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queryTables/queryTable5.xml" ContentType="application/vnd.openxmlformats-officedocument.spreadsheetml.query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queryTables/queryTable6.xml" ContentType="application/vnd.openxmlformats-officedocument.spreadsheetml.queryTable+xml"/>
  <Override PartName="/xl/tables/table10.xml" ContentType="application/vnd.openxmlformats-officedocument.spreadsheetml.table+xml"/>
  <Override PartName="/xl/queryTables/queryTable7.xml" ContentType="application/vnd.openxmlformats-officedocument.spreadsheetml.queryTable+xml"/>
  <Override PartName="/xl/tables/table11.xml" ContentType="application/vnd.openxmlformats-officedocument.spreadsheetml.table+xml"/>
  <Override PartName="/xl/queryTables/queryTable8.xml" ContentType="application/vnd.openxmlformats-officedocument.spreadsheetml.queryTable+xml"/>
  <Override PartName="/xl/tables/table12.xml" ContentType="application/vnd.openxmlformats-officedocument.spreadsheetml.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codeName="Ten_skoroszyt"/>
  <mc:AlternateContent xmlns:mc="http://schemas.openxmlformats.org/markup-compatibility/2006">
    <mc:Choice Requires="x15">
      <x15ac:absPath xmlns:x15ac="http://schemas.microsoft.com/office/spreadsheetml/2010/11/ac" url="D:\zawody_sportowe\szs\szs_2020_2021\LA\trójboj\"/>
    </mc:Choice>
  </mc:AlternateContent>
  <xr:revisionPtr revIDLastSave="0" documentId="8_{569ADD0C-4F98-4F20-B5CF-C96C14E5AD37}" xr6:coauthVersionLast="47" xr6:coauthVersionMax="47" xr10:uidLastSave="{00000000-0000-0000-0000-000000000000}"/>
  <bookViews>
    <workbookView xWindow="-120" yWindow="-120" windowWidth="20730" windowHeight="11160" activeTab="5" xr2:uid="{00000000-000D-0000-FFFF-FFFF00000000}"/>
  </bookViews>
  <sheets>
    <sheet name="arkusz_dz" sheetId="16" r:id="rId1"/>
    <sheet name="Arkuszchl" sheetId="14" r:id="rId2"/>
    <sheet name="formularz_chl" sheetId="17" r:id="rId3"/>
    <sheet name="zgłoszenie_dz" sheetId="13" state="hidden" r:id="rId4"/>
    <sheet name="ind" sheetId="8" r:id="rId5"/>
    <sheet name="zesp" sheetId="9" r:id="rId6"/>
    <sheet name="zgłoszenie_chlopcy" sheetId="10" state="hidden" r:id="rId7"/>
    <sheet name="tabele" sheetId="3" r:id="rId8"/>
  </sheets>
  <definedNames>
    <definedName name="_1">#REF!</definedName>
    <definedName name="_2">#REF!</definedName>
    <definedName name="_3">#REF!</definedName>
    <definedName name="_4">#REF!</definedName>
    <definedName name="_xlnm._FilterDatabase" localSheetId="4" hidden="1">ind!$Q$11:$Q$384</definedName>
    <definedName name="_xlnm._FilterDatabase" localSheetId="5" hidden="1">zesp!$IV$12:$IV$143</definedName>
    <definedName name="ch_1000">tabele!$L$3:$M$203</definedName>
    <definedName name="ch_60">Tabela1_2[]</definedName>
    <definedName name="ch_p">Tabela1_213[#All]</definedName>
    <definedName name="ch_pal">#REF!</definedName>
    <definedName name="ch_skok">Tabela9_211[#All]</definedName>
    <definedName name="ch_wzw">tabele!$T$3:$U$120</definedName>
    <definedName name="chł_1000">#REF!</definedName>
    <definedName name="chł_60_1">#REF!</definedName>
    <definedName name="chł_60_2">#REF!</definedName>
    <definedName name="chł_palant">#REF!</definedName>
    <definedName name="chł_w_dal">#REF!</definedName>
    <definedName name="chł_wzwyż">#REF!</definedName>
    <definedName name="Chłopcy">#REF!</definedName>
    <definedName name="DaneZewnętrzne_1" localSheetId="0" hidden="1">arkusz_dz!$A$1:$I$49</definedName>
    <definedName name="DaneZewnętrzne_1" localSheetId="1" hidden="1">Arkuszchl!$A$4:$I$51</definedName>
    <definedName name="DaneZewnętrzne_1" localSheetId="2" hidden="1">formularz_chl!$A$4:$I$52</definedName>
    <definedName name="DaneZewnętrzne_1" localSheetId="7" hidden="1">tabele!$AA$212:$AB$260</definedName>
    <definedName name="DaneZewnętrzne_2" localSheetId="7" hidden="1">tabele!$AC$2:$AD$57</definedName>
    <definedName name="DaneZewnętrzne_3" localSheetId="7">tabele!$AJ$2</definedName>
    <definedName name="DaneZewnętrzne_4" localSheetId="7">tabele!$AN$2</definedName>
    <definedName name="DaneZewnętrzne_5" localSheetId="7">tabele!$AV$2</definedName>
    <definedName name="DaneZewnętrzne_6" localSheetId="7" hidden="1">tabele!$N$2:$O$202</definedName>
    <definedName name="DaneZewnętrzne_7" localSheetId="7" hidden="1">tabele!$AJ$5:$AK$205</definedName>
    <definedName name="DaneZewnętrzne_8" localSheetId="7" hidden="1">tabele!$AM$5:$AN$205</definedName>
    <definedName name="DaneZewnętrzne_9" localSheetId="7" hidden="1">tabele!$BA$2:$BB$175</definedName>
    <definedName name="dz_60">Tabela4_2[]</definedName>
    <definedName name="dz_60_1">#REF!</definedName>
    <definedName name="dz_60_2">#REF!</definedName>
    <definedName name="dz_600">tabele!$P$213:$Q$413</definedName>
    <definedName name="dz_p">tabele!$W$213:$X$349</definedName>
    <definedName name="dz_skok">tabele!$A$213:$B$403</definedName>
    <definedName name="dz_wzw">tabele!$R$213:$S$309</definedName>
    <definedName name="Dziewczęta">#REF!</definedName>
    <definedName name="fz">tabele!$E$210:$J$412</definedName>
    <definedName name="_xlnm.Print_Area" localSheetId="0">Dołączaniedziewczyny[#All]</definedName>
    <definedName name="_xlnm.Print_Area" localSheetId="1">Arkuszchl!$A$3:$I$58</definedName>
    <definedName name="piłka_palant.">#REF!</definedName>
    <definedName name="pkt_łącz">#REF!</definedName>
    <definedName name="skok_w_dal">#REF!</definedName>
    <definedName name="skok_wzwyż">#REF!</definedName>
    <definedName name="tabela">#REF!</definedName>
    <definedName name="tabelka_1">zesp!$B$13:$R$83</definedName>
    <definedName name="tabelka_2">zesp!$B$91:$R$143</definedName>
    <definedName name="_xlnm.Print_Titles" localSheetId="0">arkusz_dz!$1:$1</definedName>
    <definedName name="_xlnm.Print_Titles" localSheetId="1">Arkuszchl!$3:$4</definedName>
  </definedNames>
  <calcPr calcId="191029" calcMode="autoNoTable"/>
</workbook>
</file>

<file path=xl/calcChain.xml><?xml version="1.0" encoding="utf-8"?>
<calcChain xmlns="http://schemas.openxmlformats.org/spreadsheetml/2006/main">
  <c r="P56" i="9" l="1"/>
  <c r="P57" i="9"/>
  <c r="P58" i="9"/>
  <c r="P59" i="9"/>
  <c r="P50" i="9"/>
  <c r="P51" i="9"/>
  <c r="P52" i="9"/>
  <c r="P53" i="9"/>
  <c r="P49" i="9"/>
  <c r="P38" i="9"/>
  <c r="P39" i="9"/>
  <c r="P40" i="9"/>
  <c r="P41" i="9"/>
  <c r="P32" i="9"/>
  <c r="P33" i="9"/>
  <c r="P34" i="9"/>
  <c r="P35" i="9"/>
  <c r="P31" i="9"/>
  <c r="H104" i="9" a="1"/>
  <c r="H104" i="9" s="1"/>
  <c r="H105" i="9" a="1"/>
  <c r="H105" i="9" s="1"/>
  <c r="H106" i="9" a="1"/>
  <c r="H106" i="9" s="1"/>
  <c r="H107" i="9" a="1"/>
  <c r="H107" i="9" s="1"/>
  <c r="P55" i="9"/>
  <c r="P44" i="9"/>
  <c r="P45" i="9"/>
  <c r="P46" i="9"/>
  <c r="P47" i="9"/>
  <c r="P43" i="9"/>
  <c r="P37" i="9"/>
  <c r="P26" i="9"/>
  <c r="P27" i="9"/>
  <c r="P28" i="9"/>
  <c r="P29" i="9"/>
  <c r="P25" i="9"/>
  <c r="P20" i="9"/>
  <c r="P21" i="9"/>
  <c r="P22" i="9"/>
  <c r="P23" i="9"/>
  <c r="P19" i="9"/>
  <c r="P14" i="9"/>
  <c r="P15" i="9"/>
  <c r="P16" i="9"/>
  <c r="P17" i="9"/>
  <c r="P13" i="9"/>
  <c r="E15" i="9"/>
  <c r="K143" i="9"/>
  <c r="K142" i="9"/>
  <c r="K141" i="9"/>
  <c r="K140" i="9"/>
  <c r="K139" i="9"/>
  <c r="K107" i="9"/>
  <c r="K106" i="9"/>
  <c r="K105" i="9"/>
  <c r="K104" i="9"/>
  <c r="K103" i="9"/>
  <c r="K131" i="9"/>
  <c r="K130" i="9"/>
  <c r="K129" i="9"/>
  <c r="K128" i="9"/>
  <c r="K127" i="9"/>
  <c r="K101" i="9"/>
  <c r="K100" i="9"/>
  <c r="K99" i="9"/>
  <c r="K98" i="9"/>
  <c r="K97" i="9"/>
  <c r="K137" i="9"/>
  <c r="K136" i="9"/>
  <c r="K135" i="9"/>
  <c r="K134" i="9"/>
  <c r="K133" i="9"/>
  <c r="K113" i="9"/>
  <c r="K112" i="9"/>
  <c r="K111" i="9"/>
  <c r="K110" i="9"/>
  <c r="K109" i="9"/>
  <c r="K95" i="9"/>
  <c r="K94" i="9"/>
  <c r="K93" i="9"/>
  <c r="K92" i="9"/>
  <c r="K91" i="9"/>
  <c r="K119" i="9"/>
  <c r="K118" i="9"/>
  <c r="K117" i="9"/>
  <c r="K116" i="9"/>
  <c r="K115" i="9"/>
  <c r="K121" i="9"/>
  <c r="K123" i="9"/>
  <c r="K124" i="9"/>
  <c r="K125" i="9"/>
  <c r="BE175" i="3"/>
  <c r="BE174" i="3"/>
  <c r="BE173" i="3"/>
  <c r="BE172" i="3"/>
  <c r="BE171" i="3"/>
  <c r="BE170" i="3"/>
  <c r="BE169" i="3"/>
  <c r="BE168" i="3"/>
  <c r="BE167" i="3"/>
  <c r="BE166" i="3"/>
  <c r="BE165" i="3"/>
  <c r="BE164" i="3"/>
  <c r="BE163" i="3"/>
  <c r="BE162" i="3"/>
  <c r="BE161" i="3"/>
  <c r="BE160" i="3"/>
  <c r="BE159" i="3"/>
  <c r="BE158" i="3"/>
  <c r="BE157" i="3"/>
  <c r="BE156" i="3"/>
  <c r="BE155" i="3"/>
  <c r="BE154" i="3"/>
  <c r="BE153" i="3"/>
  <c r="BE152" i="3"/>
  <c r="BE151" i="3"/>
  <c r="BE150" i="3"/>
  <c r="BE149" i="3"/>
  <c r="BE148" i="3"/>
  <c r="BE147" i="3"/>
  <c r="BE146" i="3"/>
  <c r="BE145" i="3"/>
  <c r="BE144" i="3"/>
  <c r="BE143" i="3"/>
  <c r="BE142" i="3"/>
  <c r="BE141" i="3"/>
  <c r="BE140" i="3"/>
  <c r="BE139" i="3"/>
  <c r="BE138" i="3"/>
  <c r="BE137" i="3"/>
  <c r="BE136" i="3"/>
  <c r="BE135" i="3"/>
  <c r="BE134" i="3"/>
  <c r="BE133" i="3"/>
  <c r="BE132" i="3"/>
  <c r="BE131" i="3"/>
  <c r="BE130" i="3"/>
  <c r="BE129" i="3"/>
  <c r="BE128" i="3"/>
  <c r="BE127" i="3"/>
  <c r="BE126" i="3"/>
  <c r="BE125" i="3"/>
  <c r="BE124" i="3"/>
  <c r="BE123" i="3"/>
  <c r="BE122" i="3"/>
  <c r="BE121" i="3"/>
  <c r="BE120" i="3"/>
  <c r="BE119" i="3"/>
  <c r="BE118" i="3"/>
  <c r="BE117" i="3"/>
  <c r="BE116" i="3"/>
  <c r="BE115" i="3"/>
  <c r="BE114" i="3"/>
  <c r="BE113" i="3"/>
  <c r="BE112" i="3"/>
  <c r="BE111" i="3"/>
  <c r="BE110" i="3"/>
  <c r="BE109" i="3"/>
  <c r="BE108" i="3"/>
  <c r="BE107" i="3"/>
  <c r="BE106" i="3"/>
  <c r="BE105" i="3"/>
  <c r="BE104" i="3"/>
  <c r="BE103" i="3"/>
  <c r="BE102" i="3"/>
  <c r="BE101" i="3"/>
  <c r="BE100" i="3"/>
  <c r="BE99" i="3"/>
  <c r="BE98" i="3"/>
  <c r="BE97" i="3"/>
  <c r="BE96" i="3"/>
  <c r="BE95" i="3"/>
  <c r="BE94" i="3"/>
  <c r="BE93" i="3"/>
  <c r="BE92" i="3"/>
  <c r="BE91" i="3"/>
  <c r="BE90" i="3"/>
  <c r="BE89" i="3"/>
  <c r="BE88" i="3"/>
  <c r="BE87" i="3"/>
  <c r="BE86" i="3"/>
  <c r="BE85" i="3"/>
  <c r="BE84" i="3"/>
  <c r="BE83" i="3"/>
  <c r="BE82" i="3"/>
  <c r="BE81" i="3"/>
  <c r="BE80" i="3"/>
  <c r="BE79" i="3"/>
  <c r="BE78" i="3"/>
  <c r="BE77" i="3"/>
  <c r="BE76" i="3"/>
  <c r="BE75" i="3"/>
  <c r="BE74" i="3"/>
  <c r="BE73" i="3"/>
  <c r="BE72" i="3"/>
  <c r="BE71" i="3"/>
  <c r="BE70" i="3"/>
  <c r="BE69" i="3"/>
  <c r="BE68" i="3"/>
  <c r="BE67" i="3"/>
  <c r="BE66" i="3"/>
  <c r="BE65" i="3"/>
  <c r="BE64" i="3"/>
  <c r="BE63" i="3"/>
  <c r="BE62" i="3"/>
  <c r="BE61" i="3"/>
  <c r="BE60" i="3"/>
  <c r="BE59" i="3"/>
  <c r="BE58" i="3"/>
  <c r="BE57" i="3"/>
  <c r="BE56" i="3"/>
  <c r="BE55" i="3"/>
  <c r="BE54" i="3"/>
  <c r="BE53" i="3"/>
  <c r="BE52" i="3"/>
  <c r="BE51" i="3"/>
  <c r="BE50" i="3"/>
  <c r="BE49" i="3"/>
  <c r="BE48" i="3"/>
  <c r="BE47" i="3"/>
  <c r="BE46" i="3"/>
  <c r="BE45" i="3"/>
  <c r="BE44" i="3"/>
  <c r="BE43" i="3"/>
  <c r="BE42" i="3"/>
  <c r="BE41" i="3"/>
  <c r="BE40" i="3"/>
  <c r="BE39" i="3"/>
  <c r="BE38" i="3"/>
  <c r="BE37" i="3"/>
  <c r="BE36" i="3"/>
  <c r="BE35" i="3"/>
  <c r="BE34" i="3"/>
  <c r="BE33" i="3"/>
  <c r="BE32" i="3"/>
  <c r="BE31" i="3"/>
  <c r="BE30" i="3"/>
  <c r="BE29" i="3"/>
  <c r="BE28" i="3"/>
  <c r="BE27" i="3"/>
  <c r="BE26" i="3"/>
  <c r="BE25" i="3"/>
  <c r="BE24" i="3"/>
  <c r="BE23" i="3"/>
  <c r="BE22" i="3"/>
  <c r="BE21" i="3"/>
  <c r="BE20" i="3"/>
  <c r="BE19" i="3"/>
  <c r="BE18" i="3"/>
  <c r="BE17" i="3"/>
  <c r="BE16" i="3"/>
  <c r="BE15" i="3"/>
  <c r="BE14" i="3"/>
  <c r="BE13" i="3"/>
  <c r="BE12" i="3"/>
  <c r="BE11" i="3"/>
  <c r="BE10" i="3"/>
  <c r="BE9" i="3"/>
  <c r="BE8" i="3"/>
  <c r="BE7" i="3"/>
  <c r="BE6" i="3"/>
  <c r="BE5" i="3"/>
  <c r="BE4" i="3"/>
  <c r="BE3" i="3"/>
  <c r="K122" i="9"/>
  <c r="BA1" i="3"/>
  <c r="G60" i="9"/>
  <c r="D60" i="9"/>
  <c r="G36" i="9"/>
  <c r="D36" i="9"/>
  <c r="G12" i="9"/>
  <c r="D12" i="9"/>
  <c r="G18" i="9"/>
  <c r="D18" i="9"/>
  <c r="G54" i="9"/>
  <c r="D54" i="9"/>
  <c r="G24" i="9"/>
  <c r="D24" i="9"/>
  <c r="G48" i="9"/>
  <c r="D48" i="9"/>
  <c r="G42" i="9"/>
  <c r="D42" i="9"/>
  <c r="G78" i="9"/>
  <c r="D78" i="9"/>
  <c r="G72" i="9"/>
  <c r="D72" i="9"/>
  <c r="G66" i="9"/>
  <c r="D66" i="9"/>
  <c r="D30" i="9"/>
  <c r="E143" i="9"/>
  <c r="E142" i="9"/>
  <c r="E141" i="9"/>
  <c r="E140" i="9"/>
  <c r="E139" i="9"/>
  <c r="E107" i="9"/>
  <c r="E106" i="9"/>
  <c r="E105" i="9"/>
  <c r="E104" i="9"/>
  <c r="E103" i="9"/>
  <c r="E131" i="9"/>
  <c r="E130" i="9"/>
  <c r="E129" i="9"/>
  <c r="E128" i="9"/>
  <c r="E127" i="9"/>
  <c r="E101" i="9"/>
  <c r="E100" i="9"/>
  <c r="E99" i="9"/>
  <c r="E98" i="9"/>
  <c r="E97" i="9"/>
  <c r="E137" i="9"/>
  <c r="E136" i="9"/>
  <c r="E135" i="9"/>
  <c r="E134" i="9"/>
  <c r="E133" i="9"/>
  <c r="E113" i="9"/>
  <c r="E112" i="9"/>
  <c r="E111" i="9"/>
  <c r="E110" i="9"/>
  <c r="E109" i="9"/>
  <c r="E95" i="9"/>
  <c r="E94" i="9"/>
  <c r="E93" i="9"/>
  <c r="E92" i="9"/>
  <c r="E91" i="9"/>
  <c r="E116" i="9"/>
  <c r="E117" i="9"/>
  <c r="E118" i="9"/>
  <c r="E119" i="9"/>
  <c r="E115" i="9"/>
  <c r="E122" i="9"/>
  <c r="E123" i="9"/>
  <c r="E124" i="9"/>
  <c r="E125" i="9"/>
  <c r="E121" i="9"/>
  <c r="E83" i="9"/>
  <c r="E82" i="9"/>
  <c r="E81" i="9"/>
  <c r="E80" i="9"/>
  <c r="E79" i="9"/>
  <c r="E77" i="9"/>
  <c r="E76" i="9"/>
  <c r="E75" i="9"/>
  <c r="E74" i="9"/>
  <c r="E73" i="9"/>
  <c r="E71" i="9"/>
  <c r="E70" i="9"/>
  <c r="E69" i="9"/>
  <c r="E68" i="9"/>
  <c r="E67" i="9"/>
  <c r="E65" i="9"/>
  <c r="E64" i="9"/>
  <c r="E63" i="9"/>
  <c r="E62" i="9"/>
  <c r="E61" i="9"/>
  <c r="E41" i="9"/>
  <c r="E40" i="9"/>
  <c r="E39" i="9"/>
  <c r="E38" i="9"/>
  <c r="E37" i="9"/>
  <c r="E17" i="9"/>
  <c r="E16" i="9"/>
  <c r="E14" i="9"/>
  <c r="E13" i="9"/>
  <c r="E23" i="9"/>
  <c r="E22" i="9"/>
  <c r="E21" i="9"/>
  <c r="E20" i="9"/>
  <c r="E19" i="9"/>
  <c r="E59" i="9"/>
  <c r="E58" i="9"/>
  <c r="E57" i="9"/>
  <c r="E56" i="9"/>
  <c r="E55" i="9"/>
  <c r="E29" i="9"/>
  <c r="E28" i="9"/>
  <c r="E27" i="9"/>
  <c r="E26" i="9"/>
  <c r="E25" i="9"/>
  <c r="E53" i="9"/>
  <c r="E52" i="9"/>
  <c r="E51" i="9"/>
  <c r="E50" i="9"/>
  <c r="E49" i="9"/>
  <c r="E47" i="9"/>
  <c r="E46" i="9"/>
  <c r="E45" i="9"/>
  <c r="E44" i="9"/>
  <c r="E43" i="9"/>
  <c r="E32" i="9"/>
  <c r="E33" i="9"/>
  <c r="E34" i="9"/>
  <c r="E35" i="9"/>
  <c r="E31" i="9"/>
  <c r="N143" i="9" a="1"/>
  <c r="N143" i="9" s="1"/>
  <c r="R143" i="9" s="1"/>
  <c r="C143" i="9"/>
  <c r="C142" i="9"/>
  <c r="N142" i="9" s="1" a="1"/>
  <c r="N142" i="9" s="1"/>
  <c r="R142" i="9" s="1"/>
  <c r="C141" i="9"/>
  <c r="N141" i="9" s="1" a="1"/>
  <c r="N141" i="9" s="1"/>
  <c r="R141" i="9" s="1"/>
  <c r="C140" i="9"/>
  <c r="N140" i="9" s="1" a="1"/>
  <c r="N140" i="9" s="1"/>
  <c r="R140" i="9" s="1"/>
  <c r="C139" i="9"/>
  <c r="C138" i="9"/>
  <c r="C105" i="9"/>
  <c r="C106" i="9"/>
  <c r="C107" i="9"/>
  <c r="C104" i="9"/>
  <c r="C103" i="9"/>
  <c r="C102" i="9"/>
  <c r="C130" i="9"/>
  <c r="C129" i="9"/>
  <c r="C128" i="9"/>
  <c r="C127" i="9"/>
  <c r="C126" i="9"/>
  <c r="C101" i="9"/>
  <c r="C100" i="9"/>
  <c r="C99" i="9"/>
  <c r="C98" i="9"/>
  <c r="C97" i="9"/>
  <c r="C96" i="9"/>
  <c r="C137" i="9"/>
  <c r="IV137" i="9" s="1" a="1"/>
  <c r="IV137" i="9" s="1"/>
  <c r="C136" i="9"/>
  <c r="IV136" i="9" s="1" a="1"/>
  <c r="IV136" i="9" s="1"/>
  <c r="C135" i="9"/>
  <c r="IV135" i="9" s="1" a="1"/>
  <c r="IV135" i="9" s="1"/>
  <c r="C134" i="9"/>
  <c r="IV134" i="9" s="1" a="1"/>
  <c r="IV134" i="9" s="1"/>
  <c r="C133" i="9"/>
  <c r="C132" i="9"/>
  <c r="IV132" i="9" s="1" a="1"/>
  <c r="IV132" i="9" s="1"/>
  <c r="C113" i="9"/>
  <c r="IV113" i="9" s="1" a="1"/>
  <c r="IV113" i="9" s="1"/>
  <c r="C112" i="9"/>
  <c r="IV112" i="9" s="1" a="1"/>
  <c r="IV112" i="9" s="1"/>
  <c r="C111" i="9"/>
  <c r="IV111" i="9" s="1" a="1"/>
  <c r="IV111" i="9" s="1"/>
  <c r="C110" i="9"/>
  <c r="IV110" i="9" s="1" a="1"/>
  <c r="IV110" i="9" s="1"/>
  <c r="C109" i="9"/>
  <c r="IV109" i="9" s="1" a="1"/>
  <c r="IV109" i="9" s="1"/>
  <c r="C108" i="9"/>
  <c r="C95" i="9"/>
  <c r="IV95" i="9" s="1" a="1"/>
  <c r="IV95" i="9" s="1"/>
  <c r="C94" i="9"/>
  <c r="IV93" i="9" a="1"/>
  <c r="IV93" i="9" s="1"/>
  <c r="C92" i="9"/>
  <c r="IV92" i="9" s="1" a="1"/>
  <c r="IV92" i="9" s="1"/>
  <c r="C91" i="9"/>
  <c r="IV91" i="9" s="1" a="1"/>
  <c r="IV91" i="9" s="1"/>
  <c r="C90" i="9"/>
  <c r="IV90" i="9" s="1" a="1"/>
  <c r="IV90" i="9" s="1"/>
  <c r="C119" i="9"/>
  <c r="C118" i="9"/>
  <c r="C117" i="9"/>
  <c r="C116" i="9"/>
  <c r="C115" i="9"/>
  <c r="C114" i="9"/>
  <c r="P113" i="9" s="1"/>
  <c r="C41" i="9"/>
  <c r="C40" i="9"/>
  <c r="C39" i="9"/>
  <c r="C38" i="9"/>
  <c r="C37" i="9"/>
  <c r="O57" i="9" s="1"/>
  <c r="C36" i="9"/>
  <c r="C17" i="9"/>
  <c r="IV13" i="9" s="1" a="1"/>
  <c r="IV13" i="9" s="1"/>
  <c r="C16" i="9"/>
  <c r="IV17" i="9" s="1" a="1"/>
  <c r="IV17" i="9" s="1"/>
  <c r="C15" i="9"/>
  <c r="IV16" i="9" s="1" a="1"/>
  <c r="IV16" i="9" s="1"/>
  <c r="C14" i="9"/>
  <c r="U15" i="9" s="1"/>
  <c r="C13" i="9"/>
  <c r="IV14" i="9" s="1" a="1"/>
  <c r="IV14" i="9" s="1"/>
  <c r="C12" i="9"/>
  <c r="C23" i="9"/>
  <c r="U19" i="9" s="1"/>
  <c r="C22" i="9"/>
  <c r="IV23" i="9" s="1" a="1"/>
  <c r="IV23" i="9" s="1"/>
  <c r="C21" i="9"/>
  <c r="IV22" i="9" s="1" a="1"/>
  <c r="IV22" i="9" s="1"/>
  <c r="C20" i="9"/>
  <c r="U21" i="9" s="1"/>
  <c r="C19" i="9"/>
  <c r="U20" i="9" s="1"/>
  <c r="C18" i="9"/>
  <c r="C59" i="9"/>
  <c r="IV55" i="9" s="1" a="1"/>
  <c r="IV55" i="9" s="1"/>
  <c r="C58" i="9"/>
  <c r="U59" i="9" s="1"/>
  <c r="C57" i="9"/>
  <c r="IV58" i="9" s="1" a="1"/>
  <c r="IV58" i="9" s="1"/>
  <c r="C56" i="9"/>
  <c r="U57" i="9" s="1"/>
  <c r="C55" i="9"/>
  <c r="C54" i="9"/>
  <c r="C29" i="9"/>
  <c r="C27" i="9"/>
  <c r="C26" i="9"/>
  <c r="C24" i="9"/>
  <c r="C53" i="9"/>
  <c r="U49" i="9" s="1"/>
  <c r="C52" i="9"/>
  <c r="U53" i="9" s="1"/>
  <c r="C51" i="9"/>
  <c r="IV52" i="9" s="1" a="1"/>
  <c r="IV52" i="9" s="1"/>
  <c r="C50" i="9"/>
  <c r="U51" i="9" s="1"/>
  <c r="C49" i="9"/>
  <c r="C48" i="9"/>
  <c r="IV48" i="9" s="1" a="1"/>
  <c r="IV48" i="9" s="1"/>
  <c r="C47" i="9"/>
  <c r="IV43" i="9" s="1" a="1"/>
  <c r="IV43" i="9" s="1"/>
  <c r="C46" i="9"/>
  <c r="IV47" i="9" s="1" a="1"/>
  <c r="IV47" i="9" s="1"/>
  <c r="C45" i="9"/>
  <c r="C44" i="9"/>
  <c r="U45" i="9" s="1"/>
  <c r="C43" i="9"/>
  <c r="U44" i="9" s="1"/>
  <c r="C42" i="9"/>
  <c r="IV42" i="9" s="1" a="1"/>
  <c r="IV42" i="9" s="1"/>
  <c r="C33" i="9"/>
  <c r="IV34" i="9" s="1" a="1"/>
  <c r="IV34" i="9" s="1"/>
  <c r="C34" i="9"/>
  <c r="U35" i="9" s="1"/>
  <c r="C35" i="9"/>
  <c r="U31" i="9" s="1"/>
  <c r="C32" i="9"/>
  <c r="U33" i="9" s="1"/>
  <c r="C31" i="9"/>
  <c r="O26" i="9" s="1"/>
  <c r="C30" i="9"/>
  <c r="IV30" i="9" s="1" a="1"/>
  <c r="IV30" i="9" s="1"/>
  <c r="D43" i="8" a="1"/>
  <c r="D43" i="8" s="1"/>
  <c r="C83" i="9"/>
  <c r="C82" i="9"/>
  <c r="C81" i="9"/>
  <c r="C80" i="9"/>
  <c r="C79" i="9"/>
  <c r="C78" i="9"/>
  <c r="P81" i="9" s="1"/>
  <c r="C77" i="9"/>
  <c r="C76" i="9"/>
  <c r="C75" i="9"/>
  <c r="C74" i="9"/>
  <c r="C73" i="9"/>
  <c r="C72" i="9"/>
  <c r="P75" i="9" s="1"/>
  <c r="C71" i="9"/>
  <c r="C70" i="9"/>
  <c r="C69" i="9"/>
  <c r="C68" i="9"/>
  <c r="C67" i="9"/>
  <c r="C66" i="9"/>
  <c r="C65" i="9"/>
  <c r="C64" i="9"/>
  <c r="C63" i="9"/>
  <c r="C62" i="9"/>
  <c r="C60" i="9"/>
  <c r="P64" i="9" s="1"/>
  <c r="P63" i="9"/>
  <c r="O61" i="9"/>
  <c r="O62" i="9"/>
  <c r="U94" i="9"/>
  <c r="U108" i="9"/>
  <c r="M137" i="9" a="1"/>
  <c r="M137" i="9" s="1"/>
  <c r="H137" i="9" a="1"/>
  <c r="H137" i="9" s="1"/>
  <c r="U136" i="9"/>
  <c r="M136" i="9" a="1"/>
  <c r="M136" i="9" s="1"/>
  <c r="H136" i="9" a="1"/>
  <c r="H136" i="9" s="1"/>
  <c r="M135" i="9" a="1"/>
  <c r="M135" i="9" s="1"/>
  <c r="H135" i="9" a="1"/>
  <c r="H135" i="9" s="1"/>
  <c r="M134" i="9" a="1"/>
  <c r="M134" i="9" s="1"/>
  <c r="H134" i="9" a="1"/>
  <c r="H134" i="9" s="1"/>
  <c r="M133" i="9" a="1"/>
  <c r="M133" i="9" s="1"/>
  <c r="H133" i="9" a="1"/>
  <c r="H133" i="9" s="1"/>
  <c r="IV133" i="9" a="1"/>
  <c r="IV133" i="9" s="1"/>
  <c r="M113" i="9" a="1"/>
  <c r="M113" i="9" s="1"/>
  <c r="H113" i="9" a="1"/>
  <c r="H113" i="9" s="1"/>
  <c r="M112" i="9" a="1"/>
  <c r="M112" i="9" s="1"/>
  <c r="H112" i="9" a="1"/>
  <c r="H112" i="9" s="1"/>
  <c r="M111" i="9" a="1"/>
  <c r="M111" i="9" s="1"/>
  <c r="H111" i="9" a="1"/>
  <c r="H111" i="9" s="1"/>
  <c r="M110" i="9" a="1"/>
  <c r="M110" i="9" s="1"/>
  <c r="H110" i="9" a="1"/>
  <c r="H110" i="9" s="1"/>
  <c r="M109" i="9" a="1"/>
  <c r="M109" i="9" s="1"/>
  <c r="H109" i="9" a="1"/>
  <c r="H109" i="9" s="1"/>
  <c r="IV108" i="9" a="1"/>
  <c r="IV108" i="9" s="1"/>
  <c r="M95" i="9" a="1"/>
  <c r="M95" i="9" s="1"/>
  <c r="H95" i="9" a="1"/>
  <c r="H95" i="9" s="1"/>
  <c r="M94" i="9" a="1"/>
  <c r="M94" i="9" s="1"/>
  <c r="H94" i="9" a="1"/>
  <c r="H94" i="9" s="1"/>
  <c r="M93" i="9" a="1"/>
  <c r="M93" i="9" s="1"/>
  <c r="H93" i="9" a="1"/>
  <c r="H93" i="9" s="1"/>
  <c r="M92" i="9" a="1"/>
  <c r="M92" i="9" s="1"/>
  <c r="H92" i="9" a="1"/>
  <c r="H92" i="9" s="1"/>
  <c r="M91" i="9" a="1"/>
  <c r="M91" i="9" s="1"/>
  <c r="H91" i="9" a="1"/>
  <c r="H91" i="9" s="1"/>
  <c r="C122" i="9"/>
  <c r="C123" i="9"/>
  <c r="C124" i="9"/>
  <c r="C125" i="9"/>
  <c r="C121" i="9"/>
  <c r="C120" i="9"/>
  <c r="P106" i="9" s="1"/>
  <c r="P80" i="9"/>
  <c r="P83" i="9"/>
  <c r="P79" i="9"/>
  <c r="P77" i="9"/>
  <c r="P73" i="9"/>
  <c r="P70" i="9"/>
  <c r="U50" i="9"/>
  <c r="D27" i="10"/>
  <c r="D28" i="10"/>
  <c r="D29" i="10"/>
  <c r="D30" i="10"/>
  <c r="D31" i="10"/>
  <c r="D32" i="10"/>
  <c r="A60" i="9" a="1"/>
  <c r="A60" i="9" s="1"/>
  <c r="X17" i="9"/>
  <c r="W17" i="9"/>
  <c r="M17" i="9" a="1"/>
  <c r="M17" i="9" s="1"/>
  <c r="K17" i="9" a="1"/>
  <c r="K17" i="9" s="1"/>
  <c r="H17" i="9" a="1"/>
  <c r="H17" i="9" s="1"/>
  <c r="X16" i="9"/>
  <c r="W16" i="9"/>
  <c r="M16" i="9" a="1"/>
  <c r="M16" i="9" s="1"/>
  <c r="K16" i="9" a="1"/>
  <c r="K16" i="9" s="1"/>
  <c r="H16" i="9" a="1"/>
  <c r="H16" i="9" s="1"/>
  <c r="X15" i="9"/>
  <c r="W15" i="9"/>
  <c r="M15" i="9" a="1"/>
  <c r="M15" i="9" s="1"/>
  <c r="K15" i="9" a="1"/>
  <c r="K15" i="9" s="1"/>
  <c r="H15" i="9" a="1"/>
  <c r="H15" i="9" s="1"/>
  <c r="X14" i="9"/>
  <c r="W14" i="9"/>
  <c r="M14" i="9" a="1"/>
  <c r="M14" i="9" s="1"/>
  <c r="K14" i="9" a="1"/>
  <c r="K14" i="9" s="1"/>
  <c r="H14" i="9" a="1"/>
  <c r="H14" i="9" s="1"/>
  <c r="X13" i="9"/>
  <c r="W13" i="9"/>
  <c r="M13" i="9" a="1"/>
  <c r="M13" i="9" s="1"/>
  <c r="K13" i="9" a="1"/>
  <c r="K13" i="9" s="1"/>
  <c r="H13" i="9" a="1"/>
  <c r="H13" i="9" s="1"/>
  <c r="X23" i="9"/>
  <c r="W23" i="9"/>
  <c r="M23" i="9" a="1"/>
  <c r="M23" i="9" s="1"/>
  <c r="K23" i="9" a="1"/>
  <c r="K23" i="9" s="1"/>
  <c r="H23" i="9" a="1"/>
  <c r="H23" i="9" s="1"/>
  <c r="X22" i="9"/>
  <c r="W22" i="9"/>
  <c r="M22" i="9" a="1"/>
  <c r="M22" i="9" s="1"/>
  <c r="K22" i="9" a="1"/>
  <c r="K22" i="9" s="1"/>
  <c r="H22" i="9" a="1"/>
  <c r="H22" i="9" s="1"/>
  <c r="X21" i="9"/>
  <c r="W21" i="9"/>
  <c r="M21" i="9" a="1"/>
  <c r="M21" i="9" s="1"/>
  <c r="K21" i="9" a="1"/>
  <c r="K21" i="9" s="1"/>
  <c r="H21" i="9" a="1"/>
  <c r="H21" i="9" s="1"/>
  <c r="X20" i="9"/>
  <c r="W20" i="9"/>
  <c r="M20" i="9" a="1"/>
  <c r="M20" i="9" s="1"/>
  <c r="K20" i="9" a="1"/>
  <c r="K20" i="9" s="1"/>
  <c r="H20" i="9" a="1"/>
  <c r="H20" i="9" s="1"/>
  <c r="X19" i="9"/>
  <c r="W19" i="9"/>
  <c r="M19" i="9" a="1"/>
  <c r="M19" i="9" s="1"/>
  <c r="K19" i="9" a="1"/>
  <c r="K19" i="9" s="1"/>
  <c r="H19" i="9" a="1"/>
  <c r="H19" i="9" s="1"/>
  <c r="X53" i="9"/>
  <c r="W53" i="9"/>
  <c r="M53" i="9" a="1"/>
  <c r="M53" i="9" s="1"/>
  <c r="K53" i="9" a="1"/>
  <c r="K53" i="9" s="1"/>
  <c r="H53" i="9" a="1"/>
  <c r="H53" i="9" s="1"/>
  <c r="X52" i="9"/>
  <c r="W52" i="9"/>
  <c r="M52" i="9" a="1"/>
  <c r="M52" i="9" s="1"/>
  <c r="K52" i="9" a="1"/>
  <c r="K52" i="9" s="1"/>
  <c r="H52" i="9" a="1"/>
  <c r="H52" i="9" s="1"/>
  <c r="X51" i="9"/>
  <c r="W51" i="9"/>
  <c r="M51" i="9" a="1"/>
  <c r="M51" i="9" s="1"/>
  <c r="K51" i="9" a="1"/>
  <c r="K51" i="9" s="1"/>
  <c r="H51" i="9" a="1"/>
  <c r="H51" i="9" s="1"/>
  <c r="X50" i="9"/>
  <c r="W50" i="9"/>
  <c r="M50" i="9" a="1"/>
  <c r="M50" i="9" s="1"/>
  <c r="K50" i="9" a="1"/>
  <c r="K50" i="9" s="1"/>
  <c r="H50" i="9" a="1"/>
  <c r="H50" i="9" s="1"/>
  <c r="X49" i="9"/>
  <c r="W49" i="9"/>
  <c r="M49" i="9" a="1"/>
  <c r="M49" i="9" s="1"/>
  <c r="K49" i="9" a="1"/>
  <c r="K49" i="9" s="1"/>
  <c r="H49" i="9" a="1"/>
  <c r="H49" i="9" s="1"/>
  <c r="X59" i="9"/>
  <c r="W59" i="9"/>
  <c r="M59" i="9" a="1"/>
  <c r="M59" i="9" s="1"/>
  <c r="K59" i="9" a="1"/>
  <c r="K59" i="9" s="1"/>
  <c r="H59" i="9" a="1"/>
  <c r="H59" i="9" s="1"/>
  <c r="X58" i="9"/>
  <c r="W58" i="9"/>
  <c r="M58" i="9" a="1"/>
  <c r="M58" i="9" s="1"/>
  <c r="K58" i="9" a="1"/>
  <c r="K58" i="9" s="1"/>
  <c r="H58" i="9" a="1"/>
  <c r="H58" i="9" s="1"/>
  <c r="X57" i="9"/>
  <c r="W57" i="9"/>
  <c r="M57" i="9" a="1"/>
  <c r="M57" i="9" s="1"/>
  <c r="K57" i="9" a="1"/>
  <c r="K57" i="9" s="1"/>
  <c r="H57" i="9" a="1"/>
  <c r="H57" i="9" s="1"/>
  <c r="IV56" i="9" a="1"/>
  <c r="IV56" i="9" s="1"/>
  <c r="X56" i="9"/>
  <c r="W56" i="9"/>
  <c r="U56" i="9"/>
  <c r="M56" i="9" a="1"/>
  <c r="M56" i="9" s="1"/>
  <c r="K56" i="9" a="1"/>
  <c r="K56" i="9" s="1"/>
  <c r="H56" i="9" a="1"/>
  <c r="H56" i="9" s="1"/>
  <c r="X55" i="9"/>
  <c r="W55" i="9"/>
  <c r="U55" i="9"/>
  <c r="M55" i="9" a="1"/>
  <c r="M55" i="9" s="1"/>
  <c r="K55" i="9" a="1"/>
  <c r="K55" i="9" s="1"/>
  <c r="H55" i="9" a="1"/>
  <c r="H55" i="9" s="1"/>
  <c r="O54" i="9" a="1"/>
  <c r="O54" i="9" s="1"/>
  <c r="X47" i="9"/>
  <c r="W47" i="9"/>
  <c r="M47" i="9" a="1"/>
  <c r="M47" i="9" s="1"/>
  <c r="K47" i="9" a="1"/>
  <c r="K47" i="9" s="1"/>
  <c r="H47" i="9" a="1"/>
  <c r="H47" i="9" s="1"/>
  <c r="IV46" i="9" a="1"/>
  <c r="IV46" i="9" s="1"/>
  <c r="X46" i="9"/>
  <c r="W46" i="9"/>
  <c r="U46" i="9"/>
  <c r="M46" i="9" a="1"/>
  <c r="M46" i="9" s="1"/>
  <c r="K46" i="9" a="1"/>
  <c r="K46" i="9" s="1"/>
  <c r="H46" i="9" a="1"/>
  <c r="H46" i="9" s="1"/>
  <c r="IV45" i="9" a="1"/>
  <c r="IV45" i="9" s="1"/>
  <c r="X45" i="9"/>
  <c r="W45" i="9"/>
  <c r="M45" i="9" a="1"/>
  <c r="M45" i="9" s="1"/>
  <c r="K45" i="9" a="1"/>
  <c r="K45" i="9" s="1"/>
  <c r="H45" i="9" a="1"/>
  <c r="H45" i="9" s="1"/>
  <c r="X44" i="9"/>
  <c r="W44" i="9"/>
  <c r="M44" i="9" a="1"/>
  <c r="M44" i="9" s="1"/>
  <c r="K44" i="9" a="1"/>
  <c r="K44" i="9" s="1"/>
  <c r="H44" i="9" a="1"/>
  <c r="H44" i="9" s="1"/>
  <c r="X43" i="9"/>
  <c r="W43" i="9"/>
  <c r="M43" i="9" a="1"/>
  <c r="M43" i="9" s="1"/>
  <c r="K43" i="9" a="1"/>
  <c r="K43" i="9" s="1"/>
  <c r="H43" i="9" a="1"/>
  <c r="H43" i="9" s="1"/>
  <c r="IV35" i="9" a="1"/>
  <c r="IV35" i="9" s="1"/>
  <c r="X35" i="9"/>
  <c r="W35" i="9"/>
  <c r="M35" i="9" a="1"/>
  <c r="M35" i="9" s="1"/>
  <c r="K35" i="9" a="1"/>
  <c r="K35" i="9" s="1"/>
  <c r="H35" i="9" a="1"/>
  <c r="H35" i="9" s="1"/>
  <c r="X34" i="9"/>
  <c r="W34" i="9"/>
  <c r="M34" i="9" a="1"/>
  <c r="M34" i="9" s="1"/>
  <c r="K34" i="9" a="1"/>
  <c r="K34" i="9" s="1"/>
  <c r="H34" i="9" a="1"/>
  <c r="H34" i="9" s="1"/>
  <c r="X33" i="9"/>
  <c r="W33" i="9"/>
  <c r="M33" i="9" a="1"/>
  <c r="M33" i="9" s="1"/>
  <c r="K33" i="9" a="1"/>
  <c r="K33" i="9" s="1"/>
  <c r="H33" i="9" a="1"/>
  <c r="H33" i="9" s="1"/>
  <c r="IV32" i="9" a="1"/>
  <c r="IV32" i="9" s="1"/>
  <c r="X32" i="9"/>
  <c r="W32" i="9"/>
  <c r="U32" i="9"/>
  <c r="M32" i="9" a="1"/>
  <c r="M32" i="9" s="1"/>
  <c r="K32" i="9" a="1"/>
  <c r="K32" i="9" s="1"/>
  <c r="H32" i="9" a="1"/>
  <c r="H32" i="9" s="1"/>
  <c r="X31" i="9"/>
  <c r="W31" i="9"/>
  <c r="M31" i="9" a="1"/>
  <c r="M31" i="9" s="1"/>
  <c r="K31" i="9" a="1"/>
  <c r="K31" i="9" s="1"/>
  <c r="H31" i="9" a="1"/>
  <c r="H31" i="9" s="1"/>
  <c r="H59" i="13"/>
  <c r="I59" i="13" s="1"/>
  <c r="G59" i="13"/>
  <c r="F59" i="13"/>
  <c r="E59" i="13"/>
  <c r="D59" i="13"/>
  <c r="C59" i="13"/>
  <c r="B59" i="13"/>
  <c r="H58" i="13"/>
  <c r="I58" i="13" s="1"/>
  <c r="G58" i="13"/>
  <c r="F58" i="13"/>
  <c r="E58" i="13"/>
  <c r="D58" i="13"/>
  <c r="C58" i="13"/>
  <c r="B58" i="13"/>
  <c r="H57" i="13"/>
  <c r="I57" i="13" s="1"/>
  <c r="G57" i="13"/>
  <c r="F57" i="13"/>
  <c r="E57" i="13"/>
  <c r="D57" i="13"/>
  <c r="C57" i="13"/>
  <c r="B57" i="13"/>
  <c r="H56" i="13"/>
  <c r="I56" i="13" s="1"/>
  <c r="G56" i="13"/>
  <c r="F56" i="13"/>
  <c r="E56" i="13"/>
  <c r="D56" i="13"/>
  <c r="C56" i="13"/>
  <c r="B56" i="13"/>
  <c r="H55" i="13"/>
  <c r="I55" i="13" s="1"/>
  <c r="G55" i="13"/>
  <c r="F55" i="13"/>
  <c r="E55" i="13"/>
  <c r="D55" i="13"/>
  <c r="C55" i="13"/>
  <c r="B55" i="13"/>
  <c r="H54" i="13"/>
  <c r="I54" i="13" s="1"/>
  <c r="G54" i="13"/>
  <c r="F54" i="13"/>
  <c r="E54" i="13"/>
  <c r="D54" i="13"/>
  <c r="C54" i="13"/>
  <c r="B54" i="13"/>
  <c r="H53" i="13"/>
  <c r="I53" i="13" s="1"/>
  <c r="G53" i="13"/>
  <c r="F53" i="13"/>
  <c r="E53" i="13"/>
  <c r="D53" i="13"/>
  <c r="C53" i="13"/>
  <c r="B53" i="13"/>
  <c r="H52" i="13"/>
  <c r="I52" i="13" s="1"/>
  <c r="G52" i="13"/>
  <c r="F52" i="13"/>
  <c r="E52" i="13"/>
  <c r="D52" i="13"/>
  <c r="C52" i="13"/>
  <c r="B52" i="13"/>
  <c r="H51" i="13"/>
  <c r="I51" i="13" s="1"/>
  <c r="G51" i="13"/>
  <c r="F51" i="13"/>
  <c r="E51" i="13"/>
  <c r="D51" i="13"/>
  <c r="C51" i="13"/>
  <c r="B51" i="13"/>
  <c r="H50" i="13"/>
  <c r="I50" i="13" s="1"/>
  <c r="G50" i="13"/>
  <c r="F50" i="13"/>
  <c r="E50" i="13"/>
  <c r="D50" i="13"/>
  <c r="C50" i="13"/>
  <c r="B50" i="13"/>
  <c r="H49" i="13"/>
  <c r="I49" i="13" s="1"/>
  <c r="G49" i="13"/>
  <c r="F49" i="13"/>
  <c r="E49" i="13"/>
  <c r="D49" i="13"/>
  <c r="C49" i="13"/>
  <c r="B49" i="13"/>
  <c r="H48" i="13"/>
  <c r="I48" i="13" s="1"/>
  <c r="G48" i="13"/>
  <c r="F48" i="13"/>
  <c r="E48" i="13"/>
  <c r="D48" i="13"/>
  <c r="C48" i="13"/>
  <c r="H47" i="13"/>
  <c r="I47" i="13" s="1"/>
  <c r="G47" i="13"/>
  <c r="F47" i="13"/>
  <c r="E47" i="13"/>
  <c r="D47" i="13"/>
  <c r="C47" i="13"/>
  <c r="H46" i="13"/>
  <c r="I46" i="13" s="1"/>
  <c r="G46" i="13"/>
  <c r="F46" i="13"/>
  <c r="E46" i="13"/>
  <c r="D46" i="13"/>
  <c r="C46" i="13"/>
  <c r="H45" i="13"/>
  <c r="I45" i="13" s="1"/>
  <c r="G45" i="13"/>
  <c r="F45" i="13"/>
  <c r="E45" i="13"/>
  <c r="D45" i="13"/>
  <c r="C45" i="13"/>
  <c r="H44" i="13"/>
  <c r="I44" i="13" s="1"/>
  <c r="G44" i="13"/>
  <c r="F44" i="13"/>
  <c r="E44" i="13"/>
  <c r="D44" i="13"/>
  <c r="C44" i="13"/>
  <c r="H43" i="13"/>
  <c r="I43" i="13" s="1"/>
  <c r="G43" i="13"/>
  <c r="F43" i="13"/>
  <c r="E43" i="13"/>
  <c r="D43" i="13"/>
  <c r="C43" i="13"/>
  <c r="H42" i="13"/>
  <c r="I42" i="13" s="1"/>
  <c r="G42" i="13"/>
  <c r="F42" i="13"/>
  <c r="E42" i="13"/>
  <c r="D42" i="13"/>
  <c r="C42" i="13"/>
  <c r="I41" i="13"/>
  <c r="H41" i="13"/>
  <c r="B41" i="13" s="1"/>
  <c r="G41" i="13"/>
  <c r="F41" i="13"/>
  <c r="E41" i="13"/>
  <c r="D41" i="13"/>
  <c r="C41" i="13"/>
  <c r="A41" i="13"/>
  <c r="H40" i="13"/>
  <c r="I40" i="13" s="1"/>
  <c r="G40" i="13"/>
  <c r="F40" i="13"/>
  <c r="E40" i="13"/>
  <c r="D40" i="13"/>
  <c r="C40" i="13"/>
  <c r="B40" i="13"/>
  <c r="I39" i="13"/>
  <c r="H39" i="13"/>
  <c r="G39" i="13"/>
  <c r="F39" i="13"/>
  <c r="E39" i="13"/>
  <c r="D39" i="13"/>
  <c r="C39" i="13"/>
  <c r="B39" i="13"/>
  <c r="A39" i="13"/>
  <c r="H38" i="13"/>
  <c r="I38" i="13" s="1"/>
  <c r="G38" i="13"/>
  <c r="F38" i="13"/>
  <c r="E38" i="13"/>
  <c r="D38" i="13"/>
  <c r="C38" i="13"/>
  <c r="I37" i="13"/>
  <c r="H37" i="13"/>
  <c r="B37" i="13" s="1"/>
  <c r="G37" i="13"/>
  <c r="F37" i="13"/>
  <c r="E37" i="13"/>
  <c r="D37" i="13"/>
  <c r="C37" i="13"/>
  <c r="A37" i="13"/>
  <c r="H36" i="13"/>
  <c r="I36" i="13" s="1"/>
  <c r="G36" i="13"/>
  <c r="F36" i="13"/>
  <c r="E36" i="13"/>
  <c r="D36" i="13"/>
  <c r="C36" i="13"/>
  <c r="B36" i="13"/>
  <c r="I35" i="13"/>
  <c r="H35" i="13"/>
  <c r="G35" i="13"/>
  <c r="F35" i="13"/>
  <c r="E35" i="13"/>
  <c r="D35" i="13"/>
  <c r="C35" i="13"/>
  <c r="B35" i="13"/>
  <c r="A35" i="13"/>
  <c r="H34" i="13"/>
  <c r="I34" i="13" s="1"/>
  <c r="G34" i="13"/>
  <c r="F34" i="13"/>
  <c r="E34" i="13"/>
  <c r="D34" i="13"/>
  <c r="C34" i="13"/>
  <c r="H33" i="13"/>
  <c r="B33" i="13" s="1"/>
  <c r="G33" i="13"/>
  <c r="F33" i="13"/>
  <c r="E33" i="13"/>
  <c r="D33" i="13"/>
  <c r="C33" i="13"/>
  <c r="H32" i="13"/>
  <c r="I32" i="13" s="1"/>
  <c r="G32" i="13"/>
  <c r="F32" i="13"/>
  <c r="E32" i="13"/>
  <c r="D32" i="13"/>
  <c r="C32" i="13"/>
  <c r="B32" i="13"/>
  <c r="H31" i="13"/>
  <c r="B31" i="13" s="1"/>
  <c r="G31" i="13"/>
  <c r="F31" i="13"/>
  <c r="E31" i="13"/>
  <c r="D31" i="13"/>
  <c r="C31" i="13"/>
  <c r="H30" i="13"/>
  <c r="I30" i="13" s="1"/>
  <c r="G30" i="13"/>
  <c r="F30" i="13"/>
  <c r="E30" i="13"/>
  <c r="D30" i="13"/>
  <c r="C30" i="13"/>
  <c r="H29" i="13"/>
  <c r="B29" i="13" s="1"/>
  <c r="G29" i="13"/>
  <c r="F29" i="13"/>
  <c r="E29" i="13"/>
  <c r="D29" i="13"/>
  <c r="C29" i="13"/>
  <c r="H28" i="13"/>
  <c r="I28" i="13" s="1"/>
  <c r="G28" i="13"/>
  <c r="F28" i="13"/>
  <c r="E28" i="13"/>
  <c r="D28" i="13"/>
  <c r="C28" i="13"/>
  <c r="B28" i="13"/>
  <c r="H27" i="13"/>
  <c r="G27" i="13"/>
  <c r="F27" i="13"/>
  <c r="E27" i="13"/>
  <c r="D27" i="13"/>
  <c r="C27" i="13"/>
  <c r="B27" i="13"/>
  <c r="H26" i="13"/>
  <c r="I26" i="13" s="1"/>
  <c r="G26" i="13"/>
  <c r="F26" i="13"/>
  <c r="E26" i="13"/>
  <c r="D26" i="13"/>
  <c r="C26" i="13"/>
  <c r="H25" i="13"/>
  <c r="B25" i="13" s="1"/>
  <c r="G25" i="13"/>
  <c r="F25" i="13"/>
  <c r="E25" i="13"/>
  <c r="D25" i="13"/>
  <c r="C25" i="13"/>
  <c r="H24" i="13"/>
  <c r="I24" i="13" s="1"/>
  <c r="G24" i="13"/>
  <c r="F24" i="13"/>
  <c r="E24" i="13"/>
  <c r="D24" i="13"/>
  <c r="C24" i="13"/>
  <c r="B24" i="13"/>
  <c r="H23" i="13"/>
  <c r="G23" i="13"/>
  <c r="F23" i="13"/>
  <c r="E23" i="13"/>
  <c r="D23" i="13"/>
  <c r="C23" i="13"/>
  <c r="B23" i="13"/>
  <c r="H22" i="13"/>
  <c r="I22" i="13" s="1"/>
  <c r="G22" i="13"/>
  <c r="F22" i="13"/>
  <c r="E22" i="13"/>
  <c r="D22" i="13"/>
  <c r="C22" i="13"/>
  <c r="H21" i="13"/>
  <c r="B21" i="13" s="1"/>
  <c r="G21" i="13"/>
  <c r="F21" i="13"/>
  <c r="E21" i="13"/>
  <c r="D21" i="13"/>
  <c r="C21" i="13"/>
  <c r="H20" i="13"/>
  <c r="I20" i="13" s="1"/>
  <c r="G20" i="13"/>
  <c r="F20" i="13"/>
  <c r="E20" i="13"/>
  <c r="D20" i="13"/>
  <c r="C20" i="13"/>
  <c r="B20" i="13"/>
  <c r="H19" i="13"/>
  <c r="G19" i="13"/>
  <c r="F19" i="13"/>
  <c r="E19" i="13"/>
  <c r="D19" i="13"/>
  <c r="C19" i="13"/>
  <c r="B19" i="13"/>
  <c r="H18" i="13"/>
  <c r="I18" i="13" s="1"/>
  <c r="G18" i="13"/>
  <c r="F18" i="13"/>
  <c r="E18" i="13"/>
  <c r="D18" i="13"/>
  <c r="C18" i="13"/>
  <c r="H17" i="13"/>
  <c r="B17" i="13" s="1"/>
  <c r="G17" i="13"/>
  <c r="F17" i="13"/>
  <c r="E17" i="13"/>
  <c r="D17" i="13"/>
  <c r="C17" i="13"/>
  <c r="H16" i="13"/>
  <c r="I16" i="13" s="1"/>
  <c r="G16" i="13"/>
  <c r="F16" i="13"/>
  <c r="E16" i="13"/>
  <c r="D16" i="13"/>
  <c r="C16" i="13"/>
  <c r="B16" i="13"/>
  <c r="H15" i="13"/>
  <c r="G15" i="13"/>
  <c r="F15" i="13"/>
  <c r="E15" i="13"/>
  <c r="D15" i="13"/>
  <c r="C15" i="13"/>
  <c r="B15" i="13"/>
  <c r="H14" i="13"/>
  <c r="I14" i="13" s="1"/>
  <c r="G14" i="13"/>
  <c r="F14" i="13"/>
  <c r="E14" i="13"/>
  <c r="D14" i="13"/>
  <c r="C14" i="13"/>
  <c r="I13" i="13"/>
  <c r="H13" i="13"/>
  <c r="B13" i="13" s="1"/>
  <c r="G13" i="13"/>
  <c r="F13" i="13"/>
  <c r="E13" i="13"/>
  <c r="D13" i="13"/>
  <c r="C13" i="13"/>
  <c r="H12" i="13"/>
  <c r="I12" i="13" s="1"/>
  <c r="G12" i="13"/>
  <c r="F12" i="13"/>
  <c r="E12" i="13"/>
  <c r="D12" i="13"/>
  <c r="C12" i="13"/>
  <c r="B12" i="13"/>
  <c r="H11" i="13"/>
  <c r="G11" i="13"/>
  <c r="F11" i="13"/>
  <c r="E11" i="13"/>
  <c r="D11" i="13"/>
  <c r="C11" i="13"/>
  <c r="B11" i="13"/>
  <c r="H10" i="13"/>
  <c r="I10" i="13" s="1"/>
  <c r="G10" i="13"/>
  <c r="F10" i="13"/>
  <c r="E10" i="13"/>
  <c r="D10" i="13"/>
  <c r="C10" i="13"/>
  <c r="I9" i="13"/>
  <c r="H9" i="13"/>
  <c r="B9" i="13" s="1"/>
  <c r="G9" i="13"/>
  <c r="F9" i="13"/>
  <c r="E9" i="13"/>
  <c r="D9" i="13"/>
  <c r="C9" i="13"/>
  <c r="A9" i="13"/>
  <c r="H8" i="13"/>
  <c r="I33" i="13" s="1"/>
  <c r="G8" i="13"/>
  <c r="F8" i="13"/>
  <c r="E8" i="13"/>
  <c r="D8" i="13"/>
  <c r="C8" i="13"/>
  <c r="B8" i="13"/>
  <c r="I7" i="13"/>
  <c r="H7" i="13"/>
  <c r="G7" i="13"/>
  <c r="F7" i="13"/>
  <c r="E7" i="13"/>
  <c r="D7" i="13"/>
  <c r="C7" i="13"/>
  <c r="B7" i="13"/>
  <c r="A7" i="13"/>
  <c r="H3" i="13"/>
  <c r="G3" i="13"/>
  <c r="F3" i="13"/>
  <c r="E3" i="13"/>
  <c r="D3" i="13"/>
  <c r="C3" i="13"/>
  <c r="B3" i="13"/>
  <c r="P98" i="9" l="1"/>
  <c r="P99" i="9"/>
  <c r="P97" i="9"/>
  <c r="P121" i="9"/>
  <c r="P123" i="9"/>
  <c r="P122" i="9"/>
  <c r="P116" i="9"/>
  <c r="P112" i="9"/>
  <c r="P95" i="9"/>
  <c r="P119" i="9"/>
  <c r="P135" i="9"/>
  <c r="P94" i="9"/>
  <c r="P101" i="9"/>
  <c r="P103" i="9"/>
  <c r="P104" i="9"/>
  <c r="P111" i="9"/>
  <c r="P118" i="9"/>
  <c r="P125" i="9"/>
  <c r="P133" i="9"/>
  <c r="P134" i="9"/>
  <c r="P105" i="9"/>
  <c r="P93" i="9"/>
  <c r="P100" i="9"/>
  <c r="P107" i="9"/>
  <c r="P109" i="9"/>
  <c r="P110" i="9"/>
  <c r="P117" i="9"/>
  <c r="P124" i="9"/>
  <c r="P137" i="9"/>
  <c r="P92" i="9"/>
  <c r="P115" i="9"/>
  <c r="P136" i="9"/>
  <c r="N110" i="9" a="1"/>
  <c r="N110" i="9" s="1"/>
  <c r="R110" i="9" s="1"/>
  <c r="U132" i="9"/>
  <c r="U14" i="9"/>
  <c r="U22" i="9"/>
  <c r="IV59" i="9" a="1"/>
  <c r="IV59" i="9" s="1"/>
  <c r="IV12" i="9" a="1"/>
  <c r="IV12" i="9" s="1"/>
  <c r="IV54" i="9" a="1"/>
  <c r="IV54" i="9" s="1"/>
  <c r="U17" i="9"/>
  <c r="U23" i="9"/>
  <c r="U52" i="9"/>
  <c r="O18" i="9" a="1"/>
  <c r="O18" i="9" s="1"/>
  <c r="IV18" i="9" a="1"/>
  <c r="IV18" i="9" s="1"/>
  <c r="U16" i="9"/>
  <c r="P82" i="9"/>
  <c r="P74" i="9"/>
  <c r="O65" i="9"/>
  <c r="IV94" i="9" a="1"/>
  <c r="IV94" i="9" s="1"/>
  <c r="U90" i="9"/>
  <c r="O30" i="9" a="1"/>
  <c r="O30" i="9" s="1"/>
  <c r="IV31" i="9" a="1"/>
  <c r="IV31" i="9" s="1"/>
  <c r="N94" i="9" a="1"/>
  <c r="N94" i="9" s="1"/>
  <c r="R94" i="9" s="1"/>
  <c r="N136" i="9" a="1"/>
  <c r="N136" i="9" s="1"/>
  <c r="R136" i="9" s="1"/>
  <c r="P76" i="9"/>
  <c r="O64" i="9"/>
  <c r="P61" i="9"/>
  <c r="P62" i="9"/>
  <c r="O63" i="9"/>
  <c r="P65" i="9"/>
  <c r="P91" i="9"/>
  <c r="U112" i="9"/>
  <c r="N112" i="9" a="1"/>
  <c r="N112" i="9" s="1"/>
  <c r="R112" i="9" s="1"/>
  <c r="U134" i="9"/>
  <c r="N134" i="9" a="1"/>
  <c r="N134" i="9" s="1"/>
  <c r="R134" i="9" s="1"/>
  <c r="U110" i="9"/>
  <c r="U92" i="9"/>
  <c r="N92" i="9" a="1"/>
  <c r="N92" i="9" s="1"/>
  <c r="R92" i="9" s="1"/>
  <c r="N133" i="9" a="1"/>
  <c r="N133" i="9" s="1"/>
  <c r="U133" i="9"/>
  <c r="N135" i="9" a="1"/>
  <c r="N135" i="9" s="1"/>
  <c r="U135" i="9"/>
  <c r="N137" i="9" a="1"/>
  <c r="N137" i="9" s="1"/>
  <c r="U137" i="9"/>
  <c r="N109" i="9" a="1"/>
  <c r="N109" i="9" s="1"/>
  <c r="U109" i="9"/>
  <c r="N111" i="9" a="1"/>
  <c r="N111" i="9" s="1"/>
  <c r="U111" i="9"/>
  <c r="N113" i="9" a="1"/>
  <c r="N113" i="9" s="1"/>
  <c r="U113" i="9"/>
  <c r="N91" i="9" a="1"/>
  <c r="N91" i="9" s="1"/>
  <c r="U91" i="9"/>
  <c r="N93" i="9" a="1"/>
  <c r="N93" i="9" s="1"/>
  <c r="U93" i="9"/>
  <c r="N95" i="9" a="1"/>
  <c r="N95" i="9" s="1"/>
  <c r="U95" i="9"/>
  <c r="O48" i="9" a="1"/>
  <c r="O48" i="9" s="1"/>
  <c r="IV49" i="9" a="1"/>
  <c r="IV49" i="9" s="1"/>
  <c r="IV50" i="9" a="1"/>
  <c r="IV50" i="9" s="1"/>
  <c r="A66" i="9" a="1"/>
  <c r="A66" i="9" s="1"/>
  <c r="U58" i="9"/>
  <c r="IV53" i="9" a="1"/>
  <c r="IV53" i="9" s="1"/>
  <c r="IV15" i="9" a="1"/>
  <c r="IV15" i="9" s="1"/>
  <c r="N14" i="9" a="1"/>
  <c r="N14" i="9" s="1"/>
  <c r="R14" i="9" s="1" a="1"/>
  <c r="R14" i="9" s="1"/>
  <c r="IV19" i="9" a="1"/>
  <c r="IV19" i="9" s="1"/>
  <c r="IV20" i="9" a="1"/>
  <c r="IV20" i="9" s="1"/>
  <c r="U13" i="9"/>
  <c r="IV44" i="9" a="1"/>
  <c r="IV44" i="9" s="1"/>
  <c r="O12" i="9" a="1"/>
  <c r="O12" i="9" s="1"/>
  <c r="O42" i="9" a="1"/>
  <c r="O42" i="9" s="1"/>
  <c r="U34" i="9"/>
  <c r="U43" i="9"/>
  <c r="O35" i="9"/>
  <c r="O47" i="9"/>
  <c r="O53" i="9"/>
  <c r="O29" i="9"/>
  <c r="O55" i="9"/>
  <c r="O56" i="9"/>
  <c r="O20" i="9"/>
  <c r="O14" i="9"/>
  <c r="O38" i="9"/>
  <c r="O49" i="9"/>
  <c r="P69" i="9"/>
  <c r="O34" i="9"/>
  <c r="O46" i="9"/>
  <c r="O52" i="9"/>
  <c r="O28" i="9"/>
  <c r="O59" i="9"/>
  <c r="O23" i="9"/>
  <c r="O17" i="9"/>
  <c r="O41" i="9"/>
  <c r="O19" i="9"/>
  <c r="O37" i="9"/>
  <c r="P67" i="9"/>
  <c r="P68" i="9"/>
  <c r="O33" i="9"/>
  <c r="O45" i="9"/>
  <c r="O51" i="9"/>
  <c r="O27" i="9"/>
  <c r="O58" i="9"/>
  <c r="O22" i="9"/>
  <c r="O16" i="9"/>
  <c r="O40" i="9"/>
  <c r="O43" i="9"/>
  <c r="O25" i="9"/>
  <c r="P71" i="9"/>
  <c r="O31" i="9"/>
  <c r="O32" i="9"/>
  <c r="O44" i="9"/>
  <c r="O50" i="9"/>
  <c r="O21" i="9"/>
  <c r="O15" i="9"/>
  <c r="O39" i="9"/>
  <c r="O13" i="9"/>
  <c r="IV57" i="9" a="1"/>
  <c r="IV57" i="9" s="1"/>
  <c r="U47" i="9"/>
  <c r="N50" i="9" a="1"/>
  <c r="N50" i="9" s="1"/>
  <c r="R50" i="9" s="1" a="1"/>
  <c r="R50" i="9" s="1"/>
  <c r="N56" i="9" a="1"/>
  <c r="N56" i="9" s="1"/>
  <c r="R56" i="9" s="1" a="1"/>
  <c r="R56" i="9" s="1"/>
  <c r="N44" i="9" a="1"/>
  <c r="N44" i="9" s="1"/>
  <c r="R44" i="9" s="1" a="1"/>
  <c r="R44" i="9" s="1"/>
  <c r="N20" i="9" a="1"/>
  <c r="N20" i="9" s="1"/>
  <c r="R20" i="9" s="1" a="1"/>
  <c r="R20" i="9" s="1"/>
  <c r="IV21" i="9" a="1"/>
  <c r="IV21" i="9" s="1"/>
  <c r="IV51" i="9" a="1"/>
  <c r="IV51" i="9" s="1"/>
  <c r="N32" i="9" a="1"/>
  <c r="N32" i="9" s="1"/>
  <c r="R32" i="9" s="1" a="1"/>
  <c r="R32" i="9" s="1"/>
  <c r="IV33" i="9" a="1"/>
  <c r="IV33" i="9" s="1"/>
  <c r="N15" i="9" a="1"/>
  <c r="N15" i="9" s="1"/>
  <c r="N16" i="9" a="1"/>
  <c r="N16" i="9" s="1"/>
  <c r="N13" i="9" a="1"/>
  <c r="N13" i="9" s="1"/>
  <c r="N17" i="9" a="1"/>
  <c r="N17" i="9" s="1"/>
  <c r="N21" i="9" a="1"/>
  <c r="N21" i="9" s="1"/>
  <c r="N22" i="9" a="1"/>
  <c r="N22" i="9" s="1"/>
  <c r="N19" i="9" a="1"/>
  <c r="N19" i="9" s="1"/>
  <c r="N23" i="9" a="1"/>
  <c r="N23" i="9" s="1"/>
  <c r="N51" i="9" a="1"/>
  <c r="N51" i="9" s="1"/>
  <c r="N52" i="9" a="1"/>
  <c r="N52" i="9" s="1"/>
  <c r="N49" i="9" a="1"/>
  <c r="N49" i="9" s="1"/>
  <c r="N53" i="9" a="1"/>
  <c r="N53" i="9" s="1"/>
  <c r="N57" i="9" a="1"/>
  <c r="N57" i="9" s="1"/>
  <c r="N58" i="9" a="1"/>
  <c r="N58" i="9" s="1"/>
  <c r="N55" i="9" a="1"/>
  <c r="N55" i="9" s="1"/>
  <c r="N59" i="9" a="1"/>
  <c r="N59" i="9" s="1"/>
  <c r="N45" i="9" a="1"/>
  <c r="N45" i="9" s="1"/>
  <c r="N46" i="9" a="1"/>
  <c r="N46" i="9" s="1"/>
  <c r="N43" i="9" a="1"/>
  <c r="N43" i="9" s="1"/>
  <c r="N47" i="9" a="1"/>
  <c r="N47" i="9" s="1"/>
  <c r="N33" i="9" a="1"/>
  <c r="N33" i="9" s="1"/>
  <c r="N34" i="9" a="1"/>
  <c r="N34" i="9" s="1"/>
  <c r="N31" i="9" a="1"/>
  <c r="N31" i="9" s="1"/>
  <c r="N35" i="9" a="1"/>
  <c r="N35" i="9" s="1"/>
  <c r="A13" i="13"/>
  <c r="A17" i="13"/>
  <c r="B10" i="13"/>
  <c r="A11" i="13"/>
  <c r="I11" i="13"/>
  <c r="B14" i="13"/>
  <c r="A15" i="13"/>
  <c r="I15" i="13"/>
  <c r="B18" i="13"/>
  <c r="A19" i="13"/>
  <c r="I19" i="13"/>
  <c r="B22" i="13"/>
  <c r="A23" i="13"/>
  <c r="I23" i="13"/>
  <c r="B26" i="13"/>
  <c r="A27" i="13"/>
  <c r="I27" i="13"/>
  <c r="B30" i="13"/>
  <c r="A31" i="13"/>
  <c r="I31" i="13"/>
  <c r="B34" i="13"/>
  <c r="B38" i="13"/>
  <c r="B42" i="13"/>
  <c r="B43" i="13"/>
  <c r="B44" i="13"/>
  <c r="B45" i="13"/>
  <c r="B46" i="13"/>
  <c r="B47" i="13"/>
  <c r="B48" i="13"/>
  <c r="A8" i="13"/>
  <c r="I8" i="13"/>
  <c r="A12" i="13"/>
  <c r="A16" i="13"/>
  <c r="A20" i="13"/>
  <c r="A24" i="13"/>
  <c r="A28" i="13"/>
  <c r="A32" i="13"/>
  <c r="A36" i="13"/>
  <c r="A40" i="13"/>
  <c r="I17" i="13"/>
  <c r="A21" i="13"/>
  <c r="I21" i="13"/>
  <c r="A25" i="13"/>
  <c r="I25" i="13"/>
  <c r="A29" i="13"/>
  <c r="I29" i="13"/>
  <c r="A33" i="13"/>
  <c r="A10" i="13"/>
  <c r="A14" i="13"/>
  <c r="A18" i="13"/>
  <c r="A22" i="13"/>
  <c r="A26" i="13"/>
  <c r="A30" i="13"/>
  <c r="A34" i="13"/>
  <c r="A38" i="13"/>
  <c r="A42" i="13"/>
  <c r="H28" i="9" a="1"/>
  <c r="H28" i="9" s="1"/>
  <c r="H123" i="9" a="1"/>
  <c r="H123" i="9" s="1"/>
  <c r="H99" i="9" a="1"/>
  <c r="H99" i="9" s="1"/>
  <c r="H63" i="9" a="1"/>
  <c r="H63" i="9" s="1"/>
  <c r="H64" i="9" a="1"/>
  <c r="H64" i="9" s="1"/>
  <c r="H115" i="9" a="1"/>
  <c r="H115" i="9" s="1"/>
  <c r="H131" i="9" a="1"/>
  <c r="H131" i="9" s="1"/>
  <c r="O108" i="9" l="1"/>
  <c r="O90" i="9"/>
  <c r="N90" i="9"/>
  <c r="R135" i="9"/>
  <c r="R137" i="9"/>
  <c r="R133" i="9"/>
  <c r="N132" i="9" a="1"/>
  <c r="N132" i="9" s="1"/>
  <c r="Q132" i="9" s="1"/>
  <c r="R113" i="9"/>
  <c r="R111" i="9"/>
  <c r="R109" i="9"/>
  <c r="N108" i="9" a="1"/>
  <c r="N108" i="9" s="1"/>
  <c r="Q108" i="9" s="1"/>
  <c r="R93" i="9"/>
  <c r="R95" i="9"/>
  <c r="R91" i="9"/>
  <c r="Q90" i="9"/>
  <c r="R16" i="9" a="1"/>
  <c r="R16" i="9" s="1"/>
  <c r="R15" i="9" a="1"/>
  <c r="R15" i="9" s="1"/>
  <c r="R17" i="9" a="1"/>
  <c r="R17" i="9" s="1"/>
  <c r="R13" i="9" a="1"/>
  <c r="R13" i="9" s="1"/>
  <c r="N12" i="9" a="1"/>
  <c r="N12" i="9" s="1"/>
  <c r="Q12" i="9" s="1"/>
  <c r="R22" i="9" a="1"/>
  <c r="R22" i="9" s="1"/>
  <c r="R21" i="9" a="1"/>
  <c r="R21" i="9" s="1"/>
  <c r="R23" i="9" a="1"/>
  <c r="R23" i="9" s="1"/>
  <c r="R19" i="9" a="1"/>
  <c r="R19" i="9" s="1"/>
  <c r="N18" i="9" a="1"/>
  <c r="N18" i="9" s="1"/>
  <c r="Q18" i="9" s="1"/>
  <c r="R52" i="9" a="1"/>
  <c r="R52" i="9" s="1"/>
  <c r="R51" i="9" a="1"/>
  <c r="R51" i="9" s="1"/>
  <c r="R53" i="9" a="1"/>
  <c r="R53" i="9" s="1"/>
  <c r="R49" i="9" a="1"/>
  <c r="R49" i="9" s="1"/>
  <c r="N48" i="9" a="1"/>
  <c r="N48" i="9" s="1"/>
  <c r="Q48" i="9" s="1"/>
  <c r="R58" i="9" a="1"/>
  <c r="R58" i="9" s="1"/>
  <c r="R59" i="9" a="1"/>
  <c r="R59" i="9" s="1"/>
  <c r="R55" i="9" a="1"/>
  <c r="R55" i="9" s="1"/>
  <c r="N54" i="9" a="1"/>
  <c r="N54" i="9" s="1"/>
  <c r="Q54" i="9" s="1"/>
  <c r="R57" i="9" a="1"/>
  <c r="R57" i="9" s="1"/>
  <c r="R46" i="9" a="1"/>
  <c r="R46" i="9" s="1"/>
  <c r="R45" i="9" a="1"/>
  <c r="R45" i="9" s="1"/>
  <c r="R47" i="9" a="1"/>
  <c r="R47" i="9" s="1"/>
  <c r="R43" i="9" a="1"/>
  <c r="R43" i="9" s="1"/>
  <c r="N42" i="9" a="1"/>
  <c r="N42" i="9" s="1"/>
  <c r="Q42" i="9" s="1"/>
  <c r="R33" i="9" a="1"/>
  <c r="R33" i="9" s="1"/>
  <c r="R34" i="9" a="1"/>
  <c r="R34" i="9" s="1"/>
  <c r="R35" i="9" a="1"/>
  <c r="R35" i="9" s="1"/>
  <c r="R31" i="9" a="1"/>
  <c r="R31" i="9" s="1"/>
  <c r="N30" i="9" a="1"/>
  <c r="N30" i="9" s="1"/>
  <c r="Q30" i="9" s="1"/>
  <c r="N70" i="9" a="1"/>
  <c r="N70" i="9" s="1"/>
  <c r="N71" i="9" a="1"/>
  <c r="N71" i="9" s="1"/>
  <c r="N65" i="9" a="1"/>
  <c r="N65" i="9" s="1"/>
  <c r="H59" i="10"/>
  <c r="I59" i="10" s="1"/>
  <c r="G59" i="10"/>
  <c r="F59" i="10"/>
  <c r="E59" i="10"/>
  <c r="D59" i="10"/>
  <c r="C59" i="10"/>
  <c r="H58" i="10"/>
  <c r="I58" i="10" s="1"/>
  <c r="G58" i="10"/>
  <c r="F58" i="10"/>
  <c r="E58" i="10"/>
  <c r="D58" i="10"/>
  <c r="C58" i="10"/>
  <c r="B58" i="10"/>
  <c r="H57" i="10"/>
  <c r="I57" i="10" s="1"/>
  <c r="G57" i="10"/>
  <c r="F57" i="10"/>
  <c r="E57" i="10"/>
  <c r="D57" i="10"/>
  <c r="C57" i="10"/>
  <c r="B57" i="10"/>
  <c r="H56" i="10"/>
  <c r="I56" i="10" s="1"/>
  <c r="G56" i="10"/>
  <c r="F56" i="10"/>
  <c r="E56" i="10"/>
  <c r="D56" i="10"/>
  <c r="C56" i="10"/>
  <c r="H55" i="10"/>
  <c r="I55" i="10" s="1"/>
  <c r="G55" i="10"/>
  <c r="F55" i="10"/>
  <c r="E55" i="10"/>
  <c r="D55" i="10"/>
  <c r="C55" i="10"/>
  <c r="H54" i="10"/>
  <c r="I54" i="10" s="1"/>
  <c r="G54" i="10"/>
  <c r="F54" i="10"/>
  <c r="E54" i="10"/>
  <c r="D54" i="10"/>
  <c r="C54" i="10"/>
  <c r="B54" i="10"/>
  <c r="H53" i="10"/>
  <c r="I53" i="10" s="1"/>
  <c r="G53" i="10"/>
  <c r="F53" i="10"/>
  <c r="E53" i="10"/>
  <c r="D53" i="10"/>
  <c r="C53" i="10"/>
  <c r="B53" i="10"/>
  <c r="H52" i="10"/>
  <c r="I52" i="10" s="1"/>
  <c r="G52" i="10"/>
  <c r="F52" i="10"/>
  <c r="E52" i="10"/>
  <c r="D52" i="10"/>
  <c r="C52" i="10"/>
  <c r="H51" i="10"/>
  <c r="I51" i="10" s="1"/>
  <c r="G51" i="10"/>
  <c r="F51" i="10"/>
  <c r="E51" i="10"/>
  <c r="D51" i="10"/>
  <c r="C51" i="10"/>
  <c r="H50" i="10"/>
  <c r="I50" i="10" s="1"/>
  <c r="G50" i="10"/>
  <c r="F50" i="10"/>
  <c r="E50" i="10"/>
  <c r="D50" i="10"/>
  <c r="C50" i="10"/>
  <c r="B50" i="10"/>
  <c r="H49" i="10"/>
  <c r="I49" i="10" s="1"/>
  <c r="G49" i="10"/>
  <c r="F49" i="10"/>
  <c r="E49" i="10"/>
  <c r="D49" i="10"/>
  <c r="C49" i="10"/>
  <c r="B49" i="10"/>
  <c r="H48" i="10"/>
  <c r="I48" i="10" s="1"/>
  <c r="G48" i="10"/>
  <c r="F48" i="10"/>
  <c r="E48" i="10"/>
  <c r="D48" i="10"/>
  <c r="C48" i="10"/>
  <c r="H47" i="10"/>
  <c r="I47" i="10" s="1"/>
  <c r="G47" i="10"/>
  <c r="F47" i="10"/>
  <c r="E47" i="10"/>
  <c r="D47" i="10"/>
  <c r="C47" i="10"/>
  <c r="H46" i="10"/>
  <c r="I46" i="10" s="1"/>
  <c r="G46" i="10"/>
  <c r="F46" i="10"/>
  <c r="E46" i="10"/>
  <c r="D46" i="10"/>
  <c r="C46" i="10"/>
  <c r="B46" i="10"/>
  <c r="H45" i="10"/>
  <c r="I45" i="10" s="1"/>
  <c r="G45" i="10"/>
  <c r="F45" i="10"/>
  <c r="E45" i="10"/>
  <c r="D45" i="10"/>
  <c r="C45" i="10"/>
  <c r="B45" i="10"/>
  <c r="H44" i="10"/>
  <c r="I44" i="10" s="1"/>
  <c r="G44" i="10"/>
  <c r="F44" i="10"/>
  <c r="E44" i="10"/>
  <c r="D44" i="10"/>
  <c r="C44" i="10"/>
  <c r="H43" i="10"/>
  <c r="I43" i="10" s="1"/>
  <c r="G43" i="10"/>
  <c r="F43" i="10"/>
  <c r="E43" i="10"/>
  <c r="D43" i="10"/>
  <c r="C43" i="10"/>
  <c r="H42" i="10"/>
  <c r="I42" i="10" s="1"/>
  <c r="G42" i="10"/>
  <c r="F42" i="10"/>
  <c r="E42" i="10"/>
  <c r="D42" i="10"/>
  <c r="C42" i="10"/>
  <c r="B42" i="10"/>
  <c r="H41" i="10"/>
  <c r="B41" i="10" s="1"/>
  <c r="G41" i="10"/>
  <c r="F41" i="10"/>
  <c r="E41" i="10"/>
  <c r="D41" i="10"/>
  <c r="C41" i="10"/>
  <c r="H40" i="10"/>
  <c r="B40" i="10" s="1"/>
  <c r="G40" i="10"/>
  <c r="F40" i="10"/>
  <c r="E40" i="10"/>
  <c r="D40" i="10"/>
  <c r="C40" i="10"/>
  <c r="H39" i="10"/>
  <c r="I39" i="10" s="1"/>
  <c r="G39" i="10"/>
  <c r="F39" i="10"/>
  <c r="E39" i="10"/>
  <c r="D39" i="10"/>
  <c r="C39" i="10"/>
  <c r="B39" i="10"/>
  <c r="A39" i="10"/>
  <c r="H38" i="10"/>
  <c r="G38" i="10"/>
  <c r="F38" i="10"/>
  <c r="E38" i="10"/>
  <c r="D38" i="10"/>
  <c r="C38" i="10"/>
  <c r="H37" i="10"/>
  <c r="B37" i="10" s="1"/>
  <c r="G37" i="10"/>
  <c r="F37" i="10"/>
  <c r="E37" i="10"/>
  <c r="D37" i="10"/>
  <c r="C37" i="10"/>
  <c r="H36" i="10"/>
  <c r="B36" i="10" s="1"/>
  <c r="G36" i="10"/>
  <c r="F36" i="10"/>
  <c r="E36" i="10"/>
  <c r="D36" i="10"/>
  <c r="C36" i="10"/>
  <c r="H35" i="10"/>
  <c r="B35" i="10" s="1"/>
  <c r="G35" i="10"/>
  <c r="F35" i="10"/>
  <c r="E35" i="10"/>
  <c r="D35" i="10"/>
  <c r="C35" i="10"/>
  <c r="H34" i="10"/>
  <c r="G34" i="10"/>
  <c r="F34" i="10"/>
  <c r="E34" i="10"/>
  <c r="D34" i="10"/>
  <c r="C34" i="10"/>
  <c r="H33" i="10"/>
  <c r="B33" i="10" s="1"/>
  <c r="G33" i="10"/>
  <c r="F33" i="10"/>
  <c r="E33" i="10"/>
  <c r="D33" i="10"/>
  <c r="C33" i="10"/>
  <c r="H32" i="10"/>
  <c r="B32" i="10" s="1"/>
  <c r="G32" i="10"/>
  <c r="F32" i="10"/>
  <c r="E32" i="10"/>
  <c r="C32" i="10"/>
  <c r="H31" i="10"/>
  <c r="B31" i="10" s="1"/>
  <c r="G31" i="10"/>
  <c r="F31" i="10"/>
  <c r="E31" i="10"/>
  <c r="C31" i="10"/>
  <c r="H30" i="10"/>
  <c r="G30" i="10"/>
  <c r="F30" i="10"/>
  <c r="E30" i="10"/>
  <c r="C30" i="10"/>
  <c r="H29" i="10"/>
  <c r="B29" i="10" s="1"/>
  <c r="G29" i="10"/>
  <c r="F29" i="10"/>
  <c r="E29" i="10"/>
  <c r="C29" i="10"/>
  <c r="H28" i="10"/>
  <c r="B28" i="10" s="1"/>
  <c r="G28" i="10"/>
  <c r="F28" i="10"/>
  <c r="E28" i="10"/>
  <c r="C28" i="10"/>
  <c r="H27" i="10"/>
  <c r="B27" i="10" s="1"/>
  <c r="G27" i="10"/>
  <c r="F27" i="10"/>
  <c r="E27" i="10"/>
  <c r="C27" i="10"/>
  <c r="H26" i="10"/>
  <c r="G26" i="10"/>
  <c r="F26" i="10"/>
  <c r="E26" i="10"/>
  <c r="D26" i="10"/>
  <c r="C26" i="10"/>
  <c r="H25" i="10"/>
  <c r="B25" i="10" s="1"/>
  <c r="G25" i="10"/>
  <c r="F25" i="10"/>
  <c r="E25" i="10"/>
  <c r="D25" i="10"/>
  <c r="C25" i="10"/>
  <c r="H24" i="10"/>
  <c r="B24" i="10" s="1"/>
  <c r="G24" i="10"/>
  <c r="F24" i="10"/>
  <c r="E24" i="10"/>
  <c r="D24" i="10"/>
  <c r="C24" i="10"/>
  <c r="H23" i="10"/>
  <c r="B23" i="10" s="1"/>
  <c r="G23" i="10"/>
  <c r="F23" i="10"/>
  <c r="E23" i="10"/>
  <c r="D23" i="10"/>
  <c r="C23" i="10"/>
  <c r="H22" i="10"/>
  <c r="B22" i="10" s="1"/>
  <c r="G22" i="10"/>
  <c r="F22" i="10"/>
  <c r="E22" i="10"/>
  <c r="D22" i="10"/>
  <c r="C22" i="10"/>
  <c r="H21" i="10"/>
  <c r="B21" i="10" s="1"/>
  <c r="G21" i="10"/>
  <c r="F21" i="10"/>
  <c r="E21" i="10"/>
  <c r="D21" i="10"/>
  <c r="C21" i="10"/>
  <c r="H20" i="10"/>
  <c r="B20" i="10" s="1"/>
  <c r="G20" i="10"/>
  <c r="F20" i="10"/>
  <c r="E20" i="10"/>
  <c r="D20" i="10"/>
  <c r="C20" i="10"/>
  <c r="H19" i="10"/>
  <c r="B19" i="10" s="1"/>
  <c r="G19" i="10"/>
  <c r="F19" i="10"/>
  <c r="E19" i="10"/>
  <c r="D19" i="10"/>
  <c r="C19" i="10"/>
  <c r="H18" i="10"/>
  <c r="G18" i="10"/>
  <c r="F18" i="10"/>
  <c r="E18" i="10"/>
  <c r="D18" i="10"/>
  <c r="C18" i="10"/>
  <c r="H17" i="10"/>
  <c r="B17" i="10" s="1"/>
  <c r="G17" i="10"/>
  <c r="F17" i="10"/>
  <c r="E17" i="10"/>
  <c r="D17" i="10"/>
  <c r="C17" i="10"/>
  <c r="H16" i="10"/>
  <c r="G16" i="10"/>
  <c r="F16" i="10"/>
  <c r="E16" i="10"/>
  <c r="D16" i="10"/>
  <c r="C16" i="10"/>
  <c r="H15" i="10"/>
  <c r="B15" i="10" s="1"/>
  <c r="G15" i="10"/>
  <c r="F15" i="10"/>
  <c r="E15" i="10"/>
  <c r="D15" i="10"/>
  <c r="C15" i="10"/>
  <c r="H11" i="10"/>
  <c r="B11" i="10" s="1"/>
  <c r="G11" i="10"/>
  <c r="F11" i="10"/>
  <c r="E11" i="10"/>
  <c r="D11" i="10"/>
  <c r="C11" i="10"/>
  <c r="H14" i="10"/>
  <c r="B14" i="10" s="1"/>
  <c r="G14" i="10"/>
  <c r="F14" i="10"/>
  <c r="E14" i="10"/>
  <c r="D14" i="10"/>
  <c r="C14" i="10"/>
  <c r="H13" i="10"/>
  <c r="G13" i="10"/>
  <c r="F13" i="10"/>
  <c r="E13" i="10"/>
  <c r="D13" i="10"/>
  <c r="C13" i="10"/>
  <c r="H10" i="10"/>
  <c r="B10" i="10" s="1"/>
  <c r="G10" i="10"/>
  <c r="F10" i="10"/>
  <c r="E10" i="10"/>
  <c r="D10" i="10"/>
  <c r="C10" i="10"/>
  <c r="H12" i="10"/>
  <c r="G12" i="10"/>
  <c r="F12" i="10"/>
  <c r="E12" i="10"/>
  <c r="D12" i="10"/>
  <c r="C12" i="10"/>
  <c r="H9" i="10"/>
  <c r="B9" i="10" s="1"/>
  <c r="G9" i="10"/>
  <c r="F9" i="10"/>
  <c r="E9" i="10"/>
  <c r="D9" i="10"/>
  <c r="C9" i="10"/>
  <c r="H8" i="10"/>
  <c r="B8" i="10" s="1"/>
  <c r="G8" i="10"/>
  <c r="F8" i="10"/>
  <c r="E8" i="10"/>
  <c r="D8" i="10"/>
  <c r="C8" i="10"/>
  <c r="H7" i="10"/>
  <c r="A7" i="10" s="1"/>
  <c r="G7" i="10"/>
  <c r="F7" i="10"/>
  <c r="E7" i="10"/>
  <c r="D7" i="10"/>
  <c r="C7" i="10"/>
  <c r="H3" i="10"/>
  <c r="B3" i="10" s="1"/>
  <c r="G3" i="10"/>
  <c r="F3" i="10"/>
  <c r="E3" i="10"/>
  <c r="D3" i="10"/>
  <c r="C3" i="10"/>
  <c r="I22" i="10" l="1"/>
  <c r="B44" i="10"/>
  <c r="B48" i="10"/>
  <c r="B52" i="10"/>
  <c r="B56" i="10"/>
  <c r="B43" i="10"/>
  <c r="B47" i="10"/>
  <c r="B51" i="10"/>
  <c r="B55" i="10"/>
  <c r="B59" i="10"/>
  <c r="I30" i="10"/>
  <c r="I12" i="10"/>
  <c r="I26" i="10"/>
  <c r="I34" i="10"/>
  <c r="I38" i="10"/>
  <c r="A23" i="10"/>
  <c r="I23" i="10"/>
  <c r="A27" i="10"/>
  <c r="I27" i="10"/>
  <c r="A31" i="10"/>
  <c r="I31" i="10"/>
  <c r="A35" i="10"/>
  <c r="I35" i="10"/>
  <c r="B26" i="10"/>
  <c r="B30" i="10"/>
  <c r="B34" i="10"/>
  <c r="B38" i="10"/>
  <c r="I18" i="10"/>
  <c r="I13" i="10"/>
  <c r="I7" i="10"/>
  <c r="B7" i="10"/>
  <c r="B12" i="10"/>
  <c r="I11" i="10"/>
  <c r="B18" i="10"/>
  <c r="A16" i="10"/>
  <c r="I10" i="10"/>
  <c r="I15" i="10"/>
  <c r="A19" i="10"/>
  <c r="I19" i="10"/>
  <c r="A8" i="10"/>
  <c r="I8" i="10"/>
  <c r="A20" i="10"/>
  <c r="I20" i="10"/>
  <c r="A24" i="10"/>
  <c r="I24" i="10"/>
  <c r="A28" i="10"/>
  <c r="I28" i="10"/>
  <c r="A32" i="10"/>
  <c r="I32" i="10"/>
  <c r="A36" i="10"/>
  <c r="I36" i="10"/>
  <c r="A40" i="10"/>
  <c r="I40" i="10"/>
  <c r="A10" i="10"/>
  <c r="A15" i="10"/>
  <c r="I16" i="10"/>
  <c r="A9" i="10"/>
  <c r="I9" i="10"/>
  <c r="B13" i="10"/>
  <c r="A14" i="10"/>
  <c r="I14" i="10"/>
  <c r="B16" i="10"/>
  <c r="A17" i="10"/>
  <c r="I17" i="10"/>
  <c r="A21" i="10"/>
  <c r="I21" i="10"/>
  <c r="A25" i="10"/>
  <c r="I25" i="10"/>
  <c r="A29" i="10"/>
  <c r="I29" i="10"/>
  <c r="A33" i="10"/>
  <c r="I33" i="10"/>
  <c r="A37" i="10"/>
  <c r="I37" i="10"/>
  <c r="A41" i="10"/>
  <c r="I41" i="10"/>
  <c r="A13" i="10"/>
  <c r="A12" i="10"/>
  <c r="A11" i="10"/>
  <c r="A18" i="10"/>
  <c r="A22" i="10"/>
  <c r="A26" i="10"/>
  <c r="A30" i="10"/>
  <c r="A34" i="10"/>
  <c r="A38" i="10"/>
  <c r="A42" i="10"/>
  <c r="E385" i="8" l="1" a="1"/>
  <c r="E385" i="8" s="1"/>
  <c r="F385" i="8" s="1" a="1"/>
  <c r="F385" i="8" s="1"/>
  <c r="H116" i="9" a="1"/>
  <c r="H116" i="9" s="1"/>
  <c r="H117" i="9" a="1"/>
  <c r="H117" i="9" s="1"/>
  <c r="H118" i="9" a="1"/>
  <c r="H118" i="9" s="1"/>
  <c r="H119" i="9" a="1"/>
  <c r="H119" i="9" s="1"/>
  <c r="H120" i="9" a="1"/>
  <c r="H120" i="9" s="1"/>
  <c r="H121" i="9" a="1"/>
  <c r="H121" i="9" s="1"/>
  <c r="H122" i="9" a="1"/>
  <c r="H122" i="9" s="1"/>
  <c r="H124" i="9" a="1"/>
  <c r="H124" i="9" s="1"/>
  <c r="H125" i="9" a="1"/>
  <c r="H125" i="9" s="1"/>
  <c r="H96" i="9" a="1"/>
  <c r="H96" i="9" s="1"/>
  <c r="H97" i="9" a="1"/>
  <c r="H97" i="9" s="1"/>
  <c r="H98" i="9" a="1"/>
  <c r="H98" i="9" s="1"/>
  <c r="H100" i="9" a="1"/>
  <c r="H100" i="9" s="1"/>
  <c r="H101" i="9" a="1"/>
  <c r="H101" i="9" s="1"/>
  <c r="H126" i="9" a="1"/>
  <c r="H126" i="9" s="1"/>
  <c r="H127" i="9" a="1"/>
  <c r="H127" i="9" s="1"/>
  <c r="H128" i="9" a="1"/>
  <c r="H128" i="9" s="1"/>
  <c r="H129" i="9" a="1"/>
  <c r="H129" i="9" s="1"/>
  <c r="H130" i="9" a="1"/>
  <c r="H130" i="9" s="1"/>
  <c r="H102" i="9" a="1"/>
  <c r="H102" i="9" s="1"/>
  <c r="H103" i="9" a="1"/>
  <c r="H103" i="9" s="1"/>
  <c r="H138" i="9" a="1"/>
  <c r="H138" i="9" s="1"/>
  <c r="H139" i="9" a="1"/>
  <c r="H139" i="9" s="1"/>
  <c r="H140" i="9" a="1"/>
  <c r="H140" i="9" s="1"/>
  <c r="H141" i="9" a="1"/>
  <c r="H141" i="9" s="1"/>
  <c r="H142" i="9" a="1"/>
  <c r="H142" i="9" s="1"/>
  <c r="H143" i="9" a="1"/>
  <c r="H143" i="9" s="1"/>
  <c r="X25" i="9"/>
  <c r="X26" i="9"/>
  <c r="X27" i="9"/>
  <c r="X28" i="9"/>
  <c r="X29" i="9"/>
  <c r="X37" i="9"/>
  <c r="X38" i="9"/>
  <c r="X39" i="9"/>
  <c r="X40" i="9"/>
  <c r="X41" i="9"/>
  <c r="W26" i="9"/>
  <c r="W27" i="9"/>
  <c r="W28" i="9"/>
  <c r="W29" i="9"/>
  <c r="W25" i="9"/>
  <c r="W38" i="9"/>
  <c r="W39" i="9"/>
  <c r="W40" i="9"/>
  <c r="W41" i="9"/>
  <c r="W37" i="9"/>
  <c r="H37" i="9"/>
  <c r="H75" i="9" a="1"/>
  <c r="H75" i="9" s="1"/>
  <c r="H68" i="9" a="1"/>
  <c r="H68" i="9" s="1"/>
  <c r="H41" i="9" a="1"/>
  <c r="H41" i="9" s="1"/>
  <c r="H40" i="9" a="1"/>
  <c r="H40" i="9" s="1"/>
  <c r="H39" i="9" a="1"/>
  <c r="H39" i="9" s="1"/>
  <c r="H38" i="9" a="1"/>
  <c r="H38" i="9" s="1"/>
  <c r="K83" i="9" a="1"/>
  <c r="K83" i="9" s="1"/>
  <c r="H83" i="9" a="1"/>
  <c r="H83" i="9" s="1"/>
  <c r="K82" i="9" a="1"/>
  <c r="K82" i="9" s="1"/>
  <c r="H82" i="9" a="1"/>
  <c r="H82" i="9" s="1"/>
  <c r="K79" i="9" a="1"/>
  <c r="K79" i="9" s="1"/>
  <c r="H79" i="9" a="1"/>
  <c r="H79" i="9" s="1"/>
  <c r="K81" i="9" a="1"/>
  <c r="K81" i="9" s="1"/>
  <c r="H81" i="9" a="1"/>
  <c r="H81" i="9" s="1"/>
  <c r="K80" i="9" a="1"/>
  <c r="K80" i="9" s="1"/>
  <c r="H80" i="9" a="1"/>
  <c r="H80" i="9" s="1"/>
  <c r="K77" i="9" a="1"/>
  <c r="K77" i="9" s="1"/>
  <c r="H77" i="9" a="1"/>
  <c r="H77" i="9" s="1"/>
  <c r="K76" i="9" a="1"/>
  <c r="K76" i="9" s="1"/>
  <c r="H76" i="9" a="1"/>
  <c r="H76" i="9" s="1"/>
  <c r="K75" i="9" a="1"/>
  <c r="K75" i="9" s="1"/>
  <c r="K74" i="9" a="1"/>
  <c r="K74" i="9" s="1"/>
  <c r="H74" i="9" a="1"/>
  <c r="H74" i="9" s="1"/>
  <c r="K73" i="9" a="1"/>
  <c r="K73" i="9" s="1"/>
  <c r="H73" i="9" a="1"/>
  <c r="H73" i="9" s="1"/>
  <c r="K71" i="9" a="1"/>
  <c r="K71" i="9" s="1"/>
  <c r="H71" i="9" a="1"/>
  <c r="H71" i="9" s="1"/>
  <c r="K70" i="9" a="1"/>
  <c r="K70" i="9" s="1"/>
  <c r="H70" i="9" a="1"/>
  <c r="H70" i="9" s="1"/>
  <c r="K69" i="9" a="1"/>
  <c r="K69" i="9" s="1"/>
  <c r="H69" i="9" a="1"/>
  <c r="H69" i="9" s="1"/>
  <c r="K68" i="9" a="1"/>
  <c r="K68" i="9" s="1"/>
  <c r="K67" i="9" a="1"/>
  <c r="K67" i="9" s="1"/>
  <c r="H67" i="9" a="1"/>
  <c r="H67" i="9" s="1"/>
  <c r="K65" i="9" a="1"/>
  <c r="K65" i="9" s="1"/>
  <c r="H65" i="9" a="1"/>
  <c r="H65" i="9" s="1"/>
  <c r="K64" i="9" a="1"/>
  <c r="K64" i="9" s="1"/>
  <c r="K63" i="9" a="1"/>
  <c r="K63" i="9" s="1"/>
  <c r="K62" i="9" a="1"/>
  <c r="K62" i="9" s="1"/>
  <c r="H62" i="9" a="1"/>
  <c r="H62" i="9" s="1"/>
  <c r="K61" i="9" a="1"/>
  <c r="K61" i="9" s="1"/>
  <c r="H61" i="9" a="1"/>
  <c r="H61" i="9" s="1"/>
  <c r="K41" i="9" a="1"/>
  <c r="K41" i="9" s="1"/>
  <c r="K40" i="9" a="1"/>
  <c r="K40" i="9" s="1"/>
  <c r="K39" i="9" a="1"/>
  <c r="K39" i="9" s="1"/>
  <c r="K38" i="9" a="1"/>
  <c r="K38" i="9" s="1"/>
  <c r="K37" i="9" a="1"/>
  <c r="K37" i="9" s="1"/>
  <c r="M115" i="9" a="1"/>
  <c r="M115" i="9" s="1"/>
  <c r="P128" i="9"/>
  <c r="P129" i="9"/>
  <c r="P130" i="9"/>
  <c r="P131" i="9"/>
  <c r="P127" i="9"/>
  <c r="U26" i="9"/>
  <c r="U27" i="9"/>
  <c r="U28" i="9"/>
  <c r="U29" i="9"/>
  <c r="U36" i="9"/>
  <c r="U37" i="9"/>
  <c r="U38" i="9"/>
  <c r="U39" i="9"/>
  <c r="U40" i="9"/>
  <c r="U41" i="9"/>
  <c r="U60" i="9"/>
  <c r="U61" i="9"/>
  <c r="U62" i="9"/>
  <c r="U63" i="9"/>
  <c r="U64" i="9"/>
  <c r="U65" i="9"/>
  <c r="U66" i="9"/>
  <c r="U67" i="9"/>
  <c r="U68" i="9"/>
  <c r="U69" i="9"/>
  <c r="U70" i="9"/>
  <c r="U71" i="9"/>
  <c r="U72" i="9"/>
  <c r="U73" i="9"/>
  <c r="U74" i="9"/>
  <c r="U75" i="9"/>
  <c r="U76" i="9"/>
  <c r="U77" i="9"/>
  <c r="U78" i="9"/>
  <c r="U79" i="9"/>
  <c r="U80" i="9"/>
  <c r="U81" i="9"/>
  <c r="U82" i="9"/>
  <c r="U83" i="9"/>
  <c r="U84" i="9"/>
  <c r="U85" i="9"/>
  <c r="U86" i="9"/>
  <c r="U87" i="9"/>
  <c r="U88" i="9"/>
  <c r="U89" i="9"/>
  <c r="U114" i="9"/>
  <c r="U115" i="9"/>
  <c r="U116" i="9"/>
  <c r="U117" i="9"/>
  <c r="U118" i="9"/>
  <c r="U119" i="9"/>
  <c r="U120" i="9"/>
  <c r="U121" i="9"/>
  <c r="U122" i="9"/>
  <c r="U123" i="9"/>
  <c r="U124" i="9"/>
  <c r="U125" i="9"/>
  <c r="U96" i="9"/>
  <c r="U97" i="9"/>
  <c r="U98" i="9"/>
  <c r="U99" i="9"/>
  <c r="U100" i="9"/>
  <c r="U101" i="9"/>
  <c r="U126" i="9"/>
  <c r="U127" i="9"/>
  <c r="U128" i="9"/>
  <c r="U129" i="9"/>
  <c r="U130" i="9"/>
  <c r="U131" i="9"/>
  <c r="U102" i="9"/>
  <c r="U104" i="9"/>
  <c r="U105" i="9"/>
  <c r="U106" i="9"/>
  <c r="U107" i="9"/>
  <c r="U138" i="9"/>
  <c r="U139" i="9"/>
  <c r="U140" i="9"/>
  <c r="U141" i="9"/>
  <c r="U142" i="9"/>
  <c r="U143" i="9"/>
  <c r="U144" i="9"/>
  <c r="U145" i="9"/>
  <c r="U146" i="9"/>
  <c r="U25" i="9"/>
  <c r="IV101" i="9" a="1"/>
  <c r="IV101" i="9" s="1"/>
  <c r="M101" i="9" a="1"/>
  <c r="M101" i="9" s="1"/>
  <c r="IV100" i="9" a="1"/>
  <c r="IV100" i="9" s="1"/>
  <c r="M100" i="9" a="1"/>
  <c r="M100" i="9" s="1"/>
  <c r="IV99" i="9" a="1"/>
  <c r="IV99" i="9" s="1"/>
  <c r="M99" i="9" a="1"/>
  <c r="M99" i="9" s="1"/>
  <c r="IV98" i="9" a="1"/>
  <c r="IV98" i="9" s="1"/>
  <c r="M98" i="9" a="1"/>
  <c r="M98" i="9" s="1"/>
  <c r="IV97" i="9" a="1"/>
  <c r="IV97" i="9" s="1"/>
  <c r="M97" i="9" a="1"/>
  <c r="M97" i="9" s="1"/>
  <c r="IV96" i="9" a="1"/>
  <c r="IV96" i="9" s="1"/>
  <c r="IV65" i="9" a="1"/>
  <c r="IV65" i="9" s="1"/>
  <c r="M65" i="9" a="1"/>
  <c r="M65" i="9" s="1"/>
  <c r="IV64" i="9" a="1"/>
  <c r="IV64" i="9" s="1"/>
  <c r="M64" i="9" a="1"/>
  <c r="M64" i="9" s="1"/>
  <c r="IV63" i="9" a="1"/>
  <c r="IV63" i="9" s="1"/>
  <c r="M63" i="9" a="1"/>
  <c r="M63" i="9" s="1"/>
  <c r="IV62" i="9" a="1"/>
  <c r="IV62" i="9" s="1"/>
  <c r="M62" i="9" a="1"/>
  <c r="M62" i="9" s="1"/>
  <c r="IV61" i="9" a="1"/>
  <c r="IV61" i="9" s="1"/>
  <c r="M61" i="9" a="1"/>
  <c r="M61" i="9" s="1"/>
  <c r="IV60" i="9" a="1"/>
  <c r="IV60" i="9" s="1"/>
  <c r="O60" i="9" a="1"/>
  <c r="O60" i="9" s="1"/>
  <c r="M77" i="9" a="1"/>
  <c r="M77" i="9" s="1"/>
  <c r="H25" i="9" a="1"/>
  <c r="H25" i="9" s="1"/>
  <c r="K25" i="9" a="1"/>
  <c r="K25" i="9" s="1"/>
  <c r="M25" i="9" a="1"/>
  <c r="M25" i="9" s="1"/>
  <c r="H26" i="9" a="1"/>
  <c r="H26" i="9" s="1"/>
  <c r="K26" i="9" a="1"/>
  <c r="K26" i="9" s="1"/>
  <c r="M26" i="9" a="1"/>
  <c r="M26" i="9" s="1"/>
  <c r="H27" i="9" a="1"/>
  <c r="H27" i="9" s="1"/>
  <c r="K27" i="9" a="1"/>
  <c r="K27" i="9" s="1"/>
  <c r="M27" i="9" a="1"/>
  <c r="M27" i="9" s="1"/>
  <c r="K28" i="9" a="1"/>
  <c r="K28" i="9" s="1"/>
  <c r="M28" i="9" a="1"/>
  <c r="M28" i="9" s="1"/>
  <c r="H29" i="9" a="1"/>
  <c r="H29" i="9" s="1"/>
  <c r="K29" i="9" a="1"/>
  <c r="K29" i="9" s="1"/>
  <c r="M29" i="9" a="1"/>
  <c r="M29" i="9" s="1"/>
  <c r="M37" i="9" a="1"/>
  <c r="M37" i="9" s="1"/>
  <c r="M38" i="9" a="1"/>
  <c r="M38" i="9" s="1"/>
  <c r="M39" i="9" a="1"/>
  <c r="M39" i="9" s="1"/>
  <c r="M40" i="9" a="1"/>
  <c r="M40" i="9" s="1"/>
  <c r="M41" i="9" a="1"/>
  <c r="M41" i="9" s="1"/>
  <c r="M67" i="9" a="1"/>
  <c r="M67" i="9" s="1"/>
  <c r="M68" i="9" a="1"/>
  <c r="M68" i="9" s="1"/>
  <c r="M69" i="9" a="1"/>
  <c r="M69" i="9" s="1"/>
  <c r="M70" i="9" a="1"/>
  <c r="M70" i="9" s="1"/>
  <c r="M71" i="9" a="1"/>
  <c r="M71" i="9" s="1"/>
  <c r="M79" i="9" a="1"/>
  <c r="M79" i="9" s="1"/>
  <c r="M80" i="9" a="1"/>
  <c r="M80" i="9" s="1"/>
  <c r="M81" i="9" a="1"/>
  <c r="M81" i="9" s="1"/>
  <c r="M82" i="9" a="1"/>
  <c r="M82" i="9" s="1"/>
  <c r="M83" i="9" a="1"/>
  <c r="M83" i="9" s="1"/>
  <c r="M73" i="9" a="1"/>
  <c r="M73" i="9" s="1"/>
  <c r="M74" i="9" a="1"/>
  <c r="M74" i="9" s="1"/>
  <c r="M75" i="9" a="1"/>
  <c r="M75" i="9" s="1"/>
  <c r="M76" i="9" a="1"/>
  <c r="M76" i="9" s="1"/>
  <c r="M116" i="9" a="1"/>
  <c r="M116" i="9" s="1"/>
  <c r="M117" i="9" a="1"/>
  <c r="M117" i="9" s="1"/>
  <c r="M118" i="9" a="1"/>
  <c r="M118" i="9" s="1"/>
  <c r="M119" i="9" a="1"/>
  <c r="M119" i="9" s="1"/>
  <c r="M121" i="9" a="1"/>
  <c r="M121" i="9" s="1"/>
  <c r="M122" i="9" a="1"/>
  <c r="M122" i="9" s="1"/>
  <c r="M123" i="9" a="1"/>
  <c r="M123" i="9" s="1"/>
  <c r="M124" i="9" a="1"/>
  <c r="M124" i="9" s="1"/>
  <c r="M125" i="9" a="1"/>
  <c r="M125" i="9" s="1"/>
  <c r="M127" i="9"/>
  <c r="M128" i="9" a="1"/>
  <c r="M128" i="9" s="1"/>
  <c r="M129" i="9" a="1"/>
  <c r="M129" i="9" s="1"/>
  <c r="M130" i="9" a="1"/>
  <c r="M130" i="9" s="1"/>
  <c r="M131" i="9" a="1"/>
  <c r="M131" i="9" s="1"/>
  <c r="M139" i="9" a="1"/>
  <c r="M139" i="9" s="1"/>
  <c r="M140" i="9" a="1"/>
  <c r="M140" i="9" s="1"/>
  <c r="M141" i="9" a="1"/>
  <c r="M141" i="9" s="1"/>
  <c r="M142" i="9" a="1"/>
  <c r="M142" i="9" s="1"/>
  <c r="M143" i="9" a="1"/>
  <c r="M143" i="9" s="1"/>
  <c r="M103" i="9" a="1"/>
  <c r="M103" i="9" s="1"/>
  <c r="M104" i="9" a="1"/>
  <c r="M104" i="9" s="1"/>
  <c r="C45" i="8" a="1"/>
  <c r="C45" i="8" s="1"/>
  <c r="Q45" i="8" s="1"/>
  <c r="C46" i="8" a="1"/>
  <c r="C46" i="8" s="1"/>
  <c r="Q46" i="8" s="1"/>
  <c r="B53" i="8" a="1"/>
  <c r="B53" i="8" s="1"/>
  <c r="K61" i="8" a="1"/>
  <c r="K61" i="8" s="1"/>
  <c r="L61" i="8" s="1" a="1"/>
  <c r="L61" i="8" s="1"/>
  <c r="C63" i="8" a="1"/>
  <c r="C63" i="8" s="1"/>
  <c r="Q63" i="8" s="1"/>
  <c r="M69" i="8" a="1"/>
  <c r="M69" i="8" s="1"/>
  <c r="N69" i="8" s="1" a="1"/>
  <c r="N69" i="8" s="1"/>
  <c r="C73" i="8" a="1"/>
  <c r="C73" i="8" s="1"/>
  <c r="Q73" i="8" s="1"/>
  <c r="B77" i="8" a="1"/>
  <c r="B77" i="8" s="1"/>
  <c r="C78" i="8" a="1"/>
  <c r="C78" i="8" s="1"/>
  <c r="Q78" i="8" s="1"/>
  <c r="C81" i="8" a="1"/>
  <c r="C81" i="8" s="1"/>
  <c r="Q81" i="8" s="1"/>
  <c r="C85" i="8" a="1"/>
  <c r="C85" i="8" s="1"/>
  <c r="Q85" i="8" s="1"/>
  <c r="H89" i="8" a="1"/>
  <c r="H89" i="8" s="1"/>
  <c r="I89" i="8" s="1" a="1"/>
  <c r="I89" i="8" s="1"/>
  <c r="C90" i="8" a="1"/>
  <c r="C90" i="8" s="1"/>
  <c r="Q90" i="8" s="1"/>
  <c r="E93" i="8" a="1"/>
  <c r="E93" i="8" s="1"/>
  <c r="F93" i="8" s="1" a="1"/>
  <c r="F93" i="8" s="1"/>
  <c r="C94" i="8" a="1"/>
  <c r="C94" i="8" s="1"/>
  <c r="Q94" i="8" s="1"/>
  <c r="C97" i="8" a="1"/>
  <c r="C97" i="8" s="1"/>
  <c r="Q97" i="8" s="1"/>
  <c r="H101" i="8" a="1"/>
  <c r="H101" i="8" s="1"/>
  <c r="I101" i="8" s="1" a="1"/>
  <c r="I101" i="8" s="1"/>
  <c r="M105" i="8" a="1"/>
  <c r="M105" i="8" s="1"/>
  <c r="N105" i="8" s="1" a="1"/>
  <c r="N105" i="8" s="1"/>
  <c r="C106" i="8" a="1"/>
  <c r="C106" i="8" s="1"/>
  <c r="Q106" i="8" s="1"/>
  <c r="B109" i="8" a="1"/>
  <c r="B109" i="8" s="1"/>
  <c r="C110" i="8" a="1"/>
  <c r="C110" i="8" s="1"/>
  <c r="Q110" i="8" s="1"/>
  <c r="B113" i="8" a="1"/>
  <c r="B113" i="8" s="1"/>
  <c r="M117" i="8" a="1"/>
  <c r="M117" i="8" s="1"/>
  <c r="N117" i="8" s="1" a="1"/>
  <c r="N117" i="8" s="1"/>
  <c r="B121" i="8" a="1"/>
  <c r="B121" i="8" s="1"/>
  <c r="C122" i="8" a="1"/>
  <c r="C122" i="8" s="1"/>
  <c r="Q122" i="8" s="1"/>
  <c r="K125" i="8" a="1"/>
  <c r="K125" i="8" s="1"/>
  <c r="L125" i="8" s="1" a="1"/>
  <c r="L125" i="8" s="1"/>
  <c r="C126" i="8" a="1"/>
  <c r="C126" i="8" s="1"/>
  <c r="Q126" i="8" s="1"/>
  <c r="C129" i="8" a="1"/>
  <c r="C129" i="8" s="1"/>
  <c r="Q129" i="8" s="1"/>
  <c r="C130" i="8" a="1"/>
  <c r="C130" i="8" s="1"/>
  <c r="Q130" i="8" s="1"/>
  <c r="H133" i="8" a="1"/>
  <c r="H133" i="8" s="1"/>
  <c r="I133" i="8" s="1" a="1"/>
  <c r="I133" i="8" s="1"/>
  <c r="K137" i="8" a="1"/>
  <c r="K137" i="8" s="1"/>
  <c r="L137" i="8" s="1" a="1"/>
  <c r="L137" i="8" s="1"/>
  <c r="C138" i="8" a="1"/>
  <c r="C138" i="8" s="1"/>
  <c r="Q138" i="8" s="1"/>
  <c r="B141" i="8" a="1"/>
  <c r="B141" i="8" s="1"/>
  <c r="C142" i="8" a="1"/>
  <c r="C142" i="8" s="1"/>
  <c r="Q142" i="8" s="1"/>
  <c r="B145" i="8" a="1"/>
  <c r="B145" i="8" s="1"/>
  <c r="C149" i="8" a="1"/>
  <c r="C149" i="8" s="1"/>
  <c r="Q149" i="8" s="1"/>
  <c r="B151" i="8" a="1"/>
  <c r="B151" i="8" s="1"/>
  <c r="B153" i="8" a="1"/>
  <c r="B153" i="8" s="1"/>
  <c r="C154" i="8" a="1"/>
  <c r="C154" i="8" s="1"/>
  <c r="Q154" i="8" s="1"/>
  <c r="B155" i="8" a="1"/>
  <c r="B155" i="8" s="1"/>
  <c r="B157" i="8" a="1"/>
  <c r="B157" i="8" s="1"/>
  <c r="C158" i="8" a="1"/>
  <c r="C158" i="8" s="1"/>
  <c r="Q158" i="8" s="1"/>
  <c r="C161" i="8" a="1"/>
  <c r="C161" i="8" s="1"/>
  <c r="Q161" i="8" s="1"/>
  <c r="C162" i="8" a="1"/>
  <c r="C162" i="8" s="1"/>
  <c r="Q162" i="8" s="1"/>
  <c r="L165" i="8" a="1"/>
  <c r="L165" i="8" s="1"/>
  <c r="B169" i="8" a="1"/>
  <c r="B169" i="8" s="1"/>
  <c r="C170" i="8" a="1"/>
  <c r="C170" i="8" s="1"/>
  <c r="Q170" i="8" s="1"/>
  <c r="C171" i="8" a="1"/>
  <c r="C171" i="8" s="1"/>
  <c r="Q171" i="8" s="1"/>
  <c r="C172" i="8" a="1"/>
  <c r="C172" i="8" s="1"/>
  <c r="Q172" i="8" s="1"/>
  <c r="H173" i="8" a="1"/>
  <c r="H173" i="8" s="1"/>
  <c r="I173" i="8" s="1" a="1"/>
  <c r="I173" i="8" s="1"/>
  <c r="B177" i="8" a="1"/>
  <c r="B177" i="8" s="1"/>
  <c r="B178" i="8" a="1"/>
  <c r="B178" i="8" s="1"/>
  <c r="B181" i="8" a="1"/>
  <c r="B181" i="8" s="1"/>
  <c r="O183" i="8" a="1"/>
  <c r="O183" i="8" s="1"/>
  <c r="C184" i="8" a="1"/>
  <c r="C184" i="8" s="1"/>
  <c r="N34" i="8" a="1"/>
  <c r="N34" i="8" s="1"/>
  <c r="N35" i="8" a="1"/>
  <c r="N35" i="8" s="1"/>
  <c r="N36" i="8" a="1"/>
  <c r="N36" i="8" s="1"/>
  <c r="N37" i="8" a="1"/>
  <c r="N37" i="8" s="1"/>
  <c r="N38" i="8" a="1"/>
  <c r="N38" i="8" s="1"/>
  <c r="N39" i="8" a="1"/>
  <c r="N39" i="8" s="1"/>
  <c r="N40" i="8" a="1"/>
  <c r="N40" i="8" s="1"/>
  <c r="N41" i="8" a="1"/>
  <c r="N41" i="8" s="1"/>
  <c r="N189" i="8" a="1"/>
  <c r="N189" i="8" s="1"/>
  <c r="N190" i="8" a="1"/>
  <c r="N190" i="8" s="1"/>
  <c r="N191" i="8" a="1"/>
  <c r="N191" i="8" s="1"/>
  <c r="N192" i="8" a="1"/>
  <c r="N192" i="8" s="1"/>
  <c r="N193" i="8" a="1"/>
  <c r="N193" i="8" s="1"/>
  <c r="N194" i="8" a="1"/>
  <c r="N194" i="8" s="1"/>
  <c r="N195" i="8" a="1"/>
  <c r="N195" i="8" s="1"/>
  <c r="N196" i="8" a="1"/>
  <c r="N196" i="8" s="1"/>
  <c r="N197" i="8" a="1"/>
  <c r="N197" i="8" s="1"/>
  <c r="N198" i="8" a="1"/>
  <c r="N198" i="8" s="1"/>
  <c r="N199" i="8" a="1"/>
  <c r="N199" i="8" s="1"/>
  <c r="N200" i="8" a="1"/>
  <c r="N200" i="8" s="1"/>
  <c r="N201" i="8" a="1"/>
  <c r="N201" i="8" s="1"/>
  <c r="N202" i="8" a="1"/>
  <c r="N202" i="8" s="1"/>
  <c r="N203" i="8" a="1"/>
  <c r="N203" i="8" s="1"/>
  <c r="IV73" i="9" a="1"/>
  <c r="IV73" i="9" s="1"/>
  <c r="IV74" i="9" a="1"/>
  <c r="IV74" i="9" s="1"/>
  <c r="IV75" i="9" a="1"/>
  <c r="IV75" i="9" s="1"/>
  <c r="IV76" i="9" a="1"/>
  <c r="IV76" i="9" s="1"/>
  <c r="IV77" i="9" a="1"/>
  <c r="IV77" i="9" s="1"/>
  <c r="IV36" i="9" a="1"/>
  <c r="IV36" i="9" s="1"/>
  <c r="IV37" i="9" a="1"/>
  <c r="IV37" i="9" s="1"/>
  <c r="IV38" i="9" a="1"/>
  <c r="IV38" i="9" s="1"/>
  <c r="IV39" i="9" a="1"/>
  <c r="IV39" i="9" s="1"/>
  <c r="IV40" i="9" a="1"/>
  <c r="IV40" i="9" s="1"/>
  <c r="IV41" i="9" a="1"/>
  <c r="IV41" i="9" s="1"/>
  <c r="IV78" i="9" a="1"/>
  <c r="IV78" i="9" s="1"/>
  <c r="IV79" i="9" a="1"/>
  <c r="IV79" i="9" s="1"/>
  <c r="IV80" i="9" a="1"/>
  <c r="IV80" i="9" s="1"/>
  <c r="IV81" i="9" a="1"/>
  <c r="IV81" i="9" s="1"/>
  <c r="IV82" i="9" a="1"/>
  <c r="IV82" i="9" s="1"/>
  <c r="IV83" i="9" a="1"/>
  <c r="IV83" i="9" s="1"/>
  <c r="IV24" i="9" a="1"/>
  <c r="IV24" i="9" s="1"/>
  <c r="IV25" i="9" a="1"/>
  <c r="IV25" i="9" s="1"/>
  <c r="IV26" i="9" a="1"/>
  <c r="IV26" i="9" s="1"/>
  <c r="IV27" i="9" a="1"/>
  <c r="IV27" i="9" s="1"/>
  <c r="IV28" i="9" a="1"/>
  <c r="IV28" i="9" s="1"/>
  <c r="IV29" i="9" a="1"/>
  <c r="IV29" i="9" s="1"/>
  <c r="IV66" i="9" a="1"/>
  <c r="IV66" i="9" s="1"/>
  <c r="IV67" i="9" a="1"/>
  <c r="IV67" i="9" s="1"/>
  <c r="IV68" i="9" a="1"/>
  <c r="IV68" i="9" s="1"/>
  <c r="IV69" i="9" a="1"/>
  <c r="IV69" i="9" s="1"/>
  <c r="IV70" i="9" a="1"/>
  <c r="IV70" i="9" s="1"/>
  <c r="IV71" i="9" a="1"/>
  <c r="IV71" i="9" s="1"/>
  <c r="IV84" i="9" a="1"/>
  <c r="IV84" i="9" s="1"/>
  <c r="IV86" i="9" a="1"/>
  <c r="IV86" i="9" s="1"/>
  <c r="IV88" i="9" a="1"/>
  <c r="IV88" i="9" s="1"/>
  <c r="IV114" i="9" a="1"/>
  <c r="IV114" i="9" s="1"/>
  <c r="IV115" i="9" a="1"/>
  <c r="IV115" i="9" s="1"/>
  <c r="IV116" i="9" a="1"/>
  <c r="IV116" i="9" s="1"/>
  <c r="IV117" i="9" a="1"/>
  <c r="IV117" i="9" s="1"/>
  <c r="IV118" i="9" a="1"/>
  <c r="IV118" i="9" s="1"/>
  <c r="IV119" i="9" a="1"/>
  <c r="IV119" i="9" s="1"/>
  <c r="IV126" i="9" a="1"/>
  <c r="IV126" i="9" s="1"/>
  <c r="IV127" i="9" a="1"/>
  <c r="IV127" i="9" s="1"/>
  <c r="IV128" i="9" a="1"/>
  <c r="IV128" i="9" s="1"/>
  <c r="IV129" i="9" a="1"/>
  <c r="IV129" i="9" s="1"/>
  <c r="IV130" i="9" a="1"/>
  <c r="IV130" i="9" s="1"/>
  <c r="IV131" i="9" a="1"/>
  <c r="IV131" i="9" s="1"/>
  <c r="IV138" i="9" a="1"/>
  <c r="IV138" i="9" s="1"/>
  <c r="IV139" i="9" a="1"/>
  <c r="IV139" i="9" s="1"/>
  <c r="IV140" i="9" a="1"/>
  <c r="IV140" i="9" s="1"/>
  <c r="IV141" i="9" a="1"/>
  <c r="IV141" i="9" s="1"/>
  <c r="IV142" i="9" a="1"/>
  <c r="IV142" i="9" s="1"/>
  <c r="IV143" i="9" a="1"/>
  <c r="IV143" i="9" s="1"/>
  <c r="IV120" i="9" a="1"/>
  <c r="IV120" i="9" s="1"/>
  <c r="IV121" i="9" a="1"/>
  <c r="IV121" i="9" s="1"/>
  <c r="IV122" i="9" a="1"/>
  <c r="IV122" i="9" s="1"/>
  <c r="IV123" i="9" a="1"/>
  <c r="IV123" i="9" s="1"/>
  <c r="IV124" i="9" a="1"/>
  <c r="IV124" i="9" s="1"/>
  <c r="IV125" i="9" a="1"/>
  <c r="IV125" i="9" s="1"/>
  <c r="IV102" i="9" a="1"/>
  <c r="IV102" i="9" s="1"/>
  <c r="IV104" i="9" a="1"/>
  <c r="IV104" i="9" s="1"/>
  <c r="IV105" i="9" a="1"/>
  <c r="IV105" i="9" s="1"/>
  <c r="IV106" i="9" a="1"/>
  <c r="IV106" i="9" s="1"/>
  <c r="IV107" i="9" a="1"/>
  <c r="IV107" i="9" s="1"/>
  <c r="IV72" i="9" a="1"/>
  <c r="IV72" i="9" s="1"/>
  <c r="Q384" i="8"/>
  <c r="Q383" i="8"/>
  <c r="Q382" i="8"/>
  <c r="Q381" i="8"/>
  <c r="Q380" i="8"/>
  <c r="Q379" i="8"/>
  <c r="Q378" i="8"/>
  <c r="Q377" i="8"/>
  <c r="Q376" i="8"/>
  <c r="Q375" i="8"/>
  <c r="Q374" i="8"/>
  <c r="Q373" i="8"/>
  <c r="Q372" i="8"/>
  <c r="Q371" i="8"/>
  <c r="Q370" i="8"/>
  <c r="Q369" i="8"/>
  <c r="Q368" i="8"/>
  <c r="Q367" i="8"/>
  <c r="Q366" i="8"/>
  <c r="Q365" i="8"/>
  <c r="Q364" i="8"/>
  <c r="Q363" i="8"/>
  <c r="Q362" i="8"/>
  <c r="Q361" i="8"/>
  <c r="Q360" i="8"/>
  <c r="Q359" i="8"/>
  <c r="Q358" i="8"/>
  <c r="Q357" i="8"/>
  <c r="Q356" i="8"/>
  <c r="Q355" i="8"/>
  <c r="Q186" i="8"/>
  <c r="C148" i="8" a="1"/>
  <c r="C148" i="8" s="1"/>
  <c r="Q148" i="8" s="1"/>
  <c r="C147" i="8" a="1"/>
  <c r="C147" i="8" s="1"/>
  <c r="Q147" i="8" s="1"/>
  <c r="C143" i="8" a="1"/>
  <c r="C143" i="8" s="1"/>
  <c r="Q143" i="8" s="1"/>
  <c r="B139" i="8" a="1"/>
  <c r="B139" i="8" s="1"/>
  <c r="C135" i="8" a="1"/>
  <c r="C135" i="8" s="1"/>
  <c r="Q135" i="8" s="1"/>
  <c r="C131" i="8" a="1"/>
  <c r="C131" i="8" s="1"/>
  <c r="Q131" i="8" s="1"/>
  <c r="C127" i="8" a="1"/>
  <c r="C127" i="8" s="1"/>
  <c r="Q127" i="8" s="1"/>
  <c r="C124" i="8" a="1"/>
  <c r="C124" i="8" s="1"/>
  <c r="Q124" i="8" s="1"/>
  <c r="B123" i="8" a="1"/>
  <c r="B123" i="8" s="1"/>
  <c r="C119" i="8" a="1"/>
  <c r="C119" i="8" s="1"/>
  <c r="Q119" i="8" s="1"/>
  <c r="C118" i="8" a="1"/>
  <c r="C118" i="8" s="1"/>
  <c r="Q118" i="8" s="1"/>
  <c r="C116" i="8" a="1"/>
  <c r="C116" i="8" s="1"/>
  <c r="Q116" i="8" s="1"/>
  <c r="C115" i="8" a="1"/>
  <c r="C115" i="8" s="1"/>
  <c r="Q115" i="8" s="1"/>
  <c r="C114" i="8" a="1"/>
  <c r="C114" i="8" s="1"/>
  <c r="Q114" i="8" s="1"/>
  <c r="C112" i="8" a="1"/>
  <c r="C112" i="8" s="1"/>
  <c r="Q112" i="8" s="1"/>
  <c r="C111" i="8" a="1"/>
  <c r="C111" i="8" s="1"/>
  <c r="Q111" i="8" s="1"/>
  <c r="B107" i="8" a="1"/>
  <c r="B107" i="8" s="1"/>
  <c r="C104" i="8" a="1"/>
  <c r="C104" i="8" s="1"/>
  <c r="Q104" i="8" s="1"/>
  <c r="C103" i="8" a="1"/>
  <c r="C103" i="8" s="1"/>
  <c r="Q103" i="8" s="1"/>
  <c r="C102" i="8" a="1"/>
  <c r="C102" i="8" s="1"/>
  <c r="Q102" i="8" s="1"/>
  <c r="C99" i="8" a="1"/>
  <c r="C99" i="8" s="1"/>
  <c r="Q99" i="8" s="1"/>
  <c r="C98" i="8" a="1"/>
  <c r="C98" i="8" s="1"/>
  <c r="Q98" i="8" s="1"/>
  <c r="C95" i="8" a="1"/>
  <c r="C95" i="8" s="1"/>
  <c r="Q95" i="8" s="1"/>
  <c r="C92" i="8" a="1"/>
  <c r="C92" i="8" s="1"/>
  <c r="Q92" i="8" s="1"/>
  <c r="B91" i="8" a="1"/>
  <c r="B91" i="8" s="1"/>
  <c r="C88" i="8" a="1"/>
  <c r="C88" i="8" s="1"/>
  <c r="Q88" i="8" s="1"/>
  <c r="K87" i="8" a="1"/>
  <c r="K87" i="8" s="1"/>
  <c r="L87" i="8" s="1" a="1"/>
  <c r="L87" i="8" s="1"/>
  <c r="C86" i="8" a="1"/>
  <c r="C86" i="8" s="1"/>
  <c r="Q86" i="8" s="1"/>
  <c r="C84" i="8" a="1"/>
  <c r="C84" i="8" s="1"/>
  <c r="Q84" i="8" s="1"/>
  <c r="C83" i="8" a="1"/>
  <c r="C83" i="8" s="1"/>
  <c r="Q83" i="8" s="1"/>
  <c r="C82" i="8" a="1"/>
  <c r="C82" i="8" s="1"/>
  <c r="Q82" i="8" s="1"/>
  <c r="C80" i="8" a="1"/>
  <c r="C80" i="8" s="1"/>
  <c r="Q80" i="8" s="1"/>
  <c r="C79" i="8" a="1"/>
  <c r="C79" i="8" s="1"/>
  <c r="Q79" i="8" s="1"/>
  <c r="C76" i="8" a="1"/>
  <c r="C76" i="8" s="1"/>
  <c r="Q76" i="8" s="1"/>
  <c r="C75" i="8" a="1"/>
  <c r="C75" i="8" s="1"/>
  <c r="Q75" i="8" s="1"/>
  <c r="C72" i="8" a="1"/>
  <c r="C72" i="8" s="1"/>
  <c r="Q72" i="8" s="1"/>
  <c r="E71" i="8" a="1"/>
  <c r="E71" i="8" s="1"/>
  <c r="F71" i="8" s="1"/>
  <c r="C70" i="8" a="1"/>
  <c r="C70" i="8" s="1"/>
  <c r="Q70" i="8" s="1"/>
  <c r="C68" i="8" a="1"/>
  <c r="C68" i="8" s="1"/>
  <c r="Q68" i="8" s="1"/>
  <c r="C67" i="8" a="1"/>
  <c r="C67" i="8" s="1"/>
  <c r="Q67" i="8" s="1"/>
  <c r="C66" i="8" a="1"/>
  <c r="C66" i="8" s="1"/>
  <c r="Q66" i="8" s="1"/>
  <c r="C64" i="8" a="1"/>
  <c r="C64" i="8" s="1"/>
  <c r="Q64" i="8" s="1"/>
  <c r="C62" i="8" a="1"/>
  <c r="C62" i="8" s="1"/>
  <c r="Q62" i="8" s="1"/>
  <c r="C60" i="8" a="1"/>
  <c r="C60" i="8" s="1"/>
  <c r="Q60" i="8" s="1"/>
  <c r="C59" i="8" a="1"/>
  <c r="C59" i="8" s="1"/>
  <c r="Q59" i="8" s="1"/>
  <c r="C56" i="8" a="1"/>
  <c r="C56" i="8" s="1"/>
  <c r="Q56" i="8" s="1"/>
  <c r="C55" i="8" a="1"/>
  <c r="C55" i="8" s="1"/>
  <c r="Q55" i="8" s="1"/>
  <c r="C54" i="8" a="1"/>
  <c r="C54" i="8" s="1"/>
  <c r="Q54" i="8" s="1"/>
  <c r="C52" i="8" a="1"/>
  <c r="C52" i="8" s="1"/>
  <c r="Q52" i="8" s="1"/>
  <c r="B51" i="8" a="1"/>
  <c r="B51" i="8" s="1"/>
  <c r="C50" i="8" a="1"/>
  <c r="C50" i="8" s="1"/>
  <c r="Q50" i="8" s="1"/>
  <c r="C48" i="8" a="1"/>
  <c r="C48" i="8" s="1"/>
  <c r="Q48" i="8" s="1"/>
  <c r="C47" i="8" a="1"/>
  <c r="C47" i="8" s="1"/>
  <c r="Q47" i="8" s="1"/>
  <c r="C44" i="8" a="1"/>
  <c r="C44" i="8" s="1"/>
  <c r="Q44" i="8" s="1"/>
  <c r="C43" i="8" a="1"/>
  <c r="C43" i="8" s="1"/>
  <c r="Q43" i="8" s="1"/>
  <c r="M107" i="9" a="1"/>
  <c r="M107" i="9" s="1"/>
  <c r="M106" i="9" a="1"/>
  <c r="M106" i="9" s="1"/>
  <c r="M105" i="9" a="1"/>
  <c r="M105" i="9" s="1"/>
  <c r="N105" i="9" s="1" a="1"/>
  <c r="N105" i="9" s="1"/>
  <c r="R105" i="9" s="1"/>
  <c r="N84" i="9" a="1"/>
  <c r="N84" i="9" s="1"/>
  <c r="L3" i="3"/>
  <c r="L4" i="3"/>
  <c r="L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L105" i="3"/>
  <c r="L106" i="3"/>
  <c r="L107" i="3"/>
  <c r="L108" i="3"/>
  <c r="L109" i="3"/>
  <c r="L110" i="3"/>
  <c r="L111" i="3"/>
  <c r="L112" i="3"/>
  <c r="L113" i="3"/>
  <c r="L114" i="3"/>
  <c r="L115" i="3"/>
  <c r="L116" i="3"/>
  <c r="L117" i="3"/>
  <c r="L118" i="3"/>
  <c r="L119" i="3"/>
  <c r="L120" i="3"/>
  <c r="L121" i="3"/>
  <c r="L122" i="3"/>
  <c r="L123" i="3"/>
  <c r="L124" i="3"/>
  <c r="L125" i="3"/>
  <c r="L126" i="3"/>
  <c r="L127" i="3"/>
  <c r="L128" i="3"/>
  <c r="L129" i="3"/>
  <c r="L130" i="3"/>
  <c r="L131" i="3"/>
  <c r="L132" i="3"/>
  <c r="L133" i="3"/>
  <c r="L134" i="3"/>
  <c r="L135" i="3"/>
  <c r="L136" i="3"/>
  <c r="L137" i="3"/>
  <c r="L138" i="3"/>
  <c r="L139" i="3"/>
  <c r="L140" i="3"/>
  <c r="L141" i="3"/>
  <c r="L142" i="3"/>
  <c r="L143" i="3"/>
  <c r="L144" i="3"/>
  <c r="L145" i="3"/>
  <c r="L146" i="3"/>
  <c r="L147" i="3"/>
  <c r="L148" i="3"/>
  <c r="L149" i="3"/>
  <c r="L150" i="3"/>
  <c r="L151" i="3"/>
  <c r="L152" i="3"/>
  <c r="L153" i="3"/>
  <c r="L154" i="3"/>
  <c r="L155" i="3"/>
  <c r="L156" i="3"/>
  <c r="L157" i="3"/>
  <c r="L158" i="3"/>
  <c r="L159" i="3"/>
  <c r="L160" i="3"/>
  <c r="L161" i="3"/>
  <c r="L162" i="3"/>
  <c r="L163" i="3"/>
  <c r="L164" i="3"/>
  <c r="L165" i="3"/>
  <c r="L166" i="3"/>
  <c r="L167" i="3"/>
  <c r="L168" i="3"/>
  <c r="L169" i="3"/>
  <c r="L170" i="3"/>
  <c r="L171" i="3"/>
  <c r="L172" i="3"/>
  <c r="L173" i="3"/>
  <c r="L174" i="3"/>
  <c r="L175" i="3"/>
  <c r="L176" i="3"/>
  <c r="L177" i="3"/>
  <c r="L178" i="3"/>
  <c r="L179" i="3"/>
  <c r="L180" i="3"/>
  <c r="L181" i="3"/>
  <c r="L182" i="3"/>
  <c r="L183" i="3"/>
  <c r="L184" i="3"/>
  <c r="L185" i="3"/>
  <c r="L186" i="3"/>
  <c r="L187" i="3"/>
  <c r="L188" i="3"/>
  <c r="L189" i="3"/>
  <c r="L190" i="3"/>
  <c r="L191" i="3"/>
  <c r="L192" i="3"/>
  <c r="L193" i="3"/>
  <c r="L194" i="3"/>
  <c r="L195" i="3"/>
  <c r="L196" i="3"/>
  <c r="L197" i="3"/>
  <c r="L198" i="3"/>
  <c r="L199" i="3"/>
  <c r="L200" i="3"/>
  <c r="L201" i="3"/>
  <c r="L202" i="3"/>
  <c r="L203" i="3"/>
  <c r="P214" i="3"/>
  <c r="P215" i="3"/>
  <c r="P216" i="3"/>
  <c r="P217" i="3"/>
  <c r="P218" i="3"/>
  <c r="P219" i="3"/>
  <c r="P220" i="3"/>
  <c r="P221" i="3"/>
  <c r="P222" i="3"/>
  <c r="P223" i="3"/>
  <c r="P224" i="3"/>
  <c r="P225" i="3"/>
  <c r="P226" i="3"/>
  <c r="P227" i="3"/>
  <c r="P228" i="3"/>
  <c r="P229" i="3"/>
  <c r="P230" i="3"/>
  <c r="P231" i="3"/>
  <c r="P232" i="3"/>
  <c r="P233" i="3"/>
  <c r="P234" i="3"/>
  <c r="P235" i="3"/>
  <c r="P236" i="3"/>
  <c r="P237" i="3"/>
  <c r="P238" i="3"/>
  <c r="P239" i="3"/>
  <c r="P240" i="3"/>
  <c r="P241" i="3"/>
  <c r="P242" i="3"/>
  <c r="P243" i="3"/>
  <c r="P244" i="3"/>
  <c r="P245" i="3"/>
  <c r="P246" i="3"/>
  <c r="P247" i="3"/>
  <c r="P248" i="3"/>
  <c r="P249" i="3"/>
  <c r="P250" i="3"/>
  <c r="P251" i="3"/>
  <c r="P252" i="3"/>
  <c r="P253" i="3"/>
  <c r="P254" i="3"/>
  <c r="P255" i="3"/>
  <c r="P256" i="3"/>
  <c r="P257" i="3"/>
  <c r="P258" i="3"/>
  <c r="P259" i="3"/>
  <c r="P260" i="3"/>
  <c r="P261" i="3"/>
  <c r="P262" i="3"/>
  <c r="P263" i="3"/>
  <c r="P264" i="3"/>
  <c r="P265" i="3"/>
  <c r="P266" i="3"/>
  <c r="P267" i="3"/>
  <c r="P268" i="3"/>
  <c r="P269" i="3"/>
  <c r="P270" i="3"/>
  <c r="P271" i="3"/>
  <c r="P272" i="3"/>
  <c r="P273" i="3"/>
  <c r="P274" i="3"/>
  <c r="P275" i="3"/>
  <c r="P276" i="3"/>
  <c r="P277" i="3"/>
  <c r="P278" i="3"/>
  <c r="P279" i="3"/>
  <c r="P280" i="3"/>
  <c r="P281" i="3"/>
  <c r="P282" i="3"/>
  <c r="P283" i="3"/>
  <c r="P284" i="3"/>
  <c r="P285" i="3"/>
  <c r="P286" i="3"/>
  <c r="P287" i="3"/>
  <c r="P288" i="3"/>
  <c r="P289" i="3"/>
  <c r="P290" i="3"/>
  <c r="P291" i="3"/>
  <c r="P292" i="3"/>
  <c r="P293" i="3"/>
  <c r="P294" i="3"/>
  <c r="P295" i="3"/>
  <c r="P296" i="3"/>
  <c r="P297" i="3"/>
  <c r="P298" i="3"/>
  <c r="P299" i="3"/>
  <c r="P300" i="3"/>
  <c r="P301" i="3"/>
  <c r="P302" i="3"/>
  <c r="P303" i="3"/>
  <c r="P304" i="3"/>
  <c r="P305" i="3"/>
  <c r="P306" i="3"/>
  <c r="P307" i="3"/>
  <c r="P308" i="3"/>
  <c r="P309" i="3"/>
  <c r="P310" i="3"/>
  <c r="P311" i="3"/>
  <c r="P312" i="3"/>
  <c r="P313" i="3"/>
  <c r="P314" i="3"/>
  <c r="P315" i="3"/>
  <c r="P316" i="3"/>
  <c r="P317" i="3"/>
  <c r="P318" i="3"/>
  <c r="P319" i="3"/>
  <c r="P320" i="3"/>
  <c r="P321" i="3"/>
  <c r="P322" i="3"/>
  <c r="P323" i="3"/>
  <c r="P324" i="3"/>
  <c r="P325" i="3"/>
  <c r="P326" i="3"/>
  <c r="P327" i="3"/>
  <c r="P328" i="3"/>
  <c r="P329" i="3"/>
  <c r="P330" i="3"/>
  <c r="P331" i="3"/>
  <c r="P332" i="3"/>
  <c r="P333" i="3"/>
  <c r="P334" i="3"/>
  <c r="P335" i="3"/>
  <c r="P336" i="3"/>
  <c r="P337" i="3"/>
  <c r="P338" i="3"/>
  <c r="P339" i="3"/>
  <c r="P340" i="3"/>
  <c r="P341" i="3"/>
  <c r="P342" i="3"/>
  <c r="P343" i="3"/>
  <c r="P344" i="3"/>
  <c r="P345" i="3"/>
  <c r="P346" i="3"/>
  <c r="P347" i="3"/>
  <c r="P348" i="3"/>
  <c r="P349" i="3"/>
  <c r="P350" i="3"/>
  <c r="P351" i="3"/>
  <c r="P352" i="3"/>
  <c r="P353" i="3"/>
  <c r="P354" i="3"/>
  <c r="P355" i="3"/>
  <c r="P356" i="3"/>
  <c r="P357" i="3"/>
  <c r="P358" i="3"/>
  <c r="P359" i="3"/>
  <c r="P360" i="3"/>
  <c r="P361" i="3"/>
  <c r="P362" i="3"/>
  <c r="P363" i="3"/>
  <c r="P364" i="3"/>
  <c r="P365" i="3"/>
  <c r="P366" i="3"/>
  <c r="P367" i="3"/>
  <c r="P368" i="3"/>
  <c r="P369" i="3"/>
  <c r="P370" i="3"/>
  <c r="P371" i="3"/>
  <c r="P372" i="3"/>
  <c r="P373" i="3"/>
  <c r="P374" i="3"/>
  <c r="P375" i="3"/>
  <c r="P376" i="3"/>
  <c r="P377" i="3"/>
  <c r="P378" i="3"/>
  <c r="P379" i="3"/>
  <c r="P380" i="3"/>
  <c r="P381" i="3"/>
  <c r="P382" i="3"/>
  <c r="P383" i="3"/>
  <c r="P384" i="3"/>
  <c r="P385" i="3"/>
  <c r="P386" i="3"/>
  <c r="P387" i="3"/>
  <c r="P388" i="3"/>
  <c r="P389" i="3"/>
  <c r="P390" i="3"/>
  <c r="P391" i="3"/>
  <c r="P392" i="3"/>
  <c r="P393" i="3"/>
  <c r="P394" i="3"/>
  <c r="P395" i="3"/>
  <c r="P396" i="3"/>
  <c r="P397" i="3"/>
  <c r="P398" i="3"/>
  <c r="P399" i="3"/>
  <c r="P400" i="3"/>
  <c r="P401" i="3"/>
  <c r="P402" i="3"/>
  <c r="P403" i="3"/>
  <c r="P404" i="3"/>
  <c r="P405" i="3"/>
  <c r="P406" i="3"/>
  <c r="P407" i="3"/>
  <c r="P408" i="3"/>
  <c r="P409" i="3"/>
  <c r="P410" i="3"/>
  <c r="P411" i="3"/>
  <c r="P412" i="3"/>
  <c r="P413" i="3"/>
  <c r="H93" i="8" a="1"/>
  <c r="H93" i="8" s="1"/>
  <c r="I93" i="8" s="1" a="1"/>
  <c r="I93" i="8" s="1"/>
  <c r="M63" i="8" a="1"/>
  <c r="M63" i="8" s="1"/>
  <c r="N63" i="8" s="1" a="1"/>
  <c r="N63" i="8" s="1"/>
  <c r="H63" i="8" a="1"/>
  <c r="H63" i="8" s="1"/>
  <c r="I63" i="8" s="1" a="1"/>
  <c r="I63" i="8" s="1"/>
  <c r="K63" i="8" a="1"/>
  <c r="K63" i="8" s="1"/>
  <c r="L63" i="8" s="1" a="1"/>
  <c r="L63" i="8" s="1"/>
  <c r="E63" i="8" a="1"/>
  <c r="E63" i="8" s="1"/>
  <c r="F63" i="8" s="1"/>
  <c r="K72" i="8" a="1"/>
  <c r="K72" i="8" s="1"/>
  <c r="L72" i="8" s="1" a="1"/>
  <c r="L72" i="8" s="1"/>
  <c r="M112" i="8" a="1"/>
  <c r="M112" i="8" s="1"/>
  <c r="N112" i="8" s="1" a="1"/>
  <c r="N112" i="8" s="1"/>
  <c r="M46" i="8" a="1"/>
  <c r="M46" i="8" s="1"/>
  <c r="N46" i="8" s="1" a="1"/>
  <c r="N46" i="8" s="1"/>
  <c r="E46" i="8" a="1"/>
  <c r="E46" i="8" s="1"/>
  <c r="F46" i="8" s="1"/>
  <c r="H46" i="8" a="1"/>
  <c r="H46" i="8" s="1"/>
  <c r="I46" i="8" s="1" a="1"/>
  <c r="I46" i="8" s="1"/>
  <c r="K46" i="8" a="1"/>
  <c r="K46" i="8" s="1"/>
  <c r="L46" i="8" s="1" a="1"/>
  <c r="L46" i="8" s="1"/>
  <c r="K58" i="8" a="1"/>
  <c r="K58" i="8" s="1"/>
  <c r="L58" i="8" s="1" a="1"/>
  <c r="L58" i="8" s="1"/>
  <c r="H58" i="8" a="1"/>
  <c r="H58" i="8" s="1"/>
  <c r="I58" i="8" s="1" a="1"/>
  <c r="I58" i="8" s="1"/>
  <c r="E74" i="8" a="1"/>
  <c r="E74" i="8" s="1"/>
  <c r="F74" i="8" s="1"/>
  <c r="K74" i="8" a="1"/>
  <c r="K74" i="8" s="1"/>
  <c r="L74" i="8" s="1" a="1"/>
  <c r="L74" i="8" s="1"/>
  <c r="M78" i="8" a="1"/>
  <c r="M78" i="8" s="1"/>
  <c r="N78" i="8" s="1" a="1"/>
  <c r="N78" i="8" s="1"/>
  <c r="E78" i="8" a="1"/>
  <c r="E78" i="8" s="1"/>
  <c r="F78" i="8" s="1"/>
  <c r="K78" i="8" a="1"/>
  <c r="K78" i="8" s="1"/>
  <c r="L78" i="8" s="1" a="1"/>
  <c r="L78" i="8" s="1"/>
  <c r="H78" i="8" a="1"/>
  <c r="H78" i="8" s="1"/>
  <c r="I78" i="8" s="1" a="1"/>
  <c r="I78" i="8" s="1"/>
  <c r="E86" i="8" a="1"/>
  <c r="E86" i="8" s="1"/>
  <c r="F86" i="8" s="1"/>
  <c r="M90" i="8" a="1"/>
  <c r="M90" i="8" s="1"/>
  <c r="N90" i="8" s="1" a="1"/>
  <c r="N90" i="8" s="1"/>
  <c r="H90" i="8" a="1"/>
  <c r="H90" i="8" s="1"/>
  <c r="I90" i="8" s="1" a="1"/>
  <c r="I90" i="8" s="1"/>
  <c r="K90" i="8" a="1"/>
  <c r="K90" i="8" s="1"/>
  <c r="L90" i="8" s="1" a="1"/>
  <c r="L90" i="8" s="1"/>
  <c r="E90" i="8" a="1"/>
  <c r="E90" i="8" s="1"/>
  <c r="F90" i="8" s="1"/>
  <c r="K94" i="8" a="1"/>
  <c r="K94" i="8" s="1"/>
  <c r="L94" i="8" s="1" a="1"/>
  <c r="L94" i="8" s="1"/>
  <c r="M94" i="8" a="1"/>
  <c r="M94" i="8" s="1"/>
  <c r="N94" i="8" s="1" a="1"/>
  <c r="N94" i="8" s="1"/>
  <c r="H94" i="8" a="1"/>
  <c r="H94" i="8" s="1"/>
  <c r="I94" i="8" s="1" a="1"/>
  <c r="I94" i="8" s="1"/>
  <c r="E94" i="8" a="1"/>
  <c r="E94" i="8" s="1"/>
  <c r="F94" i="8" s="1" a="1"/>
  <c r="F94" i="8" s="1"/>
  <c r="M102" i="8" a="1"/>
  <c r="M102" i="8" s="1"/>
  <c r="N102" i="8" s="1" a="1"/>
  <c r="N102" i="8" s="1"/>
  <c r="K106" i="8" a="1"/>
  <c r="K106" i="8" s="1"/>
  <c r="L106" i="8" s="1" a="1"/>
  <c r="L106" i="8" s="1"/>
  <c r="H106" i="8" a="1"/>
  <c r="H106" i="8" s="1"/>
  <c r="I106" i="8" s="1" a="1"/>
  <c r="I106" i="8" s="1"/>
  <c r="M106" i="8" a="1"/>
  <c r="M106" i="8" s="1"/>
  <c r="N106" i="8" s="1" a="1"/>
  <c r="N106" i="8" s="1"/>
  <c r="E106" i="8" a="1"/>
  <c r="E106" i="8" s="1"/>
  <c r="F106" i="8" s="1" a="1"/>
  <c r="F106" i="8" s="1"/>
  <c r="M110" i="8" a="1"/>
  <c r="M110" i="8" s="1"/>
  <c r="N110" i="8" s="1" a="1"/>
  <c r="N110" i="8" s="1"/>
  <c r="K110" i="8" a="1"/>
  <c r="K110" i="8" s="1"/>
  <c r="L110" i="8" s="1" a="1"/>
  <c r="L110" i="8" s="1"/>
  <c r="H110" i="8" a="1"/>
  <c r="H110" i="8" s="1"/>
  <c r="I110" i="8" s="1" a="1"/>
  <c r="I110" i="8" s="1"/>
  <c r="E110" i="8" a="1"/>
  <c r="E110" i="8" s="1"/>
  <c r="F110" i="8" s="1" a="1"/>
  <c r="F110" i="8" s="1"/>
  <c r="K122" i="8" a="1"/>
  <c r="K122" i="8" s="1"/>
  <c r="L122" i="8" s="1" a="1"/>
  <c r="L122" i="8" s="1"/>
  <c r="M122" i="8" a="1"/>
  <c r="M122" i="8" s="1"/>
  <c r="N122" i="8" s="1" a="1"/>
  <c r="N122" i="8" s="1"/>
  <c r="E122" i="8" a="1"/>
  <c r="E122" i="8" s="1"/>
  <c r="F122" i="8" s="1" a="1"/>
  <c r="F122" i="8" s="1"/>
  <c r="H122" i="8" a="1"/>
  <c r="H122" i="8" s="1"/>
  <c r="I122" i="8" s="1" a="1"/>
  <c r="I122" i="8" s="1"/>
  <c r="H126" i="8" a="1"/>
  <c r="H126" i="8" s="1"/>
  <c r="I126" i="8" s="1" a="1"/>
  <c r="I126" i="8" s="1"/>
  <c r="M126" i="8" a="1"/>
  <c r="M126" i="8" s="1"/>
  <c r="N126" i="8" s="1" a="1"/>
  <c r="N126" i="8" s="1"/>
  <c r="K126" i="8" a="1"/>
  <c r="K126" i="8" s="1"/>
  <c r="L126" i="8" s="1" a="1"/>
  <c r="L126" i="8" s="1"/>
  <c r="E126" i="8" a="1"/>
  <c r="E126" i="8" s="1"/>
  <c r="F126" i="8" s="1" a="1"/>
  <c r="F126" i="8" s="1"/>
  <c r="K138" i="8" a="1"/>
  <c r="K138" i="8" s="1"/>
  <c r="L138" i="8" s="1" a="1"/>
  <c r="L138" i="8" s="1"/>
  <c r="H138" i="8" a="1"/>
  <c r="H138" i="8" s="1"/>
  <c r="I138" i="8" s="1" a="1"/>
  <c r="I138" i="8" s="1"/>
  <c r="M138" i="8" a="1"/>
  <c r="M138" i="8" s="1"/>
  <c r="N138" i="8" s="1" a="1"/>
  <c r="N138" i="8" s="1"/>
  <c r="E138" i="8" a="1"/>
  <c r="E138" i="8" s="1"/>
  <c r="F138" i="8" s="1" a="1"/>
  <c r="F138" i="8" s="1"/>
  <c r="M142" i="8" a="1"/>
  <c r="M142" i="8" s="1"/>
  <c r="N142" i="8" s="1" a="1"/>
  <c r="N142" i="8" s="1"/>
  <c r="K142" i="8" a="1"/>
  <c r="K142" i="8" s="1"/>
  <c r="L142" i="8" s="1" a="1"/>
  <c r="L142" i="8" s="1"/>
  <c r="H142" i="8" a="1"/>
  <c r="H142" i="8" s="1"/>
  <c r="I142" i="8" s="1" a="1"/>
  <c r="I142" i="8" s="1"/>
  <c r="E142" i="8" a="1"/>
  <c r="E142" i="8" s="1"/>
  <c r="F142" i="8" s="1" a="1"/>
  <c r="F142" i="8" s="1"/>
  <c r="B154" i="8" a="1"/>
  <c r="B154" i="8" s="1"/>
  <c r="M154" i="8" a="1"/>
  <c r="M154" i="8" s="1"/>
  <c r="N154" i="8" s="1" a="1"/>
  <c r="N154" i="8" s="1"/>
  <c r="H154" i="8" a="1"/>
  <c r="H154" i="8" s="1"/>
  <c r="I154" i="8" s="1" a="1"/>
  <c r="I154" i="8" s="1"/>
  <c r="E154" i="8" a="1"/>
  <c r="E154" i="8" s="1"/>
  <c r="F154" i="8" s="1" a="1"/>
  <c r="F154" i="8" s="1"/>
  <c r="K154" i="8" a="1"/>
  <c r="K154" i="8" s="1"/>
  <c r="L154" i="8" s="1" a="1"/>
  <c r="L154" i="8" s="1"/>
  <c r="M158" i="8" a="1"/>
  <c r="M158" i="8" s="1"/>
  <c r="N158" i="8" s="1" a="1"/>
  <c r="N158" i="8" s="1"/>
  <c r="H158" i="8" a="1"/>
  <c r="H158" i="8" s="1"/>
  <c r="I158" i="8" s="1" a="1"/>
  <c r="I158" i="8" s="1"/>
  <c r="E158" i="8" a="1"/>
  <c r="E158" i="8" s="1"/>
  <c r="F158" i="8" s="1" a="1"/>
  <c r="F158" i="8" s="1"/>
  <c r="K158" i="8" a="1"/>
  <c r="K158" i="8" s="1"/>
  <c r="L158" i="8" s="1" a="1"/>
  <c r="L158" i="8" s="1"/>
  <c r="M170" i="8" a="1"/>
  <c r="M170" i="8" s="1"/>
  <c r="N170" i="8" s="1" a="1"/>
  <c r="N170" i="8" s="1"/>
  <c r="B47" i="8" a="1"/>
  <c r="B47" i="8" s="1"/>
  <c r="B63" i="8" a="1"/>
  <c r="B63" i="8" s="1"/>
  <c r="B138" i="8" a="1"/>
  <c r="B138" i="8" s="1"/>
  <c r="B90" i="8" a="1"/>
  <c r="B90" i="8" s="1"/>
  <c r="B106" i="8" a="1"/>
  <c r="B106" i="8" s="1"/>
  <c r="B122" i="8" a="1"/>
  <c r="B122" i="8" s="1"/>
  <c r="B46" i="8" a="1"/>
  <c r="B46" i="8" s="1"/>
  <c r="B52" i="8" a="1"/>
  <c r="B52" i="8" s="1"/>
  <c r="B103" i="8" a="1"/>
  <c r="B103" i="8" s="1"/>
  <c r="B58" i="8" a="1"/>
  <c r="B58" i="8" s="1"/>
  <c r="B69" i="8" a="1"/>
  <c r="B69" i="8" s="1"/>
  <c r="B143" i="8" a="1"/>
  <c r="B143" i="8" s="1"/>
  <c r="L170" i="8" a="1"/>
  <c r="L170" i="8" s="1"/>
  <c r="B74" i="8" a="1"/>
  <c r="B74" i="8" s="1"/>
  <c r="B78" i="8" a="1"/>
  <c r="B78" i="8" s="1"/>
  <c r="B94" i="8" a="1"/>
  <c r="B94" i="8" s="1"/>
  <c r="B110" i="8" a="1"/>
  <c r="B110" i="8" s="1"/>
  <c r="B126" i="8" a="1"/>
  <c r="B126" i="8" s="1"/>
  <c r="B142" i="8" a="1"/>
  <c r="B142" i="8" s="1"/>
  <c r="B158" i="8" a="1"/>
  <c r="B158" i="8" s="1"/>
  <c r="B84" i="8" a="1"/>
  <c r="B84" i="8" s="1"/>
  <c r="B116" i="8" a="1"/>
  <c r="B116" i="8" s="1"/>
  <c r="O66" i="9" a="1"/>
  <c r="O66" i="9" s="1"/>
  <c r="O24" i="9" a="1"/>
  <c r="O24" i="9" s="1"/>
  <c r="O78" i="9" a="1"/>
  <c r="O78" i="9" s="1"/>
  <c r="O72" i="9" a="1"/>
  <c r="O72" i="9" s="1"/>
  <c r="N13" i="8" a="1"/>
  <c r="N13" i="8" s="1"/>
  <c r="N11" i="8" a="1"/>
  <c r="N11" i="8" s="1"/>
  <c r="N209" i="8" a="1"/>
  <c r="N209" i="8" s="1"/>
  <c r="N207" i="8" a="1"/>
  <c r="N207" i="8" s="1"/>
  <c r="N12" i="8" a="1"/>
  <c r="N12" i="8" s="1"/>
  <c r="N208" i="8" a="1"/>
  <c r="N208" i="8" s="1"/>
  <c r="N206" i="8" a="1"/>
  <c r="N206" i="8" s="1"/>
  <c r="N205" i="8" a="1"/>
  <c r="N205" i="8" s="1"/>
  <c r="N204" i="8" a="1"/>
  <c r="N204" i="8" s="1"/>
  <c r="N188" i="8" a="1"/>
  <c r="N188" i="8" s="1"/>
  <c r="N20" i="8" a="1"/>
  <c r="N20" i="8" s="1"/>
  <c r="N22" i="8" a="1"/>
  <c r="N22" i="8" s="1"/>
  <c r="N21" i="8" a="1"/>
  <c r="N21" i="8" s="1"/>
  <c r="N32" i="8" a="1"/>
  <c r="N32" i="8" s="1"/>
  <c r="N25" i="8" a="1"/>
  <c r="N25" i="8" s="1"/>
  <c r="N28" i="8" a="1"/>
  <c r="N28" i="8" s="1"/>
  <c r="N19" i="8" a="1"/>
  <c r="N19" i="8" s="1"/>
  <c r="N18" i="8" a="1"/>
  <c r="N18" i="8" s="1"/>
  <c r="N14" i="8" a="1"/>
  <c r="N14" i="8" s="1"/>
  <c r="N29" i="8" a="1"/>
  <c r="N29" i="8" s="1"/>
  <c r="N33" i="8" a="1"/>
  <c r="N33" i="8" s="1"/>
  <c r="N16" i="8" a="1"/>
  <c r="N16" i="8" s="1"/>
  <c r="N15" i="8" a="1"/>
  <c r="N15" i="8" s="1"/>
  <c r="N17" i="8" a="1"/>
  <c r="N17" i="8" s="1"/>
  <c r="N24" i="8" a="1"/>
  <c r="N24" i="8" s="1"/>
  <c r="N23" i="8" a="1"/>
  <c r="N23" i="8" s="1"/>
  <c r="N30" i="8" a="1"/>
  <c r="N30" i="8" s="1"/>
  <c r="N27" i="8" a="1"/>
  <c r="N27" i="8" s="1"/>
  <c r="N26" i="8" a="1"/>
  <c r="N26" i="8" s="1"/>
  <c r="N31" i="8" a="1"/>
  <c r="N31" i="8" s="1"/>
  <c r="N104" i="9" l="1" a="1"/>
  <c r="N104" i="9" s="1"/>
  <c r="R104" i="9" s="1"/>
  <c r="N107" i="9" a="1"/>
  <c r="N107" i="9" s="1"/>
  <c r="R107" i="9" s="1"/>
  <c r="N103" i="9" a="1"/>
  <c r="N103" i="9" s="1"/>
  <c r="N128" i="9" a="1"/>
  <c r="N128" i="9" s="1"/>
  <c r="R128" i="9" s="1"/>
  <c r="N106" i="9" a="1"/>
  <c r="N106" i="9" s="1"/>
  <c r="R106" i="9" s="1"/>
  <c r="N100" i="9" a="1"/>
  <c r="N100" i="9" s="1"/>
  <c r="R100" i="9" s="1"/>
  <c r="N101" i="9" a="1"/>
  <c r="N101" i="9" s="1"/>
  <c r="R101" i="9" s="1"/>
  <c r="N98" i="9" a="1"/>
  <c r="N98" i="9" s="1"/>
  <c r="R98" i="9" s="1"/>
  <c r="N28" i="9" a="1"/>
  <c r="N28" i="9" s="1"/>
  <c r="R28" i="9" s="1" a="1"/>
  <c r="R28" i="9" s="1"/>
  <c r="N67" i="9" a="1"/>
  <c r="N67" i="9" s="1"/>
  <c r="R67" i="9" s="1" a="1"/>
  <c r="R67" i="9" s="1"/>
  <c r="N61" i="9" a="1"/>
  <c r="N61" i="9" s="1"/>
  <c r="R61" i="9" s="1" a="1"/>
  <c r="R61" i="9" s="1"/>
  <c r="N68" i="9" a="1"/>
  <c r="N68" i="9" s="1"/>
  <c r="R68" i="9" s="1" a="1"/>
  <c r="R68" i="9" s="1"/>
  <c r="N99" i="9" a="1"/>
  <c r="N99" i="9" s="1"/>
  <c r="R99" i="9" s="1"/>
  <c r="N127" i="9" a="1"/>
  <c r="N127" i="9" s="1"/>
  <c r="R127" i="9" s="1"/>
  <c r="N129" i="9" a="1"/>
  <c r="N129" i="9" s="1"/>
  <c r="R129" i="9" s="1"/>
  <c r="N131" i="9" a="1"/>
  <c r="N131" i="9" s="1"/>
  <c r="R131" i="9" s="1"/>
  <c r="N37" i="9" a="1"/>
  <c r="N37" i="9" s="1"/>
  <c r="R37" i="9" s="1" a="1"/>
  <c r="R37" i="9" s="1"/>
  <c r="N39" i="9" a="1"/>
  <c r="N39" i="9" s="1"/>
  <c r="R39" i="9" s="1" a="1"/>
  <c r="R39" i="9" s="1"/>
  <c r="N41" i="9" a="1"/>
  <c r="N41" i="9" s="1"/>
  <c r="R41" i="9" s="1" a="1"/>
  <c r="R41" i="9" s="1"/>
  <c r="N63" i="9" a="1"/>
  <c r="N63" i="9" s="1"/>
  <c r="R63" i="9" s="1" a="1"/>
  <c r="R63" i="9" s="1"/>
  <c r="N25" i="9" a="1"/>
  <c r="N25" i="9" s="1"/>
  <c r="N123" i="9" a="1"/>
  <c r="N123" i="9" s="1"/>
  <c r="R123" i="9" s="1"/>
  <c r="N62" i="9" a="1"/>
  <c r="N62" i="9" s="1"/>
  <c r="R62" i="9" s="1" a="1"/>
  <c r="R62" i="9" s="1"/>
  <c r="N27" i="9" a="1"/>
  <c r="N27" i="9" s="1"/>
  <c r="R27" i="9" s="1" a="1"/>
  <c r="R27" i="9" s="1"/>
  <c r="N125" i="9" a="1"/>
  <c r="N125" i="9" s="1"/>
  <c r="R125" i="9" s="1"/>
  <c r="N122" i="9" a="1"/>
  <c r="N122" i="9" s="1"/>
  <c r="R122" i="9" s="1"/>
  <c r="N69" i="9" a="1"/>
  <c r="N69" i="9" s="1"/>
  <c r="R69" i="9" s="1" a="1"/>
  <c r="R69" i="9" s="1"/>
  <c r="N64" i="9" a="1"/>
  <c r="N64" i="9" s="1"/>
  <c r="R64" i="9" s="1" a="1"/>
  <c r="R64" i="9" s="1"/>
  <c r="N29" i="9" a="1"/>
  <c r="N29" i="9" s="1"/>
  <c r="R29" i="9" s="1" a="1"/>
  <c r="R29" i="9" s="1"/>
  <c r="N26" i="9" a="1"/>
  <c r="N26" i="9" s="1"/>
  <c r="R26" i="9" s="1" a="1"/>
  <c r="R26" i="9" s="1"/>
  <c r="N40" i="9" a="1"/>
  <c r="N40" i="9" s="1"/>
  <c r="R40" i="9" s="1" a="1"/>
  <c r="R40" i="9" s="1"/>
  <c r="N38" i="9" a="1"/>
  <c r="N38" i="9" s="1"/>
  <c r="R38" i="9" s="1" a="1"/>
  <c r="R38" i="9" s="1"/>
  <c r="N130" i="9" a="1"/>
  <c r="N130" i="9" s="1"/>
  <c r="N119" i="9" a="1"/>
  <c r="N119" i="9" s="1"/>
  <c r="R119" i="9" s="1"/>
  <c r="N118" i="9" a="1"/>
  <c r="N118" i="9" s="1"/>
  <c r="R118" i="9" s="1"/>
  <c r="N117" i="9" a="1"/>
  <c r="N117" i="9" s="1"/>
  <c r="R117" i="9" s="1"/>
  <c r="N116" i="9" a="1"/>
  <c r="N116" i="9" s="1"/>
  <c r="R116" i="9" s="1"/>
  <c r="N115" i="9" a="1"/>
  <c r="N115" i="9" s="1"/>
  <c r="R115" i="9" s="1"/>
  <c r="N97" i="9" a="1"/>
  <c r="N97" i="9" s="1"/>
  <c r="N124" i="9" a="1"/>
  <c r="N124" i="9" s="1"/>
  <c r="R124" i="9" s="1"/>
  <c r="N121" i="9" a="1"/>
  <c r="N121" i="9" s="1"/>
  <c r="R65" i="9" a="1"/>
  <c r="R65" i="9" s="1"/>
  <c r="B65" i="9" s="1" a="1"/>
  <c r="B65" i="9" s="1"/>
  <c r="M143" i="8" a="1"/>
  <c r="M143" i="8" s="1"/>
  <c r="N143" i="8" s="1" a="1"/>
  <c r="N143" i="8" s="1"/>
  <c r="M66" i="8" a="1"/>
  <c r="M66" i="8" s="1"/>
  <c r="N66" i="8" s="1" a="1"/>
  <c r="N66" i="8" s="1"/>
  <c r="H114" i="8" a="1"/>
  <c r="H114" i="8" s="1"/>
  <c r="I114" i="8" s="1" a="1"/>
  <c r="I114" i="8" s="1"/>
  <c r="M147" i="8" a="1"/>
  <c r="M147" i="8" s="1"/>
  <c r="N147" i="8" s="1" a="1"/>
  <c r="N147" i="8" s="1"/>
  <c r="B44" i="8" a="1"/>
  <c r="B44" i="8" s="1"/>
  <c r="K104" i="8" a="1"/>
  <c r="K104" i="8" s="1"/>
  <c r="L104" i="8" s="1" a="1"/>
  <c r="L104" i="8" s="1"/>
  <c r="H131" i="8" a="1"/>
  <c r="H131" i="8" s="1"/>
  <c r="I131" i="8" s="1" a="1"/>
  <c r="I131" i="8" s="1"/>
  <c r="C146" i="8" a="1"/>
  <c r="C146" i="8" s="1"/>
  <c r="Q146" i="8" s="1"/>
  <c r="H146" i="8" a="1"/>
  <c r="H146" i="8" s="1"/>
  <c r="I146" i="8" s="1" a="1"/>
  <c r="I146" i="8" s="1"/>
  <c r="B170" i="8" a="1"/>
  <c r="B170" i="8" s="1"/>
  <c r="H170" i="8" a="1"/>
  <c r="H170" i="8" s="1"/>
  <c r="I170" i="8" s="1" a="1"/>
  <c r="I170" i="8" s="1"/>
  <c r="H54" i="8" a="1"/>
  <c r="H54" i="8" s="1"/>
  <c r="I54" i="8" s="1" a="1"/>
  <c r="I54" i="8" s="1"/>
  <c r="K80" i="8" a="1"/>
  <c r="K80" i="8" s="1"/>
  <c r="L80" i="8" s="1" a="1"/>
  <c r="L80" i="8" s="1"/>
  <c r="B102" i="8" a="1"/>
  <c r="B102" i="8" s="1"/>
  <c r="B86" i="8" a="1"/>
  <c r="B86" i="8" s="1"/>
  <c r="E170" i="8" a="1"/>
  <c r="E170" i="8" s="1"/>
  <c r="F170" i="8" s="1" a="1"/>
  <c r="F170" i="8" s="1"/>
  <c r="B75" i="8" a="1"/>
  <c r="B75" i="8" s="1"/>
  <c r="M130" i="8" a="1"/>
  <c r="M130" i="8" s="1"/>
  <c r="N130" i="8" s="1" a="1"/>
  <c r="N130" i="8" s="1"/>
  <c r="B118" i="8" a="1"/>
  <c r="B118" i="8" s="1"/>
  <c r="M73" i="8" a="1"/>
  <c r="M73" i="8" s="1"/>
  <c r="N73" i="8" s="1" a="1"/>
  <c r="N73" i="8" s="1"/>
  <c r="B62" i="8" a="1"/>
  <c r="B62" i="8" s="1"/>
  <c r="E130" i="8" a="1"/>
  <c r="E130" i="8" s="1"/>
  <c r="F130" i="8" s="1" a="1"/>
  <c r="F130" i="8" s="1"/>
  <c r="E118" i="8" a="1"/>
  <c r="E118" i="8" s="1"/>
  <c r="F118" i="8" s="1" a="1"/>
  <c r="F118" i="8" s="1"/>
  <c r="B43" i="8" a="1"/>
  <c r="B43" i="8" s="1"/>
  <c r="C132" i="8" a="1"/>
  <c r="C132" i="8" s="1"/>
  <c r="Q132" i="8" s="1"/>
  <c r="B132" i="8" a="1"/>
  <c r="B132" i="8" s="1"/>
  <c r="C128" i="8" a="1"/>
  <c r="C128" i="8" s="1"/>
  <c r="Q128" i="8" s="1"/>
  <c r="B128" i="8" a="1"/>
  <c r="B128" i="8" s="1"/>
  <c r="C120" i="8" a="1"/>
  <c r="C120" i="8" s="1"/>
  <c r="Q120" i="8" s="1"/>
  <c r="E120" i="8" a="1"/>
  <c r="E120" i="8" s="1"/>
  <c r="F120" i="8" s="1" a="1"/>
  <c r="F120" i="8" s="1"/>
  <c r="C108" i="8" a="1"/>
  <c r="C108" i="8" s="1"/>
  <c r="Q108" i="8" s="1"/>
  <c r="B108" i="8" a="1"/>
  <c r="B108" i="8" s="1"/>
  <c r="C100" i="8" a="1"/>
  <c r="C100" i="8" s="1"/>
  <c r="Q100" i="8" s="1"/>
  <c r="B100" i="8" a="1"/>
  <c r="B100" i="8" s="1"/>
  <c r="C96" i="8" a="1"/>
  <c r="C96" i="8" s="1"/>
  <c r="Q96" i="8" s="1"/>
  <c r="B96" i="8" a="1"/>
  <c r="B96" i="8" s="1"/>
  <c r="B112" i="8" a="1"/>
  <c r="B112" i="8" s="1"/>
  <c r="B161" i="8" a="1"/>
  <c r="B161" i="8" s="1"/>
  <c r="B99" i="8" a="1"/>
  <c r="B99" i="8" s="1"/>
  <c r="B101" i="8" a="1"/>
  <c r="B101" i="8" s="1"/>
  <c r="B48" i="8" a="1"/>
  <c r="B48" i="8" s="1"/>
  <c r="B54" i="8" a="1"/>
  <c r="B54" i="8" s="1"/>
  <c r="B67" i="8" a="1"/>
  <c r="B67" i="8" s="1"/>
  <c r="E162" i="8" a="1"/>
  <c r="E162" i="8" s="1"/>
  <c r="F162" i="8" s="1" a="1"/>
  <c r="F162" i="8" s="1"/>
  <c r="H118" i="8" a="1"/>
  <c r="H118" i="8" s="1"/>
  <c r="I118" i="8" s="1" a="1"/>
  <c r="I118" i="8" s="1"/>
  <c r="K86" i="8" a="1"/>
  <c r="K86" i="8" s="1"/>
  <c r="L86" i="8" s="1" a="1"/>
  <c r="L86" i="8" s="1"/>
  <c r="E54" i="8" a="1"/>
  <c r="E54" i="8" s="1"/>
  <c r="F54" i="8" s="1"/>
  <c r="H97" i="8" a="1"/>
  <c r="H97" i="8" s="1"/>
  <c r="I97" i="8" s="1" a="1"/>
  <c r="I97" i="8" s="1"/>
  <c r="H112" i="8" a="1"/>
  <c r="H112" i="8" s="1"/>
  <c r="I112" i="8" s="1" a="1"/>
  <c r="I112" i="8" s="1"/>
  <c r="E104" i="8" a="1"/>
  <c r="E104" i="8" s="1"/>
  <c r="F104" i="8" s="1" a="1"/>
  <c r="F104" i="8" s="1"/>
  <c r="E80" i="8" a="1"/>
  <c r="E80" i="8" s="1"/>
  <c r="F80" i="8" s="1"/>
  <c r="H72" i="8" a="1"/>
  <c r="H72" i="8" s="1"/>
  <c r="I72" i="8" s="1" a="1"/>
  <c r="I72" i="8" s="1"/>
  <c r="M131" i="8" a="1"/>
  <c r="M131" i="8" s="1"/>
  <c r="N131" i="8" s="1" a="1"/>
  <c r="N131" i="8" s="1"/>
  <c r="H67" i="8" a="1"/>
  <c r="H67" i="8" s="1"/>
  <c r="I67" i="8" s="1" a="1"/>
  <c r="I67" i="8" s="1"/>
  <c r="B124" i="8" a="1"/>
  <c r="B124" i="8" s="1"/>
  <c r="B92" i="8" a="1"/>
  <c r="B92" i="8" s="1"/>
  <c r="B104" i="8" a="1"/>
  <c r="B104" i="8" s="1"/>
  <c r="M162" i="8" a="1"/>
  <c r="M162" i="8" s="1"/>
  <c r="N162" i="8" s="1" a="1"/>
  <c r="N162" i="8" s="1"/>
  <c r="K118" i="8" a="1"/>
  <c r="K118" i="8" s="1"/>
  <c r="L118" i="8" s="1" a="1"/>
  <c r="L118" i="8" s="1"/>
  <c r="M118" i="8" a="1"/>
  <c r="M118" i="8" s="1"/>
  <c r="N118" i="8" s="1" a="1"/>
  <c r="N118" i="8" s="1"/>
  <c r="M86" i="8" a="1"/>
  <c r="M86" i="8" s="1"/>
  <c r="N86" i="8" s="1" a="1"/>
  <c r="N86" i="8" s="1"/>
  <c r="K54" i="8" a="1"/>
  <c r="K54" i="8" s="1"/>
  <c r="L54" i="8" s="1" a="1"/>
  <c r="L54" i="8" s="1"/>
  <c r="K112" i="8" a="1"/>
  <c r="K112" i="8" s="1"/>
  <c r="L112" i="8" s="1" a="1"/>
  <c r="L112" i="8" s="1"/>
  <c r="H104" i="8" a="1"/>
  <c r="H104" i="8" s="1"/>
  <c r="I104" i="8" s="1" a="1"/>
  <c r="I104" i="8" s="1"/>
  <c r="H80" i="8" a="1"/>
  <c r="H80" i="8" s="1"/>
  <c r="I80" i="8" s="1" a="1"/>
  <c r="I80" i="8" s="1"/>
  <c r="E72" i="8" a="1"/>
  <c r="E72" i="8" s="1"/>
  <c r="F72" i="8" s="1"/>
  <c r="E143" i="8" a="1"/>
  <c r="E143" i="8" s="1"/>
  <c r="F143" i="8" s="1" a="1"/>
  <c r="F143" i="8" s="1"/>
  <c r="K131" i="8" a="1"/>
  <c r="K131" i="8" s="1"/>
  <c r="L131" i="8" s="1" a="1"/>
  <c r="L131" i="8" s="1"/>
  <c r="B80" i="8" a="1"/>
  <c r="B80" i="8" s="1"/>
  <c r="B131" i="8" a="1"/>
  <c r="B131" i="8" s="1"/>
  <c r="B133" i="8" a="1"/>
  <c r="B133" i="8" s="1"/>
  <c r="B72" i="8" a="1"/>
  <c r="B72" i="8" s="1"/>
  <c r="B59" i="8" a="1"/>
  <c r="B59" i="8" s="1"/>
  <c r="H86" i="8" a="1"/>
  <c r="H86" i="8" s="1"/>
  <c r="I86" i="8" s="1" a="1"/>
  <c r="I86" i="8" s="1"/>
  <c r="E112" i="8" a="1"/>
  <c r="E112" i="8" s="1"/>
  <c r="F112" i="8" s="1" a="1"/>
  <c r="F112" i="8" s="1"/>
  <c r="M104" i="8" a="1"/>
  <c r="M104" i="8" s="1"/>
  <c r="N104" i="8" s="1" a="1"/>
  <c r="N104" i="8" s="1"/>
  <c r="M80" i="8" a="1"/>
  <c r="M80" i="8" s="1"/>
  <c r="N80" i="8" s="1" a="1"/>
  <c r="N80" i="8" s="1"/>
  <c r="H48" i="8" a="1"/>
  <c r="H48" i="8" s="1"/>
  <c r="I48" i="8" s="1" a="1"/>
  <c r="I48" i="8" s="1"/>
  <c r="E131" i="8" a="1"/>
  <c r="E131" i="8" s="1"/>
  <c r="F131" i="8" s="1" a="1"/>
  <c r="F131" i="8" s="1"/>
  <c r="M111" i="8" a="1"/>
  <c r="M111" i="8" s="1"/>
  <c r="N111" i="8" s="1" a="1"/>
  <c r="N111" i="8" s="1"/>
  <c r="E61" i="8" a="1"/>
  <c r="E61" i="8" s="1"/>
  <c r="F61" i="8" s="1"/>
  <c r="C163" i="8" a="1"/>
  <c r="C163" i="8" s="1"/>
  <c r="Q163" i="8" s="1"/>
  <c r="B163" i="8" a="1"/>
  <c r="B163" i="8" s="1"/>
  <c r="L169" i="8" a="1"/>
  <c r="L169" i="8" s="1"/>
  <c r="B162" i="8" a="1"/>
  <c r="B162" i="8" s="1"/>
  <c r="B95" i="8" a="1"/>
  <c r="B95" i="8" s="1"/>
  <c r="B68" i="8" a="1"/>
  <c r="B68" i="8" s="1"/>
  <c r="B146" i="8" a="1"/>
  <c r="B146" i="8" s="1"/>
  <c r="K162" i="8" a="1"/>
  <c r="K162" i="8" s="1"/>
  <c r="L162" i="8" s="1" a="1"/>
  <c r="L162" i="8" s="1"/>
  <c r="K146" i="8" a="1"/>
  <c r="K146" i="8" s="1"/>
  <c r="L146" i="8" s="1" a="1"/>
  <c r="L146" i="8" s="1"/>
  <c r="E114" i="8" a="1"/>
  <c r="E114" i="8" s="1"/>
  <c r="F114" i="8" s="1" a="1"/>
  <c r="F114" i="8" s="1"/>
  <c r="H105" i="8" a="1"/>
  <c r="H105" i="8" s="1"/>
  <c r="I105" i="8" s="1" a="1"/>
  <c r="I105" i="8" s="1"/>
  <c r="H117" i="8" a="1"/>
  <c r="H117" i="8" s="1"/>
  <c r="I117" i="8" s="1" a="1"/>
  <c r="I117" i="8" s="1"/>
  <c r="K116" i="8" a="1"/>
  <c r="K116" i="8" s="1"/>
  <c r="L116" i="8" s="1" a="1"/>
  <c r="L116" i="8" s="1"/>
  <c r="H162" i="8" a="1"/>
  <c r="H162" i="8" s="1"/>
  <c r="I162" i="8" s="1" a="1"/>
  <c r="I162" i="8" s="1"/>
  <c r="M114" i="8" a="1"/>
  <c r="M114" i="8" s="1"/>
  <c r="N114" i="8" s="1" a="1"/>
  <c r="N114" i="8" s="1"/>
  <c r="H137" i="8" a="1"/>
  <c r="H137" i="8" s="1"/>
  <c r="I137" i="8" s="1" a="1"/>
  <c r="I137" i="8" s="1"/>
  <c r="B82" i="8" a="1"/>
  <c r="B82" i="8" s="1"/>
  <c r="E146" i="8" a="1"/>
  <c r="E146" i="8" s="1"/>
  <c r="F146" i="8" s="1" a="1"/>
  <c r="F146" i="8" s="1"/>
  <c r="B119" i="8" a="1"/>
  <c r="B119" i="8" s="1"/>
  <c r="B127" i="8" a="1"/>
  <c r="B127" i="8" s="1"/>
  <c r="B87" i="8" a="1"/>
  <c r="B87" i="8" s="1"/>
  <c r="B114" i="8" a="1"/>
  <c r="B114" i="8" s="1"/>
  <c r="M146" i="8" a="1"/>
  <c r="M146" i="8" s="1"/>
  <c r="N146" i="8" s="1" a="1"/>
  <c r="N146" i="8" s="1"/>
  <c r="K114" i="8" a="1"/>
  <c r="K114" i="8" s="1"/>
  <c r="L114" i="8" s="1" a="1"/>
  <c r="L114" i="8" s="1"/>
  <c r="H98" i="8" a="1"/>
  <c r="H98" i="8" s="1"/>
  <c r="I98" i="8" s="1" a="1"/>
  <c r="I98" i="8" s="1"/>
  <c r="E161" i="8" a="1"/>
  <c r="E161" i="8" s="1"/>
  <c r="F161" i="8" s="1" a="1"/>
  <c r="F161" i="8" s="1"/>
  <c r="K69" i="8" a="1"/>
  <c r="K69" i="8" s="1"/>
  <c r="L69" i="8" s="1" a="1"/>
  <c r="L69" i="8" s="1"/>
  <c r="E82" i="8" a="1"/>
  <c r="E82" i="8" s="1"/>
  <c r="F82" i="8" s="1"/>
  <c r="M82" i="8" a="1"/>
  <c r="M82" i="8" s="1"/>
  <c r="N82" i="8" s="1" a="1"/>
  <c r="N82" i="8" s="1"/>
  <c r="K82" i="8" a="1"/>
  <c r="K82" i="8" s="1"/>
  <c r="L82" i="8" s="1" a="1"/>
  <c r="L82" i="8" s="1"/>
  <c r="H82" i="8" a="1"/>
  <c r="H82" i="8" s="1"/>
  <c r="I82" i="8" s="1" a="1"/>
  <c r="I82" i="8" s="1"/>
  <c r="H62" i="8" a="1"/>
  <c r="H62" i="8" s="1"/>
  <c r="I62" i="8" s="1" a="1"/>
  <c r="I62" i="8" s="1"/>
  <c r="H127" i="8" a="1"/>
  <c r="H127" i="8" s="1"/>
  <c r="I127" i="8" s="1" a="1"/>
  <c r="I127" i="8" s="1"/>
  <c r="K132" i="8" a="1"/>
  <c r="K132" i="8" s="1"/>
  <c r="L132" i="8" s="1" a="1"/>
  <c r="L132" i="8" s="1"/>
  <c r="M62" i="8" a="1"/>
  <c r="M62" i="8" s="1"/>
  <c r="N62" i="8" s="1" a="1"/>
  <c r="N62" i="8" s="1"/>
  <c r="M127" i="8" a="1"/>
  <c r="M127" i="8" s="1"/>
  <c r="N127" i="8" s="1" a="1"/>
  <c r="N127" i="8" s="1"/>
  <c r="H95" i="8" a="1"/>
  <c r="H95" i="8" s="1"/>
  <c r="I95" i="8" s="1" a="1"/>
  <c r="I95" i="8" s="1"/>
  <c r="K62" i="8" a="1"/>
  <c r="K62" i="8" s="1"/>
  <c r="L62" i="8" s="1" a="1"/>
  <c r="L62" i="8" s="1"/>
  <c r="M119" i="8" a="1"/>
  <c r="M119" i="8" s="1"/>
  <c r="N119" i="8" s="1" a="1"/>
  <c r="N119" i="8" s="1"/>
  <c r="M87" i="8" a="1"/>
  <c r="M87" i="8" s="1"/>
  <c r="N87" i="8" s="1" a="1"/>
  <c r="N87" i="8" s="1"/>
  <c r="E132" i="8" a="1"/>
  <c r="E132" i="8" s="1"/>
  <c r="F132" i="8" s="1" a="1"/>
  <c r="F132" i="8" s="1"/>
  <c r="E62" i="8" a="1"/>
  <c r="E62" i="8" s="1"/>
  <c r="F62" i="8" s="1"/>
  <c r="H119" i="8" a="1"/>
  <c r="H119" i="8" s="1"/>
  <c r="I119" i="8" s="1" a="1"/>
  <c r="I119" i="8" s="1"/>
  <c r="M95" i="8" a="1"/>
  <c r="M95" i="8" s="1"/>
  <c r="N95" i="8" s="1" a="1"/>
  <c r="N95" i="8" s="1"/>
  <c r="K55" i="8" a="1"/>
  <c r="K55" i="8" s="1"/>
  <c r="L55" i="8" s="1" a="1"/>
  <c r="L55" i="8" s="1"/>
  <c r="H100" i="8" a="1"/>
  <c r="H100" i="8" s="1"/>
  <c r="I100" i="8" s="1" a="1"/>
  <c r="I100" i="8" s="1"/>
  <c r="K47" i="8" a="1"/>
  <c r="K47" i="8" s="1"/>
  <c r="L47" i="8" s="1" a="1"/>
  <c r="L47" i="8" s="1"/>
  <c r="M59" i="8" a="1"/>
  <c r="M59" i="8" s="1"/>
  <c r="N59" i="8" s="1" a="1"/>
  <c r="N59" i="8" s="1"/>
  <c r="M148" i="8" a="1"/>
  <c r="M148" i="8" s="1"/>
  <c r="N148" i="8" s="1" a="1"/>
  <c r="N148" i="8" s="1"/>
  <c r="M72" i="8" a="1"/>
  <c r="M72" i="8" s="1"/>
  <c r="N72" i="8" s="1" a="1"/>
  <c r="N72" i="8" s="1"/>
  <c r="E99" i="8" a="1"/>
  <c r="E99" i="8" s="1"/>
  <c r="F99" i="8" s="1" a="1"/>
  <c r="F99" i="8" s="1"/>
  <c r="M75" i="8" a="1"/>
  <c r="M75" i="8" s="1"/>
  <c r="N75" i="8" s="1" a="1"/>
  <c r="N75" i="8" s="1"/>
  <c r="E100" i="8" a="1"/>
  <c r="E100" i="8" s="1"/>
  <c r="F100" i="8" s="1" a="1"/>
  <c r="F100" i="8" s="1"/>
  <c r="H128" i="8" a="1"/>
  <c r="H128" i="8" s="1"/>
  <c r="I128" i="8" s="1" a="1"/>
  <c r="I128" i="8" s="1"/>
  <c r="H163" i="8" a="1"/>
  <c r="H163" i="8" s="1"/>
  <c r="I163" i="8" s="1" a="1"/>
  <c r="I163" i="8" s="1"/>
  <c r="K70" i="8" a="1"/>
  <c r="K70" i="8" s="1"/>
  <c r="L70" i="8" s="1" a="1"/>
  <c r="L70" i="8" s="1"/>
  <c r="K88" i="8" a="1"/>
  <c r="K88" i="8" s="1"/>
  <c r="L88" i="8" s="1" a="1"/>
  <c r="L88" i="8" s="1"/>
  <c r="H83" i="8" a="1"/>
  <c r="H83" i="8" s="1"/>
  <c r="I83" i="8" s="1" a="1"/>
  <c r="I83" i="8" s="1"/>
  <c r="K68" i="8" a="1"/>
  <c r="K68" i="8" s="1"/>
  <c r="L68" i="8" s="1" a="1"/>
  <c r="L68" i="8" s="1"/>
  <c r="H75" i="8" a="1"/>
  <c r="H75" i="8" s="1"/>
  <c r="I75" i="8" s="1" a="1"/>
  <c r="I75" i="8" s="1"/>
  <c r="M68" i="8" a="1"/>
  <c r="M68" i="8" s="1"/>
  <c r="N68" i="8" s="1" a="1"/>
  <c r="N68" i="8" s="1"/>
  <c r="K64" i="8" a="1"/>
  <c r="K64" i="8" s="1"/>
  <c r="L64" i="8" s="1" a="1"/>
  <c r="L64" i="8" s="1"/>
  <c r="K115" i="8" a="1"/>
  <c r="K115" i="8" s="1"/>
  <c r="L115" i="8" s="1" a="1"/>
  <c r="L115" i="8" s="1"/>
  <c r="E96" i="8" a="1"/>
  <c r="E96" i="8" s="1"/>
  <c r="F96" i="8" s="1" a="1"/>
  <c r="F96" i="8" s="1"/>
  <c r="M135" i="8" a="1"/>
  <c r="M135" i="8" s="1"/>
  <c r="N135" i="8" s="1" a="1"/>
  <c r="N135" i="8" s="1"/>
  <c r="E108" i="8" a="1"/>
  <c r="E108" i="8" s="1"/>
  <c r="F108" i="8" s="1" a="1"/>
  <c r="F108" i="8" s="1"/>
  <c r="L163" i="8" a="1"/>
  <c r="L163" i="8" s="1"/>
  <c r="B115" i="8" a="1"/>
  <c r="B115" i="8" s="1"/>
  <c r="B64" i="8" a="1"/>
  <c r="B64" i="8" s="1"/>
  <c r="B45" i="8" a="1"/>
  <c r="B45" i="8" s="1"/>
  <c r="K102" i="8" a="1"/>
  <c r="K102" i="8" s="1"/>
  <c r="L102" i="8" s="1" a="1"/>
  <c r="L102" i="8" s="1"/>
  <c r="E70" i="8" a="1"/>
  <c r="E70" i="8" s="1"/>
  <c r="F70" i="8" s="1"/>
  <c r="M128" i="8" a="1"/>
  <c r="M128" i="8" s="1"/>
  <c r="N128" i="8" s="1" a="1"/>
  <c r="N128" i="8" s="1"/>
  <c r="M120" i="8" a="1"/>
  <c r="M120" i="8" s="1"/>
  <c r="N120" i="8" s="1" a="1"/>
  <c r="N120" i="8" s="1"/>
  <c r="H96" i="8" a="1"/>
  <c r="H96" i="8" s="1"/>
  <c r="I96" i="8" s="1" a="1"/>
  <c r="I96" i="8" s="1"/>
  <c r="H88" i="8" a="1"/>
  <c r="H88" i="8" s="1"/>
  <c r="I88" i="8" s="1" a="1"/>
  <c r="I88" i="8" s="1"/>
  <c r="E64" i="8" a="1"/>
  <c r="E64" i="8" s="1"/>
  <c r="F64" i="8" s="1"/>
  <c r="M56" i="8" a="1"/>
  <c r="M56" i="8" s="1"/>
  <c r="N56" i="8" s="1" a="1"/>
  <c r="N56" i="8" s="1"/>
  <c r="M163" i="8" a="1"/>
  <c r="M163" i="8" s="1"/>
  <c r="N163" i="8" s="1" a="1"/>
  <c r="N163" i="8" s="1"/>
  <c r="K147" i="8" a="1"/>
  <c r="K147" i="8" s="1"/>
  <c r="L147" i="8" s="1" a="1"/>
  <c r="L147" i="8" s="1"/>
  <c r="H135" i="8" a="1"/>
  <c r="H135" i="8" s="1"/>
  <c r="I135" i="8" s="1" a="1"/>
  <c r="I135" i="8" s="1"/>
  <c r="H115" i="8" a="1"/>
  <c r="H115" i="8" s="1"/>
  <c r="I115" i="8" s="1" a="1"/>
  <c r="I115" i="8" s="1"/>
  <c r="M99" i="8" a="1"/>
  <c r="M99" i="8" s="1"/>
  <c r="N99" i="8" s="1" a="1"/>
  <c r="N99" i="8" s="1"/>
  <c r="E83" i="8" a="1"/>
  <c r="E83" i="8" s="1"/>
  <c r="F83" i="8" s="1"/>
  <c r="E102" i="8" a="1"/>
  <c r="E102" i="8" s="1"/>
  <c r="F102" i="8" s="1" a="1"/>
  <c r="F102" i="8" s="1"/>
  <c r="H70" i="8" a="1"/>
  <c r="H70" i="8" s="1"/>
  <c r="I70" i="8" s="1" a="1"/>
  <c r="I70" i="8" s="1"/>
  <c r="K128" i="8" a="1"/>
  <c r="K128" i="8" s="1"/>
  <c r="L128" i="8" s="1" a="1"/>
  <c r="L128" i="8" s="1"/>
  <c r="K120" i="8" a="1"/>
  <c r="K120" i="8" s="1"/>
  <c r="L120" i="8" s="1" a="1"/>
  <c r="L120" i="8" s="1"/>
  <c r="E88" i="8" a="1"/>
  <c r="E88" i="8" s="1"/>
  <c r="F88" i="8" s="1"/>
  <c r="K56" i="8" a="1"/>
  <c r="K56" i="8" s="1"/>
  <c r="L56" i="8" s="1" a="1"/>
  <c r="L56" i="8" s="1"/>
  <c r="E163" i="8" a="1"/>
  <c r="E163" i="8" s="1"/>
  <c r="F163" i="8" s="1" a="1"/>
  <c r="F163" i="8" s="1"/>
  <c r="E147" i="8" a="1"/>
  <c r="E147" i="8" s="1"/>
  <c r="F147" i="8" s="1" a="1"/>
  <c r="F147" i="8" s="1"/>
  <c r="M115" i="8" a="1"/>
  <c r="M115" i="8" s="1"/>
  <c r="N115" i="8" s="1" a="1"/>
  <c r="N115" i="8" s="1"/>
  <c r="E149" i="8" a="1"/>
  <c r="E149" i="8" s="1"/>
  <c r="F149" i="8" s="1" a="1"/>
  <c r="F149" i="8" s="1"/>
  <c r="M108" i="8" a="1"/>
  <c r="M108" i="8" s="1"/>
  <c r="N108" i="8" s="1" a="1"/>
  <c r="N108" i="8" s="1"/>
  <c r="B120" i="8" a="1"/>
  <c r="B120" i="8" s="1"/>
  <c r="B88" i="8" a="1"/>
  <c r="B88" i="8" s="1"/>
  <c r="B76" i="8" a="1"/>
  <c r="B76" i="8" s="1"/>
  <c r="B135" i="8" a="1"/>
  <c r="B135" i="8" s="1"/>
  <c r="B147" i="8" a="1"/>
  <c r="B147" i="8" s="1"/>
  <c r="B83" i="8" a="1"/>
  <c r="B83" i="8" s="1"/>
  <c r="B56" i="8" a="1"/>
  <c r="B56" i="8" s="1"/>
  <c r="B70" i="8" a="1"/>
  <c r="B70" i="8" s="1"/>
  <c r="H102" i="8" a="1"/>
  <c r="H102" i="8" s="1"/>
  <c r="I102" i="8" s="1" a="1"/>
  <c r="I102" i="8" s="1"/>
  <c r="M70" i="8" a="1"/>
  <c r="M70" i="8" s="1"/>
  <c r="N70" i="8" s="1" a="1"/>
  <c r="N70" i="8" s="1"/>
  <c r="E128" i="8" a="1"/>
  <c r="E128" i="8" s="1"/>
  <c r="F128" i="8" s="1" a="1"/>
  <c r="F128" i="8" s="1"/>
  <c r="H120" i="8" a="1"/>
  <c r="H120" i="8" s="1"/>
  <c r="I120" i="8" s="1" a="1"/>
  <c r="I120" i="8" s="1"/>
  <c r="K96" i="8" a="1"/>
  <c r="K96" i="8" s="1"/>
  <c r="L96" i="8" s="1" a="1"/>
  <c r="L96" i="8" s="1"/>
  <c r="M96" i="8" a="1"/>
  <c r="M96" i="8" s="1"/>
  <c r="N96" i="8" s="1" a="1"/>
  <c r="N96" i="8" s="1"/>
  <c r="M88" i="8" a="1"/>
  <c r="M88" i="8" s="1"/>
  <c r="N88" i="8" s="1" a="1"/>
  <c r="N88" i="8" s="1"/>
  <c r="E56" i="8" a="1"/>
  <c r="E56" i="8" s="1"/>
  <c r="F56" i="8" s="1"/>
  <c r="M48" i="8" a="1"/>
  <c r="M48" i="8" s="1"/>
  <c r="N48" i="8" s="1" a="1"/>
  <c r="N48" i="8" s="1"/>
  <c r="H147" i="8" a="1"/>
  <c r="H147" i="8" s="1"/>
  <c r="I147" i="8" s="1" a="1"/>
  <c r="I147" i="8" s="1"/>
  <c r="E115" i="8" a="1"/>
  <c r="E115" i="8" s="1"/>
  <c r="F115" i="8" s="1" a="1"/>
  <c r="F115" i="8" s="1"/>
  <c r="M83" i="8" a="1"/>
  <c r="M83" i="8" s="1"/>
  <c r="N83" i="8" s="1" a="1"/>
  <c r="N83" i="8" s="1"/>
  <c r="K67" i="8" a="1"/>
  <c r="K67" i="8" s="1"/>
  <c r="L67" i="8" s="1" a="1"/>
  <c r="L67" i="8" s="1"/>
  <c r="H43" i="8" a="1"/>
  <c r="H43" i="8" s="1"/>
  <c r="I43" i="8" s="1" a="1"/>
  <c r="I43" i="8" s="1"/>
  <c r="K108" i="8" a="1"/>
  <c r="K108" i="8" s="1"/>
  <c r="L108" i="8" s="1" a="1"/>
  <c r="L108" i="8" s="1"/>
  <c r="K76" i="8" a="1"/>
  <c r="K76" i="8" s="1"/>
  <c r="L76" i="8" s="1" a="1"/>
  <c r="L76" i="8" s="1"/>
  <c r="K83" i="8" a="1"/>
  <c r="K83" i="8" s="1"/>
  <c r="L83" i="8" s="1" a="1"/>
  <c r="L83" i="8" s="1"/>
  <c r="H108" i="8" a="1"/>
  <c r="H108" i="8" s="1"/>
  <c r="I108" i="8" s="1" a="1"/>
  <c r="I108" i="8" s="1"/>
  <c r="M52" i="8" a="1"/>
  <c r="M52" i="8" s="1"/>
  <c r="N52" i="8" s="1" a="1"/>
  <c r="N52" i="8" s="1"/>
  <c r="C65" i="8" a="1"/>
  <c r="C65" i="8" s="1"/>
  <c r="Q65" i="8" s="1"/>
  <c r="E65" i="8" a="1"/>
  <c r="E65" i="8" s="1"/>
  <c r="F65" i="8" s="1"/>
  <c r="H65" i="8" a="1"/>
  <c r="H65" i="8" s="1"/>
  <c r="I65" i="8" s="1" a="1"/>
  <c r="I65" i="8" s="1"/>
  <c r="B65" i="8" a="1"/>
  <c r="B65" i="8" s="1"/>
  <c r="C57" i="8" a="1"/>
  <c r="C57" i="8" s="1"/>
  <c r="Q57" i="8" s="1"/>
  <c r="B57" i="8" a="1"/>
  <c r="B57" i="8" s="1"/>
  <c r="H57" i="8" a="1"/>
  <c r="H57" i="8" s="1"/>
  <c r="I57" i="8" s="1" a="1"/>
  <c r="I57" i="8" s="1"/>
  <c r="C49" i="8" a="1"/>
  <c r="C49" i="8" s="1"/>
  <c r="Q49" i="8" s="1"/>
  <c r="M49" i="8" a="1"/>
  <c r="M49" i="8" s="1"/>
  <c r="N49" i="8" s="1" a="1"/>
  <c r="N49" i="8" s="1"/>
  <c r="H49" i="8" a="1"/>
  <c r="H49" i="8" s="1"/>
  <c r="I49" i="8" s="1" a="1"/>
  <c r="I49" i="8" s="1"/>
  <c r="B49" i="8" a="1"/>
  <c r="B49" i="8" s="1"/>
  <c r="B97" i="8" a="1"/>
  <c r="B97" i="8" s="1"/>
  <c r="B89" i="8" a="1"/>
  <c r="B89" i="8" s="1"/>
  <c r="B111" i="8" a="1"/>
  <c r="B111" i="8" s="1"/>
  <c r="B73" i="8" a="1"/>
  <c r="B73" i="8" s="1"/>
  <c r="B165" i="8" a="1"/>
  <c r="B165" i="8" s="1"/>
  <c r="B98" i="8" a="1"/>
  <c r="B98" i="8" s="1"/>
  <c r="K66" i="8" a="1"/>
  <c r="K66" i="8" s="1"/>
  <c r="L66" i="8" s="1" a="1"/>
  <c r="L66" i="8" s="1"/>
  <c r="K50" i="8" a="1"/>
  <c r="K50" i="8" s="1"/>
  <c r="L50" i="8" s="1" a="1"/>
  <c r="L50" i="8" s="1"/>
  <c r="M50" i="8" a="1"/>
  <c r="M50" i="8" s="1"/>
  <c r="N50" i="8" s="1" a="1"/>
  <c r="N50" i="8" s="1"/>
  <c r="M161" i="8" a="1"/>
  <c r="M161" i="8" s="1"/>
  <c r="N161" i="8" s="1" a="1"/>
  <c r="N161" i="8" s="1"/>
  <c r="E137" i="8" a="1"/>
  <c r="E137" i="8" s="1"/>
  <c r="F137" i="8" s="1" a="1"/>
  <c r="F137" i="8" s="1"/>
  <c r="M129" i="8" a="1"/>
  <c r="M129" i="8" s="1"/>
  <c r="N129" i="8" s="1" a="1"/>
  <c r="N129" i="8" s="1"/>
  <c r="E105" i="8" a="1"/>
  <c r="E105" i="8" s="1"/>
  <c r="F105" i="8" s="1" a="1"/>
  <c r="F105" i="8" s="1"/>
  <c r="E97" i="8" a="1"/>
  <c r="E97" i="8" s="1"/>
  <c r="F97" i="8" s="1" a="1"/>
  <c r="F97" i="8" s="1"/>
  <c r="H73" i="8" a="1"/>
  <c r="H73" i="8" s="1"/>
  <c r="I73" i="8" s="1" a="1"/>
  <c r="I73" i="8" s="1"/>
  <c r="K103" i="8" a="1"/>
  <c r="K103" i="8" s="1"/>
  <c r="L103" i="8" s="1" a="1"/>
  <c r="L103" i="8" s="1"/>
  <c r="H55" i="8" a="1"/>
  <c r="H55" i="8" s="1"/>
  <c r="I55" i="8" s="1" a="1"/>
  <c r="I55" i="8" s="1"/>
  <c r="M149" i="8" a="1"/>
  <c r="M149" i="8" s="1"/>
  <c r="N149" i="8" s="1" a="1"/>
  <c r="N149" i="8" s="1"/>
  <c r="H125" i="8" a="1"/>
  <c r="H125" i="8" s="1"/>
  <c r="I125" i="8" s="1" a="1"/>
  <c r="I125" i="8" s="1"/>
  <c r="M101" i="8" a="1"/>
  <c r="M101" i="8" s="1"/>
  <c r="N101" i="8" s="1" a="1"/>
  <c r="N101" i="8" s="1"/>
  <c r="K85" i="8" a="1"/>
  <c r="K85" i="8" s="1"/>
  <c r="L85" i="8" s="1" a="1"/>
  <c r="L85" i="8" s="1"/>
  <c r="M61" i="8" a="1"/>
  <c r="M61" i="8" s="1"/>
  <c r="N61" i="8" s="1" a="1"/>
  <c r="N61" i="8" s="1"/>
  <c r="H148" i="8" a="1"/>
  <c r="H148" i="8" s="1"/>
  <c r="I148" i="8" s="1" a="1"/>
  <c r="I148" i="8" s="1"/>
  <c r="H116" i="8" a="1"/>
  <c r="H116" i="8" s="1"/>
  <c r="I116" i="8" s="1" a="1"/>
  <c r="I116" i="8" s="1"/>
  <c r="B81" i="8" a="1"/>
  <c r="B81" i="8" s="1"/>
  <c r="B125" i="8" a="1"/>
  <c r="B125" i="8" s="1"/>
  <c r="B149" i="8" a="1"/>
  <c r="B149" i="8" s="1"/>
  <c r="B117" i="8" a="1"/>
  <c r="B117" i="8" s="1"/>
  <c r="B93" i="8" a="1"/>
  <c r="B93" i="8" s="1"/>
  <c r="B50" i="8" a="1"/>
  <c r="B50" i="8" s="1"/>
  <c r="B85" i="8" a="1"/>
  <c r="B85" i="8" s="1"/>
  <c r="B60" i="8" a="1"/>
  <c r="B60" i="8" s="1"/>
  <c r="B55" i="8" a="1"/>
  <c r="B55" i="8" s="1"/>
  <c r="K130" i="8" a="1"/>
  <c r="K130" i="8" s="1"/>
  <c r="L130" i="8" s="1" a="1"/>
  <c r="L130" i="8" s="1"/>
  <c r="E98" i="8" a="1"/>
  <c r="E98" i="8" s="1"/>
  <c r="F98" i="8" s="1" a="1"/>
  <c r="F98" i="8" s="1"/>
  <c r="M98" i="8" a="1"/>
  <c r="M98" i="8" s="1"/>
  <c r="N98" i="8" s="1" a="1"/>
  <c r="N98" i="8" s="1"/>
  <c r="E66" i="8" a="1"/>
  <c r="E66" i="8" s="1"/>
  <c r="F66" i="8" s="1"/>
  <c r="H50" i="8" a="1"/>
  <c r="H50" i="8" s="1"/>
  <c r="I50" i="8" s="1" a="1"/>
  <c r="I50" i="8" s="1"/>
  <c r="K161" i="8" a="1"/>
  <c r="K161" i="8" s="1"/>
  <c r="L161" i="8" s="1" a="1"/>
  <c r="L161" i="8" s="1"/>
  <c r="E129" i="8" a="1"/>
  <c r="E129" i="8" s="1"/>
  <c r="F129" i="8" s="1" a="1"/>
  <c r="F129" i="8" s="1"/>
  <c r="K129" i="8" a="1"/>
  <c r="K129" i="8" s="1"/>
  <c r="L129" i="8" s="1" a="1"/>
  <c r="L129" i="8" s="1"/>
  <c r="M97" i="8" a="1"/>
  <c r="M97" i="8" s="1"/>
  <c r="N97" i="8" s="1" a="1"/>
  <c r="N97" i="8" s="1"/>
  <c r="E73" i="8" a="1"/>
  <c r="E73" i="8" s="1"/>
  <c r="F73" i="8" s="1"/>
  <c r="H103" i="8" a="1"/>
  <c r="H103" i="8" s="1"/>
  <c r="I103" i="8" s="1" a="1"/>
  <c r="I103" i="8" s="1"/>
  <c r="M79" i="8" a="1"/>
  <c r="M79" i="8" s="1"/>
  <c r="N79" i="8" s="1" a="1"/>
  <c r="N79" i="8" s="1"/>
  <c r="H149" i="8" a="1"/>
  <c r="H149" i="8" s="1"/>
  <c r="I149" i="8" s="1" a="1"/>
  <c r="I149" i="8" s="1"/>
  <c r="E125" i="8" a="1"/>
  <c r="E125" i="8" s="1"/>
  <c r="F125" i="8" s="1" a="1"/>
  <c r="F125" i="8" s="1"/>
  <c r="H85" i="8" a="1"/>
  <c r="H85" i="8" s="1"/>
  <c r="I85" i="8" s="1" a="1"/>
  <c r="I85" i="8" s="1"/>
  <c r="H61" i="8" a="1"/>
  <c r="H61" i="8" s="1"/>
  <c r="I61" i="8" s="1" a="1"/>
  <c r="I61" i="8" s="1"/>
  <c r="E53" i="8" a="1"/>
  <c r="E53" i="8" s="1"/>
  <c r="F53" i="8" s="1"/>
  <c r="B148" i="8" a="1"/>
  <c r="B148" i="8" s="1"/>
  <c r="B129" i="8" a="1"/>
  <c r="B129" i="8" s="1"/>
  <c r="B137" i="8" a="1"/>
  <c r="B137" i="8" s="1"/>
  <c r="B105" i="8" a="1"/>
  <c r="B105" i="8" s="1"/>
  <c r="B66" i="8" a="1"/>
  <c r="B66" i="8" s="1"/>
  <c r="B71" i="8" a="1"/>
  <c r="B71" i="8" s="1"/>
  <c r="H130" i="8" a="1"/>
  <c r="H130" i="8" s="1"/>
  <c r="I130" i="8" s="1" a="1"/>
  <c r="I130" i="8" s="1"/>
  <c r="B130" i="8" a="1"/>
  <c r="B130" i="8" s="1"/>
  <c r="K98" i="8" a="1"/>
  <c r="K98" i="8" s="1"/>
  <c r="L98" i="8" s="1" a="1"/>
  <c r="L98" i="8" s="1"/>
  <c r="H66" i="8" a="1"/>
  <c r="H66" i="8" s="1"/>
  <c r="I66" i="8" s="1" a="1"/>
  <c r="I66" i="8" s="1"/>
  <c r="E50" i="8" a="1"/>
  <c r="E50" i="8" s="1"/>
  <c r="F50" i="8" s="1"/>
  <c r="H161" i="8" a="1"/>
  <c r="H161" i="8" s="1"/>
  <c r="I161" i="8" s="1" a="1"/>
  <c r="I161" i="8" s="1"/>
  <c r="H129" i="8" a="1"/>
  <c r="H129" i="8" s="1"/>
  <c r="I129" i="8" s="1" a="1"/>
  <c r="I129" i="8" s="1"/>
  <c r="K97" i="8" a="1"/>
  <c r="K97" i="8" s="1"/>
  <c r="L97" i="8" s="1" a="1"/>
  <c r="L97" i="8" s="1"/>
  <c r="K73" i="8" a="1"/>
  <c r="K73" i="8" s="1"/>
  <c r="L73" i="8" s="1" a="1"/>
  <c r="L73" i="8" s="1"/>
  <c r="K111" i="8" a="1"/>
  <c r="K111" i="8" s="1"/>
  <c r="L111" i="8" s="1" a="1"/>
  <c r="L111" i="8" s="1"/>
  <c r="E79" i="8" a="1"/>
  <c r="E79" i="8" s="1"/>
  <c r="F79" i="8" s="1"/>
  <c r="K149" i="8" a="1"/>
  <c r="K149" i="8" s="1"/>
  <c r="L149" i="8" s="1" a="1"/>
  <c r="L149" i="8" s="1"/>
  <c r="H60" i="8" a="1"/>
  <c r="H60" i="8" s="1"/>
  <c r="I60" i="8" s="1" a="1"/>
  <c r="I60" i="8" s="1"/>
  <c r="C167" i="8" a="1"/>
  <c r="C167" i="8" s="1"/>
  <c r="Q167" i="8" s="1"/>
  <c r="H167" i="8" a="1"/>
  <c r="H167" i="8" s="1"/>
  <c r="I167" i="8" s="1" a="1"/>
  <c r="I167" i="8" s="1"/>
  <c r="B167" i="8" a="1"/>
  <c r="B167" i="8" s="1"/>
  <c r="L167" i="8" a="1"/>
  <c r="L167" i="8" s="1"/>
  <c r="C159" i="8" a="1"/>
  <c r="C159" i="8" s="1"/>
  <c r="Q159" i="8" s="1"/>
  <c r="E159" i="8" a="1"/>
  <c r="E159" i="8" s="1"/>
  <c r="F159" i="8" s="1" a="1"/>
  <c r="F159" i="8" s="1"/>
  <c r="M159" i="8" a="1"/>
  <c r="M159" i="8" s="1"/>
  <c r="N159" i="8" s="1" a="1"/>
  <c r="N159" i="8" s="1"/>
  <c r="B159" i="8" a="1"/>
  <c r="B159" i="8" s="1"/>
  <c r="K99" i="8" a="1"/>
  <c r="K99" i="8" s="1"/>
  <c r="L99" i="8" s="1" a="1"/>
  <c r="L99" i="8" s="1"/>
  <c r="E67" i="8" a="1"/>
  <c r="E67" i="8" s="1"/>
  <c r="F67" i="8" s="1"/>
  <c r="M47" i="8" a="1"/>
  <c r="M47" i="8" s="1"/>
  <c r="N47" i="8" s="1" a="1"/>
  <c r="N47" i="8" s="1"/>
  <c r="H56" i="8" a="1"/>
  <c r="H56" i="8" s="1"/>
  <c r="I56" i="8" s="1" a="1"/>
  <c r="I56" i="8" s="1"/>
  <c r="H99" i="8" a="1"/>
  <c r="H99" i="8" s="1"/>
  <c r="I99" i="8" s="1" a="1"/>
  <c r="I99" i="8" s="1"/>
  <c r="M67" i="8" a="1"/>
  <c r="M67" i="8" s="1"/>
  <c r="N67" i="8" s="1" a="1"/>
  <c r="N67" i="8" s="1"/>
  <c r="H47" i="8" a="1"/>
  <c r="H47" i="8" s="1"/>
  <c r="I47" i="8" s="1" a="1"/>
  <c r="I47" i="8" s="1"/>
  <c r="E76" i="8" a="1"/>
  <c r="E76" i="8" s="1"/>
  <c r="F76" i="8" s="1"/>
  <c r="M183" i="8" a="1"/>
  <c r="M183" i="8" s="1"/>
  <c r="N183" i="8" s="1" a="1"/>
  <c r="N183" i="8" s="1"/>
  <c r="E183" i="8" a="1"/>
  <c r="E183" i="8" s="1"/>
  <c r="F183" i="8" s="1" a="1"/>
  <c r="F183" i="8" s="1"/>
  <c r="H183" i="8" a="1"/>
  <c r="H183" i="8" s="1"/>
  <c r="I183" i="8" s="1" a="1"/>
  <c r="I183" i="8" s="1"/>
  <c r="C164" i="8" a="1"/>
  <c r="C164" i="8" s="1"/>
  <c r="Q164" i="8" s="1"/>
  <c r="M164" i="8" a="1"/>
  <c r="M164" i="8" s="1"/>
  <c r="N164" i="8" s="1" a="1"/>
  <c r="N164" i="8" s="1"/>
  <c r="E164" i="8" a="1"/>
  <c r="E164" i="8" s="1"/>
  <c r="F164" i="8" s="1" a="1"/>
  <c r="F164" i="8" s="1"/>
  <c r="B164" i="8" a="1"/>
  <c r="B164" i="8" s="1"/>
  <c r="K45" i="8" a="1"/>
  <c r="K45" i="8" s="1"/>
  <c r="L45" i="8" s="1" a="1"/>
  <c r="L45" i="8" s="1"/>
  <c r="K84" i="8" a="1"/>
  <c r="K84" i="8" s="1"/>
  <c r="L84" i="8" s="1" a="1"/>
  <c r="L84" i="8" s="1"/>
  <c r="E47" i="8" a="1"/>
  <c r="E47" i="8" s="1"/>
  <c r="F47" i="8" s="1"/>
  <c r="M45" i="8" a="1"/>
  <c r="M45" i="8" s="1"/>
  <c r="N45" i="8" s="1" a="1"/>
  <c r="N45" i="8" s="1"/>
  <c r="H124" i="8" a="1"/>
  <c r="H124" i="8" s="1"/>
  <c r="I124" i="8" s="1" a="1"/>
  <c r="I124" i="8" s="1"/>
  <c r="B171" i="8" a="1"/>
  <c r="B171" i="8" s="1"/>
  <c r="C168" i="8" a="1"/>
  <c r="C168" i="8" s="1"/>
  <c r="Q168" i="8" s="1"/>
  <c r="H168" i="8" a="1"/>
  <c r="H168" i="8" s="1"/>
  <c r="I168" i="8" s="1" a="1"/>
  <c r="I168" i="8" s="1"/>
  <c r="M168" i="8" a="1"/>
  <c r="M168" i="8" s="1"/>
  <c r="N168" i="8" s="1" a="1"/>
  <c r="N168" i="8" s="1"/>
  <c r="L168" i="8" a="1"/>
  <c r="L168" i="8" s="1"/>
  <c r="E168" i="8" a="1"/>
  <c r="E168" i="8" s="1"/>
  <c r="F168" i="8" s="1" a="1"/>
  <c r="F168" i="8" s="1"/>
  <c r="B168" i="8" a="1"/>
  <c r="B168" i="8" s="1"/>
  <c r="C166" i="8" a="1"/>
  <c r="C166" i="8" s="1"/>
  <c r="Q166" i="8" s="1"/>
  <c r="E166" i="8" a="1"/>
  <c r="E166" i="8" s="1"/>
  <c r="F166" i="8" s="1" a="1"/>
  <c r="F166" i="8" s="1"/>
  <c r="M166" i="8" a="1"/>
  <c r="M166" i="8" s="1"/>
  <c r="N166" i="8" s="1" a="1"/>
  <c r="N166" i="8" s="1"/>
  <c r="L166" i="8" a="1"/>
  <c r="L166" i="8" s="1"/>
  <c r="H166" i="8" a="1"/>
  <c r="H166" i="8" s="1"/>
  <c r="I166" i="8" s="1" a="1"/>
  <c r="I166" i="8" s="1"/>
  <c r="B166" i="8" a="1"/>
  <c r="B166" i="8" s="1"/>
  <c r="C160" i="8" a="1"/>
  <c r="C160" i="8" s="1"/>
  <c r="Q160" i="8" s="1"/>
  <c r="M160" i="8" a="1"/>
  <c r="M160" i="8" s="1"/>
  <c r="N160" i="8" s="1" a="1"/>
  <c r="N160" i="8" s="1"/>
  <c r="H160" i="8" a="1"/>
  <c r="H160" i="8" s="1"/>
  <c r="I160" i="8" s="1" a="1"/>
  <c r="I160" i="8" s="1"/>
  <c r="E160" i="8" a="1"/>
  <c r="E160" i="8" s="1"/>
  <c r="F160" i="8" s="1" a="1"/>
  <c r="F160" i="8" s="1"/>
  <c r="B160" i="8" a="1"/>
  <c r="B160" i="8" s="1"/>
  <c r="K160" i="8" a="1"/>
  <c r="K160" i="8" s="1"/>
  <c r="L160" i="8" s="1" a="1"/>
  <c r="L160" i="8" s="1"/>
  <c r="C156" i="8" a="1"/>
  <c r="C156" i="8" s="1"/>
  <c r="Q156" i="8" s="1"/>
  <c r="B156" i="8" a="1"/>
  <c r="B156" i="8" s="1"/>
  <c r="E156" i="8" a="1"/>
  <c r="E156" i="8" s="1"/>
  <c r="F156" i="8" s="1" a="1"/>
  <c r="F156" i="8" s="1"/>
  <c r="C152" i="8" a="1"/>
  <c r="C152" i="8" s="1"/>
  <c r="Q152" i="8" s="1"/>
  <c r="K152" i="8" a="1"/>
  <c r="K152" i="8" s="1"/>
  <c r="L152" i="8" s="1" a="1"/>
  <c r="L152" i="8" s="1"/>
  <c r="M152" i="8" a="1"/>
  <c r="M152" i="8" s="1"/>
  <c r="N152" i="8" s="1" a="1"/>
  <c r="N152" i="8" s="1"/>
  <c r="B152" i="8" a="1"/>
  <c r="B152" i="8" s="1"/>
  <c r="H152" i="8" a="1"/>
  <c r="H152" i="8" s="1"/>
  <c r="I152" i="8" s="1" a="1"/>
  <c r="I152" i="8" s="1"/>
  <c r="E152" i="8" a="1"/>
  <c r="E152" i="8" s="1"/>
  <c r="F152" i="8" s="1" a="1"/>
  <c r="F152" i="8" s="1"/>
  <c r="C150" i="8" a="1"/>
  <c r="C150" i="8" s="1"/>
  <c r="Q150" i="8" s="1"/>
  <c r="M150" i="8" a="1"/>
  <c r="M150" i="8" s="1"/>
  <c r="N150" i="8" s="1" a="1"/>
  <c r="N150" i="8" s="1"/>
  <c r="K150" i="8" a="1"/>
  <c r="K150" i="8" s="1"/>
  <c r="L150" i="8" s="1" a="1"/>
  <c r="L150" i="8" s="1"/>
  <c r="E150" i="8" a="1"/>
  <c r="E150" i="8" s="1"/>
  <c r="F150" i="8" s="1" a="1"/>
  <c r="F150" i="8" s="1"/>
  <c r="B150" i="8" a="1"/>
  <c r="B150" i="8" s="1"/>
  <c r="H150" i="8" a="1"/>
  <c r="H150" i="8" s="1"/>
  <c r="I150" i="8" s="1" a="1"/>
  <c r="I150" i="8" s="1"/>
  <c r="C144" i="8" a="1"/>
  <c r="C144" i="8" s="1"/>
  <c r="Q144" i="8" s="1"/>
  <c r="M144" i="8" a="1"/>
  <c r="M144" i="8" s="1"/>
  <c r="N144" i="8" s="1" a="1"/>
  <c r="N144" i="8" s="1"/>
  <c r="K144" i="8" a="1"/>
  <c r="K144" i="8" s="1"/>
  <c r="L144" i="8" s="1" a="1"/>
  <c r="L144" i="8" s="1"/>
  <c r="H144" i="8" a="1"/>
  <c r="H144" i="8" s="1"/>
  <c r="I144" i="8" s="1" a="1"/>
  <c r="I144" i="8" s="1"/>
  <c r="B144" i="8" a="1"/>
  <c r="B144" i="8" s="1"/>
  <c r="E144" i="8" a="1"/>
  <c r="E144" i="8" s="1"/>
  <c r="F144" i="8" s="1" a="1"/>
  <c r="F144" i="8" s="1"/>
  <c r="C140" i="8" a="1"/>
  <c r="C140" i="8" s="1"/>
  <c r="Q140" i="8" s="1"/>
  <c r="K140" i="8" a="1"/>
  <c r="K140" i="8" s="1"/>
  <c r="L140" i="8" s="1" a="1"/>
  <c r="L140" i="8" s="1"/>
  <c r="E140" i="8" a="1"/>
  <c r="E140" i="8" s="1"/>
  <c r="F140" i="8" s="1" a="1"/>
  <c r="F140" i="8" s="1"/>
  <c r="B140" i="8" a="1"/>
  <c r="B140" i="8" s="1"/>
  <c r="M140" i="8" a="1"/>
  <c r="M140" i="8" s="1"/>
  <c r="N140" i="8" s="1" a="1"/>
  <c r="N140" i="8" s="1"/>
  <c r="H140" i="8" a="1"/>
  <c r="H140" i="8" s="1"/>
  <c r="I140" i="8" s="1" a="1"/>
  <c r="I140" i="8" s="1"/>
  <c r="C136" i="8" a="1"/>
  <c r="C136" i="8" s="1"/>
  <c r="Q136" i="8" s="1"/>
  <c r="E136" i="8" a="1"/>
  <c r="E136" i="8" s="1"/>
  <c r="F136" i="8" s="1" a="1"/>
  <c r="F136" i="8" s="1"/>
  <c r="B136" i="8" a="1"/>
  <c r="B136" i="8" s="1"/>
  <c r="M136" i="8" a="1"/>
  <c r="M136" i="8" s="1"/>
  <c r="N136" i="8" s="1" a="1"/>
  <c r="N136" i="8" s="1"/>
  <c r="K136" i="8" a="1"/>
  <c r="K136" i="8" s="1"/>
  <c r="L136" i="8" s="1" a="1"/>
  <c r="L136" i="8" s="1"/>
  <c r="H136" i="8" a="1"/>
  <c r="H136" i="8" s="1"/>
  <c r="I136" i="8" s="1" a="1"/>
  <c r="I136" i="8" s="1"/>
  <c r="C134" i="8" a="1"/>
  <c r="C134" i="8" s="1"/>
  <c r="Q134" i="8" s="1"/>
  <c r="B134" i="8" a="1"/>
  <c r="B134" i="8" s="1"/>
  <c r="M134" i="8" a="1"/>
  <c r="M134" i="8" s="1"/>
  <c r="N134" i="8" s="1" a="1"/>
  <c r="N134" i="8" s="1"/>
  <c r="K134" i="8" a="1"/>
  <c r="K134" i="8" s="1"/>
  <c r="L134" i="8" s="1" a="1"/>
  <c r="L134" i="8" s="1"/>
  <c r="E134" i="8" a="1"/>
  <c r="E134" i="8" s="1"/>
  <c r="F134" i="8" s="1" a="1"/>
  <c r="F134" i="8" s="1"/>
  <c r="H134" i="8" a="1"/>
  <c r="H134" i="8" s="1"/>
  <c r="I134" i="8" s="1" a="1"/>
  <c r="I134" i="8" s="1"/>
  <c r="E57" i="8" a="1"/>
  <c r="E57" i="8" s="1"/>
  <c r="F57" i="8" s="1"/>
  <c r="K57" i="8" a="1"/>
  <c r="K57" i="8" s="1"/>
  <c r="L57" i="8" s="1" a="1"/>
  <c r="L57" i="8" s="1"/>
  <c r="M57" i="8" a="1"/>
  <c r="M57" i="8" s="1"/>
  <c r="N57" i="8" s="1" a="1"/>
  <c r="N57" i="8" s="1"/>
  <c r="H64" i="8" a="1"/>
  <c r="H64" i="8" s="1"/>
  <c r="I64" i="8" s="1" a="1"/>
  <c r="I64" i="8" s="1"/>
  <c r="M64" i="8" a="1"/>
  <c r="M64" i="8" s="1"/>
  <c r="N64" i="8" s="1" a="1"/>
  <c r="N64" i="8" s="1"/>
  <c r="E48" i="8" a="1"/>
  <c r="E48" i="8" s="1"/>
  <c r="F48" i="8" s="1"/>
  <c r="K48" i="8" a="1"/>
  <c r="K48" i="8" s="1"/>
  <c r="L48" i="8" s="1" a="1"/>
  <c r="L48" i="8" s="1"/>
  <c r="E167" i="8" a="1"/>
  <c r="E167" i="8" s="1"/>
  <c r="F167" i="8" s="1" a="1"/>
  <c r="F167" i="8" s="1"/>
  <c r="M167" i="8" a="1"/>
  <c r="M167" i="8" s="1"/>
  <c r="N167" i="8" s="1" a="1"/>
  <c r="N167" i="8" s="1"/>
  <c r="H159" i="8" a="1"/>
  <c r="H159" i="8" s="1"/>
  <c r="I159" i="8" s="1" a="1"/>
  <c r="I159" i="8" s="1"/>
  <c r="K159" i="8" a="1"/>
  <c r="K159" i="8" s="1"/>
  <c r="L159" i="8" s="1" a="1"/>
  <c r="L159" i="8" s="1"/>
  <c r="K143" i="8" a="1"/>
  <c r="K143" i="8" s="1"/>
  <c r="L143" i="8" s="1" a="1"/>
  <c r="L143" i="8" s="1"/>
  <c r="H143" i="8" a="1"/>
  <c r="H143" i="8" s="1"/>
  <c r="I143" i="8" s="1" a="1"/>
  <c r="I143" i="8" s="1"/>
  <c r="E135" i="8" a="1"/>
  <c r="E135" i="8" s="1"/>
  <c r="F135" i="8" s="1" a="1"/>
  <c r="F135" i="8" s="1"/>
  <c r="K135" i="8" a="1"/>
  <c r="K135" i="8" s="1"/>
  <c r="L135" i="8" s="1" a="1"/>
  <c r="L135" i="8" s="1"/>
  <c r="E127" i="8" a="1"/>
  <c r="E127" i="8" s="1"/>
  <c r="F127" i="8" s="1" a="1"/>
  <c r="F127" i="8" s="1"/>
  <c r="K127" i="8" a="1"/>
  <c r="K127" i="8" s="1"/>
  <c r="L127" i="8" s="1" a="1"/>
  <c r="L127" i="8" s="1"/>
  <c r="E119" i="8" a="1"/>
  <c r="E119" i="8" s="1"/>
  <c r="F119" i="8" s="1" a="1"/>
  <c r="F119" i="8" s="1"/>
  <c r="K119" i="8" a="1"/>
  <c r="K119" i="8" s="1"/>
  <c r="L119" i="8" s="1" a="1"/>
  <c r="L119" i="8" s="1"/>
  <c r="E111" i="8" a="1"/>
  <c r="E111" i="8" s="1"/>
  <c r="F111" i="8" s="1" a="1"/>
  <c r="F111" i="8" s="1"/>
  <c r="H111" i="8" a="1"/>
  <c r="H111" i="8" s="1"/>
  <c r="I111" i="8" s="1" a="1"/>
  <c r="I111" i="8" s="1"/>
  <c r="E103" i="8" a="1"/>
  <c r="E103" i="8" s="1"/>
  <c r="F103" i="8" s="1" a="1"/>
  <c r="F103" i="8" s="1"/>
  <c r="M103" i="8" a="1"/>
  <c r="M103" i="8" s="1"/>
  <c r="N103" i="8" s="1" a="1"/>
  <c r="N103" i="8" s="1"/>
  <c r="E95" i="8" a="1"/>
  <c r="E95" i="8" s="1"/>
  <c r="F95" i="8" s="1" a="1"/>
  <c r="F95" i="8" s="1"/>
  <c r="K95" i="8" a="1"/>
  <c r="K95" i="8" s="1"/>
  <c r="L95" i="8" s="1" a="1"/>
  <c r="L95" i="8" s="1"/>
  <c r="K79" i="8" a="1"/>
  <c r="K79" i="8" s="1"/>
  <c r="L79" i="8" s="1" a="1"/>
  <c r="L79" i="8" s="1"/>
  <c r="H79" i="8" a="1"/>
  <c r="H79" i="8" s="1"/>
  <c r="I79" i="8" s="1" a="1"/>
  <c r="I79" i="8" s="1"/>
  <c r="B79" i="8" a="1"/>
  <c r="B79" i="8" s="1"/>
  <c r="E75" i="8" a="1"/>
  <c r="E75" i="8" s="1"/>
  <c r="F75" i="8" s="1"/>
  <c r="K75" i="8" a="1"/>
  <c r="K75" i="8" s="1"/>
  <c r="L75" i="8" s="1" a="1"/>
  <c r="L75" i="8" s="1"/>
  <c r="E55" i="8" a="1"/>
  <c r="E55" i="8" s="1"/>
  <c r="F55" i="8" s="1"/>
  <c r="M55" i="8" a="1"/>
  <c r="M55" i="8" s="1"/>
  <c r="N55" i="8" s="1" a="1"/>
  <c r="N55" i="8" s="1"/>
  <c r="K43" i="8" a="1"/>
  <c r="K43" i="8" s="1"/>
  <c r="L43" i="8" s="1" a="1"/>
  <c r="L43" i="8" s="1"/>
  <c r="E43" i="8" a="1"/>
  <c r="E43" i="8" s="1"/>
  <c r="F43" i="8" s="1"/>
  <c r="M43" i="8" a="1"/>
  <c r="M43" i="8" s="1"/>
  <c r="N43" i="8" s="1" a="1"/>
  <c r="N43" i="8" s="1"/>
  <c r="E45" i="8" a="1"/>
  <c r="E45" i="8" s="1"/>
  <c r="F45" i="8" s="1"/>
  <c r="H45" i="8" a="1"/>
  <c r="H45" i="8" s="1"/>
  <c r="I45" i="8" s="1" a="1"/>
  <c r="I45" i="8" s="1"/>
  <c r="H164" i="8" a="1"/>
  <c r="H164" i="8" s="1"/>
  <c r="I164" i="8" s="1" a="1"/>
  <c r="I164" i="8" s="1"/>
  <c r="L164" i="8" a="1"/>
  <c r="L164" i="8" s="1"/>
  <c r="K148" i="8" a="1"/>
  <c r="K148" i="8" s="1"/>
  <c r="L148" i="8" s="1" a="1"/>
  <c r="L148" i="8" s="1"/>
  <c r="H132" i="8" a="1"/>
  <c r="H132" i="8" s="1"/>
  <c r="I132" i="8" s="1" a="1"/>
  <c r="I132" i="8" s="1"/>
  <c r="M132" i="8" a="1"/>
  <c r="M132" i="8" s="1"/>
  <c r="N132" i="8" s="1" a="1"/>
  <c r="N132" i="8" s="1"/>
  <c r="E116" i="8" a="1"/>
  <c r="E116" i="8" s="1"/>
  <c r="F116" i="8" s="1" a="1"/>
  <c r="F116" i="8" s="1"/>
  <c r="M116" i="8" a="1"/>
  <c r="M116" i="8" s="1"/>
  <c r="N116" i="8" s="1" a="1"/>
  <c r="N116" i="8" s="1"/>
  <c r="K100" i="8" a="1"/>
  <c r="K100" i="8" s="1"/>
  <c r="L100" i="8" s="1" a="1"/>
  <c r="L100" i="8" s="1"/>
  <c r="M100" i="8" a="1"/>
  <c r="M100" i="8" s="1"/>
  <c r="N100" i="8" s="1" a="1"/>
  <c r="N100" i="8" s="1"/>
  <c r="E84" i="8" a="1"/>
  <c r="E84" i="8" s="1"/>
  <c r="F84" i="8" s="1"/>
  <c r="E68" i="8" a="1"/>
  <c r="E68" i="8" s="1"/>
  <c r="F68" i="8" s="1"/>
  <c r="H68" i="8" a="1"/>
  <c r="H68" i="8" s="1"/>
  <c r="I68" i="8" s="1" a="1"/>
  <c r="I68" i="8" s="1"/>
  <c r="H52" i="8" a="1"/>
  <c r="H52" i="8" s="1"/>
  <c r="I52" i="8" s="1" a="1"/>
  <c r="I52" i="8" s="1"/>
  <c r="E52" i="8" a="1"/>
  <c r="E52" i="8" s="1"/>
  <c r="F52" i="8" s="1"/>
  <c r="K52" i="8" a="1"/>
  <c r="K52" i="8" s="1"/>
  <c r="L52" i="8" s="1" a="1"/>
  <c r="L52" i="8" s="1"/>
  <c r="M44" i="8" a="1"/>
  <c r="M44" i="8" s="1"/>
  <c r="N44" i="8" s="1" a="1"/>
  <c r="N44" i="8" s="1"/>
  <c r="L172" i="8" a="1"/>
  <c r="L172" i="8" s="1"/>
  <c r="B179" i="8" a="1"/>
  <c r="B179" i="8" s="1"/>
  <c r="L179" i="8" a="1"/>
  <c r="L179" i="8" s="1"/>
  <c r="E179" i="8" a="1"/>
  <c r="E179" i="8" s="1"/>
  <c r="F179" i="8" s="1" a="1"/>
  <c r="F179" i="8" s="1"/>
  <c r="B175" i="8" a="1"/>
  <c r="B175" i="8" s="1"/>
  <c r="E175" i="8" a="1"/>
  <c r="E175" i="8" s="1"/>
  <c r="F175" i="8" s="1" a="1"/>
  <c r="F175" i="8" s="1"/>
  <c r="H175" i="8" a="1"/>
  <c r="H175" i="8" s="1"/>
  <c r="I175" i="8" s="1" a="1"/>
  <c r="I175" i="8" s="1"/>
  <c r="M54" i="8" a="1"/>
  <c r="M54" i="8" s="1"/>
  <c r="N54" i="8" s="1" a="1"/>
  <c r="N54" i="8" s="1"/>
  <c r="K65" i="8" a="1"/>
  <c r="K65" i="8" s="1"/>
  <c r="L65" i="8" s="1" a="1"/>
  <c r="L65" i="8" s="1"/>
  <c r="K49" i="8" a="1"/>
  <c r="K49" i="8" s="1"/>
  <c r="L49" i="8" s="1" a="1"/>
  <c r="L49" i="8" s="1"/>
  <c r="H59" i="8" a="1"/>
  <c r="H59" i="8" s="1"/>
  <c r="I59" i="8" s="1" a="1"/>
  <c r="I59" i="8" s="1"/>
  <c r="M76" i="8" a="1"/>
  <c r="M76" i="8" s="1"/>
  <c r="N76" i="8" s="1" a="1"/>
  <c r="N76" i="8" s="1"/>
  <c r="H44" i="8" a="1"/>
  <c r="H44" i="8" s="1"/>
  <c r="I44" i="8" s="1" a="1"/>
  <c r="I44" i="8" s="1"/>
  <c r="M65" i="8" a="1"/>
  <c r="M65" i="8" s="1"/>
  <c r="N65" i="8" s="1" a="1"/>
  <c r="N65" i="8" s="1"/>
  <c r="E49" i="8" a="1"/>
  <c r="E49" i="8" s="1"/>
  <c r="F49" i="8" s="1"/>
  <c r="E59" i="8" a="1"/>
  <c r="E59" i="8" s="1"/>
  <c r="F59" i="8" s="1"/>
  <c r="H76" i="8" a="1"/>
  <c r="H76" i="8" s="1"/>
  <c r="I76" i="8" s="1" a="1"/>
  <c r="I76" i="8" s="1"/>
  <c r="E44" i="8" a="1"/>
  <c r="E44" i="8" s="1"/>
  <c r="F44" i="8" s="1"/>
  <c r="K59" i="8" a="1"/>
  <c r="K59" i="8" s="1"/>
  <c r="L59" i="8" s="1" a="1"/>
  <c r="L59" i="8" s="1"/>
  <c r="K44" i="8" a="1"/>
  <c r="K44" i="8" s="1"/>
  <c r="L44" i="8" s="1" a="1"/>
  <c r="L44" i="8" s="1"/>
  <c r="H84" i="8" a="1"/>
  <c r="H84" i="8" s="1"/>
  <c r="I84" i="8" s="1" a="1"/>
  <c r="I84" i="8" s="1"/>
  <c r="M173" i="8" a="1"/>
  <c r="M173" i="8" s="1"/>
  <c r="N173" i="8" s="1" a="1"/>
  <c r="N173" i="8" s="1"/>
  <c r="M172" i="8" a="1"/>
  <c r="M172" i="8" s="1"/>
  <c r="N172" i="8" s="1" a="1"/>
  <c r="N172" i="8" s="1"/>
  <c r="M175" i="8" a="1"/>
  <c r="M175" i="8" s="1"/>
  <c r="N175" i="8" s="1" a="1"/>
  <c r="N175" i="8" s="1"/>
  <c r="R70" i="9" a="1"/>
  <c r="R70" i="9" s="1"/>
  <c r="B70" i="9" s="1" a="1"/>
  <c r="B70" i="9" s="1"/>
  <c r="R71" i="9" a="1"/>
  <c r="R71" i="9" s="1"/>
  <c r="B71" i="9" s="1" a="1"/>
  <c r="B71" i="9" s="1"/>
  <c r="B180" i="8" a="1"/>
  <c r="B180" i="8" s="1"/>
  <c r="H180" i="8" a="1"/>
  <c r="H180" i="8" s="1"/>
  <c r="I180" i="8" s="1" a="1"/>
  <c r="I180" i="8" s="1"/>
  <c r="M180" i="8" a="1"/>
  <c r="M180" i="8" s="1"/>
  <c r="N180" i="8" s="1" a="1"/>
  <c r="N180" i="8" s="1"/>
  <c r="C179" i="8" a="1"/>
  <c r="C179" i="8" s="1"/>
  <c r="Q179" i="8" s="1"/>
  <c r="C175" i="8" a="1"/>
  <c r="C175" i="8" s="1"/>
  <c r="Q175" i="8" s="1"/>
  <c r="N73" i="9" a="1"/>
  <c r="N73" i="9" s="1"/>
  <c r="N74" i="9" a="1"/>
  <c r="N74" i="9" s="1"/>
  <c r="N75" i="9" a="1"/>
  <c r="N75" i="9" s="1"/>
  <c r="N76" i="9" a="1"/>
  <c r="N76" i="9" s="1"/>
  <c r="N77" i="9" a="1"/>
  <c r="N77" i="9" s="1"/>
  <c r="N80" i="9" a="1"/>
  <c r="N80" i="9" s="1"/>
  <c r="N81" i="9" a="1"/>
  <c r="N81" i="9" s="1"/>
  <c r="N79" i="9" a="1"/>
  <c r="N79" i="9" s="1"/>
  <c r="N82" i="9" a="1"/>
  <c r="N82" i="9" s="1"/>
  <c r="N83" i="9" a="1"/>
  <c r="N83" i="9" s="1"/>
  <c r="L175" i="8" a="1"/>
  <c r="L175" i="8" s="1"/>
  <c r="E87" i="8" a="1"/>
  <c r="E87" i="8" s="1"/>
  <c r="F87" i="8" s="1"/>
  <c r="H87" i="8" a="1"/>
  <c r="H87" i="8" s="1"/>
  <c r="I87" i="8" s="1" a="1"/>
  <c r="I87" i="8" s="1"/>
  <c r="C87" i="8" a="1"/>
  <c r="C87" i="8" s="1"/>
  <c r="Q87" i="8" s="1"/>
  <c r="M107" i="8" a="1"/>
  <c r="M107" i="8" s="1"/>
  <c r="N107" i="8" s="1" a="1"/>
  <c r="N107" i="8" s="1"/>
  <c r="K107" i="8" a="1"/>
  <c r="K107" i="8" s="1"/>
  <c r="L107" i="8" s="1" a="1"/>
  <c r="L107" i="8" s="1"/>
  <c r="H107" i="8" a="1"/>
  <c r="H107" i="8" s="1"/>
  <c r="I107" i="8" s="1" a="1"/>
  <c r="I107" i="8" s="1"/>
  <c r="E107" i="8" a="1"/>
  <c r="E107" i="8" s="1"/>
  <c r="F107" i="8" s="1" a="1"/>
  <c r="F107" i="8" s="1"/>
  <c r="E139" i="8" a="1"/>
  <c r="E139" i="8" s="1"/>
  <c r="F139" i="8" s="1" a="1"/>
  <c r="F139" i="8" s="1"/>
  <c r="M139" i="8" a="1"/>
  <c r="M139" i="8" s="1"/>
  <c r="N139" i="8" s="1" a="1"/>
  <c r="N139" i="8" s="1"/>
  <c r="K139" i="8" a="1"/>
  <c r="K139" i="8" s="1"/>
  <c r="L139" i="8" s="1" a="1"/>
  <c r="L139" i="8" s="1"/>
  <c r="H139" i="8" a="1"/>
  <c r="H139" i="8" s="1"/>
  <c r="I139" i="8" s="1" a="1"/>
  <c r="I139" i="8" s="1"/>
  <c r="K151" i="8" a="1"/>
  <c r="K151" i="8" s="1"/>
  <c r="L151" i="8" s="1" a="1"/>
  <c r="L151" i="8" s="1"/>
  <c r="M151" i="8" a="1"/>
  <c r="M151" i="8" s="1"/>
  <c r="N151" i="8" s="1" a="1"/>
  <c r="N151" i="8" s="1"/>
  <c r="H151" i="8" a="1"/>
  <c r="H151" i="8" s="1"/>
  <c r="I151" i="8" s="1" a="1"/>
  <c r="I151" i="8" s="1"/>
  <c r="E151" i="8" a="1"/>
  <c r="E151" i="8" s="1"/>
  <c r="F151" i="8" s="1" a="1"/>
  <c r="F151" i="8" s="1"/>
  <c r="B174" i="8" a="1"/>
  <c r="B174" i="8" s="1"/>
  <c r="M174" i="8" a="1"/>
  <c r="M174" i="8" s="1"/>
  <c r="N174" i="8" s="1" a="1"/>
  <c r="N174" i="8" s="1"/>
  <c r="L174" i="8" a="1"/>
  <c r="L174" i="8" s="1"/>
  <c r="H174" i="8" a="1"/>
  <c r="H174" i="8" s="1"/>
  <c r="I174" i="8" s="1" a="1"/>
  <c r="I174" i="8" s="1"/>
  <c r="E174" i="8" a="1"/>
  <c r="E174" i="8" s="1"/>
  <c r="F174" i="8" s="1" a="1"/>
  <c r="F174" i="8" s="1"/>
  <c r="C174" i="8" a="1"/>
  <c r="C174" i="8" s="1"/>
  <c r="Q174" i="8" s="1"/>
  <c r="C157" i="8" a="1"/>
  <c r="C157" i="8" s="1"/>
  <c r="Q157" i="8" s="1"/>
  <c r="M157" i="8" a="1"/>
  <c r="M157" i="8" s="1"/>
  <c r="N157" i="8" s="1" a="1"/>
  <c r="N157" i="8" s="1"/>
  <c r="K157" i="8" a="1"/>
  <c r="K157" i="8" s="1"/>
  <c r="L157" i="8" s="1" a="1"/>
  <c r="L157" i="8" s="1"/>
  <c r="E157" i="8" a="1"/>
  <c r="E157" i="8" s="1"/>
  <c r="F157" i="8" s="1" a="1"/>
  <c r="F157" i="8" s="1"/>
  <c r="H157" i="8" a="1"/>
  <c r="H157" i="8" s="1"/>
  <c r="I157" i="8" s="1" a="1"/>
  <c r="I157" i="8" s="1"/>
  <c r="C141" i="8" a="1"/>
  <c r="C141" i="8" s="1"/>
  <c r="Q141" i="8" s="1"/>
  <c r="M141" i="8" a="1"/>
  <c r="M141" i="8" s="1"/>
  <c r="N141" i="8" s="1" a="1"/>
  <c r="N141" i="8" s="1"/>
  <c r="K141" i="8" a="1"/>
  <c r="K141" i="8" s="1"/>
  <c r="L141" i="8" s="1" a="1"/>
  <c r="L141" i="8" s="1"/>
  <c r="H141" i="8" a="1"/>
  <c r="H141" i="8" s="1"/>
  <c r="I141" i="8" s="1" a="1"/>
  <c r="I141" i="8" s="1"/>
  <c r="E141" i="8" a="1"/>
  <c r="E141" i="8" s="1"/>
  <c r="F141" i="8" s="1" a="1"/>
  <c r="F141" i="8" s="1"/>
  <c r="C125" i="8" a="1"/>
  <c r="C125" i="8" s="1"/>
  <c r="Q125" i="8" s="1"/>
  <c r="M125" i="8" a="1"/>
  <c r="M125" i="8" s="1"/>
  <c r="N125" i="8" s="1" a="1"/>
  <c r="N125" i="8" s="1"/>
  <c r="C109" i="8" a="1"/>
  <c r="C109" i="8" s="1"/>
  <c r="Q109" i="8" s="1"/>
  <c r="M109" i="8" a="1"/>
  <c r="M109" i="8" s="1"/>
  <c r="N109" i="8" s="1" a="1"/>
  <c r="N109" i="8" s="1"/>
  <c r="H109" i="8" a="1"/>
  <c r="H109" i="8" s="1"/>
  <c r="I109" i="8" s="1" a="1"/>
  <c r="I109" i="8" s="1"/>
  <c r="E109" i="8" a="1"/>
  <c r="E109" i="8" s="1"/>
  <c r="F109" i="8" s="1" a="1"/>
  <c r="F109" i="8" s="1"/>
  <c r="K109" i="8" a="1"/>
  <c r="K109" i="8" s="1"/>
  <c r="L109" i="8" s="1" a="1"/>
  <c r="L109" i="8" s="1"/>
  <c r="C93" i="8" a="1"/>
  <c r="C93" i="8" s="1"/>
  <c r="Q93" i="8" s="1"/>
  <c r="M93" i="8" a="1"/>
  <c r="M93" i="8" s="1"/>
  <c r="N93" i="8" s="1" a="1"/>
  <c r="N93" i="8" s="1"/>
  <c r="K93" i="8" a="1"/>
  <c r="K93" i="8" s="1"/>
  <c r="L93" i="8" s="1" a="1"/>
  <c r="L93" i="8" s="1"/>
  <c r="M51" i="8" a="1"/>
  <c r="M51" i="8" s="1"/>
  <c r="N51" i="8" s="1" a="1"/>
  <c r="N51" i="8" s="1"/>
  <c r="K51" i="8" a="1"/>
  <c r="K51" i="8" s="1"/>
  <c r="L51" i="8" s="1" a="1"/>
  <c r="L51" i="8" s="1"/>
  <c r="H51" i="8" a="1"/>
  <c r="H51" i="8" s="1"/>
  <c r="I51" i="8" s="1" a="1"/>
  <c r="I51" i="8" s="1"/>
  <c r="E51" i="8" a="1"/>
  <c r="E51" i="8" s="1"/>
  <c r="F51" i="8" s="1"/>
  <c r="C51" i="8" a="1"/>
  <c r="C51" i="8" s="1"/>
  <c r="Q51" i="8" s="1"/>
  <c r="C177" i="8" a="1"/>
  <c r="C177" i="8" s="1"/>
  <c r="Q177" i="8" s="1"/>
  <c r="H177" i="8" a="1"/>
  <c r="H177" i="8" s="1"/>
  <c r="I177" i="8" s="1" a="1"/>
  <c r="I177" i="8" s="1"/>
  <c r="M177" i="8" a="1"/>
  <c r="M177" i="8" s="1"/>
  <c r="N177" i="8" s="1" a="1"/>
  <c r="N177" i="8" s="1"/>
  <c r="E177" i="8" a="1"/>
  <c r="E177" i="8" s="1"/>
  <c r="F177" i="8" s="1" a="1"/>
  <c r="F177" i="8" s="1"/>
  <c r="L177" i="8" a="1"/>
  <c r="L177" i="8" s="1"/>
  <c r="C169" i="8" a="1"/>
  <c r="C169" i="8" s="1"/>
  <c r="Q169" i="8" s="1"/>
  <c r="M169" i="8" a="1"/>
  <c r="M169" i="8" s="1"/>
  <c r="N169" i="8" s="1" a="1"/>
  <c r="N169" i="8" s="1"/>
  <c r="H169" i="8" a="1"/>
  <c r="H169" i="8" s="1"/>
  <c r="I169" i="8" s="1" a="1"/>
  <c r="I169" i="8" s="1"/>
  <c r="E169" i="8" a="1"/>
  <c r="E169" i="8" s="1"/>
  <c r="F169" i="8" s="1" a="1"/>
  <c r="F169" i="8" s="1"/>
  <c r="C145" i="8" a="1"/>
  <c r="C145" i="8" s="1"/>
  <c r="Q145" i="8" s="1"/>
  <c r="H145" i="8" a="1"/>
  <c r="H145" i="8" s="1"/>
  <c r="I145" i="8" s="1" a="1"/>
  <c r="I145" i="8" s="1"/>
  <c r="E145" i="8" a="1"/>
  <c r="E145" i="8" s="1"/>
  <c r="F145" i="8" s="1" a="1"/>
  <c r="F145" i="8" s="1"/>
  <c r="K145" i="8" a="1"/>
  <c r="K145" i="8" s="1"/>
  <c r="L145" i="8" s="1" a="1"/>
  <c r="L145" i="8" s="1"/>
  <c r="M145" i="8" a="1"/>
  <c r="M145" i="8" s="1"/>
  <c r="N145" i="8" s="1" a="1"/>
  <c r="N145" i="8" s="1"/>
  <c r="C113" i="8" a="1"/>
  <c r="C113" i="8" s="1"/>
  <c r="Q113" i="8" s="1"/>
  <c r="M113" i="8" a="1"/>
  <c r="M113" i="8" s="1"/>
  <c r="N113" i="8" s="1" a="1"/>
  <c r="N113" i="8" s="1"/>
  <c r="H113" i="8" a="1"/>
  <c r="H113" i="8" s="1"/>
  <c r="I113" i="8" s="1" a="1"/>
  <c r="I113" i="8" s="1"/>
  <c r="K113" i="8" a="1"/>
  <c r="K113" i="8" s="1"/>
  <c r="L113" i="8" s="1" a="1"/>
  <c r="L113" i="8" s="1"/>
  <c r="E113" i="8" a="1"/>
  <c r="E113" i="8" s="1"/>
  <c r="F113" i="8" s="1" a="1"/>
  <c r="F113" i="8" s="1"/>
  <c r="C151" i="8" a="1"/>
  <c r="C151" i="8" s="1"/>
  <c r="Q151" i="8" s="1"/>
  <c r="M71" i="8" a="1"/>
  <c r="M71" i="8" s="1"/>
  <c r="N71" i="8" s="1" a="1"/>
  <c r="N71" i="8" s="1"/>
  <c r="H71" i="8" a="1"/>
  <c r="H71" i="8" s="1"/>
  <c r="I71" i="8" s="1" a="1"/>
  <c r="I71" i="8" s="1"/>
  <c r="K71" i="8" a="1"/>
  <c r="K71" i="8" s="1"/>
  <c r="L71" i="8" s="1" a="1"/>
  <c r="L71" i="8" s="1"/>
  <c r="C71" i="8" a="1"/>
  <c r="C71" i="8" s="1"/>
  <c r="Q71" i="8" s="1"/>
  <c r="M91" i="8" a="1"/>
  <c r="M91" i="8" s="1"/>
  <c r="N91" i="8" s="1" a="1"/>
  <c r="N91" i="8" s="1"/>
  <c r="H91" i="8" a="1"/>
  <c r="H91" i="8" s="1"/>
  <c r="I91" i="8" s="1" a="1"/>
  <c r="I91" i="8" s="1"/>
  <c r="E91" i="8" a="1"/>
  <c r="E91" i="8" s="1"/>
  <c r="F91" i="8" s="1"/>
  <c r="K91" i="8" a="1"/>
  <c r="K91" i="8" s="1"/>
  <c r="L91" i="8" s="1" a="1"/>
  <c r="L91" i="8" s="1"/>
  <c r="K123" i="8" a="1"/>
  <c r="K123" i="8" s="1"/>
  <c r="L123" i="8" s="1" a="1"/>
  <c r="L123" i="8" s="1"/>
  <c r="H123" i="8" a="1"/>
  <c r="H123" i="8" s="1"/>
  <c r="I123" i="8" s="1" a="1"/>
  <c r="I123" i="8" s="1"/>
  <c r="M123" i="8" a="1"/>
  <c r="M123" i="8" s="1"/>
  <c r="N123" i="8" s="1" a="1"/>
  <c r="N123" i="8" s="1"/>
  <c r="E123" i="8" a="1"/>
  <c r="E123" i="8" s="1"/>
  <c r="F123" i="8" s="1" a="1"/>
  <c r="F123" i="8" s="1"/>
  <c r="K155" i="8" a="1"/>
  <c r="K155" i="8" s="1"/>
  <c r="L155" i="8" s="1" a="1"/>
  <c r="L155" i="8" s="1"/>
  <c r="M155" i="8" a="1"/>
  <c r="M155" i="8" s="1"/>
  <c r="N155" i="8" s="1" a="1"/>
  <c r="N155" i="8" s="1"/>
  <c r="H155" i="8" a="1"/>
  <c r="H155" i="8" s="1"/>
  <c r="I155" i="8" s="1" a="1"/>
  <c r="I155" i="8" s="1"/>
  <c r="E155" i="8" a="1"/>
  <c r="E155" i="8" s="1"/>
  <c r="F155" i="8" s="1" a="1"/>
  <c r="F155" i="8" s="1"/>
  <c r="M178" i="8" a="1"/>
  <c r="M178" i="8" s="1"/>
  <c r="N178" i="8" s="1" a="1"/>
  <c r="N178" i="8" s="1"/>
  <c r="L178" i="8" a="1"/>
  <c r="L178" i="8" s="1"/>
  <c r="H178" i="8" a="1"/>
  <c r="H178" i="8" s="1"/>
  <c r="I178" i="8" s="1" a="1"/>
  <c r="I178" i="8" s="1"/>
  <c r="E178" i="8" a="1"/>
  <c r="E178" i="8" s="1"/>
  <c r="F178" i="8" s="1" a="1"/>
  <c r="F178" i="8" s="1"/>
  <c r="C178" i="8" a="1"/>
  <c r="C178" i="8" s="1"/>
  <c r="Q178" i="8" s="1"/>
  <c r="C133" i="8" a="1"/>
  <c r="C133" i="8" s="1"/>
  <c r="Q133" i="8" s="1"/>
  <c r="E133" i="8" a="1"/>
  <c r="E133" i="8" s="1"/>
  <c r="F133" i="8" s="1" a="1"/>
  <c r="F133" i="8" s="1"/>
  <c r="M133" i="8" a="1"/>
  <c r="M133" i="8" s="1"/>
  <c r="N133" i="8" s="1" a="1"/>
  <c r="N133" i="8" s="1"/>
  <c r="K133" i="8" a="1"/>
  <c r="K133" i="8" s="1"/>
  <c r="L133" i="8" s="1" a="1"/>
  <c r="L133" i="8" s="1"/>
  <c r="C117" i="8" a="1"/>
  <c r="C117" i="8" s="1"/>
  <c r="Q117" i="8" s="1"/>
  <c r="K117" i="8" a="1"/>
  <c r="K117" i="8" s="1"/>
  <c r="L117" i="8" s="1" a="1"/>
  <c r="L117" i="8" s="1"/>
  <c r="E117" i="8" a="1"/>
  <c r="E117" i="8" s="1"/>
  <c r="F117" i="8" s="1" a="1"/>
  <c r="F117" i="8" s="1"/>
  <c r="C101" i="8" a="1"/>
  <c r="C101" i="8" s="1"/>
  <c r="Q101" i="8" s="1"/>
  <c r="K101" i="8" a="1"/>
  <c r="K101" i="8" s="1"/>
  <c r="L101" i="8" s="1" a="1"/>
  <c r="L101" i="8" s="1"/>
  <c r="E101" i="8" a="1"/>
  <c r="E101" i="8" s="1"/>
  <c r="F101" i="8" s="1" a="1"/>
  <c r="F101" i="8" s="1"/>
  <c r="M74" i="8" a="1"/>
  <c r="M74" i="8" s="1"/>
  <c r="N74" i="8" s="1" a="1"/>
  <c r="N74" i="8" s="1"/>
  <c r="H74" i="8" a="1"/>
  <c r="H74" i="8" s="1"/>
  <c r="I74" i="8" s="1" a="1"/>
  <c r="I74" i="8" s="1"/>
  <c r="C74" i="8" a="1"/>
  <c r="C74" i="8" s="1"/>
  <c r="Q74" i="8" s="1"/>
  <c r="C155" i="8" a="1"/>
  <c r="C155" i="8" s="1"/>
  <c r="Q155" i="8" s="1"/>
  <c r="C139" i="8" a="1"/>
  <c r="C139" i="8" s="1"/>
  <c r="Q139" i="8" s="1"/>
  <c r="C123" i="8" a="1"/>
  <c r="C123" i="8" s="1"/>
  <c r="Q123" i="8" s="1"/>
  <c r="C107" i="8" a="1"/>
  <c r="C107" i="8" s="1"/>
  <c r="Q107" i="8" s="1"/>
  <c r="C91" i="8" a="1"/>
  <c r="C91" i="8" s="1"/>
  <c r="Q91" i="8" s="1"/>
  <c r="C176" i="8" a="1"/>
  <c r="C176" i="8" s="1"/>
  <c r="Q176" i="8" s="1"/>
  <c r="E176" i="8" a="1"/>
  <c r="E176" i="8" s="1"/>
  <c r="F176" i="8" s="1" a="1"/>
  <c r="F176" i="8" s="1"/>
  <c r="L176" i="8" a="1"/>
  <c r="L176" i="8" s="1"/>
  <c r="H176" i="8" a="1"/>
  <c r="H176" i="8" s="1"/>
  <c r="I176" i="8" s="1" a="1"/>
  <c r="I176" i="8" s="1"/>
  <c r="M176" i="8" a="1"/>
  <c r="M176" i="8" s="1"/>
  <c r="N176" i="8" s="1" a="1"/>
  <c r="N176" i="8" s="1"/>
  <c r="B176" i="8" a="1"/>
  <c r="B176" i="8" s="1"/>
  <c r="H181" i="8" a="1"/>
  <c r="H181" i="8" s="1"/>
  <c r="I181" i="8" s="1" a="1"/>
  <c r="I181" i="8" s="1"/>
  <c r="M181" i="8" a="1"/>
  <c r="M181" i="8" s="1"/>
  <c r="N181" i="8" s="1" a="1"/>
  <c r="N181" i="8" s="1"/>
  <c r="E181" i="8" a="1"/>
  <c r="E181" i="8" s="1"/>
  <c r="F181" i="8" s="1" a="1"/>
  <c r="F181" i="8" s="1"/>
  <c r="L181" i="8" a="1"/>
  <c r="L181" i="8" s="1"/>
  <c r="C181" i="8" a="1"/>
  <c r="C181" i="8" s="1"/>
  <c r="Q181" i="8" s="1"/>
  <c r="B173" i="8" a="1"/>
  <c r="B173" i="8" s="1"/>
  <c r="C173" i="8" a="1"/>
  <c r="C173" i="8" s="1"/>
  <c r="Q173" i="8" s="1"/>
  <c r="E173" i="8" a="1"/>
  <c r="E173" i="8" s="1"/>
  <c r="F173" i="8" s="1" a="1"/>
  <c r="F173" i="8" s="1"/>
  <c r="L173" i="8" a="1"/>
  <c r="L173" i="8" s="1"/>
  <c r="C165" i="8" a="1"/>
  <c r="C165" i="8" s="1"/>
  <c r="Q165" i="8" s="1"/>
  <c r="M165" i="8" a="1"/>
  <c r="M165" i="8" s="1"/>
  <c r="N165" i="8" s="1" a="1"/>
  <c r="N165" i="8" s="1"/>
  <c r="H165" i="8" a="1"/>
  <c r="H165" i="8" s="1"/>
  <c r="I165" i="8" s="1" a="1"/>
  <c r="I165" i="8" s="1"/>
  <c r="E165" i="8" a="1"/>
  <c r="E165" i="8" s="1"/>
  <c r="F165" i="8" s="1" a="1"/>
  <c r="F165" i="8" s="1"/>
  <c r="C153" i="8" a="1"/>
  <c r="C153" i="8" s="1"/>
  <c r="Q153" i="8" s="1"/>
  <c r="M153" i="8" a="1"/>
  <c r="M153" i="8" s="1"/>
  <c r="N153" i="8" s="1" a="1"/>
  <c r="N153" i="8" s="1"/>
  <c r="K153" i="8" a="1"/>
  <c r="K153" i="8" s="1"/>
  <c r="L153" i="8" s="1" a="1"/>
  <c r="L153" i="8" s="1"/>
  <c r="H153" i="8" a="1"/>
  <c r="H153" i="8" s="1"/>
  <c r="I153" i="8" s="1" a="1"/>
  <c r="I153" i="8" s="1"/>
  <c r="E153" i="8" a="1"/>
  <c r="E153" i="8" s="1"/>
  <c r="F153" i="8" s="1" a="1"/>
  <c r="F153" i="8" s="1"/>
  <c r="C137" i="8" a="1"/>
  <c r="C137" i="8" s="1"/>
  <c r="Q137" i="8" s="1"/>
  <c r="M137" i="8" a="1"/>
  <c r="M137" i="8" s="1"/>
  <c r="N137" i="8" s="1" a="1"/>
  <c r="N137" i="8" s="1"/>
  <c r="C121" i="8" a="1"/>
  <c r="C121" i="8" s="1"/>
  <c r="Q121" i="8" s="1"/>
  <c r="M121" i="8" a="1"/>
  <c r="M121" i="8" s="1"/>
  <c r="N121" i="8" s="1" a="1"/>
  <c r="N121" i="8" s="1"/>
  <c r="K121" i="8" a="1"/>
  <c r="K121" i="8" s="1"/>
  <c r="L121" i="8" s="1" a="1"/>
  <c r="L121" i="8" s="1"/>
  <c r="H121" i="8" a="1"/>
  <c r="H121" i="8" s="1"/>
  <c r="I121" i="8" s="1" a="1"/>
  <c r="I121" i="8" s="1"/>
  <c r="E121" i="8" a="1"/>
  <c r="E121" i="8" s="1"/>
  <c r="F121" i="8" s="1" a="1"/>
  <c r="F121" i="8" s="1"/>
  <c r="C105" i="8" a="1"/>
  <c r="C105" i="8" s="1"/>
  <c r="Q105" i="8" s="1"/>
  <c r="K105" i="8" a="1"/>
  <c r="K105" i="8" s="1"/>
  <c r="L105" i="8" s="1" a="1"/>
  <c r="L105" i="8" s="1"/>
  <c r="C89" i="8" a="1"/>
  <c r="C89" i="8" s="1"/>
  <c r="Q89" i="8" s="1"/>
  <c r="M89" i="8" a="1"/>
  <c r="M89" i="8" s="1"/>
  <c r="N89" i="8" s="1" a="1"/>
  <c r="N89" i="8" s="1"/>
  <c r="K89" i="8" a="1"/>
  <c r="K89" i="8" s="1"/>
  <c r="L89" i="8" s="1" a="1"/>
  <c r="L89" i="8" s="1"/>
  <c r="E89" i="8" a="1"/>
  <c r="E89" i="8" s="1"/>
  <c r="F89" i="8" s="1"/>
  <c r="C58" i="8" a="1"/>
  <c r="C58" i="8" s="1"/>
  <c r="Q58" i="8" s="1"/>
  <c r="M58" i="8" a="1"/>
  <c r="M58" i="8" s="1"/>
  <c r="N58" i="8" s="1" a="1"/>
  <c r="N58" i="8" s="1"/>
  <c r="E58" i="8" a="1"/>
  <c r="E58" i="8" s="1"/>
  <c r="F58" i="8" s="1"/>
  <c r="C77" i="8" a="1"/>
  <c r="C77" i="8" s="1"/>
  <c r="Q77" i="8" s="1"/>
  <c r="M77" i="8" a="1"/>
  <c r="M77" i="8" s="1"/>
  <c r="N77" i="8" s="1" a="1"/>
  <c r="N77" i="8" s="1"/>
  <c r="K77" i="8" a="1"/>
  <c r="K77" i="8" s="1"/>
  <c r="L77" i="8" s="1" a="1"/>
  <c r="L77" i="8" s="1"/>
  <c r="H77" i="8" a="1"/>
  <c r="H77" i="8" s="1"/>
  <c r="I77" i="8" s="1" a="1"/>
  <c r="I77" i="8" s="1"/>
  <c r="C69" i="8" a="1"/>
  <c r="C69" i="8" s="1"/>
  <c r="Q69" i="8" s="1"/>
  <c r="E69" i="8" a="1"/>
  <c r="E69" i="8" s="1"/>
  <c r="F69" i="8" s="1"/>
  <c r="C53" i="8" a="1"/>
  <c r="C53" i="8" s="1"/>
  <c r="Q53" i="8" s="1"/>
  <c r="M53" i="8" a="1"/>
  <c r="M53" i="8" s="1"/>
  <c r="N53" i="8" s="1" a="1"/>
  <c r="N53" i="8" s="1"/>
  <c r="K53" i="8" a="1"/>
  <c r="K53" i="8" s="1"/>
  <c r="L53" i="8" s="1" a="1"/>
  <c r="L53" i="8" s="1"/>
  <c r="C61" i="8" a="1"/>
  <c r="C61" i="8" s="1"/>
  <c r="Q61" i="8" s="1"/>
  <c r="B61" i="8" a="1"/>
  <c r="B61" i="8" s="1"/>
  <c r="E81" i="8" a="1"/>
  <c r="E81" i="8" s="1"/>
  <c r="F81" i="8" s="1"/>
  <c r="M81" i="8" a="1"/>
  <c r="M81" i="8" s="1"/>
  <c r="N81" i="8" s="1" a="1"/>
  <c r="N81" i="8" s="1"/>
  <c r="M85" i="8" a="1"/>
  <c r="M85" i="8" s="1"/>
  <c r="N85" i="8" s="1" a="1"/>
  <c r="N85" i="8" s="1"/>
  <c r="H53" i="8" a="1"/>
  <c r="H53" i="8" s="1"/>
  <c r="I53" i="8" s="1" a="1"/>
  <c r="I53" i="8" s="1"/>
  <c r="C180" i="8" a="1"/>
  <c r="C180" i="8" s="1"/>
  <c r="Q180" i="8" s="1"/>
  <c r="L180" i="8" a="1"/>
  <c r="L180" i="8" s="1"/>
  <c r="E180" i="8" a="1"/>
  <c r="E180" i="8" s="1"/>
  <c r="F180" i="8" s="1" a="1"/>
  <c r="F180" i="8" s="1"/>
  <c r="E171" i="8" a="1"/>
  <c r="E171" i="8" s="1"/>
  <c r="F171" i="8" s="1" a="1"/>
  <c r="F171" i="8" s="1"/>
  <c r="H171" i="8" a="1"/>
  <c r="H171" i="8" s="1"/>
  <c r="I171" i="8" s="1" a="1"/>
  <c r="I171" i="8" s="1"/>
  <c r="L171" i="8" a="1"/>
  <c r="L171" i="8" s="1"/>
  <c r="M171" i="8" a="1"/>
  <c r="M171" i="8" s="1"/>
  <c r="N171" i="8" s="1" a="1"/>
  <c r="N171" i="8" s="1"/>
  <c r="H81" i="8" a="1"/>
  <c r="H81" i="8" s="1"/>
  <c r="I81" i="8" s="1" a="1"/>
  <c r="I81" i="8" s="1"/>
  <c r="K81" i="8" a="1"/>
  <c r="K81" i="8" s="1"/>
  <c r="L81" i="8" s="1" a="1"/>
  <c r="L81" i="8" s="1"/>
  <c r="E85" i="8" a="1"/>
  <c r="E85" i="8" s="1"/>
  <c r="F85" i="8" s="1"/>
  <c r="E77" i="8" a="1"/>
  <c r="E77" i="8" s="1"/>
  <c r="F77" i="8" s="1"/>
  <c r="H69" i="8" a="1"/>
  <c r="H69" i="8" s="1"/>
  <c r="I69" i="8" s="1" a="1"/>
  <c r="I69" i="8" s="1"/>
  <c r="N139" i="9" a="1"/>
  <c r="N139" i="9" s="1"/>
  <c r="R139" i="9" s="1"/>
  <c r="M179" i="8" a="1"/>
  <c r="M179" i="8" s="1"/>
  <c r="N179" i="8" s="1" a="1"/>
  <c r="N179" i="8" s="1"/>
  <c r="H179" i="8" a="1"/>
  <c r="H179" i="8" s="1"/>
  <c r="I179" i="8" s="1" a="1"/>
  <c r="I179" i="8" s="1"/>
  <c r="H156" i="8" a="1"/>
  <c r="H156" i="8" s="1"/>
  <c r="I156" i="8" s="1" a="1"/>
  <c r="I156" i="8" s="1"/>
  <c r="K156" i="8" a="1"/>
  <c r="K156" i="8" s="1"/>
  <c r="L156" i="8" s="1" a="1"/>
  <c r="L156" i="8" s="1"/>
  <c r="M156" i="8" a="1"/>
  <c r="M156" i="8" s="1"/>
  <c r="N156" i="8" s="1" a="1"/>
  <c r="N156" i="8" s="1"/>
  <c r="E148" i="8" a="1"/>
  <c r="E148" i="8" s="1"/>
  <c r="F148" i="8" s="1" a="1"/>
  <c r="F148" i="8" s="1"/>
  <c r="E124" i="8" a="1"/>
  <c r="E124" i="8" s="1"/>
  <c r="F124" i="8" s="1" a="1"/>
  <c r="F124" i="8" s="1"/>
  <c r="K124" i="8" a="1"/>
  <c r="K124" i="8" s="1"/>
  <c r="L124" i="8" s="1" a="1"/>
  <c r="L124" i="8" s="1"/>
  <c r="M124" i="8" a="1"/>
  <c r="M124" i="8" s="1"/>
  <c r="N124" i="8" s="1" a="1"/>
  <c r="N124" i="8" s="1"/>
  <c r="H92" i="8" a="1"/>
  <c r="H92" i="8" s="1"/>
  <c r="I92" i="8" s="1" a="1"/>
  <c r="I92" i="8" s="1"/>
  <c r="E92" i="8" a="1"/>
  <c r="E92" i="8" s="1"/>
  <c r="F92" i="8" s="1" a="1"/>
  <c r="F92" i="8" s="1"/>
  <c r="K92" i="8" a="1"/>
  <c r="K92" i="8" s="1"/>
  <c r="L92" i="8" s="1" a="1"/>
  <c r="L92" i="8" s="1"/>
  <c r="M92" i="8" a="1"/>
  <c r="M92" i="8" s="1"/>
  <c r="N92" i="8" s="1" a="1"/>
  <c r="N92" i="8" s="1"/>
  <c r="M84" i="8" a="1"/>
  <c r="M84" i="8" s="1"/>
  <c r="N84" i="8" s="1" a="1"/>
  <c r="N84" i="8" s="1"/>
  <c r="K60" i="8" a="1"/>
  <c r="K60" i="8" s="1"/>
  <c r="L60" i="8" s="1" a="1"/>
  <c r="L60" i="8" s="1"/>
  <c r="E60" i="8" a="1"/>
  <c r="E60" i="8" s="1"/>
  <c r="F60" i="8" s="1"/>
  <c r="M60" i="8" a="1"/>
  <c r="M60" i="8" s="1"/>
  <c r="N60" i="8" s="1" a="1"/>
  <c r="N60" i="8" s="1"/>
  <c r="H172" i="8" a="1"/>
  <c r="H172" i="8" s="1"/>
  <c r="I172" i="8" s="1" a="1"/>
  <c r="I172" i="8" s="1"/>
  <c r="E172" i="8" a="1"/>
  <c r="E172" i="8" s="1"/>
  <c r="F172" i="8" s="1" a="1"/>
  <c r="F172" i="8" s="1"/>
  <c r="B172" i="8" a="1"/>
  <c r="B172" i="8" s="1"/>
  <c r="O96" i="9" l="1"/>
  <c r="R103" i="9"/>
  <c r="O102" i="9"/>
  <c r="R97" i="9"/>
  <c r="N96" i="9" a="1"/>
  <c r="N96" i="9" s="1"/>
  <c r="R130" i="9"/>
  <c r="R83" i="9" a="1"/>
  <c r="R83" i="9" s="1"/>
  <c r="B83" i="9" s="1" a="1"/>
  <c r="B83" i="9" s="1"/>
  <c r="R80" i="9" a="1"/>
  <c r="R80" i="9" s="1"/>
  <c r="B80" i="9" s="1" a="1"/>
  <c r="B80" i="9" s="1"/>
  <c r="R74" i="9" a="1"/>
  <c r="R74" i="9" s="1"/>
  <c r="B74" i="9" s="1" a="1"/>
  <c r="B74" i="9" s="1"/>
  <c r="R82" i="9" a="1"/>
  <c r="R82" i="9" s="1"/>
  <c r="B82" i="9" s="1" a="1"/>
  <c r="B82" i="9" s="1"/>
  <c r="R77" i="9" a="1"/>
  <c r="R77" i="9" s="1"/>
  <c r="B77" i="9" s="1" a="1"/>
  <c r="B77" i="9" s="1"/>
  <c r="R73" i="9" a="1"/>
  <c r="R73" i="9" s="1"/>
  <c r="R79" i="9" a="1"/>
  <c r="R79" i="9" s="1"/>
  <c r="B79" i="9" s="1" a="1"/>
  <c r="B79" i="9" s="1"/>
  <c r="R76" i="9" a="1"/>
  <c r="R76" i="9" s="1"/>
  <c r="B76" i="9" s="1" a="1"/>
  <c r="B76" i="9" s="1"/>
  <c r="R81" i="9" a="1"/>
  <c r="R81" i="9" s="1"/>
  <c r="B81" i="9" s="1" a="1"/>
  <c r="B81" i="9" s="1"/>
  <c r="R75" i="9" a="1"/>
  <c r="R75" i="9" s="1"/>
  <c r="B75" i="9" s="1" a="1"/>
  <c r="B75" i="9" s="1"/>
  <c r="N72" i="9" a="1"/>
  <c r="N72" i="9" s="1"/>
  <c r="Q72" i="9" s="1" a="1"/>
  <c r="Q72" i="9" s="1"/>
  <c r="A72" i="9" s="1" a="1"/>
  <c r="A72" i="9" s="1"/>
  <c r="N60" i="9" a="1"/>
  <c r="N60" i="9" s="1"/>
  <c r="N120" i="9" a="1"/>
  <c r="N120" i="9" s="1"/>
  <c r="Q120" i="9" s="1"/>
  <c r="N66" i="9" a="1"/>
  <c r="N66" i="9" s="1"/>
  <c r="N36" i="9" a="1"/>
  <c r="N36" i="9" s="1"/>
  <c r="N78" i="9" a="1"/>
  <c r="N78" i="9" s="1"/>
  <c r="Q78" i="9" s="1" a="1"/>
  <c r="Q78" i="9" s="1"/>
  <c r="A78" i="9" s="1" a="1"/>
  <c r="A78" i="9" s="1"/>
  <c r="R25" i="9" a="1"/>
  <c r="R25" i="9" s="1"/>
  <c r="N24" i="9" a="1"/>
  <c r="N24" i="9" s="1"/>
  <c r="Q24" i="9" s="1"/>
  <c r="N114" i="9" a="1"/>
  <c r="N114" i="9" s="1"/>
  <c r="Q114" i="9" s="1"/>
  <c r="N126" i="9" a="1"/>
  <c r="N126" i="9" s="1"/>
  <c r="Q126" i="9" s="1"/>
  <c r="R121" i="9"/>
  <c r="N138" i="9" a="1"/>
  <c r="N138" i="9" s="1"/>
  <c r="Q138" i="9" s="1"/>
  <c r="R138" i="9" l="1"/>
  <c r="B128" i="9" s="1" a="1"/>
  <c r="B128" i="9" s="1"/>
  <c r="B15" i="9" a="1"/>
  <c r="B15" i="9" s="1"/>
  <c r="B21" i="9" a="1"/>
  <c r="B21" i="9" s="1"/>
  <c r="B59" i="9" a="1"/>
  <c r="B59" i="9" s="1"/>
  <c r="B14" i="9" a="1"/>
  <c r="B14" i="9" s="1"/>
  <c r="B22" i="9" a="1"/>
  <c r="B22" i="9" s="1"/>
  <c r="B13" i="9" a="1"/>
  <c r="B13" i="9" s="1"/>
  <c r="B47" i="9" a="1"/>
  <c r="B47" i="9" s="1"/>
  <c r="B45" i="9" a="1"/>
  <c r="B45" i="9" s="1"/>
  <c r="B33" i="9" a="1"/>
  <c r="B33" i="9" s="1"/>
  <c r="B55" i="9" a="1"/>
  <c r="B55" i="9" s="1"/>
  <c r="B51" i="9" a="1"/>
  <c r="B51" i="9" s="1"/>
  <c r="B23" i="9" a="1"/>
  <c r="B23" i="9" s="1"/>
  <c r="B56" i="9" a="1"/>
  <c r="B56" i="9" s="1"/>
  <c r="B19" i="9" a="1"/>
  <c r="B19" i="9" s="1"/>
  <c r="B34" i="9" a="1"/>
  <c r="B34" i="9" s="1"/>
  <c r="B44" i="9" a="1"/>
  <c r="B44" i="9" s="1"/>
  <c r="B53" i="9" a="1"/>
  <c r="B53" i="9" s="1"/>
  <c r="B20" i="9" a="1"/>
  <c r="B20" i="9" s="1"/>
  <c r="B16" i="9" a="1"/>
  <c r="B16" i="9" s="1"/>
  <c r="B17" i="9" a="1"/>
  <c r="B17" i="9" s="1"/>
  <c r="B49" i="9" a="1"/>
  <c r="B49" i="9" s="1"/>
  <c r="B57" i="9" a="1"/>
  <c r="B57" i="9" s="1"/>
  <c r="B46" i="9" a="1"/>
  <c r="B46" i="9" s="1"/>
  <c r="B32" i="9" a="1"/>
  <c r="B32" i="9" s="1"/>
  <c r="B31" i="9" a="1"/>
  <c r="B31" i="9" s="1"/>
  <c r="B50" i="9" a="1"/>
  <c r="B50" i="9" s="1"/>
  <c r="B58" i="9" a="1"/>
  <c r="B58" i="9" s="1"/>
  <c r="B43" i="9" a="1"/>
  <c r="B43" i="9" s="1"/>
  <c r="B52" i="9" a="1"/>
  <c r="B52" i="9" s="1"/>
  <c r="B35" i="9" a="1"/>
  <c r="B35" i="9" s="1"/>
  <c r="B73" i="9" a="1"/>
  <c r="B73" i="9" s="1"/>
  <c r="O11" i="8" a="1"/>
  <c r="O11" i="8" s="1"/>
  <c r="B41" i="9" a="1"/>
  <c r="B41" i="9" s="1"/>
  <c r="B26" i="9" a="1"/>
  <c r="B26" i="9" s="1"/>
  <c r="B64" i="9" a="1"/>
  <c r="B64" i="9" s="1"/>
  <c r="B67" i="9" a="1"/>
  <c r="B67" i="9" s="1"/>
  <c r="B28" i="9" a="1"/>
  <c r="B28" i="9" s="1"/>
  <c r="B68" i="9" a="1"/>
  <c r="B68" i="9" s="1"/>
  <c r="B27" i="9" a="1"/>
  <c r="B27" i="9" s="1"/>
  <c r="B63" i="9" a="1"/>
  <c r="B63" i="9" s="1"/>
  <c r="B62" i="9" a="1"/>
  <c r="B62" i="9" s="1"/>
  <c r="B29" i="9" a="1"/>
  <c r="B29" i="9" s="1"/>
  <c r="B69" i="9" a="1"/>
  <c r="B69" i="9" s="1"/>
  <c r="B130" i="9" a="1"/>
  <c r="B130" i="9" s="1"/>
  <c r="B39" i="9" a="1"/>
  <c r="B39" i="9" s="1"/>
  <c r="B40" i="9" a="1"/>
  <c r="B40" i="9" s="1"/>
  <c r="B25" i="9" a="1"/>
  <c r="B25" i="9" s="1"/>
  <c r="B37" i="9" a="1"/>
  <c r="B37" i="9" s="1"/>
  <c r="B38" i="9" a="1"/>
  <c r="B38" i="9" s="1"/>
  <c r="B61" i="9" a="1"/>
  <c r="B61" i="9" s="1"/>
  <c r="Q96" i="9"/>
  <c r="Q36" i="9"/>
  <c r="A24" i="9" s="1" a="1"/>
  <c r="A24" i="9" s="1"/>
  <c r="O36" i="9" a="1"/>
  <c r="O36" i="9" s="1"/>
  <c r="O35" i="8" a="1"/>
  <c r="O35" i="8" s="1"/>
  <c r="O19" i="8" a="1"/>
  <c r="O19" i="8" s="1"/>
  <c r="O23" i="8" a="1"/>
  <c r="O23" i="8" s="1"/>
  <c r="O31" i="8" a="1"/>
  <c r="O31" i="8" s="1"/>
  <c r="O34" i="8" a="1"/>
  <c r="O34" i="8" s="1"/>
  <c r="O22" i="8" a="1"/>
  <c r="O22" i="8" s="1"/>
  <c r="O29" i="8" a="1"/>
  <c r="O29" i="8" s="1"/>
  <c r="O37" i="8" a="1"/>
  <c r="O37" i="8" s="1"/>
  <c r="O18" i="8" a="1"/>
  <c r="O18" i="8" s="1"/>
  <c r="O41" i="8" a="1"/>
  <c r="O41" i="8" s="1"/>
  <c r="O32" i="8" a="1"/>
  <c r="O32" i="8" s="1"/>
  <c r="O12" i="8" a="1"/>
  <c r="O12" i="8" s="1"/>
  <c r="O40" i="8" a="1"/>
  <c r="O40" i="8" s="1"/>
  <c r="O16" i="8" a="1"/>
  <c r="O16" i="8" s="1"/>
  <c r="O14" i="8" a="1"/>
  <c r="O14" i="8" s="1"/>
  <c r="D14" i="8" s="1" a="1"/>
  <c r="D14" i="8" s="1"/>
  <c r="O28" i="8" a="1"/>
  <c r="O28" i="8" s="1"/>
  <c r="O38" i="8" a="1"/>
  <c r="O38" i="8" s="1"/>
  <c r="O24" i="8" a="1"/>
  <c r="O24" i="8" s="1"/>
  <c r="O30" i="8" a="1"/>
  <c r="O30" i="8" s="1"/>
  <c r="O13" i="8" a="1"/>
  <c r="O13" i="8" s="1"/>
  <c r="D13" i="8" s="1" a="1"/>
  <c r="D13" i="8" s="1"/>
  <c r="O39" i="8" a="1"/>
  <c r="O39" i="8" s="1"/>
  <c r="O25" i="8" a="1"/>
  <c r="O25" i="8" s="1"/>
  <c r="O15" i="8" a="1"/>
  <c r="O15" i="8" s="1"/>
  <c r="D15" i="8" s="1" a="1"/>
  <c r="D15" i="8" s="1"/>
  <c r="O21" i="8" a="1"/>
  <c r="O21" i="8" s="1"/>
  <c r="O42" i="8" a="1"/>
  <c r="O42" i="8" s="1"/>
  <c r="O33" i="8" a="1"/>
  <c r="O33" i="8" s="1"/>
  <c r="O17" i="8" a="1"/>
  <c r="O17" i="8" s="1"/>
  <c r="O26" i="8" a="1"/>
  <c r="O26" i="8" s="1"/>
  <c r="O36" i="8" a="1"/>
  <c r="O36" i="8" s="1"/>
  <c r="O27" i="8" a="1"/>
  <c r="O27" i="8" s="1"/>
  <c r="O20" i="8" a="1"/>
  <c r="O20" i="8" s="1"/>
  <c r="D20" i="8" l="1" a="1"/>
  <c r="D20" i="8" s="1"/>
  <c r="D17" i="8" a="1"/>
  <c r="D17" i="8" s="1"/>
  <c r="D23" i="8" a="1"/>
  <c r="D23" i="8" s="1"/>
  <c r="D25" i="8" a="1"/>
  <c r="D25" i="8" s="1"/>
  <c r="D16" i="8" a="1"/>
  <c r="D16" i="8" s="1"/>
  <c r="D22" i="8" a="1"/>
  <c r="D22" i="8" s="1"/>
  <c r="D19" i="8" a="1"/>
  <c r="D19" i="8" s="1"/>
  <c r="B107" i="9" a="1"/>
  <c r="B107" i="9" s="1"/>
  <c r="D27" i="8" a="1"/>
  <c r="D27" i="8" s="1"/>
  <c r="D24" i="8" a="1"/>
  <c r="D24" i="8" s="1"/>
  <c r="D18" i="8" a="1"/>
  <c r="D18" i="8" s="1"/>
  <c r="B106" i="9" a="1"/>
  <c r="B106" i="9" s="1"/>
  <c r="D26" i="8" a="1"/>
  <c r="D26" i="8" s="1"/>
  <c r="D21" i="8" a="1"/>
  <c r="D21" i="8" s="1"/>
  <c r="D28" i="8" a="1"/>
  <c r="D28" i="8" s="1"/>
  <c r="D12" i="8" a="1"/>
  <c r="D12" i="8" s="1"/>
  <c r="B105" i="9" a="1"/>
  <c r="B105" i="9" s="1"/>
  <c r="B104" i="9" a="1"/>
  <c r="B104" i="9" s="1"/>
  <c r="B103" i="9" a="1"/>
  <c r="B103" i="9" s="1"/>
  <c r="E38" i="8" a="1"/>
  <c r="E38" i="8" s="1"/>
  <c r="F38" i="8" s="1"/>
  <c r="H38" i="8" a="1"/>
  <c r="H38" i="8" s="1"/>
  <c r="I38" i="8" s="1" a="1"/>
  <c r="I38" i="8" s="1"/>
  <c r="H40" i="8" a="1"/>
  <c r="H40" i="8" s="1"/>
  <c r="I40" i="8" s="1" a="1"/>
  <c r="I40" i="8" s="1"/>
  <c r="E40" i="8" a="1"/>
  <c r="E40" i="8" s="1"/>
  <c r="F40" i="8" s="1"/>
  <c r="E34" i="8" a="1"/>
  <c r="E34" i="8" s="1"/>
  <c r="F34" i="8" s="1"/>
  <c r="K34" i="8" a="1"/>
  <c r="K34" i="8" s="1"/>
  <c r="L34" i="8" s="1" a="1"/>
  <c r="L34" i="8" s="1"/>
  <c r="H34" i="8" a="1"/>
  <c r="H34" i="8" s="1"/>
  <c r="I34" i="8" s="1" a="1"/>
  <c r="I34" i="8" s="1"/>
  <c r="E35" i="8" a="1"/>
  <c r="E35" i="8" s="1"/>
  <c r="F35" i="8" s="1"/>
  <c r="K35" i="8" a="1"/>
  <c r="K35" i="8" s="1"/>
  <c r="L35" i="8" s="1" a="1"/>
  <c r="L35" i="8" s="1"/>
  <c r="H35" i="8" a="1"/>
  <c r="H35" i="8" s="1"/>
  <c r="I35" i="8" s="1" a="1"/>
  <c r="I35" i="8" s="1"/>
  <c r="E42" i="8" a="1"/>
  <c r="E42" i="8" s="1"/>
  <c r="F42" i="8" s="1"/>
  <c r="H42" i="8" a="1"/>
  <c r="H42" i="8" s="1"/>
  <c r="I42" i="8" s="1" a="1"/>
  <c r="I42" i="8" s="1"/>
  <c r="E37" i="8" a="1"/>
  <c r="E37" i="8" s="1"/>
  <c r="F37" i="8" s="1"/>
  <c r="K37" i="8" a="1"/>
  <c r="K37" i="8" s="1"/>
  <c r="H37" i="8" a="1"/>
  <c r="H37" i="8" s="1"/>
  <c r="I37" i="8" s="1" a="1"/>
  <c r="I37" i="8" s="1"/>
  <c r="H36" i="8" a="1"/>
  <c r="H36" i="8" s="1"/>
  <c r="I36" i="8" s="1" a="1"/>
  <c r="I36" i="8" s="1"/>
  <c r="E36" i="8" a="1"/>
  <c r="E36" i="8" s="1"/>
  <c r="F36" i="8" s="1"/>
  <c r="K36" i="8" a="1"/>
  <c r="K36" i="8" s="1"/>
  <c r="L36" i="8" s="1" a="1"/>
  <c r="L36" i="8" s="1"/>
  <c r="H32" i="8" a="1"/>
  <c r="H32" i="8" s="1"/>
  <c r="I32" i="8" s="1" a="1"/>
  <c r="I32" i="8" s="1"/>
  <c r="H39" i="8" a="1"/>
  <c r="H39" i="8" s="1"/>
  <c r="I39" i="8" s="1" a="1"/>
  <c r="I39" i="8" s="1"/>
  <c r="E39" i="8" a="1"/>
  <c r="E39" i="8" s="1"/>
  <c r="F39" i="8" s="1"/>
  <c r="H33" i="8" a="1"/>
  <c r="H33" i="8" s="1"/>
  <c r="I33" i="8" s="1" a="1"/>
  <c r="I33" i="8" s="1"/>
  <c r="H41" i="8" a="1"/>
  <c r="H41" i="8" s="1"/>
  <c r="I41" i="8" s="1" a="1"/>
  <c r="I41" i="8" s="1"/>
  <c r="E41" i="8" a="1"/>
  <c r="E41" i="8" s="1"/>
  <c r="F41" i="8" s="1"/>
  <c r="D41" i="8" a="1"/>
  <c r="D41" i="8" s="1"/>
  <c r="D42" i="8" a="1"/>
  <c r="D42" i="8" s="1"/>
  <c r="D36" i="8" a="1"/>
  <c r="D36" i="8" s="1"/>
  <c r="D39" i="8" a="1"/>
  <c r="D39" i="8" s="1"/>
  <c r="D38" i="8" a="1"/>
  <c r="D38" i="8" s="1"/>
  <c r="D34" i="8" a="1"/>
  <c r="D34" i="8" s="1"/>
  <c r="D35" i="8" a="1"/>
  <c r="D35" i="8" s="1"/>
  <c r="D37" i="8" a="1"/>
  <c r="D37" i="8" s="1"/>
  <c r="D40" i="8" a="1"/>
  <c r="D40" i="8" s="1"/>
  <c r="H12" i="8" a="1"/>
  <c r="H12" i="8" s="1"/>
  <c r="I12" i="8" s="1"/>
  <c r="A42" i="9" a="1"/>
  <c r="A42" i="9" s="1"/>
  <c r="A30" i="9" a="1"/>
  <c r="A30" i="9" s="1"/>
  <c r="A48" i="9" a="1"/>
  <c r="A48" i="9" s="1"/>
  <c r="A18" i="9" a="1"/>
  <c r="A18" i="9" s="1"/>
  <c r="A54" i="9" a="1"/>
  <c r="A54" i="9" s="1"/>
  <c r="A12" i="9" a="1"/>
  <c r="A12" i="9" s="1"/>
  <c r="B42" i="8" a="1"/>
  <c r="B42" i="8" s="1"/>
  <c r="K32" i="8" a="1"/>
  <c r="K32" i="8" s="1"/>
  <c r="L32" i="8" s="1" a="1"/>
  <c r="L32" i="8" s="1"/>
  <c r="C41" i="8" a="1"/>
  <c r="C41" i="8" s="1"/>
  <c r="Q41" i="8" s="1"/>
  <c r="C38" i="8" a="1"/>
  <c r="C38" i="8" s="1"/>
  <c r="Q38" i="8" s="1"/>
  <c r="K40" i="8" a="1"/>
  <c r="K40" i="8" s="1"/>
  <c r="L40" i="8" s="1" a="1"/>
  <c r="L40" i="8" s="1"/>
  <c r="L37" i="8" a="1"/>
  <c r="L37" i="8" s="1"/>
  <c r="K33" i="8" a="1"/>
  <c r="K33" i="8" s="1"/>
  <c r="L33" i="8" s="1" a="1"/>
  <c r="L33" i="8" s="1"/>
  <c r="A36" i="9" a="1"/>
  <c r="A36" i="9" s="1"/>
  <c r="C20" i="8" a="1"/>
  <c r="C20" i="8" s="1"/>
  <c r="Q20" i="8" s="1"/>
  <c r="C23" i="8" a="1"/>
  <c r="C23" i="8" s="1"/>
  <c r="Q23" i="8" s="1"/>
  <c r="C22" i="8" a="1"/>
  <c r="C22" i="8" s="1"/>
  <c r="Q22" i="8" s="1"/>
  <c r="C21" i="8" a="1"/>
  <c r="C21" i="8" s="1"/>
  <c r="Q21" i="8" s="1"/>
  <c r="C19" i="8" a="1"/>
  <c r="C19" i="8" s="1"/>
  <c r="Q19" i="8" s="1"/>
  <c r="C18" i="8" a="1"/>
  <c r="C18" i="8" s="1"/>
  <c r="Q18" i="8" s="1"/>
  <c r="C17" i="8" a="1"/>
  <c r="C17" i="8" s="1"/>
  <c r="Q17" i="8" s="1"/>
  <c r="C16" i="8" a="1"/>
  <c r="C16" i="8" s="1"/>
  <c r="Q16" i="8" s="1"/>
  <c r="C15" i="8" a="1"/>
  <c r="C15" i="8" s="1"/>
  <c r="Q15" i="8" s="1"/>
  <c r="C11" i="8" a="1"/>
  <c r="C11" i="8" s="1"/>
  <c r="Q11" i="8" s="1"/>
  <c r="H11" i="8" a="1"/>
  <c r="H11" i="8" s="1"/>
  <c r="I11" i="8" s="1"/>
  <c r="K41" i="8" a="1"/>
  <c r="K41" i="8" s="1"/>
  <c r="L41" i="8" s="1" a="1"/>
  <c r="L41" i="8" s="1"/>
  <c r="H16" i="8" a="1"/>
  <c r="H16" i="8" s="1"/>
  <c r="I16" i="8" s="1"/>
  <c r="C35" i="8" a="1"/>
  <c r="C35" i="8" s="1"/>
  <c r="Q35" i="8" s="1"/>
  <c r="H15" i="8" a="1"/>
  <c r="H15" i="8" s="1"/>
  <c r="I15" i="8" s="1"/>
  <c r="H30" i="8" a="1"/>
  <c r="H30" i="8" s="1"/>
  <c r="I30" i="8" s="1" a="1"/>
  <c r="I30" i="8" s="1"/>
  <c r="H14" i="8" a="1"/>
  <c r="H14" i="8" s="1"/>
  <c r="I14" i="8" s="1"/>
  <c r="H17" i="8" a="1"/>
  <c r="H17" i="8" s="1"/>
  <c r="I17" i="8" s="1"/>
  <c r="H13" i="8" a="1"/>
  <c r="H13" i="8" s="1"/>
  <c r="I13" i="8" s="1"/>
  <c r="H31" i="8" a="1"/>
  <c r="H31" i="8" s="1"/>
  <c r="I31" i="8" s="1" a="1"/>
  <c r="I31" i="8" s="1"/>
  <c r="H18" i="8" a="1"/>
  <c r="H18" i="8" s="1"/>
  <c r="I18" i="8" s="1"/>
  <c r="H29" i="8" a="1"/>
  <c r="H29" i="8" s="1"/>
  <c r="I29" i="8" s="1" a="1"/>
  <c r="I29" i="8" s="1"/>
  <c r="K31" i="8" a="1"/>
  <c r="K31" i="8" s="1"/>
  <c r="L31" i="8" s="1" a="1"/>
  <c r="L31" i="8" s="1"/>
  <c r="K29" i="8" a="1"/>
  <c r="K29" i="8" s="1"/>
  <c r="L29" i="8" s="1" a="1"/>
  <c r="L29" i="8" s="1"/>
  <c r="B35" i="8" a="1"/>
  <c r="B35" i="8" s="1"/>
  <c r="K27" i="8" a="1"/>
  <c r="K27" i="8" s="1"/>
  <c r="L27" i="8" s="1" a="1"/>
  <c r="L27" i="8" s="1"/>
  <c r="H27" i="8" a="1"/>
  <c r="H27" i="8" s="1"/>
  <c r="I27" i="8" s="1" a="1"/>
  <c r="I27" i="8" s="1"/>
  <c r="K15" i="8" a="1"/>
  <c r="K15" i="8" s="1"/>
  <c r="L15" i="8" s="1" a="1"/>
  <c r="L15" i="8" s="1"/>
  <c r="K30" i="8" a="1"/>
  <c r="K30" i="8" s="1"/>
  <c r="L30" i="8" s="1" a="1"/>
  <c r="L30" i="8" s="1"/>
  <c r="K14" i="8" a="1"/>
  <c r="K14" i="8" s="1"/>
  <c r="L14" i="8" s="1" a="1"/>
  <c r="L14" i="8" s="1"/>
  <c r="K19" i="8" a="1"/>
  <c r="K19" i="8" s="1"/>
  <c r="L19" i="8" s="1" a="1"/>
  <c r="L19" i="8" s="1"/>
  <c r="H19" i="8" a="1"/>
  <c r="H19" i="8" s="1"/>
  <c r="I19" i="8" s="1"/>
  <c r="H20" i="8" a="1"/>
  <c r="H20" i="8" s="1"/>
  <c r="I20" i="8" s="1"/>
  <c r="K20" i="8" a="1"/>
  <c r="K20" i="8" s="1"/>
  <c r="L20" i="8" s="1" a="1"/>
  <c r="L20" i="8" s="1"/>
  <c r="K17" i="8" a="1"/>
  <c r="K17" i="8" s="1"/>
  <c r="L17" i="8" s="1" a="1"/>
  <c r="L17" i="8" s="1"/>
  <c r="K21" i="8" a="1"/>
  <c r="K21" i="8" s="1"/>
  <c r="L21" i="8" s="1" a="1"/>
  <c r="L21" i="8" s="1"/>
  <c r="H21" i="8" a="1"/>
  <c r="H21" i="8" s="1"/>
  <c r="I21" i="8" s="1"/>
  <c r="K13" i="8" a="1"/>
  <c r="K13" i="8" s="1"/>
  <c r="L13" i="8" s="1" a="1"/>
  <c r="L13" i="8" s="1"/>
  <c r="H28" i="8" a="1"/>
  <c r="H28" i="8" s="1"/>
  <c r="I28" i="8" s="1" a="1"/>
  <c r="I28" i="8" s="1"/>
  <c r="K28" i="8" a="1"/>
  <c r="K28" i="8" s="1"/>
  <c r="L28" i="8" s="1" a="1"/>
  <c r="L28" i="8" s="1"/>
  <c r="H22" i="8" a="1"/>
  <c r="H22" i="8" s="1"/>
  <c r="I22" i="8" s="1"/>
  <c r="K22" i="8" a="1"/>
  <c r="K22" i="8" s="1"/>
  <c r="L22" i="8" s="1" a="1"/>
  <c r="L22" i="8" s="1"/>
  <c r="K23" i="8" a="1"/>
  <c r="K23" i="8" s="1"/>
  <c r="L23" i="8" s="1" a="1"/>
  <c r="L23" i="8" s="1"/>
  <c r="H23" i="8" a="1"/>
  <c r="H23" i="8" s="1"/>
  <c r="I23" i="8" s="1" a="1"/>
  <c r="I23" i="8" s="1"/>
  <c r="H26" i="8" a="1"/>
  <c r="H26" i="8" s="1"/>
  <c r="I26" i="8" s="1" a="1"/>
  <c r="I26" i="8" s="1"/>
  <c r="K26" i="8" a="1"/>
  <c r="K26" i="8" s="1"/>
  <c r="L26" i="8" s="1" a="1"/>
  <c r="L26" i="8" s="1"/>
  <c r="K25" i="8" a="1"/>
  <c r="K25" i="8" s="1"/>
  <c r="L25" i="8" s="1" a="1"/>
  <c r="L25" i="8" s="1"/>
  <c r="H25" i="8" a="1"/>
  <c r="H25" i="8" s="1"/>
  <c r="I25" i="8" s="1" a="1"/>
  <c r="I25" i="8" s="1"/>
  <c r="H24" i="8" a="1"/>
  <c r="H24" i="8" s="1"/>
  <c r="I24" i="8" s="1" a="1"/>
  <c r="I24" i="8" s="1"/>
  <c r="K24" i="8" a="1"/>
  <c r="K24" i="8" s="1"/>
  <c r="L24" i="8" s="1" a="1"/>
  <c r="L24" i="8" s="1"/>
  <c r="K16" i="8" a="1"/>
  <c r="K16" i="8" s="1"/>
  <c r="L16" i="8" s="1" a="1"/>
  <c r="L16" i="8" s="1"/>
  <c r="K12" i="8" a="1"/>
  <c r="K12" i="8" s="1"/>
  <c r="L12" i="8" s="1" a="1"/>
  <c r="L12" i="8" s="1"/>
  <c r="K18" i="8" a="1"/>
  <c r="K18" i="8" s="1"/>
  <c r="L18" i="8" s="1" a="1"/>
  <c r="L18" i="8" s="1"/>
  <c r="K11" i="8" a="1"/>
  <c r="K11" i="8" s="1"/>
  <c r="L11" i="8" s="1" a="1"/>
  <c r="L11" i="8" s="1"/>
  <c r="C34" i="8" a="1"/>
  <c r="C34" i="8" s="1"/>
  <c r="Q34" i="8" s="1"/>
  <c r="C40" i="8" a="1"/>
  <c r="C40" i="8" s="1"/>
  <c r="Q40" i="8" s="1"/>
  <c r="C37" i="8" a="1"/>
  <c r="C37" i="8" s="1"/>
  <c r="Q37" i="8" s="1"/>
  <c r="B34" i="8" a="1"/>
  <c r="B34" i="8" s="1"/>
  <c r="B37" i="8" a="1"/>
  <c r="B37" i="8" s="1"/>
  <c r="B40" i="8" a="1"/>
  <c r="B40" i="8" s="1"/>
  <c r="B41" i="8" a="1"/>
  <c r="B41" i="8" s="1"/>
  <c r="K39" i="8" a="1"/>
  <c r="K39" i="8" s="1"/>
  <c r="L39" i="8" s="1" a="1"/>
  <c r="L39" i="8" s="1"/>
  <c r="C25" i="8" a="1"/>
  <c r="C25" i="8" s="1"/>
  <c r="Q25" i="8" s="1"/>
  <c r="E27" i="8" a="1"/>
  <c r="E27" i="8" s="1"/>
  <c r="F27" i="8" s="1"/>
  <c r="E21" i="8" a="1"/>
  <c r="E21" i="8" s="1"/>
  <c r="F21" i="8" s="1"/>
  <c r="E13" i="8" a="1"/>
  <c r="E13" i="8" s="1"/>
  <c r="F13" i="8" s="1"/>
  <c r="E28" i="8" a="1"/>
  <c r="E28" i="8" s="1"/>
  <c r="F28" i="8" s="1"/>
  <c r="D32" i="8" a="1"/>
  <c r="D32" i="8" s="1"/>
  <c r="E32" i="8" a="1"/>
  <c r="E32" i="8" s="1"/>
  <c r="F32" i="8" s="1"/>
  <c r="E31" i="8" a="1"/>
  <c r="E31" i="8" s="1"/>
  <c r="F31" i="8" s="1"/>
  <c r="D31" i="8" a="1"/>
  <c r="D31" i="8" s="1"/>
  <c r="E20" i="8" a="1"/>
  <c r="E20" i="8" s="1"/>
  <c r="F20" i="8" s="1"/>
  <c r="E17" i="8" a="1"/>
  <c r="E17" i="8" s="1"/>
  <c r="F17" i="8" s="1"/>
  <c r="C12" i="8" a="1"/>
  <c r="C12" i="8" s="1"/>
  <c r="Q12" i="8" s="1"/>
  <c r="E12" i="8" a="1"/>
  <c r="E12" i="8" s="1"/>
  <c r="F12" i="8" s="1"/>
  <c r="E18" i="8" a="1"/>
  <c r="E18" i="8" s="1"/>
  <c r="F18" i="8" s="1"/>
  <c r="E29" i="8" a="1"/>
  <c r="E29" i="8" s="1"/>
  <c r="F29" i="8" s="1"/>
  <c r="D29" i="8" a="1"/>
  <c r="D29" i="8" s="1"/>
  <c r="E11" i="8" a="1"/>
  <c r="E11" i="8" s="1"/>
  <c r="F11" i="8" s="1"/>
  <c r="D11" i="8" a="1"/>
  <c r="D11" i="8" s="1"/>
  <c r="E26" i="8" a="1"/>
  <c r="E26" i="8" s="1"/>
  <c r="F26" i="8" s="1"/>
  <c r="E33" i="8" a="1"/>
  <c r="E33" i="8" s="1"/>
  <c r="F33" i="8" s="1"/>
  <c r="D33" i="8" a="1"/>
  <c r="D33" i="8" s="1"/>
  <c r="E25" i="8" a="1"/>
  <c r="E25" i="8" s="1"/>
  <c r="F25" i="8" s="1"/>
  <c r="E24" i="8" a="1"/>
  <c r="E24" i="8" s="1"/>
  <c r="F24" i="8" s="1"/>
  <c r="E16" i="8" a="1"/>
  <c r="E16" i="8" s="1"/>
  <c r="F16" i="8" s="1"/>
  <c r="E19" i="8" a="1"/>
  <c r="E19" i="8" s="1"/>
  <c r="F19" i="8" s="1"/>
  <c r="E15" i="8" a="1"/>
  <c r="E15" i="8" s="1"/>
  <c r="F15" i="8" s="1"/>
  <c r="D30" i="8" a="1"/>
  <c r="D30" i="8" s="1"/>
  <c r="E30" i="8" a="1"/>
  <c r="E30" i="8" s="1"/>
  <c r="F30" i="8" s="1"/>
  <c r="E14" i="8" a="1"/>
  <c r="E14" i="8" s="1"/>
  <c r="F14" i="8" s="1"/>
  <c r="E22" i="8" a="1"/>
  <c r="E22" i="8" s="1"/>
  <c r="F22" i="8" s="1"/>
  <c r="E23" i="8" a="1"/>
  <c r="E23" i="8" s="1"/>
  <c r="F23" i="8" s="1"/>
  <c r="M42" i="8" a="1"/>
  <c r="M42" i="8" s="1"/>
  <c r="N42" i="8" s="1" a="1"/>
  <c r="N42" i="8" s="1"/>
  <c r="C29" i="8" a="1"/>
  <c r="C29" i="8" s="1"/>
  <c r="Q29" i="8" s="1"/>
  <c r="B30" i="8" a="1"/>
  <c r="B30" i="8" s="1"/>
  <c r="C31" i="8" a="1"/>
  <c r="C31" i="8" s="1"/>
  <c r="Q31" i="8" s="1"/>
  <c r="C30" i="8" a="1"/>
  <c r="C30" i="8" s="1"/>
  <c r="Q30" i="8" s="1"/>
  <c r="C26" i="8" a="1"/>
  <c r="C26" i="8" s="1"/>
  <c r="Q26" i="8" s="1"/>
  <c r="B32" i="8" a="1"/>
  <c r="B32" i="8" s="1"/>
  <c r="C32" i="8" a="1"/>
  <c r="C32" i="8" s="1"/>
  <c r="Q32" i="8" s="1"/>
  <c r="B31" i="8" a="1"/>
  <c r="B31" i="8" s="1"/>
  <c r="B24" i="8" a="1"/>
  <c r="B24" i="8" s="1"/>
  <c r="C13" i="8" a="1"/>
  <c r="C13" i="8" s="1"/>
  <c r="Q13" i="8" s="1"/>
  <c r="C33" i="8" a="1"/>
  <c r="C33" i="8" s="1"/>
  <c r="Q33" i="8" s="1"/>
  <c r="B38" i="8" a="1"/>
  <c r="B38" i="8" s="1"/>
  <c r="B21" i="8" a="1"/>
  <c r="B21" i="8" s="1"/>
  <c r="B25" i="8" a="1"/>
  <c r="B25" i="8" s="1"/>
  <c r="B33" i="8" a="1"/>
  <c r="B33" i="8" s="1"/>
  <c r="B19" i="8" a="1"/>
  <c r="B19" i="8" s="1"/>
  <c r="B28" i="8" a="1"/>
  <c r="B28" i="8" s="1"/>
  <c r="C24" i="8" a="1"/>
  <c r="C24" i="8" s="1"/>
  <c r="Q24" i="8" s="1"/>
  <c r="B11" i="8" a="1"/>
  <c r="B11" i="8" s="1"/>
  <c r="B29" i="8" a="1"/>
  <c r="B29" i="8" s="1"/>
  <c r="B27" i="8" a="1"/>
  <c r="B27" i="8" s="1"/>
  <c r="B22" i="8" a="1"/>
  <c r="B22" i="8" s="1"/>
  <c r="C28" i="8" a="1"/>
  <c r="C28" i="8" s="1"/>
  <c r="Q28" i="8" s="1"/>
  <c r="B26" i="8" a="1"/>
  <c r="B26" i="8" s="1"/>
  <c r="B16" i="8" a="1"/>
  <c r="B16" i="8" s="1"/>
  <c r="B23" i="8" a="1"/>
  <c r="B23" i="8" s="1"/>
  <c r="K42" i="8" a="1"/>
  <c r="K42" i="8" s="1"/>
  <c r="L42" i="8" s="1" a="1"/>
  <c r="L42" i="8" s="1"/>
  <c r="C42" i="8" a="1"/>
  <c r="C42" i="8" s="1"/>
  <c r="Q42" i="8" s="1"/>
  <c r="B39" i="8" a="1"/>
  <c r="B39" i="8" s="1"/>
  <c r="K38" i="8" a="1"/>
  <c r="K38" i="8" s="1"/>
  <c r="L38" i="8" s="1" a="1"/>
  <c r="L38" i="8" s="1"/>
  <c r="C39" i="8" a="1"/>
  <c r="C39" i="8" s="1"/>
  <c r="Q39" i="8" s="1"/>
  <c r="B15" i="8" a="1"/>
  <c r="B15" i="8" s="1"/>
  <c r="B13" i="8" a="1"/>
  <c r="B13" i="8" s="1"/>
  <c r="B18" i="8" a="1"/>
  <c r="B18" i="8" s="1"/>
  <c r="B12" i="8" a="1"/>
  <c r="B12" i="8" s="1"/>
  <c r="C14" i="8" a="1"/>
  <c r="C14" i="8" s="1"/>
  <c r="Q14" i="8" s="1"/>
  <c r="B14" i="8" a="1"/>
  <c r="B14" i="8" s="1"/>
  <c r="C27" i="8" a="1"/>
  <c r="C27" i="8" s="1"/>
  <c r="Q27" i="8" s="1"/>
  <c r="C36" i="8" a="1"/>
  <c r="C36" i="8" s="1"/>
  <c r="Q36" i="8" s="1"/>
  <c r="B36" i="8" a="1"/>
  <c r="B36" i="8" s="1"/>
  <c r="B20" i="8" a="1"/>
  <c r="B20" i="8" s="1"/>
  <c r="B17" i="8" a="1"/>
  <c r="B17" i="8" s="1"/>
  <c r="U103" i="9"/>
  <c r="IV103" i="9" a="1"/>
  <c r="IV103" i="9" s="1"/>
  <c r="N102" i="9" a="1"/>
  <c r="N102" i="9" s="1"/>
  <c r="Q102" i="9" s="1"/>
  <c r="A126" i="9" s="1" a="1"/>
  <c r="A126" i="9" s="1"/>
  <c r="B101" i="9" l="1" a="1"/>
  <c r="B101" i="9" s="1"/>
  <c r="B100" i="9" a="1"/>
  <c r="B100" i="9" s="1"/>
  <c r="B98" i="9" a="1"/>
  <c r="B98" i="9" s="1"/>
  <c r="O211" i="8" a="1"/>
  <c r="O211" i="8" s="1"/>
  <c r="O207" i="8" a="1"/>
  <c r="O207" i="8" s="1"/>
  <c r="O209" i="8" a="1"/>
  <c r="O209" i="8" s="1"/>
  <c r="O210" i="8" a="1"/>
  <c r="O210" i="8" s="1"/>
  <c r="O208" i="8" a="1"/>
  <c r="O208" i="8" s="1"/>
  <c r="O212" i="8" a="1"/>
  <c r="O212" i="8" s="1"/>
  <c r="B110" i="9" a="1"/>
  <c r="B110" i="9" s="1"/>
  <c r="B91" i="9" a="1"/>
  <c r="B91" i="9" s="1"/>
  <c r="B94" i="9" a="1"/>
  <c r="B94" i="9" s="1"/>
  <c r="B133" i="9" a="1"/>
  <c r="B133" i="9" s="1"/>
  <c r="B135" i="9" a="1"/>
  <c r="B135" i="9" s="1"/>
  <c r="B111" i="9" a="1"/>
  <c r="B111" i="9" s="1"/>
  <c r="B93" i="9" a="1"/>
  <c r="B93" i="9" s="1"/>
  <c r="B113" i="9" a="1"/>
  <c r="B113" i="9" s="1"/>
  <c r="B95" i="9" a="1"/>
  <c r="B95" i="9" s="1"/>
  <c r="B136" i="9" a="1"/>
  <c r="B136" i="9" s="1"/>
  <c r="B92" i="9" a="1"/>
  <c r="B92" i="9" s="1"/>
  <c r="B134" i="9" a="1"/>
  <c r="B134" i="9" s="1"/>
  <c r="B112" i="9" a="1"/>
  <c r="B112" i="9" s="1"/>
  <c r="B109" i="9" a="1"/>
  <c r="B109" i="9" s="1"/>
  <c r="B137" i="9" a="1"/>
  <c r="B137" i="9" s="1"/>
  <c r="B139" i="9" a="1"/>
  <c r="B139" i="9" s="1"/>
  <c r="B141" i="9" a="1"/>
  <c r="B141" i="9" s="1"/>
  <c r="B143" i="9" a="1"/>
  <c r="B143" i="9" s="1"/>
  <c r="B140" i="9" a="1"/>
  <c r="B140" i="9" s="1"/>
  <c r="B142" i="9" a="1"/>
  <c r="B142" i="9" s="1"/>
  <c r="O191" i="8" a="1"/>
  <c r="O191" i="8" s="1"/>
  <c r="O206" i="8" a="1"/>
  <c r="O206" i="8" s="1"/>
  <c r="O200" i="8" a="1"/>
  <c r="O200" i="8" s="1"/>
  <c r="O193" i="8" a="1"/>
  <c r="O193" i="8" s="1"/>
  <c r="O190" i="8" a="1"/>
  <c r="O190" i="8" s="1"/>
  <c r="O205" i="8" a="1"/>
  <c r="O205" i="8" s="1"/>
  <c r="B99" i="9" a="1"/>
  <c r="B99" i="9" s="1"/>
  <c r="B119" i="9" a="1"/>
  <c r="B119" i="9" s="1"/>
  <c r="B97" i="9" a="1"/>
  <c r="B97" i="9" s="1"/>
  <c r="B125" i="9" a="1"/>
  <c r="B125" i="9" s="1"/>
  <c r="B123" i="9" a="1"/>
  <c r="B123" i="9" s="1"/>
  <c r="O195" i="8" a="1"/>
  <c r="O195" i="8" s="1"/>
  <c r="O189" i="8" a="1"/>
  <c r="O189" i="8" s="1"/>
  <c r="O204" i="8" a="1"/>
  <c r="O204" i="8" s="1"/>
  <c r="O197" i="8" a="1"/>
  <c r="O197" i="8" s="1"/>
  <c r="O194" i="8" a="1"/>
  <c r="O194" i="8" s="1"/>
  <c r="B129" i="9" a="1"/>
  <c r="B129" i="9" s="1"/>
  <c r="B115" i="9" a="1"/>
  <c r="B115" i="9" s="1"/>
  <c r="B121" i="9" a="1"/>
  <c r="B121" i="9" s="1"/>
  <c r="O199" i="8" a="1"/>
  <c r="O199" i="8" s="1"/>
  <c r="O192" i="8" a="1"/>
  <c r="O192" i="8" s="1"/>
  <c r="O201" i="8" a="1"/>
  <c r="O201" i="8" s="1"/>
  <c r="O198" i="8" a="1"/>
  <c r="O198" i="8" s="1"/>
  <c r="B118" i="9" a="1"/>
  <c r="B118" i="9" s="1"/>
  <c r="B127" i="9" a="1"/>
  <c r="B127" i="9" s="1"/>
  <c r="B124" i="9" a="1"/>
  <c r="B124" i="9" s="1"/>
  <c r="B122" i="9" a="1"/>
  <c r="B122" i="9" s="1"/>
  <c r="O203" i="8" a="1"/>
  <c r="O203" i="8" s="1"/>
  <c r="O196" i="8" a="1"/>
  <c r="O196" i="8" s="1"/>
  <c r="O188" i="8" a="1"/>
  <c r="O188" i="8" s="1"/>
  <c r="O202" i="8" a="1"/>
  <c r="O202" i="8" s="1"/>
  <c r="B131" i="9" a="1"/>
  <c r="B131" i="9" s="1"/>
  <c r="B116" i="9" a="1"/>
  <c r="B116" i="9" s="1"/>
  <c r="B117" i="9" a="1"/>
  <c r="B117" i="9" s="1"/>
  <c r="A102" i="9" a="1"/>
  <c r="A102" i="9" s="1"/>
  <c r="A114" i="9" a="1"/>
  <c r="A114" i="9" s="1"/>
  <c r="D194" i="8" l="1" a="1"/>
  <c r="D194" i="8" s="1"/>
  <c r="D193" i="8" a="1"/>
  <c r="D193" i="8" s="1"/>
  <c r="D203" i="8" a="1"/>
  <c r="D203" i="8" s="1"/>
  <c r="D199" i="8" a="1"/>
  <c r="D199" i="8" s="1"/>
  <c r="D195" i="8" a="1"/>
  <c r="D195" i="8" s="1"/>
  <c r="D197" i="8" a="1"/>
  <c r="D197" i="8" s="1"/>
  <c r="D202" i="8" a="1"/>
  <c r="D202" i="8" s="1"/>
  <c r="D200" i="8" a="1"/>
  <c r="D200" i="8" s="1"/>
  <c r="D211" i="8" a="1"/>
  <c r="D211" i="8" s="1"/>
  <c r="D201" i="8" a="1"/>
  <c r="D201" i="8" s="1"/>
  <c r="D204" i="8" a="1"/>
  <c r="D204" i="8" s="1"/>
  <c r="D205" i="8" a="1"/>
  <c r="D205" i="8" s="1"/>
  <c r="D206" i="8" a="1"/>
  <c r="D206" i="8" s="1"/>
  <c r="D210" i="8" a="1"/>
  <c r="D210" i="8" s="1"/>
  <c r="D198" i="8" a="1"/>
  <c r="D198" i="8" s="1"/>
  <c r="D208" i="8" a="1"/>
  <c r="D208" i="8" s="1"/>
  <c r="D196" i="8" a="1"/>
  <c r="D196" i="8" s="1"/>
  <c r="D192" i="8" a="1"/>
  <c r="D192" i="8" s="1"/>
  <c r="D189" i="8" a="1"/>
  <c r="D189" i="8" s="1"/>
  <c r="D190" i="8" a="1"/>
  <c r="D190" i="8" s="1"/>
  <c r="D191" i="8" a="1"/>
  <c r="D191" i="8" s="1"/>
  <c r="D209" i="8" a="1"/>
  <c r="D209" i="8" s="1"/>
  <c r="D212" i="8" a="1"/>
  <c r="D212" i="8" s="1"/>
  <c r="D207" i="8" a="1"/>
  <c r="D207" i="8" s="1"/>
  <c r="A120" i="9" a="1"/>
  <c r="A120" i="9" s="1"/>
  <c r="A96" i="9" a="1"/>
  <c r="A96" i="9" s="1"/>
  <c r="H201" i="8" a="1"/>
  <c r="H201" i="8" s="1"/>
  <c r="C201" i="8" a="1"/>
  <c r="C201" i="8" s="1"/>
  <c r="H205" i="8" a="1"/>
  <c r="H205" i="8" s="1"/>
  <c r="C205" i="8" a="1"/>
  <c r="C205" i="8" s="1"/>
  <c r="C189" i="8" a="1"/>
  <c r="C189" i="8" s="1"/>
  <c r="C190" i="8" a="1"/>
  <c r="C190" i="8" s="1"/>
  <c r="C203" i="8" a="1"/>
  <c r="C203" i="8" s="1"/>
  <c r="H203" i="8" a="1"/>
  <c r="H203" i="8" s="1"/>
  <c r="C199" i="8" a="1"/>
  <c r="C199" i="8" s="1"/>
  <c r="C194" i="8" a="1"/>
  <c r="C194" i="8" s="1"/>
  <c r="C195" i="8" a="1"/>
  <c r="C195" i="8" s="1"/>
  <c r="C193" i="8" a="1"/>
  <c r="C193" i="8" s="1"/>
  <c r="C208" i="8" a="1"/>
  <c r="C208" i="8" s="1"/>
  <c r="Q208" i="8" s="1"/>
  <c r="E212" i="8" a="1"/>
  <c r="E212" i="8" s="1"/>
  <c r="F212" i="8" s="1"/>
  <c r="C210" i="8" a="1"/>
  <c r="C210" i="8" s="1"/>
  <c r="Q210" i="8" s="1"/>
  <c r="C209" i="8" a="1"/>
  <c r="C209" i="8" s="1"/>
  <c r="Q209" i="8" s="1"/>
  <c r="H207" i="8" a="1"/>
  <c r="H207" i="8" s="1"/>
  <c r="E208" i="8" a="1"/>
  <c r="E208" i="8" s="1"/>
  <c r="F208" i="8" s="1"/>
  <c r="E209" i="8" a="1"/>
  <c r="E209" i="8" s="1"/>
  <c r="F209" i="8" s="1"/>
  <c r="E211" i="8" a="1"/>
  <c r="E211" i="8" s="1"/>
  <c r="F211" i="8" s="1"/>
  <c r="H212" i="8" a="1"/>
  <c r="H212" i="8" s="1"/>
  <c r="C211" i="8" a="1"/>
  <c r="C211" i="8" s="1"/>
  <c r="Q211" i="8" s="1"/>
  <c r="H211" i="8" a="1"/>
  <c r="H211" i="8" s="1"/>
  <c r="C212" i="8" a="1"/>
  <c r="C212" i="8" s="1"/>
  <c r="Q212" i="8" s="1"/>
  <c r="E210" i="8" a="1"/>
  <c r="E210" i="8" s="1"/>
  <c r="F210" i="8" s="1"/>
  <c r="C207" i="8" a="1"/>
  <c r="C207" i="8" s="1"/>
  <c r="H208" i="8" a="1"/>
  <c r="H208" i="8" s="1"/>
  <c r="H210" i="8" a="1"/>
  <c r="H210" i="8" s="1"/>
  <c r="H209" i="8" a="1"/>
  <c r="H209" i="8" s="1"/>
  <c r="H204" i="8" a="1"/>
  <c r="H204" i="8" s="1"/>
  <c r="C204" i="8" a="1"/>
  <c r="C204" i="8" s="1"/>
  <c r="C206" i="8" a="1"/>
  <c r="C206" i="8" s="1"/>
  <c r="H206" i="8" a="1"/>
  <c r="H206" i="8" s="1"/>
  <c r="C196" i="8" a="1"/>
  <c r="C196" i="8" s="1"/>
  <c r="C192" i="8" a="1"/>
  <c r="C192" i="8" s="1"/>
  <c r="C191" i="8" a="1"/>
  <c r="C191" i="8" s="1"/>
  <c r="C202" i="8" a="1"/>
  <c r="C202" i="8" s="1"/>
  <c r="H202" i="8" a="1"/>
  <c r="H202" i="8" s="1"/>
  <c r="C198" i="8" a="1"/>
  <c r="C198" i="8" s="1"/>
  <c r="C197" i="8" a="1"/>
  <c r="C197" i="8" s="1"/>
  <c r="C200" i="8" a="1"/>
  <c r="C200" i="8" s="1"/>
  <c r="A138" i="9" a="1"/>
  <c r="A138" i="9" s="1"/>
  <c r="A108" i="9" a="1"/>
  <c r="A108" i="9" s="1"/>
  <c r="A90" i="9" a="1"/>
  <c r="A90" i="9" s="1"/>
  <c r="A132" i="9" a="1"/>
  <c r="A132" i="9" s="1"/>
  <c r="O339" i="8" a="1"/>
  <c r="O339" i="8" s="1"/>
  <c r="O273" i="8" a="1"/>
  <c r="O273" i="8" s="1"/>
  <c r="O264" i="8" a="1"/>
  <c r="O264" i="8" s="1"/>
  <c r="O243" i="8" a="1"/>
  <c r="O243" i="8" s="1"/>
  <c r="O321" i="8" a="1"/>
  <c r="O321" i="8" s="1"/>
  <c r="O227" i="8" a="1"/>
  <c r="O227" i="8" s="1"/>
  <c r="O353" i="8" a="1"/>
  <c r="O353" i="8" s="1"/>
  <c r="O257" i="8" a="1"/>
  <c r="O257" i="8" s="1"/>
  <c r="O328" i="8" a="1"/>
  <c r="O328" i="8" s="1"/>
  <c r="O323" i="8" a="1"/>
  <c r="O323" i="8" s="1"/>
  <c r="O291" i="8" a="1"/>
  <c r="O291" i="8" s="1"/>
  <c r="O259" i="8" a="1"/>
  <c r="O259" i="8" s="1"/>
  <c r="O289" i="8" a="1"/>
  <c r="O289" i="8" s="1"/>
  <c r="O296" i="8" a="1"/>
  <c r="O296" i="8" s="1"/>
  <c r="O275" i="8" a="1"/>
  <c r="O275" i="8" s="1"/>
  <c r="O330" i="8" a="1"/>
  <c r="O330" i="8" s="1"/>
  <c r="O298" i="8" a="1"/>
  <c r="O298" i="8" s="1"/>
  <c r="O266" i="8" a="1"/>
  <c r="O266" i="8" s="1"/>
  <c r="O234" i="8" a="1"/>
  <c r="O234" i="8" s="1"/>
  <c r="O337" i="8" a="1"/>
  <c r="O337" i="8" s="1"/>
  <c r="O241" i="8" a="1"/>
  <c r="O241" i="8" s="1"/>
  <c r="O344" i="8" a="1"/>
  <c r="O344" i="8" s="1"/>
  <c r="O312" i="8" a="1"/>
  <c r="O312" i="8" s="1"/>
  <c r="O307" i="8" a="1"/>
  <c r="O307" i="8" s="1"/>
  <c r="O346" i="8" a="1"/>
  <c r="O346" i="8" s="1"/>
  <c r="O314" i="8" a="1"/>
  <c r="O314" i="8" s="1"/>
  <c r="O282" i="8" a="1"/>
  <c r="O282" i="8" s="1"/>
  <c r="O250" i="8" a="1"/>
  <c r="O250" i="8" s="1"/>
  <c r="O218" i="8" a="1"/>
  <c r="O218" i="8" s="1"/>
  <c r="O305" i="8" a="1"/>
  <c r="O305" i="8" s="1"/>
  <c r="O225" i="8" a="1"/>
  <c r="O225" i="8" s="1"/>
  <c r="O280" i="8" a="1"/>
  <c r="O280" i="8" s="1"/>
  <c r="O327" i="8" a="1"/>
  <c r="O327" i="8" s="1"/>
  <c r="O302" i="8" a="1"/>
  <c r="O302" i="8" s="1"/>
  <c r="O279" i="8" a="1"/>
  <c r="O279" i="8" s="1"/>
  <c r="O247" i="8" a="1"/>
  <c r="O247" i="8" s="1"/>
  <c r="O268" i="8" a="1"/>
  <c r="O268" i="8" s="1"/>
  <c r="O248" i="8" a="1"/>
  <c r="O248" i="8" s="1"/>
  <c r="O216" i="8" a="1"/>
  <c r="O216" i="8" s="1"/>
  <c r="O343" i="8" a="1"/>
  <c r="O343" i="8" s="1"/>
  <c r="O295" i="8" a="1"/>
  <c r="O295" i="8" s="1"/>
  <c r="O341" i="8" a="1"/>
  <c r="O341" i="8" s="1"/>
  <c r="O245" i="8" a="1"/>
  <c r="O245" i="8" s="1"/>
  <c r="O316" i="8" a="1"/>
  <c r="O316" i="8" s="1"/>
  <c r="O350" i="8" a="1"/>
  <c r="O350" i="8" s="1"/>
  <c r="O222" i="8" a="1"/>
  <c r="O222" i="8" s="1"/>
  <c r="O325" i="8" a="1"/>
  <c r="O325" i="8" s="1"/>
  <c r="O232" i="8" a="1"/>
  <c r="O232" i="8" s="1"/>
  <c r="O311" i="8" a="1"/>
  <c r="O311" i="8" s="1"/>
  <c r="O238" i="8" a="1"/>
  <c r="O238" i="8" s="1"/>
  <c r="O309" i="8" a="1"/>
  <c r="O309" i="8" s="1"/>
  <c r="O213" i="8" a="1"/>
  <c r="O213" i="8" s="1"/>
  <c r="O347" i="8" a="1"/>
  <c r="O347" i="8" s="1"/>
  <c r="O284" i="8" a="1"/>
  <c r="O284" i="8" s="1"/>
  <c r="O215" i="8" a="1"/>
  <c r="O215" i="8" s="1"/>
  <c r="O318" i="8" a="1"/>
  <c r="O318" i="8" s="1"/>
  <c r="O254" i="8" a="1"/>
  <c r="O254" i="8" s="1"/>
  <c r="O293" i="8" a="1"/>
  <c r="O293" i="8" s="1"/>
  <c r="O332" i="8" a="1"/>
  <c r="O332" i="8" s="1"/>
  <c r="O300" i="8" a="1"/>
  <c r="O300" i="8" s="1"/>
  <c r="O334" i="8" a="1"/>
  <c r="O334" i="8" s="1"/>
  <c r="O277" i="8" a="1"/>
  <c r="O277" i="8" s="1"/>
  <c r="O263" i="8" a="1"/>
  <c r="O263" i="8" s="1"/>
  <c r="O270" i="8" a="1"/>
  <c r="O270" i="8" s="1"/>
  <c r="O348" i="8" a="1"/>
  <c r="O348" i="8" s="1"/>
  <c r="O286" i="8" a="1"/>
  <c r="O286" i="8" s="1"/>
  <c r="O229" i="8" a="1"/>
  <c r="O229" i="8" s="1"/>
  <c r="O231" i="8" a="1"/>
  <c r="O231" i="8" s="1"/>
  <c r="O261" i="8" a="1"/>
  <c r="O261" i="8" s="1"/>
  <c r="O252" i="8" a="1"/>
  <c r="O252" i="8" s="1"/>
  <c r="O297" i="8" a="1"/>
  <c r="O297" i="8" s="1"/>
  <c r="O233" i="8" a="1"/>
  <c r="O233" i="8" s="1"/>
  <c r="O304" i="8" a="1"/>
  <c r="O304" i="8" s="1"/>
  <c r="O272" i="8" a="1"/>
  <c r="O272" i="8" s="1"/>
  <c r="O274" i="8" a="1"/>
  <c r="O274" i="8" s="1"/>
  <c r="O303" i="8" a="1"/>
  <c r="O303" i="8" s="1"/>
  <c r="O258" i="8" a="1"/>
  <c r="O258" i="8" s="1"/>
  <c r="O315" i="8" a="1"/>
  <c r="O315" i="8" s="1"/>
  <c r="O283" i="8" a="1"/>
  <c r="O283" i="8" s="1"/>
  <c r="O251" i="8" a="1"/>
  <c r="O251" i="8" s="1"/>
  <c r="O306" i="8" a="1"/>
  <c r="O306" i="8" s="1"/>
  <c r="O217" i="8" a="1"/>
  <c r="O217" i="8" s="1"/>
  <c r="O236" i="8" a="1"/>
  <c r="O236" i="8" s="1"/>
  <c r="O242" i="8" a="1"/>
  <c r="O242" i="8" s="1"/>
  <c r="O345" i="8" a="1"/>
  <c r="O345" i="8" s="1"/>
  <c r="O335" i="8" a="1"/>
  <c r="O335" i="8" s="1"/>
  <c r="O219" i="8" a="1"/>
  <c r="O219" i="8" s="1"/>
  <c r="O287" i="8" a="1"/>
  <c r="O287" i="8" s="1"/>
  <c r="O220" i="8" a="1"/>
  <c r="O220" i="8" s="1"/>
  <c r="O331" i="8" a="1"/>
  <c r="O331" i="8" s="1"/>
  <c r="O299" i="8" a="1"/>
  <c r="O299" i="8" s="1"/>
  <c r="O267" i="8" a="1"/>
  <c r="O267" i="8" s="1"/>
  <c r="O235" i="8" a="1"/>
  <c r="O235" i="8" s="1"/>
  <c r="O338" i="8" a="1"/>
  <c r="O338" i="8" s="1"/>
  <c r="O281" i="8" a="1"/>
  <c r="O281" i="8" s="1"/>
  <c r="O336" i="8" a="1"/>
  <c r="O336" i="8" s="1"/>
  <c r="O240" i="8" a="1"/>
  <c r="O240" i="8" s="1"/>
  <c r="O351" i="8" a="1"/>
  <c r="O351" i="8" s="1"/>
  <c r="O249" i="8" a="1"/>
  <c r="O249" i="8" s="1"/>
  <c r="O354" i="8" a="1"/>
  <c r="O354" i="8" s="1"/>
  <c r="O322" i="8" a="1"/>
  <c r="O322" i="8" s="1"/>
  <c r="O290" i="8" a="1"/>
  <c r="O290" i="8" s="1"/>
  <c r="O226" i="8" a="1"/>
  <c r="O226" i="8" s="1"/>
  <c r="O329" i="8" a="1"/>
  <c r="O329" i="8" s="1"/>
  <c r="O265" i="8" a="1"/>
  <c r="O265" i="8" s="1"/>
  <c r="O313" i="8" a="1"/>
  <c r="O313" i="8" s="1"/>
  <c r="O352" i="8" a="1"/>
  <c r="O352" i="8" s="1"/>
  <c r="O320" i="8" a="1"/>
  <c r="O320" i="8" s="1"/>
  <c r="O288" i="8" a="1"/>
  <c r="O288" i="8" s="1"/>
  <c r="O256" i="8" a="1"/>
  <c r="O256" i="8" s="1"/>
  <c r="O224" i="8" a="1"/>
  <c r="O224" i="8" s="1"/>
  <c r="O278" i="8" a="1"/>
  <c r="O278" i="8" s="1"/>
  <c r="O253" i="8" a="1"/>
  <c r="O253" i="8" s="1"/>
  <c r="O223" i="8" a="1"/>
  <c r="O223" i="8" s="1"/>
  <c r="O230" i="8" a="1"/>
  <c r="O230" i="8" s="1"/>
  <c r="O308" i="8" a="1"/>
  <c r="O308" i="8" s="1"/>
  <c r="O260" i="8" a="1"/>
  <c r="O260" i="8" s="1"/>
  <c r="O239" i="8" a="1"/>
  <c r="O239" i="8" s="1"/>
  <c r="O246" i="8" a="1"/>
  <c r="O246" i="8" s="1"/>
  <c r="O317" i="8" a="1"/>
  <c r="O317" i="8" s="1"/>
  <c r="O237" i="8" a="1"/>
  <c r="O237" i="8" s="1"/>
  <c r="O349" i="8" a="1"/>
  <c r="O349" i="8" s="1"/>
  <c r="O326" i="8" a="1"/>
  <c r="O326" i="8" s="1"/>
  <c r="O262" i="8" a="1"/>
  <c r="O262" i="8" s="1"/>
  <c r="O228" i="8" a="1"/>
  <c r="O228" i="8" s="1"/>
  <c r="O310" i="8" a="1"/>
  <c r="O310" i="8" s="1"/>
  <c r="O333" i="8" a="1"/>
  <c r="O333" i="8" s="1"/>
  <c r="O276" i="8" a="1"/>
  <c r="O276" i="8" s="1"/>
  <c r="O319" i="8" a="1"/>
  <c r="O319" i="8" s="1"/>
  <c r="O342" i="8" a="1"/>
  <c r="O342" i="8" s="1"/>
  <c r="O285" i="8" a="1"/>
  <c r="O285" i="8" s="1"/>
  <c r="O324" i="8" a="1"/>
  <c r="O324" i="8" s="1"/>
  <c r="O255" i="8" a="1"/>
  <c r="O255" i="8" s="1"/>
  <c r="O221" i="8" a="1"/>
  <c r="O221" i="8" s="1"/>
  <c r="O294" i="8" a="1"/>
  <c r="O294" i="8" s="1"/>
  <c r="O340" i="8" a="1"/>
  <c r="O340" i="8" s="1"/>
  <c r="O292" i="8" a="1"/>
  <c r="O292" i="8" s="1"/>
  <c r="O271" i="8" a="1"/>
  <c r="O271" i="8" s="1"/>
  <c r="O214" i="8" a="1"/>
  <c r="O214" i="8" s="1"/>
  <c r="O301" i="8" a="1"/>
  <c r="O301" i="8" s="1"/>
  <c r="O269" i="8" a="1"/>
  <c r="O269" i="8" s="1"/>
  <c r="O244" i="8" a="1"/>
  <c r="O244" i="8" s="1"/>
  <c r="D221" i="8" l="1" a="1"/>
  <c r="D221" i="8" s="1"/>
  <c r="E221" i="8" a="1"/>
  <c r="E221" i="8" s="1"/>
  <c r="H221" i="8" a="1"/>
  <c r="H221" i="8" s="1"/>
  <c r="H310" i="8" a="1"/>
  <c r="H310" i="8" s="1"/>
  <c r="I310" i="8" s="1" a="1"/>
  <c r="I310" i="8" s="1"/>
  <c r="E310" i="8" a="1"/>
  <c r="E310" i="8" s="1"/>
  <c r="E349" i="8" a="1"/>
  <c r="E349" i="8" s="1"/>
  <c r="H349" i="8" a="1"/>
  <c r="H349" i="8" s="1"/>
  <c r="H239" i="8" a="1"/>
  <c r="H239" i="8" s="1"/>
  <c r="I239" i="8" s="1" a="1"/>
  <c r="I239" i="8" s="1"/>
  <c r="E239" i="8" a="1"/>
  <c r="E239" i="8" s="1"/>
  <c r="E256" i="8" a="1"/>
  <c r="E256" i="8" s="1"/>
  <c r="H256" i="8" a="1"/>
  <c r="H256" i="8" s="1"/>
  <c r="H290" i="8" a="1"/>
  <c r="H290" i="8" s="1"/>
  <c r="I290" i="8" s="1" a="1"/>
  <c r="I290" i="8" s="1"/>
  <c r="E290" i="8" a="1"/>
  <c r="E290" i="8" s="1"/>
  <c r="D217" i="8" a="1"/>
  <c r="D217" i="8" s="1"/>
  <c r="E217" i="8" a="1"/>
  <c r="E217" i="8" s="1"/>
  <c r="H217" i="8" a="1"/>
  <c r="H217" i="8" s="1"/>
  <c r="I217" i="8" s="1" a="1"/>
  <c r="I217" i="8" s="1"/>
  <c r="E272" i="8" a="1"/>
  <c r="E272" i="8" s="1"/>
  <c r="H272" i="8" a="1"/>
  <c r="H272" i="8" s="1"/>
  <c r="H286" i="8" a="1"/>
  <c r="H286" i="8" s="1"/>
  <c r="E286" i="8" a="1"/>
  <c r="E286" i="8" s="1"/>
  <c r="F286" i="8" s="1"/>
  <c r="E293" i="8" a="1"/>
  <c r="E293" i="8" s="1"/>
  <c r="H293" i="8" a="1"/>
  <c r="H293" i="8" s="1"/>
  <c r="E284" i="8" a="1"/>
  <c r="E284" i="8" s="1"/>
  <c r="H284" i="8" a="1"/>
  <c r="H284" i="8" s="1"/>
  <c r="I284" i="8" s="1" a="1"/>
  <c r="I284" i="8" s="1"/>
  <c r="H238" i="8" a="1"/>
  <c r="H238" i="8" s="1"/>
  <c r="E238" i="8" a="1"/>
  <c r="E238" i="8" s="1"/>
  <c r="E341" i="8" a="1"/>
  <c r="E341" i="8" s="1"/>
  <c r="H341" i="8" a="1"/>
  <c r="H341" i="8" s="1"/>
  <c r="I341" i="8" s="1" a="1"/>
  <c r="I341" i="8" s="1"/>
  <c r="E244" i="8" a="1"/>
  <c r="E244" i="8" s="1"/>
  <c r="H244" i="8" a="1"/>
  <c r="H244" i="8" s="1"/>
  <c r="H271" i="8" a="1"/>
  <c r="H271" i="8" s="1"/>
  <c r="E271" i="8" a="1"/>
  <c r="E271" i="8" s="1"/>
  <c r="F271" i="8" s="1"/>
  <c r="H342" i="8" a="1"/>
  <c r="H342" i="8" s="1"/>
  <c r="E342" i="8" a="1"/>
  <c r="E342" i="8" s="1"/>
  <c r="H223" i="8" a="1"/>
  <c r="H223" i="8" s="1"/>
  <c r="E223" i="8" a="1"/>
  <c r="E223" i="8" s="1"/>
  <c r="F223" i="8" s="1"/>
  <c r="D223" i="8" a="1"/>
  <c r="D223" i="8" s="1"/>
  <c r="E313" i="8" a="1"/>
  <c r="E313" i="8" s="1"/>
  <c r="H313" i="8" a="1"/>
  <c r="H313" i="8" s="1"/>
  <c r="H351" i="8" a="1"/>
  <c r="H351" i="8" s="1"/>
  <c r="I351" i="8" s="1" a="1"/>
  <c r="I351" i="8" s="1"/>
  <c r="E351" i="8" a="1"/>
  <c r="E351" i="8" s="1"/>
  <c r="H338" i="8" a="1"/>
  <c r="H338" i="8" s="1"/>
  <c r="E338" i="8" a="1"/>
  <c r="E338" i="8" s="1"/>
  <c r="H331" i="8" a="1"/>
  <c r="H331" i="8" s="1"/>
  <c r="I331" i="8" s="1" a="1"/>
  <c r="I331" i="8" s="1"/>
  <c r="E331" i="8" a="1"/>
  <c r="E331" i="8" s="1"/>
  <c r="H335" i="8" a="1"/>
  <c r="H335" i="8" s="1"/>
  <c r="E335" i="8" a="1"/>
  <c r="E335" i="8" s="1"/>
  <c r="H315" i="8" a="1"/>
  <c r="H315" i="8" s="1"/>
  <c r="I315" i="8" s="1" a="1"/>
  <c r="I315" i="8" s="1"/>
  <c r="E315" i="8" a="1"/>
  <c r="E315" i="8" s="1"/>
  <c r="E252" i="8" a="1"/>
  <c r="E252" i="8" s="1"/>
  <c r="H252" i="8" a="1"/>
  <c r="H252" i="8" s="1"/>
  <c r="E277" i="8" a="1"/>
  <c r="E277" i="8" s="1"/>
  <c r="F277" i="8" s="1"/>
  <c r="H277" i="8" a="1"/>
  <c r="H277" i="8" s="1"/>
  <c r="D222" i="8" a="1"/>
  <c r="D222" i="8" s="1"/>
  <c r="E222" i="8" a="1"/>
  <c r="E222" i="8" s="1"/>
  <c r="H222" i="8" a="1"/>
  <c r="H222" i="8" s="1"/>
  <c r="I222" i="8" s="1" a="1"/>
  <c r="I222" i="8" s="1"/>
  <c r="E248" i="8" a="1"/>
  <c r="E248" i="8" s="1"/>
  <c r="H248" i="8" a="1"/>
  <c r="H248" i="8" s="1"/>
  <c r="H302" i="8" a="1"/>
  <c r="H302" i="8" s="1"/>
  <c r="I302" i="8" s="1" a="1"/>
  <c r="I302" i="8" s="1"/>
  <c r="E302" i="8" a="1"/>
  <c r="E302" i="8" s="1"/>
  <c r="F302" i="8" s="1"/>
  <c r="E305" i="8" a="1"/>
  <c r="E305" i="8" s="1"/>
  <c r="H305" i="8" a="1"/>
  <c r="H305" i="8" s="1"/>
  <c r="H314" i="8" a="1"/>
  <c r="H314" i="8" s="1"/>
  <c r="E314" i="8" a="1"/>
  <c r="E314" i="8" s="1"/>
  <c r="F314" i="8" s="1"/>
  <c r="E344" i="8" a="1"/>
  <c r="E344" i="8" s="1"/>
  <c r="H344" i="8" a="1"/>
  <c r="H344" i="8" s="1"/>
  <c r="H266" i="8" a="1"/>
  <c r="H266" i="8" s="1"/>
  <c r="E266" i="8" a="1"/>
  <c r="E266" i="8" s="1"/>
  <c r="F266" i="8" s="1"/>
  <c r="E296" i="8" a="1"/>
  <c r="E296" i="8" s="1"/>
  <c r="H296" i="8" a="1"/>
  <c r="H296" i="8" s="1"/>
  <c r="H323" i="8" a="1"/>
  <c r="H323" i="8" s="1"/>
  <c r="E323" i="8" a="1"/>
  <c r="E323" i="8" s="1"/>
  <c r="F323" i="8" s="1"/>
  <c r="H227" i="8" a="1"/>
  <c r="H227" i="8" s="1"/>
  <c r="E227" i="8" a="1"/>
  <c r="E227" i="8" s="1"/>
  <c r="E273" i="8" a="1"/>
  <c r="E273" i="8" s="1"/>
  <c r="H273" i="8" a="1"/>
  <c r="H273" i="8" s="1"/>
  <c r="I273" i="8" s="1" a="1"/>
  <c r="I273" i="8" s="1"/>
  <c r="E269" i="8" a="1"/>
  <c r="E269" i="8" s="1"/>
  <c r="H269" i="8" a="1"/>
  <c r="H269" i="8" s="1"/>
  <c r="E292" i="8" a="1"/>
  <c r="E292" i="8" s="1"/>
  <c r="H292" i="8" a="1"/>
  <c r="H292" i="8" s="1"/>
  <c r="I292" i="8" s="1" a="1"/>
  <c r="I292" i="8" s="1"/>
  <c r="H255" i="8" a="1"/>
  <c r="H255" i="8" s="1"/>
  <c r="E255" i="8" a="1"/>
  <c r="E255" i="8" s="1"/>
  <c r="H319" i="8" a="1"/>
  <c r="H319" i="8" s="1"/>
  <c r="E319" i="8" a="1"/>
  <c r="E319" i="8" s="1"/>
  <c r="F319" i="8" s="1"/>
  <c r="E228" i="8" a="1"/>
  <c r="E228" i="8" s="1"/>
  <c r="H228" i="8" a="1"/>
  <c r="H228" i="8" s="1"/>
  <c r="E237" i="8" a="1"/>
  <c r="E237" i="8" s="1"/>
  <c r="H237" i="8" a="1"/>
  <c r="H237" i="8" s="1"/>
  <c r="I237" i="8" s="1" a="1"/>
  <c r="I237" i="8" s="1"/>
  <c r="E260" i="8" a="1"/>
  <c r="E260" i="8" s="1"/>
  <c r="H260" i="8" a="1"/>
  <c r="H260" i="8" s="1"/>
  <c r="E253" i="8" a="1"/>
  <c r="E253" i="8" s="1"/>
  <c r="H253" i="8" a="1"/>
  <c r="H253" i="8" s="1"/>
  <c r="I253" i="8" s="1" a="1"/>
  <c r="I253" i="8" s="1"/>
  <c r="E288" i="8" a="1"/>
  <c r="E288" i="8" s="1"/>
  <c r="H288" i="8" a="1"/>
  <c r="H288" i="8" s="1"/>
  <c r="E265" i="8" a="1"/>
  <c r="E265" i="8" s="1"/>
  <c r="F265" i="8" s="1"/>
  <c r="H265" i="8" a="1"/>
  <c r="H265" i="8" s="1"/>
  <c r="I265" i="8" s="1" a="1"/>
  <c r="I265" i="8" s="1"/>
  <c r="H322" i="8" a="1"/>
  <c r="H322" i="8" s="1"/>
  <c r="E322" i="8" a="1"/>
  <c r="E322" i="8" s="1"/>
  <c r="E240" i="8" a="1"/>
  <c r="E240" i="8" s="1"/>
  <c r="H240" i="8" a="1"/>
  <c r="H240" i="8" s="1"/>
  <c r="I240" i="8" s="1" a="1"/>
  <c r="I240" i="8" s="1"/>
  <c r="H235" i="8" a="1"/>
  <c r="H235" i="8" s="1"/>
  <c r="E235" i="8" a="1"/>
  <c r="E235" i="8" s="1"/>
  <c r="E220" i="8" a="1"/>
  <c r="E220" i="8" s="1"/>
  <c r="F220" i="8" s="1"/>
  <c r="D220" i="8" a="1"/>
  <c r="D220" i="8" s="1"/>
  <c r="H220" i="8" a="1"/>
  <c r="H220" i="8" s="1"/>
  <c r="E345" i="8" a="1"/>
  <c r="E345" i="8" s="1"/>
  <c r="H345" i="8" a="1"/>
  <c r="H345" i="8" s="1"/>
  <c r="H306" i="8" a="1"/>
  <c r="H306" i="8" s="1"/>
  <c r="I306" i="8" s="1" a="1"/>
  <c r="I306" i="8" s="1"/>
  <c r="E306" i="8" a="1"/>
  <c r="E306" i="8" s="1"/>
  <c r="H258" i="8" a="1"/>
  <c r="H258" i="8" s="1"/>
  <c r="E258" i="8" a="1"/>
  <c r="E258" i="8" s="1"/>
  <c r="F258" i="8" s="1"/>
  <c r="E304" i="8" a="1"/>
  <c r="E304" i="8" s="1"/>
  <c r="F304" i="8" s="1"/>
  <c r="H304" i="8" a="1"/>
  <c r="H304" i="8" s="1"/>
  <c r="E261" i="8" a="1"/>
  <c r="E261" i="8" s="1"/>
  <c r="H261" i="8" a="1"/>
  <c r="H261" i="8" s="1"/>
  <c r="I261" i="8" s="1" a="1"/>
  <c r="I261" i="8" s="1"/>
  <c r="E348" i="8" a="1"/>
  <c r="E348" i="8" s="1"/>
  <c r="F348" i="8" s="1"/>
  <c r="H348" i="8" a="1"/>
  <c r="H348" i="8" s="1"/>
  <c r="H334" i="8" a="1"/>
  <c r="H334" i="8" s="1"/>
  <c r="E334" i="8" a="1"/>
  <c r="E334" i="8" s="1"/>
  <c r="F334" i="8" s="1"/>
  <c r="H254" i="8" a="1"/>
  <c r="H254" i="8" s="1"/>
  <c r="I254" i="8" s="1" a="1"/>
  <c r="I254" i="8" s="1"/>
  <c r="E254" i="8" a="1"/>
  <c r="E254" i="8" s="1"/>
  <c r="H347" i="8" a="1"/>
  <c r="H347" i="8" s="1"/>
  <c r="E347" i="8" a="1"/>
  <c r="E347" i="8" s="1"/>
  <c r="F347" i="8" s="1"/>
  <c r="H311" i="8" a="1"/>
  <c r="H311" i="8" s="1"/>
  <c r="I311" i="8" s="1" a="1"/>
  <c r="I311" i="8" s="1"/>
  <c r="E311" i="8" a="1"/>
  <c r="E311" i="8" s="1"/>
  <c r="H350" i="8" a="1"/>
  <c r="H350" i="8" s="1"/>
  <c r="E350" i="8" a="1"/>
  <c r="E350" i="8" s="1"/>
  <c r="H295" i="8" a="1"/>
  <c r="H295" i="8" s="1"/>
  <c r="I295" i="8" s="1" a="1"/>
  <c r="I295" i="8" s="1"/>
  <c r="E295" i="8" a="1"/>
  <c r="E295" i="8" s="1"/>
  <c r="E268" i="8" a="1"/>
  <c r="E268" i="8" s="1"/>
  <c r="H268" i="8" a="1"/>
  <c r="H268" i="8" s="1"/>
  <c r="I268" i="8" s="1" a="1"/>
  <c r="I268" i="8" s="1"/>
  <c r="H327" i="8" a="1"/>
  <c r="H327" i="8" s="1"/>
  <c r="I327" i="8" s="1" a="1"/>
  <c r="I327" i="8" s="1"/>
  <c r="E327" i="8" a="1"/>
  <c r="E327" i="8" s="1"/>
  <c r="E218" i="8" a="1"/>
  <c r="E218" i="8" s="1"/>
  <c r="H218" i="8" a="1"/>
  <c r="H218" i="8" s="1"/>
  <c r="I218" i="8" s="1" a="1"/>
  <c r="I218" i="8" s="1"/>
  <c r="D218" i="8" a="1"/>
  <c r="D218" i="8" s="1"/>
  <c r="H346" i="8" a="1"/>
  <c r="H346" i="8" s="1"/>
  <c r="E346" i="8" a="1"/>
  <c r="E346" i="8" s="1"/>
  <c r="E241" i="8" a="1"/>
  <c r="E241" i="8" s="1"/>
  <c r="H241" i="8" a="1"/>
  <c r="H241" i="8" s="1"/>
  <c r="I241" i="8" s="1" a="1"/>
  <c r="I241" i="8" s="1"/>
  <c r="H298" i="8" a="1"/>
  <c r="H298" i="8" s="1"/>
  <c r="E298" i="8" a="1"/>
  <c r="E298" i="8" s="1"/>
  <c r="E289" i="8" a="1"/>
  <c r="E289" i="8" s="1"/>
  <c r="F289" i="8" s="1"/>
  <c r="H289" i="8" a="1"/>
  <c r="H289" i="8" s="1"/>
  <c r="I289" i="8" s="1" a="1"/>
  <c r="I289" i="8" s="1"/>
  <c r="E328" i="8" a="1"/>
  <c r="E328" i="8" s="1"/>
  <c r="H328" i="8" a="1"/>
  <c r="H328" i="8" s="1"/>
  <c r="E321" i="8" a="1"/>
  <c r="E321" i="8" s="1"/>
  <c r="F321" i="8" s="1"/>
  <c r="H321" i="8" a="1"/>
  <c r="H321" i="8" s="1"/>
  <c r="I321" i="8" s="1" a="1"/>
  <c r="I321" i="8" s="1"/>
  <c r="H339" i="8" a="1"/>
  <c r="H339" i="8" s="1"/>
  <c r="E339" i="8" a="1"/>
  <c r="E339" i="8" s="1"/>
  <c r="E301" i="8" a="1"/>
  <c r="E301" i="8" s="1"/>
  <c r="F301" i="8" s="1"/>
  <c r="H301" i="8" a="1"/>
  <c r="H301" i="8" s="1"/>
  <c r="I301" i="8" s="1" a="1"/>
  <c r="I301" i="8" s="1"/>
  <c r="E340" i="8" a="1"/>
  <c r="E340" i="8" s="1"/>
  <c r="H340" i="8" a="1"/>
  <c r="H340" i="8" s="1"/>
  <c r="E324" i="8" a="1"/>
  <c r="E324" i="8" s="1"/>
  <c r="F324" i="8" s="1"/>
  <c r="H324" i="8" a="1"/>
  <c r="H324" i="8" s="1"/>
  <c r="I324" i="8" s="1" a="1"/>
  <c r="I324" i="8" s="1"/>
  <c r="E276" i="8" a="1"/>
  <c r="E276" i="8" s="1"/>
  <c r="H276" i="8" a="1"/>
  <c r="H276" i="8" s="1"/>
  <c r="H262" i="8" a="1"/>
  <c r="H262" i="8" s="1"/>
  <c r="I262" i="8" s="1" a="1"/>
  <c r="I262" i="8" s="1"/>
  <c r="E262" i="8" a="1"/>
  <c r="E262" i="8" s="1"/>
  <c r="F262" i="8" s="1"/>
  <c r="E317" i="8" a="1"/>
  <c r="E317" i="8" s="1"/>
  <c r="H317" i="8" a="1"/>
  <c r="H317" i="8" s="1"/>
  <c r="E308" i="8" a="1"/>
  <c r="E308" i="8" s="1"/>
  <c r="H308" i="8" a="1"/>
  <c r="H308" i="8" s="1"/>
  <c r="I308" i="8" s="1" a="1"/>
  <c r="I308" i="8" s="1"/>
  <c r="H278" i="8" a="1"/>
  <c r="H278" i="8" s="1"/>
  <c r="E278" i="8" a="1"/>
  <c r="E278" i="8" s="1"/>
  <c r="E320" i="8" a="1"/>
  <c r="E320" i="8" s="1"/>
  <c r="H320" i="8" a="1"/>
  <c r="H320" i="8" s="1"/>
  <c r="I320" i="8" s="1" a="1"/>
  <c r="I320" i="8" s="1"/>
  <c r="E329" i="8" a="1"/>
  <c r="E329" i="8" s="1"/>
  <c r="H329" i="8" a="1"/>
  <c r="H329" i="8" s="1"/>
  <c r="H354" i="8" a="1"/>
  <c r="H354" i="8" s="1"/>
  <c r="E354" i="8" a="1"/>
  <c r="E354" i="8" s="1"/>
  <c r="F354" i="8" s="1"/>
  <c r="E336" i="8" a="1"/>
  <c r="E336" i="8" s="1"/>
  <c r="H336" i="8" a="1"/>
  <c r="H336" i="8" s="1"/>
  <c r="H267" i="8" a="1"/>
  <c r="H267" i="8" s="1"/>
  <c r="I267" i="8" s="1" a="1"/>
  <c r="I267" i="8" s="1"/>
  <c r="E267" i="8" a="1"/>
  <c r="E267" i="8" s="1"/>
  <c r="F267" i="8" s="1"/>
  <c r="H287" i="8" a="1"/>
  <c r="H287" i="8" s="1"/>
  <c r="E287" i="8" a="1"/>
  <c r="E287" i="8" s="1"/>
  <c r="H242" i="8" a="1"/>
  <c r="H242" i="8" s="1"/>
  <c r="I242" i="8" s="1" a="1"/>
  <c r="I242" i="8" s="1"/>
  <c r="E242" i="8" a="1"/>
  <c r="E242" i="8" s="1"/>
  <c r="F242" i="8" s="1"/>
  <c r="H251" i="8" a="1"/>
  <c r="H251" i="8" s="1"/>
  <c r="E251" i="8" a="1"/>
  <c r="E251" i="8" s="1"/>
  <c r="H303" i="8" a="1"/>
  <c r="H303" i="8" s="1"/>
  <c r="E303" i="8" a="1"/>
  <c r="E303" i="8" s="1"/>
  <c r="F303" i="8" s="1"/>
  <c r="E233" i="8" a="1"/>
  <c r="E233" i="8" s="1"/>
  <c r="H233" i="8" a="1"/>
  <c r="H233" i="8" s="1"/>
  <c r="H231" i="8" a="1"/>
  <c r="H231" i="8" s="1"/>
  <c r="E231" i="8" a="1"/>
  <c r="E231" i="8" s="1"/>
  <c r="F231" i="8" s="1"/>
  <c r="H270" i="8" a="1"/>
  <c r="H270" i="8" s="1"/>
  <c r="E270" i="8" a="1"/>
  <c r="E270" i="8" s="1"/>
  <c r="E300" i="8" a="1"/>
  <c r="E300" i="8" s="1"/>
  <c r="H300" i="8" a="1"/>
  <c r="H300" i="8" s="1"/>
  <c r="I300" i="8" s="1" a="1"/>
  <c r="I300" i="8" s="1"/>
  <c r="H318" i="8" a="1"/>
  <c r="H318" i="8" s="1"/>
  <c r="E318" i="8" a="1"/>
  <c r="E318" i="8" s="1"/>
  <c r="E213" i="8" a="1"/>
  <c r="E213" i="8" s="1"/>
  <c r="D213" i="8" a="1"/>
  <c r="D213" i="8" s="1"/>
  <c r="E232" i="8" a="1"/>
  <c r="E232" i="8" s="1"/>
  <c r="F232" i="8" s="1"/>
  <c r="H232" i="8" a="1"/>
  <c r="H232" i="8" s="1"/>
  <c r="E316" i="8" a="1"/>
  <c r="E316" i="8" s="1"/>
  <c r="F316" i="8" s="1"/>
  <c r="H316" i="8" a="1"/>
  <c r="H316" i="8" s="1"/>
  <c r="I316" i="8" s="1" a="1"/>
  <c r="I316" i="8" s="1"/>
  <c r="H343" i="8" a="1"/>
  <c r="H343" i="8" s="1"/>
  <c r="I343" i="8" s="1" a="1"/>
  <c r="I343" i="8" s="1"/>
  <c r="E343" i="8" a="1"/>
  <c r="E343" i="8" s="1"/>
  <c r="H247" i="8" a="1"/>
  <c r="H247" i="8" s="1"/>
  <c r="I247" i="8" s="1" a="1"/>
  <c r="I247" i="8" s="1"/>
  <c r="E247" i="8" a="1"/>
  <c r="E247" i="8" s="1"/>
  <c r="F247" i="8" s="1"/>
  <c r="E280" i="8" a="1"/>
  <c r="E280" i="8" s="1"/>
  <c r="F280" i="8" s="1"/>
  <c r="H280" i="8" a="1"/>
  <c r="H280" i="8" s="1"/>
  <c r="H250" i="8" a="1"/>
  <c r="H250" i="8" s="1"/>
  <c r="E250" i="8" a="1"/>
  <c r="E250" i="8" s="1"/>
  <c r="F250" i="8" s="1"/>
  <c r="H307" i="8" a="1"/>
  <c r="H307" i="8" s="1"/>
  <c r="I307" i="8" s="1" a="1"/>
  <c r="I307" i="8" s="1"/>
  <c r="E307" i="8" a="1"/>
  <c r="E307" i="8" s="1"/>
  <c r="E337" i="8" a="1"/>
  <c r="E337" i="8" s="1"/>
  <c r="F337" i="8" s="1"/>
  <c r="H337" i="8" a="1"/>
  <c r="H337" i="8" s="1"/>
  <c r="I337" i="8" s="1" a="1"/>
  <c r="I337" i="8" s="1"/>
  <c r="H330" i="8" a="1"/>
  <c r="H330" i="8" s="1"/>
  <c r="E330" i="8" a="1"/>
  <c r="E330" i="8" s="1"/>
  <c r="H259" i="8" a="1"/>
  <c r="H259" i="8" s="1"/>
  <c r="E259" i="8" a="1"/>
  <c r="E259" i="8" s="1"/>
  <c r="F259" i="8" s="1"/>
  <c r="E257" i="8" a="1"/>
  <c r="E257" i="8" s="1"/>
  <c r="H257" i="8" a="1"/>
  <c r="H257" i="8" s="1"/>
  <c r="H243" i="8" a="1"/>
  <c r="H243" i="8" s="1"/>
  <c r="E243" i="8" a="1"/>
  <c r="E243" i="8" s="1"/>
  <c r="F243" i="8" s="1"/>
  <c r="D214" i="8" a="1"/>
  <c r="D214" i="8" s="1"/>
  <c r="E214" i="8" a="1"/>
  <c r="E214" i="8" s="1"/>
  <c r="H214" i="8" a="1"/>
  <c r="H214" i="8" s="1"/>
  <c r="H294" i="8" a="1"/>
  <c r="H294" i="8" s="1"/>
  <c r="I294" i="8" s="1" a="1"/>
  <c r="I294" i="8" s="1"/>
  <c r="E294" i="8" a="1"/>
  <c r="E294" i="8" s="1"/>
  <c r="F294" i="8" s="1"/>
  <c r="E285" i="8" a="1"/>
  <c r="E285" i="8" s="1"/>
  <c r="H285" i="8" a="1"/>
  <c r="H285" i="8" s="1"/>
  <c r="E333" i="8" a="1"/>
  <c r="E333" i="8" s="1"/>
  <c r="F333" i="8" s="1"/>
  <c r="H333" i="8" a="1"/>
  <c r="H333" i="8" s="1"/>
  <c r="I333" i="8" s="1" a="1"/>
  <c r="I333" i="8" s="1"/>
  <c r="H326" i="8" a="1"/>
  <c r="H326" i="8" s="1"/>
  <c r="E326" i="8" a="1"/>
  <c r="E326" i="8" s="1"/>
  <c r="H246" i="8" a="1"/>
  <c r="H246" i="8" s="1"/>
  <c r="I246" i="8" s="1" a="1"/>
  <c r="I246" i="8" s="1"/>
  <c r="E246" i="8" a="1"/>
  <c r="E246" i="8" s="1"/>
  <c r="F246" i="8" s="1"/>
  <c r="H230" i="8" a="1"/>
  <c r="H230" i="8" s="1"/>
  <c r="E230" i="8" a="1"/>
  <c r="E230" i="8" s="1"/>
  <c r="F230" i="8" s="1"/>
  <c r="E224" i="8" a="1"/>
  <c r="E224" i="8" s="1"/>
  <c r="F224" i="8" s="1"/>
  <c r="H224" i="8" a="1"/>
  <c r="H224" i="8" s="1"/>
  <c r="I224" i="8" s="1" a="1"/>
  <c r="I224" i="8" s="1"/>
  <c r="D224" i="8" a="1"/>
  <c r="D224" i="8" s="1"/>
  <c r="E352" i="8" a="1"/>
  <c r="E352" i="8" s="1"/>
  <c r="H352" i="8" a="1"/>
  <c r="H352" i="8" s="1"/>
  <c r="I352" i="8" s="1" a="1"/>
  <c r="I352" i="8" s="1"/>
  <c r="D226" i="8" a="1"/>
  <c r="D226" i="8" s="1"/>
  <c r="H226" i="8" a="1"/>
  <c r="H226" i="8" s="1"/>
  <c r="E226" i="8" a="1"/>
  <c r="E226" i="8" s="1"/>
  <c r="F226" i="8" s="1"/>
  <c r="E249" i="8" a="1"/>
  <c r="E249" i="8" s="1"/>
  <c r="F249" i="8" s="1"/>
  <c r="H249" i="8" a="1"/>
  <c r="H249" i="8" s="1"/>
  <c r="I249" i="8" s="1" a="1"/>
  <c r="I249" i="8" s="1"/>
  <c r="E281" i="8" a="1"/>
  <c r="E281" i="8" s="1"/>
  <c r="H281" i="8" a="1"/>
  <c r="H281" i="8" s="1"/>
  <c r="I281" i="8" s="1" a="1"/>
  <c r="I281" i="8" s="1"/>
  <c r="H299" i="8" a="1"/>
  <c r="H299" i="8" s="1"/>
  <c r="I299" i="8" s="1" a="1"/>
  <c r="I299" i="8" s="1"/>
  <c r="E299" i="8" a="1"/>
  <c r="E299" i="8" s="1"/>
  <c r="F299" i="8" s="1"/>
  <c r="H219" i="8" a="1"/>
  <c r="H219" i="8" s="1"/>
  <c r="D219" i="8" a="1"/>
  <c r="D219" i="8" s="1"/>
  <c r="E219" i="8" a="1"/>
  <c r="E219" i="8" s="1"/>
  <c r="F219" i="8" s="1"/>
  <c r="E236" i="8" a="1"/>
  <c r="E236" i="8" s="1"/>
  <c r="F236" i="8" s="1"/>
  <c r="H236" i="8" a="1"/>
  <c r="H236" i="8" s="1"/>
  <c r="H283" i="8" a="1"/>
  <c r="H283" i="8" s="1"/>
  <c r="I283" i="8" s="1" a="1"/>
  <c r="I283" i="8" s="1"/>
  <c r="E283" i="8" a="1"/>
  <c r="E283" i="8" s="1"/>
  <c r="F283" i="8" s="1"/>
  <c r="H274" i="8" a="1"/>
  <c r="H274" i="8" s="1"/>
  <c r="I274" i="8" s="1" a="1"/>
  <c r="I274" i="8" s="1"/>
  <c r="E274" i="8" a="1"/>
  <c r="E274" i="8" s="1"/>
  <c r="E297" i="8" a="1"/>
  <c r="E297" i="8" s="1"/>
  <c r="F297" i="8" s="1"/>
  <c r="H297" i="8" a="1"/>
  <c r="H297" i="8" s="1"/>
  <c r="I297" i="8" s="1" a="1"/>
  <c r="I297" i="8" s="1"/>
  <c r="E229" i="8" a="1"/>
  <c r="E229" i="8" s="1"/>
  <c r="F229" i="8" s="1"/>
  <c r="H229" i="8" a="1"/>
  <c r="H229" i="8" s="1"/>
  <c r="H263" i="8" a="1"/>
  <c r="H263" i="8" s="1"/>
  <c r="E263" i="8" a="1"/>
  <c r="E263" i="8" s="1"/>
  <c r="F263" i="8" s="1"/>
  <c r="E332" i="8" a="1"/>
  <c r="E332" i="8" s="1"/>
  <c r="H332" i="8" a="1"/>
  <c r="H332" i="8" s="1"/>
  <c r="H215" i="8" a="1"/>
  <c r="H215" i="8" s="1"/>
  <c r="D215" i="8" a="1"/>
  <c r="D215" i="8" s="1"/>
  <c r="E215" i="8" a="1"/>
  <c r="E215" i="8" s="1"/>
  <c r="F215" i="8" s="1"/>
  <c r="E309" i="8" a="1"/>
  <c r="E309" i="8" s="1"/>
  <c r="H309" i="8" a="1"/>
  <c r="H309" i="8" s="1"/>
  <c r="E325" i="8" a="1"/>
  <c r="E325" i="8" s="1"/>
  <c r="F325" i="8" s="1"/>
  <c r="H325" i="8" a="1"/>
  <c r="H325" i="8" s="1"/>
  <c r="I325" i="8" s="1" a="1"/>
  <c r="I325" i="8" s="1"/>
  <c r="E245" i="8" a="1"/>
  <c r="E245" i="8" s="1"/>
  <c r="H245" i="8" a="1"/>
  <c r="H245" i="8" s="1"/>
  <c r="I245" i="8" s="1" a="1"/>
  <c r="I245" i="8" s="1"/>
  <c r="D216" i="8" a="1"/>
  <c r="D216" i="8" s="1"/>
  <c r="E216" i="8" a="1"/>
  <c r="E216" i="8" s="1"/>
  <c r="F216" i="8" s="1"/>
  <c r="H216" i="8" a="1"/>
  <c r="H216" i="8" s="1"/>
  <c r="H279" i="8" a="1"/>
  <c r="H279" i="8" s="1"/>
  <c r="I279" i="8" s="1" a="1"/>
  <c r="I279" i="8" s="1"/>
  <c r="E279" i="8" a="1"/>
  <c r="E279" i="8" s="1"/>
  <c r="F279" i="8" s="1"/>
  <c r="E225" i="8" a="1"/>
  <c r="E225" i="8" s="1"/>
  <c r="F225" i="8" s="1"/>
  <c r="D225" i="8" a="1"/>
  <c r="D225" i="8" s="1"/>
  <c r="H282" i="8" a="1"/>
  <c r="H282" i="8" s="1"/>
  <c r="I282" i="8" s="1" a="1"/>
  <c r="I282" i="8" s="1"/>
  <c r="E282" i="8" a="1"/>
  <c r="E282" i="8" s="1"/>
  <c r="F282" i="8" s="1"/>
  <c r="E312" i="8" a="1"/>
  <c r="E312" i="8" s="1"/>
  <c r="F312" i="8" s="1"/>
  <c r="H312" i="8" a="1"/>
  <c r="H312" i="8" s="1"/>
  <c r="H234" i="8" a="1"/>
  <c r="H234" i="8" s="1"/>
  <c r="I234" i="8" s="1" a="1"/>
  <c r="I234" i="8" s="1"/>
  <c r="E234" i="8" a="1"/>
  <c r="E234" i="8" s="1"/>
  <c r="F234" i="8" s="1"/>
  <c r="H275" i="8" a="1"/>
  <c r="H275" i="8" s="1"/>
  <c r="I275" i="8" s="1" a="1"/>
  <c r="I275" i="8" s="1"/>
  <c r="E275" i="8" a="1"/>
  <c r="E275" i="8" s="1"/>
  <c r="H291" i="8" a="1"/>
  <c r="H291" i="8" s="1"/>
  <c r="I291" i="8" s="1" a="1"/>
  <c r="I291" i="8" s="1"/>
  <c r="E291" i="8" a="1"/>
  <c r="E291" i="8" s="1"/>
  <c r="F291" i="8" s="1"/>
  <c r="E353" i="8" a="1"/>
  <c r="E353" i="8" s="1"/>
  <c r="F353" i="8" s="1"/>
  <c r="H353" i="8" a="1"/>
  <c r="H353" i="8" s="1"/>
  <c r="E264" i="8" a="1"/>
  <c r="E264" i="8" s="1"/>
  <c r="H264" i="8" a="1"/>
  <c r="H264" i="8" s="1"/>
  <c r="I264" i="8" s="1" a="1"/>
  <c r="I264" i="8" s="1"/>
  <c r="C213" i="8" a="1"/>
  <c r="C213" i="8" s="1"/>
  <c r="Q213" i="8" s="1"/>
  <c r="B214" i="8" a="1"/>
  <c r="B214" i="8" s="1"/>
  <c r="C214" i="8" a="1"/>
  <c r="C214" i="8" s="1"/>
  <c r="Q214" i="8" s="1"/>
  <c r="B215" i="8" a="1"/>
  <c r="B215" i="8" s="1"/>
  <c r="C215" i="8" a="1"/>
  <c r="C215" i="8" s="1"/>
  <c r="Q215" i="8" s="1"/>
  <c r="B216" i="8" a="1"/>
  <c r="B216" i="8" s="1"/>
  <c r="C216" i="8" a="1"/>
  <c r="C216" i="8" s="1"/>
  <c r="Q216" i="8" s="1"/>
  <c r="B217" i="8" a="1"/>
  <c r="B217" i="8" s="1"/>
  <c r="C217" i="8" a="1"/>
  <c r="C217" i="8" s="1"/>
  <c r="Q217" i="8" s="1"/>
  <c r="H213" i="8" a="1"/>
  <c r="H213" i="8" s="1"/>
  <c r="I213" i="8" s="1" a="1"/>
  <c r="I213" i="8" s="1"/>
  <c r="B213" i="8" a="1"/>
  <c r="B213" i="8" s="1"/>
  <c r="B209" i="8" a="1"/>
  <c r="B209" i="8" s="1"/>
  <c r="B211" i="8" a="1"/>
  <c r="B211" i="8" s="1"/>
  <c r="B208" i="8" a="1"/>
  <c r="B208" i="8" s="1"/>
  <c r="B212" i="8" a="1"/>
  <c r="B212" i="8" s="1"/>
  <c r="B210" i="8" a="1"/>
  <c r="B210" i="8" s="1"/>
  <c r="E189" i="8" a="1"/>
  <c r="E189" i="8" s="1"/>
  <c r="F189" i="8" s="1"/>
  <c r="E203" i="8" a="1"/>
  <c r="E203" i="8" s="1"/>
  <c r="F203" i="8" s="1"/>
  <c r="E201" i="8" a="1"/>
  <c r="E201" i="8" s="1"/>
  <c r="F201" i="8" s="1"/>
  <c r="E196" i="8" a="1"/>
  <c r="E196" i="8" s="1"/>
  <c r="F196" i="8" s="1"/>
  <c r="E205" i="8" a="1"/>
  <c r="E205" i="8" s="1"/>
  <c r="F205" i="8" s="1"/>
  <c r="E191" i="8" a="1"/>
  <c r="E191" i="8" s="1"/>
  <c r="F191" i="8" s="1"/>
  <c r="E194" i="8" a="1"/>
  <c r="E194" i="8" s="1"/>
  <c r="F194" i="8" s="1"/>
  <c r="E192" i="8" a="1"/>
  <c r="E192" i="8" s="1"/>
  <c r="F192" i="8" s="1"/>
  <c r="E190" i="8" a="1"/>
  <c r="E190" i="8" s="1"/>
  <c r="F190" i="8" s="1"/>
  <c r="E207" i="8" a="1"/>
  <c r="E207" i="8" s="1"/>
  <c r="F207" i="8" s="1"/>
  <c r="E200" i="8" a="1"/>
  <c r="E200" i="8" s="1"/>
  <c r="F200" i="8" s="1"/>
  <c r="E195" i="8" a="1"/>
  <c r="E195" i="8" s="1"/>
  <c r="F195" i="8" s="1"/>
  <c r="E206" i="8" a="1"/>
  <c r="E206" i="8" s="1"/>
  <c r="F206" i="8" s="1"/>
  <c r="E202" i="8" a="1"/>
  <c r="E202" i="8" s="1"/>
  <c r="F202" i="8" s="1"/>
  <c r="E199" i="8" a="1"/>
  <c r="E199" i="8" s="1"/>
  <c r="F199" i="8" s="1"/>
  <c r="E198" i="8" a="1"/>
  <c r="E198" i="8" s="1"/>
  <c r="F198" i="8" s="1"/>
  <c r="E204" i="8" a="1"/>
  <c r="E204" i="8" s="1"/>
  <c r="F204" i="8" s="1"/>
  <c r="E193" i="8" a="1"/>
  <c r="E193" i="8" s="1"/>
  <c r="F193" i="8" s="1"/>
  <c r="E197" i="8" a="1"/>
  <c r="E197" i="8" s="1"/>
  <c r="F197" i="8" s="1"/>
  <c r="H196" i="8" a="1"/>
  <c r="H196" i="8" s="1"/>
  <c r="I196" i="8" s="1" a="1"/>
  <c r="I196" i="8" s="1"/>
  <c r="H194" i="8" a="1"/>
  <c r="H194" i="8" s="1"/>
  <c r="I194" i="8" s="1" a="1"/>
  <c r="I194" i="8" s="1"/>
  <c r="H188" i="8" a="1"/>
  <c r="H188" i="8" s="1"/>
  <c r="I188" i="8" s="1" a="1"/>
  <c r="I188" i="8" s="1"/>
  <c r="D188" i="8" a="1"/>
  <c r="D188" i="8" s="1"/>
  <c r="K204" i="8" a="1"/>
  <c r="K204" i="8" s="1"/>
  <c r="L204" i="8" s="1"/>
  <c r="K205" i="8" a="1"/>
  <c r="K205" i="8" s="1"/>
  <c r="L205" i="8" s="1"/>
  <c r="K208" i="8" a="1"/>
  <c r="K208" i="8" s="1"/>
  <c r="L208" i="8" s="1"/>
  <c r="K202" i="8" a="1"/>
  <c r="K202" i="8" s="1"/>
  <c r="L202" i="8" s="1"/>
  <c r="K209" i="8" a="1"/>
  <c r="K209" i="8" s="1"/>
  <c r="L209" i="8" s="1"/>
  <c r="K201" i="8" a="1"/>
  <c r="K201" i="8" s="1"/>
  <c r="L201" i="8" s="1"/>
  <c r="K207" i="8" a="1"/>
  <c r="K207" i="8" s="1"/>
  <c r="L207" i="8" s="1"/>
  <c r="K206" i="8" a="1"/>
  <c r="K206" i="8" s="1"/>
  <c r="L206" i="8" s="1"/>
  <c r="K203" i="8" a="1"/>
  <c r="K203" i="8" s="1"/>
  <c r="L203" i="8" s="1"/>
  <c r="H198" i="8" a="1"/>
  <c r="H198" i="8" s="1"/>
  <c r="I198" i="8" s="1" a="1"/>
  <c r="I198" i="8" s="1"/>
  <c r="H193" i="8" a="1"/>
  <c r="H193" i="8" s="1"/>
  <c r="I193" i="8" s="1" a="1"/>
  <c r="I193" i="8" s="1"/>
  <c r="H197" i="8" a="1"/>
  <c r="H197" i="8" s="1"/>
  <c r="I197" i="8" s="1" a="1"/>
  <c r="I197" i="8" s="1"/>
  <c r="H191" i="8" a="1"/>
  <c r="H191" i="8" s="1"/>
  <c r="I191" i="8" s="1" a="1"/>
  <c r="I191" i="8" s="1"/>
  <c r="H189" i="8" a="1"/>
  <c r="H189" i="8" s="1"/>
  <c r="I189" i="8" s="1" a="1"/>
  <c r="I189" i="8" s="1"/>
  <c r="H199" i="8" a="1"/>
  <c r="H199" i="8" s="1"/>
  <c r="I199" i="8" s="1" a="1"/>
  <c r="I199" i="8" s="1"/>
  <c r="H200" i="8" a="1"/>
  <c r="H200" i="8" s="1"/>
  <c r="I200" i="8" s="1" a="1"/>
  <c r="I200" i="8" s="1"/>
  <c r="H195" i="8" a="1"/>
  <c r="H195" i="8" s="1"/>
  <c r="I195" i="8" s="1" a="1"/>
  <c r="I195" i="8" s="1"/>
  <c r="H192" i="8" a="1"/>
  <c r="H192" i="8" s="1"/>
  <c r="I192" i="8" s="1" a="1"/>
  <c r="I192" i="8" s="1"/>
  <c r="H190" i="8" a="1"/>
  <c r="H190" i="8" s="1"/>
  <c r="I190" i="8" s="1" a="1"/>
  <c r="I190" i="8" s="1"/>
  <c r="K200" i="8" a="1"/>
  <c r="K200" i="8" s="1"/>
  <c r="L200" i="8" s="1"/>
  <c r="K196" i="8" a="1"/>
  <c r="K196" i="8" s="1"/>
  <c r="L196" i="8" s="1"/>
  <c r="K194" i="8" a="1"/>
  <c r="K194" i="8" s="1"/>
  <c r="L194" i="8" s="1"/>
  <c r="K188" i="8" a="1"/>
  <c r="K188" i="8" s="1"/>
  <c r="L188" i="8" s="1"/>
  <c r="E188" i="8" a="1"/>
  <c r="E188" i="8" s="1"/>
  <c r="F188" i="8" s="1"/>
  <c r="K198" i="8" a="1"/>
  <c r="K198" i="8" s="1"/>
  <c r="L198" i="8" s="1"/>
  <c r="K193" i="8" a="1"/>
  <c r="K193" i="8" s="1"/>
  <c r="L193" i="8" s="1"/>
  <c r="K197" i="8" a="1"/>
  <c r="K197" i="8" s="1"/>
  <c r="L197" i="8" s="1"/>
  <c r="K189" i="8" a="1"/>
  <c r="K189" i="8" s="1"/>
  <c r="L189" i="8" s="1"/>
  <c r="K199" i="8" a="1"/>
  <c r="K199" i="8" s="1"/>
  <c r="L199" i="8" s="1"/>
  <c r="K191" i="8" a="1"/>
  <c r="K191" i="8" s="1"/>
  <c r="L191" i="8" s="1"/>
  <c r="K195" i="8" a="1"/>
  <c r="K195" i="8" s="1"/>
  <c r="L195" i="8" s="1"/>
  <c r="K192" i="8" a="1"/>
  <c r="K192" i="8" s="1"/>
  <c r="L192" i="8" s="1"/>
  <c r="K190" i="8" a="1"/>
  <c r="K190" i="8" s="1"/>
  <c r="L190" i="8" s="1"/>
  <c r="K271" i="8" a="1"/>
  <c r="K271" i="8" s="1"/>
  <c r="L271" i="8" s="1"/>
  <c r="I271" i="8" a="1"/>
  <c r="I271" i="8" s="1"/>
  <c r="B271" i="8" a="1"/>
  <c r="B271" i="8" s="1"/>
  <c r="C271" i="8" a="1"/>
  <c r="C271" i="8" s="1"/>
  <c r="Q271" i="8" s="1"/>
  <c r="M271" i="8" a="1"/>
  <c r="M271" i="8" s="1"/>
  <c r="N271" i="8" s="1" a="1"/>
  <c r="N271" i="8" s="1"/>
  <c r="C294" i="8" a="1"/>
  <c r="C294" i="8" s="1"/>
  <c r="Q294" i="8" s="1"/>
  <c r="K294" i="8" a="1"/>
  <c r="K294" i="8" s="1"/>
  <c r="L294" i="8" s="1"/>
  <c r="M294" i="8" a="1"/>
  <c r="M294" i="8" s="1"/>
  <c r="N294" i="8" s="1" a="1"/>
  <c r="N294" i="8" s="1"/>
  <c r="B294" i="8" a="1"/>
  <c r="B294" i="8" s="1"/>
  <c r="Q196" i="8"/>
  <c r="B196" i="8" a="1"/>
  <c r="B196" i="8" s="1"/>
  <c r="M333" i="8" a="1"/>
  <c r="M333" i="8" s="1"/>
  <c r="N333" i="8" s="1" a="1"/>
  <c r="N333" i="8" s="1"/>
  <c r="K333" i="8" a="1"/>
  <c r="K333" i="8" s="1"/>
  <c r="L333" i="8" s="1"/>
  <c r="B333" i="8" a="1"/>
  <c r="B333" i="8" s="1"/>
  <c r="C333" i="8" a="1"/>
  <c r="C333" i="8" s="1"/>
  <c r="Q333" i="8" s="1"/>
  <c r="F326" i="8"/>
  <c r="M326" i="8" a="1"/>
  <c r="M326" i="8" s="1"/>
  <c r="N326" i="8" s="1" a="1"/>
  <c r="N326" i="8" s="1"/>
  <c r="B326" i="8" a="1"/>
  <c r="B326" i="8" s="1"/>
  <c r="C326" i="8" a="1"/>
  <c r="C326" i="8" s="1"/>
  <c r="Q326" i="8" s="1"/>
  <c r="I326" i="8" a="1"/>
  <c r="I326" i="8" s="1"/>
  <c r="K326" i="8" a="1"/>
  <c r="K326" i="8" s="1"/>
  <c r="L326" i="8" s="1"/>
  <c r="B194" i="8" a="1"/>
  <c r="B194" i="8" s="1"/>
  <c r="Q194" i="8"/>
  <c r="C308" i="8" a="1"/>
  <c r="C308" i="8" s="1"/>
  <c r="Q308" i="8" s="1"/>
  <c r="K308" i="8" a="1"/>
  <c r="K308" i="8" s="1"/>
  <c r="L308" i="8" s="1"/>
  <c r="B308" i="8" a="1"/>
  <c r="B308" i="8" s="1"/>
  <c r="F308" i="8"/>
  <c r="M308" i="8" a="1"/>
  <c r="M308" i="8" s="1"/>
  <c r="N308" i="8" s="1" a="1"/>
  <c r="N308" i="8" s="1"/>
  <c r="F278" i="8"/>
  <c r="M278" i="8" a="1"/>
  <c r="M278" i="8" s="1"/>
  <c r="N278" i="8" s="1" a="1"/>
  <c r="N278" i="8" s="1"/>
  <c r="I278" i="8" a="1"/>
  <c r="I278" i="8" s="1"/>
  <c r="B278" i="8" a="1"/>
  <c r="B278" i="8" s="1"/>
  <c r="C278" i="8" a="1"/>
  <c r="C278" i="8" s="1"/>
  <c r="Q278" i="8" s="1"/>
  <c r="K278" i="8" a="1"/>
  <c r="K278" i="8" s="1"/>
  <c r="L278" i="8" s="1"/>
  <c r="F320" i="8"/>
  <c r="K320" i="8" a="1"/>
  <c r="K320" i="8" s="1"/>
  <c r="L320" i="8" s="1"/>
  <c r="B320" i="8" a="1"/>
  <c r="B320" i="8" s="1"/>
  <c r="M320" i="8" a="1"/>
  <c r="M320" i="8" s="1"/>
  <c r="N320" i="8" s="1" a="1"/>
  <c r="N320" i="8" s="1"/>
  <c r="C320" i="8" a="1"/>
  <c r="C320" i="8" s="1"/>
  <c r="Q320" i="8" s="1"/>
  <c r="C188" i="8" a="1"/>
  <c r="C188" i="8" s="1"/>
  <c r="Q188" i="8" s="1"/>
  <c r="B188" i="8" a="1"/>
  <c r="B188" i="8" s="1"/>
  <c r="B290" i="8" a="1"/>
  <c r="B290" i="8" s="1"/>
  <c r="C290" i="8" a="1"/>
  <c r="C290" i="8" s="1"/>
  <c r="Q290" i="8" s="1"/>
  <c r="M290" i="8" a="1"/>
  <c r="M290" i="8" s="1"/>
  <c r="N290" i="8" s="1" a="1"/>
  <c r="N290" i="8" s="1"/>
  <c r="K290" i="8" a="1"/>
  <c r="K290" i="8" s="1"/>
  <c r="L290" i="8" s="1"/>
  <c r="F290" i="8"/>
  <c r="M351" i="8" a="1"/>
  <c r="M351" i="8" s="1"/>
  <c r="N351" i="8" s="1" a="1"/>
  <c r="N351" i="8" s="1"/>
  <c r="F351" i="8"/>
  <c r="K351" i="8" a="1"/>
  <c r="K351" i="8" s="1"/>
  <c r="L351" i="8" s="1"/>
  <c r="C351" i="8" a="1"/>
  <c r="C351" i="8" s="1"/>
  <c r="Q351" i="8" s="1"/>
  <c r="B351" i="8" a="1"/>
  <c r="B351" i="8" s="1"/>
  <c r="C281" i="8" a="1"/>
  <c r="C281" i="8" s="1"/>
  <c r="Q281" i="8" s="1"/>
  <c r="B281" i="8" a="1"/>
  <c r="B281" i="8" s="1"/>
  <c r="M281" i="8" a="1"/>
  <c r="M281" i="8" s="1"/>
  <c r="N281" i="8" s="1" a="1"/>
  <c r="N281" i="8" s="1"/>
  <c r="F281" i="8"/>
  <c r="K281" i="8" a="1"/>
  <c r="K281" i="8" s="1"/>
  <c r="L281" i="8" s="1"/>
  <c r="B299" i="8" a="1"/>
  <c r="B299" i="8" s="1"/>
  <c r="K299" i="8" a="1"/>
  <c r="K299" i="8" s="1"/>
  <c r="L299" i="8" s="1"/>
  <c r="M299" i="8" a="1"/>
  <c r="M299" i="8" s="1"/>
  <c r="N299" i="8" s="1" a="1"/>
  <c r="N299" i="8" s="1"/>
  <c r="C299" i="8" a="1"/>
  <c r="C299" i="8" s="1"/>
  <c r="Q299" i="8" s="1"/>
  <c r="Q198" i="8"/>
  <c r="B198" i="8" a="1"/>
  <c r="B198" i="8" s="1"/>
  <c r="B242" i="8" a="1"/>
  <c r="B242" i="8" s="1"/>
  <c r="M242" i="8" a="1"/>
  <c r="M242" i="8" s="1"/>
  <c r="N242" i="8" s="1" a="1"/>
  <c r="N242" i="8" s="1"/>
  <c r="K242" i="8" a="1"/>
  <c r="K242" i="8" s="1"/>
  <c r="L242" i="8" s="1"/>
  <c r="C242" i="8" a="1"/>
  <c r="C242" i="8" s="1"/>
  <c r="Q242" i="8" s="1"/>
  <c r="M306" i="8" a="1"/>
  <c r="M306" i="8" s="1"/>
  <c r="N306" i="8" s="1" a="1"/>
  <c r="N306" i="8" s="1"/>
  <c r="C306" i="8" a="1"/>
  <c r="C306" i="8" s="1"/>
  <c r="Q306" i="8" s="1"/>
  <c r="B306" i="8" a="1"/>
  <c r="B306" i="8" s="1"/>
  <c r="F306" i="8"/>
  <c r="K306" i="8" a="1"/>
  <c r="K306" i="8" s="1"/>
  <c r="L306" i="8" s="1"/>
  <c r="M258" i="8" a="1"/>
  <c r="M258" i="8" s="1"/>
  <c r="N258" i="8" s="1" a="1"/>
  <c r="N258" i="8" s="1"/>
  <c r="K258" i="8" a="1"/>
  <c r="K258" i="8" s="1"/>
  <c r="L258" i="8" s="1"/>
  <c r="B258" i="8" a="1"/>
  <c r="B258" i="8" s="1"/>
  <c r="C258" i="8" a="1"/>
  <c r="C258" i="8" s="1"/>
  <c r="Q258" i="8" s="1"/>
  <c r="I258" i="8" a="1"/>
  <c r="I258" i="8" s="1"/>
  <c r="C272" i="8" a="1"/>
  <c r="C272" i="8" s="1"/>
  <c r="Q272" i="8" s="1"/>
  <c r="I272" i="8" a="1"/>
  <c r="I272" i="8" s="1"/>
  <c r="B272" i="8" a="1"/>
  <c r="B272" i="8" s="1"/>
  <c r="F272" i="8"/>
  <c r="M272" i="8" a="1"/>
  <c r="M272" i="8" s="1"/>
  <c r="N272" i="8" s="1" a="1"/>
  <c r="N272" i="8" s="1"/>
  <c r="K272" i="8" a="1"/>
  <c r="K272" i="8" s="1"/>
  <c r="L272" i="8" s="1"/>
  <c r="C297" i="8" a="1"/>
  <c r="C297" i="8" s="1"/>
  <c r="Q297" i="8" s="1"/>
  <c r="B297" i="8" a="1"/>
  <c r="B297" i="8" s="1"/>
  <c r="K297" i="8" a="1"/>
  <c r="K297" i="8" s="1"/>
  <c r="L297" i="8" s="1"/>
  <c r="M297" i="8" a="1"/>
  <c r="M297" i="8" s="1"/>
  <c r="N297" i="8" s="1" a="1"/>
  <c r="N297" i="8" s="1"/>
  <c r="C231" i="8" a="1"/>
  <c r="C231" i="8" s="1"/>
  <c r="Q231" i="8" s="1"/>
  <c r="I231" i="8" a="1"/>
  <c r="I231" i="8" s="1"/>
  <c r="M231" i="8" a="1"/>
  <c r="M231" i="8" s="1"/>
  <c r="N231" i="8" s="1" a="1"/>
  <c r="N231" i="8" s="1"/>
  <c r="B231" i="8" a="1"/>
  <c r="B231" i="8" s="1"/>
  <c r="K231" i="8" a="1"/>
  <c r="K231" i="8" s="1"/>
  <c r="L231" i="8" s="1"/>
  <c r="I348" i="8" a="1"/>
  <c r="I348" i="8" s="1"/>
  <c r="C348" i="8" a="1"/>
  <c r="C348" i="8" s="1"/>
  <c r="Q348" i="8" s="1"/>
  <c r="B348" i="8" a="1"/>
  <c r="B348" i="8" s="1"/>
  <c r="M348" i="8" a="1"/>
  <c r="M348" i="8" s="1"/>
  <c r="N348" i="8" s="1" a="1"/>
  <c r="N348" i="8" s="1"/>
  <c r="K348" i="8" a="1"/>
  <c r="K348" i="8" s="1"/>
  <c r="L348" i="8" s="1"/>
  <c r="Q204" i="8"/>
  <c r="B204" i="8" a="1"/>
  <c r="B204" i="8" s="1"/>
  <c r="I204" i="8" a="1"/>
  <c r="I204" i="8" s="1"/>
  <c r="F300" i="8"/>
  <c r="B300" i="8" a="1"/>
  <c r="B300" i="8" s="1"/>
  <c r="M300" i="8" a="1"/>
  <c r="M300" i="8" s="1"/>
  <c r="N300" i="8" s="1" a="1"/>
  <c r="N300" i="8" s="1"/>
  <c r="K300" i="8" a="1"/>
  <c r="K300" i="8" s="1"/>
  <c r="L300" i="8" s="1"/>
  <c r="C300" i="8" a="1"/>
  <c r="C300" i="8" s="1"/>
  <c r="Q300" i="8" s="1"/>
  <c r="C318" i="8" a="1"/>
  <c r="C318" i="8" s="1"/>
  <c r="Q318" i="8" s="1"/>
  <c r="F318" i="8"/>
  <c r="I318" i="8" a="1"/>
  <c r="I318" i="8" s="1"/>
  <c r="B318" i="8" a="1"/>
  <c r="B318" i="8" s="1"/>
  <c r="K318" i="8" a="1"/>
  <c r="K318" i="8" s="1"/>
  <c r="L318" i="8" s="1"/>
  <c r="M318" i="8" a="1"/>
  <c r="M318" i="8" s="1"/>
  <c r="N318" i="8" s="1" a="1"/>
  <c r="N318" i="8" s="1"/>
  <c r="M213" i="8" a="1"/>
  <c r="M213" i="8" s="1"/>
  <c r="N213" i="8" s="1" a="1"/>
  <c r="N213" i="8" s="1"/>
  <c r="F213" i="8"/>
  <c r="K213" i="8" a="1"/>
  <c r="K213" i="8" s="1"/>
  <c r="L213" i="8" s="1"/>
  <c r="I232" i="8" a="1"/>
  <c r="I232" i="8" s="1"/>
  <c r="K232" i="8" a="1"/>
  <c r="K232" i="8" s="1"/>
  <c r="L232" i="8" s="1"/>
  <c r="B232" i="8" a="1"/>
  <c r="B232" i="8" s="1"/>
  <c r="C232" i="8" a="1"/>
  <c r="C232" i="8" s="1"/>
  <c r="Q232" i="8" s="1"/>
  <c r="M232" i="8" a="1"/>
  <c r="M232" i="8" s="1"/>
  <c r="N232" i="8" s="1" a="1"/>
  <c r="N232" i="8" s="1"/>
  <c r="B316" i="8" a="1"/>
  <c r="B316" i="8" s="1"/>
  <c r="K316" i="8" a="1"/>
  <c r="K316" i="8" s="1"/>
  <c r="L316" i="8" s="1"/>
  <c r="C316" i="8" a="1"/>
  <c r="C316" i="8" s="1"/>
  <c r="Q316" i="8" s="1"/>
  <c r="M316" i="8" a="1"/>
  <c r="M316" i="8" s="1"/>
  <c r="N316" i="8" s="1" a="1"/>
  <c r="N316" i="8" s="1"/>
  <c r="F343" i="8"/>
  <c r="K343" i="8" a="1"/>
  <c r="K343" i="8" s="1"/>
  <c r="L343" i="8" s="1"/>
  <c r="M343" i="8" a="1"/>
  <c r="M343" i="8" s="1"/>
  <c r="N343" i="8" s="1" a="1"/>
  <c r="N343" i="8" s="1"/>
  <c r="B343" i="8" a="1"/>
  <c r="B343" i="8" s="1"/>
  <c r="C343" i="8" a="1"/>
  <c r="C343" i="8" s="1"/>
  <c r="Q343" i="8" s="1"/>
  <c r="Q193" i="8"/>
  <c r="B193" i="8" a="1"/>
  <c r="B193" i="8" s="1"/>
  <c r="B327" i="8" a="1"/>
  <c r="B327" i="8" s="1"/>
  <c r="F327" i="8"/>
  <c r="C327" i="8" a="1"/>
  <c r="C327" i="8" s="1"/>
  <c r="Q327" i="8" s="1"/>
  <c r="M327" i="8" a="1"/>
  <c r="M327" i="8" s="1"/>
  <c r="N327" i="8" s="1" a="1"/>
  <c r="N327" i="8" s="1"/>
  <c r="K327" i="8" a="1"/>
  <c r="K327" i="8" s="1"/>
  <c r="L327" i="8" s="1"/>
  <c r="K218" i="8" a="1"/>
  <c r="K218" i="8" s="1"/>
  <c r="L218" i="8" s="1"/>
  <c r="F218" i="8"/>
  <c r="M218" i="8" a="1"/>
  <c r="M218" i="8" s="1"/>
  <c r="N218" i="8" s="1" a="1"/>
  <c r="N218" i="8" s="1"/>
  <c r="B218" i="8" a="1"/>
  <c r="B218" i="8" s="1"/>
  <c r="C218" i="8" a="1"/>
  <c r="C218" i="8" s="1"/>
  <c r="Q218" i="8" s="1"/>
  <c r="K346" i="8" a="1"/>
  <c r="K346" i="8" s="1"/>
  <c r="L346" i="8" s="1"/>
  <c r="F346" i="8"/>
  <c r="M346" i="8" a="1"/>
  <c r="M346" i="8" s="1"/>
  <c r="N346" i="8" s="1" a="1"/>
  <c r="N346" i="8" s="1"/>
  <c r="I346" i="8" a="1"/>
  <c r="I346" i="8" s="1"/>
  <c r="B346" i="8" a="1"/>
  <c r="B346" i="8" s="1"/>
  <c r="C346" i="8" a="1"/>
  <c r="C346" i="8" s="1"/>
  <c r="Q346" i="8" s="1"/>
  <c r="K344" i="8" a="1"/>
  <c r="K344" i="8" s="1"/>
  <c r="L344" i="8" s="1"/>
  <c r="F344" i="8"/>
  <c r="I344" i="8" a="1"/>
  <c r="I344" i="8" s="1"/>
  <c r="M344" i="8" a="1"/>
  <c r="M344" i="8" s="1"/>
  <c r="N344" i="8" s="1" a="1"/>
  <c r="N344" i="8" s="1"/>
  <c r="B344" i="8" a="1"/>
  <c r="B344" i="8" s="1"/>
  <c r="C344" i="8" a="1"/>
  <c r="C344" i="8" s="1"/>
  <c r="Q344" i="8" s="1"/>
  <c r="C266" i="8" a="1"/>
  <c r="C266" i="8" s="1"/>
  <c r="Q266" i="8" s="1"/>
  <c r="B266" i="8" a="1"/>
  <c r="B266" i="8" s="1"/>
  <c r="M266" i="8" a="1"/>
  <c r="M266" i="8" s="1"/>
  <c r="N266" i="8" s="1" a="1"/>
  <c r="N266" i="8" s="1"/>
  <c r="I266" i="8" a="1"/>
  <c r="I266" i="8" s="1"/>
  <c r="K266" i="8" a="1"/>
  <c r="K266" i="8" s="1"/>
  <c r="L266" i="8" s="1"/>
  <c r="C275" i="8" a="1"/>
  <c r="C275" i="8" s="1"/>
  <c r="Q275" i="8" s="1"/>
  <c r="K275" i="8" a="1"/>
  <c r="K275" i="8" s="1"/>
  <c r="L275" i="8" s="1"/>
  <c r="M275" i="8" a="1"/>
  <c r="M275" i="8" s="1"/>
  <c r="N275" i="8" s="1" a="1"/>
  <c r="N275" i="8" s="1"/>
  <c r="B275" i="8" a="1"/>
  <c r="B275" i="8" s="1"/>
  <c r="F275" i="8"/>
  <c r="C291" i="8" a="1"/>
  <c r="C291" i="8" s="1"/>
  <c r="Q291" i="8" s="1"/>
  <c r="K291" i="8" a="1"/>
  <c r="K291" i="8" s="1"/>
  <c r="L291" i="8" s="1"/>
  <c r="B291" i="8" a="1"/>
  <c r="B291" i="8" s="1"/>
  <c r="M291" i="8" a="1"/>
  <c r="M291" i="8" s="1"/>
  <c r="N291" i="8" s="1" a="1"/>
  <c r="N291" i="8" s="1"/>
  <c r="B197" i="8" a="1"/>
  <c r="B197" i="8" s="1"/>
  <c r="Q197" i="8"/>
  <c r="B321" i="8" a="1"/>
  <c r="B321" i="8" s="1"/>
  <c r="K321" i="8" a="1"/>
  <c r="K321" i="8" s="1"/>
  <c r="L321" i="8" s="1"/>
  <c r="M321" i="8" a="1"/>
  <c r="M321" i="8" s="1"/>
  <c r="N321" i="8" s="1" a="1"/>
  <c r="N321" i="8" s="1"/>
  <c r="C321" i="8" a="1"/>
  <c r="C321" i="8" s="1"/>
  <c r="Q321" i="8" s="1"/>
  <c r="F273" i="8"/>
  <c r="B273" i="8" a="1"/>
  <c r="B273" i="8" s="1"/>
  <c r="K273" i="8" a="1"/>
  <c r="K273" i="8" s="1"/>
  <c r="L273" i="8" s="1"/>
  <c r="M273" i="8" a="1"/>
  <c r="M273" i="8" s="1"/>
  <c r="N273" i="8" s="1" a="1"/>
  <c r="N273" i="8" s="1"/>
  <c r="C273" i="8" a="1"/>
  <c r="C273" i="8" s="1"/>
  <c r="Q273" i="8" s="1"/>
  <c r="F269" i="8"/>
  <c r="B269" i="8" a="1"/>
  <c r="B269" i="8" s="1"/>
  <c r="I269" i="8" a="1"/>
  <c r="I269" i="8" s="1"/>
  <c r="M269" i="8" a="1"/>
  <c r="M269" i="8" s="1"/>
  <c r="N269" i="8" s="1" a="1"/>
  <c r="N269" i="8" s="1"/>
  <c r="K269" i="8" a="1"/>
  <c r="K269" i="8" s="1"/>
  <c r="L269" i="8" s="1"/>
  <c r="C269" i="8" a="1"/>
  <c r="C269" i="8" s="1"/>
  <c r="Q269" i="8" s="1"/>
  <c r="B201" i="8" a="1"/>
  <c r="B201" i="8" s="1"/>
  <c r="Q201" i="8"/>
  <c r="I201" i="8" a="1"/>
  <c r="I201" i="8" s="1"/>
  <c r="K255" i="8" a="1"/>
  <c r="K255" i="8" s="1"/>
  <c r="L255" i="8" s="1"/>
  <c r="I255" i="8" a="1"/>
  <c r="I255" i="8" s="1"/>
  <c r="C255" i="8" a="1"/>
  <c r="C255" i="8" s="1"/>
  <c r="Q255" i="8" s="1"/>
  <c r="B255" i="8" a="1"/>
  <c r="B255" i="8" s="1"/>
  <c r="M255" i="8" a="1"/>
  <c r="M255" i="8" s="1"/>
  <c r="N255" i="8" s="1" a="1"/>
  <c r="N255" i="8" s="1"/>
  <c r="F255" i="8"/>
  <c r="K342" i="8" a="1"/>
  <c r="K342" i="8" s="1"/>
  <c r="L342" i="8" s="1"/>
  <c r="F342" i="8"/>
  <c r="M342" i="8" a="1"/>
  <c r="M342" i="8" s="1"/>
  <c r="N342" i="8" s="1" a="1"/>
  <c r="N342" i="8" s="1"/>
  <c r="I342" i="8" a="1"/>
  <c r="I342" i="8" s="1"/>
  <c r="B342" i="8" a="1"/>
  <c r="B342" i="8" s="1"/>
  <c r="C342" i="8" a="1"/>
  <c r="C342" i="8" s="1"/>
  <c r="Q342" i="8" s="1"/>
  <c r="B205" i="8" a="1"/>
  <c r="B205" i="8" s="1"/>
  <c r="I205" i="8" a="1"/>
  <c r="I205" i="8" s="1"/>
  <c r="Q205" i="8"/>
  <c r="C262" i="8" a="1"/>
  <c r="C262" i="8" s="1"/>
  <c r="Q262" i="8" s="1"/>
  <c r="K262" i="8" a="1"/>
  <c r="K262" i="8" s="1"/>
  <c r="L262" i="8" s="1"/>
  <c r="M262" i="8" a="1"/>
  <c r="M262" i="8" s="1"/>
  <c r="N262" i="8" s="1" a="1"/>
  <c r="N262" i="8" s="1"/>
  <c r="B262" i="8" a="1"/>
  <c r="B262" i="8" s="1"/>
  <c r="C317" i="8" a="1"/>
  <c r="C317" i="8" s="1"/>
  <c r="Q317" i="8" s="1"/>
  <c r="B317" i="8" a="1"/>
  <c r="B317" i="8" s="1"/>
  <c r="I317" i="8" a="1"/>
  <c r="I317" i="8" s="1"/>
  <c r="K317" i="8" a="1"/>
  <c r="K317" i="8" s="1"/>
  <c r="L317" i="8" s="1"/>
  <c r="F317" i="8"/>
  <c r="M317" i="8" a="1"/>
  <c r="M317" i="8" s="1"/>
  <c r="N317" i="8" s="1" a="1"/>
  <c r="N317" i="8" s="1"/>
  <c r="B260" i="8" a="1"/>
  <c r="B260" i="8" s="1"/>
  <c r="K260" i="8" a="1"/>
  <c r="K260" i="8" s="1"/>
  <c r="L260" i="8" s="1"/>
  <c r="M260" i="8" a="1"/>
  <c r="M260" i="8" s="1"/>
  <c r="N260" i="8" s="1" a="1"/>
  <c r="N260" i="8" s="1"/>
  <c r="C260" i="8" a="1"/>
  <c r="C260" i="8" s="1"/>
  <c r="Q260" i="8" s="1"/>
  <c r="F260" i="8"/>
  <c r="I260" i="8" a="1"/>
  <c r="I260" i="8" s="1"/>
  <c r="C253" i="8" a="1"/>
  <c r="C253" i="8" s="1"/>
  <c r="Q253" i="8" s="1"/>
  <c r="M253" i="8" a="1"/>
  <c r="M253" i="8" s="1"/>
  <c r="N253" i="8" s="1" a="1"/>
  <c r="N253" i="8" s="1"/>
  <c r="B253" i="8" a="1"/>
  <c r="B253" i="8" s="1"/>
  <c r="F253" i="8"/>
  <c r="K253" i="8" a="1"/>
  <c r="K253" i="8" s="1"/>
  <c r="L253" i="8" s="1"/>
  <c r="I288" i="8" a="1"/>
  <c r="I288" i="8" s="1"/>
  <c r="K288" i="8" a="1"/>
  <c r="K288" i="8" s="1"/>
  <c r="L288" i="8" s="1"/>
  <c r="C288" i="8" a="1"/>
  <c r="C288" i="8" s="1"/>
  <c r="Q288" i="8" s="1"/>
  <c r="M288" i="8" a="1"/>
  <c r="M288" i="8" s="1"/>
  <c r="N288" i="8" s="1" a="1"/>
  <c r="N288" i="8" s="1"/>
  <c r="F288" i="8"/>
  <c r="B288" i="8" a="1"/>
  <c r="B288" i="8" s="1"/>
  <c r="B191" i="8" a="1"/>
  <c r="B191" i="8" s="1"/>
  <c r="Q191" i="8"/>
  <c r="C226" i="8" a="1"/>
  <c r="C226" i="8" s="1"/>
  <c r="Q226" i="8" s="1"/>
  <c r="I226" i="8" a="1"/>
  <c r="I226" i="8" s="1"/>
  <c r="B226" i="8" a="1"/>
  <c r="B226" i="8" s="1"/>
  <c r="M226" i="8" a="1"/>
  <c r="M226" i="8" s="1"/>
  <c r="N226" i="8" s="1" a="1"/>
  <c r="N226" i="8" s="1"/>
  <c r="K226" i="8" a="1"/>
  <c r="K226" i="8" s="1"/>
  <c r="L226" i="8" s="1"/>
  <c r="B249" i="8" a="1"/>
  <c r="B249" i="8" s="1"/>
  <c r="M249" i="8" a="1"/>
  <c r="M249" i="8" s="1"/>
  <c r="N249" i="8" s="1" a="1"/>
  <c r="N249" i="8" s="1"/>
  <c r="C249" i="8" a="1"/>
  <c r="C249" i="8" s="1"/>
  <c r="Q249" i="8" s="1"/>
  <c r="K249" i="8" a="1"/>
  <c r="K249" i="8" s="1"/>
  <c r="L249" i="8" s="1"/>
  <c r="Q189" i="8"/>
  <c r="B189" i="8" a="1"/>
  <c r="B189" i="8" s="1"/>
  <c r="C267" i="8" a="1"/>
  <c r="C267" i="8" s="1"/>
  <c r="Q267" i="8" s="1"/>
  <c r="K267" i="8" a="1"/>
  <c r="K267" i="8" s="1"/>
  <c r="L267" i="8" s="1"/>
  <c r="B267" i="8" a="1"/>
  <c r="B267" i="8" s="1"/>
  <c r="M267" i="8" a="1"/>
  <c r="M267" i="8" s="1"/>
  <c r="N267" i="8" s="1" a="1"/>
  <c r="N267" i="8" s="1"/>
  <c r="B287" i="8" a="1"/>
  <c r="B287" i="8" s="1"/>
  <c r="M287" i="8" a="1"/>
  <c r="M287" i="8" s="1"/>
  <c r="N287" i="8" s="1" a="1"/>
  <c r="N287" i="8" s="1"/>
  <c r="F287" i="8"/>
  <c r="C287" i="8" a="1"/>
  <c r="C287" i="8" s="1"/>
  <c r="Q287" i="8" s="1"/>
  <c r="K287" i="8" a="1"/>
  <c r="K287" i="8" s="1"/>
  <c r="L287" i="8" s="1"/>
  <c r="I287" i="8" a="1"/>
  <c r="I287" i="8" s="1"/>
  <c r="B345" i="8" a="1"/>
  <c r="B345" i="8" s="1"/>
  <c r="M345" i="8" a="1"/>
  <c r="M345" i="8" s="1"/>
  <c r="N345" i="8" s="1" a="1"/>
  <c r="N345" i="8" s="1"/>
  <c r="C345" i="8" a="1"/>
  <c r="C345" i="8" s="1"/>
  <c r="Q345" i="8" s="1"/>
  <c r="F345" i="8"/>
  <c r="I345" i="8" a="1"/>
  <c r="I345" i="8" s="1"/>
  <c r="K345" i="8" a="1"/>
  <c r="K345" i="8" s="1"/>
  <c r="L345" i="8" s="1"/>
  <c r="M217" i="8" a="1"/>
  <c r="M217" i="8" s="1"/>
  <c r="N217" i="8" s="1" a="1"/>
  <c r="N217" i="8" s="1"/>
  <c r="F217" i="8"/>
  <c r="K217" i="8" a="1"/>
  <c r="K217" i="8" s="1"/>
  <c r="L217" i="8" s="1"/>
  <c r="K315" i="8" a="1"/>
  <c r="K315" i="8" s="1"/>
  <c r="L315" i="8" s="1"/>
  <c r="B315" i="8" a="1"/>
  <c r="B315" i="8" s="1"/>
  <c r="F315" i="8"/>
  <c r="M315" i="8" a="1"/>
  <c r="M315" i="8" s="1"/>
  <c r="N315" i="8" s="1" a="1"/>
  <c r="N315" i="8" s="1"/>
  <c r="C315" i="8" a="1"/>
  <c r="C315" i="8" s="1"/>
  <c r="Q315" i="8" s="1"/>
  <c r="I208" i="8" a="1"/>
  <c r="I208" i="8" s="1"/>
  <c r="B233" i="8" a="1"/>
  <c r="B233" i="8" s="1"/>
  <c r="K233" i="8" a="1"/>
  <c r="K233" i="8" s="1"/>
  <c r="L233" i="8" s="1"/>
  <c r="C233" i="8" a="1"/>
  <c r="C233" i="8" s="1"/>
  <c r="Q233" i="8" s="1"/>
  <c r="M233" i="8" a="1"/>
  <c r="M233" i="8" s="1"/>
  <c r="N233" i="8" s="1" a="1"/>
  <c r="N233" i="8" s="1"/>
  <c r="F233" i="8"/>
  <c r="I233" i="8" a="1"/>
  <c r="I233" i="8" s="1"/>
  <c r="I202" i="8" a="1"/>
  <c r="I202" i="8" s="1"/>
  <c r="B202" i="8" a="1"/>
  <c r="B202" i="8" s="1"/>
  <c r="Q202" i="8"/>
  <c r="B286" i="8" a="1"/>
  <c r="B286" i="8" s="1"/>
  <c r="K286" i="8" a="1"/>
  <c r="K286" i="8" s="1"/>
  <c r="L286" i="8" s="1"/>
  <c r="I286" i="8" a="1"/>
  <c r="I286" i="8" s="1"/>
  <c r="M286" i="8" a="1"/>
  <c r="M286" i="8" s="1"/>
  <c r="N286" i="8" s="1" a="1"/>
  <c r="N286" i="8" s="1"/>
  <c r="C286" i="8" a="1"/>
  <c r="C286" i="8" s="1"/>
  <c r="Q286" i="8" s="1"/>
  <c r="C263" i="8" a="1"/>
  <c r="C263" i="8" s="1"/>
  <c r="Q263" i="8" s="1"/>
  <c r="K263" i="8" a="1"/>
  <c r="K263" i="8" s="1"/>
  <c r="L263" i="8" s="1"/>
  <c r="M263" i="8" a="1"/>
  <c r="M263" i="8" s="1"/>
  <c r="N263" i="8" s="1" a="1"/>
  <c r="N263" i="8" s="1"/>
  <c r="I263" i="8" a="1"/>
  <c r="I263" i="8" s="1"/>
  <c r="B263" i="8" a="1"/>
  <c r="B263" i="8" s="1"/>
  <c r="C334" i="8" a="1"/>
  <c r="C334" i="8" s="1"/>
  <c r="Q334" i="8" s="1"/>
  <c r="I334" i="8" a="1"/>
  <c r="I334" i="8" s="1"/>
  <c r="B334" i="8" a="1"/>
  <c r="B334" i="8" s="1"/>
  <c r="M334" i="8" a="1"/>
  <c r="M334" i="8" s="1"/>
  <c r="N334" i="8" s="1" a="1"/>
  <c r="N334" i="8" s="1"/>
  <c r="K334" i="8" a="1"/>
  <c r="K334" i="8" s="1"/>
  <c r="L334" i="8" s="1"/>
  <c r="C254" i="8" a="1"/>
  <c r="C254" i="8" s="1"/>
  <c r="Q254" i="8" s="1"/>
  <c r="M254" i="8" a="1"/>
  <c r="M254" i="8" s="1"/>
  <c r="N254" i="8" s="1" a="1"/>
  <c r="N254" i="8" s="1"/>
  <c r="K254" i="8" a="1"/>
  <c r="K254" i="8" s="1"/>
  <c r="L254" i="8" s="1"/>
  <c r="B254" i="8" a="1"/>
  <c r="B254" i="8" s="1"/>
  <c r="F254" i="8"/>
  <c r="B347" i="8" a="1"/>
  <c r="B347" i="8" s="1"/>
  <c r="I347" i="8" a="1"/>
  <c r="I347" i="8" s="1"/>
  <c r="K347" i="8" a="1"/>
  <c r="K347" i="8" s="1"/>
  <c r="L347" i="8" s="1"/>
  <c r="M347" i="8" a="1"/>
  <c r="M347" i="8" s="1"/>
  <c r="N347" i="8" s="1" a="1"/>
  <c r="N347" i="8" s="1"/>
  <c r="C347" i="8" a="1"/>
  <c r="C347" i="8" s="1"/>
  <c r="Q347" i="8" s="1"/>
  <c r="M311" i="8" a="1"/>
  <c r="M311" i="8" s="1"/>
  <c r="N311" i="8" s="1" a="1"/>
  <c r="N311" i="8" s="1"/>
  <c r="C311" i="8" a="1"/>
  <c r="C311" i="8" s="1"/>
  <c r="Q311" i="8" s="1"/>
  <c r="B311" i="8" a="1"/>
  <c r="B311" i="8" s="1"/>
  <c r="F311" i="8"/>
  <c r="K311" i="8" a="1"/>
  <c r="K311" i="8" s="1"/>
  <c r="L311" i="8" s="1"/>
  <c r="C350" i="8" a="1"/>
  <c r="C350" i="8" s="1"/>
  <c r="Q350" i="8" s="1"/>
  <c r="M350" i="8" a="1"/>
  <c r="M350" i="8" s="1"/>
  <c r="N350" i="8" s="1" a="1"/>
  <c r="N350" i="8" s="1"/>
  <c r="K350" i="8" a="1"/>
  <c r="K350" i="8" s="1"/>
  <c r="L350" i="8" s="1"/>
  <c r="B350" i="8" a="1"/>
  <c r="B350" i="8" s="1"/>
  <c r="F350" i="8"/>
  <c r="I350" i="8" a="1"/>
  <c r="I350" i="8" s="1"/>
  <c r="B295" i="8" a="1"/>
  <c r="B295" i="8" s="1"/>
  <c r="C295" i="8" a="1"/>
  <c r="C295" i="8" s="1"/>
  <c r="Q295" i="8" s="1"/>
  <c r="K295" i="8" a="1"/>
  <c r="K295" i="8" s="1"/>
  <c r="L295" i="8" s="1"/>
  <c r="F295" i="8"/>
  <c r="M295" i="8" a="1"/>
  <c r="M295" i="8" s="1"/>
  <c r="N295" i="8" s="1" a="1"/>
  <c r="N295" i="8" s="1"/>
  <c r="C268" i="8" a="1"/>
  <c r="C268" i="8" s="1"/>
  <c r="Q268" i="8" s="1"/>
  <c r="F268" i="8"/>
  <c r="B268" i="8" a="1"/>
  <c r="B268" i="8" s="1"/>
  <c r="M268" i="8" a="1"/>
  <c r="M268" i="8" s="1"/>
  <c r="N268" i="8" s="1" a="1"/>
  <c r="N268" i="8" s="1"/>
  <c r="K268" i="8" a="1"/>
  <c r="K268" i="8" s="1"/>
  <c r="L268" i="8" s="1"/>
  <c r="B302" i="8" a="1"/>
  <c r="B302" i="8" s="1"/>
  <c r="M302" i="8" a="1"/>
  <c r="M302" i="8" s="1"/>
  <c r="N302" i="8" s="1" a="1"/>
  <c r="N302" i="8" s="1"/>
  <c r="K302" i="8" a="1"/>
  <c r="K302" i="8" s="1"/>
  <c r="L302" i="8" s="1"/>
  <c r="C302" i="8" a="1"/>
  <c r="C302" i="8" s="1"/>
  <c r="Q302" i="8" s="1"/>
  <c r="F305" i="8"/>
  <c r="K305" i="8" a="1"/>
  <c r="K305" i="8" s="1"/>
  <c r="L305" i="8" s="1"/>
  <c r="B305" i="8" a="1"/>
  <c r="B305" i="8" s="1"/>
  <c r="I305" i="8" a="1"/>
  <c r="I305" i="8" s="1"/>
  <c r="M305" i="8" a="1"/>
  <c r="M305" i="8" s="1"/>
  <c r="N305" i="8" s="1" a="1"/>
  <c r="N305" i="8" s="1"/>
  <c r="C305" i="8" a="1"/>
  <c r="C305" i="8" s="1"/>
  <c r="Q305" i="8" s="1"/>
  <c r="K314" i="8" a="1"/>
  <c r="K314" i="8" s="1"/>
  <c r="L314" i="8" s="1"/>
  <c r="M314" i="8" a="1"/>
  <c r="M314" i="8" s="1"/>
  <c r="N314" i="8" s="1" a="1"/>
  <c r="N314" i="8" s="1"/>
  <c r="B314" i="8" a="1"/>
  <c r="B314" i="8" s="1"/>
  <c r="I314" i="8" a="1"/>
  <c r="I314" i="8" s="1"/>
  <c r="C314" i="8" a="1"/>
  <c r="C314" i="8" s="1"/>
  <c r="Q314" i="8" s="1"/>
  <c r="B312" i="8" a="1"/>
  <c r="B312" i="8" s="1"/>
  <c r="I312" i="8" a="1"/>
  <c r="I312" i="8" s="1"/>
  <c r="M312" i="8" a="1"/>
  <c r="M312" i="8" s="1"/>
  <c r="N312" i="8" s="1" a="1"/>
  <c r="N312" i="8" s="1"/>
  <c r="C312" i="8" a="1"/>
  <c r="C312" i="8" s="1"/>
  <c r="Q312" i="8" s="1"/>
  <c r="K312" i="8" a="1"/>
  <c r="K312" i="8" s="1"/>
  <c r="L312" i="8" s="1"/>
  <c r="C234" i="8" a="1"/>
  <c r="C234" i="8" s="1"/>
  <c r="Q234" i="8" s="1"/>
  <c r="B234" i="8" a="1"/>
  <c r="B234" i="8" s="1"/>
  <c r="M234" i="8" a="1"/>
  <c r="M234" i="8" s="1"/>
  <c r="N234" i="8" s="1" a="1"/>
  <c r="N234" i="8" s="1"/>
  <c r="K234" i="8" a="1"/>
  <c r="K234" i="8" s="1"/>
  <c r="L234" i="8" s="1"/>
  <c r="Q199" i="8"/>
  <c r="B199" i="8" a="1"/>
  <c r="B199" i="8" s="1"/>
  <c r="B259" i="8" a="1"/>
  <c r="B259" i="8" s="1"/>
  <c r="M259" i="8" a="1"/>
  <c r="M259" i="8" s="1"/>
  <c r="N259" i="8" s="1" a="1"/>
  <c r="N259" i="8" s="1"/>
  <c r="C259" i="8" a="1"/>
  <c r="C259" i="8" s="1"/>
  <c r="Q259" i="8" s="1"/>
  <c r="K259" i="8" a="1"/>
  <c r="K259" i="8" s="1"/>
  <c r="L259" i="8" s="1"/>
  <c r="I259" i="8" a="1"/>
  <c r="I259" i="8" s="1"/>
  <c r="M328" i="8" a="1"/>
  <c r="M328" i="8" s="1"/>
  <c r="N328" i="8" s="1" a="1"/>
  <c r="N328" i="8" s="1"/>
  <c r="F328" i="8"/>
  <c r="B328" i="8" a="1"/>
  <c r="B328" i="8" s="1"/>
  <c r="I328" i="8" a="1"/>
  <c r="I328" i="8" s="1"/>
  <c r="K328" i="8" a="1"/>
  <c r="K328" i="8" s="1"/>
  <c r="L328" i="8" s="1"/>
  <c r="C328" i="8" a="1"/>
  <c r="C328" i="8" s="1"/>
  <c r="Q328" i="8" s="1"/>
  <c r="B227" i="8" a="1"/>
  <c r="B227" i="8" s="1"/>
  <c r="M227" i="8" a="1"/>
  <c r="M227" i="8" s="1"/>
  <c r="N227" i="8" s="1" a="1"/>
  <c r="N227" i="8" s="1"/>
  <c r="F227" i="8"/>
  <c r="I227" i="8" a="1"/>
  <c r="I227" i="8" s="1"/>
  <c r="C227" i="8" a="1"/>
  <c r="C227" i="8" s="1"/>
  <c r="Q227" i="8" s="1"/>
  <c r="K227" i="8" a="1"/>
  <c r="K227" i="8" s="1"/>
  <c r="L227" i="8" s="1"/>
  <c r="I209" i="8" a="1"/>
  <c r="I209" i="8" s="1"/>
  <c r="K211" i="8" a="1"/>
  <c r="K211" i="8" s="1"/>
  <c r="L211" i="8" s="1"/>
  <c r="M211" i="8" a="1"/>
  <c r="M211" i="8" s="1"/>
  <c r="N211" i="8" s="1" a="1"/>
  <c r="N211" i="8" s="1"/>
  <c r="I211" i="8" a="1"/>
  <c r="I211" i="8" s="1"/>
  <c r="B244" i="8" a="1"/>
  <c r="B244" i="8" s="1"/>
  <c r="K244" i="8" a="1"/>
  <c r="K244" i="8" s="1"/>
  <c r="L244" i="8" s="1"/>
  <c r="M244" i="8" a="1"/>
  <c r="M244" i="8" s="1"/>
  <c r="N244" i="8" s="1" a="1"/>
  <c r="N244" i="8" s="1"/>
  <c r="F244" i="8"/>
  <c r="I244" i="8" a="1"/>
  <c r="I244" i="8" s="1"/>
  <c r="C244" i="8" a="1"/>
  <c r="C244" i="8" s="1"/>
  <c r="Q244" i="8" s="1"/>
  <c r="I212" i="8" a="1"/>
  <c r="I212" i="8" s="1"/>
  <c r="K212" i="8" a="1"/>
  <c r="K212" i="8" s="1"/>
  <c r="L212" i="8" s="1"/>
  <c r="M212" i="8" a="1"/>
  <c r="M212" i="8" s="1"/>
  <c r="N212" i="8" s="1" a="1"/>
  <c r="N212" i="8" s="1"/>
  <c r="F214" i="8"/>
  <c r="I214" i="8" a="1"/>
  <c r="I214" i="8" s="1"/>
  <c r="K214" i="8" a="1"/>
  <c r="K214" i="8" s="1"/>
  <c r="L214" i="8" s="1"/>
  <c r="M214" i="8" a="1"/>
  <c r="M214" i="8" s="1"/>
  <c r="N214" i="8" s="1" a="1"/>
  <c r="N214" i="8" s="1"/>
  <c r="C340" i="8" a="1"/>
  <c r="C340" i="8" s="1"/>
  <c r="Q340" i="8" s="1"/>
  <c r="M340" i="8" a="1"/>
  <c r="M340" i="8" s="1"/>
  <c r="N340" i="8" s="1" a="1"/>
  <c r="N340" i="8" s="1"/>
  <c r="I340" i="8" a="1"/>
  <c r="I340" i="8" s="1"/>
  <c r="B340" i="8" a="1"/>
  <c r="B340" i="8" s="1"/>
  <c r="F340" i="8"/>
  <c r="K340" i="8" a="1"/>
  <c r="K340" i="8" s="1"/>
  <c r="L340" i="8" s="1"/>
  <c r="M221" i="8" a="1"/>
  <c r="M221" i="8" s="1"/>
  <c r="N221" i="8" s="1" a="1"/>
  <c r="N221" i="8" s="1"/>
  <c r="B221" i="8" a="1"/>
  <c r="B221" i="8" s="1"/>
  <c r="I221" i="8" a="1"/>
  <c r="I221" i="8" s="1"/>
  <c r="F221" i="8"/>
  <c r="K221" i="8" a="1"/>
  <c r="K221" i="8" s="1"/>
  <c r="L221" i="8" s="1"/>
  <c r="C221" i="8" a="1"/>
  <c r="C221" i="8" s="1"/>
  <c r="Q221" i="8" s="1"/>
  <c r="B285" i="8" a="1"/>
  <c r="B285" i="8" s="1"/>
  <c r="I285" i="8" a="1"/>
  <c r="I285" i="8" s="1"/>
  <c r="K285" i="8" a="1"/>
  <c r="K285" i="8" s="1"/>
  <c r="L285" i="8" s="1"/>
  <c r="F285" i="8"/>
  <c r="M285" i="8" a="1"/>
  <c r="M285" i="8" s="1"/>
  <c r="N285" i="8" s="1" a="1"/>
  <c r="N285" i="8" s="1"/>
  <c r="C285" i="8" a="1"/>
  <c r="C285" i="8" s="1"/>
  <c r="Q285" i="8" s="1"/>
  <c r="B276" i="8" a="1"/>
  <c r="B276" i="8" s="1"/>
  <c r="C276" i="8" a="1"/>
  <c r="C276" i="8" s="1"/>
  <c r="Q276" i="8" s="1"/>
  <c r="K276" i="8" a="1"/>
  <c r="K276" i="8" s="1"/>
  <c r="L276" i="8" s="1"/>
  <c r="I276" i="8" a="1"/>
  <c r="I276" i="8" s="1"/>
  <c r="F276" i="8"/>
  <c r="M276" i="8" a="1"/>
  <c r="M276" i="8" s="1"/>
  <c r="N276" i="8" s="1" a="1"/>
  <c r="N276" i="8" s="1"/>
  <c r="I228" i="8" a="1"/>
  <c r="I228" i="8" s="1"/>
  <c r="K228" i="8" a="1"/>
  <c r="K228" i="8" s="1"/>
  <c r="L228" i="8" s="1"/>
  <c r="M228" i="8" a="1"/>
  <c r="M228" i="8" s="1"/>
  <c r="N228" i="8" s="1" a="1"/>
  <c r="N228" i="8" s="1"/>
  <c r="B228" i="8" a="1"/>
  <c r="B228" i="8" s="1"/>
  <c r="F228" i="8"/>
  <c r="C228" i="8" a="1"/>
  <c r="C228" i="8" s="1"/>
  <c r="Q228" i="8" s="1"/>
  <c r="F237" i="8"/>
  <c r="B237" i="8" a="1"/>
  <c r="B237" i="8" s="1"/>
  <c r="M237" i="8" a="1"/>
  <c r="M237" i="8" s="1"/>
  <c r="N237" i="8" s="1" a="1"/>
  <c r="N237" i="8" s="1"/>
  <c r="C237" i="8" a="1"/>
  <c r="C237" i="8" s="1"/>
  <c r="Q237" i="8" s="1"/>
  <c r="K237" i="8" a="1"/>
  <c r="K237" i="8" s="1"/>
  <c r="L237" i="8" s="1"/>
  <c r="B239" i="8" a="1"/>
  <c r="B239" i="8" s="1"/>
  <c r="C239" i="8" a="1"/>
  <c r="C239" i="8" s="1"/>
  <c r="Q239" i="8" s="1"/>
  <c r="F239" i="8"/>
  <c r="K239" i="8" a="1"/>
  <c r="K239" i="8" s="1"/>
  <c r="L239" i="8" s="1"/>
  <c r="M239" i="8" a="1"/>
  <c r="M239" i="8" s="1"/>
  <c r="N239" i="8" s="1" a="1"/>
  <c r="N239" i="8" s="1"/>
  <c r="B223" i="8" a="1"/>
  <c r="B223" i="8" s="1"/>
  <c r="K223" i="8" a="1"/>
  <c r="K223" i="8" s="1"/>
  <c r="L223" i="8" s="1"/>
  <c r="M223" i="8" a="1"/>
  <c r="M223" i="8" s="1"/>
  <c r="N223" i="8" s="1" a="1"/>
  <c r="N223" i="8" s="1"/>
  <c r="I223" i="8" a="1"/>
  <c r="I223" i="8" s="1"/>
  <c r="C223" i="8" a="1"/>
  <c r="C223" i="8" s="1"/>
  <c r="Q223" i="8" s="1"/>
  <c r="I256" i="8" a="1"/>
  <c r="I256" i="8" s="1"/>
  <c r="K256" i="8" a="1"/>
  <c r="K256" i="8" s="1"/>
  <c r="L256" i="8" s="1"/>
  <c r="C256" i="8" a="1"/>
  <c r="C256" i="8" s="1"/>
  <c r="Q256" i="8" s="1"/>
  <c r="F256" i="8"/>
  <c r="B256" i="8" a="1"/>
  <c r="B256" i="8" s="1"/>
  <c r="M256" i="8" a="1"/>
  <c r="M256" i="8" s="1"/>
  <c r="N256" i="8" s="1" a="1"/>
  <c r="N256" i="8" s="1"/>
  <c r="B313" i="8" a="1"/>
  <c r="B313" i="8" s="1"/>
  <c r="C313" i="8" a="1"/>
  <c r="C313" i="8" s="1"/>
  <c r="Q313" i="8" s="1"/>
  <c r="I313" i="8" a="1"/>
  <c r="I313" i="8" s="1"/>
  <c r="M313" i="8" a="1"/>
  <c r="M313" i="8" s="1"/>
  <c r="N313" i="8" s="1" a="1"/>
  <c r="N313" i="8" s="1"/>
  <c r="K313" i="8" a="1"/>
  <c r="K313" i="8" s="1"/>
  <c r="L313" i="8" s="1"/>
  <c r="F313" i="8"/>
  <c r="C329" i="8" a="1"/>
  <c r="C329" i="8" s="1"/>
  <c r="Q329" i="8" s="1"/>
  <c r="B329" i="8" a="1"/>
  <c r="B329" i="8" s="1"/>
  <c r="K329" i="8" a="1"/>
  <c r="K329" i="8" s="1"/>
  <c r="L329" i="8" s="1"/>
  <c r="F329" i="8"/>
  <c r="I329" i="8" a="1"/>
  <c r="I329" i="8" s="1"/>
  <c r="M329" i="8" a="1"/>
  <c r="M329" i="8" s="1"/>
  <c r="N329" i="8" s="1" a="1"/>
  <c r="N329" i="8" s="1"/>
  <c r="B354" i="8" a="1"/>
  <c r="B354" i="8" s="1"/>
  <c r="K354" i="8" a="1"/>
  <c r="K354" i="8" s="1"/>
  <c r="L354" i="8" s="1"/>
  <c r="C354" i="8" a="1"/>
  <c r="C354" i="8" s="1"/>
  <c r="Q354" i="8" s="1"/>
  <c r="I354" i="8" a="1"/>
  <c r="I354" i="8" s="1"/>
  <c r="M354" i="8" a="1"/>
  <c r="M354" i="8" s="1"/>
  <c r="N354" i="8" s="1" a="1"/>
  <c r="N354" i="8" s="1"/>
  <c r="C336" i="8" a="1"/>
  <c r="C336" i="8" s="1"/>
  <c r="Q336" i="8" s="1"/>
  <c r="M336" i="8" a="1"/>
  <c r="M336" i="8" s="1"/>
  <c r="N336" i="8" s="1" a="1"/>
  <c r="N336" i="8" s="1"/>
  <c r="B336" i="8" a="1"/>
  <c r="B336" i="8" s="1"/>
  <c r="K336" i="8" a="1"/>
  <c r="K336" i="8" s="1"/>
  <c r="L336" i="8" s="1"/>
  <c r="F336" i="8"/>
  <c r="I336" i="8" a="1"/>
  <c r="I336" i="8" s="1"/>
  <c r="F235" i="8"/>
  <c r="M235" i="8" a="1"/>
  <c r="M235" i="8" s="1"/>
  <c r="N235" i="8" s="1" a="1"/>
  <c r="N235" i="8" s="1"/>
  <c r="C235" i="8" a="1"/>
  <c r="C235" i="8" s="1"/>
  <c r="Q235" i="8" s="1"/>
  <c r="B235" i="8" a="1"/>
  <c r="B235" i="8" s="1"/>
  <c r="K235" i="8" a="1"/>
  <c r="K235" i="8" s="1"/>
  <c r="L235" i="8" s="1"/>
  <c r="I235" i="8" a="1"/>
  <c r="I235" i="8" s="1"/>
  <c r="K220" i="8" a="1"/>
  <c r="K220" i="8" s="1"/>
  <c r="L220" i="8" s="1"/>
  <c r="B220" i="8" a="1"/>
  <c r="B220" i="8" s="1"/>
  <c r="M220" i="8" a="1"/>
  <c r="M220" i="8" s="1"/>
  <c r="N220" i="8" s="1" a="1"/>
  <c r="N220" i="8" s="1"/>
  <c r="C220" i="8" a="1"/>
  <c r="C220" i="8" s="1"/>
  <c r="Q220" i="8" s="1"/>
  <c r="I220" i="8" a="1"/>
  <c r="I220" i="8" s="1"/>
  <c r="C335" i="8" a="1"/>
  <c r="C335" i="8" s="1"/>
  <c r="Q335" i="8" s="1"/>
  <c r="B335" i="8" a="1"/>
  <c r="B335" i="8" s="1"/>
  <c r="I335" i="8" a="1"/>
  <c r="I335" i="8" s="1"/>
  <c r="M335" i="8" a="1"/>
  <c r="M335" i="8" s="1"/>
  <c r="N335" i="8" s="1" a="1"/>
  <c r="N335" i="8" s="1"/>
  <c r="K335" i="8" a="1"/>
  <c r="K335" i="8" s="1"/>
  <c r="L335" i="8" s="1"/>
  <c r="F335" i="8"/>
  <c r="B200" i="8" a="1"/>
  <c r="B200" i="8" s="1"/>
  <c r="Q200" i="8"/>
  <c r="B283" i="8" a="1"/>
  <c r="B283" i="8" s="1"/>
  <c r="K283" i="8" a="1"/>
  <c r="K283" i="8" s="1"/>
  <c r="L283" i="8" s="1"/>
  <c r="M283" i="8" a="1"/>
  <c r="M283" i="8" s="1"/>
  <c r="N283" i="8" s="1" a="1"/>
  <c r="N283" i="8" s="1"/>
  <c r="C283" i="8" a="1"/>
  <c r="C283" i="8" s="1"/>
  <c r="Q283" i="8" s="1"/>
  <c r="M274" i="8" a="1"/>
  <c r="M274" i="8" s="1"/>
  <c r="N274" i="8" s="1" a="1"/>
  <c r="N274" i="8" s="1"/>
  <c r="K274" i="8" a="1"/>
  <c r="K274" i="8" s="1"/>
  <c r="L274" i="8" s="1"/>
  <c r="C274" i="8" a="1"/>
  <c r="C274" i="8" s="1"/>
  <c r="Q274" i="8" s="1"/>
  <c r="F274" i="8"/>
  <c r="B274" i="8" a="1"/>
  <c r="B274" i="8" s="1"/>
  <c r="I210" i="8" a="1"/>
  <c r="I210" i="8" s="1"/>
  <c r="K210" i="8" a="1"/>
  <c r="K210" i="8" s="1"/>
  <c r="L210" i="8" s="1"/>
  <c r="M210" i="8" a="1"/>
  <c r="M210" i="8" s="1"/>
  <c r="N210" i="8" s="1" a="1"/>
  <c r="N210" i="8" s="1"/>
  <c r="B261" i="8" a="1"/>
  <c r="B261" i="8" s="1"/>
  <c r="K261" i="8" a="1"/>
  <c r="K261" i="8" s="1"/>
  <c r="L261" i="8" s="1"/>
  <c r="F261" i="8"/>
  <c r="M261" i="8" a="1"/>
  <c r="M261" i="8" s="1"/>
  <c r="N261" i="8" s="1" a="1"/>
  <c r="N261" i="8" s="1"/>
  <c r="C261" i="8" a="1"/>
  <c r="C261" i="8" s="1"/>
  <c r="Q261" i="8" s="1"/>
  <c r="C229" i="8" a="1"/>
  <c r="C229" i="8" s="1"/>
  <c r="Q229" i="8" s="1"/>
  <c r="I229" i="8" a="1"/>
  <c r="I229" i="8" s="1"/>
  <c r="K229" i="8" a="1"/>
  <c r="K229" i="8" s="1"/>
  <c r="L229" i="8" s="1"/>
  <c r="B229" i="8" a="1"/>
  <c r="B229" i="8" s="1"/>
  <c r="M229" i="8" a="1"/>
  <c r="M229" i="8" s="1"/>
  <c r="N229" i="8" s="1" a="1"/>
  <c r="N229" i="8" s="1"/>
  <c r="B195" i="8" a="1"/>
  <c r="B195" i="8" s="1"/>
  <c r="Q195" i="8"/>
  <c r="B206" i="8" a="1"/>
  <c r="B206" i="8" s="1"/>
  <c r="I206" i="8" a="1"/>
  <c r="I206" i="8" s="1"/>
  <c r="Q206" i="8"/>
  <c r="I293" i="8" a="1"/>
  <c r="I293" i="8" s="1"/>
  <c r="B293" i="8" a="1"/>
  <c r="B293" i="8" s="1"/>
  <c r="M293" i="8" a="1"/>
  <c r="M293" i="8" s="1"/>
  <c r="N293" i="8" s="1" a="1"/>
  <c r="N293" i="8" s="1"/>
  <c r="K293" i="8" a="1"/>
  <c r="K293" i="8" s="1"/>
  <c r="L293" i="8" s="1"/>
  <c r="C293" i="8" a="1"/>
  <c r="C293" i="8" s="1"/>
  <c r="Q293" i="8" s="1"/>
  <c r="F293" i="8"/>
  <c r="B284" i="8" a="1"/>
  <c r="B284" i="8" s="1"/>
  <c r="M284" i="8" a="1"/>
  <c r="M284" i="8" s="1"/>
  <c r="N284" i="8" s="1" a="1"/>
  <c r="N284" i="8" s="1"/>
  <c r="K284" i="8" a="1"/>
  <c r="K284" i="8" s="1"/>
  <c r="L284" i="8" s="1"/>
  <c r="C284" i="8" a="1"/>
  <c r="C284" i="8" s="1"/>
  <c r="Q284" i="8" s="1"/>
  <c r="F284" i="8"/>
  <c r="M238" i="8" a="1"/>
  <c r="M238" i="8" s="1"/>
  <c r="N238" i="8" s="1" a="1"/>
  <c r="N238" i="8" s="1"/>
  <c r="B238" i="8" a="1"/>
  <c r="B238" i="8" s="1"/>
  <c r="F238" i="8"/>
  <c r="K238" i="8" a="1"/>
  <c r="K238" i="8" s="1"/>
  <c r="L238" i="8" s="1"/>
  <c r="C238" i="8" a="1"/>
  <c r="C238" i="8" s="1"/>
  <c r="Q238" i="8" s="1"/>
  <c r="I238" i="8" a="1"/>
  <c r="I238" i="8" s="1"/>
  <c r="M222" i="8" a="1"/>
  <c r="M222" i="8" s="1"/>
  <c r="N222" i="8" s="1" a="1"/>
  <c r="N222" i="8" s="1"/>
  <c r="K222" i="8" a="1"/>
  <c r="K222" i="8" s="1"/>
  <c r="L222" i="8" s="1"/>
  <c r="B222" i="8" a="1"/>
  <c r="B222" i="8" s="1"/>
  <c r="C222" i="8" a="1"/>
  <c r="C222" i="8" s="1"/>
  <c r="Q222" i="8" s="1"/>
  <c r="F222" i="8"/>
  <c r="K341" i="8" a="1"/>
  <c r="K341" i="8" s="1"/>
  <c r="L341" i="8" s="1"/>
  <c r="F341" i="8"/>
  <c r="M341" i="8" a="1"/>
  <c r="M341" i="8" s="1"/>
  <c r="N341" i="8" s="1" a="1"/>
  <c r="N341" i="8" s="1"/>
  <c r="B341" i="8" a="1"/>
  <c r="B341" i="8" s="1"/>
  <c r="C341" i="8" a="1"/>
  <c r="C341" i="8" s="1"/>
  <c r="Q341" i="8" s="1"/>
  <c r="K248" i="8" a="1"/>
  <c r="K248" i="8" s="1"/>
  <c r="L248" i="8" s="1"/>
  <c r="B248" i="8" a="1"/>
  <c r="B248" i="8" s="1"/>
  <c r="M248" i="8" a="1"/>
  <c r="M248" i="8" s="1"/>
  <c r="N248" i="8" s="1" a="1"/>
  <c r="N248" i="8" s="1"/>
  <c r="F248" i="8"/>
  <c r="C248" i="8" a="1"/>
  <c r="C248" i="8" s="1"/>
  <c r="Q248" i="8" s="1"/>
  <c r="I248" i="8" a="1"/>
  <c r="I248" i="8" s="1"/>
  <c r="B279" i="8" a="1"/>
  <c r="B279" i="8" s="1"/>
  <c r="M279" i="8" a="1"/>
  <c r="M279" i="8" s="1"/>
  <c r="N279" i="8" s="1" a="1"/>
  <c r="N279" i="8" s="1"/>
  <c r="C279" i="8" a="1"/>
  <c r="C279" i="8" s="1"/>
  <c r="Q279" i="8" s="1"/>
  <c r="K279" i="8" a="1"/>
  <c r="K279" i="8" s="1"/>
  <c r="L279" i="8" s="1"/>
  <c r="M225" i="8" a="1"/>
  <c r="M225" i="8" s="1"/>
  <c r="N225" i="8" s="1" a="1"/>
  <c r="N225" i="8" s="1"/>
  <c r="B225" i="8" a="1"/>
  <c r="B225" i="8" s="1"/>
  <c r="K225" i="8" a="1"/>
  <c r="K225" i="8" s="1"/>
  <c r="L225" i="8" s="1"/>
  <c r="C225" i="8" a="1"/>
  <c r="C225" i="8" s="1"/>
  <c r="Q225" i="8" s="1"/>
  <c r="K282" i="8" a="1"/>
  <c r="K282" i="8" s="1"/>
  <c r="L282" i="8" s="1"/>
  <c r="M282" i="8" a="1"/>
  <c r="M282" i="8" s="1"/>
  <c r="N282" i="8" s="1" a="1"/>
  <c r="N282" i="8" s="1"/>
  <c r="B282" i="8" a="1"/>
  <c r="B282" i="8" s="1"/>
  <c r="C282" i="8" a="1"/>
  <c r="C282" i="8" s="1"/>
  <c r="Q282" i="8" s="1"/>
  <c r="K337" i="8" a="1"/>
  <c r="K337" i="8" s="1"/>
  <c r="L337" i="8" s="1"/>
  <c r="M337" i="8" a="1"/>
  <c r="M337" i="8" s="1"/>
  <c r="N337" i="8" s="1" a="1"/>
  <c r="N337" i="8" s="1"/>
  <c r="C337" i="8" a="1"/>
  <c r="C337" i="8" s="1"/>
  <c r="Q337" i="8" s="1"/>
  <c r="B337" i="8" a="1"/>
  <c r="B337" i="8" s="1"/>
  <c r="C330" i="8" a="1"/>
  <c r="C330" i="8" s="1"/>
  <c r="Q330" i="8" s="1"/>
  <c r="B330" i="8" a="1"/>
  <c r="B330" i="8" s="1"/>
  <c r="F330" i="8"/>
  <c r="K330" i="8" a="1"/>
  <c r="K330" i="8" s="1"/>
  <c r="L330" i="8" s="1"/>
  <c r="I330" i="8" a="1"/>
  <c r="I330" i="8" s="1"/>
  <c r="M330" i="8" a="1"/>
  <c r="M330" i="8" s="1"/>
  <c r="N330" i="8" s="1" a="1"/>
  <c r="N330" i="8" s="1"/>
  <c r="B289" i="8" a="1"/>
  <c r="B289" i="8" s="1"/>
  <c r="C289" i="8" a="1"/>
  <c r="C289" i="8" s="1"/>
  <c r="Q289" i="8" s="1"/>
  <c r="K289" i="8" a="1"/>
  <c r="K289" i="8" s="1"/>
  <c r="L289" i="8" s="1"/>
  <c r="M289" i="8" a="1"/>
  <c r="M289" i="8" s="1"/>
  <c r="N289" i="8" s="1" a="1"/>
  <c r="N289" i="8" s="1"/>
  <c r="I353" i="8" a="1"/>
  <c r="I353" i="8" s="1"/>
  <c r="K353" i="8" a="1"/>
  <c r="K353" i="8" s="1"/>
  <c r="L353" i="8" s="1"/>
  <c r="C353" i="8" a="1"/>
  <c r="C353" i="8" s="1"/>
  <c r="Q353" i="8" s="1"/>
  <c r="B353" i="8" a="1"/>
  <c r="B353" i="8" s="1"/>
  <c r="M353" i="8" a="1"/>
  <c r="M353" i="8" s="1"/>
  <c r="N353" i="8" s="1" a="1"/>
  <c r="N353" i="8" s="1"/>
  <c r="K264" i="8" a="1"/>
  <c r="K264" i="8" s="1"/>
  <c r="L264" i="8" s="1"/>
  <c r="F264" i="8"/>
  <c r="B264" i="8" a="1"/>
  <c r="B264" i="8" s="1"/>
  <c r="M264" i="8" a="1"/>
  <c r="M264" i="8" s="1"/>
  <c r="N264" i="8" s="1" a="1"/>
  <c r="N264" i="8" s="1"/>
  <c r="C264" i="8" a="1"/>
  <c r="C264" i="8" s="1"/>
  <c r="Q264" i="8" s="1"/>
  <c r="I339" i="8" a="1"/>
  <c r="I339" i="8" s="1"/>
  <c r="B339" i="8" a="1"/>
  <c r="B339" i="8" s="1"/>
  <c r="C339" i="8" a="1"/>
  <c r="C339" i="8" s="1"/>
  <c r="Q339" i="8" s="1"/>
  <c r="M339" i="8" a="1"/>
  <c r="M339" i="8" s="1"/>
  <c r="N339" i="8" s="1" a="1"/>
  <c r="N339" i="8" s="1"/>
  <c r="F339" i="8"/>
  <c r="K339" i="8" a="1"/>
  <c r="K339" i="8" s="1"/>
  <c r="L339" i="8" s="1"/>
  <c r="B203" i="8" a="1"/>
  <c r="B203" i="8" s="1"/>
  <c r="Q203" i="8"/>
  <c r="I203" i="8" a="1"/>
  <c r="I203" i="8" s="1"/>
  <c r="C301" i="8" a="1"/>
  <c r="C301" i="8" s="1"/>
  <c r="Q301" i="8" s="1"/>
  <c r="K301" i="8" a="1"/>
  <c r="K301" i="8" s="1"/>
  <c r="L301" i="8" s="1"/>
  <c r="B301" i="8" a="1"/>
  <c r="B301" i="8" s="1"/>
  <c r="M301" i="8" a="1"/>
  <c r="M301" i="8" s="1"/>
  <c r="N301" i="8" s="1" a="1"/>
  <c r="N301" i="8" s="1"/>
  <c r="K292" i="8" a="1"/>
  <c r="K292" i="8" s="1"/>
  <c r="L292" i="8" s="1"/>
  <c r="M292" i="8" a="1"/>
  <c r="M292" i="8" s="1"/>
  <c r="N292" i="8" s="1" a="1"/>
  <c r="N292" i="8" s="1"/>
  <c r="C292" i="8" a="1"/>
  <c r="C292" i="8" s="1"/>
  <c r="Q292" i="8" s="1"/>
  <c r="F292" i="8"/>
  <c r="B292" i="8" a="1"/>
  <c r="B292" i="8" s="1"/>
  <c r="B207" i="8" a="1"/>
  <c r="B207" i="8" s="1"/>
  <c r="Q207" i="8"/>
  <c r="I207" i="8" a="1"/>
  <c r="I207" i="8" s="1"/>
  <c r="B324" i="8" a="1"/>
  <c r="B324" i="8" s="1"/>
  <c r="C324" i="8" a="1"/>
  <c r="C324" i="8" s="1"/>
  <c r="Q324" i="8" s="1"/>
  <c r="K324" i="8" a="1"/>
  <c r="K324" i="8" s="1"/>
  <c r="L324" i="8" s="1"/>
  <c r="M324" i="8" a="1"/>
  <c r="M324" i="8" s="1"/>
  <c r="N324" i="8" s="1" a="1"/>
  <c r="N324" i="8" s="1"/>
  <c r="I319" i="8" a="1"/>
  <c r="I319" i="8" s="1"/>
  <c r="K319" i="8" a="1"/>
  <c r="K319" i="8" s="1"/>
  <c r="L319" i="8" s="1"/>
  <c r="M319" i="8" a="1"/>
  <c r="M319" i="8" s="1"/>
  <c r="N319" i="8" s="1" a="1"/>
  <c r="N319" i="8" s="1"/>
  <c r="B319" i="8" a="1"/>
  <c r="B319" i="8" s="1"/>
  <c r="C319" i="8" a="1"/>
  <c r="C319" i="8" s="1"/>
  <c r="Q319" i="8" s="1"/>
  <c r="M310" i="8" a="1"/>
  <c r="M310" i="8" s="1"/>
  <c r="N310" i="8" s="1" a="1"/>
  <c r="N310" i="8" s="1"/>
  <c r="B310" i="8" a="1"/>
  <c r="B310" i="8" s="1"/>
  <c r="C310" i="8" a="1"/>
  <c r="C310" i="8" s="1"/>
  <c r="Q310" i="8" s="1"/>
  <c r="F310" i="8"/>
  <c r="K310" i="8" a="1"/>
  <c r="K310" i="8" s="1"/>
  <c r="L310" i="8" s="1"/>
  <c r="F349" i="8"/>
  <c r="K349" i="8" a="1"/>
  <c r="K349" i="8" s="1"/>
  <c r="L349" i="8" s="1"/>
  <c r="C349" i="8" a="1"/>
  <c r="C349" i="8" s="1"/>
  <c r="Q349" i="8" s="1"/>
  <c r="M349" i="8" a="1"/>
  <c r="M349" i="8" s="1"/>
  <c r="N349" i="8" s="1" a="1"/>
  <c r="N349" i="8" s="1"/>
  <c r="B349" i="8" a="1"/>
  <c r="B349" i="8" s="1"/>
  <c r="I349" i="8" a="1"/>
  <c r="I349" i="8" s="1"/>
  <c r="B246" i="8" a="1"/>
  <c r="B246" i="8" s="1"/>
  <c r="C246" i="8" a="1"/>
  <c r="C246" i="8" s="1"/>
  <c r="Q246" i="8" s="1"/>
  <c r="K246" i="8" a="1"/>
  <c r="K246" i="8" s="1"/>
  <c r="L246" i="8" s="1"/>
  <c r="M246" i="8" a="1"/>
  <c r="M246" i="8" s="1"/>
  <c r="N246" i="8" s="1" a="1"/>
  <c r="N246" i="8" s="1"/>
  <c r="C230" i="8" a="1"/>
  <c r="C230" i="8" s="1"/>
  <c r="Q230" i="8" s="1"/>
  <c r="I230" i="8" a="1"/>
  <c r="I230" i="8" s="1"/>
  <c r="B230" i="8" a="1"/>
  <c r="B230" i="8" s="1"/>
  <c r="K230" i="8" a="1"/>
  <c r="K230" i="8" s="1"/>
  <c r="L230" i="8" s="1"/>
  <c r="M230" i="8" a="1"/>
  <c r="M230" i="8" s="1"/>
  <c r="N230" i="8" s="1" a="1"/>
  <c r="N230" i="8" s="1"/>
  <c r="K224" i="8" a="1"/>
  <c r="K224" i="8" s="1"/>
  <c r="L224" i="8" s="1"/>
  <c r="C224" i="8" a="1"/>
  <c r="C224" i="8" s="1"/>
  <c r="Q224" i="8" s="1"/>
  <c r="B224" i="8" a="1"/>
  <c r="B224" i="8" s="1"/>
  <c r="M224" i="8" a="1"/>
  <c r="M224" i="8" s="1"/>
  <c r="N224" i="8" s="1" a="1"/>
  <c r="N224" i="8" s="1"/>
  <c r="B352" i="8" a="1"/>
  <c r="B352" i="8" s="1"/>
  <c r="K352" i="8" a="1"/>
  <c r="K352" i="8" s="1"/>
  <c r="L352" i="8" s="1"/>
  <c r="M352" i="8" a="1"/>
  <c r="M352" i="8" s="1"/>
  <c r="N352" i="8" s="1" a="1"/>
  <c r="N352" i="8" s="1"/>
  <c r="C352" i="8" a="1"/>
  <c r="C352" i="8" s="1"/>
  <c r="Q352" i="8" s="1"/>
  <c r="F352" i="8"/>
  <c r="B265" i="8" a="1"/>
  <c r="B265" i="8" s="1"/>
  <c r="M265" i="8" a="1"/>
  <c r="M265" i="8" s="1"/>
  <c r="N265" i="8" s="1" a="1"/>
  <c r="N265" i="8" s="1"/>
  <c r="K265" i="8" a="1"/>
  <c r="K265" i="8" s="1"/>
  <c r="L265" i="8" s="1"/>
  <c r="C265" i="8" a="1"/>
  <c r="C265" i="8" s="1"/>
  <c r="Q265" i="8" s="1"/>
  <c r="I322" i="8" a="1"/>
  <c r="I322" i="8" s="1"/>
  <c r="C322" i="8" a="1"/>
  <c r="C322" i="8" s="1"/>
  <c r="Q322" i="8" s="1"/>
  <c r="M322" i="8" a="1"/>
  <c r="M322" i="8" s="1"/>
  <c r="N322" i="8" s="1" a="1"/>
  <c r="N322" i="8" s="1"/>
  <c r="K322" i="8" a="1"/>
  <c r="K322" i="8" s="1"/>
  <c r="L322" i="8" s="1"/>
  <c r="B322" i="8" a="1"/>
  <c r="B322" i="8" s="1"/>
  <c r="F322" i="8"/>
  <c r="C240" i="8" a="1"/>
  <c r="C240" i="8" s="1"/>
  <c r="Q240" i="8" s="1"/>
  <c r="B240" i="8" a="1"/>
  <c r="B240" i="8" s="1"/>
  <c r="K240" i="8" a="1"/>
  <c r="K240" i="8" s="1"/>
  <c r="L240" i="8" s="1"/>
  <c r="F240" i="8"/>
  <c r="M240" i="8" a="1"/>
  <c r="M240" i="8" s="1"/>
  <c r="N240" i="8" s="1" a="1"/>
  <c r="N240" i="8" s="1"/>
  <c r="K338" i="8" a="1"/>
  <c r="K338" i="8" s="1"/>
  <c r="L338" i="8" s="1"/>
  <c r="B338" i="8" a="1"/>
  <c r="B338" i="8" s="1"/>
  <c r="C338" i="8" a="1"/>
  <c r="C338" i="8" s="1"/>
  <c r="Q338" i="8" s="1"/>
  <c r="M338" i="8" a="1"/>
  <c r="M338" i="8" s="1"/>
  <c r="N338" i="8" s="1" a="1"/>
  <c r="N338" i="8" s="1"/>
  <c r="F338" i="8"/>
  <c r="I338" i="8" a="1"/>
  <c r="I338" i="8" s="1"/>
  <c r="B331" i="8" a="1"/>
  <c r="B331" i="8" s="1"/>
  <c r="F331" i="8"/>
  <c r="C331" i="8" a="1"/>
  <c r="C331" i="8" s="1"/>
  <c r="Q331" i="8" s="1"/>
  <c r="K331" i="8" a="1"/>
  <c r="K331" i="8" s="1"/>
  <c r="L331" i="8" s="1"/>
  <c r="M331" i="8" a="1"/>
  <c r="M331" i="8" s="1"/>
  <c r="N331" i="8" s="1" a="1"/>
  <c r="N331" i="8" s="1"/>
  <c r="B219" i="8" a="1"/>
  <c r="B219" i="8" s="1"/>
  <c r="K219" i="8" a="1"/>
  <c r="K219" i="8" s="1"/>
  <c r="L219" i="8" s="1"/>
  <c r="M219" i="8" a="1"/>
  <c r="M219" i="8" s="1"/>
  <c r="N219" i="8" s="1" a="1"/>
  <c r="N219" i="8" s="1"/>
  <c r="I219" i="8" a="1"/>
  <c r="I219" i="8" s="1"/>
  <c r="C219" i="8" a="1"/>
  <c r="C219" i="8" s="1"/>
  <c r="Q219" i="8" s="1"/>
  <c r="B236" i="8" a="1"/>
  <c r="B236" i="8" s="1"/>
  <c r="K236" i="8" a="1"/>
  <c r="K236" i="8" s="1"/>
  <c r="L236" i="8" s="1"/>
  <c r="I236" i="8" a="1"/>
  <c r="I236" i="8" s="1"/>
  <c r="M236" i="8" a="1"/>
  <c r="M236" i="8" s="1"/>
  <c r="N236" i="8" s="1" a="1"/>
  <c r="N236" i="8" s="1"/>
  <c r="C236" i="8" a="1"/>
  <c r="C236" i="8" s="1"/>
  <c r="Q236" i="8" s="1"/>
  <c r="F251" i="8"/>
  <c r="K251" i="8" a="1"/>
  <c r="K251" i="8" s="1"/>
  <c r="L251" i="8" s="1"/>
  <c r="B251" i="8" a="1"/>
  <c r="B251" i="8" s="1"/>
  <c r="I251" i="8" a="1"/>
  <c r="I251" i="8" s="1"/>
  <c r="M251" i="8" a="1"/>
  <c r="M251" i="8" s="1"/>
  <c r="N251" i="8" s="1" a="1"/>
  <c r="N251" i="8" s="1"/>
  <c r="C251" i="8" a="1"/>
  <c r="C251" i="8" s="1"/>
  <c r="Q251" i="8" s="1"/>
  <c r="B303" i="8" a="1"/>
  <c r="B303" i="8" s="1"/>
  <c r="M303" i="8" a="1"/>
  <c r="M303" i="8" s="1"/>
  <c r="N303" i="8" s="1" a="1"/>
  <c r="N303" i="8" s="1"/>
  <c r="I303" i="8" a="1"/>
  <c r="I303" i="8" s="1"/>
  <c r="C303" i="8" a="1"/>
  <c r="C303" i="8" s="1"/>
  <c r="Q303" i="8" s="1"/>
  <c r="K303" i="8" a="1"/>
  <c r="K303" i="8" s="1"/>
  <c r="L303" i="8" s="1"/>
  <c r="K304" i="8" a="1"/>
  <c r="K304" i="8" s="1"/>
  <c r="L304" i="8" s="1"/>
  <c r="C304" i="8" a="1"/>
  <c r="C304" i="8" s="1"/>
  <c r="Q304" i="8" s="1"/>
  <c r="M304" i="8" a="1"/>
  <c r="M304" i="8" s="1"/>
  <c r="N304" i="8" s="1" a="1"/>
  <c r="N304" i="8" s="1"/>
  <c r="B304" i="8" a="1"/>
  <c r="B304" i="8" s="1"/>
  <c r="I304" i="8" a="1"/>
  <c r="I304" i="8" s="1"/>
  <c r="F252" i="8"/>
  <c r="B252" i="8" a="1"/>
  <c r="B252" i="8" s="1"/>
  <c r="I252" i="8" a="1"/>
  <c r="I252" i="8" s="1"/>
  <c r="K252" i="8" a="1"/>
  <c r="K252" i="8" s="1"/>
  <c r="L252" i="8" s="1"/>
  <c r="M252" i="8" a="1"/>
  <c r="M252" i="8" s="1"/>
  <c r="N252" i="8" s="1" a="1"/>
  <c r="N252" i="8" s="1"/>
  <c r="C252" i="8" a="1"/>
  <c r="C252" i="8" s="1"/>
  <c r="Q252" i="8" s="1"/>
  <c r="Q192" i="8"/>
  <c r="B192" i="8" a="1"/>
  <c r="B192" i="8" s="1"/>
  <c r="B270" i="8" a="1"/>
  <c r="B270" i="8" s="1"/>
  <c r="M270" i="8" a="1"/>
  <c r="M270" i="8" s="1"/>
  <c r="N270" i="8" s="1" a="1"/>
  <c r="N270" i="8" s="1"/>
  <c r="C270" i="8" a="1"/>
  <c r="C270" i="8" s="1"/>
  <c r="Q270" i="8" s="1"/>
  <c r="K270" i="8" a="1"/>
  <c r="K270" i="8" s="1"/>
  <c r="L270" i="8" s="1"/>
  <c r="F270" i="8"/>
  <c r="I270" i="8" a="1"/>
  <c r="I270" i="8" s="1"/>
  <c r="M277" i="8" a="1"/>
  <c r="M277" i="8" s="1"/>
  <c r="N277" i="8" s="1" a="1"/>
  <c r="N277" i="8" s="1"/>
  <c r="C277" i="8" a="1"/>
  <c r="C277" i="8" s="1"/>
  <c r="Q277" i="8" s="1"/>
  <c r="B277" i="8" a="1"/>
  <c r="B277" i="8" s="1"/>
  <c r="I277" i="8" a="1"/>
  <c r="I277" i="8" s="1"/>
  <c r="K277" i="8" a="1"/>
  <c r="K277" i="8" s="1"/>
  <c r="L277" i="8" s="1"/>
  <c r="F332" i="8"/>
  <c r="C332" i="8" a="1"/>
  <c r="C332" i="8" s="1"/>
  <c r="Q332" i="8" s="1"/>
  <c r="M332" i="8" a="1"/>
  <c r="M332" i="8" s="1"/>
  <c r="N332" i="8" s="1" a="1"/>
  <c r="N332" i="8" s="1"/>
  <c r="K332" i="8" a="1"/>
  <c r="K332" i="8" s="1"/>
  <c r="L332" i="8" s="1"/>
  <c r="B332" i="8" a="1"/>
  <c r="B332" i="8" s="1"/>
  <c r="I332" i="8" a="1"/>
  <c r="I332" i="8" s="1"/>
  <c r="I215" i="8" a="1"/>
  <c r="I215" i="8" s="1"/>
  <c r="K215" i="8" a="1"/>
  <c r="K215" i="8" s="1"/>
  <c r="L215" i="8" s="1"/>
  <c r="M215" i="8" a="1"/>
  <c r="M215" i="8" s="1"/>
  <c r="N215" i="8" s="1" a="1"/>
  <c r="N215" i="8" s="1"/>
  <c r="C309" i="8" a="1"/>
  <c r="C309" i="8" s="1"/>
  <c r="Q309" i="8" s="1"/>
  <c r="F309" i="8"/>
  <c r="K309" i="8" a="1"/>
  <c r="K309" i="8" s="1"/>
  <c r="L309" i="8" s="1"/>
  <c r="M309" i="8" a="1"/>
  <c r="M309" i="8" s="1"/>
  <c r="N309" i="8" s="1" a="1"/>
  <c r="N309" i="8" s="1"/>
  <c r="B309" i="8" a="1"/>
  <c r="B309" i="8" s="1"/>
  <c r="I309" i="8" a="1"/>
  <c r="I309" i="8" s="1"/>
  <c r="C325" i="8" a="1"/>
  <c r="C325" i="8" s="1"/>
  <c r="Q325" i="8" s="1"/>
  <c r="K325" i="8" a="1"/>
  <c r="K325" i="8" s="1"/>
  <c r="L325" i="8" s="1"/>
  <c r="B325" i="8" a="1"/>
  <c r="B325" i="8" s="1"/>
  <c r="M325" i="8" a="1"/>
  <c r="M325" i="8" s="1"/>
  <c r="N325" i="8" s="1" a="1"/>
  <c r="N325" i="8" s="1"/>
  <c r="B245" i="8" a="1"/>
  <c r="B245" i="8" s="1"/>
  <c r="K245" i="8" a="1"/>
  <c r="K245" i="8" s="1"/>
  <c r="L245" i="8" s="1"/>
  <c r="F245" i="8"/>
  <c r="M245" i="8" a="1"/>
  <c r="M245" i="8" s="1"/>
  <c r="N245" i="8" s="1" a="1"/>
  <c r="N245" i="8" s="1"/>
  <c r="C245" i="8" a="1"/>
  <c r="C245" i="8" s="1"/>
  <c r="Q245" i="8" s="1"/>
  <c r="M216" i="8" a="1"/>
  <c r="M216" i="8" s="1"/>
  <c r="N216" i="8" s="1" a="1"/>
  <c r="N216" i="8" s="1"/>
  <c r="K216" i="8" a="1"/>
  <c r="K216" i="8" s="1"/>
  <c r="L216" i="8" s="1"/>
  <c r="I216" i="8" a="1"/>
  <c r="I216" i="8" s="1"/>
  <c r="B247" i="8" a="1"/>
  <c r="B247" i="8" s="1"/>
  <c r="M247" i="8" a="1"/>
  <c r="M247" i="8" s="1"/>
  <c r="N247" i="8" s="1" a="1"/>
  <c r="N247" i="8" s="1"/>
  <c r="C247" i="8" a="1"/>
  <c r="C247" i="8" s="1"/>
  <c r="Q247" i="8" s="1"/>
  <c r="K247" i="8" a="1"/>
  <c r="K247" i="8" s="1"/>
  <c r="L247" i="8" s="1"/>
  <c r="C280" i="8" a="1"/>
  <c r="C280" i="8" s="1"/>
  <c r="Q280" i="8" s="1"/>
  <c r="B280" i="8" a="1"/>
  <c r="B280" i="8" s="1"/>
  <c r="M280" i="8" a="1"/>
  <c r="M280" i="8" s="1"/>
  <c r="N280" i="8" s="1" a="1"/>
  <c r="N280" i="8" s="1"/>
  <c r="K280" i="8" a="1"/>
  <c r="K280" i="8" s="1"/>
  <c r="L280" i="8" s="1"/>
  <c r="I280" i="8" a="1"/>
  <c r="I280" i="8" s="1"/>
  <c r="B250" i="8" a="1"/>
  <c r="B250" i="8" s="1"/>
  <c r="M250" i="8" a="1"/>
  <c r="M250" i="8" s="1"/>
  <c r="N250" i="8" s="1" a="1"/>
  <c r="N250" i="8" s="1"/>
  <c r="K250" i="8" a="1"/>
  <c r="K250" i="8" s="1"/>
  <c r="L250" i="8" s="1"/>
  <c r="C250" i="8" a="1"/>
  <c r="C250" i="8" s="1"/>
  <c r="Q250" i="8" s="1"/>
  <c r="I250" i="8" a="1"/>
  <c r="I250" i="8" s="1"/>
  <c r="K307" i="8" a="1"/>
  <c r="K307" i="8" s="1"/>
  <c r="L307" i="8" s="1"/>
  <c r="C307" i="8" a="1"/>
  <c r="C307" i="8" s="1"/>
  <c r="Q307" i="8" s="1"/>
  <c r="M307" i="8" a="1"/>
  <c r="M307" i="8" s="1"/>
  <c r="N307" i="8" s="1" a="1"/>
  <c r="N307" i="8" s="1"/>
  <c r="B307" i="8" a="1"/>
  <c r="B307" i="8" s="1"/>
  <c r="F307" i="8"/>
  <c r="B241" i="8" a="1"/>
  <c r="B241" i="8" s="1"/>
  <c r="C241" i="8" a="1"/>
  <c r="C241" i="8" s="1"/>
  <c r="Q241" i="8" s="1"/>
  <c r="F241" i="8"/>
  <c r="K241" i="8" a="1"/>
  <c r="K241" i="8" s="1"/>
  <c r="L241" i="8" s="1"/>
  <c r="M241" i="8" a="1"/>
  <c r="M241" i="8" s="1"/>
  <c r="N241" i="8" s="1" a="1"/>
  <c r="N241" i="8" s="1"/>
  <c r="C298" i="8" a="1"/>
  <c r="C298" i="8" s="1"/>
  <c r="Q298" i="8" s="1"/>
  <c r="B298" i="8" a="1"/>
  <c r="B298" i="8" s="1"/>
  <c r="M298" i="8" a="1"/>
  <c r="M298" i="8" s="1"/>
  <c r="N298" i="8" s="1" a="1"/>
  <c r="N298" i="8" s="1"/>
  <c r="F298" i="8"/>
  <c r="I298" i="8" a="1"/>
  <c r="I298" i="8" s="1"/>
  <c r="K298" i="8" a="1"/>
  <c r="K298" i="8" s="1"/>
  <c r="L298" i="8" s="1"/>
  <c r="I296" i="8" a="1"/>
  <c r="I296" i="8" s="1"/>
  <c r="M296" i="8" a="1"/>
  <c r="M296" i="8" s="1"/>
  <c r="N296" i="8" s="1" a="1"/>
  <c r="N296" i="8" s="1"/>
  <c r="K296" i="8" a="1"/>
  <c r="K296" i="8" s="1"/>
  <c r="L296" i="8" s="1"/>
  <c r="C296" i="8" a="1"/>
  <c r="C296" i="8" s="1"/>
  <c r="Q296" i="8" s="1"/>
  <c r="B296" i="8" a="1"/>
  <c r="B296" i="8" s="1"/>
  <c r="F296" i="8"/>
  <c r="K323" i="8" a="1"/>
  <c r="K323" i="8" s="1"/>
  <c r="L323" i="8" s="1"/>
  <c r="C323" i="8" a="1"/>
  <c r="C323" i="8" s="1"/>
  <c r="Q323" i="8" s="1"/>
  <c r="I323" i="8" a="1"/>
  <c r="I323" i="8" s="1"/>
  <c r="B323" i="8" a="1"/>
  <c r="B323" i="8" s="1"/>
  <c r="M323" i="8" a="1"/>
  <c r="M323" i="8" s="1"/>
  <c r="N323" i="8" s="1" a="1"/>
  <c r="N323" i="8" s="1"/>
  <c r="B257" i="8" a="1"/>
  <c r="B257" i="8" s="1"/>
  <c r="M257" i="8" a="1"/>
  <c r="M257" i="8" s="1"/>
  <c r="N257" i="8" s="1" a="1"/>
  <c r="N257" i="8" s="1"/>
  <c r="I257" i="8" a="1"/>
  <c r="I257" i="8" s="1"/>
  <c r="C257" i="8" a="1"/>
  <c r="C257" i="8" s="1"/>
  <c r="Q257" i="8" s="1"/>
  <c r="K257" i="8" a="1"/>
  <c r="K257" i="8" s="1"/>
  <c r="L257" i="8" s="1"/>
  <c r="F257" i="8"/>
  <c r="K243" i="8" a="1"/>
  <c r="K243" i="8" s="1"/>
  <c r="L243" i="8" s="1"/>
  <c r="B243" i="8" a="1"/>
  <c r="B243" i="8" s="1"/>
  <c r="I243" i="8" a="1"/>
  <c r="I243" i="8" s="1"/>
  <c r="C243" i="8" a="1"/>
  <c r="C243" i="8" s="1"/>
  <c r="Q243" i="8" s="1"/>
  <c r="M243" i="8" a="1"/>
  <c r="M243" i="8" s="1"/>
  <c r="N243" i="8" s="1" a="1"/>
  <c r="N243" i="8" s="1"/>
  <c r="Q190" i="8"/>
  <c r="B190" i="8" a="1"/>
  <c r="B190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KL</author>
  </authors>
  <commentList>
    <comment ref="F187" authorId="0" shapeId="0" xr:uid="{00000000-0006-0000-0000-000001000000}">
      <text>
        <r>
          <rPr>
            <b/>
            <sz val="8"/>
            <color indexed="81"/>
            <rFont val="Tahoma"/>
            <family val="2"/>
            <charset val="238"/>
          </rPr>
          <t>KL:</t>
        </r>
        <r>
          <rPr>
            <sz val="8"/>
            <color indexed="81"/>
            <rFont val="Tahoma"/>
            <family val="2"/>
            <charset val="238"/>
          </rPr>
          <t xml:space="preserve">
w kolumnie pkt - nie dokonuj żadnych zmian</t>
        </r>
      </text>
    </comment>
    <comment ref="G187" authorId="0" shapeId="0" xr:uid="{00000000-0006-0000-0000-000002000000}">
      <text>
        <r>
          <rPr>
            <b/>
            <sz val="8"/>
            <color indexed="81"/>
            <rFont val="Tahoma"/>
            <family val="2"/>
            <charset val="238"/>
          </rPr>
          <t>KL:</t>
        </r>
        <r>
          <rPr>
            <sz val="8"/>
            <color indexed="81"/>
            <rFont val="Tahoma"/>
            <family val="2"/>
            <charset val="238"/>
          </rPr>
          <t xml:space="preserve">
Jeżeli czas elektroniczny to wstaw liczbę 1; jeżeli ręczny wstaw liczbę 2</t>
        </r>
      </text>
    </comment>
    <comment ref="I187" authorId="0" shapeId="0" xr:uid="{00000000-0006-0000-0000-000003000000}">
      <text>
        <r>
          <rPr>
            <b/>
            <sz val="8"/>
            <color indexed="81"/>
            <rFont val="Tahoma"/>
            <family val="2"/>
            <charset val="238"/>
          </rPr>
          <t>KL:</t>
        </r>
        <r>
          <rPr>
            <sz val="8"/>
            <color indexed="81"/>
            <rFont val="Tahoma"/>
            <family val="2"/>
            <charset val="238"/>
          </rPr>
          <t xml:space="preserve">
KL:
w kolumnie pkt - nie dokonuj żadnych zmian</t>
        </r>
      </text>
    </comment>
    <comment ref="J187" authorId="0" shapeId="0" xr:uid="{00000000-0006-0000-0000-000004000000}">
      <text>
        <r>
          <rPr>
            <b/>
            <sz val="8"/>
            <color indexed="81"/>
            <rFont val="Tahoma"/>
            <family val="2"/>
            <charset val="238"/>
          </rPr>
          <t>KL:</t>
        </r>
        <r>
          <rPr>
            <sz val="8"/>
            <color indexed="81"/>
            <rFont val="Tahoma"/>
            <family val="2"/>
            <charset val="238"/>
          </rPr>
          <t xml:space="preserve">
Jeżeli skok w dal wstaw liczbę 1; jeżeli skok wzwyż to 2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KL</author>
    <author>UM</author>
  </authors>
  <commentList>
    <comment ref="N10" authorId="0" shapeId="0" xr:uid="{00000000-0006-0000-0100-000001000000}">
      <text>
        <r>
          <rPr>
            <b/>
            <sz val="8"/>
            <color indexed="81"/>
            <rFont val="Tahoma"/>
            <family val="2"/>
            <charset val="238"/>
          </rPr>
          <t>KL:</t>
        </r>
        <r>
          <rPr>
            <sz val="8"/>
            <color indexed="81"/>
            <rFont val="Tahoma"/>
            <family val="2"/>
            <charset val="238"/>
          </rPr>
          <t xml:space="preserve">
KL:
w kolumnie  - nie dokonuj żadnych zmian</t>
        </r>
      </text>
    </comment>
    <comment ref="E11" authorId="0" shapeId="0" xr:uid="{00000000-0006-0000-0100-000002000000}">
      <text>
        <r>
          <rPr>
            <b/>
            <sz val="8"/>
            <color indexed="81"/>
            <rFont val="Tahoma"/>
            <family val="2"/>
            <charset val="238"/>
          </rPr>
          <t>KL:</t>
        </r>
        <r>
          <rPr>
            <sz val="8"/>
            <color indexed="81"/>
            <rFont val="Tahoma"/>
            <family val="2"/>
            <charset val="238"/>
          </rPr>
          <t xml:space="preserve">
w kolumnie pkt - nie dokonuj żadnych zmian</t>
        </r>
      </text>
    </comment>
    <comment ref="H11" authorId="0" shapeId="0" xr:uid="{00000000-0006-0000-0100-000003000000}">
      <text>
        <r>
          <rPr>
            <b/>
            <sz val="8"/>
            <color indexed="81"/>
            <rFont val="Tahoma"/>
            <family val="2"/>
            <charset val="238"/>
          </rPr>
          <t>KL:</t>
        </r>
        <r>
          <rPr>
            <sz val="8"/>
            <color indexed="81"/>
            <rFont val="Tahoma"/>
            <family val="2"/>
            <charset val="238"/>
          </rPr>
          <t xml:space="preserve">
KL:
w kolumnie pkt - nie dokonuj żadnych zmian</t>
        </r>
      </text>
    </comment>
    <comment ref="K11" authorId="0" shapeId="0" xr:uid="{00000000-0006-0000-0100-000004000000}">
      <text>
        <r>
          <rPr>
            <b/>
            <sz val="8"/>
            <color indexed="81"/>
            <rFont val="Tahoma"/>
            <family val="2"/>
            <charset val="238"/>
          </rPr>
          <t>KL:</t>
        </r>
        <r>
          <rPr>
            <sz val="8"/>
            <color indexed="81"/>
            <rFont val="Tahoma"/>
            <family val="2"/>
            <charset val="238"/>
          </rPr>
          <t xml:space="preserve">
w kolumnie pkt - nie dokonuj żadnych zmian</t>
        </r>
      </text>
    </comment>
    <comment ref="M11" authorId="0" shapeId="0" xr:uid="{00000000-0006-0000-0100-000005000000}">
      <text>
        <r>
          <rPr>
            <b/>
            <sz val="8"/>
            <color indexed="81"/>
            <rFont val="Tahoma"/>
            <family val="2"/>
            <charset val="238"/>
          </rPr>
          <t>KL:
w kolumnie pkt - nie dokonuj żadnych zmian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N88" authorId="0" shapeId="0" xr:uid="{00000000-0006-0000-0100-000006000000}">
      <text>
        <r>
          <rPr>
            <b/>
            <sz val="8"/>
            <color indexed="81"/>
            <rFont val="Tahoma"/>
            <family val="2"/>
            <charset val="238"/>
          </rPr>
          <t>KL:</t>
        </r>
        <r>
          <rPr>
            <sz val="8"/>
            <color indexed="81"/>
            <rFont val="Tahoma"/>
            <family val="2"/>
            <charset val="238"/>
          </rPr>
          <t xml:space="preserve">
KL:
w kolumnie  - nie dokonuj żadnych zmian</t>
        </r>
      </text>
    </comment>
    <comment ref="E89" authorId="0" shapeId="0" xr:uid="{00000000-0006-0000-0100-000007000000}">
      <text>
        <r>
          <rPr>
            <b/>
            <sz val="8"/>
            <color indexed="81"/>
            <rFont val="Tahoma"/>
            <family val="2"/>
            <charset val="238"/>
          </rPr>
          <t>KL:</t>
        </r>
        <r>
          <rPr>
            <sz val="8"/>
            <color indexed="81"/>
            <rFont val="Tahoma"/>
            <family val="2"/>
            <charset val="238"/>
          </rPr>
          <t xml:space="preserve">
w kolumnie pkt - nie dokonuj żadnych zmian</t>
        </r>
      </text>
    </comment>
    <comment ref="F89" authorId="0" shapeId="0" xr:uid="{00000000-0006-0000-0100-000008000000}">
      <text>
        <r>
          <rPr>
            <b/>
            <sz val="8"/>
            <color indexed="81"/>
            <rFont val="Tahoma"/>
            <family val="2"/>
            <charset val="238"/>
          </rPr>
          <t>KL:</t>
        </r>
        <r>
          <rPr>
            <sz val="8"/>
            <color indexed="81"/>
            <rFont val="Tahoma"/>
            <family val="2"/>
            <charset val="238"/>
          </rPr>
          <t xml:space="preserve">
Jeżeli czas elektroniczny to wstaw liczbę 1; jeżeli ręczny wstaw liczbę 2</t>
        </r>
      </text>
    </comment>
    <comment ref="H89" authorId="0" shapeId="0" xr:uid="{00000000-0006-0000-0100-000009000000}">
      <text>
        <r>
          <rPr>
            <b/>
            <sz val="8"/>
            <color indexed="81"/>
            <rFont val="Tahoma"/>
            <family val="2"/>
            <charset val="238"/>
          </rPr>
          <t>KL:</t>
        </r>
        <r>
          <rPr>
            <sz val="8"/>
            <color indexed="81"/>
            <rFont val="Tahoma"/>
            <family val="2"/>
            <charset val="238"/>
          </rPr>
          <t xml:space="preserve">
KL:
w kolumnie pkt - nie dokonuj żadnych zmian</t>
        </r>
      </text>
    </comment>
    <comment ref="I89" authorId="0" shapeId="0" xr:uid="{00000000-0006-0000-0100-00000A000000}">
      <text>
        <r>
          <rPr>
            <b/>
            <sz val="8"/>
            <color indexed="81"/>
            <rFont val="Tahoma"/>
            <family val="2"/>
            <charset val="238"/>
          </rPr>
          <t>KL:</t>
        </r>
        <r>
          <rPr>
            <sz val="8"/>
            <color indexed="81"/>
            <rFont val="Tahoma"/>
            <family val="2"/>
            <charset val="238"/>
          </rPr>
          <t xml:space="preserve">
Jeżeli skok w dal wstaw liczbę 1; jeżeli skok wzwyż to 2</t>
        </r>
      </text>
    </comment>
    <comment ref="K89" authorId="0" shapeId="0" xr:uid="{00000000-0006-0000-0100-00000B000000}">
      <text>
        <r>
          <rPr>
            <b/>
            <sz val="8"/>
            <color indexed="81"/>
            <rFont val="Tahoma"/>
            <family val="2"/>
            <charset val="238"/>
          </rPr>
          <t>KL:</t>
        </r>
        <r>
          <rPr>
            <sz val="8"/>
            <color indexed="81"/>
            <rFont val="Tahoma"/>
            <family val="2"/>
            <charset val="238"/>
          </rPr>
          <t xml:space="preserve">
w kolumnie pkt - nie dokonuj żadnych zmian</t>
        </r>
      </text>
    </comment>
    <comment ref="M89" authorId="0" shapeId="0" xr:uid="{00000000-0006-0000-0100-00000C000000}">
      <text>
        <r>
          <rPr>
            <b/>
            <sz val="8"/>
            <color indexed="81"/>
            <rFont val="Tahoma"/>
            <family val="2"/>
            <charset val="238"/>
          </rPr>
          <t>KL:
w kolumnie pkt - nie dokonuj żadnych zmian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I90" authorId="1" shapeId="0" xr:uid="{D076218B-7C39-42A1-8157-36E6473DE013}">
      <text>
        <r>
          <rPr>
            <b/>
            <sz val="8"/>
            <color indexed="81"/>
            <rFont val="Tahoma"/>
            <family val="2"/>
            <charset val="238"/>
          </rPr>
          <t>UM:</t>
        </r>
        <r>
          <rPr>
            <sz val="8"/>
            <color indexed="81"/>
            <rFont val="Tahoma"/>
            <family val="2"/>
            <charset val="238"/>
          </rPr>
          <t xml:space="preserve">
eżeli skok w dal wstaw liczbę 1; jeżeli skok wzwyż to 2</t>
        </r>
      </text>
    </comment>
    <comment ref="I96" authorId="1" shapeId="0" xr:uid="{00000000-0006-0000-0100-00000F000000}">
      <text>
        <r>
          <rPr>
            <b/>
            <sz val="8"/>
            <color indexed="81"/>
            <rFont val="Tahoma"/>
            <family val="2"/>
            <charset val="238"/>
          </rPr>
          <t>UM:</t>
        </r>
        <r>
          <rPr>
            <sz val="8"/>
            <color indexed="81"/>
            <rFont val="Tahoma"/>
            <family val="2"/>
            <charset val="238"/>
          </rPr>
          <t xml:space="preserve">
eżeli skok w dal wstaw liczbę 1; jeżeli skok wzwyż to 2</t>
        </r>
      </text>
    </comment>
    <comment ref="I102" authorId="1" shapeId="0" xr:uid="{00000000-0006-0000-0100-000011000000}">
      <text>
        <r>
          <rPr>
            <b/>
            <sz val="8"/>
            <color indexed="81"/>
            <rFont val="Tahoma"/>
            <family val="2"/>
            <charset val="238"/>
          </rPr>
          <t>UM:</t>
        </r>
        <r>
          <rPr>
            <sz val="8"/>
            <color indexed="81"/>
            <rFont val="Tahoma"/>
            <family val="2"/>
            <charset val="238"/>
          </rPr>
          <t xml:space="preserve">
eżeli skok w dal wstaw liczbę 1; jeżeli skok wzwyż to 2</t>
        </r>
      </text>
    </comment>
    <comment ref="I108" authorId="1" shapeId="0" xr:uid="{2F8E0F01-9730-458E-8955-B3B442616744}">
      <text>
        <r>
          <rPr>
            <b/>
            <sz val="8"/>
            <color indexed="81"/>
            <rFont val="Tahoma"/>
            <family val="2"/>
            <charset val="238"/>
          </rPr>
          <t>UM:</t>
        </r>
        <r>
          <rPr>
            <sz val="8"/>
            <color indexed="81"/>
            <rFont val="Tahoma"/>
            <family val="2"/>
            <charset val="238"/>
          </rPr>
          <t xml:space="preserve">
eżeli skok w dal wstaw liczbę 1; jeżeli skok wzwyż to 2</t>
        </r>
      </text>
    </comment>
    <comment ref="I114" authorId="1" shapeId="0" xr:uid="{00000000-0006-0000-0100-00000E000000}">
      <text>
        <r>
          <rPr>
            <b/>
            <sz val="8"/>
            <color indexed="81"/>
            <rFont val="Tahoma"/>
            <family val="2"/>
            <charset val="238"/>
          </rPr>
          <t>UM:</t>
        </r>
        <r>
          <rPr>
            <sz val="8"/>
            <color indexed="81"/>
            <rFont val="Tahoma"/>
            <family val="2"/>
            <charset val="238"/>
          </rPr>
          <t xml:space="preserve">
eżeli skok w dal wstaw liczbę 1; jeżeli skok wzwyż to 2</t>
        </r>
      </text>
    </comment>
    <comment ref="I120" authorId="1" shapeId="0" xr:uid="{00000000-0006-0000-0100-00000D000000}">
      <text>
        <r>
          <rPr>
            <b/>
            <sz val="8"/>
            <color indexed="81"/>
            <rFont val="Tahoma"/>
            <family val="2"/>
            <charset val="238"/>
          </rPr>
          <t>UM:</t>
        </r>
        <r>
          <rPr>
            <sz val="8"/>
            <color indexed="81"/>
            <rFont val="Tahoma"/>
            <family val="2"/>
            <charset val="238"/>
          </rPr>
          <t xml:space="preserve">
eżeli skok w dal wstaw liczbę 1; jeżeli skok wzwyż to 2</t>
        </r>
      </text>
    </comment>
    <comment ref="I126" authorId="1" shapeId="0" xr:uid="{00000000-0006-0000-0100-000010000000}">
      <text>
        <r>
          <rPr>
            <b/>
            <sz val="8"/>
            <color indexed="81"/>
            <rFont val="Tahoma"/>
            <family val="2"/>
            <charset val="238"/>
          </rPr>
          <t>UM:</t>
        </r>
        <r>
          <rPr>
            <sz val="8"/>
            <color indexed="81"/>
            <rFont val="Tahoma"/>
            <family val="2"/>
            <charset val="238"/>
          </rPr>
          <t xml:space="preserve">
eżeli skok w dal wstaw liczbę 1; jeżeli skok wzwyż to 2</t>
        </r>
      </text>
    </comment>
    <comment ref="I132" authorId="1" shapeId="0" xr:uid="{D5FAEFA3-75BD-4F1C-BB29-E49DAA877D23}">
      <text>
        <r>
          <rPr>
            <b/>
            <sz val="8"/>
            <color indexed="81"/>
            <rFont val="Tahoma"/>
            <family val="2"/>
            <charset val="238"/>
          </rPr>
          <t>UM:</t>
        </r>
        <r>
          <rPr>
            <sz val="8"/>
            <color indexed="81"/>
            <rFont val="Tahoma"/>
            <family val="2"/>
            <charset val="238"/>
          </rPr>
          <t xml:space="preserve">
eżeli skok w dal wstaw liczbę 1; jeżeli skok wzwyż to 2</t>
        </r>
      </text>
    </comment>
    <comment ref="I138" authorId="1" shapeId="0" xr:uid="{00000000-0006-0000-0100-000012000000}">
      <text>
        <r>
          <rPr>
            <b/>
            <sz val="8"/>
            <color indexed="81"/>
            <rFont val="Tahoma"/>
            <family val="2"/>
            <charset val="238"/>
          </rPr>
          <t>UM:</t>
        </r>
        <r>
          <rPr>
            <sz val="8"/>
            <color indexed="81"/>
            <rFont val="Tahoma"/>
            <family val="2"/>
            <charset val="238"/>
          </rPr>
          <t xml:space="preserve">
eżeli skok w dal wstaw liczbę 1; jeżeli skok wzwyż to 2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3CFE73-A303-4D0D-88CA-85D4EF68244B}" keepAlive="1" name="Zapytanie — Dołączanie1" description="Połączenie z zapytaniem „Dołączanie1” w skoroszycie." type="5" refreshedVersion="7" background="1" saveData="1">
    <dbPr connection="Provider=Microsoft.Mashup.OleDb.1;Data Source=$Workbook$;Location=Dołączanie1;Extended Properties=&quot;&quot;" command="SELECT * FROM [Dołączanie1]"/>
  </connection>
  <connection id="2" xr16:uid="{FCED03E2-D849-4E4D-8293-38C3C257F799}" keepAlive="1" name="Zapytanie — Dołączaniedziewczyny" description="Połączenie z zapytaniem „Dołączaniedziewczyny” w skoroszycie." type="5" refreshedVersion="7" background="1" saveData="1">
    <dbPr connection="Provider=Microsoft.Mashup.OleDb.1;Data Source=$Workbook$;Location=Dołączaniedziewczyny;Extended Properties=&quot;&quot;" command="SELECT * FROM [Dołączaniedziewczyny]"/>
  </connection>
  <connection id="3" xr16:uid="{B895BC96-2FB7-4055-97E8-34A85AD8CAF8}" keepAlive="1" name="Zapytanie — dziewczęta_dołączanie" description="Połączenie z zapytaniem „dziewczęta_dołączanie” w skoroszycie." type="5" refreshedVersion="7" background="1" saveData="1">
    <dbPr connection="Provider=Microsoft.Mashup.OleDb.1;Data Source=$Workbook$;Location=dziewczęta_dołączanie;Extended Properties=&quot;&quot;" command="SELECT * FROM [dziewczęta_dołączanie]"/>
  </connection>
  <connection id="4" xr16:uid="{3D24F26C-5946-4CB3-8C5E-6E5618F2DE8E}" keepAlive="1" name="Zapytanie — formularz_chl" description="Połączenie z zapytaniem „formularz_chl” w skoroszycie." type="5" refreshedVersion="7" background="1" saveData="1">
    <dbPr connection="Provider=Microsoft.Mashup.OleDb.1;Data Source=$Workbook$;Location=formularz_chl;Extended Properties=&quot;&quot;" command="SELECT * FROM [formularz_chl]"/>
  </connection>
  <connection id="5" xr16:uid="{5EDBB273-EA11-48A1-8204-C6796A40AA39}" keepAlive="1" name="Zapytanie — Parametr1" description="Połączenie z zapytaniem „Parametr1” w skoroszycie." type="5" refreshedVersion="0" background="1">
    <dbPr connection="Provider=Microsoft.Mashup.OleDb.1;Data Source=$Workbook$;Location=Parametr1;Extended Properties=&quot;&quot;" command="SELECT * FROM [Parametr1]"/>
  </connection>
  <connection id="6" xr16:uid="{FBF8E723-4D2B-43B7-8D9C-BC57F16BD6ED}" keepAlive="1" name="Zapytanie — Parametr2" description="Połączenie z zapytaniem „Parametr2” w skoroszycie." type="5" refreshedVersion="0" background="1">
    <dbPr connection="Provider=Microsoft.Mashup.OleDb.1;Data Source=$Workbook$;Location=Parametr2;Extended Properties=&quot;&quot;" command="SELECT * FROM [Parametr2]"/>
  </connection>
  <connection id="7" xr16:uid="{353E9158-7BDD-4FC9-9069-B54E376ADE28}" keepAlive="1" name="Zapytanie — Parametr3" description="Połączenie z zapytaniem „Parametr3” w skoroszycie." type="5" refreshedVersion="0" background="1">
    <dbPr connection="Provider=Microsoft.Mashup.OleDb.1;Data Source=$Workbook$;Location=Parametr3;Extended Properties=&quot;&quot;" command="SELECT * FROM [Parametr3]"/>
  </connection>
  <connection id="8" xr16:uid="{177F325F-076E-4CAD-81F2-E80AE86F1FEC}" keepAlive="1" name="Zapytanie — Parametr4" description="Połączenie z zapytaniem „Parametr4” w skoroszycie." type="5" refreshedVersion="0" background="1">
    <dbPr connection="Provider=Microsoft.Mashup.OleDb.1;Data Source=$Workbook$;Location=Parametr4;Extended Properties=&quot;&quot;" command="SELECT * FROM [Parametr4]"/>
  </connection>
  <connection id="9" xr16:uid="{C11A17BB-6A85-4A13-B818-9721C3177DD1}" keepAlive="1" name="Zapytanie — Przekształć plik" description="Połączenie z zapytaniem „Przekształć plik” w skoroszycie." type="5" refreshedVersion="0" background="1">
    <dbPr connection="Provider=Microsoft.Mashup.OleDb.1;Data Source=$Workbook$;Location=&quot;Przekształć plik&quot;;Extended Properties=&quot;&quot;" command="SELECT * FROM [Przekształć plik]"/>
  </connection>
  <connection id="10" xr16:uid="{F0049BCF-BE4D-4667-85F7-28F327E5A41A}" keepAlive="1" name="Zapytanie — Przekształć plik (2)" description="Połączenie z zapytaniem „Przekształć plik (2)” w skoroszycie." type="5" refreshedVersion="0" background="1">
    <dbPr connection="Provider=Microsoft.Mashup.OleDb.1;Data Source=$Workbook$;Location=&quot;Przekształć plik (2)&quot;;Extended Properties=&quot;&quot;" command="SELECT * FROM [Przekształć plik (2)]"/>
  </connection>
  <connection id="11" xr16:uid="{22D12628-8CE8-4FCC-BF41-BB653893E45D}" keepAlive="1" name="Zapytanie — Przekształć plik (3)" description="Połączenie z zapytaniem „Przekształć plik (3)” w skoroszycie." type="5" refreshedVersion="0" background="1">
    <dbPr connection="Provider=Microsoft.Mashup.OleDb.1;Data Source=$Workbook$;Location=&quot;Przekształć plik (3)&quot;;Extended Properties=&quot;&quot;" command="SELECT * FROM [Przekształć plik (3)]"/>
  </connection>
  <connection id="12" xr16:uid="{1BDB114E-A0B0-4156-B05A-943396EAF661}" keepAlive="1" name="Zapytanie — Przekształć plik (4)" description="Połączenie z zapytaniem „Przekształć plik (4)” w skoroszycie." type="5" refreshedVersion="0" background="1">
    <dbPr connection="Provider=Microsoft.Mashup.OleDb.1;Data Source=$Workbook$;Location=&quot;Przekształć plik (4)&quot;;Extended Properties=&quot;&quot;" command="SELECT * FROM [Przekształć plik (4)]"/>
  </connection>
  <connection id="13" xr16:uid="{19F6C996-C3B3-4A85-A601-14A4AC619188}" keepAlive="1" name="Zapytanie — Przekształć przykładowy plik" description="Połączenie z zapytaniem „Przekształć przykładowy plik” w skoroszycie." type="5" refreshedVersion="0" background="1">
    <dbPr connection="Provider=Microsoft.Mashup.OleDb.1;Data Source=$Workbook$;Location=&quot;Przekształć przykładowy plik&quot;;Extended Properties=&quot;&quot;" command="SELECT * FROM [Przekształć przykładowy plik]"/>
  </connection>
  <connection id="14" xr16:uid="{161CC96D-2A4E-4CFD-BE94-E4F337454B00}" keepAlive="1" name="Zapytanie — Przekształć przykładowy plik (2)" description="Połączenie z zapytaniem „Przekształć przykładowy plik (2)” w skoroszycie." type="5" refreshedVersion="0" background="1">
    <dbPr connection="Provider=Microsoft.Mashup.OleDb.1;Data Source=$Workbook$;Location=&quot;Przekształć przykładowy plik (2)&quot;;Extended Properties=&quot;&quot;" command="SELECT * FROM [Przekształć przykładowy plik (2)]"/>
  </connection>
  <connection id="15" xr16:uid="{170E2AF9-EF4C-4C91-AFC6-B803DB66C72F}" keepAlive="1" name="Zapytanie — Przekształć przykładowy plik (3)" description="Połączenie z zapytaniem „Przekształć przykładowy plik (3)” w skoroszycie." type="5" refreshedVersion="0" background="1">
    <dbPr connection="Provider=Microsoft.Mashup.OleDb.1;Data Source=$Workbook$;Location=&quot;Przekształć przykładowy plik (3)&quot;;Extended Properties=&quot;&quot;" command="SELECT * FROM [Przekształć przykładowy plik (3)]"/>
  </connection>
  <connection id="16" xr16:uid="{81A8449E-ABAF-48F4-BFFC-52A3CE37F4AB}" keepAlive="1" name="Zapytanie — Przekształć przykładowy plik (4)" description="Połączenie z zapytaniem „Przekształć przykładowy plik (4)” w skoroszycie." type="5" refreshedVersion="0" background="1">
    <dbPr connection="Provider=Microsoft.Mashup.OleDb.1;Data Source=$Workbook$;Location=&quot;Przekształć przykładowy plik (4)&quot;;Extended Properties=&quot;&quot;" command="SELECT * FROM [Przekształć przykładowy plik (4)]"/>
  </connection>
  <connection id="17" xr16:uid="{4A0567C3-6D62-4898-A83F-D375C690D56E}" keepAlive="1" name="Zapytanie — Przykładowy plik" description="Połączenie z zapytaniem „Przykładowy plik” w skoroszycie." type="5" refreshedVersion="0" background="1">
    <dbPr connection="Provider=Microsoft.Mashup.OleDb.1;Data Source=$Workbook$;Location=&quot;Przykładowy plik&quot;;Extended Properties=&quot;&quot;" command="SELECT * FROM [Przykładowy plik]"/>
  </connection>
  <connection id="18" xr16:uid="{FC1547EA-464F-448E-86A8-10EB1A2F7D66}" keepAlive="1" name="Zapytanie — Przykładowy plik (2)" description="Połączenie z zapytaniem „Przykładowy plik (2)” w skoroszycie." type="5" refreshedVersion="0" background="1">
    <dbPr connection="Provider=Microsoft.Mashup.OleDb.1;Data Source=$Workbook$;Location=&quot;Przykładowy plik (2)&quot;;Extended Properties=&quot;&quot;" command="SELECT * FROM [Przykładowy plik (2)]"/>
  </connection>
  <connection id="19" xr16:uid="{B3359FAE-7444-4CF0-9D88-5070B96209D1}" keepAlive="1" name="Zapytanie — Przykładowy plik (3)" description="Połączenie z zapytaniem „Przykładowy plik (3)” w skoroszycie." type="5" refreshedVersion="0" background="1">
    <dbPr connection="Provider=Microsoft.Mashup.OleDb.1;Data Source=$Workbook$;Location=&quot;Przykładowy plik (3)&quot;;Extended Properties=&quot;&quot;" command="SELECT * FROM [Przykładowy plik (3)]"/>
  </connection>
  <connection id="20" xr16:uid="{77D88071-3E46-4991-9546-53353EF59CB8}" keepAlive="1" name="Zapytanie — Przykładowy plik (4)" description="Połączenie z zapytaniem „Przykładowy plik (4)” w skoroszycie." type="5" refreshedVersion="0" background="1">
    <dbPr connection="Provider=Microsoft.Mashup.OleDb.1;Data Source=$Workbook$;Location=&quot;Przykładowy plik (4)&quot;;Extended Properties=&quot;&quot;" command="SELECT * FROM [Przykładowy plik (4)]"/>
  </connection>
  <connection id="21" xr16:uid="{C1686001-6115-447D-90C9-11928EF8284A}" keepAlive="1" name="Zapytanie — szkoły" description="Połączenie z zapytaniem „szkoły” w skoroszycie." type="5" refreshedVersion="0" background="1">
    <dbPr connection="Provider=Microsoft.Mashup.OleDb.1;Data Source=$Workbook$;Location=szkoły;Extended Properties=&quot;&quot;" command="SELECT * FROM [szkoły]"/>
  </connection>
  <connection id="22" xr16:uid="{90EFCAC4-2DF4-40CB-ABF3-EE5212103167}" keepAlive="1" name="Zapytanie — szkoły_dz" description="Połączenie z zapytaniem „szkoły_dz” w skoroszycie." type="5" refreshedVersion="0" background="1">
    <dbPr connection="Provider=Microsoft.Mashup.OleDb.1;Data Source=$Workbook$;Location=szkoły_dz;Extended Properties=&quot;&quot;" command="SELECT * FROM [szkoły_dz]"/>
  </connection>
  <connection id="23" xr16:uid="{9595F02A-F5B1-41A9-8159-2289BE01DF44}" keepAlive="1" name="Zapytanie — Tabela1" description="Połączenie z zapytaniem „Tabela1” w skoroszycie." type="5" refreshedVersion="7" background="1" saveData="1">
    <dbPr connection="Provider=Microsoft.Mashup.OleDb.1;Data Source=$Workbook$;Location=Tabela1;Extended Properties=&quot;&quot;" command="SELECT * FROM [Tabela1]"/>
  </connection>
  <connection id="24" xr16:uid="{C45543CE-7953-4670-85AC-2CE63B467DB0}" keepAlive="1" name="Zapytanie — Tabela1 (2)" description="Połączenie z zapytaniem „Tabela1 (2)” w skoroszycie." type="5" refreshedVersion="7" background="1" saveData="1">
    <dbPr connection="Provider=Microsoft.Mashup.OleDb.1;Data Source=$Workbook$;Location=&quot;Tabela1 (2)&quot;;Extended Properties=&quot;&quot;" command="SELECT * FROM [Tabela1 (2)]"/>
  </connection>
  <connection id="25" xr16:uid="{8E20A084-9F0B-4498-ABCE-EAE06016DF94}" keepAlive="1" name="Zapytanie — Tabela1 (3)" description="Połączenie z zapytaniem „Tabela1 (3)” w skoroszycie." type="5" refreshedVersion="7" background="1" saveData="1">
    <dbPr connection="Provider=Microsoft.Mashup.OleDb.1;Data Source=$Workbook$;Location=&quot;Tabela1 (3)&quot;;Extended Properties=&quot;&quot;" command="SELECT * FROM [Tabela1 (3)]"/>
  </connection>
  <connection id="26" xr16:uid="{9661D4BD-33C6-4F97-AFCA-CFD12C67BBD8}" keepAlive="1" name="Zapytanie — Tabela4" description="Połączenie z zapytaniem „Tabela4” w skoroszycie." type="5" refreshedVersion="7" background="1" saveData="1">
    <dbPr connection="Provider=Microsoft.Mashup.OleDb.1;Data Source=$Workbook$;Location=Tabela4;Extended Properties=&quot;&quot;" command="SELECT * FROM [Tabela4]"/>
  </connection>
  <connection id="27" xr16:uid="{21FE1979-84FD-4CFD-BE6F-BD4D7312AAE3}" keepAlive="1" name="Zapytanie — Tabela6" description="Połączenie z zapytaniem „Tabela6” w skoroszycie." type="5" refreshedVersion="0" background="1" saveData="1">
    <dbPr connection="Provider=Microsoft.Mashup.OleDb.1;Data Source=$Workbook$;Location=Tabela6;Extended Properties=&quot;&quot;" command="SELECT * FROM [Tabela6]"/>
  </connection>
  <connection id="28" xr16:uid="{545FB807-EEF4-4BAD-9EE5-74731FDB926C}" keepAlive="1" name="Zapytanie — Tabela6 (2)" description="Połączenie z zapytaniem „Tabela6 (2)” w skoroszycie." type="5" refreshedVersion="0" background="1" saveData="1">
    <dbPr connection="Provider=Microsoft.Mashup.OleDb.1;Data Source=$Workbook$;Location=&quot;Tabela6 (2)&quot;;Extended Properties=&quot;&quot;" command="SELECT * FROM [Tabela6 (2)]"/>
  </connection>
  <connection id="29" xr16:uid="{5A8B697A-316C-4AC3-BB78-E93B090DB736}" keepAlive="1" name="Zapytanie — Tabela68" description="Połączenie z zapytaniem „Tabela68” w skoroszycie." type="5" refreshedVersion="0" background="1" saveData="1">
    <dbPr connection="Provider=Microsoft.Mashup.OleDb.1;Data Source=$Workbook$;Location=Tabela68;Extended Properties=&quot;&quot;" command="SELECT * FROM [Tabela68]"/>
  </connection>
  <connection id="30" xr16:uid="{1204FB68-A0B2-488F-B1EF-C81C13392249}" keepAlive="1" name="Zapytanie — Tabela9" description="Połączenie z zapytaniem „Tabela9” w skoroszycie." type="5" refreshedVersion="7" background="1" saveData="1">
    <dbPr connection="Provider=Microsoft.Mashup.OleDb.1;Data Source=$Workbook$;Location=Tabela9;Extended Properties=&quot;&quot;" command="SELECT * FROM [Tabela9]"/>
  </connection>
  <connection id="31" xr16:uid="{D790FDDC-CBFB-4770-B8A2-B83B4F55DCAB}" keepAlive="1" name="Zapytanie — Tabela9 (2)" description="Połączenie z zapytaniem „Tabela9 (2)” w skoroszycie." type="5" refreshedVersion="7" background="1" saveData="1">
    <dbPr connection="Provider=Microsoft.Mashup.OleDb.1;Data Source=$Workbook$;Location=&quot;Tabela9 (2)&quot;;Extended Properties=&quot;&quot;" command="SELECT * FROM [Tabela9 (2)]"/>
  </connection>
  <connection id="32" xr16:uid="{F25B67BC-9DEB-43F9-BFD5-89911CE7B77A}" keepAlive="1" name="Zapytanie — Tabela9_210" description="Połączenie z zapytaniem „Tabela9_210” w skoroszycie." type="5" refreshedVersion="7" background="1" saveData="1">
    <dbPr connection="Provider=Microsoft.Mashup.OleDb.1;Data Source=$Workbook$;Location=Tabela9_210;Extended Properties=&quot;&quot;" command="SELECT * FROM [Tabela9_210]"/>
  </connection>
  <connection id="33" xr16:uid="{4D17F038-8C10-4269-92F2-14593A603AD1}" keepAlive="1" name="Zapytanie — zgloszenie_chl" description="Połączenie z zapytaniem „zgloszenie_chl” w skoroszycie." type="5" refreshedVersion="0" background="1">
    <dbPr connection="Provider=Microsoft.Mashup.OleDb.1;Data Source=$Workbook$;Location=zgloszenie_chl;Extended Properties=&quot;&quot;" command="SELECT * FROM [zgloszenie_chl]"/>
  </connection>
  <connection id="34" xr16:uid="{CBAED306-66F6-40FF-8B7D-E35FB0D194E7}" keepAlive="1" name="Zapytanie — zgloszenie_chl_polączenie" description="Połączenie z zapytaniem „zgloszenie_chl_polączenie” w skoroszycie." type="5" refreshedVersion="0" background="1">
    <dbPr connection="Provider=Microsoft.Mashup.OleDb.1;Data Source=$Workbook$;Location=zgloszenie_chl_polączenie;Extended Properties=&quot;&quot;" command="SELECT * FROM [zgloszenie_chl_polączenie]"/>
  </connection>
  <connection id="35" xr16:uid="{FFB1C5D2-E862-4C56-ABD8-6E14BCE2D866}" keepAlive="1" name="Zapytanie — zgloszenie_chl_polączenie_ddatke_1" description="Połączenie z zapytaniem „zgloszenie_chl_polączenie_ddatke_1” w skoroszycie." type="5" refreshedVersion="0" background="1">
    <dbPr connection="Provider=Microsoft.Mashup.OleDb.1;Data Source=$Workbook$;Location=zgloszenie_chl_polączenie_ddatke_1;Extended Properties=&quot;&quot;" command="SELECT * FROM [zgloszenie_chl_polączenie_ddatke_1]"/>
  </connection>
  <connection id="36" xr16:uid="{BBAB749A-B9C9-499B-9187-C5D7945D79A4}" keepAlive="1" name="Zapytanie — zgloszenie_chl_polączenie_ddatke_2" description="Połączenie z zapytaniem „zgloszenie_chl_polączenie_ddatke_2” w skoroszycie." type="5" refreshedVersion="0" background="1">
    <dbPr connection="Provider=Microsoft.Mashup.OleDb.1;Data Source=$Workbook$;Location=zgloszenie_chl_polączenie_ddatke_2;Extended Properties=&quot;&quot;" command="SELECT * FROM [zgloszenie_chl_polączenie_ddatke_2]"/>
  </connection>
  <connection id="37" xr16:uid="{28631F27-820D-4B64-82CA-75B480A7C71A}" keepAlive="1" name="Zapytanie — zgloszenie_dz" description="Połączenie z zapytaniem „zgloszenie_dz” w skoroszycie." type="5" refreshedVersion="0" background="1">
    <dbPr connection="Provider=Microsoft.Mashup.OleDb.1;Data Source=$Workbook$;Location=zgloszenie_dz;Extended Properties=&quot;&quot;" command="SELECT * FROM [zgloszenie_dz]"/>
  </connection>
</connections>
</file>

<file path=xl/sharedStrings.xml><?xml version="1.0" encoding="utf-8"?>
<sst xmlns="http://schemas.openxmlformats.org/spreadsheetml/2006/main" count="2073" uniqueCount="849">
  <si>
    <t>60 m</t>
  </si>
  <si>
    <t>60 R</t>
  </si>
  <si>
    <t>600m</t>
  </si>
  <si>
    <t>skok wzwyż</t>
  </si>
  <si>
    <t>skok w dal</t>
  </si>
  <si>
    <t>piłka palant.</t>
  </si>
  <si>
    <t>1000m</t>
  </si>
  <si>
    <t>Dziewczęta:</t>
  </si>
  <si>
    <t>M.-ce</t>
  </si>
  <si>
    <t>Szkoła / Nazwisko i imię</t>
  </si>
  <si>
    <t>bieg</t>
  </si>
  <si>
    <t>rzut p.</t>
  </si>
  <si>
    <t>pal.</t>
  </si>
  <si>
    <t>wynik</t>
  </si>
  <si>
    <t>pkt</t>
  </si>
  <si>
    <t>M-ce</t>
  </si>
  <si>
    <t>Ind.</t>
  </si>
  <si>
    <t>wzwyż</t>
  </si>
  <si>
    <t xml:space="preserve"> dal/</t>
  </si>
  <si>
    <t>Skok w:</t>
  </si>
  <si>
    <t>bieg 60 m</t>
  </si>
  <si>
    <r>
      <t>pkt łącz</t>
    </r>
    <r>
      <rPr>
        <sz val="10"/>
        <color indexed="8"/>
        <rFont val="Arial CE"/>
        <family val="2"/>
        <charset val="238"/>
      </rPr>
      <t>.</t>
    </r>
  </si>
  <si>
    <t>w dal</t>
  </si>
  <si>
    <t>Skok</t>
  </si>
  <si>
    <t xml:space="preserve">
Uzyskano następujące wyniki :</t>
  </si>
  <si>
    <t>Wyniki dziewcząt</t>
  </si>
  <si>
    <t>Wyniki chłopców</t>
  </si>
  <si>
    <t>PKT</t>
  </si>
  <si>
    <t>1000 m</t>
  </si>
  <si>
    <t xml:space="preserve">Powyżej           200 pkt. </t>
  </si>
  <si>
    <t>1 pkt. za      0,01 s</t>
  </si>
  <si>
    <t>10 pkt. za          0,1 s</t>
  </si>
  <si>
    <t>1 pkt. za        0,25 s</t>
  </si>
  <si>
    <t>2 pkt. za            1 cm</t>
  </si>
  <si>
    <t>1 pkt za            2 cm</t>
  </si>
  <si>
    <t xml:space="preserve">2 pkt. za      0,5 m </t>
  </si>
  <si>
    <t>600 m</t>
  </si>
  <si>
    <t>1 pkt. za        0,2 s</t>
  </si>
  <si>
    <r>
      <t>pkt łącz</t>
    </r>
    <r>
      <rPr>
        <sz val="11"/>
        <color indexed="8"/>
        <rFont val="Arial Narrow"/>
        <family val="2"/>
        <charset val="238"/>
      </rPr>
      <t>.</t>
    </r>
  </si>
  <si>
    <t>powrót</t>
  </si>
  <si>
    <t>Chłopcy</t>
  </si>
  <si>
    <t xml:space="preserve"> Nazwisko i imię</t>
  </si>
  <si>
    <t>pkt łącz.</t>
  </si>
  <si>
    <t/>
  </si>
  <si>
    <t>Szkoła</t>
  </si>
  <si>
    <t xml:space="preserve">Zawody odbyły się w dniu 28.05.2019 r. na stadionie LA przy BZSZ Ustrzyki Dolne
w Ustrzykach Dolnych.
Organizatorami imprezy byli :
* Urząd Miejski w Ustrzykach Dolnych,
* Bieszczadzki SZS w Ustrzykach Dolnych
* BZSZ Ustrzyki Dolne
</t>
  </si>
  <si>
    <t>Lp</t>
  </si>
  <si>
    <t>Nazwisko i imię</t>
  </si>
  <si>
    <t>r.ur.</t>
  </si>
  <si>
    <t>Gmina</t>
  </si>
  <si>
    <t>Powiat</t>
  </si>
  <si>
    <t>Dodatkowe Info</t>
  </si>
  <si>
    <t>Nazwisko razem</t>
  </si>
  <si>
    <t>Nazwisko</t>
  </si>
  <si>
    <t>Imię</t>
  </si>
  <si>
    <t>Data ur</t>
  </si>
  <si>
    <t>Płeć</t>
  </si>
  <si>
    <t>Nazwa skr</t>
  </si>
  <si>
    <t>Dodatkowe info</t>
  </si>
  <si>
    <t>Licencje info</t>
  </si>
  <si>
    <t>Licencje</t>
  </si>
  <si>
    <t>Sybmol szkoły</t>
  </si>
  <si>
    <t>Typ szkoły</t>
  </si>
  <si>
    <t>Nazwa</t>
  </si>
  <si>
    <t>Klub sport</t>
  </si>
  <si>
    <t>Kod pocztowy</t>
  </si>
  <si>
    <t>Poczta</t>
  </si>
  <si>
    <t>Miejscowość</t>
  </si>
  <si>
    <t>Ulica</t>
  </si>
  <si>
    <t>Szczepańska</t>
  </si>
  <si>
    <t>Maja</t>
  </si>
  <si>
    <t>K</t>
  </si>
  <si>
    <t>SP Nr 2 - NSS Ustrzyki Dolne</t>
  </si>
  <si>
    <t>tak</t>
  </si>
  <si>
    <t>bieszczadzki</t>
  </si>
  <si>
    <t>Ustrzyki Dolne</t>
  </si>
  <si>
    <t>SZK/PK/06176</t>
  </si>
  <si>
    <t>SP</t>
  </si>
  <si>
    <t>Szkoła Podstawowa nr 2 - Narciarska Szkoła Sportowa</t>
  </si>
  <si>
    <t>MKS Halicz</t>
  </si>
  <si>
    <t>38-700</t>
  </si>
  <si>
    <t>USTRZYKI DOLNE</t>
  </si>
  <si>
    <t>DOBRA</t>
  </si>
  <si>
    <t>Wklajamy do J7</t>
  </si>
  <si>
    <t>Lp.</t>
  </si>
  <si>
    <t>Zgoda rodziców</t>
  </si>
  <si>
    <t>Tak</t>
  </si>
  <si>
    <t>Martyna</t>
  </si>
  <si>
    <t>SP1 Ustrzyki Dolne</t>
  </si>
  <si>
    <t>Julia</t>
  </si>
  <si>
    <t>Nikola</t>
  </si>
  <si>
    <t>Maria</t>
  </si>
  <si>
    <t>brak</t>
  </si>
  <si>
    <t>Emilia</t>
  </si>
  <si>
    <t>Brak</t>
  </si>
  <si>
    <t>M</t>
  </si>
  <si>
    <t>Szymon</t>
  </si>
  <si>
    <t>Łukasz</t>
  </si>
  <si>
    <t>Miłosz</t>
  </si>
  <si>
    <t>-</t>
  </si>
  <si>
    <t>Paweł</t>
  </si>
  <si>
    <t>Adam</t>
  </si>
  <si>
    <t xml:space="preserve">Wynik </t>
  </si>
  <si>
    <t>Skok w dal</t>
  </si>
  <si>
    <t>Wyniik</t>
  </si>
  <si>
    <t>Wynik</t>
  </si>
  <si>
    <t>SMS Ustrzyki Dolne</t>
  </si>
  <si>
    <t>SP Blizne</t>
  </si>
  <si>
    <t>Sp1 Sanok</t>
  </si>
  <si>
    <t>Jasienica Rosielna</t>
  </si>
  <si>
    <t>Sanok</t>
  </si>
  <si>
    <t>brzozowski</t>
  </si>
  <si>
    <t>sanocki</t>
  </si>
  <si>
    <t>Numer</t>
  </si>
  <si>
    <t>Telefon</t>
  </si>
  <si>
    <t>Fax</t>
  </si>
  <si>
    <t>Zanik</t>
  </si>
  <si>
    <t>Milena</t>
  </si>
  <si>
    <t>SZK/PK/15350</t>
  </si>
  <si>
    <t>Szkoła Podstawowa w Bliznem</t>
  </si>
  <si>
    <t>36-221</t>
  </si>
  <si>
    <t>Blizne</t>
  </si>
  <si>
    <t>439 a</t>
  </si>
  <si>
    <t>Korab</t>
  </si>
  <si>
    <t>Kopczyk</t>
  </si>
  <si>
    <t>Jagielska</t>
  </si>
  <si>
    <t>Sandra</t>
  </si>
  <si>
    <t>Jantosz</t>
  </si>
  <si>
    <t>Dutka</t>
  </si>
  <si>
    <t>Hanna</t>
  </si>
  <si>
    <t>Szkoła Mistrzostwa Sportowego w Ustrzykach Dolnych</t>
  </si>
  <si>
    <t>Dzietczyk</t>
  </si>
  <si>
    <t>Iga</t>
  </si>
  <si>
    <t>BRAK</t>
  </si>
  <si>
    <t>Ruszelak</t>
  </si>
  <si>
    <t>DEC</t>
  </si>
  <si>
    <t>AMELIA</t>
  </si>
  <si>
    <t>Kłapkowska</t>
  </si>
  <si>
    <t>Paula</t>
  </si>
  <si>
    <t>Budzyk</t>
  </si>
  <si>
    <t>Ewa</t>
  </si>
  <si>
    <t>SZK/PK/04800</t>
  </si>
  <si>
    <t>Szkoła Podstawowa Nr 1</t>
  </si>
  <si>
    <t>29 Listopada</t>
  </si>
  <si>
    <t>Kruk</t>
  </si>
  <si>
    <t>Małgorzata</t>
  </si>
  <si>
    <t>Kuśmider</t>
  </si>
  <si>
    <t>Jagoda</t>
  </si>
  <si>
    <t>Duszczyk</t>
  </si>
  <si>
    <t>Zuzanna</t>
  </si>
  <si>
    <t>Szydełko</t>
  </si>
  <si>
    <t>Anna</t>
  </si>
  <si>
    <t>Wronowska</t>
  </si>
  <si>
    <t>Wiktoria</t>
  </si>
  <si>
    <t>Rajter</t>
  </si>
  <si>
    <t>Oktawia</t>
  </si>
  <si>
    <t>SP Besko</t>
  </si>
  <si>
    <t>Besko</t>
  </si>
  <si>
    <t>SZK/PK/09072</t>
  </si>
  <si>
    <t>Szkoła Podstawowa w Besku</t>
  </si>
  <si>
    <t>"brak"</t>
  </si>
  <si>
    <t>38-524</t>
  </si>
  <si>
    <t>Kolejowa</t>
  </si>
  <si>
    <t>Mroczkowska</t>
  </si>
  <si>
    <t>Blanka</t>
  </si>
  <si>
    <t>'brak"</t>
  </si>
  <si>
    <t>Beata</t>
  </si>
  <si>
    <t>Kijowska</t>
  </si>
  <si>
    <t>Amelia</t>
  </si>
  <si>
    <t>Borzęcka</t>
  </si>
  <si>
    <t>Sara</t>
  </si>
  <si>
    <t>Nycz</t>
  </si>
  <si>
    <t>Michalina</t>
  </si>
  <si>
    <t>Rezerwowa</t>
  </si>
  <si>
    <t>Dworzańska</t>
  </si>
  <si>
    <t>Aleksandra</t>
  </si>
  <si>
    <t>SZK/PK/35866</t>
  </si>
  <si>
    <t>SZKOŁA PODSTAWOWA Nr 3</t>
  </si>
  <si>
    <t>--------</t>
  </si>
  <si>
    <t>38-500</t>
  </si>
  <si>
    <t>SANOK</t>
  </si>
  <si>
    <t>STRÓŻOWSKA</t>
  </si>
  <si>
    <t>Janusz</t>
  </si>
  <si>
    <t>Kaja</t>
  </si>
  <si>
    <t>----</t>
  </si>
  <si>
    <t>Zubel</t>
  </si>
  <si>
    <t>-----</t>
  </si>
  <si>
    <t>Nazarko</t>
  </si>
  <si>
    <t>Antonina</t>
  </si>
  <si>
    <t>Podstawska</t>
  </si>
  <si>
    <t>SP3 Sanok</t>
  </si>
  <si>
    <t>Wątróbski</t>
  </si>
  <si>
    <t>Franciszek</t>
  </si>
  <si>
    <t>Kostka</t>
  </si>
  <si>
    <t>Chęć</t>
  </si>
  <si>
    <t>Mateusz</t>
  </si>
  <si>
    <t>Wrona</t>
  </si>
  <si>
    <t>Kuźnar</t>
  </si>
  <si>
    <t>Sroka</t>
  </si>
  <si>
    <t>Antoni</t>
  </si>
  <si>
    <t>SZK/PK/08510</t>
  </si>
  <si>
    <t>Aleja Szwajcarii</t>
  </si>
  <si>
    <t>Juszczak</t>
  </si>
  <si>
    <t>Mikołaj</t>
  </si>
  <si>
    <t>Koczera</t>
  </si>
  <si>
    <t>Burczyk</t>
  </si>
  <si>
    <t>Słomiński</t>
  </si>
  <si>
    <t>Bruno</t>
  </si>
  <si>
    <t>Stanisław</t>
  </si>
  <si>
    <t>Franc</t>
  </si>
  <si>
    <t>CHOROBA</t>
  </si>
  <si>
    <t>MICHAŁ</t>
  </si>
  <si>
    <t>WINNICKI</t>
  </si>
  <si>
    <t>ADAM</t>
  </si>
  <si>
    <t>Lechowicz</t>
  </si>
  <si>
    <t>Ignacy</t>
  </si>
  <si>
    <t>Czech</t>
  </si>
  <si>
    <t>Hanus</t>
  </si>
  <si>
    <t>Filip</t>
  </si>
  <si>
    <t>Pelczar</t>
  </si>
  <si>
    <t>Banaś</t>
  </si>
  <si>
    <t>Jakub</t>
  </si>
  <si>
    <t>Stapiński</t>
  </si>
  <si>
    <t>Wiktor</t>
  </si>
  <si>
    <t>Banasiewicz</t>
  </si>
  <si>
    <t>Gabriel</t>
  </si>
  <si>
    <t>Wojdyła</t>
  </si>
  <si>
    <t>Jan</t>
  </si>
  <si>
    <t>Biskup</t>
  </si>
  <si>
    <t>Patryk</t>
  </si>
  <si>
    <t>Matuszek</t>
  </si>
  <si>
    <t>Senuś</t>
  </si>
  <si>
    <t>Kluska</t>
  </si>
  <si>
    <t>Zawodnik (rocznik)</t>
  </si>
  <si>
    <t xml:space="preserve">SP3 Sanok </t>
  </si>
  <si>
    <t>SENUŚ Gabriel (2010)</t>
  </si>
  <si>
    <t>MATUSZEK Mateusz (2010)</t>
  </si>
  <si>
    <t>BISKUP Patryk (2010)</t>
  </si>
  <si>
    <t>WOJDYŁA Jan (2011)</t>
  </si>
  <si>
    <t>BANASIEWICZ Gabriel (2011)</t>
  </si>
  <si>
    <t xml:space="preserve">SP Besko </t>
  </si>
  <si>
    <t>STAPIŃSKI Wiktor (2010)</t>
  </si>
  <si>
    <t>BANAŚ Jakub (2010)</t>
  </si>
  <si>
    <t>PELCZAR Franciszek (2010)</t>
  </si>
  <si>
    <t>HANUS Filip (2010)</t>
  </si>
  <si>
    <t>CZECH Adam (2010)</t>
  </si>
  <si>
    <t xml:space="preserve">Sp1 Sanok </t>
  </si>
  <si>
    <t>SROKA Antoni (2010)</t>
  </si>
  <si>
    <t>BURCZYK Łukasz (2010)</t>
  </si>
  <si>
    <t>KOCZERA Paweł (2010)</t>
  </si>
  <si>
    <t>JUSZCZAK Mikołaj (2010)</t>
  </si>
  <si>
    <t xml:space="preserve">SP Blizne </t>
  </si>
  <si>
    <t>KUŹNAR Miłosz (2010)</t>
  </si>
  <si>
    <t>WRONA Franciszek (2011)</t>
  </si>
  <si>
    <t>CHĘĆ Mateusz (2010)</t>
  </si>
  <si>
    <t>KOSTKA Szymon (2010)</t>
  </si>
  <si>
    <t>WĄTRÓBSKI Franciszek (2010)</t>
  </si>
  <si>
    <t xml:space="preserve">SMS Ustrzyki Dolne </t>
  </si>
  <si>
    <t>CHOROBA MICHAŁ (2011)</t>
  </si>
  <si>
    <t>FRANC Paweł (2010)</t>
  </si>
  <si>
    <t>DUTKA Stanisław (2010)</t>
  </si>
  <si>
    <t>SŁOMIŃSKI Bruno (2010)</t>
  </si>
  <si>
    <t>Konkurencje</t>
  </si>
  <si>
    <t>p. palantowa</t>
  </si>
  <si>
    <t>Suma</t>
  </si>
  <si>
    <t>pkt-skok</t>
  </si>
  <si>
    <t>Pkt palant</t>
  </si>
  <si>
    <t>Gminy/ 60 m</t>
  </si>
  <si>
    <t>Powiaty/ pkt</t>
  </si>
  <si>
    <t>Szkoła/zawodniczki</t>
  </si>
  <si>
    <t>60m/ Gmina</t>
  </si>
  <si>
    <t>Pkt/ Powiaty</t>
  </si>
  <si>
    <t>......</t>
  </si>
  <si>
    <t>Skok pkt</t>
  </si>
  <si>
    <t>Palant.</t>
  </si>
  <si>
    <t>p. pkt</t>
  </si>
  <si>
    <t>PODSTAWSKA Maja (2010)</t>
  </si>
  <si>
    <t>NAZARKO Antonina (2010)</t>
  </si>
  <si>
    <t>ZUBEL Emilia (2011)</t>
  </si>
  <si>
    <t>JANUSZ Kaja (2011)</t>
  </si>
  <si>
    <t>DWORZAŃSKA Aleksandra (2011)</t>
  </si>
  <si>
    <t>BORZĘCKA Sara (2010)</t>
  </si>
  <si>
    <t>KIJOWSKA Amelia (2010)</t>
  </si>
  <si>
    <t>MROCZKOWSKA Blanka (2010)</t>
  </si>
  <si>
    <t>WRONOWSKA Wiktoria (2010)</t>
  </si>
  <si>
    <t>SZYDEŁKO Anna (2010)</t>
  </si>
  <si>
    <t>DUSZCZYK Zuzanna (2010)</t>
  </si>
  <si>
    <t>KRUK Małgorzata (2010)</t>
  </si>
  <si>
    <t>KŁAPKOWSKA Paula (2010)</t>
  </si>
  <si>
    <t>DEC AMELIA (2011)</t>
  </si>
  <si>
    <t>RUSZELAK Martyna (2010)</t>
  </si>
  <si>
    <t>DZIETCZYK Iga (2010)</t>
  </si>
  <si>
    <t>DUTKA Hanna (2011)</t>
  </si>
  <si>
    <t>JANTOSZ Nikola (2010)</t>
  </si>
  <si>
    <t>JAGIELSKA Sandra (2010)</t>
  </si>
  <si>
    <t>KOPCZYK Julia (2010)</t>
  </si>
  <si>
    <t>KORAB Maria (2010)</t>
  </si>
  <si>
    <t>ZANIK Milena (2010)</t>
  </si>
  <si>
    <t>BUDZYK Ewa (2010)</t>
  </si>
  <si>
    <t>null</t>
  </si>
  <si>
    <t xml:space="preserve">SP1 Ustrzyki Dolne </t>
  </si>
  <si>
    <t>GOSZCZURNY Gabriel (2010)</t>
  </si>
  <si>
    <t>KASZANY Kacper (2012)</t>
  </si>
  <si>
    <t>DEMKOWSKI Karol (2010)</t>
  </si>
  <si>
    <t>DĘBSKI Gracjan (2010)</t>
  </si>
  <si>
    <t>KOZAK Szymon (2010)</t>
  </si>
  <si>
    <t>SP4 Sanok</t>
  </si>
  <si>
    <t>STAREŃCZAK Patrycja (2010)</t>
  </si>
  <si>
    <t>ZGODA Natasza (2010)</t>
  </si>
  <si>
    <t>MIKA Emilia (2010)</t>
  </si>
  <si>
    <t>BUŁDYS Nikola (2010)</t>
  </si>
  <si>
    <t>BAKUTA Urszula (2011)</t>
  </si>
  <si>
    <t>CHYTŁA Milena (2011)</t>
  </si>
  <si>
    <t>REUT Anna (2010)</t>
  </si>
  <si>
    <t>DYGOŃ Katarzyna (2011)</t>
  </si>
  <si>
    <t>MERMER Katarzyna (2010)</t>
  </si>
  <si>
    <t>KUKLA Alicja (2010)</t>
  </si>
  <si>
    <t>CIUPKA Maja (2010)</t>
  </si>
  <si>
    <t>RAJTER Oktawia (2010)</t>
  </si>
  <si>
    <t xml:space="preserve">SP4 Sanok </t>
  </si>
  <si>
    <t>KIELAR Bartosz (2010)</t>
  </si>
  <si>
    <t>KOWALSKI Kacper (2010)</t>
  </si>
  <si>
    <t>CZOPOR Bartosz (2010)</t>
  </si>
  <si>
    <t>SKIBA Wiktor (2010)</t>
  </si>
  <si>
    <t>CICHECKI Olaf (2012)</t>
  </si>
  <si>
    <t>WINNICKI ADAM (2011)</t>
  </si>
  <si>
    <t>SP Tarnawa Dolna</t>
  </si>
  <si>
    <t>Zagórz</t>
  </si>
  <si>
    <t>BRONIARSKA DARIA (2010)</t>
  </si>
  <si>
    <t>FURDAK LENA (2013)</t>
  </si>
  <si>
    <t>LATUSEK ALEKSANDRA (2011)</t>
  </si>
  <si>
    <t>KOSZUT WERONIKA (2011)</t>
  </si>
  <si>
    <t>GOCEK ZUZANNA (2011)</t>
  </si>
  <si>
    <t xml:space="preserve">SP Tarnawa Dolna </t>
  </si>
  <si>
    <t>PRZYBYŁOWICZ MARCEL (2010)</t>
  </si>
  <si>
    <t>SADLIK ALEX (2010)</t>
  </si>
  <si>
    <t>STUSIK MICHAŁ (2011)</t>
  </si>
  <si>
    <t>KUREK OSKAR (2010)</t>
  </si>
  <si>
    <t>CZERNIEWICZ PIOTR (2010)</t>
  </si>
  <si>
    <t>7.1</t>
  </si>
  <si>
    <t>1:32.11</t>
  </si>
  <si>
    <t>1.79</t>
  </si>
  <si>
    <t>77.0</t>
  </si>
  <si>
    <t>1:32.29</t>
  </si>
  <si>
    <t>1.78</t>
  </si>
  <si>
    <t>76.5</t>
  </si>
  <si>
    <t>1:32.48</t>
  </si>
  <si>
    <t>1.77</t>
  </si>
  <si>
    <t>1:32.67</t>
  </si>
  <si>
    <t>76.0</t>
  </si>
  <si>
    <t>1:32.86</t>
  </si>
  <si>
    <t>1.76</t>
  </si>
  <si>
    <t>7.2</t>
  </si>
  <si>
    <t>1:33.05</t>
  </si>
  <si>
    <t>75.5</t>
  </si>
  <si>
    <t>1:33.24</t>
  </si>
  <si>
    <t>1.75</t>
  </si>
  <si>
    <t>1:33.43</t>
  </si>
  <si>
    <t>75.0</t>
  </si>
  <si>
    <t>1:33.62</t>
  </si>
  <si>
    <t>1.74</t>
  </si>
  <si>
    <t>74.5</t>
  </si>
  <si>
    <t>1:33.81</t>
  </si>
  <si>
    <t>1:34.00</t>
  </si>
  <si>
    <t>74.0</t>
  </si>
  <si>
    <t>1:34.19</t>
  </si>
  <si>
    <t>1.73</t>
  </si>
  <si>
    <t>1:34.39</t>
  </si>
  <si>
    <t>73.5</t>
  </si>
  <si>
    <t>7.3</t>
  </si>
  <si>
    <t>1:34.58</t>
  </si>
  <si>
    <t>1.72</t>
  </si>
  <si>
    <t>1:34.77</t>
  </si>
  <si>
    <t>73.0</t>
  </si>
  <si>
    <t>1:34.97</t>
  </si>
  <si>
    <t>1.71</t>
  </si>
  <si>
    <t>72.5</t>
  </si>
  <si>
    <t>1:35.17</t>
  </si>
  <si>
    <t>1:35.36</t>
  </si>
  <si>
    <t>1.70</t>
  </si>
  <si>
    <t>72.0</t>
  </si>
  <si>
    <t>1:35.56</t>
  </si>
  <si>
    <t>1:35.76</t>
  </si>
  <si>
    <t>1.69</t>
  </si>
  <si>
    <t>71.5</t>
  </si>
  <si>
    <t>7.4</t>
  </si>
  <si>
    <t>1:35.95</t>
  </si>
  <si>
    <t>71.0</t>
  </si>
  <si>
    <t>1:36.15</t>
  </si>
  <si>
    <t>1.68</t>
  </si>
  <si>
    <t>1:36.35</t>
  </si>
  <si>
    <t>70.5</t>
  </si>
  <si>
    <t>1:36.55</t>
  </si>
  <si>
    <t>1.67</t>
  </si>
  <si>
    <t>1:36.75</t>
  </si>
  <si>
    <t>70.0</t>
  </si>
  <si>
    <t>1:36.95</t>
  </si>
  <si>
    <t>69.5</t>
  </si>
  <si>
    <t>1:37.16</t>
  </si>
  <si>
    <t>1.66</t>
  </si>
  <si>
    <t>1:37.36</t>
  </si>
  <si>
    <t>69.0</t>
  </si>
  <si>
    <t>1:37.56</t>
  </si>
  <si>
    <t>1.65</t>
  </si>
  <si>
    <t>1:37.77</t>
  </si>
  <si>
    <t>68.5</t>
  </si>
  <si>
    <t>7.5</t>
  </si>
  <si>
    <t>1:37.97</t>
  </si>
  <si>
    <t>1.64</t>
  </si>
  <si>
    <t>68.0</t>
  </si>
  <si>
    <t>1:38.18</t>
  </si>
  <si>
    <t>1:38.46</t>
  </si>
  <si>
    <t>1.63</t>
  </si>
  <si>
    <t>67.5</t>
  </si>
  <si>
    <t>1:38.74</t>
  </si>
  <si>
    <t>1:38.98</t>
  </si>
  <si>
    <t>1.62</t>
  </si>
  <si>
    <t>67.0</t>
  </si>
  <si>
    <t>1:39.26</t>
  </si>
  <si>
    <t>1:39.54</t>
  </si>
  <si>
    <t>1.61</t>
  </si>
  <si>
    <t>66.5</t>
  </si>
  <si>
    <t>1:39.82</t>
  </si>
  <si>
    <t>66.0</t>
  </si>
  <si>
    <t>1:40.10</t>
  </si>
  <si>
    <t>1.60</t>
  </si>
  <si>
    <t>1:40.38</t>
  </si>
  <si>
    <t>65.5</t>
  </si>
  <si>
    <t>7.6</t>
  </si>
  <si>
    <t>1:40.66</t>
  </si>
  <si>
    <t>1:40.94</t>
  </si>
  <si>
    <t>1.59</t>
  </si>
  <si>
    <t>65.0</t>
  </si>
  <si>
    <t>1:41.22</t>
  </si>
  <si>
    <t>64.5</t>
  </si>
  <si>
    <t>1:41.50</t>
  </si>
  <si>
    <t>1.58</t>
  </si>
  <si>
    <t>1:41.78</t>
  </si>
  <si>
    <t>64.0</t>
  </si>
  <si>
    <t>1:42.06</t>
  </si>
  <si>
    <t>1.57</t>
  </si>
  <si>
    <t>1:42.34</t>
  </si>
  <si>
    <t>63.5</t>
  </si>
  <si>
    <t>1:42.62</t>
  </si>
  <si>
    <t>1.56</t>
  </si>
  <si>
    <t>63.0</t>
  </si>
  <si>
    <t>1:42.80</t>
  </si>
  <si>
    <t>1:42.95</t>
  </si>
  <si>
    <t>7.7</t>
  </si>
  <si>
    <t>1:43.10</t>
  </si>
  <si>
    <t>1.55</t>
  </si>
  <si>
    <t>62.5</t>
  </si>
  <si>
    <t>1:43.25</t>
  </si>
  <si>
    <t>1:43.40</t>
  </si>
  <si>
    <t>1.54</t>
  </si>
  <si>
    <t>1:43.55</t>
  </si>
  <si>
    <t>62.0</t>
  </si>
  <si>
    <t>1:43.70</t>
  </si>
  <si>
    <t>1.53</t>
  </si>
  <si>
    <t>1:43.80</t>
  </si>
  <si>
    <t>1:43.90</t>
  </si>
  <si>
    <t>1.52</t>
  </si>
  <si>
    <t>61.5</t>
  </si>
  <si>
    <t>1:44.00</t>
  </si>
  <si>
    <t>1:44.10</t>
  </si>
  <si>
    <t>1:44.20</t>
  </si>
  <si>
    <t>1.51</t>
  </si>
  <si>
    <t>61.0</t>
  </si>
  <si>
    <t>7.8</t>
  </si>
  <si>
    <t>1:44.30</t>
  </si>
  <si>
    <t>1:44.40</t>
  </si>
  <si>
    <t>60.5</t>
  </si>
  <si>
    <t>1:44.50</t>
  </si>
  <si>
    <t>1.50</t>
  </si>
  <si>
    <t>1:44.60</t>
  </si>
  <si>
    <t>60.0</t>
  </si>
  <si>
    <t>1:44.70</t>
  </si>
  <si>
    <t>1:44.80</t>
  </si>
  <si>
    <t>1.49</t>
  </si>
  <si>
    <t>59.5</t>
  </si>
  <si>
    <t>1:44.90</t>
  </si>
  <si>
    <t>7.9</t>
  </si>
  <si>
    <t>1:45.00</t>
  </si>
  <si>
    <t>59.0</t>
  </si>
  <si>
    <t>1:45.10</t>
  </si>
  <si>
    <t>1.48</t>
  </si>
  <si>
    <t>1:45.20</t>
  </si>
  <si>
    <t>58.5</t>
  </si>
  <si>
    <t>1:45.30</t>
  </si>
  <si>
    <t>1:45.40</t>
  </si>
  <si>
    <t>1.47</t>
  </si>
  <si>
    <t>58.0</t>
  </si>
  <si>
    <t>1:45.50</t>
  </si>
  <si>
    <t>1:45.60</t>
  </si>
  <si>
    <t>57.5</t>
  </si>
  <si>
    <t>1:45.70</t>
  </si>
  <si>
    <t>1.46</t>
  </si>
  <si>
    <t>1:45.80</t>
  </si>
  <si>
    <t>57.0</t>
  </si>
  <si>
    <t>8.0</t>
  </si>
  <si>
    <t>1:45.90</t>
  </si>
  <si>
    <t>1:46.00</t>
  </si>
  <si>
    <t>1.45</t>
  </si>
  <si>
    <t>56.5</t>
  </si>
  <si>
    <t>1:46.10</t>
  </si>
  <si>
    <t>1:46.20</t>
  </si>
  <si>
    <t>56.0</t>
  </si>
  <si>
    <t>1:46.30</t>
  </si>
  <si>
    <t>1.44</t>
  </si>
  <si>
    <t>1:46.40</t>
  </si>
  <si>
    <t>55.5</t>
  </si>
  <si>
    <t>1:46.50</t>
  </si>
  <si>
    <t>1:46.60</t>
  </si>
  <si>
    <t>1.43</t>
  </si>
  <si>
    <t>55.0</t>
  </si>
  <si>
    <t>1:46.70</t>
  </si>
  <si>
    <t>1:46.80</t>
  </si>
  <si>
    <t>54.5</t>
  </si>
  <si>
    <t>8.1</t>
  </si>
  <si>
    <t>1:46.90</t>
  </si>
  <si>
    <t>1.42</t>
  </si>
  <si>
    <t>1:47.00</t>
  </si>
  <si>
    <t>54.0</t>
  </si>
  <si>
    <t>1:47.10</t>
  </si>
  <si>
    <t>1:47.20</t>
  </si>
  <si>
    <t>1.41</t>
  </si>
  <si>
    <t>53.5</t>
  </si>
  <si>
    <t>1:47.30</t>
  </si>
  <si>
    <t>1:47.40</t>
  </si>
  <si>
    <t>53.0</t>
  </si>
  <si>
    <t>1:47.50</t>
  </si>
  <si>
    <t>1.40</t>
  </si>
  <si>
    <t>52.5</t>
  </si>
  <si>
    <t>1:47.60</t>
  </si>
  <si>
    <t>1:47.70</t>
  </si>
  <si>
    <t>52.0</t>
  </si>
  <si>
    <t>1:47.80</t>
  </si>
  <si>
    <t>1.39</t>
  </si>
  <si>
    <t>8.2</t>
  </si>
  <si>
    <t>1:47.90</t>
  </si>
  <si>
    <t>51.5</t>
  </si>
  <si>
    <t>1:47.99</t>
  </si>
  <si>
    <t>51.0</t>
  </si>
  <si>
    <t>1:48.08</t>
  </si>
  <si>
    <t>1.38</t>
  </si>
  <si>
    <t>1:48.20</t>
  </si>
  <si>
    <t>50.5</t>
  </si>
  <si>
    <t>1:48.40</t>
  </si>
  <si>
    <t>50.0</t>
  </si>
  <si>
    <t>1:48.60</t>
  </si>
  <si>
    <t>1.37</t>
  </si>
  <si>
    <t>1:48.90</t>
  </si>
  <si>
    <t>49.5</t>
  </si>
  <si>
    <t>8.3</t>
  </si>
  <si>
    <t>1:49.20</t>
  </si>
  <si>
    <t>49.0</t>
  </si>
  <si>
    <t>1:49.50</t>
  </si>
  <si>
    <t>1.36</t>
  </si>
  <si>
    <t>1:49.80</t>
  </si>
  <si>
    <t>48.5</t>
  </si>
  <si>
    <t>1:50.15</t>
  </si>
  <si>
    <t>48.0</t>
  </si>
  <si>
    <t>1:50.50</t>
  </si>
  <si>
    <t>1.35</t>
  </si>
  <si>
    <t>47.5</t>
  </si>
  <si>
    <t>8.4</t>
  </si>
  <si>
    <t>1:50.90</t>
  </si>
  <si>
    <t>1:51.30</t>
  </si>
  <si>
    <t>47.0</t>
  </si>
  <si>
    <t>1:51.75</t>
  </si>
  <si>
    <t>1.34</t>
  </si>
  <si>
    <t>46.5</t>
  </si>
  <si>
    <t>1:52.20</t>
  </si>
  <si>
    <t>46.0</t>
  </si>
  <si>
    <t>8.5</t>
  </si>
  <si>
    <t>1:52.70</t>
  </si>
  <si>
    <t>1:53.20</t>
  </si>
  <si>
    <t>1.33</t>
  </si>
  <si>
    <t>45.5</t>
  </si>
  <si>
    <t>1:53.75</t>
  </si>
  <si>
    <t>45.0</t>
  </si>
  <si>
    <t>8.6</t>
  </si>
  <si>
    <t>1:54.35</t>
  </si>
  <si>
    <t>44.5</t>
  </si>
  <si>
    <t>1:54.95</t>
  </si>
  <si>
    <t>1.32</t>
  </si>
  <si>
    <t>1:55.55</t>
  </si>
  <si>
    <t>44.0</t>
  </si>
  <si>
    <t>1:56.15</t>
  </si>
  <si>
    <t>43.5</t>
  </si>
  <si>
    <t>1:56.75</t>
  </si>
  <si>
    <t>1.31</t>
  </si>
  <si>
    <t>43.0</t>
  </si>
  <si>
    <t>8.7</t>
  </si>
  <si>
    <t>1:57.30</t>
  </si>
  <si>
    <t>1:57.85</t>
  </si>
  <si>
    <t>42.5</t>
  </si>
  <si>
    <t>1:58.35</t>
  </si>
  <si>
    <t>1.30</t>
  </si>
  <si>
    <t>42.0</t>
  </si>
  <si>
    <t>1:58.85</t>
  </si>
  <si>
    <t>41.5</t>
  </si>
  <si>
    <t>8.8</t>
  </si>
  <si>
    <t>1:59.35</t>
  </si>
  <si>
    <t>1:59.85</t>
  </si>
  <si>
    <t>1.29</t>
  </si>
  <si>
    <t>41.0</t>
  </si>
  <si>
    <t>2:00.35</t>
  </si>
  <si>
    <t>40.5</t>
  </si>
  <si>
    <t>8.9</t>
  </si>
  <si>
    <t>2:00.85</t>
  </si>
  <si>
    <t>40.0</t>
  </si>
  <si>
    <t>2:01.35</t>
  </si>
  <si>
    <t>1.28</t>
  </si>
  <si>
    <t>2:01.85</t>
  </si>
  <si>
    <t>39.5</t>
  </si>
  <si>
    <t>9.0</t>
  </si>
  <si>
    <t>2:02.35</t>
  </si>
  <si>
    <t>39.0</t>
  </si>
  <si>
    <t>2:02.85</t>
  </si>
  <si>
    <t>1.27</t>
  </si>
  <si>
    <t>38.5</t>
  </si>
  <si>
    <t>2:03.40</t>
  </si>
  <si>
    <t>2:03.95</t>
  </si>
  <si>
    <t>38.0</t>
  </si>
  <si>
    <t>2:04.50</t>
  </si>
  <si>
    <t>1.26</t>
  </si>
  <si>
    <t>37.5</t>
  </si>
  <si>
    <t>9.1</t>
  </si>
  <si>
    <t>2:05.05</t>
  </si>
  <si>
    <t>37.0</t>
  </si>
  <si>
    <t>2:05.60</t>
  </si>
  <si>
    <t>9.2</t>
  </si>
  <si>
    <t>2:06.15</t>
  </si>
  <si>
    <t>1.25</t>
  </si>
  <si>
    <t>36.5</t>
  </si>
  <si>
    <t>2:06.70</t>
  </si>
  <si>
    <t>36.0</t>
  </si>
  <si>
    <t>2:07.25</t>
  </si>
  <si>
    <t>1.24</t>
  </si>
  <si>
    <t>35.5</t>
  </si>
  <si>
    <t>9.3</t>
  </si>
  <si>
    <t>2:07.80</t>
  </si>
  <si>
    <t>2:08.35</t>
  </si>
  <si>
    <t>1.23</t>
  </si>
  <si>
    <t>35.0</t>
  </si>
  <si>
    <t>9.4</t>
  </si>
  <si>
    <t>2:08.90</t>
  </si>
  <si>
    <t>34.5</t>
  </si>
  <si>
    <t>2:09.45</t>
  </si>
  <si>
    <t>1.22</t>
  </si>
  <si>
    <t>34.0</t>
  </si>
  <si>
    <t>2:10.00</t>
  </si>
  <si>
    <t>33.5</t>
  </si>
  <si>
    <t>9.5</t>
  </si>
  <si>
    <t>2:10.55</t>
  </si>
  <si>
    <t>1.21</t>
  </si>
  <si>
    <t>2:11.10</t>
  </si>
  <si>
    <t>33.0</t>
  </si>
  <si>
    <t>9.6</t>
  </si>
  <si>
    <t>2:11.65</t>
  </si>
  <si>
    <t>1.20</t>
  </si>
  <si>
    <t>32.5</t>
  </si>
  <si>
    <t>2:12.20</t>
  </si>
  <si>
    <t>32.0</t>
  </si>
  <si>
    <t>2:12.75</t>
  </si>
  <si>
    <t>1.19</t>
  </si>
  <si>
    <t>31.5</t>
  </si>
  <si>
    <t>9.7</t>
  </si>
  <si>
    <t>2:13.30</t>
  </si>
  <si>
    <t>2:13.85</t>
  </si>
  <si>
    <t>1.18</t>
  </si>
  <si>
    <t>31.0</t>
  </si>
  <si>
    <t>9.8</t>
  </si>
  <si>
    <t>2:14.40</t>
  </si>
  <si>
    <t>30.5</t>
  </si>
  <si>
    <t>2:14.95</t>
  </si>
  <si>
    <t>1.17</t>
  </si>
  <si>
    <t>30.0</t>
  </si>
  <si>
    <t>2:15.50</t>
  </si>
  <si>
    <t>9.9</t>
  </si>
  <si>
    <t>2:16.05</t>
  </si>
  <si>
    <t>1.16</t>
  </si>
  <si>
    <t>29.5</t>
  </si>
  <si>
    <t>2:16.60</t>
  </si>
  <si>
    <t>29.0</t>
  </si>
  <si>
    <t>10.0</t>
  </si>
  <si>
    <t>2:17.15</t>
  </si>
  <si>
    <t>1.15</t>
  </si>
  <si>
    <t>28.5</t>
  </si>
  <si>
    <t>2:17.70</t>
  </si>
  <si>
    <t>2:18.25</t>
  </si>
  <si>
    <t>1.14</t>
  </si>
  <si>
    <t>28.0</t>
  </si>
  <si>
    <t>10.1</t>
  </si>
  <si>
    <t>2:18.80</t>
  </si>
  <si>
    <t>27.5</t>
  </si>
  <si>
    <t>2:19.35</t>
  </si>
  <si>
    <t>1.13</t>
  </si>
  <si>
    <t>27.0</t>
  </si>
  <si>
    <t>10.2</t>
  </si>
  <si>
    <t>2:19.90</t>
  </si>
  <si>
    <t>2:20.45</t>
  </si>
  <si>
    <t>1.12</t>
  </si>
  <si>
    <t>26.5</t>
  </si>
  <si>
    <t>2:21.00</t>
  </si>
  <si>
    <t>26.0</t>
  </si>
  <si>
    <t>10.3</t>
  </si>
  <si>
    <t>2:21.55</t>
  </si>
  <si>
    <t>1.11</t>
  </si>
  <si>
    <t>25.5</t>
  </si>
  <si>
    <t>2:22.10</t>
  </si>
  <si>
    <t>25.0</t>
  </si>
  <si>
    <t>10.4</t>
  </si>
  <si>
    <t>2:22.65</t>
  </si>
  <si>
    <t>1.10</t>
  </si>
  <si>
    <t>24.5</t>
  </si>
  <si>
    <t>2:23.20</t>
  </si>
  <si>
    <t>24.0</t>
  </si>
  <si>
    <t>2:23.75</t>
  </si>
  <si>
    <t>1.09</t>
  </si>
  <si>
    <t>23.5</t>
  </si>
  <si>
    <t>10.5</t>
  </si>
  <si>
    <t>2:24.30</t>
  </si>
  <si>
    <t>23.0</t>
  </si>
  <si>
    <t>2:24.85</t>
  </si>
  <si>
    <t>1.08</t>
  </si>
  <si>
    <t>22.5</t>
  </si>
  <si>
    <t>10.6</t>
  </si>
  <si>
    <t>2:25.40</t>
  </si>
  <si>
    <t>1.07</t>
  </si>
  <si>
    <t>22.0</t>
  </si>
  <si>
    <t>2:25.95</t>
  </si>
  <si>
    <t>21.5</t>
  </si>
  <si>
    <t>2:26.50</t>
  </si>
  <si>
    <t>1.06</t>
  </si>
  <si>
    <t>21.0</t>
  </si>
  <si>
    <t>10.7</t>
  </si>
  <si>
    <t>2:27.10</t>
  </si>
  <si>
    <t>1.05</t>
  </si>
  <si>
    <t>20.5</t>
  </si>
  <si>
    <t>2:27.70</t>
  </si>
  <si>
    <t>20.0</t>
  </si>
  <si>
    <t>10.8</t>
  </si>
  <si>
    <t>2:28.30</t>
  </si>
  <si>
    <t>1.04</t>
  </si>
  <si>
    <t>19.5</t>
  </si>
  <si>
    <t>2:28.95</t>
  </si>
  <si>
    <t>1.03</t>
  </si>
  <si>
    <t>19.0</t>
  </si>
  <si>
    <t>10.9</t>
  </si>
  <si>
    <t>2:29.65</t>
  </si>
  <si>
    <t>18.5</t>
  </si>
  <si>
    <t>2:30.35</t>
  </si>
  <si>
    <t>1.02</t>
  </si>
  <si>
    <t>18.0</t>
  </si>
  <si>
    <t>11.0</t>
  </si>
  <si>
    <t>2:31.05</t>
  </si>
  <si>
    <t>1.01</t>
  </si>
  <si>
    <t>17.5</t>
  </si>
  <si>
    <t>11.1</t>
  </si>
  <si>
    <t>2:31.75</t>
  </si>
  <si>
    <t>1.00</t>
  </si>
  <si>
    <t>17.0</t>
  </si>
  <si>
    <t>2:32.45</t>
  </si>
  <si>
    <t>16.5</t>
  </si>
  <si>
    <t>11.2</t>
  </si>
  <si>
    <t>2:33.15</t>
  </si>
  <si>
    <t>0.99</t>
  </si>
  <si>
    <t>16.0</t>
  </si>
  <si>
    <t>2:33.85</t>
  </si>
  <si>
    <t>0.98</t>
  </si>
  <si>
    <t>15.5</t>
  </si>
  <si>
    <t>11.3</t>
  </si>
  <si>
    <t>2:34.65</t>
  </si>
  <si>
    <t>0.97</t>
  </si>
  <si>
    <t>15.0</t>
  </si>
  <si>
    <t>11.4</t>
  </si>
  <si>
    <t>2:35.45</t>
  </si>
  <si>
    <t>0.96</t>
  </si>
  <si>
    <t>14.5</t>
  </si>
  <si>
    <t>11.5</t>
  </si>
  <si>
    <t>2:36.25</t>
  </si>
  <si>
    <t>0.95</t>
  </si>
  <si>
    <t>14.0</t>
  </si>
  <si>
    <t>11.6</t>
  </si>
  <si>
    <t>2:37.05</t>
  </si>
  <si>
    <t>0.94</t>
  </si>
  <si>
    <t>13.5</t>
  </si>
  <si>
    <t>11.7</t>
  </si>
  <si>
    <t>2:37.85</t>
  </si>
  <si>
    <t>0.93</t>
  </si>
  <si>
    <t>13.0</t>
  </si>
  <si>
    <t>2:38.65</t>
  </si>
  <si>
    <t>0.92</t>
  </si>
  <si>
    <t>12.5</t>
  </si>
  <si>
    <t>11.8</t>
  </si>
  <si>
    <t>2:39.45</t>
  </si>
  <si>
    <t>0.91</t>
  </si>
  <si>
    <t>12.0</t>
  </si>
  <si>
    <t>11.9</t>
  </si>
  <si>
    <t>2:40.25</t>
  </si>
  <si>
    <t>0.90</t>
  </si>
  <si>
    <t>2:41.05</t>
  </si>
  <si>
    <t>0.88</t>
  </si>
  <si>
    <t>12.1</t>
  </si>
  <si>
    <t>2:41.85</t>
  </si>
  <si>
    <t>0.87</t>
  </si>
  <si>
    <t>12.2</t>
  </si>
  <si>
    <t>2:42.65</t>
  </si>
  <si>
    <t>0.85</t>
  </si>
  <si>
    <t>12.3</t>
  </si>
  <si>
    <t>2:43.35</t>
  </si>
  <si>
    <t>0.84</t>
  </si>
  <si>
    <t>12.4</t>
  </si>
  <si>
    <t>2:44.35</t>
  </si>
  <si>
    <t>0.82</t>
  </si>
  <si>
    <t>2:45.35</t>
  </si>
  <si>
    <t>0.80</t>
  </si>
  <si>
    <t>10 pkt, za          0,1 s</t>
  </si>
  <si>
    <t xml:space="preserve">Powyżej           200 pkt, </t>
  </si>
  <si>
    <t>sek</t>
  </si>
  <si>
    <t>DaneZewnętrzne_3</t>
  </si>
  <si>
    <t>DaneZewnętrzne_4</t>
  </si>
  <si>
    <t>DaneZewnętrzne_5</t>
  </si>
  <si>
    <t>SKOK</t>
  </si>
  <si>
    <t>pal</t>
  </si>
  <si>
    <t>63,,0</t>
  </si>
  <si>
    <t xml:space="preserve">WYNIKI INDYWIDUALNE
Rejonowych Igrzysk Dzieci
w Trójboju Lekkoatletycznym 
Chłopców i Dziewcząt   </t>
  </si>
  <si>
    <r>
      <t xml:space="preserve">Komunikat
z
Rejowych Igrzysk Dzieci w Trójboju Lekkoatletycznym 
Chłopców i Dziewcząt   
</t>
    </r>
    <r>
      <rPr>
        <b/>
        <sz val="10"/>
        <rFont val="Arial CE"/>
        <charset val="238"/>
      </rPr>
      <t>Ustrzyki Dolne, 10.06.2021</t>
    </r>
  </si>
  <si>
    <t>STAJOWSKA Aniela</t>
  </si>
  <si>
    <t>GUZIK Malwina</t>
  </si>
  <si>
    <t>HAŁYS Franciszek (2010)</t>
  </si>
  <si>
    <t xml:space="preserve">Zawody odbyły się w dniu 10.06.2021 r. na stadionie LA w Ustrzykach Dolnych
w Ustrzykach Dolnych.
</t>
  </si>
  <si>
    <t>Gminy/ 60m</t>
  </si>
  <si>
    <t>Powiaty/pkt</t>
  </si>
  <si>
    <t>p. palant.</t>
  </si>
  <si>
    <t>palant/pkt</t>
  </si>
  <si>
    <t>PRZYBYŁOWICZ Marcel (2010)</t>
  </si>
  <si>
    <t>SADLIK Alex (2010)</t>
  </si>
  <si>
    <t>STUSIK Michał (2011)</t>
  </si>
  <si>
    <t>KUREK Oskar (2010)</t>
  </si>
  <si>
    <t>CZERNIEWICZ Piotr (2010)</t>
  </si>
  <si>
    <t>SP3</t>
  </si>
  <si>
    <t>poz.</t>
  </si>
  <si>
    <t>Szkoła/Nazwiska/r. ur.</t>
  </si>
  <si>
    <t>skok/pkt</t>
  </si>
  <si>
    <t>WINNICKI Adam (2011)</t>
  </si>
  <si>
    <t>CHOROBA Michał (2011)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</si>
</sst>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m:ss.00"/>
    <numFmt numFmtId="166" formatCode="mm:ss.00"/>
    <numFmt numFmtId="167" formatCode=";;;"/>
  </numFmts>
  <fonts count="92">
    <font>
      <sz val="10"/>
      <name val="Arial CE"/>
      <charset val="238"/>
    </font>
    <font>
      <sz val="8"/>
      <color indexed="8"/>
      <name val="Arial"/>
      <family val="2"/>
    </font>
    <font>
      <sz val="8"/>
      <color indexed="9"/>
      <name val="Arial"/>
      <family val="2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b/>
      <sz val="8"/>
      <name val="Arial CE"/>
      <family val="2"/>
      <charset val="238"/>
    </font>
    <font>
      <b/>
      <sz val="9"/>
      <color indexed="8"/>
      <name val="Arial CE"/>
      <family val="2"/>
      <charset val="238"/>
    </font>
    <font>
      <sz val="9"/>
      <color indexed="8"/>
      <name val="Arial CE"/>
      <family val="2"/>
      <charset val="238"/>
    </font>
    <font>
      <sz val="10"/>
      <color indexed="8"/>
      <name val="Arial CE"/>
      <family val="2"/>
      <charset val="238"/>
    </font>
    <font>
      <b/>
      <sz val="10"/>
      <color indexed="8"/>
      <name val="Arial CE"/>
      <family val="2"/>
      <charset val="238"/>
    </font>
    <font>
      <b/>
      <sz val="8"/>
      <color indexed="8"/>
      <name val="Arial CE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u/>
      <sz val="10"/>
      <color indexed="12"/>
      <name val="Arial CE"/>
      <charset val="238"/>
    </font>
    <font>
      <sz val="9"/>
      <color indexed="9"/>
      <name val="Arial CE"/>
      <family val="2"/>
      <charset val="238"/>
    </font>
    <font>
      <sz val="8"/>
      <name val="Arial CE"/>
      <charset val="238"/>
    </font>
    <font>
      <b/>
      <sz val="12"/>
      <color indexed="9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 CE"/>
      <charset val="238"/>
    </font>
    <font>
      <b/>
      <sz val="11"/>
      <color indexed="9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sz val="11"/>
      <name val="Arial CE"/>
      <charset val="238"/>
    </font>
    <font>
      <sz val="5"/>
      <color indexed="8"/>
      <name val="Arial CE"/>
      <family val="2"/>
      <charset val="238"/>
    </font>
    <font>
      <b/>
      <sz val="12"/>
      <color indexed="10"/>
      <name val="Arial"/>
      <family val="2"/>
      <charset val="238"/>
    </font>
    <font>
      <b/>
      <sz val="11"/>
      <color indexed="10"/>
      <name val="Arial"/>
      <family val="2"/>
      <charset val="238"/>
    </font>
    <font>
      <b/>
      <sz val="10"/>
      <color indexed="8"/>
      <name val="Arial Narrow"/>
      <family val="2"/>
      <charset val="238"/>
    </font>
    <font>
      <b/>
      <sz val="9"/>
      <color indexed="8"/>
      <name val="Arial Narrow"/>
      <family val="2"/>
      <charset val="238"/>
    </font>
    <font>
      <sz val="10"/>
      <color indexed="8"/>
      <name val="Arial Narrow"/>
      <family val="2"/>
      <charset val="238"/>
    </font>
    <font>
      <sz val="10"/>
      <color indexed="23"/>
      <name val="Arial Narrow"/>
      <family val="2"/>
      <charset val="238"/>
    </font>
    <font>
      <sz val="10"/>
      <color indexed="10"/>
      <name val="Arial CE"/>
      <charset val="238"/>
    </font>
    <font>
      <sz val="12"/>
      <color indexed="10"/>
      <name val="Arial CE"/>
      <charset val="238"/>
    </font>
    <font>
      <b/>
      <sz val="11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1"/>
      <name val="Arial Narrow"/>
      <family val="2"/>
      <charset val="238"/>
    </font>
    <font>
      <sz val="11"/>
      <color indexed="9"/>
      <name val="Arial Narrow"/>
      <family val="2"/>
      <charset val="238"/>
    </font>
    <font>
      <sz val="12"/>
      <name val="Arial Narrow"/>
      <family val="2"/>
      <charset val="238"/>
    </font>
    <font>
      <b/>
      <sz val="14"/>
      <name val="Arial Narrow"/>
      <family val="2"/>
      <charset val="238"/>
    </font>
    <font>
      <sz val="12"/>
      <color indexed="8"/>
      <name val="Arial Narrow"/>
      <family val="2"/>
      <charset val="238"/>
    </font>
    <font>
      <b/>
      <sz val="8"/>
      <name val="Arial Narrow"/>
      <family val="2"/>
      <charset val="238"/>
    </font>
    <font>
      <b/>
      <sz val="12"/>
      <color indexed="8"/>
      <name val="Arial Narrow"/>
      <family val="2"/>
      <charset val="238"/>
    </font>
    <font>
      <sz val="11"/>
      <color indexed="22"/>
      <name val="Arial Narrow"/>
      <family val="2"/>
      <charset val="238"/>
    </font>
    <font>
      <b/>
      <sz val="12"/>
      <name val="Arial Narrow"/>
      <family val="2"/>
      <charset val="238"/>
    </font>
    <font>
      <sz val="11"/>
      <color indexed="10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1"/>
      <color indexed="23"/>
      <name val="Arial Narrow"/>
      <family val="2"/>
      <charset val="238"/>
    </font>
    <font>
      <b/>
      <u/>
      <sz val="11"/>
      <color indexed="12"/>
      <name val="Arial CE"/>
      <charset val="238"/>
    </font>
    <font>
      <b/>
      <sz val="5"/>
      <color indexed="10"/>
      <name val="Arial CE"/>
      <family val="2"/>
      <charset val="238"/>
    </font>
    <font>
      <b/>
      <sz val="9"/>
      <name val="Arial CE"/>
      <charset val="238"/>
    </font>
    <font>
      <sz val="5"/>
      <color indexed="10"/>
      <name val="Arial CE"/>
      <family val="2"/>
      <charset val="238"/>
    </font>
    <font>
      <b/>
      <sz val="10"/>
      <name val="Arial CE"/>
      <charset val="238"/>
    </font>
    <font>
      <b/>
      <sz val="10"/>
      <color indexed="8"/>
      <name val="Arial CE"/>
      <charset val="238"/>
    </font>
    <font>
      <sz val="5"/>
      <color indexed="8"/>
      <name val="Arial CE"/>
      <family val="2"/>
      <charset val="238"/>
    </font>
    <font>
      <b/>
      <sz val="10"/>
      <color indexed="10"/>
      <name val="Arial Narrow"/>
      <family val="2"/>
      <charset val="238"/>
    </font>
    <font>
      <sz val="10"/>
      <color indexed="10"/>
      <name val="Arial CE"/>
      <charset val="238"/>
    </font>
    <font>
      <b/>
      <sz val="11"/>
      <name val="Arial CE"/>
      <family val="2"/>
      <charset val="238"/>
    </font>
    <font>
      <b/>
      <sz val="11"/>
      <color indexed="8"/>
      <name val="Arial CE"/>
      <family val="2"/>
      <charset val="238"/>
    </font>
    <font>
      <sz val="11"/>
      <name val="Arial CE"/>
      <charset val="238"/>
    </font>
    <font>
      <b/>
      <u/>
      <sz val="12"/>
      <color indexed="12"/>
      <name val="Arial Narrow"/>
      <family val="2"/>
      <charset val="238"/>
    </font>
    <font>
      <sz val="9"/>
      <name val="Arial CE"/>
      <charset val="238"/>
    </font>
    <font>
      <sz val="9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sz val="9"/>
      <color theme="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b/>
      <sz val="11"/>
      <color rgb="FFFF0000"/>
      <name val="Czcionka tekstu podstawowego"/>
      <charset val="238"/>
    </font>
    <font>
      <sz val="6"/>
      <color indexed="8"/>
      <name val="Arial CE"/>
      <charset val="238"/>
    </font>
    <font>
      <sz val="9"/>
      <name val="Arial Narrow"/>
      <family val="2"/>
      <charset val="238"/>
    </font>
    <font>
      <b/>
      <sz val="10"/>
      <color theme="0"/>
      <name val="Arial CE"/>
      <charset val="238"/>
    </font>
    <font>
      <sz val="10"/>
      <color theme="0"/>
      <name val="Arial CE"/>
      <charset val="238"/>
    </font>
    <font>
      <sz val="18"/>
      <name val="Arial CE"/>
      <charset val="238"/>
    </font>
    <font>
      <sz val="20"/>
      <name val="Arial CE"/>
      <charset val="238"/>
    </font>
    <font>
      <b/>
      <sz val="14"/>
      <color theme="0"/>
      <name val="Arial CE"/>
      <charset val="238"/>
    </font>
    <font>
      <b/>
      <sz val="10"/>
      <name val="Arial Narrow"/>
      <family val="2"/>
      <charset val="238"/>
    </font>
    <font>
      <sz val="20"/>
      <color theme="0"/>
      <name val="Arial CE"/>
      <charset val="238"/>
    </font>
    <font>
      <b/>
      <sz val="18"/>
      <color theme="0"/>
      <name val="Arial CE"/>
      <charset val="238"/>
    </font>
    <font>
      <sz val="10"/>
      <color theme="0" tint="-4.9989318521683403E-2"/>
      <name val="Arial CE"/>
      <charset val="238"/>
    </font>
    <font>
      <sz val="12"/>
      <color theme="0" tint="-4.9989318521683403E-2"/>
      <name val="Arial CE"/>
      <charset val="238"/>
    </font>
    <font>
      <sz val="10"/>
      <color theme="2"/>
      <name val="Arial CE"/>
      <charset val="238"/>
    </font>
    <font>
      <sz val="12"/>
      <color theme="2"/>
      <name val="Arial CE"/>
      <charset val="238"/>
    </font>
    <font>
      <sz val="8"/>
      <color theme="2"/>
      <name val="Arial CE"/>
      <charset val="238"/>
    </font>
    <font>
      <b/>
      <u/>
      <sz val="11"/>
      <color indexed="12"/>
      <name val="Arial Narrow"/>
      <family val="2"/>
      <charset val="238"/>
    </font>
    <font>
      <b/>
      <sz val="9"/>
      <name val="Arial Narrow"/>
      <family val="2"/>
      <charset val="238"/>
    </font>
    <font>
      <sz val="10"/>
      <name val="Arial Narrow"/>
      <family val="2"/>
      <charset val="238"/>
    </font>
    <font>
      <sz val="10"/>
      <color indexed="10"/>
      <name val="Arial Narrow"/>
      <family val="2"/>
      <charset val="238"/>
    </font>
    <font>
      <b/>
      <sz val="12"/>
      <color theme="0"/>
      <name val="Arial CE"/>
      <charset val="238"/>
    </font>
    <font>
      <sz val="12"/>
      <name val="Arial CE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-0.249977111117893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>
      <alignment vertical="top"/>
      <protection locked="0"/>
    </xf>
  </cellStyleXfs>
  <cellXfs count="445">
    <xf numFmtId="0" fontId="0" fillId="0" borderId="0" xfId="0"/>
    <xf numFmtId="49" fontId="6" fillId="0" borderId="0" xfId="0" applyNumberFormat="1" applyFont="1" applyAlignment="1">
      <alignment horizontal="center"/>
    </xf>
    <xf numFmtId="0" fontId="0" fillId="0" borderId="0" xfId="0" applyAlignment="1">
      <alignment horizontal="right"/>
    </xf>
    <xf numFmtId="49" fontId="9" fillId="0" borderId="0" xfId="0" applyNumberFormat="1" applyFont="1" applyAlignment="1">
      <alignment horizontal="center"/>
    </xf>
    <xf numFmtId="49" fontId="10" fillId="2" borderId="1" xfId="0" applyNumberFormat="1" applyFont="1" applyFill="1" applyBorder="1" applyAlignment="1">
      <alignment horizontal="center"/>
    </xf>
    <xf numFmtId="0" fontId="12" fillId="2" borderId="2" xfId="0" applyFont="1" applyFill="1" applyBorder="1" applyAlignment="1">
      <alignment horizontal="right"/>
    </xf>
    <xf numFmtId="0" fontId="12" fillId="2" borderId="1" xfId="0" applyFont="1" applyFill="1" applyBorder="1"/>
    <xf numFmtId="0" fontId="13" fillId="2" borderId="3" xfId="0" applyFont="1" applyFill="1" applyBorder="1" applyAlignment="1">
      <alignment horizontal="center"/>
    </xf>
    <xf numFmtId="0" fontId="13" fillId="2" borderId="4" xfId="0" applyFont="1" applyFill="1" applyBorder="1"/>
    <xf numFmtId="49" fontId="14" fillId="2" borderId="1" xfId="0" applyNumberFormat="1" applyFont="1" applyFill="1" applyBorder="1" applyAlignment="1">
      <alignment horizontal="center"/>
    </xf>
    <xf numFmtId="0" fontId="4" fillId="0" borderId="0" xfId="0" applyFont="1"/>
    <xf numFmtId="0" fontId="7" fillId="0" borderId="0" xfId="0" applyFont="1" applyFill="1" applyAlignment="1">
      <alignment horizontal="center"/>
    </xf>
    <xf numFmtId="0" fontId="7" fillId="0" borderId="0" xfId="0" applyFont="1" applyFill="1"/>
    <xf numFmtId="164" fontId="7" fillId="0" borderId="0" xfId="0" applyNumberFormat="1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Continuous"/>
    </xf>
    <xf numFmtId="166" fontId="2" fillId="3" borderId="6" xfId="0" applyNumberFormat="1" applyFont="1" applyFill="1" applyBorder="1" applyAlignment="1">
      <alignment horizontal="center" wrapText="1"/>
    </xf>
    <xf numFmtId="166" fontId="1" fillId="0" borderId="6" xfId="0" applyNumberFormat="1" applyFont="1" applyBorder="1" applyAlignment="1">
      <alignment horizontal="center" wrapText="1"/>
    </xf>
    <xf numFmtId="166" fontId="0" fillId="0" borderId="0" xfId="0" applyNumberFormat="1"/>
    <xf numFmtId="49" fontId="10" fillId="2" borderId="3" xfId="0" applyNumberFormat="1" applyFont="1" applyFill="1" applyBorder="1" applyAlignment="1">
      <alignment horizontal="center"/>
    </xf>
    <xf numFmtId="164" fontId="11" fillId="2" borderId="7" xfId="0" applyNumberFormat="1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1" fontId="18" fillId="0" borderId="0" xfId="0" applyNumberFormat="1" applyFont="1" applyFill="1" applyAlignment="1">
      <alignment horizontal="center"/>
    </xf>
    <xf numFmtId="0" fontId="11" fillId="2" borderId="0" xfId="0" applyFont="1" applyFill="1" applyBorder="1"/>
    <xf numFmtId="165" fontId="8" fillId="0" borderId="0" xfId="0" applyNumberFormat="1" applyFont="1" applyFill="1"/>
    <xf numFmtId="165" fontId="12" fillId="2" borderId="8" xfId="0" applyNumberFormat="1" applyFont="1" applyFill="1" applyBorder="1"/>
    <xf numFmtId="49" fontId="6" fillId="0" borderId="0" xfId="0" applyNumberFormat="1" applyFont="1" applyAlignment="1">
      <alignment horizontal="left" wrapText="1"/>
    </xf>
    <xf numFmtId="49" fontId="6" fillId="0" borderId="0" xfId="0" applyNumberFormat="1" applyFont="1" applyAlignment="1">
      <alignment horizontal="left"/>
    </xf>
    <xf numFmtId="49" fontId="17" fillId="0" borderId="0" xfId="1" applyNumberFormat="1" applyAlignment="1" applyProtection="1">
      <alignment horizontal="center"/>
    </xf>
    <xf numFmtId="164" fontId="0" fillId="0" borderId="0" xfId="0" applyNumberFormat="1" applyFill="1" applyAlignment="1" applyProtection="1">
      <alignment horizontal="centerContinuous"/>
    </xf>
    <xf numFmtId="165" fontId="8" fillId="0" borderId="0" xfId="0" applyNumberFormat="1" applyFont="1" applyFill="1" applyAlignment="1" applyProtection="1"/>
    <xf numFmtId="0" fontId="0" fillId="0" borderId="0" xfId="0" applyAlignment="1" applyProtection="1"/>
    <xf numFmtId="0" fontId="20" fillId="3" borderId="9" xfId="0" applyFont="1" applyFill="1" applyBorder="1" applyAlignment="1">
      <alignment horizontal="center" wrapText="1"/>
    </xf>
    <xf numFmtId="0" fontId="29" fillId="0" borderId="9" xfId="0" applyFont="1" applyFill="1" applyBorder="1" applyAlignment="1">
      <alignment horizontal="center" wrapText="1"/>
    </xf>
    <xf numFmtId="0" fontId="21" fillId="0" borderId="9" xfId="0" applyFont="1" applyFill="1" applyBorder="1" applyAlignment="1">
      <alignment horizontal="center" wrapText="1"/>
    </xf>
    <xf numFmtId="0" fontId="22" fillId="0" borderId="9" xfId="0" applyFont="1" applyFill="1" applyBorder="1" applyAlignment="1">
      <alignment horizontal="center" wrapText="1"/>
    </xf>
    <xf numFmtId="0" fontId="23" fillId="0" borderId="0" xfId="0" applyFont="1" applyFill="1" applyBorder="1"/>
    <xf numFmtId="165" fontId="6" fillId="0" borderId="0" xfId="0" applyNumberFormat="1" applyFont="1" applyAlignment="1">
      <alignment horizontal="left"/>
    </xf>
    <xf numFmtId="166" fontId="20" fillId="3" borderId="9" xfId="0" applyNumberFormat="1" applyFont="1" applyFill="1" applyBorder="1" applyAlignment="1">
      <alignment horizontal="center" wrapText="1"/>
    </xf>
    <xf numFmtId="166" fontId="29" fillId="0" borderId="9" xfId="0" applyNumberFormat="1" applyFont="1" applyFill="1" applyBorder="1" applyAlignment="1">
      <alignment horizontal="center" wrapText="1"/>
    </xf>
    <xf numFmtId="166" fontId="22" fillId="0" borderId="9" xfId="0" applyNumberFormat="1" applyFont="1" applyFill="1" applyBorder="1" applyAlignment="1">
      <alignment horizontal="center" wrapText="1"/>
    </xf>
    <xf numFmtId="166" fontId="23" fillId="0" borderId="9" xfId="0" applyNumberFormat="1" applyFont="1" applyFill="1" applyBorder="1" applyAlignment="1">
      <alignment horizontal="center"/>
    </xf>
    <xf numFmtId="166" fontId="22" fillId="0" borderId="0" xfId="0" applyNumberFormat="1" applyFont="1" applyFill="1" applyBorder="1" applyAlignment="1">
      <alignment horizontal="center" wrapText="1"/>
    </xf>
    <xf numFmtId="0" fontId="21" fillId="0" borderId="10" xfId="0" applyFont="1" applyFill="1" applyBorder="1" applyAlignment="1">
      <alignment horizontal="center" wrapText="1"/>
    </xf>
    <xf numFmtId="165" fontId="0" fillId="0" borderId="0" xfId="0" applyNumberFormat="1"/>
    <xf numFmtId="165" fontId="22" fillId="0" borderId="9" xfId="0" applyNumberFormat="1" applyFont="1" applyFill="1" applyBorder="1" applyAlignment="1">
      <alignment horizontal="center" wrapText="1"/>
    </xf>
    <xf numFmtId="165" fontId="23" fillId="0" borderId="0" xfId="0" applyNumberFormat="1" applyFont="1" applyFill="1" applyBorder="1" applyAlignment="1">
      <alignment horizontal="center"/>
    </xf>
    <xf numFmtId="165" fontId="2" fillId="2" borderId="6" xfId="0" applyNumberFormat="1" applyFont="1" applyFill="1" applyBorder="1" applyAlignment="1">
      <alignment horizontal="center" wrapText="1"/>
    </xf>
    <xf numFmtId="0" fontId="30" fillId="0" borderId="9" xfId="0" applyFont="1" applyFill="1" applyBorder="1" applyAlignment="1">
      <alignment horizontal="center" wrapText="1"/>
    </xf>
    <xf numFmtId="0" fontId="30" fillId="0" borderId="11" xfId="0" applyFont="1" applyFill="1" applyBorder="1" applyAlignment="1">
      <alignment horizontal="center" wrapText="1"/>
    </xf>
    <xf numFmtId="0" fontId="25" fillId="0" borderId="9" xfId="0" applyFont="1" applyBorder="1" applyAlignment="1">
      <alignment horizontal="center" wrapText="1"/>
    </xf>
    <xf numFmtId="0" fontId="26" fillId="0" borderId="9" xfId="0" applyFont="1" applyBorder="1" applyAlignment="1">
      <alignment horizontal="center" wrapText="1"/>
    </xf>
    <xf numFmtId="0" fontId="27" fillId="0" borderId="0" xfId="0" applyFont="1" applyBorder="1"/>
    <xf numFmtId="47" fontId="26" fillId="0" borderId="9" xfId="0" applyNumberFormat="1" applyFont="1" applyBorder="1" applyAlignment="1">
      <alignment horizontal="center" wrapText="1"/>
    </xf>
    <xf numFmtId="165" fontId="22" fillId="0" borderId="10" xfId="0" applyNumberFormat="1" applyFont="1" applyFill="1" applyBorder="1" applyAlignment="1">
      <alignment horizontal="center" wrapText="1"/>
    </xf>
    <xf numFmtId="165" fontId="24" fillId="3" borderId="0" xfId="0" applyNumberFormat="1" applyFont="1" applyFill="1" applyBorder="1" applyAlignment="1">
      <alignment horizontal="center" wrapText="1"/>
    </xf>
    <xf numFmtId="165" fontId="30" fillId="0" borderId="11" xfId="0" applyNumberFormat="1" applyFont="1" applyFill="1" applyBorder="1" applyAlignment="1">
      <alignment horizontal="center" wrapText="1"/>
    </xf>
    <xf numFmtId="165" fontId="26" fillId="0" borderId="9" xfId="0" applyNumberFormat="1" applyFont="1" applyBorder="1" applyAlignment="1">
      <alignment horizontal="center" wrapText="1"/>
    </xf>
    <xf numFmtId="165" fontId="26" fillId="0" borderId="0" xfId="0" applyNumberFormat="1" applyFont="1" applyBorder="1" applyAlignment="1">
      <alignment horizontal="center" wrapText="1"/>
    </xf>
    <xf numFmtId="165" fontId="2" fillId="2" borderId="0" xfId="0" applyNumberFormat="1" applyFont="1" applyFill="1" applyBorder="1" applyAlignment="1">
      <alignment horizontal="center" wrapText="1"/>
    </xf>
    <xf numFmtId="0" fontId="25" fillId="0" borderId="10" xfId="0" applyFont="1" applyFill="1" applyBorder="1" applyAlignment="1">
      <alignment horizontal="center" wrapText="1"/>
    </xf>
    <xf numFmtId="2" fontId="0" fillId="0" borderId="0" xfId="0" applyNumberFormat="1"/>
    <xf numFmtId="2" fontId="0" fillId="0" borderId="9" xfId="0" applyNumberFormat="1" applyBorder="1"/>
    <xf numFmtId="0" fontId="25" fillId="0" borderId="9" xfId="0" applyFont="1" applyFill="1" applyBorder="1" applyAlignment="1">
      <alignment horizontal="center" wrapText="1"/>
    </xf>
    <xf numFmtId="0" fontId="25" fillId="0" borderId="10" xfId="0" applyFont="1" applyBorder="1" applyAlignment="1">
      <alignment horizontal="center" wrapText="1"/>
    </xf>
    <xf numFmtId="0" fontId="26" fillId="0" borderId="10" xfId="0" applyFont="1" applyBorder="1" applyAlignment="1">
      <alignment horizontal="center" wrapText="1"/>
    </xf>
    <xf numFmtId="2" fontId="22" fillId="0" borderId="9" xfId="0" applyNumberFormat="1" applyFont="1" applyFill="1" applyBorder="1" applyAlignment="1">
      <alignment horizontal="center" wrapText="1"/>
    </xf>
    <xf numFmtId="2" fontId="22" fillId="0" borderId="10" xfId="0" applyNumberFormat="1" applyFont="1" applyFill="1" applyBorder="1" applyAlignment="1">
      <alignment horizontal="center" wrapText="1"/>
    </xf>
    <xf numFmtId="2" fontId="24" fillId="3" borderId="0" xfId="0" applyNumberFormat="1" applyFont="1" applyFill="1" applyBorder="1" applyAlignment="1">
      <alignment horizontal="center" wrapText="1"/>
    </xf>
    <xf numFmtId="2" fontId="30" fillId="0" borderId="11" xfId="0" applyNumberFormat="1" applyFont="1" applyFill="1" applyBorder="1" applyAlignment="1">
      <alignment horizontal="center" wrapText="1"/>
    </xf>
    <xf numFmtId="49" fontId="31" fillId="2" borderId="3" xfId="0" applyNumberFormat="1" applyFont="1" applyFill="1" applyBorder="1" applyAlignment="1">
      <alignment horizontal="center"/>
    </xf>
    <xf numFmtId="49" fontId="31" fillId="2" borderId="4" xfId="0" applyNumberFormat="1" applyFont="1" applyFill="1" applyBorder="1" applyAlignment="1">
      <alignment horizontal="center"/>
    </xf>
    <xf numFmtId="1" fontId="28" fillId="0" borderId="0" xfId="0" applyNumberFormat="1" applyFont="1" applyFill="1" applyAlignment="1">
      <alignment horizontal="center"/>
    </xf>
    <xf numFmtId="164" fontId="7" fillId="0" borderId="0" xfId="0" applyNumberFormat="1" applyFont="1" applyFill="1"/>
    <xf numFmtId="165" fontId="33" fillId="2" borderId="8" xfId="0" applyNumberFormat="1" applyFont="1" applyFill="1" applyBorder="1"/>
    <xf numFmtId="0" fontId="33" fillId="2" borderId="2" xfId="0" applyFont="1" applyFill="1" applyBorder="1" applyAlignment="1">
      <alignment horizontal="right"/>
    </xf>
    <xf numFmtId="49" fontId="32" fillId="2" borderId="3" xfId="0" applyNumberFormat="1" applyFont="1" applyFill="1" applyBorder="1" applyAlignment="1">
      <alignment horizontal="center"/>
    </xf>
    <xf numFmtId="49" fontId="31" fillId="2" borderId="1" xfId="0" applyNumberFormat="1" applyFont="1" applyFill="1" applyBorder="1" applyAlignment="1">
      <alignment horizontal="center"/>
    </xf>
    <xf numFmtId="164" fontId="33" fillId="2" borderId="8" xfId="0" applyNumberFormat="1" applyFont="1" applyFill="1" applyBorder="1" applyAlignment="1">
      <alignment horizontal="center"/>
    </xf>
    <xf numFmtId="0" fontId="33" fillId="2" borderId="5" xfId="0" applyFont="1" applyFill="1" applyBorder="1" applyAlignment="1">
      <alignment horizontal="center"/>
    </xf>
    <xf numFmtId="0" fontId="33" fillId="2" borderId="2" xfId="0" applyFont="1" applyFill="1" applyBorder="1"/>
    <xf numFmtId="1" fontId="33" fillId="2" borderId="2" xfId="0" applyNumberFormat="1" applyFont="1" applyFill="1" applyBorder="1" applyAlignment="1">
      <alignment horizontal="center"/>
    </xf>
    <xf numFmtId="0" fontId="33" fillId="2" borderId="2" xfId="0" applyFont="1" applyFill="1" applyBorder="1" applyAlignment="1">
      <alignment horizontal="center"/>
    </xf>
    <xf numFmtId="0" fontId="31" fillId="2" borderId="12" xfId="0" applyFont="1" applyFill="1" applyBorder="1" applyAlignment="1">
      <alignment horizontal="center"/>
    </xf>
    <xf numFmtId="1" fontId="31" fillId="2" borderId="13" xfId="0" applyNumberFormat="1" applyFont="1" applyFill="1" applyBorder="1" applyAlignment="1">
      <alignment horizontal="center"/>
    </xf>
    <xf numFmtId="0" fontId="31" fillId="2" borderId="13" xfId="0" applyFont="1" applyFill="1" applyBorder="1" applyAlignment="1">
      <alignment horizontal="center"/>
    </xf>
    <xf numFmtId="165" fontId="31" fillId="2" borderId="7" xfId="0" applyNumberFormat="1" applyFont="1" applyFill="1" applyBorder="1" applyAlignment="1">
      <alignment horizontal="right"/>
    </xf>
    <xf numFmtId="0" fontId="31" fillId="2" borderId="14" xfId="0" applyFont="1" applyFill="1" applyBorder="1" applyAlignment="1">
      <alignment horizontal="left"/>
    </xf>
    <xf numFmtId="164" fontId="31" fillId="2" borderId="15" xfId="0" applyNumberFormat="1" applyFont="1" applyFill="1" applyBorder="1" applyAlignment="1">
      <alignment horizontal="center"/>
    </xf>
    <xf numFmtId="0" fontId="31" fillId="2" borderId="16" xfId="0" applyFont="1" applyFill="1" applyBorder="1" applyAlignment="1">
      <alignment horizontal="center"/>
    </xf>
    <xf numFmtId="0" fontId="34" fillId="2" borderId="17" xfId="0" applyFont="1" applyFill="1" applyBorder="1" applyAlignment="1">
      <alignment horizontal="center"/>
    </xf>
    <xf numFmtId="0" fontId="31" fillId="2" borderId="18" xfId="0" applyFont="1" applyFill="1" applyBorder="1" applyAlignment="1">
      <alignment horizontal="center"/>
    </xf>
    <xf numFmtId="1" fontId="31" fillId="2" borderId="19" xfId="0" applyNumberFormat="1" applyFont="1" applyFill="1" applyBorder="1" applyAlignment="1">
      <alignment horizontal="center"/>
    </xf>
    <xf numFmtId="0" fontId="31" fillId="2" borderId="17" xfId="0" applyFont="1" applyFill="1" applyBorder="1" applyAlignment="1">
      <alignment horizontal="center"/>
    </xf>
    <xf numFmtId="165" fontId="31" fillId="2" borderId="20" xfId="0" applyNumberFormat="1" applyFont="1" applyFill="1" applyBorder="1" applyAlignment="1">
      <alignment horizontal="center"/>
    </xf>
    <xf numFmtId="0" fontId="35" fillId="0" borderId="0" xfId="0" applyFont="1"/>
    <xf numFmtId="0" fontId="36" fillId="0" borderId="0" xfId="0" applyFont="1"/>
    <xf numFmtId="0" fontId="37" fillId="0" borderId="0" xfId="0" applyFont="1" applyAlignment="1" applyProtection="1">
      <alignment horizontal="center"/>
    </xf>
    <xf numFmtId="0" fontId="40" fillId="0" borderId="0" xfId="0" applyFont="1"/>
    <xf numFmtId="0" fontId="38" fillId="2" borderId="1" xfId="0" applyFont="1" applyFill="1" applyBorder="1"/>
    <xf numFmtId="0" fontId="39" fillId="2" borderId="3" xfId="0" applyFont="1" applyFill="1" applyBorder="1" applyAlignment="1">
      <alignment horizontal="center"/>
    </xf>
    <xf numFmtId="2" fontId="31" fillId="2" borderId="12" xfId="0" applyNumberFormat="1" applyFont="1" applyFill="1" applyBorder="1" applyAlignment="1">
      <alignment horizontal="center" wrapText="1"/>
    </xf>
    <xf numFmtId="49" fontId="37" fillId="0" borderId="0" xfId="0" applyNumberFormat="1" applyFont="1" applyAlignment="1">
      <alignment horizontal="left"/>
    </xf>
    <xf numFmtId="49" fontId="37" fillId="0" borderId="0" xfId="0" applyNumberFormat="1" applyFont="1" applyAlignment="1">
      <alignment horizontal="center"/>
    </xf>
    <xf numFmtId="167" fontId="37" fillId="0" borderId="0" xfId="0" applyNumberFormat="1" applyFont="1" applyAlignment="1">
      <alignment horizontal="center"/>
    </xf>
    <xf numFmtId="165" fontId="37" fillId="0" borderId="0" xfId="0" applyNumberFormat="1" applyFont="1" applyAlignment="1">
      <alignment horizontal="left"/>
    </xf>
    <xf numFmtId="0" fontId="40" fillId="0" borderId="0" xfId="0" applyFont="1" applyFill="1" applyAlignment="1">
      <alignment horizontal="center"/>
    </xf>
    <xf numFmtId="0" fontId="40" fillId="0" borderId="0" xfId="0" applyFont="1" applyFill="1"/>
    <xf numFmtId="164" fontId="40" fillId="0" borderId="0" xfId="0" applyNumberFormat="1" applyFont="1" applyFill="1" applyAlignment="1">
      <alignment horizontal="center"/>
    </xf>
    <xf numFmtId="167" fontId="38" fillId="0" borderId="0" xfId="0" applyNumberFormat="1" applyFont="1" applyFill="1" applyAlignment="1">
      <alignment horizontal="center"/>
    </xf>
    <xf numFmtId="165" fontId="40" fillId="0" borderId="0" xfId="0" applyNumberFormat="1" applyFont="1" applyFill="1"/>
    <xf numFmtId="0" fontId="40" fillId="0" borderId="0" xfId="0" applyFont="1" applyAlignment="1">
      <alignment horizontal="right"/>
    </xf>
    <xf numFmtId="0" fontId="43" fillId="0" borderId="0" xfId="0" applyNumberFormat="1" applyFont="1"/>
    <xf numFmtId="1" fontId="41" fillId="0" borderId="0" xfId="0" applyNumberFormat="1" applyFont="1" applyFill="1" applyAlignment="1">
      <alignment horizontal="center"/>
    </xf>
    <xf numFmtId="49" fontId="10" fillId="2" borderId="8" xfId="0" applyNumberFormat="1" applyFont="1" applyFill="1" applyBorder="1" applyAlignment="1">
      <alignment horizontal="center"/>
    </xf>
    <xf numFmtId="0" fontId="44" fillId="2" borderId="1" xfId="0" applyNumberFormat="1" applyFont="1" applyFill="1" applyBorder="1"/>
    <xf numFmtId="164" fontId="41" fillId="2" borderId="5" xfId="0" applyNumberFormat="1" applyFont="1" applyFill="1" applyBorder="1" applyAlignment="1">
      <alignment horizontal="center"/>
    </xf>
    <xf numFmtId="0" fontId="38" fillId="2" borderId="5" xfId="0" applyFont="1" applyFill="1" applyBorder="1" applyAlignment="1">
      <alignment horizontal="center"/>
    </xf>
    <xf numFmtId="0" fontId="38" fillId="2" borderId="5" xfId="0" applyFont="1" applyFill="1" applyBorder="1"/>
    <xf numFmtId="0" fontId="37" fillId="2" borderId="8" xfId="0" applyFont="1" applyFill="1" applyBorder="1" applyAlignment="1">
      <alignment horizontal="centerContinuous"/>
    </xf>
    <xf numFmtId="0" fontId="40" fillId="2" borderId="5" xfId="0" applyFont="1" applyFill="1" applyBorder="1" applyAlignment="1">
      <alignment horizontal="centerContinuous"/>
    </xf>
    <xf numFmtId="167" fontId="38" fillId="2" borderId="2" xfId="0" applyNumberFormat="1" applyFont="1" applyFill="1" applyBorder="1" applyAlignment="1">
      <alignment horizontal="center"/>
    </xf>
    <xf numFmtId="0" fontId="38" fillId="2" borderId="8" xfId="0" applyFont="1" applyFill="1" applyBorder="1" applyAlignment="1">
      <alignment horizontal="center"/>
    </xf>
    <xf numFmtId="0" fontId="38" fillId="2" borderId="2" xfId="0" applyFont="1" applyFill="1" applyBorder="1" applyAlignment="1">
      <alignment horizontal="center"/>
    </xf>
    <xf numFmtId="165" fontId="38" fillId="2" borderId="8" xfId="0" applyNumberFormat="1" applyFont="1" applyFill="1" applyBorder="1"/>
    <xf numFmtId="0" fontId="38" fillId="2" borderId="2" xfId="0" applyFont="1" applyFill="1" applyBorder="1" applyAlignment="1">
      <alignment horizontal="right"/>
    </xf>
    <xf numFmtId="49" fontId="10" fillId="2" borderId="7" xfId="0" applyNumberFormat="1" applyFont="1" applyFill="1" applyBorder="1" applyAlignment="1">
      <alignment horizontal="center"/>
    </xf>
    <xf numFmtId="0" fontId="44" fillId="2" borderId="3" xfId="0" applyNumberFormat="1" applyFont="1" applyFill="1" applyBorder="1"/>
    <xf numFmtId="164" fontId="38" fillId="2" borderId="0" xfId="0" applyNumberFormat="1" applyFont="1" applyFill="1" applyBorder="1" applyAlignment="1">
      <alignment horizontal="center"/>
    </xf>
    <xf numFmtId="0" fontId="38" fillId="2" borderId="0" xfId="0" applyFont="1" applyFill="1" applyBorder="1" applyAlignment="1">
      <alignment horizontal="center"/>
    </xf>
    <xf numFmtId="0" fontId="38" fillId="2" borderId="0" xfId="0" applyFont="1" applyFill="1" applyBorder="1"/>
    <xf numFmtId="1" fontId="45" fillId="2" borderId="7" xfId="0" applyNumberFormat="1" applyFont="1" applyFill="1" applyBorder="1" applyAlignment="1">
      <alignment horizontal="center"/>
    </xf>
    <xf numFmtId="1" fontId="45" fillId="2" borderId="0" xfId="0" applyNumberFormat="1" applyFont="1" applyFill="1" applyBorder="1" applyAlignment="1">
      <alignment horizontal="center"/>
    </xf>
    <xf numFmtId="167" fontId="38" fillId="2" borderId="14" xfId="0" applyNumberFormat="1" applyFont="1" applyFill="1" applyBorder="1" applyAlignment="1">
      <alignment horizontal="center"/>
    </xf>
    <xf numFmtId="0" fontId="38" fillId="2" borderId="7" xfId="0" applyFont="1" applyFill="1" applyBorder="1" applyAlignment="1">
      <alignment horizontal="center"/>
    </xf>
    <xf numFmtId="0" fontId="38" fillId="2" borderId="14" xfId="0" applyFont="1" applyFill="1" applyBorder="1" applyAlignment="1">
      <alignment horizontal="center"/>
    </xf>
    <xf numFmtId="165" fontId="38" fillId="2" borderId="7" xfId="0" applyNumberFormat="1" applyFont="1" applyFill="1" applyBorder="1"/>
    <xf numFmtId="0" fontId="38" fillId="2" borderId="14" xfId="0" applyFont="1" applyFill="1" applyBorder="1" applyAlignment="1">
      <alignment horizontal="right"/>
    </xf>
    <xf numFmtId="0" fontId="38" fillId="2" borderId="3" xfId="0" applyFont="1" applyFill="1" applyBorder="1"/>
    <xf numFmtId="49" fontId="31" fillId="2" borderId="7" xfId="0" applyNumberFormat="1" applyFont="1" applyFill="1" applyBorder="1" applyAlignment="1">
      <alignment horizontal="center"/>
    </xf>
    <xf numFmtId="0" fontId="46" fillId="2" borderId="3" xfId="0" applyNumberFormat="1" applyFont="1" applyFill="1" applyBorder="1"/>
    <xf numFmtId="2" fontId="39" fillId="2" borderId="21" xfId="0" applyNumberFormat="1" applyFont="1" applyFill="1" applyBorder="1" applyAlignment="1">
      <alignment horizontal="centerContinuous" wrapText="1"/>
    </xf>
    <xf numFmtId="2" fontId="39" fillId="2" borderId="22" xfId="0" applyNumberFormat="1" applyFont="1" applyFill="1" applyBorder="1" applyAlignment="1">
      <alignment wrapText="1"/>
    </xf>
    <xf numFmtId="164" fontId="47" fillId="2" borderId="23" xfId="0" applyNumberFormat="1" applyFont="1" applyFill="1" applyBorder="1" applyAlignment="1">
      <alignment horizontal="center"/>
    </xf>
    <xf numFmtId="164" fontId="47" fillId="2" borderId="23" xfId="0" applyNumberFormat="1" applyFont="1" applyFill="1" applyBorder="1" applyAlignment="1"/>
    <xf numFmtId="167" fontId="39" fillId="2" borderId="22" xfId="0" applyNumberFormat="1" applyFont="1" applyFill="1" applyBorder="1" applyAlignment="1">
      <alignment horizontal="center"/>
    </xf>
    <xf numFmtId="0" fontId="39" fillId="2" borderId="23" xfId="0" applyFont="1" applyFill="1" applyBorder="1" applyAlignment="1">
      <alignment horizontal="center"/>
    </xf>
    <xf numFmtId="0" fontId="39" fillId="2" borderId="22" xfId="0" applyFont="1" applyFill="1" applyBorder="1" applyAlignment="1">
      <alignment horizontal="left"/>
    </xf>
    <xf numFmtId="165" fontId="39" fillId="2" borderId="23" xfId="0" applyNumberFormat="1" applyFont="1" applyFill="1" applyBorder="1" applyAlignment="1">
      <alignment horizontal="right"/>
    </xf>
    <xf numFmtId="0" fontId="44" fillId="2" borderId="4" xfId="0" applyNumberFormat="1" applyFont="1" applyFill="1" applyBorder="1"/>
    <xf numFmtId="167" fontId="49" fillId="2" borderId="0" xfId="0" applyNumberFormat="1" applyFont="1" applyFill="1" applyBorder="1" applyAlignment="1">
      <alignment horizontal="center"/>
    </xf>
    <xf numFmtId="0" fontId="40" fillId="0" borderId="26" xfId="0" applyNumberFormat="1" applyFont="1" applyFill="1" applyBorder="1"/>
    <xf numFmtId="0" fontId="40" fillId="0" borderId="27" xfId="0" applyNumberFormat="1" applyFont="1" applyFill="1" applyBorder="1"/>
    <xf numFmtId="0" fontId="37" fillId="2" borderId="0" xfId="0" applyFont="1" applyFill="1" applyBorder="1" applyAlignment="1" applyProtection="1">
      <alignment horizontal="center"/>
    </xf>
    <xf numFmtId="0" fontId="42" fillId="0" borderId="0" xfId="0" applyFont="1"/>
    <xf numFmtId="0" fontId="40" fillId="0" borderId="0" xfId="0" applyFont="1" applyAlignment="1">
      <alignment horizontal="center"/>
    </xf>
    <xf numFmtId="167" fontId="40" fillId="0" borderId="0" xfId="0" applyNumberFormat="1" applyFont="1"/>
    <xf numFmtId="0" fontId="17" fillId="0" borderId="0" xfId="1" applyAlignment="1" applyProtection="1"/>
    <xf numFmtId="0" fontId="43" fillId="0" borderId="0" xfId="0" applyFont="1" applyAlignment="1" applyProtection="1">
      <alignment horizontal="left"/>
      <protection locked="0"/>
    </xf>
    <xf numFmtId="164" fontId="38" fillId="2" borderId="8" xfId="0" applyNumberFormat="1" applyFont="1" applyFill="1" applyBorder="1" applyAlignment="1">
      <alignment horizontal="center"/>
    </xf>
    <xf numFmtId="0" fontId="38" fillId="2" borderId="2" xfId="0" applyFont="1" applyFill="1" applyBorder="1"/>
    <xf numFmtId="164" fontId="39" fillId="2" borderId="28" xfId="0" applyNumberFormat="1" applyFont="1" applyFill="1" applyBorder="1" applyAlignment="1">
      <alignment horizontal="center"/>
    </xf>
    <xf numFmtId="164" fontId="39" fillId="2" borderId="12" xfId="0" applyNumberFormat="1" applyFont="1" applyFill="1" applyBorder="1" applyAlignment="1">
      <alignment horizontal="center"/>
    </xf>
    <xf numFmtId="2" fontId="37" fillId="2" borderId="28" xfId="0" applyNumberFormat="1" applyFont="1" applyFill="1" applyBorder="1" applyAlignment="1">
      <alignment horizontal="centerContinuous" wrapText="1"/>
    </xf>
    <xf numFmtId="2" fontId="50" fillId="2" borderId="12" xfId="0" applyNumberFormat="1" applyFont="1" applyFill="1" applyBorder="1" applyAlignment="1">
      <alignment horizontal="centerContinuous" wrapText="1"/>
    </xf>
    <xf numFmtId="2" fontId="39" fillId="2" borderId="13" xfId="0" applyNumberFormat="1" applyFont="1" applyFill="1" applyBorder="1" applyAlignment="1">
      <alignment wrapText="1"/>
    </xf>
    <xf numFmtId="164" fontId="39" fillId="2" borderId="12" xfId="0" applyNumberFormat="1" applyFont="1" applyFill="1" applyBorder="1" applyAlignment="1">
      <alignment horizontal="center" wrapText="1"/>
    </xf>
    <xf numFmtId="0" fontId="39" fillId="2" borderId="12" xfId="0" applyFont="1" applyFill="1" applyBorder="1" applyAlignment="1">
      <alignment horizontal="center"/>
    </xf>
    <xf numFmtId="167" fontId="39" fillId="2" borderId="13" xfId="0" applyNumberFormat="1" applyFont="1" applyFill="1" applyBorder="1" applyAlignment="1">
      <alignment horizontal="center"/>
    </xf>
    <xf numFmtId="0" fontId="39" fillId="2" borderId="28" xfId="0" applyFont="1" applyFill="1" applyBorder="1" applyAlignment="1">
      <alignment horizontal="center"/>
    </xf>
    <xf numFmtId="0" fontId="39" fillId="2" borderId="13" xfId="0" applyFont="1" applyFill="1" applyBorder="1" applyAlignment="1">
      <alignment horizontal="left"/>
    </xf>
    <xf numFmtId="165" fontId="39" fillId="2" borderId="28" xfId="0" applyNumberFormat="1" applyFont="1" applyFill="1" applyBorder="1" applyAlignment="1">
      <alignment horizontal="right"/>
    </xf>
    <xf numFmtId="164" fontId="39" fillId="2" borderId="15" xfId="0" applyNumberFormat="1" applyFont="1" applyFill="1" applyBorder="1" applyAlignment="1">
      <alignment horizontal="center"/>
    </xf>
    <xf numFmtId="0" fontId="39" fillId="2" borderId="16" xfId="0" applyFont="1" applyFill="1" applyBorder="1" applyAlignment="1">
      <alignment horizontal="center"/>
    </xf>
    <xf numFmtId="0" fontId="51" fillId="2" borderId="17" xfId="0" applyFont="1" applyFill="1" applyBorder="1" applyAlignment="1">
      <alignment horizontal="center"/>
    </xf>
    <xf numFmtId="164" fontId="39" fillId="2" borderId="29" xfId="0" applyNumberFormat="1" applyFont="1" applyFill="1" applyBorder="1" applyAlignment="1">
      <alignment horizontal="center"/>
    </xf>
    <xf numFmtId="0" fontId="39" fillId="2" borderId="18" xfId="0" applyFont="1" applyFill="1" applyBorder="1" applyAlignment="1">
      <alignment horizontal="center"/>
    </xf>
    <xf numFmtId="167" fontId="39" fillId="2" borderId="19" xfId="0" applyNumberFormat="1" applyFont="1" applyFill="1" applyBorder="1" applyAlignment="1">
      <alignment horizontal="center"/>
    </xf>
    <xf numFmtId="0" fontId="39" fillId="2" borderId="20" xfId="0" applyFont="1" applyFill="1" applyBorder="1" applyAlignment="1">
      <alignment horizontal="center"/>
    </xf>
    <xf numFmtId="0" fontId="39" fillId="2" borderId="17" xfId="0" applyFont="1" applyFill="1" applyBorder="1" applyAlignment="1">
      <alignment horizontal="center"/>
    </xf>
    <xf numFmtId="165" fontId="39" fillId="2" borderId="20" xfId="0" applyNumberFormat="1" applyFont="1" applyFill="1" applyBorder="1" applyAlignment="1">
      <alignment horizontal="center"/>
    </xf>
    <xf numFmtId="0" fontId="39" fillId="2" borderId="4" xfId="0" applyFont="1" applyFill="1" applyBorder="1"/>
    <xf numFmtId="167" fontId="39" fillId="2" borderId="0" xfId="0" applyNumberFormat="1" applyFont="1" applyFill="1" applyBorder="1" applyAlignment="1">
      <alignment horizontal="center"/>
    </xf>
    <xf numFmtId="0" fontId="37" fillId="2" borderId="0" xfId="0" applyNumberFormat="1" applyFont="1" applyFill="1" applyBorder="1" applyAlignment="1">
      <alignment horizontal="center"/>
    </xf>
    <xf numFmtId="0" fontId="37" fillId="2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2" fontId="6" fillId="0" borderId="0" xfId="0" applyNumberFormat="1" applyFont="1" applyAlignment="1">
      <alignment horizontal="left"/>
    </xf>
    <xf numFmtId="1" fontId="53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left"/>
    </xf>
    <xf numFmtId="49" fontId="54" fillId="0" borderId="0" xfId="0" applyNumberFormat="1" applyFont="1" applyAlignment="1">
      <alignment horizontal="center"/>
    </xf>
    <xf numFmtId="2" fontId="7" fillId="0" borderId="0" xfId="0" applyNumberFormat="1" applyFont="1" applyFill="1" applyAlignment="1">
      <alignment horizontal="center"/>
    </xf>
    <xf numFmtId="1" fontId="55" fillId="0" borderId="0" xfId="0" applyNumberFormat="1" applyFont="1" applyFill="1" applyAlignment="1">
      <alignment horizontal="center"/>
    </xf>
    <xf numFmtId="0" fontId="56" fillId="0" borderId="0" xfId="0" applyFont="1" applyAlignment="1">
      <alignment horizontal="center"/>
    </xf>
    <xf numFmtId="2" fontId="18" fillId="0" borderId="0" xfId="0" applyNumberFormat="1" applyFont="1" applyFill="1" applyAlignment="1">
      <alignment horizontal="center"/>
    </xf>
    <xf numFmtId="1" fontId="55" fillId="2" borderId="2" xfId="0" applyNumberFormat="1" applyFont="1" applyFill="1" applyBorder="1" applyAlignment="1">
      <alignment horizontal="center"/>
    </xf>
    <xf numFmtId="0" fontId="57" fillId="2" borderId="1" xfId="0" applyFont="1" applyFill="1" applyBorder="1" applyAlignment="1">
      <alignment horizontal="center"/>
    </xf>
    <xf numFmtId="1" fontId="58" fillId="2" borderId="31" xfId="0" applyNumberFormat="1" applyFont="1" applyFill="1" applyBorder="1" applyAlignment="1">
      <alignment horizontal="center"/>
    </xf>
    <xf numFmtId="164" fontId="11" fillId="2" borderId="15" xfId="0" applyNumberFormat="1" applyFont="1" applyFill="1" applyBorder="1"/>
    <xf numFmtId="0" fontId="11" fillId="2" borderId="31" xfId="0" applyFont="1" applyFill="1" applyBorder="1" applyAlignment="1">
      <alignment horizontal="center"/>
    </xf>
    <xf numFmtId="165" fontId="12" fillId="2" borderId="15" xfId="0" applyNumberFormat="1" applyFont="1" applyFill="1" applyBorder="1"/>
    <xf numFmtId="0" fontId="12" fillId="2" borderId="31" xfId="0" applyFont="1" applyFill="1" applyBorder="1" applyAlignment="1">
      <alignment horizontal="right"/>
    </xf>
    <xf numFmtId="0" fontId="57" fillId="2" borderId="4" xfId="0" applyFont="1" applyFill="1" applyBorder="1" applyAlignment="1">
      <alignment horizontal="center"/>
    </xf>
    <xf numFmtId="0" fontId="46" fillId="2" borderId="4" xfId="0" applyNumberFormat="1" applyFont="1" applyFill="1" applyBorder="1"/>
    <xf numFmtId="1" fontId="59" fillId="2" borderId="31" xfId="0" applyNumberFormat="1" applyFont="1" applyFill="1" applyBorder="1" applyAlignment="1">
      <alignment horizontal="center"/>
    </xf>
    <xf numFmtId="164" fontId="31" fillId="2" borderId="15" xfId="0" applyNumberFormat="1" applyFont="1" applyFill="1" applyBorder="1" applyAlignment="1">
      <alignment horizontal="right"/>
    </xf>
    <xf numFmtId="0" fontId="31" fillId="2" borderId="31" xfId="0" applyFont="1" applyFill="1" applyBorder="1" applyAlignment="1">
      <alignment horizontal="left"/>
    </xf>
    <xf numFmtId="165" fontId="31" fillId="2" borderId="15" xfId="0" applyNumberFormat="1" applyFont="1" applyFill="1" applyBorder="1" applyAlignment="1">
      <alignment horizontal="center"/>
    </xf>
    <xf numFmtId="0" fontId="56" fillId="0" borderId="0" xfId="0" applyFont="1"/>
    <xf numFmtId="2" fontId="0" fillId="0" borderId="0" xfId="0" applyNumberFormat="1" applyAlignment="1">
      <alignment horizontal="center"/>
    </xf>
    <xf numFmtId="0" fontId="60" fillId="0" borderId="0" xfId="0" applyFont="1"/>
    <xf numFmtId="165" fontId="0" fillId="0" borderId="0" xfId="0" applyNumberFormat="1" applyAlignment="1">
      <alignment horizontal="center"/>
    </xf>
    <xf numFmtId="2" fontId="0" fillId="0" borderId="0" xfId="0" applyNumberFormat="1" applyFill="1" applyAlignment="1" applyProtection="1">
      <alignment horizontal="center"/>
    </xf>
    <xf numFmtId="0" fontId="31" fillId="2" borderId="1" xfId="0" applyNumberFormat="1" applyFont="1" applyFill="1" applyBorder="1"/>
    <xf numFmtId="164" fontId="33" fillId="2" borderId="8" xfId="0" applyNumberFormat="1" applyFont="1" applyFill="1" applyBorder="1"/>
    <xf numFmtId="0" fontId="39" fillId="2" borderId="3" xfId="0" applyNumberFormat="1" applyFont="1" applyFill="1" applyBorder="1"/>
    <xf numFmtId="164" fontId="31" fillId="2" borderId="28" xfId="0" applyNumberFormat="1" applyFont="1" applyFill="1" applyBorder="1" applyAlignment="1">
      <alignment horizontal="right"/>
    </xf>
    <xf numFmtId="0" fontId="31" fillId="2" borderId="4" xfId="0" applyNumberFormat="1" applyFont="1" applyFill="1" applyBorder="1"/>
    <xf numFmtId="2" fontId="31" fillId="2" borderId="29" xfId="0" applyNumberFormat="1" applyFont="1" applyFill="1" applyBorder="1" applyAlignment="1">
      <alignment horizontal="center"/>
    </xf>
    <xf numFmtId="164" fontId="31" fillId="2" borderId="20" xfId="0" applyNumberFormat="1" applyFont="1" applyFill="1" applyBorder="1" applyAlignment="1">
      <alignment horizontal="right"/>
    </xf>
    <xf numFmtId="2" fontId="0" fillId="0" borderId="0" xfId="0" applyNumberFormat="1" applyFont="1" applyAlignment="1">
      <alignment horizontal="center"/>
    </xf>
    <xf numFmtId="164" fontId="0" fillId="0" borderId="0" xfId="0" applyNumberFormat="1" applyFont="1" applyAlignment="1">
      <alignment horizontal="center"/>
    </xf>
    <xf numFmtId="165" fontId="0" fillId="0" borderId="0" xfId="0" applyNumberFormat="1" applyFont="1" applyAlignment="1">
      <alignment horizontal="center"/>
    </xf>
    <xf numFmtId="49" fontId="61" fillId="0" borderId="0" xfId="0" applyNumberFormat="1" applyFont="1" applyAlignment="1">
      <alignment horizontal="center"/>
    </xf>
    <xf numFmtId="49" fontId="62" fillId="2" borderId="1" xfId="0" applyNumberFormat="1" applyFont="1" applyFill="1" applyBorder="1" applyAlignment="1">
      <alignment horizontal="center"/>
    </xf>
    <xf numFmtId="49" fontId="39" fillId="2" borderId="3" xfId="0" applyNumberFormat="1" applyFont="1" applyFill="1" applyBorder="1" applyAlignment="1">
      <alignment horizontal="center"/>
    </xf>
    <xf numFmtId="49" fontId="39" fillId="2" borderId="4" xfId="0" applyNumberFormat="1" applyFont="1" applyFill="1" applyBorder="1" applyAlignment="1">
      <alignment horizontal="center"/>
    </xf>
    <xf numFmtId="0" fontId="61" fillId="2" borderId="0" xfId="0" applyFont="1" applyFill="1" applyBorder="1" applyAlignment="1">
      <alignment horizontal="center"/>
    </xf>
    <xf numFmtId="0" fontId="63" fillId="0" borderId="0" xfId="0" applyFont="1"/>
    <xf numFmtId="49" fontId="39" fillId="2" borderId="1" xfId="0" applyNumberFormat="1" applyFont="1" applyFill="1" applyBorder="1" applyAlignment="1">
      <alignment horizontal="center"/>
    </xf>
    <xf numFmtId="4" fontId="4" fillId="0" borderId="0" xfId="0" applyNumberFormat="1" applyFont="1"/>
    <xf numFmtId="0" fontId="39" fillId="2" borderId="32" xfId="0" applyFont="1" applyFill="1" applyBorder="1" applyAlignment="1">
      <alignment horizontal="center"/>
    </xf>
    <xf numFmtId="0" fontId="39" fillId="2" borderId="33" xfId="0" applyFont="1" applyFill="1" applyBorder="1"/>
    <xf numFmtId="0" fontId="3" fillId="2" borderId="7" xfId="0" applyFont="1" applyFill="1" applyBorder="1" applyAlignment="1">
      <alignment horizontal="center"/>
    </xf>
    <xf numFmtId="49" fontId="61" fillId="2" borderId="0" xfId="0" applyNumberFormat="1" applyFont="1" applyFill="1" applyBorder="1" applyAlignment="1">
      <alignment horizontal="center"/>
    </xf>
    <xf numFmtId="0" fontId="48" fillId="2" borderId="0" xfId="0" applyFont="1" applyFill="1" applyBorder="1" applyProtection="1">
      <protection locked="0"/>
    </xf>
    <xf numFmtId="164" fontId="40" fillId="2" borderId="0" xfId="0" applyNumberFormat="1" applyFont="1" applyFill="1" applyBorder="1" applyAlignment="1" applyProtection="1">
      <alignment horizontal="center"/>
      <protection locked="0"/>
    </xf>
    <xf numFmtId="0" fontId="40" fillId="2" borderId="0" xfId="0" applyNumberFormat="1" applyFont="1" applyFill="1" applyBorder="1"/>
    <xf numFmtId="2" fontId="40" fillId="2" borderId="0" xfId="0" applyNumberFormat="1" applyFont="1" applyFill="1" applyBorder="1" applyAlignment="1" applyProtection="1">
      <alignment horizontal="center"/>
      <protection locked="0"/>
    </xf>
    <xf numFmtId="165" fontId="40" fillId="2" borderId="0" xfId="0" applyNumberFormat="1" applyFont="1" applyFill="1" applyBorder="1" applyProtection="1">
      <protection locked="0"/>
    </xf>
    <xf numFmtId="0" fontId="37" fillId="2" borderId="14" xfId="0" applyFont="1" applyFill="1" applyBorder="1" applyAlignment="1" applyProtection="1">
      <alignment horizontal="center"/>
    </xf>
    <xf numFmtId="49" fontId="9" fillId="0" borderId="7" xfId="0" applyNumberFormat="1" applyFont="1" applyBorder="1" applyAlignment="1">
      <alignment horizontal="center"/>
    </xf>
    <xf numFmtId="0" fontId="0" fillId="0" borderId="7" xfId="0" applyBorder="1"/>
    <xf numFmtId="0" fontId="0" fillId="0" borderId="15" xfId="0" applyBorder="1"/>
    <xf numFmtId="0" fontId="61" fillId="2" borderId="30" xfId="0" applyFont="1" applyFill="1" applyBorder="1" applyAlignment="1">
      <alignment horizontal="center"/>
    </xf>
    <xf numFmtId="0" fontId="37" fillId="2" borderId="30" xfId="0" applyFont="1" applyFill="1" applyBorder="1" applyAlignment="1" applyProtection="1">
      <alignment horizontal="center"/>
    </xf>
    <xf numFmtId="0" fontId="37" fillId="2" borderId="30" xfId="0" applyFon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0" fontId="10" fillId="2" borderId="8" xfId="0" applyNumberFormat="1" applyFont="1" applyFill="1" applyBorder="1"/>
    <xf numFmtId="0" fontId="46" fillId="2" borderId="7" xfId="0" applyNumberFormat="1" applyFont="1" applyFill="1" applyBorder="1"/>
    <xf numFmtId="0" fontId="46" fillId="2" borderId="15" xfId="0" applyNumberFormat="1" applyFont="1" applyFill="1" applyBorder="1"/>
    <xf numFmtId="0" fontId="31" fillId="2" borderId="8" xfId="0" applyNumberFormat="1" applyFont="1" applyFill="1" applyBorder="1"/>
    <xf numFmtId="0" fontId="39" fillId="2" borderId="7" xfId="0" applyNumberFormat="1" applyFont="1" applyFill="1" applyBorder="1"/>
    <xf numFmtId="0" fontId="31" fillId="2" borderId="15" xfId="0" applyNumberFormat="1" applyFont="1" applyFill="1" applyBorder="1"/>
    <xf numFmtId="0" fontId="65" fillId="0" borderId="0" xfId="0" applyFont="1"/>
    <xf numFmtId="164" fontId="40" fillId="0" borderId="34" xfId="0" applyNumberFormat="1" applyFont="1" applyFill="1" applyBorder="1" applyAlignment="1" applyProtection="1">
      <alignment horizontal="center"/>
      <protection locked="0"/>
    </xf>
    <xf numFmtId="0" fontId="40" fillId="0" borderId="34" xfId="0" applyFont="1" applyBorder="1" applyAlignment="1" applyProtection="1">
      <alignment horizontal="center"/>
      <protection locked="0"/>
    </xf>
    <xf numFmtId="165" fontId="40" fillId="0" borderId="34" xfId="0" applyNumberFormat="1" applyFont="1" applyFill="1" applyBorder="1" applyAlignment="1" applyProtection="1">
      <alignment horizontal="center"/>
      <protection locked="0"/>
    </xf>
    <xf numFmtId="167" fontId="49" fillId="5" borderId="35" xfId="0" applyNumberFormat="1" applyFont="1" applyFill="1" applyBorder="1" applyAlignment="1">
      <alignment horizontal="center"/>
    </xf>
    <xf numFmtId="164" fontId="40" fillId="0" borderId="36" xfId="0" applyNumberFormat="1" applyFont="1" applyFill="1" applyBorder="1" applyAlignment="1" applyProtection="1">
      <alignment horizontal="center"/>
      <protection locked="0"/>
    </xf>
    <xf numFmtId="2" fontId="40" fillId="0" borderId="36" xfId="0" applyNumberFormat="1" applyFont="1" applyFill="1" applyBorder="1" applyAlignment="1" applyProtection="1">
      <alignment horizontal="center"/>
      <protection locked="0"/>
    </xf>
    <xf numFmtId="167" fontId="38" fillId="0" borderId="35" xfId="0" applyNumberFormat="1" applyFont="1" applyFill="1" applyBorder="1" applyAlignment="1">
      <alignment horizontal="center"/>
    </xf>
    <xf numFmtId="165" fontId="40" fillId="0" borderId="34" xfId="0" applyNumberFormat="1" applyFont="1" applyFill="1" applyBorder="1" applyProtection="1">
      <protection locked="0"/>
    </xf>
    <xf numFmtId="0" fontId="0" fillId="0" borderId="34" xfId="0" applyBorder="1"/>
    <xf numFmtId="0" fontId="65" fillId="0" borderId="0" xfId="0" applyFont="1" applyAlignment="1">
      <alignment shrinkToFit="1"/>
    </xf>
    <xf numFmtId="0" fontId="56" fillId="0" borderId="0" xfId="0" applyFont="1" applyFill="1"/>
    <xf numFmtId="2" fontId="40" fillId="0" borderId="34" xfId="0" applyNumberFormat="1" applyFont="1" applyBorder="1" applyAlignment="1" applyProtection="1">
      <alignment horizontal="center"/>
      <protection locked="0"/>
    </xf>
    <xf numFmtId="164" fontId="0" fillId="0" borderId="0" xfId="0" applyNumberFormat="1"/>
    <xf numFmtId="0" fontId="66" fillId="0" borderId="0" xfId="0" applyFont="1" applyAlignment="1">
      <alignment horizontal="center"/>
    </xf>
    <xf numFmtId="0" fontId="0" fillId="6" borderId="0" xfId="0" applyFill="1" applyAlignment="1">
      <alignment horizontal="center"/>
    </xf>
    <xf numFmtId="0" fontId="0" fillId="0" borderId="27" xfId="0" applyBorder="1"/>
    <xf numFmtId="0" fontId="67" fillId="7" borderId="0" xfId="0" applyFont="1" applyFill="1"/>
    <xf numFmtId="0" fontId="68" fillId="7" borderId="0" xfId="0" applyFont="1" applyFill="1" applyAlignment="1">
      <alignment horizontal="center"/>
    </xf>
    <xf numFmtId="0" fontId="67" fillId="6" borderId="0" xfId="0" applyFont="1" applyFill="1" applyAlignment="1">
      <alignment horizontal="center"/>
    </xf>
    <xf numFmtId="0" fontId="67" fillId="7" borderId="27" xfId="0" applyFont="1" applyFill="1" applyBorder="1"/>
    <xf numFmtId="0" fontId="67" fillId="7" borderId="0" xfId="0" applyFont="1" applyFill="1" applyAlignment="1">
      <alignment horizontal="center"/>
    </xf>
    <xf numFmtId="0" fontId="0" fillId="8" borderId="0" xfId="0" applyFill="1"/>
    <xf numFmtId="0" fontId="66" fillId="8" borderId="0" xfId="0" applyFont="1" applyFill="1" applyAlignment="1">
      <alignment horizontal="center"/>
    </xf>
    <xf numFmtId="0" fontId="0" fillId="8" borderId="0" xfId="0" applyFill="1" applyAlignment="1">
      <alignment horizontal="center"/>
    </xf>
    <xf numFmtId="14" fontId="0" fillId="0" borderId="0" xfId="0" applyNumberFormat="1" applyAlignment="1">
      <alignment horizontal="center"/>
    </xf>
    <xf numFmtId="0" fontId="69" fillId="9" borderId="27" xfId="0" applyFont="1" applyFill="1" applyBorder="1"/>
    <xf numFmtId="0" fontId="70" fillId="9" borderId="27" xfId="0" applyFont="1" applyFill="1" applyBorder="1"/>
    <xf numFmtId="0" fontId="70" fillId="9" borderId="0" xfId="0" applyFont="1" applyFill="1"/>
    <xf numFmtId="0" fontId="70" fillId="9" borderId="0" xfId="0" applyFont="1" applyFill="1" applyAlignment="1">
      <alignment horizontal="center"/>
    </xf>
    <xf numFmtId="14" fontId="0" fillId="0" borderId="0" xfId="0" applyNumberFormat="1"/>
    <xf numFmtId="0" fontId="0" fillId="9" borderId="0" xfId="0" applyFill="1"/>
    <xf numFmtId="0" fontId="66" fillId="9" borderId="0" xfId="0" applyFont="1" applyFill="1" applyAlignment="1">
      <alignment horizontal="center"/>
    </xf>
    <xf numFmtId="0" fontId="0" fillId="9" borderId="0" xfId="0" applyFill="1" applyAlignment="1">
      <alignment horizontal="center"/>
    </xf>
    <xf numFmtId="0" fontId="0" fillId="10" borderId="0" xfId="0" applyFill="1"/>
    <xf numFmtId="0" fontId="0" fillId="10" borderId="0" xfId="0" applyFill="1" applyAlignment="1">
      <alignment horizontal="center"/>
    </xf>
    <xf numFmtId="0" fontId="66" fillId="10" borderId="0" xfId="0" applyFont="1" applyFill="1" applyAlignment="1">
      <alignment horizontal="center"/>
    </xf>
    <xf numFmtId="14" fontId="0" fillId="9" borderId="0" xfId="0" applyNumberFormat="1" applyFill="1"/>
    <xf numFmtId="2" fontId="33" fillId="2" borderId="15" xfId="0" applyNumberFormat="1" applyFont="1" applyFill="1" applyBorder="1" applyAlignment="1">
      <alignment horizontal="center"/>
    </xf>
    <xf numFmtId="164" fontId="33" fillId="2" borderId="15" xfId="0" applyNumberFormat="1" applyFont="1" applyFill="1" applyBorder="1" applyAlignment="1">
      <alignment horizontal="center"/>
    </xf>
    <xf numFmtId="2" fontId="31" fillId="2" borderId="15" xfId="0" applyNumberFormat="1" applyFont="1" applyFill="1" applyBorder="1" applyAlignment="1">
      <alignment wrapText="1"/>
    </xf>
    <xf numFmtId="2" fontId="31" fillId="2" borderId="30" xfId="0" applyNumberFormat="1" applyFont="1" applyFill="1" applyBorder="1" applyAlignment="1">
      <alignment wrapText="1"/>
    </xf>
    <xf numFmtId="2" fontId="31" fillId="2" borderId="31" xfId="0" applyNumberFormat="1" applyFont="1" applyFill="1" applyBorder="1" applyAlignment="1">
      <alignment wrapText="1"/>
    </xf>
    <xf numFmtId="1" fontId="71" fillId="2" borderId="15" xfId="0" applyNumberFormat="1" applyFont="1" applyFill="1" applyBorder="1" applyAlignment="1">
      <alignment horizontal="center"/>
    </xf>
    <xf numFmtId="1" fontId="71" fillId="2" borderId="30" xfId="0" applyNumberFormat="1" applyFont="1" applyFill="1" applyBorder="1" applyAlignment="1">
      <alignment horizontal="center"/>
    </xf>
    <xf numFmtId="0" fontId="31" fillId="2" borderId="13" xfId="0" applyFont="1" applyFill="1" applyBorder="1" applyAlignment="1">
      <alignment horizontal="left"/>
    </xf>
    <xf numFmtId="0" fontId="63" fillId="0" borderId="0" xfId="0" applyFont="1" applyAlignment="1">
      <alignment horizontal="left"/>
    </xf>
    <xf numFmtId="164" fontId="72" fillId="2" borderId="0" xfId="0" applyNumberFormat="1" applyFont="1" applyFill="1" applyBorder="1" applyAlignment="1" applyProtection="1">
      <alignment horizontal="center"/>
      <protection locked="0"/>
    </xf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0" xfId="0" applyAlignment="1">
      <alignment horizontal="center" shrinkToFit="1"/>
    </xf>
    <xf numFmtId="0" fontId="73" fillId="11" borderId="0" xfId="0" applyNumberFormat="1" applyFont="1" applyFill="1"/>
    <xf numFmtId="0" fontId="74" fillId="11" borderId="0" xfId="0" applyFont="1" applyFill="1"/>
    <xf numFmtId="0" fontId="74" fillId="11" borderId="0" xfId="0" applyFont="1" applyFill="1" applyAlignment="1">
      <alignment horizontal="center" shrinkToFit="1"/>
    </xf>
    <xf numFmtId="0" fontId="75" fillId="0" borderId="34" xfId="0" applyFont="1" applyBorder="1"/>
    <xf numFmtId="0" fontId="76" fillId="0" borderId="34" xfId="0" applyFont="1" applyBorder="1"/>
    <xf numFmtId="0" fontId="77" fillId="12" borderId="0" xfId="0" applyFont="1" applyFill="1"/>
    <xf numFmtId="0" fontId="24" fillId="3" borderId="0" xfId="0" applyFont="1" applyFill="1" applyBorder="1" applyAlignment="1">
      <alignment horizontal="center" wrapText="1"/>
    </xf>
    <xf numFmtId="0" fontId="24" fillId="3" borderId="11" xfId="0" applyFont="1" applyFill="1" applyBorder="1" applyAlignment="1">
      <alignment horizontal="center" wrapText="1"/>
    </xf>
    <xf numFmtId="0" fontId="74" fillId="0" borderId="0" xfId="0" applyFont="1"/>
    <xf numFmtId="49" fontId="64" fillId="0" borderId="0" xfId="1" applyNumberFormat="1" applyFont="1" applyFill="1" applyAlignment="1" applyProtection="1">
      <alignment horizontal="left"/>
    </xf>
    <xf numFmtId="49" fontId="37" fillId="0" borderId="0" xfId="0" applyNumberFormat="1" applyFont="1" applyFill="1" applyAlignment="1">
      <alignment horizontal="center"/>
    </xf>
    <xf numFmtId="0" fontId="42" fillId="0" borderId="0" xfId="0" applyNumberFormat="1" applyFont="1" applyFill="1"/>
    <xf numFmtId="0" fontId="74" fillId="12" borderId="34" xfId="0" applyFont="1" applyFill="1" applyBorder="1"/>
    <xf numFmtId="0" fontId="73" fillId="12" borderId="34" xfId="0" applyFont="1" applyFill="1" applyBorder="1"/>
    <xf numFmtId="0" fontId="74" fillId="12" borderId="24" xfId="0" applyFont="1" applyFill="1" applyBorder="1"/>
    <xf numFmtId="0" fontId="0" fillId="0" borderId="25" xfId="0" applyBorder="1"/>
    <xf numFmtId="0" fontId="73" fillId="12" borderId="24" xfId="0" applyFont="1" applyFill="1" applyBorder="1"/>
    <xf numFmtId="0" fontId="76" fillId="12" borderId="34" xfId="0" applyFont="1" applyFill="1" applyBorder="1"/>
    <xf numFmtId="0" fontId="76" fillId="12" borderId="24" xfId="0" applyFont="1" applyFill="1" applyBorder="1"/>
    <xf numFmtId="0" fontId="0" fillId="0" borderId="7" xfId="0" applyNumberFormat="1" applyBorder="1"/>
    <xf numFmtId="0" fontId="77" fillId="11" borderId="7" xfId="0" applyNumberFormat="1" applyFont="1" applyFill="1" applyBorder="1"/>
    <xf numFmtId="0" fontId="77" fillId="11" borderId="7" xfId="0" applyNumberFormat="1" applyFont="1" applyFill="1" applyBorder="1" applyAlignment="1">
      <alignment vertical="center"/>
    </xf>
    <xf numFmtId="0" fontId="74" fillId="11" borderId="34" xfId="0" applyFont="1" applyFill="1" applyBorder="1"/>
    <xf numFmtId="0" fontId="74" fillId="11" borderId="24" xfId="0" applyFont="1" applyFill="1" applyBorder="1"/>
    <xf numFmtId="0" fontId="75" fillId="11" borderId="34" xfId="0" applyFont="1" applyFill="1" applyBorder="1"/>
    <xf numFmtId="0" fontId="75" fillId="11" borderId="24" xfId="0" applyFont="1" applyFill="1" applyBorder="1"/>
    <xf numFmtId="0" fontId="75" fillId="0" borderId="25" xfId="0" applyFont="1" applyBorder="1"/>
    <xf numFmtId="2" fontId="40" fillId="0" borderId="34" xfId="0" applyNumberFormat="1" applyFont="1" applyFill="1" applyBorder="1" applyAlignment="1" applyProtection="1">
      <alignment horizontal="center"/>
      <protection locked="0"/>
    </xf>
    <xf numFmtId="0" fontId="78" fillId="0" borderId="0" xfId="0" applyFont="1" applyAlignment="1">
      <alignment shrinkToFit="1"/>
    </xf>
    <xf numFmtId="0" fontId="78" fillId="0" borderId="0" xfId="0" applyFont="1"/>
    <xf numFmtId="0" fontId="76" fillId="0" borderId="25" xfId="0" applyFont="1" applyBorder="1"/>
    <xf numFmtId="0" fontId="79" fillId="12" borderId="34" xfId="0" applyFont="1" applyFill="1" applyBorder="1"/>
    <xf numFmtId="0" fontId="0" fillId="11" borderId="0" xfId="0" applyFill="1"/>
    <xf numFmtId="0" fontId="73" fillId="11" borderId="0" xfId="0" applyFont="1" applyFill="1"/>
    <xf numFmtId="0" fontId="73" fillId="11" borderId="34" xfId="0" applyFont="1" applyFill="1" applyBorder="1"/>
    <xf numFmtId="0" fontId="80" fillId="11" borderId="34" xfId="0" applyFont="1" applyFill="1" applyBorder="1"/>
    <xf numFmtId="0" fontId="0" fillId="0" borderId="0" xfId="0" applyBorder="1"/>
    <xf numFmtId="0" fontId="37" fillId="4" borderId="37" xfId="0" applyFont="1" applyFill="1" applyBorder="1" applyAlignment="1">
      <alignment horizontal="center"/>
    </xf>
    <xf numFmtId="0" fontId="37" fillId="4" borderId="38" xfId="0" applyFont="1" applyFill="1" applyBorder="1" applyAlignment="1">
      <alignment horizontal="center"/>
    </xf>
    <xf numFmtId="0" fontId="37" fillId="4" borderId="39" xfId="0" applyFont="1" applyFill="1" applyBorder="1" applyAlignment="1">
      <alignment horizontal="center"/>
    </xf>
    <xf numFmtId="0" fontId="37" fillId="4" borderId="1" xfId="0" applyFont="1" applyFill="1" applyBorder="1" applyAlignment="1">
      <alignment horizontal="center"/>
    </xf>
    <xf numFmtId="0" fontId="37" fillId="4" borderId="32" xfId="0" applyFont="1" applyFill="1" applyBorder="1" applyAlignment="1">
      <alignment horizontal="center"/>
    </xf>
    <xf numFmtId="0" fontId="37" fillId="4" borderId="22" xfId="0" applyFont="1" applyFill="1" applyBorder="1" applyAlignment="1">
      <alignment horizontal="center"/>
    </xf>
    <xf numFmtId="0" fontId="37" fillId="4" borderId="22" xfId="0" applyFont="1" applyFill="1" applyBorder="1" applyAlignment="1" applyProtection="1">
      <alignment horizontal="center"/>
    </xf>
    <xf numFmtId="0" fontId="37" fillId="4" borderId="14" xfId="0" applyFont="1" applyFill="1" applyBorder="1" applyAlignment="1" applyProtection="1">
      <alignment horizontal="center"/>
    </xf>
    <xf numFmtId="0" fontId="37" fillId="4" borderId="31" xfId="0" applyFont="1" applyFill="1" applyBorder="1" applyAlignment="1" applyProtection="1">
      <alignment horizontal="center"/>
    </xf>
    <xf numFmtId="49" fontId="32" fillId="2" borderId="7" xfId="0" applyNumberFormat="1" applyFont="1" applyFill="1" applyBorder="1" applyAlignment="1">
      <alignment horizontal="center"/>
    </xf>
    <xf numFmtId="164" fontId="39" fillId="2" borderId="0" xfId="0" applyNumberFormat="1" applyFont="1" applyFill="1" applyBorder="1" applyAlignment="1">
      <alignment horizontal="center"/>
    </xf>
    <xf numFmtId="0" fontId="39" fillId="2" borderId="27" xfId="0" applyFont="1" applyFill="1" applyBorder="1" applyAlignment="1">
      <alignment horizontal="center"/>
    </xf>
    <xf numFmtId="0" fontId="47" fillId="2" borderId="19" xfId="0" applyFont="1" applyFill="1" applyBorder="1" applyAlignment="1">
      <alignment horizontal="center"/>
    </xf>
    <xf numFmtId="164" fontId="39" fillId="2" borderId="40" xfId="0" applyNumberFormat="1" applyFont="1" applyFill="1" applyBorder="1" applyAlignment="1">
      <alignment horizontal="center"/>
    </xf>
    <xf numFmtId="0" fontId="39" fillId="2" borderId="41" xfId="0" applyFont="1" applyFill="1" applyBorder="1" applyAlignment="1">
      <alignment horizontal="center"/>
    </xf>
    <xf numFmtId="0" fontId="39" fillId="2" borderId="42" xfId="0" applyFont="1" applyFill="1" applyBorder="1" applyAlignment="1">
      <alignment horizontal="center"/>
    </xf>
    <xf numFmtId="0" fontId="39" fillId="2" borderId="19" xfId="0" applyFont="1" applyFill="1" applyBorder="1" applyAlignment="1">
      <alignment horizontal="center"/>
    </xf>
    <xf numFmtId="165" fontId="39" fillId="2" borderId="42" xfId="0" applyNumberFormat="1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49" fontId="61" fillId="2" borderId="5" xfId="0" applyNumberFormat="1" applyFont="1" applyFill="1" applyBorder="1" applyAlignment="1">
      <alignment horizontal="center"/>
    </xf>
    <xf numFmtId="0" fontId="48" fillId="2" borderId="5" xfId="0" applyFont="1" applyFill="1" applyBorder="1" applyProtection="1">
      <protection locked="0"/>
    </xf>
    <xf numFmtId="164" fontId="40" fillId="2" borderId="5" xfId="0" applyNumberFormat="1" applyFont="1" applyFill="1" applyBorder="1" applyAlignment="1" applyProtection="1">
      <alignment horizontal="center"/>
      <protection locked="0"/>
    </xf>
    <xf numFmtId="0" fontId="37" fillId="2" borderId="5" xfId="0" applyNumberFormat="1" applyFont="1" applyFill="1" applyBorder="1" applyAlignment="1">
      <alignment horizontal="center"/>
    </xf>
    <xf numFmtId="0" fontId="40" fillId="2" borderId="5" xfId="0" applyNumberFormat="1" applyFont="1" applyFill="1" applyBorder="1"/>
    <xf numFmtId="2" fontId="40" fillId="2" borderId="5" xfId="0" applyNumberFormat="1" applyFont="1" applyFill="1" applyBorder="1" applyAlignment="1" applyProtection="1">
      <alignment horizontal="center"/>
      <protection locked="0"/>
    </xf>
    <xf numFmtId="0" fontId="37" fillId="2" borderId="5" xfId="0" applyFont="1" applyFill="1" applyBorder="1" applyAlignment="1" applyProtection="1">
      <alignment horizontal="center"/>
    </xf>
    <xf numFmtId="167" fontId="49" fillId="2" borderId="5" xfId="0" applyNumberFormat="1" applyFont="1" applyFill="1" applyBorder="1" applyAlignment="1">
      <alignment horizontal="center"/>
    </xf>
    <xf numFmtId="165" fontId="40" fillId="2" borderId="5" xfId="0" applyNumberFormat="1" applyFont="1" applyFill="1" applyBorder="1" applyProtection="1">
      <protection locked="0"/>
    </xf>
    <xf numFmtId="0" fontId="37" fillId="2" borderId="2" xfId="0" applyFont="1" applyFill="1" applyBorder="1" applyAlignment="1" applyProtection="1">
      <alignment horizontal="center"/>
    </xf>
    <xf numFmtId="164" fontId="40" fillId="0" borderId="43" xfId="0" applyNumberFormat="1" applyFont="1" applyFill="1" applyBorder="1" applyAlignment="1" applyProtection="1">
      <alignment horizontal="center"/>
      <protection locked="0"/>
    </xf>
    <xf numFmtId="0" fontId="40" fillId="0" borderId="16" xfId="0" applyNumberFormat="1" applyFont="1" applyFill="1" applyBorder="1"/>
    <xf numFmtId="0" fontId="40" fillId="0" borderId="43" xfId="0" applyFont="1" applyBorder="1" applyAlignment="1" applyProtection="1">
      <alignment horizontal="center"/>
      <protection locked="0"/>
    </xf>
    <xf numFmtId="167" fontId="49" fillId="5" borderId="44" xfId="0" applyNumberFormat="1" applyFont="1" applyFill="1" applyBorder="1" applyAlignment="1">
      <alignment horizontal="center"/>
    </xf>
    <xf numFmtId="164" fontId="40" fillId="0" borderId="45" xfId="0" applyNumberFormat="1" applyFont="1" applyFill="1" applyBorder="1" applyAlignment="1" applyProtection="1">
      <alignment horizontal="center"/>
      <protection locked="0"/>
    </xf>
    <xf numFmtId="165" fontId="40" fillId="0" borderId="43" xfId="0" applyNumberFormat="1" applyFont="1" applyFill="1" applyBorder="1" applyAlignment="1" applyProtection="1">
      <alignment horizontal="center"/>
      <protection locked="0"/>
    </xf>
    <xf numFmtId="0" fontId="37" fillId="2" borderId="31" xfId="0" applyFont="1" applyFill="1" applyBorder="1" applyAlignment="1" applyProtection="1">
      <alignment horizontal="center"/>
    </xf>
    <xf numFmtId="0" fontId="30" fillId="11" borderId="9" xfId="0" applyFont="1" applyFill="1" applyBorder="1" applyAlignment="1">
      <alignment horizontal="center" wrapText="1"/>
    </xf>
    <xf numFmtId="0" fontId="0" fillId="13" borderId="46" xfId="0" applyFill="1" applyBorder="1"/>
    <xf numFmtId="0" fontId="0" fillId="13" borderId="47" xfId="0" applyFill="1" applyBorder="1"/>
    <xf numFmtId="0" fontId="0" fillId="0" borderId="46" xfId="0" applyBorder="1"/>
    <xf numFmtId="0" fontId="0" fillId="0" borderId="47" xfId="0" applyBorder="1"/>
    <xf numFmtId="164" fontId="40" fillId="2" borderId="5" xfId="0" applyNumberFormat="1" applyFont="1" applyFill="1" applyBorder="1" applyAlignment="1" applyProtection="1">
      <alignment horizontal="center" shrinkToFit="1"/>
      <protection locked="0"/>
    </xf>
    <xf numFmtId="2" fontId="40" fillId="2" borderId="5" xfId="0" applyNumberFormat="1" applyFont="1" applyFill="1" applyBorder="1" applyAlignment="1" applyProtection="1">
      <alignment horizontal="center" shrinkToFit="1"/>
      <protection locked="0"/>
    </xf>
    <xf numFmtId="164" fontId="0" fillId="0" borderId="0" xfId="0" applyNumberFormat="1" applyAlignment="1">
      <alignment horizontal="right"/>
    </xf>
    <xf numFmtId="49" fontId="61" fillId="0" borderId="0" xfId="0" applyNumberFormat="1" applyFont="1" applyFill="1" applyAlignment="1">
      <alignment horizontal="left"/>
    </xf>
    <xf numFmtId="49" fontId="61" fillId="0" borderId="0" xfId="0" applyNumberFormat="1" applyFont="1" applyFill="1" applyAlignment="1">
      <alignment horizontal="center"/>
    </xf>
    <xf numFmtId="0" fontId="81" fillId="0" borderId="0" xfId="0" applyFont="1"/>
    <xf numFmtId="0" fontId="82" fillId="0" borderId="0" xfId="0" applyFont="1"/>
    <xf numFmtId="0" fontId="0" fillId="0" borderId="28" xfId="0" applyBorder="1"/>
    <xf numFmtId="0" fontId="0" fillId="0" borderId="13" xfId="0" applyBorder="1"/>
    <xf numFmtId="0" fontId="83" fillId="0" borderId="0" xfId="0" applyFont="1"/>
    <xf numFmtId="0" fontId="84" fillId="0" borderId="0" xfId="0" applyFont="1"/>
    <xf numFmtId="0" fontId="84" fillId="0" borderId="0" xfId="0" applyFont="1" applyProtection="1">
      <protection locked="0"/>
    </xf>
    <xf numFmtId="2" fontId="85" fillId="0" borderId="0" xfId="0" applyNumberFormat="1" applyFont="1" applyFill="1" applyAlignment="1" applyProtection="1">
      <alignment horizontal="center"/>
    </xf>
    <xf numFmtId="0" fontId="85" fillId="0" borderId="0" xfId="0" applyFont="1"/>
    <xf numFmtId="0" fontId="83" fillId="0" borderId="0" xfId="0" applyFont="1" applyProtection="1">
      <protection locked="0"/>
    </xf>
    <xf numFmtId="164" fontId="83" fillId="0" borderId="0" xfId="0" applyNumberFormat="1" applyFont="1"/>
    <xf numFmtId="2" fontId="85" fillId="0" borderId="0" xfId="0" applyNumberFormat="1" applyFont="1"/>
    <xf numFmtId="0" fontId="83" fillId="2" borderId="0" xfId="0" applyFont="1" applyFill="1"/>
    <xf numFmtId="0" fontId="32" fillId="2" borderId="1" xfId="0" applyNumberFormat="1" applyFont="1" applyFill="1" applyBorder="1"/>
    <xf numFmtId="0" fontId="78" fillId="0" borderId="0" xfId="0" applyFont="1" applyFill="1"/>
    <xf numFmtId="0" fontId="88" fillId="0" borderId="0" xfId="0" applyFont="1"/>
    <xf numFmtId="49" fontId="6" fillId="0" borderId="0" xfId="0" applyNumberFormat="1" applyFont="1" applyFill="1" applyAlignment="1">
      <alignment horizontal="left"/>
    </xf>
    <xf numFmtId="49" fontId="86" fillId="0" borderId="0" xfId="1" applyNumberFormat="1" applyFont="1" applyFill="1" applyAlignment="1" applyProtection="1">
      <alignment horizontal="left"/>
    </xf>
    <xf numFmtId="49" fontId="52" fillId="0" borderId="0" xfId="1" applyNumberFormat="1" applyFont="1" applyFill="1" applyAlignment="1" applyProtection="1">
      <alignment horizontal="left"/>
    </xf>
    <xf numFmtId="164" fontId="6" fillId="0" borderId="0" xfId="0" applyNumberFormat="1" applyFont="1" applyFill="1" applyAlignment="1">
      <alignment horizontal="center"/>
    </xf>
    <xf numFmtId="49" fontId="9" fillId="0" borderId="0" xfId="0" applyNumberFormat="1" applyFont="1" applyFill="1" applyAlignment="1">
      <alignment horizontal="center"/>
    </xf>
    <xf numFmtId="0" fontId="87" fillId="0" borderId="0" xfId="0" applyNumberFormat="1" applyFont="1" applyFill="1"/>
    <xf numFmtId="0" fontId="6" fillId="0" borderId="0" xfId="0" applyNumberFormat="1" applyFont="1" applyFill="1"/>
    <xf numFmtId="0" fontId="48" fillId="0" borderId="0" xfId="0" applyNumberFormat="1" applyFont="1" applyFill="1"/>
    <xf numFmtId="0" fontId="3" fillId="0" borderId="0" xfId="0" applyNumberFormat="1" applyFont="1" applyFill="1"/>
    <xf numFmtId="0" fontId="89" fillId="0" borderId="0" xfId="0" applyFont="1"/>
    <xf numFmtId="0" fontId="0" fillId="0" borderId="34" xfId="0" applyNumberFormat="1" applyBorder="1"/>
    <xf numFmtId="0" fontId="0" fillId="0" borderId="36" xfId="0" applyBorder="1"/>
    <xf numFmtId="0" fontId="0" fillId="0" borderId="24" xfId="0" applyBorder="1"/>
    <xf numFmtId="0" fontId="90" fillId="14" borderId="36" xfId="0" applyFont="1" applyFill="1" applyBorder="1"/>
    <xf numFmtId="0" fontId="90" fillId="14" borderId="48" xfId="0" applyFont="1" applyFill="1" applyBorder="1"/>
    <xf numFmtId="0" fontId="90" fillId="14" borderId="34" xfId="0" applyFont="1" applyFill="1" applyBorder="1"/>
    <xf numFmtId="0" fontId="90" fillId="14" borderId="24" xfId="0" applyFont="1" applyFill="1" applyBorder="1"/>
    <xf numFmtId="0" fontId="0" fillId="0" borderId="24" xfId="0" applyNumberFormat="1" applyBorder="1"/>
    <xf numFmtId="0" fontId="76" fillId="0" borderId="24" xfId="0" applyFont="1" applyBorder="1"/>
    <xf numFmtId="0" fontId="91" fillId="0" borderId="0" xfId="0" applyFont="1" applyAlignment="1">
      <alignment vertical="center"/>
    </xf>
    <xf numFmtId="0" fontId="91" fillId="0" borderId="0" xfId="0" applyFont="1" applyAlignment="1">
      <alignment vertical="center" shrinkToFit="1"/>
    </xf>
    <xf numFmtId="2" fontId="31" fillId="2" borderId="28" xfId="0" applyNumberFormat="1" applyFont="1" applyFill="1" applyBorder="1" applyAlignment="1">
      <alignment horizontal="center" wrapText="1"/>
    </xf>
    <xf numFmtId="2" fontId="31" fillId="2" borderId="12" xfId="0" applyNumberFormat="1" applyFont="1" applyFill="1" applyBorder="1" applyAlignment="1">
      <alignment horizontal="center" wrapText="1"/>
    </xf>
    <xf numFmtId="2" fontId="31" fillId="2" borderId="13" xfId="0" applyNumberFormat="1" applyFont="1" applyFill="1" applyBorder="1" applyAlignment="1">
      <alignment horizontal="center" wrapText="1"/>
    </xf>
    <xf numFmtId="49" fontId="3" fillId="0" borderId="0" xfId="0" applyNumberFormat="1" applyFont="1" applyAlignment="1">
      <alignment horizontal="center" wrapText="1"/>
    </xf>
    <xf numFmtId="49" fontId="3" fillId="0" borderId="0" xfId="0" applyNumberFormat="1" applyFont="1" applyAlignment="1">
      <alignment horizontal="center"/>
    </xf>
    <xf numFmtId="49" fontId="0" fillId="0" borderId="0" xfId="0" applyNumberFormat="1" applyAlignment="1">
      <alignment horizontal="left" wrapText="1"/>
    </xf>
    <xf numFmtId="49" fontId="0" fillId="0" borderId="0" xfId="0" applyNumberFormat="1" applyFont="1" applyAlignment="1">
      <alignment horizontal="left" wrapText="1"/>
    </xf>
    <xf numFmtId="49" fontId="5" fillId="0" borderId="0" xfId="0" applyNumberFormat="1" applyFont="1" applyAlignment="1">
      <alignment horizontal="left" wrapText="1"/>
    </xf>
    <xf numFmtId="49" fontId="6" fillId="0" borderId="0" xfId="0" applyNumberFormat="1" applyFont="1" applyAlignment="1">
      <alignment horizontal="left" wrapText="1"/>
    </xf>
    <xf numFmtId="49" fontId="6" fillId="0" borderId="0" xfId="0" applyNumberFormat="1" applyFont="1" applyAlignment="1">
      <alignment horizontal="left"/>
    </xf>
    <xf numFmtId="0" fontId="0" fillId="2" borderId="8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164" fontId="31" fillId="2" borderId="5" xfId="0" applyNumberFormat="1" applyFont="1" applyFill="1" applyBorder="1" applyAlignment="1">
      <alignment horizontal="center"/>
    </xf>
    <xf numFmtId="49" fontId="3" fillId="0" borderId="0" xfId="0" applyNumberFormat="1" applyFont="1" applyAlignment="1">
      <alignment horizontal="center" vertical="center" wrapText="1"/>
    </xf>
    <xf numFmtId="0" fontId="24" fillId="3" borderId="0" xfId="0" applyFont="1" applyFill="1" applyBorder="1" applyAlignment="1">
      <alignment horizontal="center" wrapText="1"/>
    </xf>
    <xf numFmtId="0" fontId="24" fillId="3" borderId="11" xfId="0" applyFont="1" applyFill="1" applyBorder="1" applyAlignment="1">
      <alignment horizontal="center" wrapText="1"/>
    </xf>
    <xf numFmtId="165" fontId="24" fillId="3" borderId="0" xfId="0" applyNumberFormat="1" applyFont="1" applyFill="1" applyBorder="1" applyAlignment="1">
      <alignment horizontal="center" wrapText="1"/>
    </xf>
    <xf numFmtId="165" fontId="24" fillId="3" borderId="11" xfId="0" applyNumberFormat="1" applyFont="1" applyFill="1" applyBorder="1" applyAlignment="1">
      <alignment horizontal="center" wrapText="1"/>
    </xf>
    <xf numFmtId="0" fontId="24" fillId="11" borderId="0" xfId="0" applyFont="1" applyFill="1" applyBorder="1" applyAlignment="1">
      <alignment horizontal="center" wrapText="1"/>
    </xf>
    <xf numFmtId="0" fontId="24" fillId="11" borderId="11" xfId="0" applyFont="1" applyFill="1" applyBorder="1" applyAlignment="1">
      <alignment horizontal="center" wrapText="1"/>
    </xf>
  </cellXfs>
  <cellStyles count="2">
    <cellStyle name="Hiperłącze" xfId="1" builtinId="8"/>
    <cellStyle name="Normalny" xfId="0" builtinId="0"/>
  </cellStyles>
  <dxfs count="57">
    <dxf>
      <numFmt numFmtId="164" formatCode="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charset val="238"/>
        <scheme val="none"/>
      </font>
      <alignment horizontal="center" vertical="bottom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charset val="238"/>
        <scheme val="none"/>
      </font>
      <alignment horizontal="center" vertical="bottom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/>
        <i val="0"/>
        <color rgb="FF00B050"/>
      </font>
    </dxf>
    <dxf>
      <font>
        <b/>
        <i val="0"/>
        <color rgb="FF00B05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theme="2"/>
        </patternFill>
      </fill>
    </dxf>
    <dxf>
      <font>
        <condense val="0"/>
        <extend val="0"/>
        <color indexed="9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strike val="0"/>
        <outline val="0"/>
        <shadow val="0"/>
        <u val="none"/>
        <vertAlign val="baseline"/>
        <sz val="20"/>
        <color auto="1"/>
        <name val="Arial CE"/>
        <charset val="238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auto="1"/>
        <name val="Arial CE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Arial CE"/>
        <charset val="238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Arial CE"/>
        <charset val="238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6</xdr:row>
      <xdr:rowOff>76200</xdr:rowOff>
    </xdr:from>
    <xdr:to>
      <xdr:col>4</xdr:col>
      <xdr:colOff>76200</xdr:colOff>
      <xdr:row>8</xdr:row>
      <xdr:rowOff>57150</xdr:rowOff>
    </xdr:to>
    <xdr:sp macro="" textlink="">
      <xdr:nvSpPr>
        <xdr:cNvPr id="1025" name="Text Box 4" hidden="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1828800" y="224790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9</xdr:row>
      <xdr:rowOff>76200</xdr:rowOff>
    </xdr:to>
    <xdr:sp macro="" textlink="">
      <xdr:nvSpPr>
        <xdr:cNvPr id="1026" name="Text Box 72" hidden="1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1828800" y="2381250"/>
          <a:ext cx="762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</xdr:row>
      <xdr:rowOff>76200</xdr:rowOff>
    </xdr:from>
    <xdr:to>
      <xdr:col>7</xdr:col>
      <xdr:colOff>76200</xdr:colOff>
      <xdr:row>10</xdr:row>
      <xdr:rowOff>66675</xdr:rowOff>
    </xdr:to>
    <xdr:sp macro="" textlink="">
      <xdr:nvSpPr>
        <xdr:cNvPr id="1027" name="Text Box 75" hidden="1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2686050" y="2828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6</xdr:row>
      <xdr:rowOff>76200</xdr:rowOff>
    </xdr:from>
    <xdr:to>
      <xdr:col>8</xdr:col>
      <xdr:colOff>76200</xdr:colOff>
      <xdr:row>8</xdr:row>
      <xdr:rowOff>57150</xdr:rowOff>
    </xdr:to>
    <xdr:sp macro="" textlink="">
      <xdr:nvSpPr>
        <xdr:cNvPr id="1028" name="Text Box 76" hidden="1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3219450" y="224790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76200</xdr:colOff>
      <xdr:row>9</xdr:row>
      <xdr:rowOff>76200</xdr:rowOff>
    </xdr:to>
    <xdr:sp macro="" textlink="">
      <xdr:nvSpPr>
        <xdr:cNvPr id="1029" name="Text Box 77" hidden="1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>
          <a:spLocks noChangeArrowheads="1"/>
        </xdr:cNvSpPr>
      </xdr:nvSpPr>
      <xdr:spPr bwMode="auto">
        <a:xfrm>
          <a:off x="3219450" y="2381250"/>
          <a:ext cx="762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1030" name="Text Box 75" hidden="1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>
          <a:spLocks noChangeArrowheads="1"/>
        </xdr:cNvSpPr>
      </xdr:nvSpPr>
      <xdr:spPr bwMode="auto">
        <a:xfrm>
          <a:off x="2686050" y="303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1031" name="Text Box 75" hidden="1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>
          <a:spLocks noChangeArrowheads="1"/>
        </xdr:cNvSpPr>
      </xdr:nvSpPr>
      <xdr:spPr bwMode="auto">
        <a:xfrm>
          <a:off x="2686050" y="3200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</xdr:row>
      <xdr:rowOff>76200</xdr:rowOff>
    </xdr:from>
    <xdr:to>
      <xdr:col>7</xdr:col>
      <xdr:colOff>76200</xdr:colOff>
      <xdr:row>13</xdr:row>
      <xdr:rowOff>114300</xdr:rowOff>
    </xdr:to>
    <xdr:sp macro="" textlink="">
      <xdr:nvSpPr>
        <xdr:cNvPr id="1032" name="Text Box 75" hidden="1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ChangeArrowheads="1"/>
        </xdr:cNvSpPr>
      </xdr:nvSpPr>
      <xdr:spPr bwMode="auto">
        <a:xfrm>
          <a:off x="2686050" y="3362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</xdr:row>
      <xdr:rowOff>76200</xdr:rowOff>
    </xdr:from>
    <xdr:to>
      <xdr:col>7</xdr:col>
      <xdr:colOff>76200</xdr:colOff>
      <xdr:row>13</xdr:row>
      <xdr:rowOff>114300</xdr:rowOff>
    </xdr:to>
    <xdr:sp macro="" textlink="">
      <xdr:nvSpPr>
        <xdr:cNvPr id="1033" name="Text Box 75" hidden="1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 txBox="1">
          <a:spLocks noChangeArrowheads="1"/>
        </xdr:cNvSpPr>
      </xdr:nvSpPr>
      <xdr:spPr bwMode="auto">
        <a:xfrm>
          <a:off x="2686050" y="3362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</xdr:row>
      <xdr:rowOff>76200</xdr:rowOff>
    </xdr:from>
    <xdr:to>
      <xdr:col>7</xdr:col>
      <xdr:colOff>76200</xdr:colOff>
      <xdr:row>14</xdr:row>
      <xdr:rowOff>114300</xdr:rowOff>
    </xdr:to>
    <xdr:sp macro="" textlink="">
      <xdr:nvSpPr>
        <xdr:cNvPr id="1034" name="Text Box 75" hidden="1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 txBox="1">
          <a:spLocks noChangeArrowheads="1"/>
        </xdr:cNvSpPr>
      </xdr:nvSpPr>
      <xdr:spPr bwMode="auto">
        <a:xfrm>
          <a:off x="2686050" y="35242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</xdr:row>
      <xdr:rowOff>76200</xdr:rowOff>
    </xdr:from>
    <xdr:to>
      <xdr:col>7</xdr:col>
      <xdr:colOff>76200</xdr:colOff>
      <xdr:row>14</xdr:row>
      <xdr:rowOff>114300</xdr:rowOff>
    </xdr:to>
    <xdr:sp macro="" textlink="">
      <xdr:nvSpPr>
        <xdr:cNvPr id="1035" name="Text Box 75" hidden="1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 txBox="1">
          <a:spLocks noChangeArrowheads="1"/>
        </xdr:cNvSpPr>
      </xdr:nvSpPr>
      <xdr:spPr bwMode="auto">
        <a:xfrm>
          <a:off x="2686050" y="35242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14</xdr:row>
      <xdr:rowOff>76200</xdr:rowOff>
    </xdr:from>
    <xdr:to>
      <xdr:col>7</xdr:col>
      <xdr:colOff>76200</xdr:colOff>
      <xdr:row>15</xdr:row>
      <xdr:rowOff>114300</xdr:rowOff>
    </xdr:to>
    <xdr:sp macro="" textlink="">
      <xdr:nvSpPr>
        <xdr:cNvPr id="1036" name="Text Box 75" hidden="1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 txBox="1">
          <a:spLocks noChangeArrowheads="1"/>
        </xdr:cNvSpPr>
      </xdr:nvSpPr>
      <xdr:spPr bwMode="auto">
        <a:xfrm>
          <a:off x="2686050" y="3686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14</xdr:row>
      <xdr:rowOff>76200</xdr:rowOff>
    </xdr:from>
    <xdr:to>
      <xdr:col>7</xdr:col>
      <xdr:colOff>76200</xdr:colOff>
      <xdr:row>15</xdr:row>
      <xdr:rowOff>114300</xdr:rowOff>
    </xdr:to>
    <xdr:sp macro="" textlink="">
      <xdr:nvSpPr>
        <xdr:cNvPr id="1037" name="Text Box 75" hidden="1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 txBox="1">
          <a:spLocks noChangeArrowheads="1"/>
        </xdr:cNvSpPr>
      </xdr:nvSpPr>
      <xdr:spPr bwMode="auto">
        <a:xfrm>
          <a:off x="2686050" y="3686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15</xdr:row>
      <xdr:rowOff>76200</xdr:rowOff>
    </xdr:from>
    <xdr:to>
      <xdr:col>7</xdr:col>
      <xdr:colOff>76200</xdr:colOff>
      <xdr:row>16</xdr:row>
      <xdr:rowOff>114300</xdr:rowOff>
    </xdr:to>
    <xdr:sp macro="" textlink="">
      <xdr:nvSpPr>
        <xdr:cNvPr id="1038" name="Text Box 75" hidden="1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 txBox="1">
          <a:spLocks noChangeArrowheads="1"/>
        </xdr:cNvSpPr>
      </xdr:nvSpPr>
      <xdr:spPr bwMode="auto">
        <a:xfrm>
          <a:off x="2686050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15</xdr:row>
      <xdr:rowOff>76200</xdr:rowOff>
    </xdr:from>
    <xdr:to>
      <xdr:col>7</xdr:col>
      <xdr:colOff>76200</xdr:colOff>
      <xdr:row>16</xdr:row>
      <xdr:rowOff>114300</xdr:rowOff>
    </xdr:to>
    <xdr:sp macro="" textlink="">
      <xdr:nvSpPr>
        <xdr:cNvPr id="1039" name="Text Box 75" hidden="1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 txBox="1">
          <a:spLocks noChangeArrowheads="1"/>
        </xdr:cNvSpPr>
      </xdr:nvSpPr>
      <xdr:spPr bwMode="auto">
        <a:xfrm>
          <a:off x="2686050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</xdr:row>
      <xdr:rowOff>76200</xdr:rowOff>
    </xdr:from>
    <xdr:to>
      <xdr:col>7</xdr:col>
      <xdr:colOff>76200</xdr:colOff>
      <xdr:row>17</xdr:row>
      <xdr:rowOff>114300</xdr:rowOff>
    </xdr:to>
    <xdr:sp macro="" textlink="">
      <xdr:nvSpPr>
        <xdr:cNvPr id="1040" name="Text Box 75" hidden="1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 txBox="1">
          <a:spLocks noChangeArrowheads="1"/>
        </xdr:cNvSpPr>
      </xdr:nvSpPr>
      <xdr:spPr bwMode="auto">
        <a:xfrm>
          <a:off x="2686050" y="401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</xdr:row>
      <xdr:rowOff>76200</xdr:rowOff>
    </xdr:from>
    <xdr:to>
      <xdr:col>7</xdr:col>
      <xdr:colOff>76200</xdr:colOff>
      <xdr:row>17</xdr:row>
      <xdr:rowOff>114300</xdr:rowOff>
    </xdr:to>
    <xdr:sp macro="" textlink="">
      <xdr:nvSpPr>
        <xdr:cNvPr id="1041" name="Text Box 75" hidden="1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 txBox="1">
          <a:spLocks noChangeArrowheads="1"/>
        </xdr:cNvSpPr>
      </xdr:nvSpPr>
      <xdr:spPr bwMode="auto">
        <a:xfrm>
          <a:off x="2686050" y="401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</xdr:row>
      <xdr:rowOff>76200</xdr:rowOff>
    </xdr:from>
    <xdr:to>
      <xdr:col>7</xdr:col>
      <xdr:colOff>76200</xdr:colOff>
      <xdr:row>18</xdr:row>
      <xdr:rowOff>114300</xdr:rowOff>
    </xdr:to>
    <xdr:sp macro="" textlink="">
      <xdr:nvSpPr>
        <xdr:cNvPr id="1042" name="Text Box 75" hidden="1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>
          <a:spLocks noChangeArrowheads="1"/>
        </xdr:cNvSpPr>
      </xdr:nvSpPr>
      <xdr:spPr bwMode="auto">
        <a:xfrm>
          <a:off x="268605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</xdr:row>
      <xdr:rowOff>76200</xdr:rowOff>
    </xdr:from>
    <xdr:to>
      <xdr:col>7</xdr:col>
      <xdr:colOff>76200</xdr:colOff>
      <xdr:row>18</xdr:row>
      <xdr:rowOff>114300</xdr:rowOff>
    </xdr:to>
    <xdr:sp macro="" textlink="">
      <xdr:nvSpPr>
        <xdr:cNvPr id="1043" name="Text Box 75" hidden="1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 txBox="1">
          <a:spLocks noChangeArrowheads="1"/>
        </xdr:cNvSpPr>
      </xdr:nvSpPr>
      <xdr:spPr bwMode="auto">
        <a:xfrm>
          <a:off x="268605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18</xdr:row>
      <xdr:rowOff>76200</xdr:rowOff>
    </xdr:from>
    <xdr:to>
      <xdr:col>7</xdr:col>
      <xdr:colOff>76200</xdr:colOff>
      <xdr:row>19</xdr:row>
      <xdr:rowOff>114300</xdr:rowOff>
    </xdr:to>
    <xdr:sp macro="" textlink="">
      <xdr:nvSpPr>
        <xdr:cNvPr id="1044" name="Text Box 75" hidden="1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 txBox="1">
          <a:spLocks noChangeArrowheads="1"/>
        </xdr:cNvSpPr>
      </xdr:nvSpPr>
      <xdr:spPr bwMode="auto">
        <a:xfrm>
          <a:off x="2686050" y="4333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18</xdr:row>
      <xdr:rowOff>76200</xdr:rowOff>
    </xdr:from>
    <xdr:to>
      <xdr:col>7</xdr:col>
      <xdr:colOff>76200</xdr:colOff>
      <xdr:row>19</xdr:row>
      <xdr:rowOff>114300</xdr:rowOff>
    </xdr:to>
    <xdr:sp macro="" textlink="">
      <xdr:nvSpPr>
        <xdr:cNvPr id="1045" name="Text Box 75" hidden="1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>
          <a:spLocks noChangeArrowheads="1"/>
        </xdr:cNvSpPr>
      </xdr:nvSpPr>
      <xdr:spPr bwMode="auto">
        <a:xfrm>
          <a:off x="2686050" y="4333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19</xdr:row>
      <xdr:rowOff>76200</xdr:rowOff>
    </xdr:from>
    <xdr:to>
      <xdr:col>7</xdr:col>
      <xdr:colOff>76200</xdr:colOff>
      <xdr:row>20</xdr:row>
      <xdr:rowOff>114300</xdr:rowOff>
    </xdr:to>
    <xdr:sp macro="" textlink="">
      <xdr:nvSpPr>
        <xdr:cNvPr id="1046" name="Text Box 75" hidden="1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 txBox="1">
          <a:spLocks noChangeArrowheads="1"/>
        </xdr:cNvSpPr>
      </xdr:nvSpPr>
      <xdr:spPr bwMode="auto">
        <a:xfrm>
          <a:off x="2686050" y="4495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19</xdr:row>
      <xdr:rowOff>76200</xdr:rowOff>
    </xdr:from>
    <xdr:to>
      <xdr:col>7</xdr:col>
      <xdr:colOff>76200</xdr:colOff>
      <xdr:row>20</xdr:row>
      <xdr:rowOff>114300</xdr:rowOff>
    </xdr:to>
    <xdr:sp macro="" textlink="">
      <xdr:nvSpPr>
        <xdr:cNvPr id="1047" name="Text Box 75" hidden="1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 txBox="1">
          <a:spLocks noChangeArrowheads="1"/>
        </xdr:cNvSpPr>
      </xdr:nvSpPr>
      <xdr:spPr bwMode="auto">
        <a:xfrm>
          <a:off x="2686050" y="4495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20</xdr:row>
      <xdr:rowOff>76200</xdr:rowOff>
    </xdr:from>
    <xdr:to>
      <xdr:col>7</xdr:col>
      <xdr:colOff>76200</xdr:colOff>
      <xdr:row>21</xdr:row>
      <xdr:rowOff>114300</xdr:rowOff>
    </xdr:to>
    <xdr:sp macro="" textlink="">
      <xdr:nvSpPr>
        <xdr:cNvPr id="1048" name="Text Box 75" hidden="1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 txBox="1">
          <a:spLocks noChangeArrowheads="1"/>
        </xdr:cNvSpPr>
      </xdr:nvSpPr>
      <xdr:spPr bwMode="auto">
        <a:xfrm>
          <a:off x="2686050" y="4657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20</xdr:row>
      <xdr:rowOff>76200</xdr:rowOff>
    </xdr:from>
    <xdr:to>
      <xdr:col>7</xdr:col>
      <xdr:colOff>76200</xdr:colOff>
      <xdr:row>21</xdr:row>
      <xdr:rowOff>114300</xdr:rowOff>
    </xdr:to>
    <xdr:sp macro="" textlink="">
      <xdr:nvSpPr>
        <xdr:cNvPr id="1049" name="Text Box 75" hidden="1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 txBox="1">
          <a:spLocks noChangeArrowheads="1"/>
        </xdr:cNvSpPr>
      </xdr:nvSpPr>
      <xdr:spPr bwMode="auto">
        <a:xfrm>
          <a:off x="2686050" y="4657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21</xdr:row>
      <xdr:rowOff>76200</xdr:rowOff>
    </xdr:from>
    <xdr:to>
      <xdr:col>7</xdr:col>
      <xdr:colOff>76200</xdr:colOff>
      <xdr:row>22</xdr:row>
      <xdr:rowOff>114300</xdr:rowOff>
    </xdr:to>
    <xdr:sp macro="" textlink="">
      <xdr:nvSpPr>
        <xdr:cNvPr id="1050" name="Text Box 75" hidden="1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 txBox="1">
          <a:spLocks noChangeArrowheads="1"/>
        </xdr:cNvSpPr>
      </xdr:nvSpPr>
      <xdr:spPr bwMode="auto">
        <a:xfrm>
          <a:off x="2686050" y="4819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21</xdr:row>
      <xdr:rowOff>76200</xdr:rowOff>
    </xdr:from>
    <xdr:to>
      <xdr:col>7</xdr:col>
      <xdr:colOff>76200</xdr:colOff>
      <xdr:row>22</xdr:row>
      <xdr:rowOff>114300</xdr:rowOff>
    </xdr:to>
    <xdr:sp macro="" textlink="">
      <xdr:nvSpPr>
        <xdr:cNvPr id="1051" name="Text Box 75" hidden="1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 txBox="1">
          <a:spLocks noChangeArrowheads="1"/>
        </xdr:cNvSpPr>
      </xdr:nvSpPr>
      <xdr:spPr bwMode="auto">
        <a:xfrm>
          <a:off x="2686050" y="4819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22</xdr:row>
      <xdr:rowOff>76200</xdr:rowOff>
    </xdr:from>
    <xdr:to>
      <xdr:col>7</xdr:col>
      <xdr:colOff>76200</xdr:colOff>
      <xdr:row>23</xdr:row>
      <xdr:rowOff>114300</xdr:rowOff>
    </xdr:to>
    <xdr:sp macro="" textlink="">
      <xdr:nvSpPr>
        <xdr:cNvPr id="1052" name="Text Box 75" hidden="1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 txBox="1">
          <a:spLocks noChangeArrowheads="1"/>
        </xdr:cNvSpPr>
      </xdr:nvSpPr>
      <xdr:spPr bwMode="auto">
        <a:xfrm>
          <a:off x="2686050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22</xdr:row>
      <xdr:rowOff>76200</xdr:rowOff>
    </xdr:from>
    <xdr:to>
      <xdr:col>7</xdr:col>
      <xdr:colOff>76200</xdr:colOff>
      <xdr:row>23</xdr:row>
      <xdr:rowOff>114300</xdr:rowOff>
    </xdr:to>
    <xdr:sp macro="" textlink="">
      <xdr:nvSpPr>
        <xdr:cNvPr id="1053" name="Text Box 75" hidden="1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 txBox="1">
          <a:spLocks noChangeArrowheads="1"/>
        </xdr:cNvSpPr>
      </xdr:nvSpPr>
      <xdr:spPr bwMode="auto">
        <a:xfrm>
          <a:off x="2686050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23</xdr:row>
      <xdr:rowOff>76200</xdr:rowOff>
    </xdr:from>
    <xdr:to>
      <xdr:col>7</xdr:col>
      <xdr:colOff>76200</xdr:colOff>
      <xdr:row>24</xdr:row>
      <xdr:rowOff>114300</xdr:rowOff>
    </xdr:to>
    <xdr:sp macro="" textlink="">
      <xdr:nvSpPr>
        <xdr:cNvPr id="1054" name="Text Box 75" hidden="1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 txBox="1">
          <a:spLocks noChangeArrowheads="1"/>
        </xdr:cNvSpPr>
      </xdr:nvSpPr>
      <xdr:spPr bwMode="auto">
        <a:xfrm>
          <a:off x="2686050" y="5143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23</xdr:row>
      <xdr:rowOff>76200</xdr:rowOff>
    </xdr:from>
    <xdr:to>
      <xdr:col>7</xdr:col>
      <xdr:colOff>76200</xdr:colOff>
      <xdr:row>24</xdr:row>
      <xdr:rowOff>114300</xdr:rowOff>
    </xdr:to>
    <xdr:sp macro="" textlink="">
      <xdr:nvSpPr>
        <xdr:cNvPr id="1055" name="Text Box 75" hidden="1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 txBox="1">
          <a:spLocks noChangeArrowheads="1"/>
        </xdr:cNvSpPr>
      </xdr:nvSpPr>
      <xdr:spPr bwMode="auto">
        <a:xfrm>
          <a:off x="2686050" y="5143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24</xdr:row>
      <xdr:rowOff>76200</xdr:rowOff>
    </xdr:from>
    <xdr:to>
      <xdr:col>7</xdr:col>
      <xdr:colOff>76200</xdr:colOff>
      <xdr:row>25</xdr:row>
      <xdr:rowOff>114300</xdr:rowOff>
    </xdr:to>
    <xdr:sp macro="" textlink="">
      <xdr:nvSpPr>
        <xdr:cNvPr id="1056" name="Text Box 75" hidden="1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 txBox="1">
          <a:spLocks noChangeArrowheads="1"/>
        </xdr:cNvSpPr>
      </xdr:nvSpPr>
      <xdr:spPr bwMode="auto">
        <a:xfrm>
          <a:off x="2686050" y="53054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24</xdr:row>
      <xdr:rowOff>76200</xdr:rowOff>
    </xdr:from>
    <xdr:to>
      <xdr:col>7</xdr:col>
      <xdr:colOff>76200</xdr:colOff>
      <xdr:row>25</xdr:row>
      <xdr:rowOff>114300</xdr:rowOff>
    </xdr:to>
    <xdr:sp macro="" textlink="">
      <xdr:nvSpPr>
        <xdr:cNvPr id="1057" name="Text Box 75" hidden="1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 txBox="1">
          <a:spLocks noChangeArrowheads="1"/>
        </xdr:cNvSpPr>
      </xdr:nvSpPr>
      <xdr:spPr bwMode="auto">
        <a:xfrm>
          <a:off x="2686050" y="53054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25</xdr:row>
      <xdr:rowOff>76200</xdr:rowOff>
    </xdr:from>
    <xdr:to>
      <xdr:col>7</xdr:col>
      <xdr:colOff>76200</xdr:colOff>
      <xdr:row>26</xdr:row>
      <xdr:rowOff>114300</xdr:rowOff>
    </xdr:to>
    <xdr:sp macro="" textlink="">
      <xdr:nvSpPr>
        <xdr:cNvPr id="1058" name="Text Box 75" hidden="1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 txBox="1">
          <a:spLocks noChangeArrowheads="1"/>
        </xdr:cNvSpPr>
      </xdr:nvSpPr>
      <xdr:spPr bwMode="auto">
        <a:xfrm>
          <a:off x="2686050" y="5467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25</xdr:row>
      <xdr:rowOff>76200</xdr:rowOff>
    </xdr:from>
    <xdr:to>
      <xdr:col>7</xdr:col>
      <xdr:colOff>76200</xdr:colOff>
      <xdr:row>26</xdr:row>
      <xdr:rowOff>114300</xdr:rowOff>
    </xdr:to>
    <xdr:sp macro="" textlink="">
      <xdr:nvSpPr>
        <xdr:cNvPr id="1059" name="Text Box 75" hidden="1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>
          <a:spLocks noChangeArrowheads="1"/>
        </xdr:cNvSpPr>
      </xdr:nvSpPr>
      <xdr:spPr bwMode="auto">
        <a:xfrm>
          <a:off x="2686050" y="5467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26</xdr:row>
      <xdr:rowOff>76200</xdr:rowOff>
    </xdr:from>
    <xdr:to>
      <xdr:col>7</xdr:col>
      <xdr:colOff>76200</xdr:colOff>
      <xdr:row>27</xdr:row>
      <xdr:rowOff>114300</xdr:rowOff>
    </xdr:to>
    <xdr:sp macro="" textlink="">
      <xdr:nvSpPr>
        <xdr:cNvPr id="1060" name="Text Box 75" hidden="1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 txBox="1">
          <a:spLocks noChangeArrowheads="1"/>
        </xdr:cNvSpPr>
      </xdr:nvSpPr>
      <xdr:spPr bwMode="auto">
        <a:xfrm>
          <a:off x="2686050" y="5629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26</xdr:row>
      <xdr:rowOff>76200</xdr:rowOff>
    </xdr:from>
    <xdr:to>
      <xdr:col>7</xdr:col>
      <xdr:colOff>76200</xdr:colOff>
      <xdr:row>27</xdr:row>
      <xdr:rowOff>114300</xdr:rowOff>
    </xdr:to>
    <xdr:sp macro="" textlink="">
      <xdr:nvSpPr>
        <xdr:cNvPr id="1061" name="Text Box 75" hidden="1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>
          <a:spLocks noChangeArrowheads="1"/>
        </xdr:cNvSpPr>
      </xdr:nvSpPr>
      <xdr:spPr bwMode="auto">
        <a:xfrm>
          <a:off x="2686050" y="5629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27</xdr:row>
      <xdr:rowOff>76200</xdr:rowOff>
    </xdr:from>
    <xdr:to>
      <xdr:col>7</xdr:col>
      <xdr:colOff>76200</xdr:colOff>
      <xdr:row>28</xdr:row>
      <xdr:rowOff>114300</xdr:rowOff>
    </xdr:to>
    <xdr:sp macro="" textlink="">
      <xdr:nvSpPr>
        <xdr:cNvPr id="1062" name="Text Box 75" hidden="1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 txBox="1">
          <a:spLocks noChangeArrowheads="1"/>
        </xdr:cNvSpPr>
      </xdr:nvSpPr>
      <xdr:spPr bwMode="auto">
        <a:xfrm>
          <a:off x="2686050" y="5791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27</xdr:row>
      <xdr:rowOff>76200</xdr:rowOff>
    </xdr:from>
    <xdr:to>
      <xdr:col>7</xdr:col>
      <xdr:colOff>76200</xdr:colOff>
      <xdr:row>28</xdr:row>
      <xdr:rowOff>114300</xdr:rowOff>
    </xdr:to>
    <xdr:sp macro="" textlink="">
      <xdr:nvSpPr>
        <xdr:cNvPr id="1063" name="Text Box 75" hidden="1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 txBox="1">
          <a:spLocks noChangeArrowheads="1"/>
        </xdr:cNvSpPr>
      </xdr:nvSpPr>
      <xdr:spPr bwMode="auto">
        <a:xfrm>
          <a:off x="2686050" y="5791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28</xdr:row>
      <xdr:rowOff>76200</xdr:rowOff>
    </xdr:from>
    <xdr:to>
      <xdr:col>7</xdr:col>
      <xdr:colOff>76200</xdr:colOff>
      <xdr:row>29</xdr:row>
      <xdr:rowOff>114300</xdr:rowOff>
    </xdr:to>
    <xdr:sp macro="" textlink="">
      <xdr:nvSpPr>
        <xdr:cNvPr id="1064" name="Text Box 75" hidden="1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 txBox="1">
          <a:spLocks noChangeArrowheads="1"/>
        </xdr:cNvSpPr>
      </xdr:nvSpPr>
      <xdr:spPr bwMode="auto">
        <a:xfrm>
          <a:off x="2686050" y="5953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28</xdr:row>
      <xdr:rowOff>76200</xdr:rowOff>
    </xdr:from>
    <xdr:to>
      <xdr:col>7</xdr:col>
      <xdr:colOff>76200</xdr:colOff>
      <xdr:row>29</xdr:row>
      <xdr:rowOff>114300</xdr:rowOff>
    </xdr:to>
    <xdr:sp macro="" textlink="">
      <xdr:nvSpPr>
        <xdr:cNvPr id="1065" name="Text Box 75" hidden="1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 txBox="1">
          <a:spLocks noChangeArrowheads="1"/>
        </xdr:cNvSpPr>
      </xdr:nvSpPr>
      <xdr:spPr bwMode="auto">
        <a:xfrm>
          <a:off x="2686050" y="5953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76200</xdr:rowOff>
    </xdr:from>
    <xdr:to>
      <xdr:col>7</xdr:col>
      <xdr:colOff>76200</xdr:colOff>
      <xdr:row>30</xdr:row>
      <xdr:rowOff>114300</xdr:rowOff>
    </xdr:to>
    <xdr:sp macro="" textlink="">
      <xdr:nvSpPr>
        <xdr:cNvPr id="1066" name="Text Box 75" hidden="1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 txBox="1">
          <a:spLocks noChangeArrowheads="1"/>
        </xdr:cNvSpPr>
      </xdr:nvSpPr>
      <xdr:spPr bwMode="auto">
        <a:xfrm>
          <a:off x="2686050" y="6115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76200</xdr:rowOff>
    </xdr:from>
    <xdr:to>
      <xdr:col>7</xdr:col>
      <xdr:colOff>76200</xdr:colOff>
      <xdr:row>30</xdr:row>
      <xdr:rowOff>114300</xdr:rowOff>
    </xdr:to>
    <xdr:sp macro="" textlink="">
      <xdr:nvSpPr>
        <xdr:cNvPr id="1067" name="Text Box 75" hidden="1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 txBox="1">
          <a:spLocks noChangeArrowheads="1"/>
        </xdr:cNvSpPr>
      </xdr:nvSpPr>
      <xdr:spPr bwMode="auto">
        <a:xfrm>
          <a:off x="2686050" y="6115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76200</xdr:rowOff>
    </xdr:from>
    <xdr:to>
      <xdr:col>7</xdr:col>
      <xdr:colOff>76200</xdr:colOff>
      <xdr:row>31</xdr:row>
      <xdr:rowOff>114300</xdr:rowOff>
    </xdr:to>
    <xdr:sp macro="" textlink="">
      <xdr:nvSpPr>
        <xdr:cNvPr id="1068" name="Text Box 75" hidden="1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 txBox="1">
          <a:spLocks noChangeArrowheads="1"/>
        </xdr:cNvSpPr>
      </xdr:nvSpPr>
      <xdr:spPr bwMode="auto">
        <a:xfrm>
          <a:off x="2686050" y="6276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76200</xdr:rowOff>
    </xdr:from>
    <xdr:to>
      <xdr:col>7</xdr:col>
      <xdr:colOff>76200</xdr:colOff>
      <xdr:row>31</xdr:row>
      <xdr:rowOff>114300</xdr:rowOff>
    </xdr:to>
    <xdr:sp macro="" textlink="">
      <xdr:nvSpPr>
        <xdr:cNvPr id="1069" name="Text Box 75" hidden="1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 txBox="1">
          <a:spLocks noChangeArrowheads="1"/>
        </xdr:cNvSpPr>
      </xdr:nvSpPr>
      <xdr:spPr bwMode="auto">
        <a:xfrm>
          <a:off x="2686050" y="6276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31</xdr:row>
      <xdr:rowOff>76200</xdr:rowOff>
    </xdr:from>
    <xdr:to>
      <xdr:col>7</xdr:col>
      <xdr:colOff>76200</xdr:colOff>
      <xdr:row>32</xdr:row>
      <xdr:rowOff>114300</xdr:rowOff>
    </xdr:to>
    <xdr:sp macro="" textlink="">
      <xdr:nvSpPr>
        <xdr:cNvPr id="1070" name="Text Box 75" hidden="1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 txBox="1">
          <a:spLocks noChangeArrowheads="1"/>
        </xdr:cNvSpPr>
      </xdr:nvSpPr>
      <xdr:spPr bwMode="auto">
        <a:xfrm>
          <a:off x="2686050" y="6438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31</xdr:row>
      <xdr:rowOff>76200</xdr:rowOff>
    </xdr:from>
    <xdr:to>
      <xdr:col>7</xdr:col>
      <xdr:colOff>76200</xdr:colOff>
      <xdr:row>32</xdr:row>
      <xdr:rowOff>114300</xdr:rowOff>
    </xdr:to>
    <xdr:sp macro="" textlink="">
      <xdr:nvSpPr>
        <xdr:cNvPr id="1071" name="Text Box 75" hidden="1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 txBox="1">
          <a:spLocks noChangeArrowheads="1"/>
        </xdr:cNvSpPr>
      </xdr:nvSpPr>
      <xdr:spPr bwMode="auto">
        <a:xfrm>
          <a:off x="2686050" y="6438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32</xdr:row>
      <xdr:rowOff>76200</xdr:rowOff>
    </xdr:from>
    <xdr:to>
      <xdr:col>7</xdr:col>
      <xdr:colOff>76200</xdr:colOff>
      <xdr:row>33</xdr:row>
      <xdr:rowOff>114300</xdr:rowOff>
    </xdr:to>
    <xdr:sp macro="" textlink="">
      <xdr:nvSpPr>
        <xdr:cNvPr id="1072" name="Text Box 75" hidden="1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 txBox="1">
          <a:spLocks noChangeArrowheads="1"/>
        </xdr:cNvSpPr>
      </xdr:nvSpPr>
      <xdr:spPr bwMode="auto">
        <a:xfrm>
          <a:off x="2686050" y="660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32</xdr:row>
      <xdr:rowOff>76200</xdr:rowOff>
    </xdr:from>
    <xdr:to>
      <xdr:col>7</xdr:col>
      <xdr:colOff>76200</xdr:colOff>
      <xdr:row>33</xdr:row>
      <xdr:rowOff>114300</xdr:rowOff>
    </xdr:to>
    <xdr:sp macro="" textlink="">
      <xdr:nvSpPr>
        <xdr:cNvPr id="1073" name="Text Box 75" hidden="1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 txBox="1">
          <a:spLocks noChangeArrowheads="1"/>
        </xdr:cNvSpPr>
      </xdr:nvSpPr>
      <xdr:spPr bwMode="auto">
        <a:xfrm>
          <a:off x="2686050" y="660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33</xdr:row>
      <xdr:rowOff>76200</xdr:rowOff>
    </xdr:from>
    <xdr:to>
      <xdr:col>7</xdr:col>
      <xdr:colOff>76200</xdr:colOff>
      <xdr:row>34</xdr:row>
      <xdr:rowOff>114300</xdr:rowOff>
    </xdr:to>
    <xdr:sp macro="" textlink="">
      <xdr:nvSpPr>
        <xdr:cNvPr id="1074" name="Text Box 75" hidden="1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 txBox="1">
          <a:spLocks noChangeArrowheads="1"/>
        </xdr:cNvSpPr>
      </xdr:nvSpPr>
      <xdr:spPr bwMode="auto">
        <a:xfrm>
          <a:off x="2686050" y="67627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33</xdr:row>
      <xdr:rowOff>76200</xdr:rowOff>
    </xdr:from>
    <xdr:to>
      <xdr:col>7</xdr:col>
      <xdr:colOff>76200</xdr:colOff>
      <xdr:row>34</xdr:row>
      <xdr:rowOff>114300</xdr:rowOff>
    </xdr:to>
    <xdr:sp macro="" textlink="">
      <xdr:nvSpPr>
        <xdr:cNvPr id="1075" name="Text Box 75" hidden="1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 txBox="1">
          <a:spLocks noChangeArrowheads="1"/>
        </xdr:cNvSpPr>
      </xdr:nvSpPr>
      <xdr:spPr bwMode="auto">
        <a:xfrm>
          <a:off x="2686050" y="67627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34</xdr:row>
      <xdr:rowOff>76200</xdr:rowOff>
    </xdr:from>
    <xdr:to>
      <xdr:col>7</xdr:col>
      <xdr:colOff>76200</xdr:colOff>
      <xdr:row>35</xdr:row>
      <xdr:rowOff>114300</xdr:rowOff>
    </xdr:to>
    <xdr:sp macro="" textlink="">
      <xdr:nvSpPr>
        <xdr:cNvPr id="1076" name="Text Box 75" hidden="1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34</xdr:row>
      <xdr:rowOff>76200</xdr:rowOff>
    </xdr:from>
    <xdr:to>
      <xdr:col>7</xdr:col>
      <xdr:colOff>76200</xdr:colOff>
      <xdr:row>35</xdr:row>
      <xdr:rowOff>114300</xdr:rowOff>
    </xdr:to>
    <xdr:sp macro="" textlink="">
      <xdr:nvSpPr>
        <xdr:cNvPr id="1077" name="Text Box 75" hidden="1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35</xdr:row>
      <xdr:rowOff>76200</xdr:rowOff>
    </xdr:from>
    <xdr:to>
      <xdr:col>7</xdr:col>
      <xdr:colOff>76200</xdr:colOff>
      <xdr:row>36</xdr:row>
      <xdr:rowOff>114300</xdr:rowOff>
    </xdr:to>
    <xdr:sp macro="" textlink="">
      <xdr:nvSpPr>
        <xdr:cNvPr id="1078" name="Text Box 75" hidden="1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35</xdr:row>
      <xdr:rowOff>76200</xdr:rowOff>
    </xdr:from>
    <xdr:to>
      <xdr:col>7</xdr:col>
      <xdr:colOff>76200</xdr:colOff>
      <xdr:row>36</xdr:row>
      <xdr:rowOff>114300</xdr:rowOff>
    </xdr:to>
    <xdr:sp macro="" textlink="">
      <xdr:nvSpPr>
        <xdr:cNvPr id="1079" name="Text Box 75" hidden="1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36</xdr:row>
      <xdr:rowOff>76200</xdr:rowOff>
    </xdr:from>
    <xdr:to>
      <xdr:col>7</xdr:col>
      <xdr:colOff>76200</xdr:colOff>
      <xdr:row>37</xdr:row>
      <xdr:rowOff>114300</xdr:rowOff>
    </xdr:to>
    <xdr:sp macro="" textlink="">
      <xdr:nvSpPr>
        <xdr:cNvPr id="1080" name="Text Box 75" hidden="1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36</xdr:row>
      <xdr:rowOff>76200</xdr:rowOff>
    </xdr:from>
    <xdr:to>
      <xdr:col>7</xdr:col>
      <xdr:colOff>76200</xdr:colOff>
      <xdr:row>37</xdr:row>
      <xdr:rowOff>114300</xdr:rowOff>
    </xdr:to>
    <xdr:sp macro="" textlink="">
      <xdr:nvSpPr>
        <xdr:cNvPr id="1081" name="Text Box 75" hidden="1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37</xdr:row>
      <xdr:rowOff>76200</xdr:rowOff>
    </xdr:from>
    <xdr:to>
      <xdr:col>7</xdr:col>
      <xdr:colOff>76200</xdr:colOff>
      <xdr:row>38</xdr:row>
      <xdr:rowOff>114300</xdr:rowOff>
    </xdr:to>
    <xdr:sp macro="" textlink="">
      <xdr:nvSpPr>
        <xdr:cNvPr id="1082" name="Text Box 75" hidden="1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37</xdr:row>
      <xdr:rowOff>76200</xdr:rowOff>
    </xdr:from>
    <xdr:to>
      <xdr:col>7</xdr:col>
      <xdr:colOff>76200</xdr:colOff>
      <xdr:row>38</xdr:row>
      <xdr:rowOff>114300</xdr:rowOff>
    </xdr:to>
    <xdr:sp macro="" textlink="">
      <xdr:nvSpPr>
        <xdr:cNvPr id="1083" name="Text Box 75" hidden="1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38</xdr:row>
      <xdr:rowOff>76200</xdr:rowOff>
    </xdr:from>
    <xdr:to>
      <xdr:col>7</xdr:col>
      <xdr:colOff>76200</xdr:colOff>
      <xdr:row>39</xdr:row>
      <xdr:rowOff>114300</xdr:rowOff>
    </xdr:to>
    <xdr:sp macro="" textlink="">
      <xdr:nvSpPr>
        <xdr:cNvPr id="1084" name="Text Box 75" hidden="1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38</xdr:row>
      <xdr:rowOff>76200</xdr:rowOff>
    </xdr:from>
    <xdr:to>
      <xdr:col>7</xdr:col>
      <xdr:colOff>76200</xdr:colOff>
      <xdr:row>39</xdr:row>
      <xdr:rowOff>114300</xdr:rowOff>
    </xdr:to>
    <xdr:sp macro="" textlink="">
      <xdr:nvSpPr>
        <xdr:cNvPr id="1085" name="Text Box 75" hidden="1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39</xdr:row>
      <xdr:rowOff>76200</xdr:rowOff>
    </xdr:from>
    <xdr:to>
      <xdr:col>7</xdr:col>
      <xdr:colOff>76200</xdr:colOff>
      <xdr:row>40</xdr:row>
      <xdr:rowOff>114300</xdr:rowOff>
    </xdr:to>
    <xdr:sp macro="" textlink="">
      <xdr:nvSpPr>
        <xdr:cNvPr id="1086" name="Text Box 75" hidden="1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39</xdr:row>
      <xdr:rowOff>76200</xdr:rowOff>
    </xdr:from>
    <xdr:to>
      <xdr:col>7</xdr:col>
      <xdr:colOff>76200</xdr:colOff>
      <xdr:row>40</xdr:row>
      <xdr:rowOff>114300</xdr:rowOff>
    </xdr:to>
    <xdr:sp macro="" textlink="">
      <xdr:nvSpPr>
        <xdr:cNvPr id="1087" name="Text Box 75" hidden="1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40</xdr:row>
      <xdr:rowOff>76200</xdr:rowOff>
    </xdr:from>
    <xdr:to>
      <xdr:col>7</xdr:col>
      <xdr:colOff>76200</xdr:colOff>
      <xdr:row>41</xdr:row>
      <xdr:rowOff>114300</xdr:rowOff>
    </xdr:to>
    <xdr:sp macro="" textlink="">
      <xdr:nvSpPr>
        <xdr:cNvPr id="1088" name="Text Box 75" hidden="1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40</xdr:row>
      <xdr:rowOff>76200</xdr:rowOff>
    </xdr:from>
    <xdr:to>
      <xdr:col>7</xdr:col>
      <xdr:colOff>76200</xdr:colOff>
      <xdr:row>41</xdr:row>
      <xdr:rowOff>114300</xdr:rowOff>
    </xdr:to>
    <xdr:sp macro="" textlink="">
      <xdr:nvSpPr>
        <xdr:cNvPr id="1089" name="Text Box 75" hidden="1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41</xdr:row>
      <xdr:rowOff>76200</xdr:rowOff>
    </xdr:from>
    <xdr:to>
      <xdr:col>7</xdr:col>
      <xdr:colOff>76200</xdr:colOff>
      <xdr:row>42</xdr:row>
      <xdr:rowOff>114300</xdr:rowOff>
    </xdr:to>
    <xdr:sp macro="" textlink="">
      <xdr:nvSpPr>
        <xdr:cNvPr id="1090" name="Text Box 75" hidden="1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41</xdr:row>
      <xdr:rowOff>76200</xdr:rowOff>
    </xdr:from>
    <xdr:to>
      <xdr:col>7</xdr:col>
      <xdr:colOff>76200</xdr:colOff>
      <xdr:row>42</xdr:row>
      <xdr:rowOff>114300</xdr:rowOff>
    </xdr:to>
    <xdr:sp macro="" textlink="">
      <xdr:nvSpPr>
        <xdr:cNvPr id="1091" name="Text Box 75" hidden="1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42</xdr:row>
      <xdr:rowOff>76200</xdr:rowOff>
    </xdr:from>
    <xdr:to>
      <xdr:col>7</xdr:col>
      <xdr:colOff>76200</xdr:colOff>
      <xdr:row>43</xdr:row>
      <xdr:rowOff>114300</xdr:rowOff>
    </xdr:to>
    <xdr:sp macro="" textlink="">
      <xdr:nvSpPr>
        <xdr:cNvPr id="1092" name="Text Box 75" hidden="1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42</xdr:row>
      <xdr:rowOff>76200</xdr:rowOff>
    </xdr:from>
    <xdr:to>
      <xdr:col>7</xdr:col>
      <xdr:colOff>76200</xdr:colOff>
      <xdr:row>43</xdr:row>
      <xdr:rowOff>114300</xdr:rowOff>
    </xdr:to>
    <xdr:sp macro="" textlink="">
      <xdr:nvSpPr>
        <xdr:cNvPr id="1093" name="Text Box 75" hidden="1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43</xdr:row>
      <xdr:rowOff>76200</xdr:rowOff>
    </xdr:from>
    <xdr:to>
      <xdr:col>7</xdr:col>
      <xdr:colOff>76200</xdr:colOff>
      <xdr:row>44</xdr:row>
      <xdr:rowOff>114300</xdr:rowOff>
    </xdr:to>
    <xdr:sp macro="" textlink="">
      <xdr:nvSpPr>
        <xdr:cNvPr id="1094" name="Text Box 75" hidden="1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43</xdr:row>
      <xdr:rowOff>76200</xdr:rowOff>
    </xdr:from>
    <xdr:to>
      <xdr:col>7</xdr:col>
      <xdr:colOff>76200</xdr:colOff>
      <xdr:row>44</xdr:row>
      <xdr:rowOff>114300</xdr:rowOff>
    </xdr:to>
    <xdr:sp macro="" textlink="">
      <xdr:nvSpPr>
        <xdr:cNvPr id="1095" name="Text Box 75" hidden="1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44</xdr:row>
      <xdr:rowOff>76200</xdr:rowOff>
    </xdr:from>
    <xdr:to>
      <xdr:col>7</xdr:col>
      <xdr:colOff>76200</xdr:colOff>
      <xdr:row>45</xdr:row>
      <xdr:rowOff>114300</xdr:rowOff>
    </xdr:to>
    <xdr:sp macro="" textlink="">
      <xdr:nvSpPr>
        <xdr:cNvPr id="1096" name="Text Box 75" hidden="1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44</xdr:row>
      <xdr:rowOff>76200</xdr:rowOff>
    </xdr:from>
    <xdr:to>
      <xdr:col>7</xdr:col>
      <xdr:colOff>76200</xdr:colOff>
      <xdr:row>45</xdr:row>
      <xdr:rowOff>114300</xdr:rowOff>
    </xdr:to>
    <xdr:sp macro="" textlink="">
      <xdr:nvSpPr>
        <xdr:cNvPr id="1097" name="Text Box 75" hidden="1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76200</xdr:rowOff>
    </xdr:from>
    <xdr:to>
      <xdr:col>7</xdr:col>
      <xdr:colOff>76200</xdr:colOff>
      <xdr:row>46</xdr:row>
      <xdr:rowOff>114300</xdr:rowOff>
    </xdr:to>
    <xdr:sp macro="" textlink="">
      <xdr:nvSpPr>
        <xdr:cNvPr id="1098" name="Text Box 75" hidden="1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76200</xdr:rowOff>
    </xdr:from>
    <xdr:to>
      <xdr:col>7</xdr:col>
      <xdr:colOff>76200</xdr:colOff>
      <xdr:row>46</xdr:row>
      <xdr:rowOff>114300</xdr:rowOff>
    </xdr:to>
    <xdr:sp macro="" textlink="">
      <xdr:nvSpPr>
        <xdr:cNvPr id="1099" name="Text Box 75" hidden="1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46</xdr:row>
      <xdr:rowOff>76200</xdr:rowOff>
    </xdr:from>
    <xdr:to>
      <xdr:col>7</xdr:col>
      <xdr:colOff>76200</xdr:colOff>
      <xdr:row>47</xdr:row>
      <xdr:rowOff>114300</xdr:rowOff>
    </xdr:to>
    <xdr:sp macro="" textlink="">
      <xdr:nvSpPr>
        <xdr:cNvPr id="1100" name="Text Box 75" hidden="1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46</xdr:row>
      <xdr:rowOff>76200</xdr:rowOff>
    </xdr:from>
    <xdr:to>
      <xdr:col>7</xdr:col>
      <xdr:colOff>76200</xdr:colOff>
      <xdr:row>47</xdr:row>
      <xdr:rowOff>114300</xdr:rowOff>
    </xdr:to>
    <xdr:sp macro="" textlink="">
      <xdr:nvSpPr>
        <xdr:cNvPr id="1101" name="Text Box 75" hidden="1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47</xdr:row>
      <xdr:rowOff>76200</xdr:rowOff>
    </xdr:from>
    <xdr:to>
      <xdr:col>7</xdr:col>
      <xdr:colOff>76200</xdr:colOff>
      <xdr:row>48</xdr:row>
      <xdr:rowOff>114300</xdr:rowOff>
    </xdr:to>
    <xdr:sp macro="" textlink="">
      <xdr:nvSpPr>
        <xdr:cNvPr id="1102" name="Text Box 75" hidden="1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47</xdr:row>
      <xdr:rowOff>76200</xdr:rowOff>
    </xdr:from>
    <xdr:to>
      <xdr:col>7</xdr:col>
      <xdr:colOff>76200</xdr:colOff>
      <xdr:row>48</xdr:row>
      <xdr:rowOff>114300</xdr:rowOff>
    </xdr:to>
    <xdr:sp macro="" textlink="">
      <xdr:nvSpPr>
        <xdr:cNvPr id="1103" name="Text Box 75" hidden="1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48</xdr:row>
      <xdr:rowOff>76200</xdr:rowOff>
    </xdr:from>
    <xdr:to>
      <xdr:col>7</xdr:col>
      <xdr:colOff>76200</xdr:colOff>
      <xdr:row>49</xdr:row>
      <xdr:rowOff>114300</xdr:rowOff>
    </xdr:to>
    <xdr:sp macro="" textlink="">
      <xdr:nvSpPr>
        <xdr:cNvPr id="1104" name="Text Box 75" hidden="1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48</xdr:row>
      <xdr:rowOff>76200</xdr:rowOff>
    </xdr:from>
    <xdr:to>
      <xdr:col>7</xdr:col>
      <xdr:colOff>76200</xdr:colOff>
      <xdr:row>49</xdr:row>
      <xdr:rowOff>114300</xdr:rowOff>
    </xdr:to>
    <xdr:sp macro="" textlink="">
      <xdr:nvSpPr>
        <xdr:cNvPr id="1105" name="Text Box 75" hidden="1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49</xdr:row>
      <xdr:rowOff>76200</xdr:rowOff>
    </xdr:from>
    <xdr:to>
      <xdr:col>7</xdr:col>
      <xdr:colOff>76200</xdr:colOff>
      <xdr:row>50</xdr:row>
      <xdr:rowOff>114300</xdr:rowOff>
    </xdr:to>
    <xdr:sp macro="" textlink="">
      <xdr:nvSpPr>
        <xdr:cNvPr id="1106" name="Text Box 75" hidden="1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49</xdr:row>
      <xdr:rowOff>76200</xdr:rowOff>
    </xdr:from>
    <xdr:to>
      <xdr:col>7</xdr:col>
      <xdr:colOff>76200</xdr:colOff>
      <xdr:row>50</xdr:row>
      <xdr:rowOff>114300</xdr:rowOff>
    </xdr:to>
    <xdr:sp macro="" textlink="">
      <xdr:nvSpPr>
        <xdr:cNvPr id="1107" name="Text Box 75" hidden="1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50</xdr:row>
      <xdr:rowOff>76200</xdr:rowOff>
    </xdr:from>
    <xdr:to>
      <xdr:col>7</xdr:col>
      <xdr:colOff>76200</xdr:colOff>
      <xdr:row>51</xdr:row>
      <xdr:rowOff>114300</xdr:rowOff>
    </xdr:to>
    <xdr:sp macro="" textlink="">
      <xdr:nvSpPr>
        <xdr:cNvPr id="1108" name="Text Box 75" hidden="1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50</xdr:row>
      <xdr:rowOff>76200</xdr:rowOff>
    </xdr:from>
    <xdr:to>
      <xdr:col>7</xdr:col>
      <xdr:colOff>76200</xdr:colOff>
      <xdr:row>51</xdr:row>
      <xdr:rowOff>114300</xdr:rowOff>
    </xdr:to>
    <xdr:sp macro="" textlink="">
      <xdr:nvSpPr>
        <xdr:cNvPr id="1109" name="Text Box 75" hidden="1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51</xdr:row>
      <xdr:rowOff>76200</xdr:rowOff>
    </xdr:from>
    <xdr:to>
      <xdr:col>7</xdr:col>
      <xdr:colOff>76200</xdr:colOff>
      <xdr:row>52</xdr:row>
      <xdr:rowOff>114300</xdr:rowOff>
    </xdr:to>
    <xdr:sp macro="" textlink="">
      <xdr:nvSpPr>
        <xdr:cNvPr id="1110" name="Text Box 75" hidden="1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51</xdr:row>
      <xdr:rowOff>76200</xdr:rowOff>
    </xdr:from>
    <xdr:to>
      <xdr:col>7</xdr:col>
      <xdr:colOff>76200</xdr:colOff>
      <xdr:row>52</xdr:row>
      <xdr:rowOff>114300</xdr:rowOff>
    </xdr:to>
    <xdr:sp macro="" textlink="">
      <xdr:nvSpPr>
        <xdr:cNvPr id="1111" name="Text Box 75" hidden="1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52</xdr:row>
      <xdr:rowOff>76200</xdr:rowOff>
    </xdr:from>
    <xdr:to>
      <xdr:col>7</xdr:col>
      <xdr:colOff>76200</xdr:colOff>
      <xdr:row>53</xdr:row>
      <xdr:rowOff>114300</xdr:rowOff>
    </xdr:to>
    <xdr:sp macro="" textlink="">
      <xdr:nvSpPr>
        <xdr:cNvPr id="1112" name="Text Box 75" hidden="1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52</xdr:row>
      <xdr:rowOff>76200</xdr:rowOff>
    </xdr:from>
    <xdr:to>
      <xdr:col>7</xdr:col>
      <xdr:colOff>76200</xdr:colOff>
      <xdr:row>53</xdr:row>
      <xdr:rowOff>114300</xdr:rowOff>
    </xdr:to>
    <xdr:sp macro="" textlink="">
      <xdr:nvSpPr>
        <xdr:cNvPr id="1113" name="Text Box 75" hidden="1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76200</xdr:rowOff>
    </xdr:from>
    <xdr:to>
      <xdr:col>7</xdr:col>
      <xdr:colOff>76200</xdr:colOff>
      <xdr:row>54</xdr:row>
      <xdr:rowOff>114300</xdr:rowOff>
    </xdr:to>
    <xdr:sp macro="" textlink="">
      <xdr:nvSpPr>
        <xdr:cNvPr id="1114" name="Text Box 75" hidden="1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76200</xdr:rowOff>
    </xdr:from>
    <xdr:to>
      <xdr:col>7</xdr:col>
      <xdr:colOff>76200</xdr:colOff>
      <xdr:row>54</xdr:row>
      <xdr:rowOff>114300</xdr:rowOff>
    </xdr:to>
    <xdr:sp macro="" textlink="">
      <xdr:nvSpPr>
        <xdr:cNvPr id="1115" name="Text Box 75" hidden="1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54</xdr:row>
      <xdr:rowOff>76200</xdr:rowOff>
    </xdr:from>
    <xdr:to>
      <xdr:col>7</xdr:col>
      <xdr:colOff>76200</xdr:colOff>
      <xdr:row>55</xdr:row>
      <xdr:rowOff>114300</xdr:rowOff>
    </xdr:to>
    <xdr:sp macro="" textlink="">
      <xdr:nvSpPr>
        <xdr:cNvPr id="1116" name="Text Box 75" hidden="1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54</xdr:row>
      <xdr:rowOff>76200</xdr:rowOff>
    </xdr:from>
    <xdr:to>
      <xdr:col>7</xdr:col>
      <xdr:colOff>76200</xdr:colOff>
      <xdr:row>55</xdr:row>
      <xdr:rowOff>114300</xdr:rowOff>
    </xdr:to>
    <xdr:sp macro="" textlink="">
      <xdr:nvSpPr>
        <xdr:cNvPr id="1117" name="Text Box 75" hidden="1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55</xdr:row>
      <xdr:rowOff>76200</xdr:rowOff>
    </xdr:from>
    <xdr:to>
      <xdr:col>7</xdr:col>
      <xdr:colOff>76200</xdr:colOff>
      <xdr:row>56</xdr:row>
      <xdr:rowOff>114300</xdr:rowOff>
    </xdr:to>
    <xdr:sp macro="" textlink="">
      <xdr:nvSpPr>
        <xdr:cNvPr id="1118" name="Text Box 75" hidden="1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55</xdr:row>
      <xdr:rowOff>76200</xdr:rowOff>
    </xdr:from>
    <xdr:to>
      <xdr:col>7</xdr:col>
      <xdr:colOff>76200</xdr:colOff>
      <xdr:row>56</xdr:row>
      <xdr:rowOff>114300</xdr:rowOff>
    </xdr:to>
    <xdr:sp macro="" textlink="">
      <xdr:nvSpPr>
        <xdr:cNvPr id="1119" name="Text Box 75" hidden="1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56</xdr:row>
      <xdr:rowOff>76200</xdr:rowOff>
    </xdr:from>
    <xdr:to>
      <xdr:col>7</xdr:col>
      <xdr:colOff>76200</xdr:colOff>
      <xdr:row>57</xdr:row>
      <xdr:rowOff>114300</xdr:rowOff>
    </xdr:to>
    <xdr:sp macro="" textlink="">
      <xdr:nvSpPr>
        <xdr:cNvPr id="1120" name="Text Box 75" hidden="1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56</xdr:row>
      <xdr:rowOff>76200</xdr:rowOff>
    </xdr:from>
    <xdr:to>
      <xdr:col>7</xdr:col>
      <xdr:colOff>76200</xdr:colOff>
      <xdr:row>57</xdr:row>
      <xdr:rowOff>114300</xdr:rowOff>
    </xdr:to>
    <xdr:sp macro="" textlink="">
      <xdr:nvSpPr>
        <xdr:cNvPr id="1121" name="Text Box 75" hidden="1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57</xdr:row>
      <xdr:rowOff>76200</xdr:rowOff>
    </xdr:from>
    <xdr:to>
      <xdr:col>7</xdr:col>
      <xdr:colOff>76200</xdr:colOff>
      <xdr:row>58</xdr:row>
      <xdr:rowOff>114300</xdr:rowOff>
    </xdr:to>
    <xdr:sp macro="" textlink="">
      <xdr:nvSpPr>
        <xdr:cNvPr id="1122" name="Text Box 75" hidden="1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57</xdr:row>
      <xdr:rowOff>76200</xdr:rowOff>
    </xdr:from>
    <xdr:to>
      <xdr:col>7</xdr:col>
      <xdr:colOff>76200</xdr:colOff>
      <xdr:row>58</xdr:row>
      <xdr:rowOff>114300</xdr:rowOff>
    </xdr:to>
    <xdr:sp macro="" textlink="">
      <xdr:nvSpPr>
        <xdr:cNvPr id="1123" name="Text Box 75" hidden="1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58</xdr:row>
      <xdr:rowOff>76200</xdr:rowOff>
    </xdr:from>
    <xdr:to>
      <xdr:col>7</xdr:col>
      <xdr:colOff>76200</xdr:colOff>
      <xdr:row>59</xdr:row>
      <xdr:rowOff>114300</xdr:rowOff>
    </xdr:to>
    <xdr:sp macro="" textlink="">
      <xdr:nvSpPr>
        <xdr:cNvPr id="1124" name="Text Box 75" hidden="1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58</xdr:row>
      <xdr:rowOff>76200</xdr:rowOff>
    </xdr:from>
    <xdr:to>
      <xdr:col>7</xdr:col>
      <xdr:colOff>76200</xdr:colOff>
      <xdr:row>59</xdr:row>
      <xdr:rowOff>114300</xdr:rowOff>
    </xdr:to>
    <xdr:sp macro="" textlink="">
      <xdr:nvSpPr>
        <xdr:cNvPr id="1125" name="Text Box 75" hidden="1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59</xdr:row>
      <xdr:rowOff>76200</xdr:rowOff>
    </xdr:from>
    <xdr:to>
      <xdr:col>7</xdr:col>
      <xdr:colOff>76200</xdr:colOff>
      <xdr:row>60</xdr:row>
      <xdr:rowOff>114300</xdr:rowOff>
    </xdr:to>
    <xdr:sp macro="" textlink="">
      <xdr:nvSpPr>
        <xdr:cNvPr id="1126" name="Text Box 75" hidden="1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59</xdr:row>
      <xdr:rowOff>76200</xdr:rowOff>
    </xdr:from>
    <xdr:to>
      <xdr:col>7</xdr:col>
      <xdr:colOff>76200</xdr:colOff>
      <xdr:row>60</xdr:row>
      <xdr:rowOff>114300</xdr:rowOff>
    </xdr:to>
    <xdr:sp macro="" textlink="">
      <xdr:nvSpPr>
        <xdr:cNvPr id="1127" name="Text Box 75" hidden="1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60</xdr:row>
      <xdr:rowOff>76200</xdr:rowOff>
    </xdr:from>
    <xdr:to>
      <xdr:col>7</xdr:col>
      <xdr:colOff>76200</xdr:colOff>
      <xdr:row>61</xdr:row>
      <xdr:rowOff>114300</xdr:rowOff>
    </xdr:to>
    <xdr:sp macro="" textlink="">
      <xdr:nvSpPr>
        <xdr:cNvPr id="1128" name="Text Box 75" hidden="1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60</xdr:row>
      <xdr:rowOff>76200</xdr:rowOff>
    </xdr:from>
    <xdr:to>
      <xdr:col>7</xdr:col>
      <xdr:colOff>76200</xdr:colOff>
      <xdr:row>61</xdr:row>
      <xdr:rowOff>114300</xdr:rowOff>
    </xdr:to>
    <xdr:sp macro="" textlink="">
      <xdr:nvSpPr>
        <xdr:cNvPr id="1129" name="Text Box 75" hidden="1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61</xdr:row>
      <xdr:rowOff>76200</xdr:rowOff>
    </xdr:from>
    <xdr:to>
      <xdr:col>7</xdr:col>
      <xdr:colOff>76200</xdr:colOff>
      <xdr:row>62</xdr:row>
      <xdr:rowOff>114300</xdr:rowOff>
    </xdr:to>
    <xdr:sp macro="" textlink="">
      <xdr:nvSpPr>
        <xdr:cNvPr id="1130" name="Text Box 75" hidden="1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61</xdr:row>
      <xdr:rowOff>76200</xdr:rowOff>
    </xdr:from>
    <xdr:to>
      <xdr:col>7</xdr:col>
      <xdr:colOff>76200</xdr:colOff>
      <xdr:row>62</xdr:row>
      <xdr:rowOff>114300</xdr:rowOff>
    </xdr:to>
    <xdr:sp macro="" textlink="">
      <xdr:nvSpPr>
        <xdr:cNvPr id="1131" name="Text Box 75" hidden="1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76200</xdr:rowOff>
    </xdr:from>
    <xdr:to>
      <xdr:col>7</xdr:col>
      <xdr:colOff>76200</xdr:colOff>
      <xdr:row>63</xdr:row>
      <xdr:rowOff>114300</xdr:rowOff>
    </xdr:to>
    <xdr:sp macro="" textlink="">
      <xdr:nvSpPr>
        <xdr:cNvPr id="1132" name="Text Box 75" hidden="1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76200</xdr:rowOff>
    </xdr:from>
    <xdr:to>
      <xdr:col>7</xdr:col>
      <xdr:colOff>76200</xdr:colOff>
      <xdr:row>63</xdr:row>
      <xdr:rowOff>114300</xdr:rowOff>
    </xdr:to>
    <xdr:sp macro="" textlink="">
      <xdr:nvSpPr>
        <xdr:cNvPr id="1133" name="Text Box 75" hidden="1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63</xdr:row>
      <xdr:rowOff>76200</xdr:rowOff>
    </xdr:from>
    <xdr:to>
      <xdr:col>7</xdr:col>
      <xdr:colOff>76200</xdr:colOff>
      <xdr:row>64</xdr:row>
      <xdr:rowOff>114300</xdr:rowOff>
    </xdr:to>
    <xdr:sp macro="" textlink="">
      <xdr:nvSpPr>
        <xdr:cNvPr id="1134" name="Text Box 75" hidden="1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63</xdr:row>
      <xdr:rowOff>76200</xdr:rowOff>
    </xdr:from>
    <xdr:to>
      <xdr:col>7</xdr:col>
      <xdr:colOff>76200</xdr:colOff>
      <xdr:row>64</xdr:row>
      <xdr:rowOff>114300</xdr:rowOff>
    </xdr:to>
    <xdr:sp macro="" textlink="">
      <xdr:nvSpPr>
        <xdr:cNvPr id="1135" name="Text Box 75" hidden="1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64</xdr:row>
      <xdr:rowOff>76200</xdr:rowOff>
    </xdr:from>
    <xdr:to>
      <xdr:col>7</xdr:col>
      <xdr:colOff>76200</xdr:colOff>
      <xdr:row>65</xdr:row>
      <xdr:rowOff>114300</xdr:rowOff>
    </xdr:to>
    <xdr:sp macro="" textlink="">
      <xdr:nvSpPr>
        <xdr:cNvPr id="1136" name="Text Box 75" hidden="1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64</xdr:row>
      <xdr:rowOff>76200</xdr:rowOff>
    </xdr:from>
    <xdr:to>
      <xdr:col>7</xdr:col>
      <xdr:colOff>76200</xdr:colOff>
      <xdr:row>65</xdr:row>
      <xdr:rowOff>114300</xdr:rowOff>
    </xdr:to>
    <xdr:sp macro="" textlink="">
      <xdr:nvSpPr>
        <xdr:cNvPr id="1137" name="Text Box 75" hidden="1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65</xdr:row>
      <xdr:rowOff>76200</xdr:rowOff>
    </xdr:from>
    <xdr:to>
      <xdr:col>7</xdr:col>
      <xdr:colOff>76200</xdr:colOff>
      <xdr:row>66</xdr:row>
      <xdr:rowOff>114300</xdr:rowOff>
    </xdr:to>
    <xdr:sp macro="" textlink="">
      <xdr:nvSpPr>
        <xdr:cNvPr id="1138" name="Text Box 75" hidden="1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65</xdr:row>
      <xdr:rowOff>76200</xdr:rowOff>
    </xdr:from>
    <xdr:to>
      <xdr:col>7</xdr:col>
      <xdr:colOff>76200</xdr:colOff>
      <xdr:row>66</xdr:row>
      <xdr:rowOff>114300</xdr:rowOff>
    </xdr:to>
    <xdr:sp macro="" textlink="">
      <xdr:nvSpPr>
        <xdr:cNvPr id="1139" name="Text Box 75" hidden="1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66</xdr:row>
      <xdr:rowOff>76200</xdr:rowOff>
    </xdr:from>
    <xdr:to>
      <xdr:col>7</xdr:col>
      <xdr:colOff>76200</xdr:colOff>
      <xdr:row>67</xdr:row>
      <xdr:rowOff>114300</xdr:rowOff>
    </xdr:to>
    <xdr:sp macro="" textlink="">
      <xdr:nvSpPr>
        <xdr:cNvPr id="1140" name="Text Box 75" hidden="1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66</xdr:row>
      <xdr:rowOff>76200</xdr:rowOff>
    </xdr:from>
    <xdr:to>
      <xdr:col>7</xdr:col>
      <xdr:colOff>76200</xdr:colOff>
      <xdr:row>67</xdr:row>
      <xdr:rowOff>114300</xdr:rowOff>
    </xdr:to>
    <xdr:sp macro="" textlink="">
      <xdr:nvSpPr>
        <xdr:cNvPr id="1141" name="Text Box 75" hidden="1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67</xdr:row>
      <xdr:rowOff>76200</xdr:rowOff>
    </xdr:from>
    <xdr:to>
      <xdr:col>7</xdr:col>
      <xdr:colOff>76200</xdr:colOff>
      <xdr:row>68</xdr:row>
      <xdr:rowOff>114300</xdr:rowOff>
    </xdr:to>
    <xdr:sp macro="" textlink="">
      <xdr:nvSpPr>
        <xdr:cNvPr id="1142" name="Text Box 75" hidden="1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67</xdr:row>
      <xdr:rowOff>76200</xdr:rowOff>
    </xdr:from>
    <xdr:to>
      <xdr:col>7</xdr:col>
      <xdr:colOff>76200</xdr:colOff>
      <xdr:row>68</xdr:row>
      <xdr:rowOff>114300</xdr:rowOff>
    </xdr:to>
    <xdr:sp macro="" textlink="">
      <xdr:nvSpPr>
        <xdr:cNvPr id="1143" name="Text Box 75" hidden="1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68</xdr:row>
      <xdr:rowOff>76200</xdr:rowOff>
    </xdr:from>
    <xdr:to>
      <xdr:col>7</xdr:col>
      <xdr:colOff>76200</xdr:colOff>
      <xdr:row>69</xdr:row>
      <xdr:rowOff>114300</xdr:rowOff>
    </xdr:to>
    <xdr:sp macro="" textlink="">
      <xdr:nvSpPr>
        <xdr:cNvPr id="1144" name="Text Box 75" hidden="1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68</xdr:row>
      <xdr:rowOff>76200</xdr:rowOff>
    </xdr:from>
    <xdr:to>
      <xdr:col>7</xdr:col>
      <xdr:colOff>76200</xdr:colOff>
      <xdr:row>69</xdr:row>
      <xdr:rowOff>114300</xdr:rowOff>
    </xdr:to>
    <xdr:sp macro="" textlink="">
      <xdr:nvSpPr>
        <xdr:cNvPr id="1145" name="Text Box 75" hidden="1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69</xdr:row>
      <xdr:rowOff>76200</xdr:rowOff>
    </xdr:from>
    <xdr:to>
      <xdr:col>7</xdr:col>
      <xdr:colOff>76200</xdr:colOff>
      <xdr:row>70</xdr:row>
      <xdr:rowOff>114300</xdr:rowOff>
    </xdr:to>
    <xdr:sp macro="" textlink="">
      <xdr:nvSpPr>
        <xdr:cNvPr id="1146" name="Text Box 75" hidden="1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69</xdr:row>
      <xdr:rowOff>76200</xdr:rowOff>
    </xdr:from>
    <xdr:to>
      <xdr:col>7</xdr:col>
      <xdr:colOff>76200</xdr:colOff>
      <xdr:row>70</xdr:row>
      <xdr:rowOff>114300</xdr:rowOff>
    </xdr:to>
    <xdr:sp macro="" textlink="">
      <xdr:nvSpPr>
        <xdr:cNvPr id="1147" name="Text Box 75" hidden="1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70</xdr:row>
      <xdr:rowOff>76200</xdr:rowOff>
    </xdr:from>
    <xdr:to>
      <xdr:col>7</xdr:col>
      <xdr:colOff>76200</xdr:colOff>
      <xdr:row>71</xdr:row>
      <xdr:rowOff>114300</xdr:rowOff>
    </xdr:to>
    <xdr:sp macro="" textlink="">
      <xdr:nvSpPr>
        <xdr:cNvPr id="1148" name="Text Box 75" hidden="1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70</xdr:row>
      <xdr:rowOff>76200</xdr:rowOff>
    </xdr:from>
    <xdr:to>
      <xdr:col>7</xdr:col>
      <xdr:colOff>76200</xdr:colOff>
      <xdr:row>71</xdr:row>
      <xdr:rowOff>114300</xdr:rowOff>
    </xdr:to>
    <xdr:sp macro="" textlink="">
      <xdr:nvSpPr>
        <xdr:cNvPr id="1149" name="Text Box 75" hidden="1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71</xdr:row>
      <xdr:rowOff>76200</xdr:rowOff>
    </xdr:from>
    <xdr:to>
      <xdr:col>7</xdr:col>
      <xdr:colOff>76200</xdr:colOff>
      <xdr:row>72</xdr:row>
      <xdr:rowOff>114300</xdr:rowOff>
    </xdr:to>
    <xdr:sp macro="" textlink="">
      <xdr:nvSpPr>
        <xdr:cNvPr id="1150" name="Text Box 75" hidden="1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71</xdr:row>
      <xdr:rowOff>76200</xdr:rowOff>
    </xdr:from>
    <xdr:to>
      <xdr:col>7</xdr:col>
      <xdr:colOff>76200</xdr:colOff>
      <xdr:row>72</xdr:row>
      <xdr:rowOff>114300</xdr:rowOff>
    </xdr:to>
    <xdr:sp macro="" textlink="">
      <xdr:nvSpPr>
        <xdr:cNvPr id="1151" name="Text Box 75" hidden="1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72</xdr:row>
      <xdr:rowOff>76200</xdr:rowOff>
    </xdr:from>
    <xdr:to>
      <xdr:col>7</xdr:col>
      <xdr:colOff>76200</xdr:colOff>
      <xdr:row>73</xdr:row>
      <xdr:rowOff>114300</xdr:rowOff>
    </xdr:to>
    <xdr:sp macro="" textlink="">
      <xdr:nvSpPr>
        <xdr:cNvPr id="1152" name="Text Box 75" hidden="1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72</xdr:row>
      <xdr:rowOff>76200</xdr:rowOff>
    </xdr:from>
    <xdr:to>
      <xdr:col>7</xdr:col>
      <xdr:colOff>76200</xdr:colOff>
      <xdr:row>73</xdr:row>
      <xdr:rowOff>114300</xdr:rowOff>
    </xdr:to>
    <xdr:sp macro="" textlink="">
      <xdr:nvSpPr>
        <xdr:cNvPr id="1153" name="Text Box 75" hidden="1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73</xdr:row>
      <xdr:rowOff>76200</xdr:rowOff>
    </xdr:from>
    <xdr:to>
      <xdr:col>7</xdr:col>
      <xdr:colOff>76200</xdr:colOff>
      <xdr:row>74</xdr:row>
      <xdr:rowOff>114300</xdr:rowOff>
    </xdr:to>
    <xdr:sp macro="" textlink="">
      <xdr:nvSpPr>
        <xdr:cNvPr id="1154" name="Text Box 75" hidden="1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73</xdr:row>
      <xdr:rowOff>76200</xdr:rowOff>
    </xdr:from>
    <xdr:to>
      <xdr:col>7</xdr:col>
      <xdr:colOff>76200</xdr:colOff>
      <xdr:row>74</xdr:row>
      <xdr:rowOff>114300</xdr:rowOff>
    </xdr:to>
    <xdr:sp macro="" textlink="">
      <xdr:nvSpPr>
        <xdr:cNvPr id="1155" name="Text Box 75" hidden="1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74</xdr:row>
      <xdr:rowOff>76200</xdr:rowOff>
    </xdr:from>
    <xdr:to>
      <xdr:col>7</xdr:col>
      <xdr:colOff>76200</xdr:colOff>
      <xdr:row>75</xdr:row>
      <xdr:rowOff>114300</xdr:rowOff>
    </xdr:to>
    <xdr:sp macro="" textlink="">
      <xdr:nvSpPr>
        <xdr:cNvPr id="1156" name="Text Box 75" hidden="1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74</xdr:row>
      <xdr:rowOff>76200</xdr:rowOff>
    </xdr:from>
    <xdr:to>
      <xdr:col>7</xdr:col>
      <xdr:colOff>76200</xdr:colOff>
      <xdr:row>75</xdr:row>
      <xdr:rowOff>114300</xdr:rowOff>
    </xdr:to>
    <xdr:sp macro="" textlink="">
      <xdr:nvSpPr>
        <xdr:cNvPr id="1157" name="Text Box 75" hidden="1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75</xdr:row>
      <xdr:rowOff>76200</xdr:rowOff>
    </xdr:from>
    <xdr:to>
      <xdr:col>7</xdr:col>
      <xdr:colOff>76200</xdr:colOff>
      <xdr:row>76</xdr:row>
      <xdr:rowOff>114300</xdr:rowOff>
    </xdr:to>
    <xdr:sp macro="" textlink="">
      <xdr:nvSpPr>
        <xdr:cNvPr id="1158" name="Text Box 75" hidden="1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75</xdr:row>
      <xdr:rowOff>76200</xdr:rowOff>
    </xdr:from>
    <xdr:to>
      <xdr:col>7</xdr:col>
      <xdr:colOff>76200</xdr:colOff>
      <xdr:row>76</xdr:row>
      <xdr:rowOff>114300</xdr:rowOff>
    </xdr:to>
    <xdr:sp macro="" textlink="">
      <xdr:nvSpPr>
        <xdr:cNvPr id="1159" name="Text Box 75" hidden="1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76</xdr:row>
      <xdr:rowOff>76200</xdr:rowOff>
    </xdr:from>
    <xdr:to>
      <xdr:col>7</xdr:col>
      <xdr:colOff>76200</xdr:colOff>
      <xdr:row>77</xdr:row>
      <xdr:rowOff>114300</xdr:rowOff>
    </xdr:to>
    <xdr:sp macro="" textlink="">
      <xdr:nvSpPr>
        <xdr:cNvPr id="1160" name="Text Box 75" hidden="1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76</xdr:row>
      <xdr:rowOff>76200</xdr:rowOff>
    </xdr:from>
    <xdr:to>
      <xdr:col>7</xdr:col>
      <xdr:colOff>76200</xdr:colOff>
      <xdr:row>77</xdr:row>
      <xdr:rowOff>114300</xdr:rowOff>
    </xdr:to>
    <xdr:sp macro="" textlink="">
      <xdr:nvSpPr>
        <xdr:cNvPr id="1161" name="Text Box 75" hidden="1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77</xdr:row>
      <xdr:rowOff>76200</xdr:rowOff>
    </xdr:from>
    <xdr:to>
      <xdr:col>7</xdr:col>
      <xdr:colOff>76200</xdr:colOff>
      <xdr:row>78</xdr:row>
      <xdr:rowOff>114300</xdr:rowOff>
    </xdr:to>
    <xdr:sp macro="" textlink="">
      <xdr:nvSpPr>
        <xdr:cNvPr id="1162" name="Text Box 75" hidden="1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77</xdr:row>
      <xdr:rowOff>76200</xdr:rowOff>
    </xdr:from>
    <xdr:to>
      <xdr:col>7</xdr:col>
      <xdr:colOff>76200</xdr:colOff>
      <xdr:row>78</xdr:row>
      <xdr:rowOff>114300</xdr:rowOff>
    </xdr:to>
    <xdr:sp macro="" textlink="">
      <xdr:nvSpPr>
        <xdr:cNvPr id="1163" name="Text Box 75" hidden="1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78</xdr:row>
      <xdr:rowOff>76200</xdr:rowOff>
    </xdr:from>
    <xdr:to>
      <xdr:col>7</xdr:col>
      <xdr:colOff>76200</xdr:colOff>
      <xdr:row>79</xdr:row>
      <xdr:rowOff>114300</xdr:rowOff>
    </xdr:to>
    <xdr:sp macro="" textlink="">
      <xdr:nvSpPr>
        <xdr:cNvPr id="1164" name="Text Box 75" hidden="1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78</xdr:row>
      <xdr:rowOff>76200</xdr:rowOff>
    </xdr:from>
    <xdr:to>
      <xdr:col>7</xdr:col>
      <xdr:colOff>76200</xdr:colOff>
      <xdr:row>79</xdr:row>
      <xdr:rowOff>114300</xdr:rowOff>
    </xdr:to>
    <xdr:sp macro="" textlink="">
      <xdr:nvSpPr>
        <xdr:cNvPr id="1165" name="Text Box 75" hidden="1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79</xdr:row>
      <xdr:rowOff>76200</xdr:rowOff>
    </xdr:from>
    <xdr:to>
      <xdr:col>7</xdr:col>
      <xdr:colOff>76200</xdr:colOff>
      <xdr:row>80</xdr:row>
      <xdr:rowOff>114300</xdr:rowOff>
    </xdr:to>
    <xdr:sp macro="" textlink="">
      <xdr:nvSpPr>
        <xdr:cNvPr id="1166" name="Text Box 75" hidden="1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79</xdr:row>
      <xdr:rowOff>76200</xdr:rowOff>
    </xdr:from>
    <xdr:to>
      <xdr:col>7</xdr:col>
      <xdr:colOff>76200</xdr:colOff>
      <xdr:row>80</xdr:row>
      <xdr:rowOff>114300</xdr:rowOff>
    </xdr:to>
    <xdr:sp macro="" textlink="">
      <xdr:nvSpPr>
        <xdr:cNvPr id="1167" name="Text Box 75" hidden="1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80</xdr:row>
      <xdr:rowOff>76200</xdr:rowOff>
    </xdr:from>
    <xdr:to>
      <xdr:col>7</xdr:col>
      <xdr:colOff>76200</xdr:colOff>
      <xdr:row>81</xdr:row>
      <xdr:rowOff>114300</xdr:rowOff>
    </xdr:to>
    <xdr:sp macro="" textlink="">
      <xdr:nvSpPr>
        <xdr:cNvPr id="1168" name="Text Box 75" hidden="1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80</xdr:row>
      <xdr:rowOff>76200</xdr:rowOff>
    </xdr:from>
    <xdr:to>
      <xdr:col>7</xdr:col>
      <xdr:colOff>76200</xdr:colOff>
      <xdr:row>81</xdr:row>
      <xdr:rowOff>114300</xdr:rowOff>
    </xdr:to>
    <xdr:sp macro="" textlink="">
      <xdr:nvSpPr>
        <xdr:cNvPr id="1169" name="Text Box 75" hidden="1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81</xdr:row>
      <xdr:rowOff>76200</xdr:rowOff>
    </xdr:from>
    <xdr:to>
      <xdr:col>7</xdr:col>
      <xdr:colOff>76200</xdr:colOff>
      <xdr:row>82</xdr:row>
      <xdr:rowOff>114300</xdr:rowOff>
    </xdr:to>
    <xdr:sp macro="" textlink="">
      <xdr:nvSpPr>
        <xdr:cNvPr id="1170" name="Text Box 75" hidden="1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81</xdr:row>
      <xdr:rowOff>76200</xdr:rowOff>
    </xdr:from>
    <xdr:to>
      <xdr:col>7</xdr:col>
      <xdr:colOff>76200</xdr:colOff>
      <xdr:row>82</xdr:row>
      <xdr:rowOff>114300</xdr:rowOff>
    </xdr:to>
    <xdr:sp macro="" textlink="">
      <xdr:nvSpPr>
        <xdr:cNvPr id="1171" name="Text Box 75" hidden="1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82</xdr:row>
      <xdr:rowOff>76200</xdr:rowOff>
    </xdr:from>
    <xdr:to>
      <xdr:col>7</xdr:col>
      <xdr:colOff>76200</xdr:colOff>
      <xdr:row>83</xdr:row>
      <xdr:rowOff>114300</xdr:rowOff>
    </xdr:to>
    <xdr:sp macro="" textlink="">
      <xdr:nvSpPr>
        <xdr:cNvPr id="1172" name="Text Box 75" hidden="1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82</xdr:row>
      <xdr:rowOff>76200</xdr:rowOff>
    </xdr:from>
    <xdr:to>
      <xdr:col>7</xdr:col>
      <xdr:colOff>76200</xdr:colOff>
      <xdr:row>83</xdr:row>
      <xdr:rowOff>114300</xdr:rowOff>
    </xdr:to>
    <xdr:sp macro="" textlink="">
      <xdr:nvSpPr>
        <xdr:cNvPr id="1173" name="Text Box 75" hidden="1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83</xdr:row>
      <xdr:rowOff>76200</xdr:rowOff>
    </xdr:from>
    <xdr:to>
      <xdr:col>7</xdr:col>
      <xdr:colOff>76200</xdr:colOff>
      <xdr:row>84</xdr:row>
      <xdr:rowOff>114300</xdr:rowOff>
    </xdr:to>
    <xdr:sp macro="" textlink="">
      <xdr:nvSpPr>
        <xdr:cNvPr id="1174" name="Text Box 75" hidden="1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83</xdr:row>
      <xdr:rowOff>76200</xdr:rowOff>
    </xdr:from>
    <xdr:to>
      <xdr:col>7</xdr:col>
      <xdr:colOff>76200</xdr:colOff>
      <xdr:row>84</xdr:row>
      <xdr:rowOff>114300</xdr:rowOff>
    </xdr:to>
    <xdr:sp macro="" textlink="">
      <xdr:nvSpPr>
        <xdr:cNvPr id="1175" name="Text Box 75" hidden="1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84</xdr:row>
      <xdr:rowOff>76200</xdr:rowOff>
    </xdr:from>
    <xdr:to>
      <xdr:col>7</xdr:col>
      <xdr:colOff>76200</xdr:colOff>
      <xdr:row>85</xdr:row>
      <xdr:rowOff>114300</xdr:rowOff>
    </xdr:to>
    <xdr:sp macro="" textlink="">
      <xdr:nvSpPr>
        <xdr:cNvPr id="1176" name="Text Box 75" hidden="1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84</xdr:row>
      <xdr:rowOff>76200</xdr:rowOff>
    </xdr:from>
    <xdr:to>
      <xdr:col>7</xdr:col>
      <xdr:colOff>76200</xdr:colOff>
      <xdr:row>85</xdr:row>
      <xdr:rowOff>114300</xdr:rowOff>
    </xdr:to>
    <xdr:sp macro="" textlink="">
      <xdr:nvSpPr>
        <xdr:cNvPr id="1177" name="Text Box 75" hidden="1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85</xdr:row>
      <xdr:rowOff>76200</xdr:rowOff>
    </xdr:from>
    <xdr:to>
      <xdr:col>7</xdr:col>
      <xdr:colOff>76200</xdr:colOff>
      <xdr:row>86</xdr:row>
      <xdr:rowOff>114300</xdr:rowOff>
    </xdr:to>
    <xdr:sp macro="" textlink="">
      <xdr:nvSpPr>
        <xdr:cNvPr id="1178" name="Text Box 75" hidden="1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85</xdr:row>
      <xdr:rowOff>76200</xdr:rowOff>
    </xdr:from>
    <xdr:to>
      <xdr:col>7</xdr:col>
      <xdr:colOff>76200</xdr:colOff>
      <xdr:row>86</xdr:row>
      <xdr:rowOff>114300</xdr:rowOff>
    </xdr:to>
    <xdr:sp macro="" textlink="">
      <xdr:nvSpPr>
        <xdr:cNvPr id="1179" name="Text Box 75" hidden="1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86</xdr:row>
      <xdr:rowOff>76200</xdr:rowOff>
    </xdr:from>
    <xdr:to>
      <xdr:col>7</xdr:col>
      <xdr:colOff>76200</xdr:colOff>
      <xdr:row>87</xdr:row>
      <xdr:rowOff>114300</xdr:rowOff>
    </xdr:to>
    <xdr:sp macro="" textlink="">
      <xdr:nvSpPr>
        <xdr:cNvPr id="1180" name="Text Box 75" hidden="1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86</xdr:row>
      <xdr:rowOff>76200</xdr:rowOff>
    </xdr:from>
    <xdr:to>
      <xdr:col>7</xdr:col>
      <xdr:colOff>76200</xdr:colOff>
      <xdr:row>87</xdr:row>
      <xdr:rowOff>114300</xdr:rowOff>
    </xdr:to>
    <xdr:sp macro="" textlink="">
      <xdr:nvSpPr>
        <xdr:cNvPr id="1181" name="Text Box 75" hidden="1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87</xdr:row>
      <xdr:rowOff>76200</xdr:rowOff>
    </xdr:from>
    <xdr:to>
      <xdr:col>7</xdr:col>
      <xdr:colOff>76200</xdr:colOff>
      <xdr:row>88</xdr:row>
      <xdr:rowOff>114300</xdr:rowOff>
    </xdr:to>
    <xdr:sp macro="" textlink="">
      <xdr:nvSpPr>
        <xdr:cNvPr id="1182" name="Text Box 75" hidden="1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87</xdr:row>
      <xdr:rowOff>76200</xdr:rowOff>
    </xdr:from>
    <xdr:to>
      <xdr:col>7</xdr:col>
      <xdr:colOff>76200</xdr:colOff>
      <xdr:row>88</xdr:row>
      <xdr:rowOff>114300</xdr:rowOff>
    </xdr:to>
    <xdr:sp macro="" textlink="">
      <xdr:nvSpPr>
        <xdr:cNvPr id="1183" name="Text Box 75" hidden="1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88</xdr:row>
      <xdr:rowOff>76200</xdr:rowOff>
    </xdr:from>
    <xdr:to>
      <xdr:col>7</xdr:col>
      <xdr:colOff>76200</xdr:colOff>
      <xdr:row>89</xdr:row>
      <xdr:rowOff>114300</xdr:rowOff>
    </xdr:to>
    <xdr:sp macro="" textlink="">
      <xdr:nvSpPr>
        <xdr:cNvPr id="1184" name="Text Box 75" hidden="1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88</xdr:row>
      <xdr:rowOff>76200</xdr:rowOff>
    </xdr:from>
    <xdr:to>
      <xdr:col>7</xdr:col>
      <xdr:colOff>76200</xdr:colOff>
      <xdr:row>89</xdr:row>
      <xdr:rowOff>114300</xdr:rowOff>
    </xdr:to>
    <xdr:sp macro="" textlink="">
      <xdr:nvSpPr>
        <xdr:cNvPr id="1185" name="Text Box 75" hidden="1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89</xdr:row>
      <xdr:rowOff>76200</xdr:rowOff>
    </xdr:from>
    <xdr:to>
      <xdr:col>7</xdr:col>
      <xdr:colOff>76200</xdr:colOff>
      <xdr:row>90</xdr:row>
      <xdr:rowOff>114300</xdr:rowOff>
    </xdr:to>
    <xdr:sp macro="" textlink="">
      <xdr:nvSpPr>
        <xdr:cNvPr id="1186" name="Text Box 75" hidden="1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89</xdr:row>
      <xdr:rowOff>76200</xdr:rowOff>
    </xdr:from>
    <xdr:to>
      <xdr:col>7</xdr:col>
      <xdr:colOff>76200</xdr:colOff>
      <xdr:row>90</xdr:row>
      <xdr:rowOff>114300</xdr:rowOff>
    </xdr:to>
    <xdr:sp macro="" textlink="">
      <xdr:nvSpPr>
        <xdr:cNvPr id="1187" name="Text Box 75" hidden="1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90</xdr:row>
      <xdr:rowOff>76200</xdr:rowOff>
    </xdr:from>
    <xdr:to>
      <xdr:col>7</xdr:col>
      <xdr:colOff>76200</xdr:colOff>
      <xdr:row>91</xdr:row>
      <xdr:rowOff>114300</xdr:rowOff>
    </xdr:to>
    <xdr:sp macro="" textlink="">
      <xdr:nvSpPr>
        <xdr:cNvPr id="1188" name="Text Box 75" hidden="1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90</xdr:row>
      <xdr:rowOff>76200</xdr:rowOff>
    </xdr:from>
    <xdr:to>
      <xdr:col>7</xdr:col>
      <xdr:colOff>76200</xdr:colOff>
      <xdr:row>91</xdr:row>
      <xdr:rowOff>114300</xdr:rowOff>
    </xdr:to>
    <xdr:sp macro="" textlink="">
      <xdr:nvSpPr>
        <xdr:cNvPr id="1189" name="Text Box 75" hidden="1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91</xdr:row>
      <xdr:rowOff>76200</xdr:rowOff>
    </xdr:from>
    <xdr:to>
      <xdr:col>7</xdr:col>
      <xdr:colOff>76200</xdr:colOff>
      <xdr:row>92</xdr:row>
      <xdr:rowOff>114300</xdr:rowOff>
    </xdr:to>
    <xdr:sp macro="" textlink="">
      <xdr:nvSpPr>
        <xdr:cNvPr id="1190" name="Text Box 75" hidden="1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91</xdr:row>
      <xdr:rowOff>76200</xdr:rowOff>
    </xdr:from>
    <xdr:to>
      <xdr:col>7</xdr:col>
      <xdr:colOff>76200</xdr:colOff>
      <xdr:row>92</xdr:row>
      <xdr:rowOff>114300</xdr:rowOff>
    </xdr:to>
    <xdr:sp macro="" textlink="">
      <xdr:nvSpPr>
        <xdr:cNvPr id="1191" name="Text Box 75" hidden="1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92</xdr:row>
      <xdr:rowOff>76200</xdr:rowOff>
    </xdr:from>
    <xdr:to>
      <xdr:col>7</xdr:col>
      <xdr:colOff>76200</xdr:colOff>
      <xdr:row>93</xdr:row>
      <xdr:rowOff>114300</xdr:rowOff>
    </xdr:to>
    <xdr:sp macro="" textlink="">
      <xdr:nvSpPr>
        <xdr:cNvPr id="1192" name="Text Box 75" hidden="1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92</xdr:row>
      <xdr:rowOff>76200</xdr:rowOff>
    </xdr:from>
    <xdr:to>
      <xdr:col>7</xdr:col>
      <xdr:colOff>76200</xdr:colOff>
      <xdr:row>93</xdr:row>
      <xdr:rowOff>114300</xdr:rowOff>
    </xdr:to>
    <xdr:sp macro="" textlink="">
      <xdr:nvSpPr>
        <xdr:cNvPr id="1193" name="Text Box 75" hidden="1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93</xdr:row>
      <xdr:rowOff>76200</xdr:rowOff>
    </xdr:from>
    <xdr:to>
      <xdr:col>7</xdr:col>
      <xdr:colOff>76200</xdr:colOff>
      <xdr:row>94</xdr:row>
      <xdr:rowOff>114300</xdr:rowOff>
    </xdr:to>
    <xdr:sp macro="" textlink="">
      <xdr:nvSpPr>
        <xdr:cNvPr id="1194" name="Text Box 75" hidden="1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93</xdr:row>
      <xdr:rowOff>76200</xdr:rowOff>
    </xdr:from>
    <xdr:to>
      <xdr:col>7</xdr:col>
      <xdr:colOff>76200</xdr:colOff>
      <xdr:row>94</xdr:row>
      <xdr:rowOff>114300</xdr:rowOff>
    </xdr:to>
    <xdr:sp macro="" textlink="">
      <xdr:nvSpPr>
        <xdr:cNvPr id="1195" name="Text Box 75" hidden="1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94</xdr:row>
      <xdr:rowOff>76200</xdr:rowOff>
    </xdr:from>
    <xdr:to>
      <xdr:col>7</xdr:col>
      <xdr:colOff>76200</xdr:colOff>
      <xdr:row>95</xdr:row>
      <xdr:rowOff>114300</xdr:rowOff>
    </xdr:to>
    <xdr:sp macro="" textlink="">
      <xdr:nvSpPr>
        <xdr:cNvPr id="1196" name="Text Box 75" hidden="1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94</xdr:row>
      <xdr:rowOff>76200</xdr:rowOff>
    </xdr:from>
    <xdr:to>
      <xdr:col>7</xdr:col>
      <xdr:colOff>76200</xdr:colOff>
      <xdr:row>95</xdr:row>
      <xdr:rowOff>114300</xdr:rowOff>
    </xdr:to>
    <xdr:sp macro="" textlink="">
      <xdr:nvSpPr>
        <xdr:cNvPr id="1197" name="Text Box 75" hidden="1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95</xdr:row>
      <xdr:rowOff>76200</xdr:rowOff>
    </xdr:from>
    <xdr:to>
      <xdr:col>7</xdr:col>
      <xdr:colOff>76200</xdr:colOff>
      <xdr:row>96</xdr:row>
      <xdr:rowOff>114300</xdr:rowOff>
    </xdr:to>
    <xdr:sp macro="" textlink="">
      <xdr:nvSpPr>
        <xdr:cNvPr id="1198" name="Text Box 75" hidden="1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95</xdr:row>
      <xdr:rowOff>76200</xdr:rowOff>
    </xdr:from>
    <xdr:to>
      <xdr:col>7</xdr:col>
      <xdr:colOff>76200</xdr:colOff>
      <xdr:row>96</xdr:row>
      <xdr:rowOff>114300</xdr:rowOff>
    </xdr:to>
    <xdr:sp macro="" textlink="">
      <xdr:nvSpPr>
        <xdr:cNvPr id="1199" name="Text Box 75" hidden="1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96</xdr:row>
      <xdr:rowOff>76200</xdr:rowOff>
    </xdr:from>
    <xdr:to>
      <xdr:col>7</xdr:col>
      <xdr:colOff>76200</xdr:colOff>
      <xdr:row>97</xdr:row>
      <xdr:rowOff>114300</xdr:rowOff>
    </xdr:to>
    <xdr:sp macro="" textlink="">
      <xdr:nvSpPr>
        <xdr:cNvPr id="1200" name="Text Box 75" hidden="1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96</xdr:row>
      <xdr:rowOff>76200</xdr:rowOff>
    </xdr:from>
    <xdr:to>
      <xdr:col>7</xdr:col>
      <xdr:colOff>76200</xdr:colOff>
      <xdr:row>97</xdr:row>
      <xdr:rowOff>114300</xdr:rowOff>
    </xdr:to>
    <xdr:sp macro="" textlink="">
      <xdr:nvSpPr>
        <xdr:cNvPr id="1201" name="Text Box 75" hidden="1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97</xdr:row>
      <xdr:rowOff>76200</xdr:rowOff>
    </xdr:from>
    <xdr:to>
      <xdr:col>7</xdr:col>
      <xdr:colOff>76200</xdr:colOff>
      <xdr:row>98</xdr:row>
      <xdr:rowOff>114300</xdr:rowOff>
    </xdr:to>
    <xdr:sp macro="" textlink="">
      <xdr:nvSpPr>
        <xdr:cNvPr id="1202" name="Text Box 75" hidden="1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97</xdr:row>
      <xdr:rowOff>76200</xdr:rowOff>
    </xdr:from>
    <xdr:to>
      <xdr:col>7</xdr:col>
      <xdr:colOff>76200</xdr:colOff>
      <xdr:row>98</xdr:row>
      <xdr:rowOff>114300</xdr:rowOff>
    </xdr:to>
    <xdr:sp macro="" textlink="">
      <xdr:nvSpPr>
        <xdr:cNvPr id="1203" name="Text Box 75" hidden="1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98</xdr:row>
      <xdr:rowOff>76200</xdr:rowOff>
    </xdr:from>
    <xdr:to>
      <xdr:col>7</xdr:col>
      <xdr:colOff>76200</xdr:colOff>
      <xdr:row>99</xdr:row>
      <xdr:rowOff>114300</xdr:rowOff>
    </xdr:to>
    <xdr:sp macro="" textlink="">
      <xdr:nvSpPr>
        <xdr:cNvPr id="1204" name="Text Box 75" hidden="1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98</xdr:row>
      <xdr:rowOff>76200</xdr:rowOff>
    </xdr:from>
    <xdr:to>
      <xdr:col>7</xdr:col>
      <xdr:colOff>76200</xdr:colOff>
      <xdr:row>99</xdr:row>
      <xdr:rowOff>114300</xdr:rowOff>
    </xdr:to>
    <xdr:sp macro="" textlink="">
      <xdr:nvSpPr>
        <xdr:cNvPr id="1205" name="Text Box 75" hidden="1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99</xdr:row>
      <xdr:rowOff>76200</xdr:rowOff>
    </xdr:from>
    <xdr:to>
      <xdr:col>7</xdr:col>
      <xdr:colOff>76200</xdr:colOff>
      <xdr:row>100</xdr:row>
      <xdr:rowOff>114300</xdr:rowOff>
    </xdr:to>
    <xdr:sp macro="" textlink="">
      <xdr:nvSpPr>
        <xdr:cNvPr id="1206" name="Text Box 75" hidden="1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99</xdr:row>
      <xdr:rowOff>76200</xdr:rowOff>
    </xdr:from>
    <xdr:to>
      <xdr:col>7</xdr:col>
      <xdr:colOff>76200</xdr:colOff>
      <xdr:row>100</xdr:row>
      <xdr:rowOff>114300</xdr:rowOff>
    </xdr:to>
    <xdr:sp macro="" textlink="">
      <xdr:nvSpPr>
        <xdr:cNvPr id="1207" name="Text Box 75" hidden="1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100</xdr:row>
      <xdr:rowOff>76200</xdr:rowOff>
    </xdr:from>
    <xdr:to>
      <xdr:col>7</xdr:col>
      <xdr:colOff>76200</xdr:colOff>
      <xdr:row>101</xdr:row>
      <xdr:rowOff>114300</xdr:rowOff>
    </xdr:to>
    <xdr:sp macro="" textlink="">
      <xdr:nvSpPr>
        <xdr:cNvPr id="1208" name="Text Box 75" hidden="1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100</xdr:row>
      <xdr:rowOff>76200</xdr:rowOff>
    </xdr:from>
    <xdr:to>
      <xdr:col>7</xdr:col>
      <xdr:colOff>76200</xdr:colOff>
      <xdr:row>101</xdr:row>
      <xdr:rowOff>114300</xdr:rowOff>
    </xdr:to>
    <xdr:sp macro="" textlink="">
      <xdr:nvSpPr>
        <xdr:cNvPr id="1209" name="Text Box 75" hidden="1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101</xdr:row>
      <xdr:rowOff>76200</xdr:rowOff>
    </xdr:from>
    <xdr:to>
      <xdr:col>7</xdr:col>
      <xdr:colOff>76200</xdr:colOff>
      <xdr:row>102</xdr:row>
      <xdr:rowOff>114300</xdr:rowOff>
    </xdr:to>
    <xdr:sp macro="" textlink="">
      <xdr:nvSpPr>
        <xdr:cNvPr id="1210" name="Text Box 75" hidden="1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101</xdr:row>
      <xdr:rowOff>76200</xdr:rowOff>
    </xdr:from>
    <xdr:to>
      <xdr:col>7</xdr:col>
      <xdr:colOff>76200</xdr:colOff>
      <xdr:row>102</xdr:row>
      <xdr:rowOff>114300</xdr:rowOff>
    </xdr:to>
    <xdr:sp macro="" textlink="">
      <xdr:nvSpPr>
        <xdr:cNvPr id="1211" name="Text Box 75" hidden="1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102</xdr:row>
      <xdr:rowOff>76200</xdr:rowOff>
    </xdr:from>
    <xdr:to>
      <xdr:col>7</xdr:col>
      <xdr:colOff>76200</xdr:colOff>
      <xdr:row>103</xdr:row>
      <xdr:rowOff>114300</xdr:rowOff>
    </xdr:to>
    <xdr:sp macro="" textlink="">
      <xdr:nvSpPr>
        <xdr:cNvPr id="1212" name="Text Box 75" hidden="1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102</xdr:row>
      <xdr:rowOff>76200</xdr:rowOff>
    </xdr:from>
    <xdr:to>
      <xdr:col>7</xdr:col>
      <xdr:colOff>76200</xdr:colOff>
      <xdr:row>103</xdr:row>
      <xdr:rowOff>114300</xdr:rowOff>
    </xdr:to>
    <xdr:sp macro="" textlink="">
      <xdr:nvSpPr>
        <xdr:cNvPr id="1213" name="Text Box 75" hidden="1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103</xdr:row>
      <xdr:rowOff>76200</xdr:rowOff>
    </xdr:from>
    <xdr:to>
      <xdr:col>7</xdr:col>
      <xdr:colOff>76200</xdr:colOff>
      <xdr:row>104</xdr:row>
      <xdr:rowOff>114300</xdr:rowOff>
    </xdr:to>
    <xdr:sp macro="" textlink="">
      <xdr:nvSpPr>
        <xdr:cNvPr id="1214" name="Text Box 75" hidden="1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103</xdr:row>
      <xdr:rowOff>76200</xdr:rowOff>
    </xdr:from>
    <xdr:to>
      <xdr:col>7</xdr:col>
      <xdr:colOff>76200</xdr:colOff>
      <xdr:row>104</xdr:row>
      <xdr:rowOff>114300</xdr:rowOff>
    </xdr:to>
    <xdr:sp macro="" textlink="">
      <xdr:nvSpPr>
        <xdr:cNvPr id="1215" name="Text Box 75" hidden="1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104</xdr:row>
      <xdr:rowOff>76200</xdr:rowOff>
    </xdr:from>
    <xdr:to>
      <xdr:col>7</xdr:col>
      <xdr:colOff>76200</xdr:colOff>
      <xdr:row>105</xdr:row>
      <xdr:rowOff>114300</xdr:rowOff>
    </xdr:to>
    <xdr:sp macro="" textlink="">
      <xdr:nvSpPr>
        <xdr:cNvPr id="1216" name="Text Box 75" hidden="1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104</xdr:row>
      <xdr:rowOff>76200</xdr:rowOff>
    </xdr:from>
    <xdr:to>
      <xdr:col>7</xdr:col>
      <xdr:colOff>76200</xdr:colOff>
      <xdr:row>105</xdr:row>
      <xdr:rowOff>114300</xdr:rowOff>
    </xdr:to>
    <xdr:sp macro="" textlink="">
      <xdr:nvSpPr>
        <xdr:cNvPr id="1217" name="Text Box 75" hidden="1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105</xdr:row>
      <xdr:rowOff>76200</xdr:rowOff>
    </xdr:from>
    <xdr:to>
      <xdr:col>7</xdr:col>
      <xdr:colOff>76200</xdr:colOff>
      <xdr:row>106</xdr:row>
      <xdr:rowOff>114300</xdr:rowOff>
    </xdr:to>
    <xdr:sp macro="" textlink="">
      <xdr:nvSpPr>
        <xdr:cNvPr id="1218" name="Text Box 75" hidden="1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105</xdr:row>
      <xdr:rowOff>76200</xdr:rowOff>
    </xdr:from>
    <xdr:to>
      <xdr:col>7</xdr:col>
      <xdr:colOff>76200</xdr:colOff>
      <xdr:row>106</xdr:row>
      <xdr:rowOff>114300</xdr:rowOff>
    </xdr:to>
    <xdr:sp macro="" textlink="">
      <xdr:nvSpPr>
        <xdr:cNvPr id="1219" name="Text Box 75" hidden="1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106</xdr:row>
      <xdr:rowOff>76200</xdr:rowOff>
    </xdr:from>
    <xdr:to>
      <xdr:col>7</xdr:col>
      <xdr:colOff>76200</xdr:colOff>
      <xdr:row>107</xdr:row>
      <xdr:rowOff>114300</xdr:rowOff>
    </xdr:to>
    <xdr:sp macro="" textlink="">
      <xdr:nvSpPr>
        <xdr:cNvPr id="1220" name="Text Box 75" hidden="1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106</xdr:row>
      <xdr:rowOff>76200</xdr:rowOff>
    </xdr:from>
    <xdr:to>
      <xdr:col>7</xdr:col>
      <xdr:colOff>76200</xdr:colOff>
      <xdr:row>107</xdr:row>
      <xdr:rowOff>114300</xdr:rowOff>
    </xdr:to>
    <xdr:sp macro="" textlink="">
      <xdr:nvSpPr>
        <xdr:cNvPr id="1221" name="Text Box 75" hidden="1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107</xdr:row>
      <xdr:rowOff>76200</xdr:rowOff>
    </xdr:from>
    <xdr:to>
      <xdr:col>7</xdr:col>
      <xdr:colOff>76200</xdr:colOff>
      <xdr:row>108</xdr:row>
      <xdr:rowOff>114300</xdr:rowOff>
    </xdr:to>
    <xdr:sp macro="" textlink="">
      <xdr:nvSpPr>
        <xdr:cNvPr id="1222" name="Text Box 75" hidden="1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107</xdr:row>
      <xdr:rowOff>76200</xdr:rowOff>
    </xdr:from>
    <xdr:to>
      <xdr:col>7</xdr:col>
      <xdr:colOff>76200</xdr:colOff>
      <xdr:row>108</xdr:row>
      <xdr:rowOff>114300</xdr:rowOff>
    </xdr:to>
    <xdr:sp macro="" textlink="">
      <xdr:nvSpPr>
        <xdr:cNvPr id="1223" name="Text Box 75" hidden="1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108</xdr:row>
      <xdr:rowOff>76200</xdr:rowOff>
    </xdr:from>
    <xdr:to>
      <xdr:col>7</xdr:col>
      <xdr:colOff>76200</xdr:colOff>
      <xdr:row>109</xdr:row>
      <xdr:rowOff>114300</xdr:rowOff>
    </xdr:to>
    <xdr:sp macro="" textlink="">
      <xdr:nvSpPr>
        <xdr:cNvPr id="1224" name="Text Box 75" hidden="1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108</xdr:row>
      <xdr:rowOff>76200</xdr:rowOff>
    </xdr:from>
    <xdr:to>
      <xdr:col>7</xdr:col>
      <xdr:colOff>76200</xdr:colOff>
      <xdr:row>109</xdr:row>
      <xdr:rowOff>114300</xdr:rowOff>
    </xdr:to>
    <xdr:sp macro="" textlink="">
      <xdr:nvSpPr>
        <xdr:cNvPr id="1225" name="Text Box 75" hidden="1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109</xdr:row>
      <xdr:rowOff>76200</xdr:rowOff>
    </xdr:from>
    <xdr:to>
      <xdr:col>7</xdr:col>
      <xdr:colOff>76200</xdr:colOff>
      <xdr:row>110</xdr:row>
      <xdr:rowOff>114300</xdr:rowOff>
    </xdr:to>
    <xdr:sp macro="" textlink="">
      <xdr:nvSpPr>
        <xdr:cNvPr id="1226" name="Text Box 75" hidden="1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109</xdr:row>
      <xdr:rowOff>76200</xdr:rowOff>
    </xdr:from>
    <xdr:to>
      <xdr:col>7</xdr:col>
      <xdr:colOff>76200</xdr:colOff>
      <xdr:row>110</xdr:row>
      <xdr:rowOff>114300</xdr:rowOff>
    </xdr:to>
    <xdr:sp macro="" textlink="">
      <xdr:nvSpPr>
        <xdr:cNvPr id="1227" name="Text Box 75" hidden="1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110</xdr:row>
      <xdr:rowOff>76200</xdr:rowOff>
    </xdr:from>
    <xdr:to>
      <xdr:col>7</xdr:col>
      <xdr:colOff>76200</xdr:colOff>
      <xdr:row>111</xdr:row>
      <xdr:rowOff>114300</xdr:rowOff>
    </xdr:to>
    <xdr:sp macro="" textlink="">
      <xdr:nvSpPr>
        <xdr:cNvPr id="1228" name="Text Box 75" hidden="1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110</xdr:row>
      <xdr:rowOff>76200</xdr:rowOff>
    </xdr:from>
    <xdr:to>
      <xdr:col>7</xdr:col>
      <xdr:colOff>76200</xdr:colOff>
      <xdr:row>111</xdr:row>
      <xdr:rowOff>114300</xdr:rowOff>
    </xdr:to>
    <xdr:sp macro="" textlink="">
      <xdr:nvSpPr>
        <xdr:cNvPr id="1229" name="Text Box 75" hidden="1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111</xdr:row>
      <xdr:rowOff>76200</xdr:rowOff>
    </xdr:from>
    <xdr:to>
      <xdr:col>7</xdr:col>
      <xdr:colOff>76200</xdr:colOff>
      <xdr:row>112</xdr:row>
      <xdr:rowOff>114300</xdr:rowOff>
    </xdr:to>
    <xdr:sp macro="" textlink="">
      <xdr:nvSpPr>
        <xdr:cNvPr id="1230" name="Text Box 75" hidden="1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111</xdr:row>
      <xdr:rowOff>76200</xdr:rowOff>
    </xdr:from>
    <xdr:to>
      <xdr:col>7</xdr:col>
      <xdr:colOff>76200</xdr:colOff>
      <xdr:row>112</xdr:row>
      <xdr:rowOff>114300</xdr:rowOff>
    </xdr:to>
    <xdr:sp macro="" textlink="">
      <xdr:nvSpPr>
        <xdr:cNvPr id="1231" name="Text Box 75" hidden="1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112</xdr:row>
      <xdr:rowOff>76200</xdr:rowOff>
    </xdr:from>
    <xdr:to>
      <xdr:col>7</xdr:col>
      <xdr:colOff>76200</xdr:colOff>
      <xdr:row>113</xdr:row>
      <xdr:rowOff>114300</xdr:rowOff>
    </xdr:to>
    <xdr:sp macro="" textlink="">
      <xdr:nvSpPr>
        <xdr:cNvPr id="1232" name="Text Box 75" hidden="1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112</xdr:row>
      <xdr:rowOff>76200</xdr:rowOff>
    </xdr:from>
    <xdr:to>
      <xdr:col>7</xdr:col>
      <xdr:colOff>76200</xdr:colOff>
      <xdr:row>113</xdr:row>
      <xdr:rowOff>114300</xdr:rowOff>
    </xdr:to>
    <xdr:sp macro="" textlink="">
      <xdr:nvSpPr>
        <xdr:cNvPr id="1233" name="Text Box 75" hidden="1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113</xdr:row>
      <xdr:rowOff>76200</xdr:rowOff>
    </xdr:from>
    <xdr:to>
      <xdr:col>7</xdr:col>
      <xdr:colOff>76200</xdr:colOff>
      <xdr:row>114</xdr:row>
      <xdr:rowOff>114300</xdr:rowOff>
    </xdr:to>
    <xdr:sp macro="" textlink="">
      <xdr:nvSpPr>
        <xdr:cNvPr id="1234" name="Text Box 75" hidden="1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113</xdr:row>
      <xdr:rowOff>76200</xdr:rowOff>
    </xdr:from>
    <xdr:to>
      <xdr:col>7</xdr:col>
      <xdr:colOff>76200</xdr:colOff>
      <xdr:row>114</xdr:row>
      <xdr:rowOff>114300</xdr:rowOff>
    </xdr:to>
    <xdr:sp macro="" textlink="">
      <xdr:nvSpPr>
        <xdr:cNvPr id="1235" name="Text Box 75" hidden="1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114</xdr:row>
      <xdr:rowOff>76200</xdr:rowOff>
    </xdr:from>
    <xdr:to>
      <xdr:col>7</xdr:col>
      <xdr:colOff>76200</xdr:colOff>
      <xdr:row>115</xdr:row>
      <xdr:rowOff>114300</xdr:rowOff>
    </xdr:to>
    <xdr:sp macro="" textlink="">
      <xdr:nvSpPr>
        <xdr:cNvPr id="1236" name="Text Box 75" hidden="1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114</xdr:row>
      <xdr:rowOff>76200</xdr:rowOff>
    </xdr:from>
    <xdr:to>
      <xdr:col>7</xdr:col>
      <xdr:colOff>76200</xdr:colOff>
      <xdr:row>115</xdr:row>
      <xdr:rowOff>114300</xdr:rowOff>
    </xdr:to>
    <xdr:sp macro="" textlink="">
      <xdr:nvSpPr>
        <xdr:cNvPr id="1237" name="Text Box 75" hidden="1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115</xdr:row>
      <xdr:rowOff>76200</xdr:rowOff>
    </xdr:from>
    <xdr:to>
      <xdr:col>7</xdr:col>
      <xdr:colOff>76200</xdr:colOff>
      <xdr:row>116</xdr:row>
      <xdr:rowOff>114300</xdr:rowOff>
    </xdr:to>
    <xdr:sp macro="" textlink="">
      <xdr:nvSpPr>
        <xdr:cNvPr id="1238" name="Text Box 75" hidden="1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115</xdr:row>
      <xdr:rowOff>76200</xdr:rowOff>
    </xdr:from>
    <xdr:to>
      <xdr:col>7</xdr:col>
      <xdr:colOff>76200</xdr:colOff>
      <xdr:row>116</xdr:row>
      <xdr:rowOff>114300</xdr:rowOff>
    </xdr:to>
    <xdr:sp macro="" textlink="">
      <xdr:nvSpPr>
        <xdr:cNvPr id="1239" name="Text Box 75" hidden="1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116</xdr:row>
      <xdr:rowOff>76200</xdr:rowOff>
    </xdr:from>
    <xdr:to>
      <xdr:col>7</xdr:col>
      <xdr:colOff>76200</xdr:colOff>
      <xdr:row>117</xdr:row>
      <xdr:rowOff>114300</xdr:rowOff>
    </xdr:to>
    <xdr:sp macro="" textlink="">
      <xdr:nvSpPr>
        <xdr:cNvPr id="1240" name="Text Box 75" hidden="1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116</xdr:row>
      <xdr:rowOff>76200</xdr:rowOff>
    </xdr:from>
    <xdr:to>
      <xdr:col>7</xdr:col>
      <xdr:colOff>76200</xdr:colOff>
      <xdr:row>117</xdr:row>
      <xdr:rowOff>114300</xdr:rowOff>
    </xdr:to>
    <xdr:sp macro="" textlink="">
      <xdr:nvSpPr>
        <xdr:cNvPr id="1241" name="Text Box 75" hidden="1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117</xdr:row>
      <xdr:rowOff>76200</xdr:rowOff>
    </xdr:from>
    <xdr:to>
      <xdr:col>7</xdr:col>
      <xdr:colOff>76200</xdr:colOff>
      <xdr:row>118</xdr:row>
      <xdr:rowOff>114300</xdr:rowOff>
    </xdr:to>
    <xdr:sp macro="" textlink="">
      <xdr:nvSpPr>
        <xdr:cNvPr id="1242" name="Text Box 75" hidden="1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117</xdr:row>
      <xdr:rowOff>76200</xdr:rowOff>
    </xdr:from>
    <xdr:to>
      <xdr:col>7</xdr:col>
      <xdr:colOff>76200</xdr:colOff>
      <xdr:row>118</xdr:row>
      <xdr:rowOff>114300</xdr:rowOff>
    </xdr:to>
    <xdr:sp macro="" textlink="">
      <xdr:nvSpPr>
        <xdr:cNvPr id="1243" name="Text Box 75" hidden="1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118</xdr:row>
      <xdr:rowOff>76200</xdr:rowOff>
    </xdr:from>
    <xdr:to>
      <xdr:col>7</xdr:col>
      <xdr:colOff>76200</xdr:colOff>
      <xdr:row>119</xdr:row>
      <xdr:rowOff>114300</xdr:rowOff>
    </xdr:to>
    <xdr:sp macro="" textlink="">
      <xdr:nvSpPr>
        <xdr:cNvPr id="1244" name="Text Box 75" hidden="1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118</xdr:row>
      <xdr:rowOff>76200</xdr:rowOff>
    </xdr:from>
    <xdr:to>
      <xdr:col>7</xdr:col>
      <xdr:colOff>76200</xdr:colOff>
      <xdr:row>119</xdr:row>
      <xdr:rowOff>114300</xdr:rowOff>
    </xdr:to>
    <xdr:sp macro="" textlink="">
      <xdr:nvSpPr>
        <xdr:cNvPr id="1245" name="Text Box 75" hidden="1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119</xdr:row>
      <xdr:rowOff>76200</xdr:rowOff>
    </xdr:from>
    <xdr:to>
      <xdr:col>7</xdr:col>
      <xdr:colOff>76200</xdr:colOff>
      <xdr:row>120</xdr:row>
      <xdr:rowOff>114300</xdr:rowOff>
    </xdr:to>
    <xdr:sp macro="" textlink="">
      <xdr:nvSpPr>
        <xdr:cNvPr id="1246" name="Text Box 75" hidden="1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119</xdr:row>
      <xdr:rowOff>76200</xdr:rowOff>
    </xdr:from>
    <xdr:to>
      <xdr:col>7</xdr:col>
      <xdr:colOff>76200</xdr:colOff>
      <xdr:row>120</xdr:row>
      <xdr:rowOff>114300</xdr:rowOff>
    </xdr:to>
    <xdr:sp macro="" textlink="">
      <xdr:nvSpPr>
        <xdr:cNvPr id="1247" name="Text Box 75" hidden="1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120</xdr:row>
      <xdr:rowOff>76200</xdr:rowOff>
    </xdr:from>
    <xdr:to>
      <xdr:col>7</xdr:col>
      <xdr:colOff>76200</xdr:colOff>
      <xdr:row>121</xdr:row>
      <xdr:rowOff>114300</xdr:rowOff>
    </xdr:to>
    <xdr:sp macro="" textlink="">
      <xdr:nvSpPr>
        <xdr:cNvPr id="1248" name="Text Box 75" hidden="1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120</xdr:row>
      <xdr:rowOff>76200</xdr:rowOff>
    </xdr:from>
    <xdr:to>
      <xdr:col>7</xdr:col>
      <xdr:colOff>76200</xdr:colOff>
      <xdr:row>121</xdr:row>
      <xdr:rowOff>114300</xdr:rowOff>
    </xdr:to>
    <xdr:sp macro="" textlink="">
      <xdr:nvSpPr>
        <xdr:cNvPr id="1249" name="Text Box 75" hidden="1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121</xdr:row>
      <xdr:rowOff>76200</xdr:rowOff>
    </xdr:from>
    <xdr:to>
      <xdr:col>7</xdr:col>
      <xdr:colOff>76200</xdr:colOff>
      <xdr:row>122</xdr:row>
      <xdr:rowOff>114300</xdr:rowOff>
    </xdr:to>
    <xdr:sp macro="" textlink="">
      <xdr:nvSpPr>
        <xdr:cNvPr id="1250" name="Text Box 75" hidden="1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121</xdr:row>
      <xdr:rowOff>76200</xdr:rowOff>
    </xdr:from>
    <xdr:to>
      <xdr:col>7</xdr:col>
      <xdr:colOff>76200</xdr:colOff>
      <xdr:row>122</xdr:row>
      <xdr:rowOff>114300</xdr:rowOff>
    </xdr:to>
    <xdr:sp macro="" textlink="">
      <xdr:nvSpPr>
        <xdr:cNvPr id="1251" name="Text Box 75" hidden="1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122</xdr:row>
      <xdr:rowOff>76200</xdr:rowOff>
    </xdr:from>
    <xdr:to>
      <xdr:col>7</xdr:col>
      <xdr:colOff>76200</xdr:colOff>
      <xdr:row>123</xdr:row>
      <xdr:rowOff>114300</xdr:rowOff>
    </xdr:to>
    <xdr:sp macro="" textlink="">
      <xdr:nvSpPr>
        <xdr:cNvPr id="1252" name="Text Box 75" hidden="1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122</xdr:row>
      <xdr:rowOff>76200</xdr:rowOff>
    </xdr:from>
    <xdr:to>
      <xdr:col>7</xdr:col>
      <xdr:colOff>76200</xdr:colOff>
      <xdr:row>123</xdr:row>
      <xdr:rowOff>114300</xdr:rowOff>
    </xdr:to>
    <xdr:sp macro="" textlink="">
      <xdr:nvSpPr>
        <xdr:cNvPr id="1253" name="Text Box 75" hidden="1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123</xdr:row>
      <xdr:rowOff>76200</xdr:rowOff>
    </xdr:from>
    <xdr:to>
      <xdr:col>7</xdr:col>
      <xdr:colOff>76200</xdr:colOff>
      <xdr:row>124</xdr:row>
      <xdr:rowOff>114300</xdr:rowOff>
    </xdr:to>
    <xdr:sp macro="" textlink="">
      <xdr:nvSpPr>
        <xdr:cNvPr id="1254" name="Text Box 75" hidden="1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123</xdr:row>
      <xdr:rowOff>76200</xdr:rowOff>
    </xdr:from>
    <xdr:to>
      <xdr:col>7</xdr:col>
      <xdr:colOff>76200</xdr:colOff>
      <xdr:row>124</xdr:row>
      <xdr:rowOff>114300</xdr:rowOff>
    </xdr:to>
    <xdr:sp macro="" textlink="">
      <xdr:nvSpPr>
        <xdr:cNvPr id="1255" name="Text Box 75" hidden="1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124</xdr:row>
      <xdr:rowOff>76200</xdr:rowOff>
    </xdr:from>
    <xdr:to>
      <xdr:col>7</xdr:col>
      <xdr:colOff>76200</xdr:colOff>
      <xdr:row>125</xdr:row>
      <xdr:rowOff>114300</xdr:rowOff>
    </xdr:to>
    <xdr:sp macro="" textlink="">
      <xdr:nvSpPr>
        <xdr:cNvPr id="1256" name="Text Box 75" hidden="1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124</xdr:row>
      <xdr:rowOff>76200</xdr:rowOff>
    </xdr:from>
    <xdr:to>
      <xdr:col>7</xdr:col>
      <xdr:colOff>76200</xdr:colOff>
      <xdr:row>125</xdr:row>
      <xdr:rowOff>114300</xdr:rowOff>
    </xdr:to>
    <xdr:sp macro="" textlink="">
      <xdr:nvSpPr>
        <xdr:cNvPr id="1257" name="Text Box 75" hidden="1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125</xdr:row>
      <xdr:rowOff>76200</xdr:rowOff>
    </xdr:from>
    <xdr:to>
      <xdr:col>7</xdr:col>
      <xdr:colOff>76200</xdr:colOff>
      <xdr:row>126</xdr:row>
      <xdr:rowOff>114300</xdr:rowOff>
    </xdr:to>
    <xdr:sp macro="" textlink="">
      <xdr:nvSpPr>
        <xdr:cNvPr id="1258" name="Text Box 75" hidden="1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125</xdr:row>
      <xdr:rowOff>76200</xdr:rowOff>
    </xdr:from>
    <xdr:to>
      <xdr:col>7</xdr:col>
      <xdr:colOff>76200</xdr:colOff>
      <xdr:row>126</xdr:row>
      <xdr:rowOff>114300</xdr:rowOff>
    </xdr:to>
    <xdr:sp macro="" textlink="">
      <xdr:nvSpPr>
        <xdr:cNvPr id="1259" name="Text Box 75" hidden="1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126</xdr:row>
      <xdr:rowOff>76200</xdr:rowOff>
    </xdr:from>
    <xdr:to>
      <xdr:col>7</xdr:col>
      <xdr:colOff>76200</xdr:colOff>
      <xdr:row>127</xdr:row>
      <xdr:rowOff>114300</xdr:rowOff>
    </xdr:to>
    <xdr:sp macro="" textlink="">
      <xdr:nvSpPr>
        <xdr:cNvPr id="1260" name="Text Box 75" hidden="1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126</xdr:row>
      <xdr:rowOff>76200</xdr:rowOff>
    </xdr:from>
    <xdr:to>
      <xdr:col>7</xdr:col>
      <xdr:colOff>76200</xdr:colOff>
      <xdr:row>127</xdr:row>
      <xdr:rowOff>114300</xdr:rowOff>
    </xdr:to>
    <xdr:sp macro="" textlink="">
      <xdr:nvSpPr>
        <xdr:cNvPr id="1261" name="Text Box 75" hidden="1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127</xdr:row>
      <xdr:rowOff>76200</xdr:rowOff>
    </xdr:from>
    <xdr:to>
      <xdr:col>7</xdr:col>
      <xdr:colOff>76200</xdr:colOff>
      <xdr:row>128</xdr:row>
      <xdr:rowOff>114300</xdr:rowOff>
    </xdr:to>
    <xdr:sp macro="" textlink="">
      <xdr:nvSpPr>
        <xdr:cNvPr id="1262" name="Text Box 75" hidden="1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127</xdr:row>
      <xdr:rowOff>76200</xdr:rowOff>
    </xdr:from>
    <xdr:to>
      <xdr:col>7</xdr:col>
      <xdr:colOff>76200</xdr:colOff>
      <xdr:row>128</xdr:row>
      <xdr:rowOff>114300</xdr:rowOff>
    </xdr:to>
    <xdr:sp macro="" textlink="">
      <xdr:nvSpPr>
        <xdr:cNvPr id="1263" name="Text Box 75" hidden="1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128</xdr:row>
      <xdr:rowOff>76200</xdr:rowOff>
    </xdr:from>
    <xdr:to>
      <xdr:col>7</xdr:col>
      <xdr:colOff>76200</xdr:colOff>
      <xdr:row>129</xdr:row>
      <xdr:rowOff>114300</xdr:rowOff>
    </xdr:to>
    <xdr:sp macro="" textlink="">
      <xdr:nvSpPr>
        <xdr:cNvPr id="1264" name="Text Box 75" hidden="1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128</xdr:row>
      <xdr:rowOff>76200</xdr:rowOff>
    </xdr:from>
    <xdr:to>
      <xdr:col>7</xdr:col>
      <xdr:colOff>76200</xdr:colOff>
      <xdr:row>129</xdr:row>
      <xdr:rowOff>114300</xdr:rowOff>
    </xdr:to>
    <xdr:sp macro="" textlink="">
      <xdr:nvSpPr>
        <xdr:cNvPr id="1265" name="Text Box 75" hidden="1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129</xdr:row>
      <xdr:rowOff>76200</xdr:rowOff>
    </xdr:from>
    <xdr:to>
      <xdr:col>7</xdr:col>
      <xdr:colOff>76200</xdr:colOff>
      <xdr:row>130</xdr:row>
      <xdr:rowOff>114300</xdr:rowOff>
    </xdr:to>
    <xdr:sp macro="" textlink="">
      <xdr:nvSpPr>
        <xdr:cNvPr id="1266" name="Text Box 75" hidden="1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129</xdr:row>
      <xdr:rowOff>76200</xdr:rowOff>
    </xdr:from>
    <xdr:to>
      <xdr:col>7</xdr:col>
      <xdr:colOff>76200</xdr:colOff>
      <xdr:row>130</xdr:row>
      <xdr:rowOff>114300</xdr:rowOff>
    </xdr:to>
    <xdr:sp macro="" textlink="">
      <xdr:nvSpPr>
        <xdr:cNvPr id="1267" name="Text Box 75" hidden="1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130</xdr:row>
      <xdr:rowOff>76200</xdr:rowOff>
    </xdr:from>
    <xdr:to>
      <xdr:col>7</xdr:col>
      <xdr:colOff>76200</xdr:colOff>
      <xdr:row>131</xdr:row>
      <xdr:rowOff>114300</xdr:rowOff>
    </xdr:to>
    <xdr:sp macro="" textlink="">
      <xdr:nvSpPr>
        <xdr:cNvPr id="1268" name="Text Box 75" hidden="1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130</xdr:row>
      <xdr:rowOff>76200</xdr:rowOff>
    </xdr:from>
    <xdr:to>
      <xdr:col>7</xdr:col>
      <xdr:colOff>76200</xdr:colOff>
      <xdr:row>131</xdr:row>
      <xdr:rowOff>114300</xdr:rowOff>
    </xdr:to>
    <xdr:sp macro="" textlink="">
      <xdr:nvSpPr>
        <xdr:cNvPr id="1269" name="Text Box 75" hidden="1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131</xdr:row>
      <xdr:rowOff>76200</xdr:rowOff>
    </xdr:from>
    <xdr:to>
      <xdr:col>7</xdr:col>
      <xdr:colOff>76200</xdr:colOff>
      <xdr:row>132</xdr:row>
      <xdr:rowOff>114300</xdr:rowOff>
    </xdr:to>
    <xdr:sp macro="" textlink="">
      <xdr:nvSpPr>
        <xdr:cNvPr id="1270" name="Text Box 75" hidden="1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131</xdr:row>
      <xdr:rowOff>76200</xdr:rowOff>
    </xdr:from>
    <xdr:to>
      <xdr:col>7</xdr:col>
      <xdr:colOff>76200</xdr:colOff>
      <xdr:row>132</xdr:row>
      <xdr:rowOff>114300</xdr:rowOff>
    </xdr:to>
    <xdr:sp macro="" textlink="">
      <xdr:nvSpPr>
        <xdr:cNvPr id="1271" name="Text Box 75" hidden="1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132</xdr:row>
      <xdr:rowOff>76200</xdr:rowOff>
    </xdr:from>
    <xdr:to>
      <xdr:col>7</xdr:col>
      <xdr:colOff>76200</xdr:colOff>
      <xdr:row>133</xdr:row>
      <xdr:rowOff>114300</xdr:rowOff>
    </xdr:to>
    <xdr:sp macro="" textlink="">
      <xdr:nvSpPr>
        <xdr:cNvPr id="1272" name="Text Box 75" hidden="1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132</xdr:row>
      <xdr:rowOff>76200</xdr:rowOff>
    </xdr:from>
    <xdr:to>
      <xdr:col>7</xdr:col>
      <xdr:colOff>76200</xdr:colOff>
      <xdr:row>133</xdr:row>
      <xdr:rowOff>114300</xdr:rowOff>
    </xdr:to>
    <xdr:sp macro="" textlink="">
      <xdr:nvSpPr>
        <xdr:cNvPr id="1273" name="Text Box 75" hidden="1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133</xdr:row>
      <xdr:rowOff>76200</xdr:rowOff>
    </xdr:from>
    <xdr:to>
      <xdr:col>7</xdr:col>
      <xdr:colOff>76200</xdr:colOff>
      <xdr:row>134</xdr:row>
      <xdr:rowOff>114300</xdr:rowOff>
    </xdr:to>
    <xdr:sp macro="" textlink="">
      <xdr:nvSpPr>
        <xdr:cNvPr id="1274" name="Text Box 75" hidden="1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133</xdr:row>
      <xdr:rowOff>76200</xdr:rowOff>
    </xdr:from>
    <xdr:to>
      <xdr:col>7</xdr:col>
      <xdr:colOff>76200</xdr:colOff>
      <xdr:row>134</xdr:row>
      <xdr:rowOff>114300</xdr:rowOff>
    </xdr:to>
    <xdr:sp macro="" textlink="">
      <xdr:nvSpPr>
        <xdr:cNvPr id="1275" name="Text Box 75" hidden="1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134</xdr:row>
      <xdr:rowOff>76200</xdr:rowOff>
    </xdr:from>
    <xdr:to>
      <xdr:col>7</xdr:col>
      <xdr:colOff>76200</xdr:colOff>
      <xdr:row>135</xdr:row>
      <xdr:rowOff>114300</xdr:rowOff>
    </xdr:to>
    <xdr:sp macro="" textlink="">
      <xdr:nvSpPr>
        <xdr:cNvPr id="1276" name="Text Box 75" hidden="1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134</xdr:row>
      <xdr:rowOff>76200</xdr:rowOff>
    </xdr:from>
    <xdr:to>
      <xdr:col>7</xdr:col>
      <xdr:colOff>76200</xdr:colOff>
      <xdr:row>135</xdr:row>
      <xdr:rowOff>114300</xdr:rowOff>
    </xdr:to>
    <xdr:sp macro="" textlink="">
      <xdr:nvSpPr>
        <xdr:cNvPr id="1277" name="Text Box 75" hidden="1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135</xdr:row>
      <xdr:rowOff>76200</xdr:rowOff>
    </xdr:from>
    <xdr:to>
      <xdr:col>7</xdr:col>
      <xdr:colOff>76200</xdr:colOff>
      <xdr:row>136</xdr:row>
      <xdr:rowOff>114300</xdr:rowOff>
    </xdr:to>
    <xdr:sp macro="" textlink="">
      <xdr:nvSpPr>
        <xdr:cNvPr id="1278" name="Text Box 75" hidden="1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135</xdr:row>
      <xdr:rowOff>76200</xdr:rowOff>
    </xdr:from>
    <xdr:to>
      <xdr:col>7</xdr:col>
      <xdr:colOff>76200</xdr:colOff>
      <xdr:row>136</xdr:row>
      <xdr:rowOff>114300</xdr:rowOff>
    </xdr:to>
    <xdr:sp macro="" textlink="">
      <xdr:nvSpPr>
        <xdr:cNvPr id="1279" name="Text Box 75" hidden="1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136</xdr:row>
      <xdr:rowOff>76200</xdr:rowOff>
    </xdr:from>
    <xdr:to>
      <xdr:col>7</xdr:col>
      <xdr:colOff>76200</xdr:colOff>
      <xdr:row>137</xdr:row>
      <xdr:rowOff>114300</xdr:rowOff>
    </xdr:to>
    <xdr:sp macro="" textlink="">
      <xdr:nvSpPr>
        <xdr:cNvPr id="1280" name="Text Box 75" hidden="1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136</xdr:row>
      <xdr:rowOff>76200</xdr:rowOff>
    </xdr:from>
    <xdr:to>
      <xdr:col>7</xdr:col>
      <xdr:colOff>76200</xdr:colOff>
      <xdr:row>137</xdr:row>
      <xdr:rowOff>114300</xdr:rowOff>
    </xdr:to>
    <xdr:sp macro="" textlink="">
      <xdr:nvSpPr>
        <xdr:cNvPr id="1281" name="Text Box 75" hidden="1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137</xdr:row>
      <xdr:rowOff>76200</xdr:rowOff>
    </xdr:from>
    <xdr:to>
      <xdr:col>7</xdr:col>
      <xdr:colOff>76200</xdr:colOff>
      <xdr:row>138</xdr:row>
      <xdr:rowOff>114300</xdr:rowOff>
    </xdr:to>
    <xdr:sp macro="" textlink="">
      <xdr:nvSpPr>
        <xdr:cNvPr id="1282" name="Text Box 75" hidden="1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137</xdr:row>
      <xdr:rowOff>76200</xdr:rowOff>
    </xdr:from>
    <xdr:to>
      <xdr:col>7</xdr:col>
      <xdr:colOff>76200</xdr:colOff>
      <xdr:row>138</xdr:row>
      <xdr:rowOff>114300</xdr:rowOff>
    </xdr:to>
    <xdr:sp macro="" textlink="">
      <xdr:nvSpPr>
        <xdr:cNvPr id="1283" name="Text Box 75" hidden="1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138</xdr:row>
      <xdr:rowOff>76200</xdr:rowOff>
    </xdr:from>
    <xdr:to>
      <xdr:col>7</xdr:col>
      <xdr:colOff>76200</xdr:colOff>
      <xdr:row>139</xdr:row>
      <xdr:rowOff>114300</xdr:rowOff>
    </xdr:to>
    <xdr:sp macro="" textlink="">
      <xdr:nvSpPr>
        <xdr:cNvPr id="1284" name="Text Box 75" hidden="1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138</xdr:row>
      <xdr:rowOff>76200</xdr:rowOff>
    </xdr:from>
    <xdr:to>
      <xdr:col>7</xdr:col>
      <xdr:colOff>76200</xdr:colOff>
      <xdr:row>139</xdr:row>
      <xdr:rowOff>114300</xdr:rowOff>
    </xdr:to>
    <xdr:sp macro="" textlink="">
      <xdr:nvSpPr>
        <xdr:cNvPr id="1285" name="Text Box 75" hidden="1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139</xdr:row>
      <xdr:rowOff>76200</xdr:rowOff>
    </xdr:from>
    <xdr:to>
      <xdr:col>7</xdr:col>
      <xdr:colOff>76200</xdr:colOff>
      <xdr:row>140</xdr:row>
      <xdr:rowOff>114300</xdr:rowOff>
    </xdr:to>
    <xdr:sp macro="" textlink="">
      <xdr:nvSpPr>
        <xdr:cNvPr id="1286" name="Text Box 75" hidden="1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139</xdr:row>
      <xdr:rowOff>76200</xdr:rowOff>
    </xdr:from>
    <xdr:to>
      <xdr:col>7</xdr:col>
      <xdr:colOff>76200</xdr:colOff>
      <xdr:row>140</xdr:row>
      <xdr:rowOff>114300</xdr:rowOff>
    </xdr:to>
    <xdr:sp macro="" textlink="">
      <xdr:nvSpPr>
        <xdr:cNvPr id="1287" name="Text Box 75" hidden="1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140</xdr:row>
      <xdr:rowOff>76200</xdr:rowOff>
    </xdr:from>
    <xdr:to>
      <xdr:col>7</xdr:col>
      <xdr:colOff>76200</xdr:colOff>
      <xdr:row>141</xdr:row>
      <xdr:rowOff>114300</xdr:rowOff>
    </xdr:to>
    <xdr:sp macro="" textlink="">
      <xdr:nvSpPr>
        <xdr:cNvPr id="1288" name="Text Box 75" hidden="1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140</xdr:row>
      <xdr:rowOff>76200</xdr:rowOff>
    </xdr:from>
    <xdr:to>
      <xdr:col>7</xdr:col>
      <xdr:colOff>76200</xdr:colOff>
      <xdr:row>141</xdr:row>
      <xdr:rowOff>114300</xdr:rowOff>
    </xdr:to>
    <xdr:sp macro="" textlink="">
      <xdr:nvSpPr>
        <xdr:cNvPr id="1289" name="Text Box 75" hidden="1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141</xdr:row>
      <xdr:rowOff>76200</xdr:rowOff>
    </xdr:from>
    <xdr:to>
      <xdr:col>7</xdr:col>
      <xdr:colOff>76200</xdr:colOff>
      <xdr:row>142</xdr:row>
      <xdr:rowOff>114300</xdr:rowOff>
    </xdr:to>
    <xdr:sp macro="" textlink="">
      <xdr:nvSpPr>
        <xdr:cNvPr id="1290" name="Text Box 75" hidden="1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141</xdr:row>
      <xdr:rowOff>76200</xdr:rowOff>
    </xdr:from>
    <xdr:to>
      <xdr:col>7</xdr:col>
      <xdr:colOff>76200</xdr:colOff>
      <xdr:row>142</xdr:row>
      <xdr:rowOff>114300</xdr:rowOff>
    </xdr:to>
    <xdr:sp macro="" textlink="">
      <xdr:nvSpPr>
        <xdr:cNvPr id="1291" name="Text Box 75" hidden="1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142</xdr:row>
      <xdr:rowOff>76200</xdr:rowOff>
    </xdr:from>
    <xdr:to>
      <xdr:col>7</xdr:col>
      <xdr:colOff>76200</xdr:colOff>
      <xdr:row>143</xdr:row>
      <xdr:rowOff>114300</xdr:rowOff>
    </xdr:to>
    <xdr:sp macro="" textlink="">
      <xdr:nvSpPr>
        <xdr:cNvPr id="1292" name="Text Box 75" hidden="1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142</xdr:row>
      <xdr:rowOff>76200</xdr:rowOff>
    </xdr:from>
    <xdr:to>
      <xdr:col>7</xdr:col>
      <xdr:colOff>76200</xdr:colOff>
      <xdr:row>143</xdr:row>
      <xdr:rowOff>114300</xdr:rowOff>
    </xdr:to>
    <xdr:sp macro="" textlink="">
      <xdr:nvSpPr>
        <xdr:cNvPr id="1293" name="Text Box 75" hidden="1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143</xdr:row>
      <xdr:rowOff>76200</xdr:rowOff>
    </xdr:from>
    <xdr:to>
      <xdr:col>7</xdr:col>
      <xdr:colOff>76200</xdr:colOff>
      <xdr:row>144</xdr:row>
      <xdr:rowOff>114300</xdr:rowOff>
    </xdr:to>
    <xdr:sp macro="" textlink="">
      <xdr:nvSpPr>
        <xdr:cNvPr id="1294" name="Text Box 75" hidden="1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143</xdr:row>
      <xdr:rowOff>76200</xdr:rowOff>
    </xdr:from>
    <xdr:to>
      <xdr:col>7</xdr:col>
      <xdr:colOff>76200</xdr:colOff>
      <xdr:row>144</xdr:row>
      <xdr:rowOff>114300</xdr:rowOff>
    </xdr:to>
    <xdr:sp macro="" textlink="">
      <xdr:nvSpPr>
        <xdr:cNvPr id="1295" name="Text Box 75" hidden="1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144</xdr:row>
      <xdr:rowOff>76200</xdr:rowOff>
    </xdr:from>
    <xdr:to>
      <xdr:col>7</xdr:col>
      <xdr:colOff>76200</xdr:colOff>
      <xdr:row>145</xdr:row>
      <xdr:rowOff>114300</xdr:rowOff>
    </xdr:to>
    <xdr:sp macro="" textlink="">
      <xdr:nvSpPr>
        <xdr:cNvPr id="1296" name="Text Box 75" hidden="1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144</xdr:row>
      <xdr:rowOff>76200</xdr:rowOff>
    </xdr:from>
    <xdr:to>
      <xdr:col>7</xdr:col>
      <xdr:colOff>76200</xdr:colOff>
      <xdr:row>145</xdr:row>
      <xdr:rowOff>114300</xdr:rowOff>
    </xdr:to>
    <xdr:sp macro="" textlink="">
      <xdr:nvSpPr>
        <xdr:cNvPr id="1297" name="Text Box 75" hidden="1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145</xdr:row>
      <xdr:rowOff>76200</xdr:rowOff>
    </xdr:from>
    <xdr:to>
      <xdr:col>7</xdr:col>
      <xdr:colOff>76200</xdr:colOff>
      <xdr:row>146</xdr:row>
      <xdr:rowOff>114300</xdr:rowOff>
    </xdr:to>
    <xdr:sp macro="" textlink="">
      <xdr:nvSpPr>
        <xdr:cNvPr id="1298" name="Text Box 75" hidden="1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145</xdr:row>
      <xdr:rowOff>76200</xdr:rowOff>
    </xdr:from>
    <xdr:to>
      <xdr:col>7</xdr:col>
      <xdr:colOff>76200</xdr:colOff>
      <xdr:row>146</xdr:row>
      <xdr:rowOff>114300</xdr:rowOff>
    </xdr:to>
    <xdr:sp macro="" textlink="">
      <xdr:nvSpPr>
        <xdr:cNvPr id="1299" name="Text Box 75" hidden="1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146</xdr:row>
      <xdr:rowOff>76200</xdr:rowOff>
    </xdr:from>
    <xdr:to>
      <xdr:col>7</xdr:col>
      <xdr:colOff>76200</xdr:colOff>
      <xdr:row>147</xdr:row>
      <xdr:rowOff>114300</xdr:rowOff>
    </xdr:to>
    <xdr:sp macro="" textlink="">
      <xdr:nvSpPr>
        <xdr:cNvPr id="1300" name="Text Box 75" hidden="1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146</xdr:row>
      <xdr:rowOff>76200</xdr:rowOff>
    </xdr:from>
    <xdr:to>
      <xdr:col>7</xdr:col>
      <xdr:colOff>76200</xdr:colOff>
      <xdr:row>147</xdr:row>
      <xdr:rowOff>114300</xdr:rowOff>
    </xdr:to>
    <xdr:sp macro="" textlink="">
      <xdr:nvSpPr>
        <xdr:cNvPr id="1301" name="Text Box 75" hidden="1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147</xdr:row>
      <xdr:rowOff>76200</xdr:rowOff>
    </xdr:from>
    <xdr:to>
      <xdr:col>7</xdr:col>
      <xdr:colOff>76200</xdr:colOff>
      <xdr:row>148</xdr:row>
      <xdr:rowOff>114300</xdr:rowOff>
    </xdr:to>
    <xdr:sp macro="" textlink="">
      <xdr:nvSpPr>
        <xdr:cNvPr id="1302" name="Text Box 75" hidden="1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147</xdr:row>
      <xdr:rowOff>76200</xdr:rowOff>
    </xdr:from>
    <xdr:to>
      <xdr:col>7</xdr:col>
      <xdr:colOff>76200</xdr:colOff>
      <xdr:row>148</xdr:row>
      <xdr:rowOff>114300</xdr:rowOff>
    </xdr:to>
    <xdr:sp macro="" textlink="">
      <xdr:nvSpPr>
        <xdr:cNvPr id="1303" name="Text Box 75" hidden="1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148</xdr:row>
      <xdr:rowOff>76200</xdr:rowOff>
    </xdr:from>
    <xdr:to>
      <xdr:col>7</xdr:col>
      <xdr:colOff>76200</xdr:colOff>
      <xdr:row>149</xdr:row>
      <xdr:rowOff>114300</xdr:rowOff>
    </xdr:to>
    <xdr:sp macro="" textlink="">
      <xdr:nvSpPr>
        <xdr:cNvPr id="1304" name="Text Box 75" hidden="1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148</xdr:row>
      <xdr:rowOff>76200</xdr:rowOff>
    </xdr:from>
    <xdr:to>
      <xdr:col>7</xdr:col>
      <xdr:colOff>76200</xdr:colOff>
      <xdr:row>149</xdr:row>
      <xdr:rowOff>114300</xdr:rowOff>
    </xdr:to>
    <xdr:sp macro="" textlink="">
      <xdr:nvSpPr>
        <xdr:cNvPr id="1305" name="Text Box 75" hidden="1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149</xdr:row>
      <xdr:rowOff>76200</xdr:rowOff>
    </xdr:from>
    <xdr:to>
      <xdr:col>7</xdr:col>
      <xdr:colOff>76200</xdr:colOff>
      <xdr:row>150</xdr:row>
      <xdr:rowOff>114300</xdr:rowOff>
    </xdr:to>
    <xdr:sp macro="" textlink="">
      <xdr:nvSpPr>
        <xdr:cNvPr id="1306" name="Text Box 75" hidden="1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149</xdr:row>
      <xdr:rowOff>76200</xdr:rowOff>
    </xdr:from>
    <xdr:to>
      <xdr:col>7</xdr:col>
      <xdr:colOff>76200</xdr:colOff>
      <xdr:row>150</xdr:row>
      <xdr:rowOff>114300</xdr:rowOff>
    </xdr:to>
    <xdr:sp macro="" textlink="">
      <xdr:nvSpPr>
        <xdr:cNvPr id="1307" name="Text Box 75" hidden="1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150</xdr:row>
      <xdr:rowOff>76200</xdr:rowOff>
    </xdr:from>
    <xdr:to>
      <xdr:col>7</xdr:col>
      <xdr:colOff>76200</xdr:colOff>
      <xdr:row>151</xdr:row>
      <xdr:rowOff>114300</xdr:rowOff>
    </xdr:to>
    <xdr:sp macro="" textlink="">
      <xdr:nvSpPr>
        <xdr:cNvPr id="1308" name="Text Box 75" hidden="1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150</xdr:row>
      <xdr:rowOff>76200</xdr:rowOff>
    </xdr:from>
    <xdr:to>
      <xdr:col>7</xdr:col>
      <xdr:colOff>76200</xdr:colOff>
      <xdr:row>151</xdr:row>
      <xdr:rowOff>114300</xdr:rowOff>
    </xdr:to>
    <xdr:sp macro="" textlink="">
      <xdr:nvSpPr>
        <xdr:cNvPr id="1309" name="Text Box 75" hidden="1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151</xdr:row>
      <xdr:rowOff>76200</xdr:rowOff>
    </xdr:from>
    <xdr:to>
      <xdr:col>7</xdr:col>
      <xdr:colOff>76200</xdr:colOff>
      <xdr:row>152</xdr:row>
      <xdr:rowOff>114300</xdr:rowOff>
    </xdr:to>
    <xdr:sp macro="" textlink="">
      <xdr:nvSpPr>
        <xdr:cNvPr id="1310" name="Text Box 75" hidden="1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151</xdr:row>
      <xdr:rowOff>76200</xdr:rowOff>
    </xdr:from>
    <xdr:to>
      <xdr:col>7</xdr:col>
      <xdr:colOff>76200</xdr:colOff>
      <xdr:row>152</xdr:row>
      <xdr:rowOff>114300</xdr:rowOff>
    </xdr:to>
    <xdr:sp macro="" textlink="">
      <xdr:nvSpPr>
        <xdr:cNvPr id="1311" name="Text Box 75" hidden="1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152</xdr:row>
      <xdr:rowOff>76200</xdr:rowOff>
    </xdr:from>
    <xdr:to>
      <xdr:col>7</xdr:col>
      <xdr:colOff>76200</xdr:colOff>
      <xdr:row>153</xdr:row>
      <xdr:rowOff>114300</xdr:rowOff>
    </xdr:to>
    <xdr:sp macro="" textlink="">
      <xdr:nvSpPr>
        <xdr:cNvPr id="1312" name="Text Box 75" hidden="1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152</xdr:row>
      <xdr:rowOff>76200</xdr:rowOff>
    </xdr:from>
    <xdr:to>
      <xdr:col>7</xdr:col>
      <xdr:colOff>76200</xdr:colOff>
      <xdr:row>153</xdr:row>
      <xdr:rowOff>114300</xdr:rowOff>
    </xdr:to>
    <xdr:sp macro="" textlink="">
      <xdr:nvSpPr>
        <xdr:cNvPr id="1313" name="Text Box 75" hidden="1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153</xdr:row>
      <xdr:rowOff>76200</xdr:rowOff>
    </xdr:from>
    <xdr:to>
      <xdr:col>7</xdr:col>
      <xdr:colOff>76200</xdr:colOff>
      <xdr:row>154</xdr:row>
      <xdr:rowOff>114300</xdr:rowOff>
    </xdr:to>
    <xdr:sp macro="" textlink="">
      <xdr:nvSpPr>
        <xdr:cNvPr id="1314" name="Text Box 75" hidden="1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153</xdr:row>
      <xdr:rowOff>76200</xdr:rowOff>
    </xdr:from>
    <xdr:to>
      <xdr:col>7</xdr:col>
      <xdr:colOff>76200</xdr:colOff>
      <xdr:row>154</xdr:row>
      <xdr:rowOff>114300</xdr:rowOff>
    </xdr:to>
    <xdr:sp macro="" textlink="">
      <xdr:nvSpPr>
        <xdr:cNvPr id="1315" name="Text Box 75" hidden="1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154</xdr:row>
      <xdr:rowOff>76200</xdr:rowOff>
    </xdr:from>
    <xdr:to>
      <xdr:col>7</xdr:col>
      <xdr:colOff>76200</xdr:colOff>
      <xdr:row>155</xdr:row>
      <xdr:rowOff>114300</xdr:rowOff>
    </xdr:to>
    <xdr:sp macro="" textlink="">
      <xdr:nvSpPr>
        <xdr:cNvPr id="1316" name="Text Box 75" hidden="1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154</xdr:row>
      <xdr:rowOff>76200</xdr:rowOff>
    </xdr:from>
    <xdr:to>
      <xdr:col>7</xdr:col>
      <xdr:colOff>76200</xdr:colOff>
      <xdr:row>155</xdr:row>
      <xdr:rowOff>114300</xdr:rowOff>
    </xdr:to>
    <xdr:sp macro="" textlink="">
      <xdr:nvSpPr>
        <xdr:cNvPr id="1317" name="Text Box 75" hidden="1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155</xdr:row>
      <xdr:rowOff>76200</xdr:rowOff>
    </xdr:from>
    <xdr:to>
      <xdr:col>7</xdr:col>
      <xdr:colOff>76200</xdr:colOff>
      <xdr:row>156</xdr:row>
      <xdr:rowOff>114300</xdr:rowOff>
    </xdr:to>
    <xdr:sp macro="" textlink="">
      <xdr:nvSpPr>
        <xdr:cNvPr id="1318" name="Text Box 75" hidden="1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155</xdr:row>
      <xdr:rowOff>76200</xdr:rowOff>
    </xdr:from>
    <xdr:to>
      <xdr:col>7</xdr:col>
      <xdr:colOff>76200</xdr:colOff>
      <xdr:row>156</xdr:row>
      <xdr:rowOff>114300</xdr:rowOff>
    </xdr:to>
    <xdr:sp macro="" textlink="">
      <xdr:nvSpPr>
        <xdr:cNvPr id="1319" name="Text Box 75" hidden="1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156</xdr:row>
      <xdr:rowOff>76200</xdr:rowOff>
    </xdr:from>
    <xdr:to>
      <xdr:col>7</xdr:col>
      <xdr:colOff>76200</xdr:colOff>
      <xdr:row>157</xdr:row>
      <xdr:rowOff>114300</xdr:rowOff>
    </xdr:to>
    <xdr:sp macro="" textlink="">
      <xdr:nvSpPr>
        <xdr:cNvPr id="1320" name="Text Box 75" hidden="1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156</xdr:row>
      <xdr:rowOff>76200</xdr:rowOff>
    </xdr:from>
    <xdr:to>
      <xdr:col>7</xdr:col>
      <xdr:colOff>76200</xdr:colOff>
      <xdr:row>157</xdr:row>
      <xdr:rowOff>114300</xdr:rowOff>
    </xdr:to>
    <xdr:sp macro="" textlink="">
      <xdr:nvSpPr>
        <xdr:cNvPr id="1321" name="Text Box 75" hidden="1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157</xdr:row>
      <xdr:rowOff>76200</xdr:rowOff>
    </xdr:from>
    <xdr:to>
      <xdr:col>7</xdr:col>
      <xdr:colOff>76200</xdr:colOff>
      <xdr:row>158</xdr:row>
      <xdr:rowOff>114300</xdr:rowOff>
    </xdr:to>
    <xdr:sp macro="" textlink="">
      <xdr:nvSpPr>
        <xdr:cNvPr id="1322" name="Text Box 75" hidden="1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157</xdr:row>
      <xdr:rowOff>76200</xdr:rowOff>
    </xdr:from>
    <xdr:to>
      <xdr:col>7</xdr:col>
      <xdr:colOff>76200</xdr:colOff>
      <xdr:row>158</xdr:row>
      <xdr:rowOff>114300</xdr:rowOff>
    </xdr:to>
    <xdr:sp macro="" textlink="">
      <xdr:nvSpPr>
        <xdr:cNvPr id="1323" name="Text Box 75" hidden="1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158</xdr:row>
      <xdr:rowOff>76200</xdr:rowOff>
    </xdr:from>
    <xdr:to>
      <xdr:col>7</xdr:col>
      <xdr:colOff>76200</xdr:colOff>
      <xdr:row>159</xdr:row>
      <xdr:rowOff>114300</xdr:rowOff>
    </xdr:to>
    <xdr:sp macro="" textlink="">
      <xdr:nvSpPr>
        <xdr:cNvPr id="1324" name="Text Box 75" hidden="1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158</xdr:row>
      <xdr:rowOff>76200</xdr:rowOff>
    </xdr:from>
    <xdr:to>
      <xdr:col>7</xdr:col>
      <xdr:colOff>76200</xdr:colOff>
      <xdr:row>159</xdr:row>
      <xdr:rowOff>114300</xdr:rowOff>
    </xdr:to>
    <xdr:sp macro="" textlink="">
      <xdr:nvSpPr>
        <xdr:cNvPr id="1325" name="Text Box 75" hidden="1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159</xdr:row>
      <xdr:rowOff>76200</xdr:rowOff>
    </xdr:from>
    <xdr:to>
      <xdr:col>7</xdr:col>
      <xdr:colOff>76200</xdr:colOff>
      <xdr:row>160</xdr:row>
      <xdr:rowOff>114300</xdr:rowOff>
    </xdr:to>
    <xdr:sp macro="" textlink="">
      <xdr:nvSpPr>
        <xdr:cNvPr id="1326" name="Text Box 75" hidden="1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159</xdr:row>
      <xdr:rowOff>76200</xdr:rowOff>
    </xdr:from>
    <xdr:to>
      <xdr:col>7</xdr:col>
      <xdr:colOff>76200</xdr:colOff>
      <xdr:row>160</xdr:row>
      <xdr:rowOff>114300</xdr:rowOff>
    </xdr:to>
    <xdr:sp macro="" textlink="">
      <xdr:nvSpPr>
        <xdr:cNvPr id="1327" name="Text Box 75" hidden="1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160</xdr:row>
      <xdr:rowOff>76200</xdr:rowOff>
    </xdr:from>
    <xdr:to>
      <xdr:col>7</xdr:col>
      <xdr:colOff>76200</xdr:colOff>
      <xdr:row>161</xdr:row>
      <xdr:rowOff>114300</xdr:rowOff>
    </xdr:to>
    <xdr:sp macro="" textlink="">
      <xdr:nvSpPr>
        <xdr:cNvPr id="1328" name="Text Box 75" hidden="1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160</xdr:row>
      <xdr:rowOff>76200</xdr:rowOff>
    </xdr:from>
    <xdr:to>
      <xdr:col>7</xdr:col>
      <xdr:colOff>76200</xdr:colOff>
      <xdr:row>161</xdr:row>
      <xdr:rowOff>114300</xdr:rowOff>
    </xdr:to>
    <xdr:sp macro="" textlink="">
      <xdr:nvSpPr>
        <xdr:cNvPr id="1329" name="Text Box 75" hidden="1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161</xdr:row>
      <xdr:rowOff>76200</xdr:rowOff>
    </xdr:from>
    <xdr:to>
      <xdr:col>7</xdr:col>
      <xdr:colOff>76200</xdr:colOff>
      <xdr:row>162</xdr:row>
      <xdr:rowOff>114300</xdr:rowOff>
    </xdr:to>
    <xdr:sp macro="" textlink="">
      <xdr:nvSpPr>
        <xdr:cNvPr id="1330" name="Text Box 75" hidden="1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161</xdr:row>
      <xdr:rowOff>76200</xdr:rowOff>
    </xdr:from>
    <xdr:to>
      <xdr:col>7</xdr:col>
      <xdr:colOff>76200</xdr:colOff>
      <xdr:row>162</xdr:row>
      <xdr:rowOff>114300</xdr:rowOff>
    </xdr:to>
    <xdr:sp macro="" textlink="">
      <xdr:nvSpPr>
        <xdr:cNvPr id="1331" name="Text Box 75" hidden="1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162</xdr:row>
      <xdr:rowOff>76200</xdr:rowOff>
    </xdr:from>
    <xdr:to>
      <xdr:col>7</xdr:col>
      <xdr:colOff>76200</xdr:colOff>
      <xdr:row>163</xdr:row>
      <xdr:rowOff>114300</xdr:rowOff>
    </xdr:to>
    <xdr:sp macro="" textlink="">
      <xdr:nvSpPr>
        <xdr:cNvPr id="1332" name="Text Box 75" hidden="1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162</xdr:row>
      <xdr:rowOff>76200</xdr:rowOff>
    </xdr:from>
    <xdr:to>
      <xdr:col>7</xdr:col>
      <xdr:colOff>76200</xdr:colOff>
      <xdr:row>163</xdr:row>
      <xdr:rowOff>114300</xdr:rowOff>
    </xdr:to>
    <xdr:sp macro="" textlink="">
      <xdr:nvSpPr>
        <xdr:cNvPr id="1333" name="Text Box 75" hidden="1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163</xdr:row>
      <xdr:rowOff>76200</xdr:rowOff>
    </xdr:from>
    <xdr:to>
      <xdr:col>7</xdr:col>
      <xdr:colOff>76200</xdr:colOff>
      <xdr:row>164</xdr:row>
      <xdr:rowOff>114300</xdr:rowOff>
    </xdr:to>
    <xdr:sp macro="" textlink="">
      <xdr:nvSpPr>
        <xdr:cNvPr id="1334" name="Text Box 75" hidden="1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163</xdr:row>
      <xdr:rowOff>76200</xdr:rowOff>
    </xdr:from>
    <xdr:to>
      <xdr:col>7</xdr:col>
      <xdr:colOff>76200</xdr:colOff>
      <xdr:row>164</xdr:row>
      <xdr:rowOff>114300</xdr:rowOff>
    </xdr:to>
    <xdr:sp macro="" textlink="">
      <xdr:nvSpPr>
        <xdr:cNvPr id="1335" name="Text Box 75" hidden="1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164</xdr:row>
      <xdr:rowOff>76200</xdr:rowOff>
    </xdr:from>
    <xdr:to>
      <xdr:col>7</xdr:col>
      <xdr:colOff>76200</xdr:colOff>
      <xdr:row>165</xdr:row>
      <xdr:rowOff>114300</xdr:rowOff>
    </xdr:to>
    <xdr:sp macro="" textlink="">
      <xdr:nvSpPr>
        <xdr:cNvPr id="1336" name="Text Box 75" hidden="1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164</xdr:row>
      <xdr:rowOff>76200</xdr:rowOff>
    </xdr:from>
    <xdr:to>
      <xdr:col>7</xdr:col>
      <xdr:colOff>76200</xdr:colOff>
      <xdr:row>165</xdr:row>
      <xdr:rowOff>114300</xdr:rowOff>
    </xdr:to>
    <xdr:sp macro="" textlink="">
      <xdr:nvSpPr>
        <xdr:cNvPr id="1337" name="Text Box 75" hidden="1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165</xdr:row>
      <xdr:rowOff>76200</xdr:rowOff>
    </xdr:from>
    <xdr:to>
      <xdr:col>7</xdr:col>
      <xdr:colOff>76200</xdr:colOff>
      <xdr:row>166</xdr:row>
      <xdr:rowOff>114300</xdr:rowOff>
    </xdr:to>
    <xdr:sp macro="" textlink="">
      <xdr:nvSpPr>
        <xdr:cNvPr id="1338" name="Text Box 75" hidden="1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165</xdr:row>
      <xdr:rowOff>76200</xdr:rowOff>
    </xdr:from>
    <xdr:to>
      <xdr:col>7</xdr:col>
      <xdr:colOff>76200</xdr:colOff>
      <xdr:row>166</xdr:row>
      <xdr:rowOff>114300</xdr:rowOff>
    </xdr:to>
    <xdr:sp macro="" textlink="">
      <xdr:nvSpPr>
        <xdr:cNvPr id="1339" name="Text Box 75" hidden="1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166</xdr:row>
      <xdr:rowOff>76200</xdr:rowOff>
    </xdr:from>
    <xdr:to>
      <xdr:col>7</xdr:col>
      <xdr:colOff>76200</xdr:colOff>
      <xdr:row>167</xdr:row>
      <xdr:rowOff>114300</xdr:rowOff>
    </xdr:to>
    <xdr:sp macro="" textlink="">
      <xdr:nvSpPr>
        <xdr:cNvPr id="1340" name="Text Box 75" hidden="1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166</xdr:row>
      <xdr:rowOff>76200</xdr:rowOff>
    </xdr:from>
    <xdr:to>
      <xdr:col>7</xdr:col>
      <xdr:colOff>76200</xdr:colOff>
      <xdr:row>167</xdr:row>
      <xdr:rowOff>114300</xdr:rowOff>
    </xdr:to>
    <xdr:sp macro="" textlink="">
      <xdr:nvSpPr>
        <xdr:cNvPr id="1341" name="Text Box 75" hidden="1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167</xdr:row>
      <xdr:rowOff>76200</xdr:rowOff>
    </xdr:from>
    <xdr:to>
      <xdr:col>7</xdr:col>
      <xdr:colOff>76200</xdr:colOff>
      <xdr:row>168</xdr:row>
      <xdr:rowOff>114300</xdr:rowOff>
    </xdr:to>
    <xdr:sp macro="" textlink="">
      <xdr:nvSpPr>
        <xdr:cNvPr id="1342" name="Text Box 75" hidden="1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167</xdr:row>
      <xdr:rowOff>76200</xdr:rowOff>
    </xdr:from>
    <xdr:to>
      <xdr:col>7</xdr:col>
      <xdr:colOff>76200</xdr:colOff>
      <xdr:row>168</xdr:row>
      <xdr:rowOff>114300</xdr:rowOff>
    </xdr:to>
    <xdr:sp macro="" textlink="">
      <xdr:nvSpPr>
        <xdr:cNvPr id="1343" name="Text Box 75" hidden="1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168</xdr:row>
      <xdr:rowOff>76200</xdr:rowOff>
    </xdr:from>
    <xdr:to>
      <xdr:col>7</xdr:col>
      <xdr:colOff>76200</xdr:colOff>
      <xdr:row>169</xdr:row>
      <xdr:rowOff>114300</xdr:rowOff>
    </xdr:to>
    <xdr:sp macro="" textlink="">
      <xdr:nvSpPr>
        <xdr:cNvPr id="1344" name="Text Box 75" hidden="1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168</xdr:row>
      <xdr:rowOff>76200</xdr:rowOff>
    </xdr:from>
    <xdr:to>
      <xdr:col>7</xdr:col>
      <xdr:colOff>76200</xdr:colOff>
      <xdr:row>169</xdr:row>
      <xdr:rowOff>114300</xdr:rowOff>
    </xdr:to>
    <xdr:sp macro="" textlink="">
      <xdr:nvSpPr>
        <xdr:cNvPr id="1345" name="Text Box 75" hidden="1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169</xdr:row>
      <xdr:rowOff>76200</xdr:rowOff>
    </xdr:from>
    <xdr:to>
      <xdr:col>7</xdr:col>
      <xdr:colOff>76200</xdr:colOff>
      <xdr:row>170</xdr:row>
      <xdr:rowOff>114300</xdr:rowOff>
    </xdr:to>
    <xdr:sp macro="" textlink="">
      <xdr:nvSpPr>
        <xdr:cNvPr id="1346" name="Text Box 75" hidden="1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169</xdr:row>
      <xdr:rowOff>76200</xdr:rowOff>
    </xdr:from>
    <xdr:to>
      <xdr:col>7</xdr:col>
      <xdr:colOff>76200</xdr:colOff>
      <xdr:row>170</xdr:row>
      <xdr:rowOff>114300</xdr:rowOff>
    </xdr:to>
    <xdr:sp macro="" textlink="">
      <xdr:nvSpPr>
        <xdr:cNvPr id="1347" name="Text Box 75" hidden="1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170</xdr:row>
      <xdr:rowOff>76200</xdr:rowOff>
    </xdr:from>
    <xdr:to>
      <xdr:col>7</xdr:col>
      <xdr:colOff>76200</xdr:colOff>
      <xdr:row>171</xdr:row>
      <xdr:rowOff>114300</xdr:rowOff>
    </xdr:to>
    <xdr:sp macro="" textlink="">
      <xdr:nvSpPr>
        <xdr:cNvPr id="1348" name="Text Box 75" hidden="1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170</xdr:row>
      <xdr:rowOff>76200</xdr:rowOff>
    </xdr:from>
    <xdr:to>
      <xdr:col>7</xdr:col>
      <xdr:colOff>76200</xdr:colOff>
      <xdr:row>171</xdr:row>
      <xdr:rowOff>114300</xdr:rowOff>
    </xdr:to>
    <xdr:sp macro="" textlink="">
      <xdr:nvSpPr>
        <xdr:cNvPr id="1349" name="Text Box 75" hidden="1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171</xdr:row>
      <xdr:rowOff>76200</xdr:rowOff>
    </xdr:from>
    <xdr:to>
      <xdr:col>7</xdr:col>
      <xdr:colOff>76200</xdr:colOff>
      <xdr:row>172</xdr:row>
      <xdr:rowOff>114300</xdr:rowOff>
    </xdr:to>
    <xdr:sp macro="" textlink="">
      <xdr:nvSpPr>
        <xdr:cNvPr id="1350" name="Text Box 75" hidden="1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171</xdr:row>
      <xdr:rowOff>76200</xdr:rowOff>
    </xdr:from>
    <xdr:to>
      <xdr:col>7</xdr:col>
      <xdr:colOff>76200</xdr:colOff>
      <xdr:row>172</xdr:row>
      <xdr:rowOff>114300</xdr:rowOff>
    </xdr:to>
    <xdr:sp macro="" textlink="">
      <xdr:nvSpPr>
        <xdr:cNvPr id="1351" name="Text Box 75" hidden="1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172</xdr:row>
      <xdr:rowOff>76200</xdr:rowOff>
    </xdr:from>
    <xdr:to>
      <xdr:col>7</xdr:col>
      <xdr:colOff>76200</xdr:colOff>
      <xdr:row>173</xdr:row>
      <xdr:rowOff>114300</xdr:rowOff>
    </xdr:to>
    <xdr:sp macro="" textlink="">
      <xdr:nvSpPr>
        <xdr:cNvPr id="1352" name="Text Box 75" hidden="1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172</xdr:row>
      <xdr:rowOff>76200</xdr:rowOff>
    </xdr:from>
    <xdr:to>
      <xdr:col>7</xdr:col>
      <xdr:colOff>76200</xdr:colOff>
      <xdr:row>173</xdr:row>
      <xdr:rowOff>114300</xdr:rowOff>
    </xdr:to>
    <xdr:sp macro="" textlink="">
      <xdr:nvSpPr>
        <xdr:cNvPr id="1353" name="Text Box 75" hidden="1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173</xdr:row>
      <xdr:rowOff>76200</xdr:rowOff>
    </xdr:from>
    <xdr:to>
      <xdr:col>7</xdr:col>
      <xdr:colOff>76200</xdr:colOff>
      <xdr:row>174</xdr:row>
      <xdr:rowOff>114300</xdr:rowOff>
    </xdr:to>
    <xdr:sp macro="" textlink="">
      <xdr:nvSpPr>
        <xdr:cNvPr id="1354" name="Text Box 75" hidden="1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173</xdr:row>
      <xdr:rowOff>76200</xdr:rowOff>
    </xdr:from>
    <xdr:to>
      <xdr:col>7</xdr:col>
      <xdr:colOff>76200</xdr:colOff>
      <xdr:row>174</xdr:row>
      <xdr:rowOff>114300</xdr:rowOff>
    </xdr:to>
    <xdr:sp macro="" textlink="">
      <xdr:nvSpPr>
        <xdr:cNvPr id="1355" name="Text Box 75" hidden="1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174</xdr:row>
      <xdr:rowOff>76200</xdr:rowOff>
    </xdr:from>
    <xdr:to>
      <xdr:col>7</xdr:col>
      <xdr:colOff>76200</xdr:colOff>
      <xdr:row>175</xdr:row>
      <xdr:rowOff>114300</xdr:rowOff>
    </xdr:to>
    <xdr:sp macro="" textlink="">
      <xdr:nvSpPr>
        <xdr:cNvPr id="1356" name="Text Box 75" hidden="1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174</xdr:row>
      <xdr:rowOff>76200</xdr:rowOff>
    </xdr:from>
    <xdr:to>
      <xdr:col>7</xdr:col>
      <xdr:colOff>76200</xdr:colOff>
      <xdr:row>175</xdr:row>
      <xdr:rowOff>114300</xdr:rowOff>
    </xdr:to>
    <xdr:sp macro="" textlink="">
      <xdr:nvSpPr>
        <xdr:cNvPr id="1357" name="Text Box 75" hidden="1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175</xdr:row>
      <xdr:rowOff>76200</xdr:rowOff>
    </xdr:from>
    <xdr:to>
      <xdr:col>7</xdr:col>
      <xdr:colOff>76200</xdr:colOff>
      <xdr:row>176</xdr:row>
      <xdr:rowOff>114300</xdr:rowOff>
    </xdr:to>
    <xdr:sp macro="" textlink="">
      <xdr:nvSpPr>
        <xdr:cNvPr id="1358" name="Text Box 75" hidden="1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175</xdr:row>
      <xdr:rowOff>76200</xdr:rowOff>
    </xdr:from>
    <xdr:to>
      <xdr:col>7</xdr:col>
      <xdr:colOff>76200</xdr:colOff>
      <xdr:row>176</xdr:row>
      <xdr:rowOff>114300</xdr:rowOff>
    </xdr:to>
    <xdr:sp macro="" textlink="">
      <xdr:nvSpPr>
        <xdr:cNvPr id="1359" name="Text Box 75" hidden="1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176</xdr:row>
      <xdr:rowOff>76200</xdr:rowOff>
    </xdr:from>
    <xdr:to>
      <xdr:col>7</xdr:col>
      <xdr:colOff>76200</xdr:colOff>
      <xdr:row>177</xdr:row>
      <xdr:rowOff>114300</xdr:rowOff>
    </xdr:to>
    <xdr:sp macro="" textlink="">
      <xdr:nvSpPr>
        <xdr:cNvPr id="1360" name="Text Box 75" hidden="1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176</xdr:row>
      <xdr:rowOff>76200</xdr:rowOff>
    </xdr:from>
    <xdr:to>
      <xdr:col>7</xdr:col>
      <xdr:colOff>76200</xdr:colOff>
      <xdr:row>177</xdr:row>
      <xdr:rowOff>114300</xdr:rowOff>
    </xdr:to>
    <xdr:sp macro="" textlink="">
      <xdr:nvSpPr>
        <xdr:cNvPr id="1361" name="Text Box 75" hidden="1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177</xdr:row>
      <xdr:rowOff>76200</xdr:rowOff>
    </xdr:from>
    <xdr:to>
      <xdr:col>7</xdr:col>
      <xdr:colOff>76200</xdr:colOff>
      <xdr:row>178</xdr:row>
      <xdr:rowOff>114300</xdr:rowOff>
    </xdr:to>
    <xdr:sp macro="" textlink="">
      <xdr:nvSpPr>
        <xdr:cNvPr id="1362" name="Text Box 75" hidden="1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177</xdr:row>
      <xdr:rowOff>76200</xdr:rowOff>
    </xdr:from>
    <xdr:to>
      <xdr:col>7</xdr:col>
      <xdr:colOff>76200</xdr:colOff>
      <xdr:row>178</xdr:row>
      <xdr:rowOff>114300</xdr:rowOff>
    </xdr:to>
    <xdr:sp macro="" textlink="">
      <xdr:nvSpPr>
        <xdr:cNvPr id="1363" name="Text Box 75" hidden="1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178</xdr:row>
      <xdr:rowOff>76200</xdr:rowOff>
    </xdr:from>
    <xdr:to>
      <xdr:col>7</xdr:col>
      <xdr:colOff>76200</xdr:colOff>
      <xdr:row>179</xdr:row>
      <xdr:rowOff>114300</xdr:rowOff>
    </xdr:to>
    <xdr:sp macro="" textlink="">
      <xdr:nvSpPr>
        <xdr:cNvPr id="1364" name="Text Box 75" hidden="1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178</xdr:row>
      <xdr:rowOff>76200</xdr:rowOff>
    </xdr:from>
    <xdr:to>
      <xdr:col>7</xdr:col>
      <xdr:colOff>76200</xdr:colOff>
      <xdr:row>179</xdr:row>
      <xdr:rowOff>114300</xdr:rowOff>
    </xdr:to>
    <xdr:sp macro="" textlink="">
      <xdr:nvSpPr>
        <xdr:cNvPr id="1365" name="Text Box 75" hidden="1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179</xdr:row>
      <xdr:rowOff>76200</xdr:rowOff>
    </xdr:from>
    <xdr:to>
      <xdr:col>7</xdr:col>
      <xdr:colOff>76200</xdr:colOff>
      <xdr:row>180</xdr:row>
      <xdr:rowOff>114300</xdr:rowOff>
    </xdr:to>
    <xdr:sp macro="" textlink="">
      <xdr:nvSpPr>
        <xdr:cNvPr id="1366" name="Text Box 75" hidden="1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179</xdr:row>
      <xdr:rowOff>76200</xdr:rowOff>
    </xdr:from>
    <xdr:to>
      <xdr:col>7</xdr:col>
      <xdr:colOff>76200</xdr:colOff>
      <xdr:row>180</xdr:row>
      <xdr:rowOff>114300</xdr:rowOff>
    </xdr:to>
    <xdr:sp macro="" textlink="">
      <xdr:nvSpPr>
        <xdr:cNvPr id="1367" name="Text Box 75" hidden="1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180</xdr:row>
      <xdr:rowOff>76200</xdr:rowOff>
    </xdr:from>
    <xdr:to>
      <xdr:col>7</xdr:col>
      <xdr:colOff>76200</xdr:colOff>
      <xdr:row>181</xdr:row>
      <xdr:rowOff>114300</xdr:rowOff>
    </xdr:to>
    <xdr:sp macro="" textlink="">
      <xdr:nvSpPr>
        <xdr:cNvPr id="1368" name="Text Box 75" hidden="1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180</xdr:row>
      <xdr:rowOff>76200</xdr:rowOff>
    </xdr:from>
    <xdr:to>
      <xdr:col>7</xdr:col>
      <xdr:colOff>76200</xdr:colOff>
      <xdr:row>181</xdr:row>
      <xdr:rowOff>114300</xdr:rowOff>
    </xdr:to>
    <xdr:sp macro="" textlink="">
      <xdr:nvSpPr>
        <xdr:cNvPr id="1369" name="Text Box 75" hidden="1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182</xdr:row>
      <xdr:rowOff>76200</xdr:rowOff>
    </xdr:from>
    <xdr:to>
      <xdr:col>7</xdr:col>
      <xdr:colOff>76200</xdr:colOff>
      <xdr:row>183</xdr:row>
      <xdr:rowOff>114300</xdr:rowOff>
    </xdr:to>
    <xdr:sp macro="" textlink="">
      <xdr:nvSpPr>
        <xdr:cNvPr id="1370" name="Text Box 75" hidden="1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 txBox="1">
          <a:spLocks noChangeArrowheads="1"/>
        </xdr:cNvSpPr>
      </xdr:nvSpPr>
      <xdr:spPr bwMode="auto">
        <a:xfrm>
          <a:off x="2686050" y="692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182</xdr:row>
      <xdr:rowOff>76200</xdr:rowOff>
    </xdr:from>
    <xdr:to>
      <xdr:col>7</xdr:col>
      <xdr:colOff>76200</xdr:colOff>
      <xdr:row>183</xdr:row>
      <xdr:rowOff>114300</xdr:rowOff>
    </xdr:to>
    <xdr:sp macro="" textlink="">
      <xdr:nvSpPr>
        <xdr:cNvPr id="1371" name="Text Box 75" hidden="1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 txBox="1">
          <a:spLocks noChangeArrowheads="1"/>
        </xdr:cNvSpPr>
      </xdr:nvSpPr>
      <xdr:spPr bwMode="auto">
        <a:xfrm>
          <a:off x="2686050" y="692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183</xdr:row>
      <xdr:rowOff>76200</xdr:rowOff>
    </xdr:from>
    <xdr:to>
      <xdr:col>7</xdr:col>
      <xdr:colOff>76200</xdr:colOff>
      <xdr:row>187</xdr:row>
      <xdr:rowOff>114300</xdr:rowOff>
    </xdr:to>
    <xdr:sp macro="" textlink="">
      <xdr:nvSpPr>
        <xdr:cNvPr id="1372" name="Text Box 75" hidden="1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 txBox="1">
          <a:spLocks noChangeArrowheads="1"/>
        </xdr:cNvSpPr>
      </xdr:nvSpPr>
      <xdr:spPr bwMode="auto">
        <a:xfrm>
          <a:off x="2686050" y="708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183</xdr:row>
      <xdr:rowOff>76200</xdr:rowOff>
    </xdr:from>
    <xdr:to>
      <xdr:col>7</xdr:col>
      <xdr:colOff>76200</xdr:colOff>
      <xdr:row>187</xdr:row>
      <xdr:rowOff>114300</xdr:rowOff>
    </xdr:to>
    <xdr:sp macro="" textlink="">
      <xdr:nvSpPr>
        <xdr:cNvPr id="1373" name="Text Box 75" hidden="1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 txBox="1">
          <a:spLocks noChangeArrowheads="1"/>
        </xdr:cNvSpPr>
      </xdr:nvSpPr>
      <xdr:spPr bwMode="auto">
        <a:xfrm>
          <a:off x="2686050" y="708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184</xdr:row>
      <xdr:rowOff>76200</xdr:rowOff>
    </xdr:from>
    <xdr:to>
      <xdr:col>7</xdr:col>
      <xdr:colOff>76200</xdr:colOff>
      <xdr:row>188</xdr:row>
      <xdr:rowOff>38100</xdr:rowOff>
    </xdr:to>
    <xdr:sp macro="" textlink="">
      <xdr:nvSpPr>
        <xdr:cNvPr id="1374" name="Text Box 75" hidden="1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 txBox="1">
          <a:spLocks noChangeArrowheads="1"/>
        </xdr:cNvSpPr>
      </xdr:nvSpPr>
      <xdr:spPr bwMode="auto">
        <a:xfrm>
          <a:off x="2686050" y="7258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1375" name="Text Box 75" hidden="1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 txBox="1">
          <a:spLocks noChangeArrowheads="1"/>
        </xdr:cNvSpPr>
      </xdr:nvSpPr>
      <xdr:spPr bwMode="auto">
        <a:xfrm>
          <a:off x="2686050" y="303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1376" name="Text Box 75" hidden="1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 txBox="1">
          <a:spLocks noChangeArrowheads="1"/>
        </xdr:cNvSpPr>
      </xdr:nvSpPr>
      <xdr:spPr bwMode="auto">
        <a:xfrm>
          <a:off x="2686050" y="3200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1377" name="Text Box 75" hidden="1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 txBox="1">
          <a:spLocks noChangeArrowheads="1"/>
        </xdr:cNvSpPr>
      </xdr:nvSpPr>
      <xdr:spPr bwMode="auto">
        <a:xfrm>
          <a:off x="2686050" y="3200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</xdr:row>
      <xdr:rowOff>76200</xdr:rowOff>
    </xdr:from>
    <xdr:to>
      <xdr:col>7</xdr:col>
      <xdr:colOff>76200</xdr:colOff>
      <xdr:row>13</xdr:row>
      <xdr:rowOff>114300</xdr:rowOff>
    </xdr:to>
    <xdr:sp macro="" textlink="">
      <xdr:nvSpPr>
        <xdr:cNvPr id="1378" name="Text Box 75" hidden="1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 txBox="1">
          <a:spLocks noChangeArrowheads="1"/>
        </xdr:cNvSpPr>
      </xdr:nvSpPr>
      <xdr:spPr bwMode="auto">
        <a:xfrm>
          <a:off x="2686050" y="3362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</xdr:row>
      <xdr:rowOff>76200</xdr:rowOff>
    </xdr:from>
    <xdr:to>
      <xdr:col>7</xdr:col>
      <xdr:colOff>76200</xdr:colOff>
      <xdr:row>13</xdr:row>
      <xdr:rowOff>114300</xdr:rowOff>
    </xdr:to>
    <xdr:sp macro="" textlink="">
      <xdr:nvSpPr>
        <xdr:cNvPr id="1379" name="Text Box 75" hidden="1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 txBox="1">
          <a:spLocks noChangeArrowheads="1"/>
        </xdr:cNvSpPr>
      </xdr:nvSpPr>
      <xdr:spPr bwMode="auto">
        <a:xfrm>
          <a:off x="2686050" y="3362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</xdr:row>
      <xdr:rowOff>76200</xdr:rowOff>
    </xdr:from>
    <xdr:to>
      <xdr:col>7</xdr:col>
      <xdr:colOff>76200</xdr:colOff>
      <xdr:row>13</xdr:row>
      <xdr:rowOff>114300</xdr:rowOff>
    </xdr:to>
    <xdr:sp macro="" textlink="">
      <xdr:nvSpPr>
        <xdr:cNvPr id="1380" name="Text Box 75" hidden="1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 txBox="1">
          <a:spLocks noChangeArrowheads="1"/>
        </xdr:cNvSpPr>
      </xdr:nvSpPr>
      <xdr:spPr bwMode="auto">
        <a:xfrm>
          <a:off x="2686050" y="3362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</xdr:row>
      <xdr:rowOff>76200</xdr:rowOff>
    </xdr:from>
    <xdr:to>
      <xdr:col>7</xdr:col>
      <xdr:colOff>76200</xdr:colOff>
      <xdr:row>14</xdr:row>
      <xdr:rowOff>114300</xdr:rowOff>
    </xdr:to>
    <xdr:sp macro="" textlink="">
      <xdr:nvSpPr>
        <xdr:cNvPr id="1381" name="Text Box 75" hidden="1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 txBox="1">
          <a:spLocks noChangeArrowheads="1"/>
        </xdr:cNvSpPr>
      </xdr:nvSpPr>
      <xdr:spPr bwMode="auto">
        <a:xfrm>
          <a:off x="2686050" y="35242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</xdr:row>
      <xdr:rowOff>76200</xdr:rowOff>
    </xdr:from>
    <xdr:to>
      <xdr:col>7</xdr:col>
      <xdr:colOff>76200</xdr:colOff>
      <xdr:row>14</xdr:row>
      <xdr:rowOff>114300</xdr:rowOff>
    </xdr:to>
    <xdr:sp macro="" textlink="">
      <xdr:nvSpPr>
        <xdr:cNvPr id="1382" name="Text Box 75" hidden="1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 txBox="1">
          <a:spLocks noChangeArrowheads="1"/>
        </xdr:cNvSpPr>
      </xdr:nvSpPr>
      <xdr:spPr bwMode="auto">
        <a:xfrm>
          <a:off x="2686050" y="35242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</xdr:row>
      <xdr:rowOff>76200</xdr:rowOff>
    </xdr:from>
    <xdr:to>
      <xdr:col>7</xdr:col>
      <xdr:colOff>76200</xdr:colOff>
      <xdr:row>14</xdr:row>
      <xdr:rowOff>114300</xdr:rowOff>
    </xdr:to>
    <xdr:sp macro="" textlink="">
      <xdr:nvSpPr>
        <xdr:cNvPr id="1383" name="Text Box 75" hidden="1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 txBox="1">
          <a:spLocks noChangeArrowheads="1"/>
        </xdr:cNvSpPr>
      </xdr:nvSpPr>
      <xdr:spPr bwMode="auto">
        <a:xfrm>
          <a:off x="2686050" y="35242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14</xdr:row>
      <xdr:rowOff>76200</xdr:rowOff>
    </xdr:from>
    <xdr:to>
      <xdr:col>7</xdr:col>
      <xdr:colOff>76200</xdr:colOff>
      <xdr:row>15</xdr:row>
      <xdr:rowOff>114300</xdr:rowOff>
    </xdr:to>
    <xdr:sp macro="" textlink="">
      <xdr:nvSpPr>
        <xdr:cNvPr id="1384" name="Text Box 75" hidden="1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 txBox="1">
          <a:spLocks noChangeArrowheads="1"/>
        </xdr:cNvSpPr>
      </xdr:nvSpPr>
      <xdr:spPr bwMode="auto">
        <a:xfrm>
          <a:off x="2686050" y="3686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14</xdr:row>
      <xdr:rowOff>76200</xdr:rowOff>
    </xdr:from>
    <xdr:to>
      <xdr:col>7</xdr:col>
      <xdr:colOff>76200</xdr:colOff>
      <xdr:row>15</xdr:row>
      <xdr:rowOff>114300</xdr:rowOff>
    </xdr:to>
    <xdr:sp macro="" textlink="">
      <xdr:nvSpPr>
        <xdr:cNvPr id="1385" name="Text Box 75" hidden="1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 txBox="1">
          <a:spLocks noChangeArrowheads="1"/>
        </xdr:cNvSpPr>
      </xdr:nvSpPr>
      <xdr:spPr bwMode="auto">
        <a:xfrm>
          <a:off x="2686050" y="3686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14</xdr:row>
      <xdr:rowOff>76200</xdr:rowOff>
    </xdr:from>
    <xdr:to>
      <xdr:col>7</xdr:col>
      <xdr:colOff>76200</xdr:colOff>
      <xdr:row>15</xdr:row>
      <xdr:rowOff>114300</xdr:rowOff>
    </xdr:to>
    <xdr:sp macro="" textlink="">
      <xdr:nvSpPr>
        <xdr:cNvPr id="1386" name="Text Box 75" hidden="1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 txBox="1">
          <a:spLocks noChangeArrowheads="1"/>
        </xdr:cNvSpPr>
      </xdr:nvSpPr>
      <xdr:spPr bwMode="auto">
        <a:xfrm>
          <a:off x="2686050" y="3686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15</xdr:row>
      <xdr:rowOff>76200</xdr:rowOff>
    </xdr:from>
    <xdr:to>
      <xdr:col>7</xdr:col>
      <xdr:colOff>76200</xdr:colOff>
      <xdr:row>16</xdr:row>
      <xdr:rowOff>114300</xdr:rowOff>
    </xdr:to>
    <xdr:sp macro="" textlink="">
      <xdr:nvSpPr>
        <xdr:cNvPr id="1387" name="Text Box 75" hidden="1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 txBox="1">
          <a:spLocks noChangeArrowheads="1"/>
        </xdr:cNvSpPr>
      </xdr:nvSpPr>
      <xdr:spPr bwMode="auto">
        <a:xfrm>
          <a:off x="2686050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15</xdr:row>
      <xdr:rowOff>76200</xdr:rowOff>
    </xdr:from>
    <xdr:to>
      <xdr:col>7</xdr:col>
      <xdr:colOff>76200</xdr:colOff>
      <xdr:row>16</xdr:row>
      <xdr:rowOff>114300</xdr:rowOff>
    </xdr:to>
    <xdr:sp macro="" textlink="">
      <xdr:nvSpPr>
        <xdr:cNvPr id="1388" name="Text Box 75" hidden="1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 txBox="1">
          <a:spLocks noChangeArrowheads="1"/>
        </xdr:cNvSpPr>
      </xdr:nvSpPr>
      <xdr:spPr bwMode="auto">
        <a:xfrm>
          <a:off x="2686050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15</xdr:row>
      <xdr:rowOff>76200</xdr:rowOff>
    </xdr:from>
    <xdr:to>
      <xdr:col>7</xdr:col>
      <xdr:colOff>76200</xdr:colOff>
      <xdr:row>16</xdr:row>
      <xdr:rowOff>114300</xdr:rowOff>
    </xdr:to>
    <xdr:sp macro="" textlink="">
      <xdr:nvSpPr>
        <xdr:cNvPr id="1389" name="Text Box 75" hidden="1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 txBox="1">
          <a:spLocks noChangeArrowheads="1"/>
        </xdr:cNvSpPr>
      </xdr:nvSpPr>
      <xdr:spPr bwMode="auto">
        <a:xfrm>
          <a:off x="2686050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</xdr:row>
      <xdr:rowOff>76200</xdr:rowOff>
    </xdr:from>
    <xdr:to>
      <xdr:col>7</xdr:col>
      <xdr:colOff>76200</xdr:colOff>
      <xdr:row>17</xdr:row>
      <xdr:rowOff>114300</xdr:rowOff>
    </xdr:to>
    <xdr:sp macro="" textlink="">
      <xdr:nvSpPr>
        <xdr:cNvPr id="1390" name="Text Box 75" hidden="1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 txBox="1">
          <a:spLocks noChangeArrowheads="1"/>
        </xdr:cNvSpPr>
      </xdr:nvSpPr>
      <xdr:spPr bwMode="auto">
        <a:xfrm>
          <a:off x="2686050" y="401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</xdr:row>
      <xdr:rowOff>76200</xdr:rowOff>
    </xdr:from>
    <xdr:to>
      <xdr:col>7</xdr:col>
      <xdr:colOff>76200</xdr:colOff>
      <xdr:row>17</xdr:row>
      <xdr:rowOff>114300</xdr:rowOff>
    </xdr:to>
    <xdr:sp macro="" textlink="">
      <xdr:nvSpPr>
        <xdr:cNvPr id="1391" name="Text Box 75" hidden="1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 txBox="1">
          <a:spLocks noChangeArrowheads="1"/>
        </xdr:cNvSpPr>
      </xdr:nvSpPr>
      <xdr:spPr bwMode="auto">
        <a:xfrm>
          <a:off x="2686050" y="401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</xdr:row>
      <xdr:rowOff>76200</xdr:rowOff>
    </xdr:from>
    <xdr:to>
      <xdr:col>7</xdr:col>
      <xdr:colOff>76200</xdr:colOff>
      <xdr:row>17</xdr:row>
      <xdr:rowOff>114300</xdr:rowOff>
    </xdr:to>
    <xdr:sp macro="" textlink="">
      <xdr:nvSpPr>
        <xdr:cNvPr id="1392" name="Text Box 75" hidden="1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 txBox="1">
          <a:spLocks noChangeArrowheads="1"/>
        </xdr:cNvSpPr>
      </xdr:nvSpPr>
      <xdr:spPr bwMode="auto">
        <a:xfrm>
          <a:off x="2686050" y="401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</xdr:row>
      <xdr:rowOff>76200</xdr:rowOff>
    </xdr:from>
    <xdr:to>
      <xdr:col>7</xdr:col>
      <xdr:colOff>76200</xdr:colOff>
      <xdr:row>18</xdr:row>
      <xdr:rowOff>114300</xdr:rowOff>
    </xdr:to>
    <xdr:sp macro="" textlink="">
      <xdr:nvSpPr>
        <xdr:cNvPr id="1393" name="Text Box 75" hidden="1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 txBox="1">
          <a:spLocks noChangeArrowheads="1"/>
        </xdr:cNvSpPr>
      </xdr:nvSpPr>
      <xdr:spPr bwMode="auto">
        <a:xfrm>
          <a:off x="268605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</xdr:row>
      <xdr:rowOff>76200</xdr:rowOff>
    </xdr:from>
    <xdr:to>
      <xdr:col>7</xdr:col>
      <xdr:colOff>76200</xdr:colOff>
      <xdr:row>18</xdr:row>
      <xdr:rowOff>114300</xdr:rowOff>
    </xdr:to>
    <xdr:sp macro="" textlink="">
      <xdr:nvSpPr>
        <xdr:cNvPr id="1394" name="Text Box 75" hidden="1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 txBox="1">
          <a:spLocks noChangeArrowheads="1"/>
        </xdr:cNvSpPr>
      </xdr:nvSpPr>
      <xdr:spPr bwMode="auto">
        <a:xfrm>
          <a:off x="268605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</xdr:row>
      <xdr:rowOff>76200</xdr:rowOff>
    </xdr:from>
    <xdr:to>
      <xdr:col>7</xdr:col>
      <xdr:colOff>76200</xdr:colOff>
      <xdr:row>18</xdr:row>
      <xdr:rowOff>114300</xdr:rowOff>
    </xdr:to>
    <xdr:sp macro="" textlink="">
      <xdr:nvSpPr>
        <xdr:cNvPr id="1395" name="Text Box 75" hidden="1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 txBox="1">
          <a:spLocks noChangeArrowheads="1"/>
        </xdr:cNvSpPr>
      </xdr:nvSpPr>
      <xdr:spPr bwMode="auto">
        <a:xfrm>
          <a:off x="268605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18</xdr:row>
      <xdr:rowOff>76200</xdr:rowOff>
    </xdr:from>
    <xdr:to>
      <xdr:col>7</xdr:col>
      <xdr:colOff>76200</xdr:colOff>
      <xdr:row>19</xdr:row>
      <xdr:rowOff>114300</xdr:rowOff>
    </xdr:to>
    <xdr:sp macro="" textlink="">
      <xdr:nvSpPr>
        <xdr:cNvPr id="1396" name="Text Box 75" hidden="1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 txBox="1">
          <a:spLocks noChangeArrowheads="1"/>
        </xdr:cNvSpPr>
      </xdr:nvSpPr>
      <xdr:spPr bwMode="auto">
        <a:xfrm>
          <a:off x="2686050" y="4333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18</xdr:row>
      <xdr:rowOff>76200</xdr:rowOff>
    </xdr:from>
    <xdr:to>
      <xdr:col>7</xdr:col>
      <xdr:colOff>76200</xdr:colOff>
      <xdr:row>19</xdr:row>
      <xdr:rowOff>114300</xdr:rowOff>
    </xdr:to>
    <xdr:sp macro="" textlink="">
      <xdr:nvSpPr>
        <xdr:cNvPr id="1397" name="Text Box 75" hidden="1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 txBox="1">
          <a:spLocks noChangeArrowheads="1"/>
        </xdr:cNvSpPr>
      </xdr:nvSpPr>
      <xdr:spPr bwMode="auto">
        <a:xfrm>
          <a:off x="2686050" y="4333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18</xdr:row>
      <xdr:rowOff>76200</xdr:rowOff>
    </xdr:from>
    <xdr:to>
      <xdr:col>7</xdr:col>
      <xdr:colOff>76200</xdr:colOff>
      <xdr:row>19</xdr:row>
      <xdr:rowOff>114300</xdr:rowOff>
    </xdr:to>
    <xdr:sp macro="" textlink="">
      <xdr:nvSpPr>
        <xdr:cNvPr id="1398" name="Text Box 75" hidden="1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 txBox="1">
          <a:spLocks noChangeArrowheads="1"/>
        </xdr:cNvSpPr>
      </xdr:nvSpPr>
      <xdr:spPr bwMode="auto">
        <a:xfrm>
          <a:off x="2686050" y="4333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19</xdr:row>
      <xdr:rowOff>76200</xdr:rowOff>
    </xdr:from>
    <xdr:to>
      <xdr:col>7</xdr:col>
      <xdr:colOff>76200</xdr:colOff>
      <xdr:row>20</xdr:row>
      <xdr:rowOff>114300</xdr:rowOff>
    </xdr:to>
    <xdr:sp macro="" textlink="">
      <xdr:nvSpPr>
        <xdr:cNvPr id="1399" name="Text Box 75" hidden="1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 txBox="1">
          <a:spLocks noChangeArrowheads="1"/>
        </xdr:cNvSpPr>
      </xdr:nvSpPr>
      <xdr:spPr bwMode="auto">
        <a:xfrm>
          <a:off x="2686050" y="4495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19</xdr:row>
      <xdr:rowOff>76200</xdr:rowOff>
    </xdr:from>
    <xdr:to>
      <xdr:col>7</xdr:col>
      <xdr:colOff>76200</xdr:colOff>
      <xdr:row>20</xdr:row>
      <xdr:rowOff>114300</xdr:rowOff>
    </xdr:to>
    <xdr:sp macro="" textlink="">
      <xdr:nvSpPr>
        <xdr:cNvPr id="1400" name="Text Box 75" hidden="1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 txBox="1">
          <a:spLocks noChangeArrowheads="1"/>
        </xdr:cNvSpPr>
      </xdr:nvSpPr>
      <xdr:spPr bwMode="auto">
        <a:xfrm>
          <a:off x="2686050" y="4495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19</xdr:row>
      <xdr:rowOff>76200</xdr:rowOff>
    </xdr:from>
    <xdr:to>
      <xdr:col>7</xdr:col>
      <xdr:colOff>76200</xdr:colOff>
      <xdr:row>20</xdr:row>
      <xdr:rowOff>114300</xdr:rowOff>
    </xdr:to>
    <xdr:sp macro="" textlink="">
      <xdr:nvSpPr>
        <xdr:cNvPr id="1401" name="Text Box 75" hidden="1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 txBox="1">
          <a:spLocks noChangeArrowheads="1"/>
        </xdr:cNvSpPr>
      </xdr:nvSpPr>
      <xdr:spPr bwMode="auto">
        <a:xfrm>
          <a:off x="2686050" y="4495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20</xdr:row>
      <xdr:rowOff>76200</xdr:rowOff>
    </xdr:from>
    <xdr:to>
      <xdr:col>7</xdr:col>
      <xdr:colOff>76200</xdr:colOff>
      <xdr:row>21</xdr:row>
      <xdr:rowOff>114300</xdr:rowOff>
    </xdr:to>
    <xdr:sp macro="" textlink="">
      <xdr:nvSpPr>
        <xdr:cNvPr id="1402" name="Text Box 75" hidden="1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 txBox="1">
          <a:spLocks noChangeArrowheads="1"/>
        </xdr:cNvSpPr>
      </xdr:nvSpPr>
      <xdr:spPr bwMode="auto">
        <a:xfrm>
          <a:off x="2686050" y="4657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20</xdr:row>
      <xdr:rowOff>76200</xdr:rowOff>
    </xdr:from>
    <xdr:to>
      <xdr:col>7</xdr:col>
      <xdr:colOff>76200</xdr:colOff>
      <xdr:row>21</xdr:row>
      <xdr:rowOff>114300</xdr:rowOff>
    </xdr:to>
    <xdr:sp macro="" textlink="">
      <xdr:nvSpPr>
        <xdr:cNvPr id="1403" name="Text Box 75" hidden="1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 txBox="1">
          <a:spLocks noChangeArrowheads="1"/>
        </xdr:cNvSpPr>
      </xdr:nvSpPr>
      <xdr:spPr bwMode="auto">
        <a:xfrm>
          <a:off x="2686050" y="4657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20</xdr:row>
      <xdr:rowOff>76200</xdr:rowOff>
    </xdr:from>
    <xdr:to>
      <xdr:col>7</xdr:col>
      <xdr:colOff>76200</xdr:colOff>
      <xdr:row>21</xdr:row>
      <xdr:rowOff>114300</xdr:rowOff>
    </xdr:to>
    <xdr:sp macro="" textlink="">
      <xdr:nvSpPr>
        <xdr:cNvPr id="1404" name="Text Box 75" hidden="1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 txBox="1">
          <a:spLocks noChangeArrowheads="1"/>
        </xdr:cNvSpPr>
      </xdr:nvSpPr>
      <xdr:spPr bwMode="auto">
        <a:xfrm>
          <a:off x="2686050" y="4657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21</xdr:row>
      <xdr:rowOff>76200</xdr:rowOff>
    </xdr:from>
    <xdr:to>
      <xdr:col>7</xdr:col>
      <xdr:colOff>76200</xdr:colOff>
      <xdr:row>22</xdr:row>
      <xdr:rowOff>114300</xdr:rowOff>
    </xdr:to>
    <xdr:sp macro="" textlink="">
      <xdr:nvSpPr>
        <xdr:cNvPr id="1405" name="Text Box 75" hidden="1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 txBox="1">
          <a:spLocks noChangeArrowheads="1"/>
        </xdr:cNvSpPr>
      </xdr:nvSpPr>
      <xdr:spPr bwMode="auto">
        <a:xfrm>
          <a:off x="2686050" y="4819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21</xdr:row>
      <xdr:rowOff>76200</xdr:rowOff>
    </xdr:from>
    <xdr:to>
      <xdr:col>7</xdr:col>
      <xdr:colOff>76200</xdr:colOff>
      <xdr:row>22</xdr:row>
      <xdr:rowOff>114300</xdr:rowOff>
    </xdr:to>
    <xdr:sp macro="" textlink="">
      <xdr:nvSpPr>
        <xdr:cNvPr id="1406" name="Text Box 75" hidden="1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 txBox="1">
          <a:spLocks noChangeArrowheads="1"/>
        </xdr:cNvSpPr>
      </xdr:nvSpPr>
      <xdr:spPr bwMode="auto">
        <a:xfrm>
          <a:off x="2686050" y="4819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21</xdr:row>
      <xdr:rowOff>76200</xdr:rowOff>
    </xdr:from>
    <xdr:to>
      <xdr:col>7</xdr:col>
      <xdr:colOff>76200</xdr:colOff>
      <xdr:row>22</xdr:row>
      <xdr:rowOff>114300</xdr:rowOff>
    </xdr:to>
    <xdr:sp macro="" textlink="">
      <xdr:nvSpPr>
        <xdr:cNvPr id="1407" name="Text Box 75" hidden="1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 txBox="1">
          <a:spLocks noChangeArrowheads="1"/>
        </xdr:cNvSpPr>
      </xdr:nvSpPr>
      <xdr:spPr bwMode="auto">
        <a:xfrm>
          <a:off x="2686050" y="4819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22</xdr:row>
      <xdr:rowOff>76200</xdr:rowOff>
    </xdr:from>
    <xdr:to>
      <xdr:col>7</xdr:col>
      <xdr:colOff>76200</xdr:colOff>
      <xdr:row>23</xdr:row>
      <xdr:rowOff>114300</xdr:rowOff>
    </xdr:to>
    <xdr:sp macro="" textlink="">
      <xdr:nvSpPr>
        <xdr:cNvPr id="1408" name="Text Box 75" hidden="1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 txBox="1">
          <a:spLocks noChangeArrowheads="1"/>
        </xdr:cNvSpPr>
      </xdr:nvSpPr>
      <xdr:spPr bwMode="auto">
        <a:xfrm>
          <a:off x="2686050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22</xdr:row>
      <xdr:rowOff>76200</xdr:rowOff>
    </xdr:from>
    <xdr:to>
      <xdr:col>7</xdr:col>
      <xdr:colOff>76200</xdr:colOff>
      <xdr:row>23</xdr:row>
      <xdr:rowOff>114300</xdr:rowOff>
    </xdr:to>
    <xdr:sp macro="" textlink="">
      <xdr:nvSpPr>
        <xdr:cNvPr id="1409" name="Text Box 75" hidden="1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 txBox="1">
          <a:spLocks noChangeArrowheads="1"/>
        </xdr:cNvSpPr>
      </xdr:nvSpPr>
      <xdr:spPr bwMode="auto">
        <a:xfrm>
          <a:off x="2686050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22</xdr:row>
      <xdr:rowOff>76200</xdr:rowOff>
    </xdr:from>
    <xdr:to>
      <xdr:col>7</xdr:col>
      <xdr:colOff>76200</xdr:colOff>
      <xdr:row>23</xdr:row>
      <xdr:rowOff>114300</xdr:rowOff>
    </xdr:to>
    <xdr:sp macro="" textlink="">
      <xdr:nvSpPr>
        <xdr:cNvPr id="1410" name="Text Box 75" hidden="1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 txBox="1">
          <a:spLocks noChangeArrowheads="1"/>
        </xdr:cNvSpPr>
      </xdr:nvSpPr>
      <xdr:spPr bwMode="auto">
        <a:xfrm>
          <a:off x="2686050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23</xdr:row>
      <xdr:rowOff>76200</xdr:rowOff>
    </xdr:from>
    <xdr:to>
      <xdr:col>7</xdr:col>
      <xdr:colOff>76200</xdr:colOff>
      <xdr:row>24</xdr:row>
      <xdr:rowOff>114300</xdr:rowOff>
    </xdr:to>
    <xdr:sp macro="" textlink="">
      <xdr:nvSpPr>
        <xdr:cNvPr id="1411" name="Text Box 75" hidden="1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 txBox="1">
          <a:spLocks noChangeArrowheads="1"/>
        </xdr:cNvSpPr>
      </xdr:nvSpPr>
      <xdr:spPr bwMode="auto">
        <a:xfrm>
          <a:off x="2686050" y="5143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23</xdr:row>
      <xdr:rowOff>76200</xdr:rowOff>
    </xdr:from>
    <xdr:to>
      <xdr:col>7</xdr:col>
      <xdr:colOff>76200</xdr:colOff>
      <xdr:row>24</xdr:row>
      <xdr:rowOff>114300</xdr:rowOff>
    </xdr:to>
    <xdr:sp macro="" textlink="">
      <xdr:nvSpPr>
        <xdr:cNvPr id="1412" name="Text Box 75" hidden="1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 txBox="1">
          <a:spLocks noChangeArrowheads="1"/>
        </xdr:cNvSpPr>
      </xdr:nvSpPr>
      <xdr:spPr bwMode="auto">
        <a:xfrm>
          <a:off x="2686050" y="5143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23</xdr:row>
      <xdr:rowOff>76200</xdr:rowOff>
    </xdr:from>
    <xdr:to>
      <xdr:col>7</xdr:col>
      <xdr:colOff>76200</xdr:colOff>
      <xdr:row>24</xdr:row>
      <xdr:rowOff>114300</xdr:rowOff>
    </xdr:to>
    <xdr:sp macro="" textlink="">
      <xdr:nvSpPr>
        <xdr:cNvPr id="1413" name="Text Box 75" hidden="1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 txBox="1">
          <a:spLocks noChangeArrowheads="1"/>
        </xdr:cNvSpPr>
      </xdr:nvSpPr>
      <xdr:spPr bwMode="auto">
        <a:xfrm>
          <a:off x="2686050" y="5143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24</xdr:row>
      <xdr:rowOff>76200</xdr:rowOff>
    </xdr:from>
    <xdr:to>
      <xdr:col>7</xdr:col>
      <xdr:colOff>76200</xdr:colOff>
      <xdr:row>25</xdr:row>
      <xdr:rowOff>114300</xdr:rowOff>
    </xdr:to>
    <xdr:sp macro="" textlink="">
      <xdr:nvSpPr>
        <xdr:cNvPr id="1414" name="Text Box 75" hidden="1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 txBox="1">
          <a:spLocks noChangeArrowheads="1"/>
        </xdr:cNvSpPr>
      </xdr:nvSpPr>
      <xdr:spPr bwMode="auto">
        <a:xfrm>
          <a:off x="2686050" y="53054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24</xdr:row>
      <xdr:rowOff>76200</xdr:rowOff>
    </xdr:from>
    <xdr:to>
      <xdr:col>7</xdr:col>
      <xdr:colOff>76200</xdr:colOff>
      <xdr:row>25</xdr:row>
      <xdr:rowOff>114300</xdr:rowOff>
    </xdr:to>
    <xdr:sp macro="" textlink="">
      <xdr:nvSpPr>
        <xdr:cNvPr id="1415" name="Text Box 75" hidden="1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 txBox="1">
          <a:spLocks noChangeArrowheads="1"/>
        </xdr:cNvSpPr>
      </xdr:nvSpPr>
      <xdr:spPr bwMode="auto">
        <a:xfrm>
          <a:off x="2686050" y="53054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24</xdr:row>
      <xdr:rowOff>76200</xdr:rowOff>
    </xdr:from>
    <xdr:to>
      <xdr:col>7</xdr:col>
      <xdr:colOff>76200</xdr:colOff>
      <xdr:row>25</xdr:row>
      <xdr:rowOff>114300</xdr:rowOff>
    </xdr:to>
    <xdr:sp macro="" textlink="">
      <xdr:nvSpPr>
        <xdr:cNvPr id="1416" name="Text Box 75" hidden="1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 txBox="1">
          <a:spLocks noChangeArrowheads="1"/>
        </xdr:cNvSpPr>
      </xdr:nvSpPr>
      <xdr:spPr bwMode="auto">
        <a:xfrm>
          <a:off x="2686050" y="53054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25</xdr:row>
      <xdr:rowOff>76200</xdr:rowOff>
    </xdr:from>
    <xdr:to>
      <xdr:col>7</xdr:col>
      <xdr:colOff>76200</xdr:colOff>
      <xdr:row>26</xdr:row>
      <xdr:rowOff>114300</xdr:rowOff>
    </xdr:to>
    <xdr:sp macro="" textlink="">
      <xdr:nvSpPr>
        <xdr:cNvPr id="1417" name="Text Box 75" hidden="1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 txBox="1">
          <a:spLocks noChangeArrowheads="1"/>
        </xdr:cNvSpPr>
      </xdr:nvSpPr>
      <xdr:spPr bwMode="auto">
        <a:xfrm>
          <a:off x="2686050" y="5467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25</xdr:row>
      <xdr:rowOff>76200</xdr:rowOff>
    </xdr:from>
    <xdr:to>
      <xdr:col>7</xdr:col>
      <xdr:colOff>76200</xdr:colOff>
      <xdr:row>26</xdr:row>
      <xdr:rowOff>114300</xdr:rowOff>
    </xdr:to>
    <xdr:sp macro="" textlink="">
      <xdr:nvSpPr>
        <xdr:cNvPr id="1418" name="Text Box 75" hidden="1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 txBox="1">
          <a:spLocks noChangeArrowheads="1"/>
        </xdr:cNvSpPr>
      </xdr:nvSpPr>
      <xdr:spPr bwMode="auto">
        <a:xfrm>
          <a:off x="2686050" y="5467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25</xdr:row>
      <xdr:rowOff>76200</xdr:rowOff>
    </xdr:from>
    <xdr:to>
      <xdr:col>7</xdr:col>
      <xdr:colOff>76200</xdr:colOff>
      <xdr:row>26</xdr:row>
      <xdr:rowOff>114300</xdr:rowOff>
    </xdr:to>
    <xdr:sp macro="" textlink="">
      <xdr:nvSpPr>
        <xdr:cNvPr id="1419" name="Text Box 75" hidden="1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 txBox="1">
          <a:spLocks noChangeArrowheads="1"/>
        </xdr:cNvSpPr>
      </xdr:nvSpPr>
      <xdr:spPr bwMode="auto">
        <a:xfrm>
          <a:off x="2686050" y="5467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26</xdr:row>
      <xdr:rowOff>76200</xdr:rowOff>
    </xdr:from>
    <xdr:to>
      <xdr:col>7</xdr:col>
      <xdr:colOff>76200</xdr:colOff>
      <xdr:row>27</xdr:row>
      <xdr:rowOff>114300</xdr:rowOff>
    </xdr:to>
    <xdr:sp macro="" textlink="">
      <xdr:nvSpPr>
        <xdr:cNvPr id="1420" name="Text Box 75" hidden="1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 txBox="1">
          <a:spLocks noChangeArrowheads="1"/>
        </xdr:cNvSpPr>
      </xdr:nvSpPr>
      <xdr:spPr bwMode="auto">
        <a:xfrm>
          <a:off x="2686050" y="5629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26</xdr:row>
      <xdr:rowOff>76200</xdr:rowOff>
    </xdr:from>
    <xdr:to>
      <xdr:col>7</xdr:col>
      <xdr:colOff>76200</xdr:colOff>
      <xdr:row>27</xdr:row>
      <xdr:rowOff>114300</xdr:rowOff>
    </xdr:to>
    <xdr:sp macro="" textlink="">
      <xdr:nvSpPr>
        <xdr:cNvPr id="1421" name="Text Box 75" hidden="1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 txBox="1">
          <a:spLocks noChangeArrowheads="1"/>
        </xdr:cNvSpPr>
      </xdr:nvSpPr>
      <xdr:spPr bwMode="auto">
        <a:xfrm>
          <a:off x="2686050" y="5629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26</xdr:row>
      <xdr:rowOff>76200</xdr:rowOff>
    </xdr:from>
    <xdr:to>
      <xdr:col>7</xdr:col>
      <xdr:colOff>76200</xdr:colOff>
      <xdr:row>27</xdr:row>
      <xdr:rowOff>114300</xdr:rowOff>
    </xdr:to>
    <xdr:sp macro="" textlink="">
      <xdr:nvSpPr>
        <xdr:cNvPr id="1422" name="Text Box 75" hidden="1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 txBox="1">
          <a:spLocks noChangeArrowheads="1"/>
        </xdr:cNvSpPr>
      </xdr:nvSpPr>
      <xdr:spPr bwMode="auto">
        <a:xfrm>
          <a:off x="2686050" y="5629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27</xdr:row>
      <xdr:rowOff>76200</xdr:rowOff>
    </xdr:from>
    <xdr:to>
      <xdr:col>7</xdr:col>
      <xdr:colOff>76200</xdr:colOff>
      <xdr:row>28</xdr:row>
      <xdr:rowOff>114300</xdr:rowOff>
    </xdr:to>
    <xdr:sp macro="" textlink="">
      <xdr:nvSpPr>
        <xdr:cNvPr id="1423" name="Text Box 75" hidden="1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 txBox="1">
          <a:spLocks noChangeArrowheads="1"/>
        </xdr:cNvSpPr>
      </xdr:nvSpPr>
      <xdr:spPr bwMode="auto">
        <a:xfrm>
          <a:off x="2686050" y="5791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27</xdr:row>
      <xdr:rowOff>76200</xdr:rowOff>
    </xdr:from>
    <xdr:to>
      <xdr:col>7</xdr:col>
      <xdr:colOff>76200</xdr:colOff>
      <xdr:row>28</xdr:row>
      <xdr:rowOff>114300</xdr:rowOff>
    </xdr:to>
    <xdr:sp macro="" textlink="">
      <xdr:nvSpPr>
        <xdr:cNvPr id="1424" name="Text Box 75" hidden="1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 txBox="1">
          <a:spLocks noChangeArrowheads="1"/>
        </xdr:cNvSpPr>
      </xdr:nvSpPr>
      <xdr:spPr bwMode="auto">
        <a:xfrm>
          <a:off x="2686050" y="5791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27</xdr:row>
      <xdr:rowOff>76200</xdr:rowOff>
    </xdr:from>
    <xdr:to>
      <xdr:col>7</xdr:col>
      <xdr:colOff>76200</xdr:colOff>
      <xdr:row>28</xdr:row>
      <xdr:rowOff>114300</xdr:rowOff>
    </xdr:to>
    <xdr:sp macro="" textlink="">
      <xdr:nvSpPr>
        <xdr:cNvPr id="1425" name="Text Box 75" hidden="1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 txBox="1">
          <a:spLocks noChangeArrowheads="1"/>
        </xdr:cNvSpPr>
      </xdr:nvSpPr>
      <xdr:spPr bwMode="auto">
        <a:xfrm>
          <a:off x="2686050" y="5791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28</xdr:row>
      <xdr:rowOff>76200</xdr:rowOff>
    </xdr:from>
    <xdr:to>
      <xdr:col>7</xdr:col>
      <xdr:colOff>76200</xdr:colOff>
      <xdr:row>29</xdr:row>
      <xdr:rowOff>114300</xdr:rowOff>
    </xdr:to>
    <xdr:sp macro="" textlink="">
      <xdr:nvSpPr>
        <xdr:cNvPr id="1426" name="Text Box 75" hidden="1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 txBox="1">
          <a:spLocks noChangeArrowheads="1"/>
        </xdr:cNvSpPr>
      </xdr:nvSpPr>
      <xdr:spPr bwMode="auto">
        <a:xfrm>
          <a:off x="2686050" y="5953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28</xdr:row>
      <xdr:rowOff>76200</xdr:rowOff>
    </xdr:from>
    <xdr:to>
      <xdr:col>7</xdr:col>
      <xdr:colOff>76200</xdr:colOff>
      <xdr:row>29</xdr:row>
      <xdr:rowOff>114300</xdr:rowOff>
    </xdr:to>
    <xdr:sp macro="" textlink="">
      <xdr:nvSpPr>
        <xdr:cNvPr id="1427" name="Text Box 75" hidden="1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 txBox="1">
          <a:spLocks noChangeArrowheads="1"/>
        </xdr:cNvSpPr>
      </xdr:nvSpPr>
      <xdr:spPr bwMode="auto">
        <a:xfrm>
          <a:off x="2686050" y="5953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28</xdr:row>
      <xdr:rowOff>76200</xdr:rowOff>
    </xdr:from>
    <xdr:to>
      <xdr:col>7</xdr:col>
      <xdr:colOff>76200</xdr:colOff>
      <xdr:row>29</xdr:row>
      <xdr:rowOff>114300</xdr:rowOff>
    </xdr:to>
    <xdr:sp macro="" textlink="">
      <xdr:nvSpPr>
        <xdr:cNvPr id="1428" name="Text Box 75" hidden="1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 txBox="1">
          <a:spLocks noChangeArrowheads="1"/>
        </xdr:cNvSpPr>
      </xdr:nvSpPr>
      <xdr:spPr bwMode="auto">
        <a:xfrm>
          <a:off x="2686050" y="5953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76200</xdr:rowOff>
    </xdr:from>
    <xdr:to>
      <xdr:col>7</xdr:col>
      <xdr:colOff>76200</xdr:colOff>
      <xdr:row>30</xdr:row>
      <xdr:rowOff>114300</xdr:rowOff>
    </xdr:to>
    <xdr:sp macro="" textlink="">
      <xdr:nvSpPr>
        <xdr:cNvPr id="1429" name="Text Box 75" hidden="1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 txBox="1">
          <a:spLocks noChangeArrowheads="1"/>
        </xdr:cNvSpPr>
      </xdr:nvSpPr>
      <xdr:spPr bwMode="auto">
        <a:xfrm>
          <a:off x="2686050" y="6115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76200</xdr:rowOff>
    </xdr:from>
    <xdr:to>
      <xdr:col>7</xdr:col>
      <xdr:colOff>76200</xdr:colOff>
      <xdr:row>30</xdr:row>
      <xdr:rowOff>114300</xdr:rowOff>
    </xdr:to>
    <xdr:sp macro="" textlink="">
      <xdr:nvSpPr>
        <xdr:cNvPr id="1430" name="Text Box 75" hidden="1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 txBox="1">
          <a:spLocks noChangeArrowheads="1"/>
        </xdr:cNvSpPr>
      </xdr:nvSpPr>
      <xdr:spPr bwMode="auto">
        <a:xfrm>
          <a:off x="2686050" y="6115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76200</xdr:rowOff>
    </xdr:from>
    <xdr:to>
      <xdr:col>7</xdr:col>
      <xdr:colOff>76200</xdr:colOff>
      <xdr:row>30</xdr:row>
      <xdr:rowOff>114300</xdr:rowOff>
    </xdr:to>
    <xdr:sp macro="" textlink="">
      <xdr:nvSpPr>
        <xdr:cNvPr id="1431" name="Text Box 75" hidden="1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 txBox="1">
          <a:spLocks noChangeArrowheads="1"/>
        </xdr:cNvSpPr>
      </xdr:nvSpPr>
      <xdr:spPr bwMode="auto">
        <a:xfrm>
          <a:off x="2686050" y="6115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76200</xdr:rowOff>
    </xdr:from>
    <xdr:to>
      <xdr:col>7</xdr:col>
      <xdr:colOff>76200</xdr:colOff>
      <xdr:row>31</xdr:row>
      <xdr:rowOff>114300</xdr:rowOff>
    </xdr:to>
    <xdr:sp macro="" textlink="">
      <xdr:nvSpPr>
        <xdr:cNvPr id="1432" name="Text Box 75" hidden="1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 txBox="1">
          <a:spLocks noChangeArrowheads="1"/>
        </xdr:cNvSpPr>
      </xdr:nvSpPr>
      <xdr:spPr bwMode="auto">
        <a:xfrm>
          <a:off x="2686050" y="6276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76200</xdr:rowOff>
    </xdr:from>
    <xdr:to>
      <xdr:col>7</xdr:col>
      <xdr:colOff>76200</xdr:colOff>
      <xdr:row>31</xdr:row>
      <xdr:rowOff>114300</xdr:rowOff>
    </xdr:to>
    <xdr:sp macro="" textlink="">
      <xdr:nvSpPr>
        <xdr:cNvPr id="1433" name="Text Box 75" hidden="1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 txBox="1">
          <a:spLocks noChangeArrowheads="1"/>
        </xdr:cNvSpPr>
      </xdr:nvSpPr>
      <xdr:spPr bwMode="auto">
        <a:xfrm>
          <a:off x="2686050" y="6276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76200</xdr:rowOff>
    </xdr:from>
    <xdr:to>
      <xdr:col>7</xdr:col>
      <xdr:colOff>76200</xdr:colOff>
      <xdr:row>31</xdr:row>
      <xdr:rowOff>114300</xdr:rowOff>
    </xdr:to>
    <xdr:sp macro="" textlink="">
      <xdr:nvSpPr>
        <xdr:cNvPr id="1434" name="Text Box 75" hidden="1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 txBox="1">
          <a:spLocks noChangeArrowheads="1"/>
        </xdr:cNvSpPr>
      </xdr:nvSpPr>
      <xdr:spPr bwMode="auto">
        <a:xfrm>
          <a:off x="2686050" y="6276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31</xdr:row>
      <xdr:rowOff>76200</xdr:rowOff>
    </xdr:from>
    <xdr:to>
      <xdr:col>7</xdr:col>
      <xdr:colOff>76200</xdr:colOff>
      <xdr:row>32</xdr:row>
      <xdr:rowOff>114300</xdr:rowOff>
    </xdr:to>
    <xdr:sp macro="" textlink="">
      <xdr:nvSpPr>
        <xdr:cNvPr id="1435" name="Text Box 75" hidden="1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 txBox="1">
          <a:spLocks noChangeArrowheads="1"/>
        </xdr:cNvSpPr>
      </xdr:nvSpPr>
      <xdr:spPr bwMode="auto">
        <a:xfrm>
          <a:off x="2686050" y="6438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31</xdr:row>
      <xdr:rowOff>76200</xdr:rowOff>
    </xdr:from>
    <xdr:to>
      <xdr:col>7</xdr:col>
      <xdr:colOff>76200</xdr:colOff>
      <xdr:row>32</xdr:row>
      <xdr:rowOff>114300</xdr:rowOff>
    </xdr:to>
    <xdr:sp macro="" textlink="">
      <xdr:nvSpPr>
        <xdr:cNvPr id="1436" name="Text Box 75" hidden="1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 txBox="1">
          <a:spLocks noChangeArrowheads="1"/>
        </xdr:cNvSpPr>
      </xdr:nvSpPr>
      <xdr:spPr bwMode="auto">
        <a:xfrm>
          <a:off x="2686050" y="6438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31</xdr:row>
      <xdr:rowOff>76200</xdr:rowOff>
    </xdr:from>
    <xdr:to>
      <xdr:col>7</xdr:col>
      <xdr:colOff>76200</xdr:colOff>
      <xdr:row>32</xdr:row>
      <xdr:rowOff>114300</xdr:rowOff>
    </xdr:to>
    <xdr:sp macro="" textlink="">
      <xdr:nvSpPr>
        <xdr:cNvPr id="1437" name="Text Box 75" hidden="1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 txBox="1">
          <a:spLocks noChangeArrowheads="1"/>
        </xdr:cNvSpPr>
      </xdr:nvSpPr>
      <xdr:spPr bwMode="auto">
        <a:xfrm>
          <a:off x="2686050" y="6438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32</xdr:row>
      <xdr:rowOff>76200</xdr:rowOff>
    </xdr:from>
    <xdr:to>
      <xdr:col>7</xdr:col>
      <xdr:colOff>76200</xdr:colOff>
      <xdr:row>33</xdr:row>
      <xdr:rowOff>114300</xdr:rowOff>
    </xdr:to>
    <xdr:sp macro="" textlink="">
      <xdr:nvSpPr>
        <xdr:cNvPr id="1438" name="Text Box 75" hidden="1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 txBox="1">
          <a:spLocks noChangeArrowheads="1"/>
        </xdr:cNvSpPr>
      </xdr:nvSpPr>
      <xdr:spPr bwMode="auto">
        <a:xfrm>
          <a:off x="2686050" y="660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32</xdr:row>
      <xdr:rowOff>76200</xdr:rowOff>
    </xdr:from>
    <xdr:to>
      <xdr:col>7</xdr:col>
      <xdr:colOff>76200</xdr:colOff>
      <xdr:row>33</xdr:row>
      <xdr:rowOff>114300</xdr:rowOff>
    </xdr:to>
    <xdr:sp macro="" textlink="">
      <xdr:nvSpPr>
        <xdr:cNvPr id="1439" name="Text Box 75" hidden="1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 txBox="1">
          <a:spLocks noChangeArrowheads="1"/>
        </xdr:cNvSpPr>
      </xdr:nvSpPr>
      <xdr:spPr bwMode="auto">
        <a:xfrm>
          <a:off x="2686050" y="660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32</xdr:row>
      <xdr:rowOff>76200</xdr:rowOff>
    </xdr:from>
    <xdr:to>
      <xdr:col>7</xdr:col>
      <xdr:colOff>76200</xdr:colOff>
      <xdr:row>33</xdr:row>
      <xdr:rowOff>114300</xdr:rowOff>
    </xdr:to>
    <xdr:sp macro="" textlink="">
      <xdr:nvSpPr>
        <xdr:cNvPr id="1440" name="Text Box 75" hidden="1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 txBox="1">
          <a:spLocks noChangeArrowheads="1"/>
        </xdr:cNvSpPr>
      </xdr:nvSpPr>
      <xdr:spPr bwMode="auto">
        <a:xfrm>
          <a:off x="2686050" y="660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33</xdr:row>
      <xdr:rowOff>76200</xdr:rowOff>
    </xdr:from>
    <xdr:to>
      <xdr:col>7</xdr:col>
      <xdr:colOff>76200</xdr:colOff>
      <xdr:row>34</xdr:row>
      <xdr:rowOff>114300</xdr:rowOff>
    </xdr:to>
    <xdr:sp macro="" textlink="">
      <xdr:nvSpPr>
        <xdr:cNvPr id="1441" name="Text Box 75" hidden="1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 txBox="1">
          <a:spLocks noChangeArrowheads="1"/>
        </xdr:cNvSpPr>
      </xdr:nvSpPr>
      <xdr:spPr bwMode="auto">
        <a:xfrm>
          <a:off x="2686050" y="67627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33</xdr:row>
      <xdr:rowOff>76200</xdr:rowOff>
    </xdr:from>
    <xdr:to>
      <xdr:col>7</xdr:col>
      <xdr:colOff>76200</xdr:colOff>
      <xdr:row>34</xdr:row>
      <xdr:rowOff>114300</xdr:rowOff>
    </xdr:to>
    <xdr:sp macro="" textlink="">
      <xdr:nvSpPr>
        <xdr:cNvPr id="1442" name="Text Box 75" hidden="1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 txBox="1">
          <a:spLocks noChangeArrowheads="1"/>
        </xdr:cNvSpPr>
      </xdr:nvSpPr>
      <xdr:spPr bwMode="auto">
        <a:xfrm>
          <a:off x="2686050" y="67627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33</xdr:row>
      <xdr:rowOff>76200</xdr:rowOff>
    </xdr:from>
    <xdr:to>
      <xdr:col>7</xdr:col>
      <xdr:colOff>76200</xdr:colOff>
      <xdr:row>34</xdr:row>
      <xdr:rowOff>114300</xdr:rowOff>
    </xdr:to>
    <xdr:sp macro="" textlink="">
      <xdr:nvSpPr>
        <xdr:cNvPr id="1443" name="Text Box 75" hidden="1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 txBox="1">
          <a:spLocks noChangeArrowheads="1"/>
        </xdr:cNvSpPr>
      </xdr:nvSpPr>
      <xdr:spPr bwMode="auto">
        <a:xfrm>
          <a:off x="2686050" y="67627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34</xdr:row>
      <xdr:rowOff>76200</xdr:rowOff>
    </xdr:from>
    <xdr:to>
      <xdr:col>7</xdr:col>
      <xdr:colOff>76200</xdr:colOff>
      <xdr:row>35</xdr:row>
      <xdr:rowOff>114300</xdr:rowOff>
    </xdr:to>
    <xdr:sp macro="" textlink="">
      <xdr:nvSpPr>
        <xdr:cNvPr id="1444" name="Text Box 75" hidden="1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34</xdr:row>
      <xdr:rowOff>76200</xdr:rowOff>
    </xdr:from>
    <xdr:to>
      <xdr:col>7</xdr:col>
      <xdr:colOff>76200</xdr:colOff>
      <xdr:row>35</xdr:row>
      <xdr:rowOff>114300</xdr:rowOff>
    </xdr:to>
    <xdr:sp macro="" textlink="">
      <xdr:nvSpPr>
        <xdr:cNvPr id="1445" name="Text Box 75" hidden="1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34</xdr:row>
      <xdr:rowOff>76200</xdr:rowOff>
    </xdr:from>
    <xdr:to>
      <xdr:col>7</xdr:col>
      <xdr:colOff>76200</xdr:colOff>
      <xdr:row>35</xdr:row>
      <xdr:rowOff>114300</xdr:rowOff>
    </xdr:to>
    <xdr:sp macro="" textlink="">
      <xdr:nvSpPr>
        <xdr:cNvPr id="1446" name="Text Box 75" hidden="1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35</xdr:row>
      <xdr:rowOff>76200</xdr:rowOff>
    </xdr:from>
    <xdr:to>
      <xdr:col>7</xdr:col>
      <xdr:colOff>76200</xdr:colOff>
      <xdr:row>36</xdr:row>
      <xdr:rowOff>114300</xdr:rowOff>
    </xdr:to>
    <xdr:sp macro="" textlink="">
      <xdr:nvSpPr>
        <xdr:cNvPr id="1447" name="Text Box 75" hidden="1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35</xdr:row>
      <xdr:rowOff>76200</xdr:rowOff>
    </xdr:from>
    <xdr:to>
      <xdr:col>7</xdr:col>
      <xdr:colOff>76200</xdr:colOff>
      <xdr:row>36</xdr:row>
      <xdr:rowOff>114300</xdr:rowOff>
    </xdr:to>
    <xdr:sp macro="" textlink="">
      <xdr:nvSpPr>
        <xdr:cNvPr id="1448" name="Text Box 75" hidden="1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35</xdr:row>
      <xdr:rowOff>76200</xdr:rowOff>
    </xdr:from>
    <xdr:to>
      <xdr:col>7</xdr:col>
      <xdr:colOff>76200</xdr:colOff>
      <xdr:row>36</xdr:row>
      <xdr:rowOff>114300</xdr:rowOff>
    </xdr:to>
    <xdr:sp macro="" textlink="">
      <xdr:nvSpPr>
        <xdr:cNvPr id="1449" name="Text Box 75" hidden="1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36</xdr:row>
      <xdr:rowOff>76200</xdr:rowOff>
    </xdr:from>
    <xdr:to>
      <xdr:col>7</xdr:col>
      <xdr:colOff>76200</xdr:colOff>
      <xdr:row>37</xdr:row>
      <xdr:rowOff>114300</xdr:rowOff>
    </xdr:to>
    <xdr:sp macro="" textlink="">
      <xdr:nvSpPr>
        <xdr:cNvPr id="1450" name="Text Box 75" hidden="1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36</xdr:row>
      <xdr:rowOff>76200</xdr:rowOff>
    </xdr:from>
    <xdr:to>
      <xdr:col>7</xdr:col>
      <xdr:colOff>76200</xdr:colOff>
      <xdr:row>37</xdr:row>
      <xdr:rowOff>114300</xdr:rowOff>
    </xdr:to>
    <xdr:sp macro="" textlink="">
      <xdr:nvSpPr>
        <xdr:cNvPr id="1451" name="Text Box 75" hidden="1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36</xdr:row>
      <xdr:rowOff>76200</xdr:rowOff>
    </xdr:from>
    <xdr:to>
      <xdr:col>7</xdr:col>
      <xdr:colOff>76200</xdr:colOff>
      <xdr:row>37</xdr:row>
      <xdr:rowOff>114300</xdr:rowOff>
    </xdr:to>
    <xdr:sp macro="" textlink="">
      <xdr:nvSpPr>
        <xdr:cNvPr id="1452" name="Text Box 75" hidden="1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37</xdr:row>
      <xdr:rowOff>76200</xdr:rowOff>
    </xdr:from>
    <xdr:to>
      <xdr:col>7</xdr:col>
      <xdr:colOff>76200</xdr:colOff>
      <xdr:row>38</xdr:row>
      <xdr:rowOff>114300</xdr:rowOff>
    </xdr:to>
    <xdr:sp macro="" textlink="">
      <xdr:nvSpPr>
        <xdr:cNvPr id="1453" name="Text Box 75" hidden="1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37</xdr:row>
      <xdr:rowOff>76200</xdr:rowOff>
    </xdr:from>
    <xdr:to>
      <xdr:col>7</xdr:col>
      <xdr:colOff>76200</xdr:colOff>
      <xdr:row>38</xdr:row>
      <xdr:rowOff>114300</xdr:rowOff>
    </xdr:to>
    <xdr:sp macro="" textlink="">
      <xdr:nvSpPr>
        <xdr:cNvPr id="1454" name="Text Box 75" hidden="1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37</xdr:row>
      <xdr:rowOff>76200</xdr:rowOff>
    </xdr:from>
    <xdr:to>
      <xdr:col>7</xdr:col>
      <xdr:colOff>76200</xdr:colOff>
      <xdr:row>38</xdr:row>
      <xdr:rowOff>114300</xdr:rowOff>
    </xdr:to>
    <xdr:sp macro="" textlink="">
      <xdr:nvSpPr>
        <xdr:cNvPr id="1455" name="Text Box 75" hidden="1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38</xdr:row>
      <xdr:rowOff>76200</xdr:rowOff>
    </xdr:from>
    <xdr:to>
      <xdr:col>7</xdr:col>
      <xdr:colOff>76200</xdr:colOff>
      <xdr:row>39</xdr:row>
      <xdr:rowOff>114300</xdr:rowOff>
    </xdr:to>
    <xdr:sp macro="" textlink="">
      <xdr:nvSpPr>
        <xdr:cNvPr id="1456" name="Text Box 75" hidden="1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38</xdr:row>
      <xdr:rowOff>76200</xdr:rowOff>
    </xdr:from>
    <xdr:to>
      <xdr:col>7</xdr:col>
      <xdr:colOff>76200</xdr:colOff>
      <xdr:row>39</xdr:row>
      <xdr:rowOff>114300</xdr:rowOff>
    </xdr:to>
    <xdr:sp macro="" textlink="">
      <xdr:nvSpPr>
        <xdr:cNvPr id="1457" name="Text Box 75" hidden="1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38</xdr:row>
      <xdr:rowOff>76200</xdr:rowOff>
    </xdr:from>
    <xdr:to>
      <xdr:col>7</xdr:col>
      <xdr:colOff>76200</xdr:colOff>
      <xdr:row>39</xdr:row>
      <xdr:rowOff>114300</xdr:rowOff>
    </xdr:to>
    <xdr:sp macro="" textlink="">
      <xdr:nvSpPr>
        <xdr:cNvPr id="1458" name="Text Box 75" hidden="1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39</xdr:row>
      <xdr:rowOff>76200</xdr:rowOff>
    </xdr:from>
    <xdr:to>
      <xdr:col>7</xdr:col>
      <xdr:colOff>76200</xdr:colOff>
      <xdr:row>40</xdr:row>
      <xdr:rowOff>114300</xdr:rowOff>
    </xdr:to>
    <xdr:sp macro="" textlink="">
      <xdr:nvSpPr>
        <xdr:cNvPr id="1459" name="Text Box 75" hidden="1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39</xdr:row>
      <xdr:rowOff>76200</xdr:rowOff>
    </xdr:from>
    <xdr:to>
      <xdr:col>7</xdr:col>
      <xdr:colOff>76200</xdr:colOff>
      <xdr:row>40</xdr:row>
      <xdr:rowOff>114300</xdr:rowOff>
    </xdr:to>
    <xdr:sp macro="" textlink="">
      <xdr:nvSpPr>
        <xdr:cNvPr id="1460" name="Text Box 75" hidden="1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39</xdr:row>
      <xdr:rowOff>76200</xdr:rowOff>
    </xdr:from>
    <xdr:to>
      <xdr:col>7</xdr:col>
      <xdr:colOff>76200</xdr:colOff>
      <xdr:row>40</xdr:row>
      <xdr:rowOff>114300</xdr:rowOff>
    </xdr:to>
    <xdr:sp macro="" textlink="">
      <xdr:nvSpPr>
        <xdr:cNvPr id="1461" name="Text Box 75" hidden="1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40</xdr:row>
      <xdr:rowOff>76200</xdr:rowOff>
    </xdr:from>
    <xdr:to>
      <xdr:col>7</xdr:col>
      <xdr:colOff>76200</xdr:colOff>
      <xdr:row>41</xdr:row>
      <xdr:rowOff>114300</xdr:rowOff>
    </xdr:to>
    <xdr:sp macro="" textlink="">
      <xdr:nvSpPr>
        <xdr:cNvPr id="1462" name="Text Box 75" hidden="1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40</xdr:row>
      <xdr:rowOff>76200</xdr:rowOff>
    </xdr:from>
    <xdr:to>
      <xdr:col>7</xdr:col>
      <xdr:colOff>76200</xdr:colOff>
      <xdr:row>41</xdr:row>
      <xdr:rowOff>114300</xdr:rowOff>
    </xdr:to>
    <xdr:sp macro="" textlink="">
      <xdr:nvSpPr>
        <xdr:cNvPr id="1463" name="Text Box 75" hidden="1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40</xdr:row>
      <xdr:rowOff>76200</xdr:rowOff>
    </xdr:from>
    <xdr:to>
      <xdr:col>7</xdr:col>
      <xdr:colOff>76200</xdr:colOff>
      <xdr:row>41</xdr:row>
      <xdr:rowOff>114300</xdr:rowOff>
    </xdr:to>
    <xdr:sp macro="" textlink="">
      <xdr:nvSpPr>
        <xdr:cNvPr id="1464" name="Text Box 75" hidden="1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41</xdr:row>
      <xdr:rowOff>76200</xdr:rowOff>
    </xdr:from>
    <xdr:to>
      <xdr:col>7</xdr:col>
      <xdr:colOff>76200</xdr:colOff>
      <xdr:row>42</xdr:row>
      <xdr:rowOff>114300</xdr:rowOff>
    </xdr:to>
    <xdr:sp macro="" textlink="">
      <xdr:nvSpPr>
        <xdr:cNvPr id="1465" name="Text Box 75" hidden="1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41</xdr:row>
      <xdr:rowOff>76200</xdr:rowOff>
    </xdr:from>
    <xdr:to>
      <xdr:col>7</xdr:col>
      <xdr:colOff>76200</xdr:colOff>
      <xdr:row>42</xdr:row>
      <xdr:rowOff>114300</xdr:rowOff>
    </xdr:to>
    <xdr:sp macro="" textlink="">
      <xdr:nvSpPr>
        <xdr:cNvPr id="1466" name="Text Box 75" hidden="1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41</xdr:row>
      <xdr:rowOff>76200</xdr:rowOff>
    </xdr:from>
    <xdr:to>
      <xdr:col>7</xdr:col>
      <xdr:colOff>76200</xdr:colOff>
      <xdr:row>42</xdr:row>
      <xdr:rowOff>114300</xdr:rowOff>
    </xdr:to>
    <xdr:sp macro="" textlink="">
      <xdr:nvSpPr>
        <xdr:cNvPr id="1467" name="Text Box 75" hidden="1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42</xdr:row>
      <xdr:rowOff>76200</xdr:rowOff>
    </xdr:from>
    <xdr:to>
      <xdr:col>7</xdr:col>
      <xdr:colOff>76200</xdr:colOff>
      <xdr:row>43</xdr:row>
      <xdr:rowOff>114300</xdr:rowOff>
    </xdr:to>
    <xdr:sp macro="" textlink="">
      <xdr:nvSpPr>
        <xdr:cNvPr id="1468" name="Text Box 75" hidden="1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42</xdr:row>
      <xdr:rowOff>76200</xdr:rowOff>
    </xdr:from>
    <xdr:to>
      <xdr:col>7</xdr:col>
      <xdr:colOff>76200</xdr:colOff>
      <xdr:row>43</xdr:row>
      <xdr:rowOff>114300</xdr:rowOff>
    </xdr:to>
    <xdr:sp macro="" textlink="">
      <xdr:nvSpPr>
        <xdr:cNvPr id="1469" name="Text Box 75" hidden="1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42</xdr:row>
      <xdr:rowOff>76200</xdr:rowOff>
    </xdr:from>
    <xdr:to>
      <xdr:col>7</xdr:col>
      <xdr:colOff>76200</xdr:colOff>
      <xdr:row>43</xdr:row>
      <xdr:rowOff>114300</xdr:rowOff>
    </xdr:to>
    <xdr:sp macro="" textlink="">
      <xdr:nvSpPr>
        <xdr:cNvPr id="1470" name="Text Box 75" hidden="1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43</xdr:row>
      <xdr:rowOff>76200</xdr:rowOff>
    </xdr:from>
    <xdr:to>
      <xdr:col>7</xdr:col>
      <xdr:colOff>76200</xdr:colOff>
      <xdr:row>44</xdr:row>
      <xdr:rowOff>114300</xdr:rowOff>
    </xdr:to>
    <xdr:sp macro="" textlink="">
      <xdr:nvSpPr>
        <xdr:cNvPr id="1471" name="Text Box 75" hidden="1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43</xdr:row>
      <xdr:rowOff>76200</xdr:rowOff>
    </xdr:from>
    <xdr:to>
      <xdr:col>7</xdr:col>
      <xdr:colOff>76200</xdr:colOff>
      <xdr:row>44</xdr:row>
      <xdr:rowOff>114300</xdr:rowOff>
    </xdr:to>
    <xdr:sp macro="" textlink="">
      <xdr:nvSpPr>
        <xdr:cNvPr id="1472" name="Text Box 75" hidden="1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43</xdr:row>
      <xdr:rowOff>76200</xdr:rowOff>
    </xdr:from>
    <xdr:to>
      <xdr:col>7</xdr:col>
      <xdr:colOff>76200</xdr:colOff>
      <xdr:row>44</xdr:row>
      <xdr:rowOff>114300</xdr:rowOff>
    </xdr:to>
    <xdr:sp macro="" textlink="">
      <xdr:nvSpPr>
        <xdr:cNvPr id="1473" name="Text Box 75" hidden="1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44</xdr:row>
      <xdr:rowOff>76200</xdr:rowOff>
    </xdr:from>
    <xdr:to>
      <xdr:col>7</xdr:col>
      <xdr:colOff>76200</xdr:colOff>
      <xdr:row>45</xdr:row>
      <xdr:rowOff>114300</xdr:rowOff>
    </xdr:to>
    <xdr:sp macro="" textlink="">
      <xdr:nvSpPr>
        <xdr:cNvPr id="1474" name="Text Box 75" hidden="1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44</xdr:row>
      <xdr:rowOff>76200</xdr:rowOff>
    </xdr:from>
    <xdr:to>
      <xdr:col>7</xdr:col>
      <xdr:colOff>76200</xdr:colOff>
      <xdr:row>45</xdr:row>
      <xdr:rowOff>114300</xdr:rowOff>
    </xdr:to>
    <xdr:sp macro="" textlink="">
      <xdr:nvSpPr>
        <xdr:cNvPr id="1475" name="Text Box 75" hidden="1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44</xdr:row>
      <xdr:rowOff>76200</xdr:rowOff>
    </xdr:from>
    <xdr:to>
      <xdr:col>7</xdr:col>
      <xdr:colOff>76200</xdr:colOff>
      <xdr:row>45</xdr:row>
      <xdr:rowOff>114300</xdr:rowOff>
    </xdr:to>
    <xdr:sp macro="" textlink="">
      <xdr:nvSpPr>
        <xdr:cNvPr id="1476" name="Text Box 75" hidden="1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76200</xdr:rowOff>
    </xdr:from>
    <xdr:to>
      <xdr:col>7</xdr:col>
      <xdr:colOff>76200</xdr:colOff>
      <xdr:row>46</xdr:row>
      <xdr:rowOff>114300</xdr:rowOff>
    </xdr:to>
    <xdr:sp macro="" textlink="">
      <xdr:nvSpPr>
        <xdr:cNvPr id="1477" name="Text Box 75" hidden="1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76200</xdr:rowOff>
    </xdr:from>
    <xdr:to>
      <xdr:col>7</xdr:col>
      <xdr:colOff>76200</xdr:colOff>
      <xdr:row>46</xdr:row>
      <xdr:rowOff>114300</xdr:rowOff>
    </xdr:to>
    <xdr:sp macro="" textlink="">
      <xdr:nvSpPr>
        <xdr:cNvPr id="1478" name="Text Box 75" hidden="1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76200</xdr:rowOff>
    </xdr:from>
    <xdr:to>
      <xdr:col>7</xdr:col>
      <xdr:colOff>76200</xdr:colOff>
      <xdr:row>46</xdr:row>
      <xdr:rowOff>114300</xdr:rowOff>
    </xdr:to>
    <xdr:sp macro="" textlink="">
      <xdr:nvSpPr>
        <xdr:cNvPr id="1479" name="Text Box 75" hidden="1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46</xdr:row>
      <xdr:rowOff>76200</xdr:rowOff>
    </xdr:from>
    <xdr:to>
      <xdr:col>7</xdr:col>
      <xdr:colOff>76200</xdr:colOff>
      <xdr:row>47</xdr:row>
      <xdr:rowOff>114300</xdr:rowOff>
    </xdr:to>
    <xdr:sp macro="" textlink="">
      <xdr:nvSpPr>
        <xdr:cNvPr id="1480" name="Text Box 75" hidden="1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46</xdr:row>
      <xdr:rowOff>76200</xdr:rowOff>
    </xdr:from>
    <xdr:to>
      <xdr:col>7</xdr:col>
      <xdr:colOff>76200</xdr:colOff>
      <xdr:row>47</xdr:row>
      <xdr:rowOff>114300</xdr:rowOff>
    </xdr:to>
    <xdr:sp macro="" textlink="">
      <xdr:nvSpPr>
        <xdr:cNvPr id="1481" name="Text Box 75" hidden="1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46</xdr:row>
      <xdr:rowOff>76200</xdr:rowOff>
    </xdr:from>
    <xdr:to>
      <xdr:col>7</xdr:col>
      <xdr:colOff>76200</xdr:colOff>
      <xdr:row>47</xdr:row>
      <xdr:rowOff>114300</xdr:rowOff>
    </xdr:to>
    <xdr:sp macro="" textlink="">
      <xdr:nvSpPr>
        <xdr:cNvPr id="1482" name="Text Box 75" hidden="1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47</xdr:row>
      <xdr:rowOff>76200</xdr:rowOff>
    </xdr:from>
    <xdr:to>
      <xdr:col>7</xdr:col>
      <xdr:colOff>76200</xdr:colOff>
      <xdr:row>48</xdr:row>
      <xdr:rowOff>114300</xdr:rowOff>
    </xdr:to>
    <xdr:sp macro="" textlink="">
      <xdr:nvSpPr>
        <xdr:cNvPr id="1483" name="Text Box 75" hidden="1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47</xdr:row>
      <xdr:rowOff>76200</xdr:rowOff>
    </xdr:from>
    <xdr:to>
      <xdr:col>7</xdr:col>
      <xdr:colOff>76200</xdr:colOff>
      <xdr:row>48</xdr:row>
      <xdr:rowOff>114300</xdr:rowOff>
    </xdr:to>
    <xdr:sp macro="" textlink="">
      <xdr:nvSpPr>
        <xdr:cNvPr id="1484" name="Text Box 75" hidden="1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47</xdr:row>
      <xdr:rowOff>76200</xdr:rowOff>
    </xdr:from>
    <xdr:to>
      <xdr:col>7</xdr:col>
      <xdr:colOff>76200</xdr:colOff>
      <xdr:row>48</xdr:row>
      <xdr:rowOff>114300</xdr:rowOff>
    </xdr:to>
    <xdr:sp macro="" textlink="">
      <xdr:nvSpPr>
        <xdr:cNvPr id="1485" name="Text Box 75" hidden="1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48</xdr:row>
      <xdr:rowOff>76200</xdr:rowOff>
    </xdr:from>
    <xdr:to>
      <xdr:col>7</xdr:col>
      <xdr:colOff>76200</xdr:colOff>
      <xdr:row>49</xdr:row>
      <xdr:rowOff>114300</xdr:rowOff>
    </xdr:to>
    <xdr:sp macro="" textlink="">
      <xdr:nvSpPr>
        <xdr:cNvPr id="1486" name="Text Box 75" hidden="1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48</xdr:row>
      <xdr:rowOff>76200</xdr:rowOff>
    </xdr:from>
    <xdr:to>
      <xdr:col>7</xdr:col>
      <xdr:colOff>76200</xdr:colOff>
      <xdr:row>49</xdr:row>
      <xdr:rowOff>114300</xdr:rowOff>
    </xdr:to>
    <xdr:sp macro="" textlink="">
      <xdr:nvSpPr>
        <xdr:cNvPr id="1487" name="Text Box 75" hidden="1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48</xdr:row>
      <xdr:rowOff>76200</xdr:rowOff>
    </xdr:from>
    <xdr:to>
      <xdr:col>7</xdr:col>
      <xdr:colOff>76200</xdr:colOff>
      <xdr:row>49</xdr:row>
      <xdr:rowOff>114300</xdr:rowOff>
    </xdr:to>
    <xdr:sp macro="" textlink="">
      <xdr:nvSpPr>
        <xdr:cNvPr id="1488" name="Text Box 75" hidden="1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49</xdr:row>
      <xdr:rowOff>76200</xdr:rowOff>
    </xdr:from>
    <xdr:to>
      <xdr:col>7</xdr:col>
      <xdr:colOff>76200</xdr:colOff>
      <xdr:row>50</xdr:row>
      <xdr:rowOff>114300</xdr:rowOff>
    </xdr:to>
    <xdr:sp macro="" textlink="">
      <xdr:nvSpPr>
        <xdr:cNvPr id="1489" name="Text Box 75" hidden="1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49</xdr:row>
      <xdr:rowOff>76200</xdr:rowOff>
    </xdr:from>
    <xdr:to>
      <xdr:col>7</xdr:col>
      <xdr:colOff>76200</xdr:colOff>
      <xdr:row>50</xdr:row>
      <xdr:rowOff>114300</xdr:rowOff>
    </xdr:to>
    <xdr:sp macro="" textlink="">
      <xdr:nvSpPr>
        <xdr:cNvPr id="1490" name="Text Box 75" hidden="1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49</xdr:row>
      <xdr:rowOff>76200</xdr:rowOff>
    </xdr:from>
    <xdr:to>
      <xdr:col>7</xdr:col>
      <xdr:colOff>76200</xdr:colOff>
      <xdr:row>50</xdr:row>
      <xdr:rowOff>114300</xdr:rowOff>
    </xdr:to>
    <xdr:sp macro="" textlink="">
      <xdr:nvSpPr>
        <xdr:cNvPr id="1491" name="Text Box 75" hidden="1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50</xdr:row>
      <xdr:rowOff>76200</xdr:rowOff>
    </xdr:from>
    <xdr:to>
      <xdr:col>7</xdr:col>
      <xdr:colOff>76200</xdr:colOff>
      <xdr:row>51</xdr:row>
      <xdr:rowOff>114300</xdr:rowOff>
    </xdr:to>
    <xdr:sp macro="" textlink="">
      <xdr:nvSpPr>
        <xdr:cNvPr id="1492" name="Text Box 75" hidden="1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50</xdr:row>
      <xdr:rowOff>76200</xdr:rowOff>
    </xdr:from>
    <xdr:to>
      <xdr:col>7</xdr:col>
      <xdr:colOff>76200</xdr:colOff>
      <xdr:row>51</xdr:row>
      <xdr:rowOff>114300</xdr:rowOff>
    </xdr:to>
    <xdr:sp macro="" textlink="">
      <xdr:nvSpPr>
        <xdr:cNvPr id="1493" name="Text Box 75" hidden="1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50</xdr:row>
      <xdr:rowOff>76200</xdr:rowOff>
    </xdr:from>
    <xdr:to>
      <xdr:col>7</xdr:col>
      <xdr:colOff>76200</xdr:colOff>
      <xdr:row>51</xdr:row>
      <xdr:rowOff>114300</xdr:rowOff>
    </xdr:to>
    <xdr:sp macro="" textlink="">
      <xdr:nvSpPr>
        <xdr:cNvPr id="1494" name="Text Box 75" hidden="1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51</xdr:row>
      <xdr:rowOff>76200</xdr:rowOff>
    </xdr:from>
    <xdr:to>
      <xdr:col>7</xdr:col>
      <xdr:colOff>76200</xdr:colOff>
      <xdr:row>52</xdr:row>
      <xdr:rowOff>114300</xdr:rowOff>
    </xdr:to>
    <xdr:sp macro="" textlink="">
      <xdr:nvSpPr>
        <xdr:cNvPr id="1495" name="Text Box 75" hidden="1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51</xdr:row>
      <xdr:rowOff>76200</xdr:rowOff>
    </xdr:from>
    <xdr:to>
      <xdr:col>7</xdr:col>
      <xdr:colOff>76200</xdr:colOff>
      <xdr:row>52</xdr:row>
      <xdr:rowOff>114300</xdr:rowOff>
    </xdr:to>
    <xdr:sp macro="" textlink="">
      <xdr:nvSpPr>
        <xdr:cNvPr id="1496" name="Text Box 75" hidden="1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51</xdr:row>
      <xdr:rowOff>76200</xdr:rowOff>
    </xdr:from>
    <xdr:to>
      <xdr:col>7</xdr:col>
      <xdr:colOff>76200</xdr:colOff>
      <xdr:row>52</xdr:row>
      <xdr:rowOff>114300</xdr:rowOff>
    </xdr:to>
    <xdr:sp macro="" textlink="">
      <xdr:nvSpPr>
        <xdr:cNvPr id="1497" name="Text Box 75" hidden="1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52</xdr:row>
      <xdr:rowOff>76200</xdr:rowOff>
    </xdr:from>
    <xdr:to>
      <xdr:col>7</xdr:col>
      <xdr:colOff>76200</xdr:colOff>
      <xdr:row>53</xdr:row>
      <xdr:rowOff>114300</xdr:rowOff>
    </xdr:to>
    <xdr:sp macro="" textlink="">
      <xdr:nvSpPr>
        <xdr:cNvPr id="1498" name="Text Box 75" hidden="1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52</xdr:row>
      <xdr:rowOff>76200</xdr:rowOff>
    </xdr:from>
    <xdr:to>
      <xdr:col>7</xdr:col>
      <xdr:colOff>76200</xdr:colOff>
      <xdr:row>53</xdr:row>
      <xdr:rowOff>114300</xdr:rowOff>
    </xdr:to>
    <xdr:sp macro="" textlink="">
      <xdr:nvSpPr>
        <xdr:cNvPr id="1499" name="Text Box 75" hidden="1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52</xdr:row>
      <xdr:rowOff>76200</xdr:rowOff>
    </xdr:from>
    <xdr:to>
      <xdr:col>7</xdr:col>
      <xdr:colOff>76200</xdr:colOff>
      <xdr:row>53</xdr:row>
      <xdr:rowOff>114300</xdr:rowOff>
    </xdr:to>
    <xdr:sp macro="" textlink="">
      <xdr:nvSpPr>
        <xdr:cNvPr id="1500" name="Text Box 75" hidden="1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76200</xdr:rowOff>
    </xdr:from>
    <xdr:to>
      <xdr:col>7</xdr:col>
      <xdr:colOff>76200</xdr:colOff>
      <xdr:row>54</xdr:row>
      <xdr:rowOff>114300</xdr:rowOff>
    </xdr:to>
    <xdr:sp macro="" textlink="">
      <xdr:nvSpPr>
        <xdr:cNvPr id="1501" name="Text Box 75" hidden="1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76200</xdr:rowOff>
    </xdr:from>
    <xdr:to>
      <xdr:col>7</xdr:col>
      <xdr:colOff>76200</xdr:colOff>
      <xdr:row>54</xdr:row>
      <xdr:rowOff>114300</xdr:rowOff>
    </xdr:to>
    <xdr:sp macro="" textlink="">
      <xdr:nvSpPr>
        <xdr:cNvPr id="1502" name="Text Box 75" hidden="1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76200</xdr:rowOff>
    </xdr:from>
    <xdr:to>
      <xdr:col>7</xdr:col>
      <xdr:colOff>76200</xdr:colOff>
      <xdr:row>54</xdr:row>
      <xdr:rowOff>114300</xdr:rowOff>
    </xdr:to>
    <xdr:sp macro="" textlink="">
      <xdr:nvSpPr>
        <xdr:cNvPr id="1503" name="Text Box 75" hidden="1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54</xdr:row>
      <xdr:rowOff>76200</xdr:rowOff>
    </xdr:from>
    <xdr:to>
      <xdr:col>7</xdr:col>
      <xdr:colOff>76200</xdr:colOff>
      <xdr:row>55</xdr:row>
      <xdr:rowOff>114300</xdr:rowOff>
    </xdr:to>
    <xdr:sp macro="" textlink="">
      <xdr:nvSpPr>
        <xdr:cNvPr id="1504" name="Text Box 75" hidden="1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54</xdr:row>
      <xdr:rowOff>76200</xdr:rowOff>
    </xdr:from>
    <xdr:to>
      <xdr:col>7</xdr:col>
      <xdr:colOff>76200</xdr:colOff>
      <xdr:row>55</xdr:row>
      <xdr:rowOff>114300</xdr:rowOff>
    </xdr:to>
    <xdr:sp macro="" textlink="">
      <xdr:nvSpPr>
        <xdr:cNvPr id="1505" name="Text Box 75" hidden="1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54</xdr:row>
      <xdr:rowOff>76200</xdr:rowOff>
    </xdr:from>
    <xdr:to>
      <xdr:col>7</xdr:col>
      <xdr:colOff>76200</xdr:colOff>
      <xdr:row>55</xdr:row>
      <xdr:rowOff>114300</xdr:rowOff>
    </xdr:to>
    <xdr:sp macro="" textlink="">
      <xdr:nvSpPr>
        <xdr:cNvPr id="1506" name="Text Box 75" hidden="1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55</xdr:row>
      <xdr:rowOff>76200</xdr:rowOff>
    </xdr:from>
    <xdr:to>
      <xdr:col>7</xdr:col>
      <xdr:colOff>76200</xdr:colOff>
      <xdr:row>56</xdr:row>
      <xdr:rowOff>114300</xdr:rowOff>
    </xdr:to>
    <xdr:sp macro="" textlink="">
      <xdr:nvSpPr>
        <xdr:cNvPr id="1507" name="Text Box 75" hidden="1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55</xdr:row>
      <xdr:rowOff>76200</xdr:rowOff>
    </xdr:from>
    <xdr:to>
      <xdr:col>7</xdr:col>
      <xdr:colOff>76200</xdr:colOff>
      <xdr:row>56</xdr:row>
      <xdr:rowOff>114300</xdr:rowOff>
    </xdr:to>
    <xdr:sp macro="" textlink="">
      <xdr:nvSpPr>
        <xdr:cNvPr id="1508" name="Text Box 75" hidden="1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55</xdr:row>
      <xdr:rowOff>76200</xdr:rowOff>
    </xdr:from>
    <xdr:to>
      <xdr:col>7</xdr:col>
      <xdr:colOff>76200</xdr:colOff>
      <xdr:row>56</xdr:row>
      <xdr:rowOff>114300</xdr:rowOff>
    </xdr:to>
    <xdr:sp macro="" textlink="">
      <xdr:nvSpPr>
        <xdr:cNvPr id="1509" name="Text Box 75" hidden="1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56</xdr:row>
      <xdr:rowOff>76200</xdr:rowOff>
    </xdr:from>
    <xdr:to>
      <xdr:col>7</xdr:col>
      <xdr:colOff>76200</xdr:colOff>
      <xdr:row>57</xdr:row>
      <xdr:rowOff>114300</xdr:rowOff>
    </xdr:to>
    <xdr:sp macro="" textlink="">
      <xdr:nvSpPr>
        <xdr:cNvPr id="1510" name="Text Box 75" hidden="1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56</xdr:row>
      <xdr:rowOff>76200</xdr:rowOff>
    </xdr:from>
    <xdr:to>
      <xdr:col>7</xdr:col>
      <xdr:colOff>76200</xdr:colOff>
      <xdr:row>57</xdr:row>
      <xdr:rowOff>114300</xdr:rowOff>
    </xdr:to>
    <xdr:sp macro="" textlink="">
      <xdr:nvSpPr>
        <xdr:cNvPr id="1511" name="Text Box 75" hidden="1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56</xdr:row>
      <xdr:rowOff>76200</xdr:rowOff>
    </xdr:from>
    <xdr:to>
      <xdr:col>7</xdr:col>
      <xdr:colOff>76200</xdr:colOff>
      <xdr:row>57</xdr:row>
      <xdr:rowOff>114300</xdr:rowOff>
    </xdr:to>
    <xdr:sp macro="" textlink="">
      <xdr:nvSpPr>
        <xdr:cNvPr id="1512" name="Text Box 75" hidden="1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57</xdr:row>
      <xdr:rowOff>76200</xdr:rowOff>
    </xdr:from>
    <xdr:to>
      <xdr:col>7</xdr:col>
      <xdr:colOff>76200</xdr:colOff>
      <xdr:row>58</xdr:row>
      <xdr:rowOff>114300</xdr:rowOff>
    </xdr:to>
    <xdr:sp macro="" textlink="">
      <xdr:nvSpPr>
        <xdr:cNvPr id="1513" name="Text Box 75" hidden="1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57</xdr:row>
      <xdr:rowOff>76200</xdr:rowOff>
    </xdr:from>
    <xdr:to>
      <xdr:col>7</xdr:col>
      <xdr:colOff>76200</xdr:colOff>
      <xdr:row>58</xdr:row>
      <xdr:rowOff>114300</xdr:rowOff>
    </xdr:to>
    <xdr:sp macro="" textlink="">
      <xdr:nvSpPr>
        <xdr:cNvPr id="1514" name="Text Box 75" hidden="1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57</xdr:row>
      <xdr:rowOff>76200</xdr:rowOff>
    </xdr:from>
    <xdr:to>
      <xdr:col>7</xdr:col>
      <xdr:colOff>76200</xdr:colOff>
      <xdr:row>58</xdr:row>
      <xdr:rowOff>114300</xdr:rowOff>
    </xdr:to>
    <xdr:sp macro="" textlink="">
      <xdr:nvSpPr>
        <xdr:cNvPr id="1515" name="Text Box 75" hidden="1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58</xdr:row>
      <xdr:rowOff>76200</xdr:rowOff>
    </xdr:from>
    <xdr:to>
      <xdr:col>7</xdr:col>
      <xdr:colOff>76200</xdr:colOff>
      <xdr:row>59</xdr:row>
      <xdr:rowOff>114300</xdr:rowOff>
    </xdr:to>
    <xdr:sp macro="" textlink="">
      <xdr:nvSpPr>
        <xdr:cNvPr id="1516" name="Text Box 75" hidden="1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58</xdr:row>
      <xdr:rowOff>76200</xdr:rowOff>
    </xdr:from>
    <xdr:to>
      <xdr:col>7</xdr:col>
      <xdr:colOff>76200</xdr:colOff>
      <xdr:row>59</xdr:row>
      <xdr:rowOff>114300</xdr:rowOff>
    </xdr:to>
    <xdr:sp macro="" textlink="">
      <xdr:nvSpPr>
        <xdr:cNvPr id="1517" name="Text Box 75" hidden="1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58</xdr:row>
      <xdr:rowOff>76200</xdr:rowOff>
    </xdr:from>
    <xdr:to>
      <xdr:col>7</xdr:col>
      <xdr:colOff>76200</xdr:colOff>
      <xdr:row>59</xdr:row>
      <xdr:rowOff>114300</xdr:rowOff>
    </xdr:to>
    <xdr:sp macro="" textlink="">
      <xdr:nvSpPr>
        <xdr:cNvPr id="1518" name="Text Box 75" hidden="1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59</xdr:row>
      <xdr:rowOff>76200</xdr:rowOff>
    </xdr:from>
    <xdr:to>
      <xdr:col>7</xdr:col>
      <xdr:colOff>76200</xdr:colOff>
      <xdr:row>60</xdr:row>
      <xdr:rowOff>114300</xdr:rowOff>
    </xdr:to>
    <xdr:sp macro="" textlink="">
      <xdr:nvSpPr>
        <xdr:cNvPr id="1519" name="Text Box 75" hidden="1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59</xdr:row>
      <xdr:rowOff>76200</xdr:rowOff>
    </xdr:from>
    <xdr:to>
      <xdr:col>7</xdr:col>
      <xdr:colOff>76200</xdr:colOff>
      <xdr:row>60</xdr:row>
      <xdr:rowOff>114300</xdr:rowOff>
    </xdr:to>
    <xdr:sp macro="" textlink="">
      <xdr:nvSpPr>
        <xdr:cNvPr id="1520" name="Text Box 75" hidden="1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59</xdr:row>
      <xdr:rowOff>76200</xdr:rowOff>
    </xdr:from>
    <xdr:to>
      <xdr:col>7</xdr:col>
      <xdr:colOff>76200</xdr:colOff>
      <xdr:row>60</xdr:row>
      <xdr:rowOff>114300</xdr:rowOff>
    </xdr:to>
    <xdr:sp macro="" textlink="">
      <xdr:nvSpPr>
        <xdr:cNvPr id="1521" name="Text Box 75" hidden="1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60</xdr:row>
      <xdr:rowOff>76200</xdr:rowOff>
    </xdr:from>
    <xdr:to>
      <xdr:col>7</xdr:col>
      <xdr:colOff>76200</xdr:colOff>
      <xdr:row>61</xdr:row>
      <xdr:rowOff>114300</xdr:rowOff>
    </xdr:to>
    <xdr:sp macro="" textlink="">
      <xdr:nvSpPr>
        <xdr:cNvPr id="1522" name="Text Box 75" hidden="1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60</xdr:row>
      <xdr:rowOff>76200</xdr:rowOff>
    </xdr:from>
    <xdr:to>
      <xdr:col>7</xdr:col>
      <xdr:colOff>76200</xdr:colOff>
      <xdr:row>61</xdr:row>
      <xdr:rowOff>114300</xdr:rowOff>
    </xdr:to>
    <xdr:sp macro="" textlink="">
      <xdr:nvSpPr>
        <xdr:cNvPr id="1523" name="Text Box 75" hidden="1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60</xdr:row>
      <xdr:rowOff>76200</xdr:rowOff>
    </xdr:from>
    <xdr:to>
      <xdr:col>7</xdr:col>
      <xdr:colOff>76200</xdr:colOff>
      <xdr:row>61</xdr:row>
      <xdr:rowOff>114300</xdr:rowOff>
    </xdr:to>
    <xdr:sp macro="" textlink="">
      <xdr:nvSpPr>
        <xdr:cNvPr id="1524" name="Text Box 75" hidden="1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61</xdr:row>
      <xdr:rowOff>76200</xdr:rowOff>
    </xdr:from>
    <xdr:to>
      <xdr:col>7</xdr:col>
      <xdr:colOff>76200</xdr:colOff>
      <xdr:row>62</xdr:row>
      <xdr:rowOff>114300</xdr:rowOff>
    </xdr:to>
    <xdr:sp macro="" textlink="">
      <xdr:nvSpPr>
        <xdr:cNvPr id="1525" name="Text Box 75" hidden="1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61</xdr:row>
      <xdr:rowOff>76200</xdr:rowOff>
    </xdr:from>
    <xdr:to>
      <xdr:col>7</xdr:col>
      <xdr:colOff>76200</xdr:colOff>
      <xdr:row>62</xdr:row>
      <xdr:rowOff>114300</xdr:rowOff>
    </xdr:to>
    <xdr:sp macro="" textlink="">
      <xdr:nvSpPr>
        <xdr:cNvPr id="1526" name="Text Box 75" hidden="1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61</xdr:row>
      <xdr:rowOff>76200</xdr:rowOff>
    </xdr:from>
    <xdr:to>
      <xdr:col>7</xdr:col>
      <xdr:colOff>76200</xdr:colOff>
      <xdr:row>62</xdr:row>
      <xdr:rowOff>114300</xdr:rowOff>
    </xdr:to>
    <xdr:sp macro="" textlink="">
      <xdr:nvSpPr>
        <xdr:cNvPr id="1527" name="Text Box 75" hidden="1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76200</xdr:rowOff>
    </xdr:from>
    <xdr:to>
      <xdr:col>7</xdr:col>
      <xdr:colOff>76200</xdr:colOff>
      <xdr:row>63</xdr:row>
      <xdr:rowOff>114300</xdr:rowOff>
    </xdr:to>
    <xdr:sp macro="" textlink="">
      <xdr:nvSpPr>
        <xdr:cNvPr id="1528" name="Text Box 75" hidden="1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76200</xdr:rowOff>
    </xdr:from>
    <xdr:to>
      <xdr:col>7</xdr:col>
      <xdr:colOff>76200</xdr:colOff>
      <xdr:row>63</xdr:row>
      <xdr:rowOff>114300</xdr:rowOff>
    </xdr:to>
    <xdr:sp macro="" textlink="">
      <xdr:nvSpPr>
        <xdr:cNvPr id="1529" name="Text Box 75" hidden="1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76200</xdr:rowOff>
    </xdr:from>
    <xdr:to>
      <xdr:col>7</xdr:col>
      <xdr:colOff>76200</xdr:colOff>
      <xdr:row>63</xdr:row>
      <xdr:rowOff>114300</xdr:rowOff>
    </xdr:to>
    <xdr:sp macro="" textlink="">
      <xdr:nvSpPr>
        <xdr:cNvPr id="1530" name="Text Box 75" hidden="1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63</xdr:row>
      <xdr:rowOff>76200</xdr:rowOff>
    </xdr:from>
    <xdr:to>
      <xdr:col>7</xdr:col>
      <xdr:colOff>76200</xdr:colOff>
      <xdr:row>64</xdr:row>
      <xdr:rowOff>114300</xdr:rowOff>
    </xdr:to>
    <xdr:sp macro="" textlink="">
      <xdr:nvSpPr>
        <xdr:cNvPr id="1531" name="Text Box 75" hidden="1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63</xdr:row>
      <xdr:rowOff>76200</xdr:rowOff>
    </xdr:from>
    <xdr:to>
      <xdr:col>7</xdr:col>
      <xdr:colOff>76200</xdr:colOff>
      <xdr:row>64</xdr:row>
      <xdr:rowOff>114300</xdr:rowOff>
    </xdr:to>
    <xdr:sp macro="" textlink="">
      <xdr:nvSpPr>
        <xdr:cNvPr id="1532" name="Text Box 75" hidden="1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63</xdr:row>
      <xdr:rowOff>76200</xdr:rowOff>
    </xdr:from>
    <xdr:to>
      <xdr:col>7</xdr:col>
      <xdr:colOff>76200</xdr:colOff>
      <xdr:row>64</xdr:row>
      <xdr:rowOff>114300</xdr:rowOff>
    </xdr:to>
    <xdr:sp macro="" textlink="">
      <xdr:nvSpPr>
        <xdr:cNvPr id="1533" name="Text Box 75" hidden="1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64</xdr:row>
      <xdr:rowOff>76200</xdr:rowOff>
    </xdr:from>
    <xdr:to>
      <xdr:col>7</xdr:col>
      <xdr:colOff>76200</xdr:colOff>
      <xdr:row>65</xdr:row>
      <xdr:rowOff>114300</xdr:rowOff>
    </xdr:to>
    <xdr:sp macro="" textlink="">
      <xdr:nvSpPr>
        <xdr:cNvPr id="1534" name="Text Box 75" hidden="1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64</xdr:row>
      <xdr:rowOff>76200</xdr:rowOff>
    </xdr:from>
    <xdr:to>
      <xdr:col>7</xdr:col>
      <xdr:colOff>76200</xdr:colOff>
      <xdr:row>65</xdr:row>
      <xdr:rowOff>114300</xdr:rowOff>
    </xdr:to>
    <xdr:sp macro="" textlink="">
      <xdr:nvSpPr>
        <xdr:cNvPr id="1535" name="Text Box 75" hidden="1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64</xdr:row>
      <xdr:rowOff>76200</xdr:rowOff>
    </xdr:from>
    <xdr:to>
      <xdr:col>7</xdr:col>
      <xdr:colOff>76200</xdr:colOff>
      <xdr:row>65</xdr:row>
      <xdr:rowOff>114300</xdr:rowOff>
    </xdr:to>
    <xdr:sp macro="" textlink="">
      <xdr:nvSpPr>
        <xdr:cNvPr id="1536" name="Text Box 75" hidden="1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65</xdr:row>
      <xdr:rowOff>76200</xdr:rowOff>
    </xdr:from>
    <xdr:to>
      <xdr:col>7</xdr:col>
      <xdr:colOff>76200</xdr:colOff>
      <xdr:row>66</xdr:row>
      <xdr:rowOff>114300</xdr:rowOff>
    </xdr:to>
    <xdr:sp macro="" textlink="">
      <xdr:nvSpPr>
        <xdr:cNvPr id="1537" name="Text Box 75" hidden="1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65</xdr:row>
      <xdr:rowOff>76200</xdr:rowOff>
    </xdr:from>
    <xdr:to>
      <xdr:col>7</xdr:col>
      <xdr:colOff>76200</xdr:colOff>
      <xdr:row>66</xdr:row>
      <xdr:rowOff>114300</xdr:rowOff>
    </xdr:to>
    <xdr:sp macro="" textlink="">
      <xdr:nvSpPr>
        <xdr:cNvPr id="1538" name="Text Box 75" hidden="1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65</xdr:row>
      <xdr:rowOff>76200</xdr:rowOff>
    </xdr:from>
    <xdr:to>
      <xdr:col>7</xdr:col>
      <xdr:colOff>76200</xdr:colOff>
      <xdr:row>66</xdr:row>
      <xdr:rowOff>114300</xdr:rowOff>
    </xdr:to>
    <xdr:sp macro="" textlink="">
      <xdr:nvSpPr>
        <xdr:cNvPr id="1539" name="Text Box 75" hidden="1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66</xdr:row>
      <xdr:rowOff>76200</xdr:rowOff>
    </xdr:from>
    <xdr:to>
      <xdr:col>7</xdr:col>
      <xdr:colOff>76200</xdr:colOff>
      <xdr:row>67</xdr:row>
      <xdr:rowOff>114300</xdr:rowOff>
    </xdr:to>
    <xdr:sp macro="" textlink="">
      <xdr:nvSpPr>
        <xdr:cNvPr id="1540" name="Text Box 75" hidden="1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66</xdr:row>
      <xdr:rowOff>76200</xdr:rowOff>
    </xdr:from>
    <xdr:to>
      <xdr:col>7</xdr:col>
      <xdr:colOff>76200</xdr:colOff>
      <xdr:row>67</xdr:row>
      <xdr:rowOff>114300</xdr:rowOff>
    </xdr:to>
    <xdr:sp macro="" textlink="">
      <xdr:nvSpPr>
        <xdr:cNvPr id="1541" name="Text Box 75" hidden="1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66</xdr:row>
      <xdr:rowOff>76200</xdr:rowOff>
    </xdr:from>
    <xdr:to>
      <xdr:col>7</xdr:col>
      <xdr:colOff>76200</xdr:colOff>
      <xdr:row>67</xdr:row>
      <xdr:rowOff>114300</xdr:rowOff>
    </xdr:to>
    <xdr:sp macro="" textlink="">
      <xdr:nvSpPr>
        <xdr:cNvPr id="1542" name="Text Box 75" hidden="1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67</xdr:row>
      <xdr:rowOff>76200</xdr:rowOff>
    </xdr:from>
    <xdr:to>
      <xdr:col>7</xdr:col>
      <xdr:colOff>76200</xdr:colOff>
      <xdr:row>68</xdr:row>
      <xdr:rowOff>114300</xdr:rowOff>
    </xdr:to>
    <xdr:sp macro="" textlink="">
      <xdr:nvSpPr>
        <xdr:cNvPr id="1543" name="Text Box 75" hidden="1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67</xdr:row>
      <xdr:rowOff>76200</xdr:rowOff>
    </xdr:from>
    <xdr:to>
      <xdr:col>7</xdr:col>
      <xdr:colOff>76200</xdr:colOff>
      <xdr:row>68</xdr:row>
      <xdr:rowOff>114300</xdr:rowOff>
    </xdr:to>
    <xdr:sp macro="" textlink="">
      <xdr:nvSpPr>
        <xdr:cNvPr id="1544" name="Text Box 75" hidden="1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67</xdr:row>
      <xdr:rowOff>76200</xdr:rowOff>
    </xdr:from>
    <xdr:to>
      <xdr:col>7</xdr:col>
      <xdr:colOff>76200</xdr:colOff>
      <xdr:row>68</xdr:row>
      <xdr:rowOff>114300</xdr:rowOff>
    </xdr:to>
    <xdr:sp macro="" textlink="">
      <xdr:nvSpPr>
        <xdr:cNvPr id="1545" name="Text Box 75" hidden="1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68</xdr:row>
      <xdr:rowOff>76200</xdr:rowOff>
    </xdr:from>
    <xdr:to>
      <xdr:col>7</xdr:col>
      <xdr:colOff>76200</xdr:colOff>
      <xdr:row>69</xdr:row>
      <xdr:rowOff>114300</xdr:rowOff>
    </xdr:to>
    <xdr:sp macro="" textlink="">
      <xdr:nvSpPr>
        <xdr:cNvPr id="1546" name="Text Box 75" hidden="1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68</xdr:row>
      <xdr:rowOff>76200</xdr:rowOff>
    </xdr:from>
    <xdr:to>
      <xdr:col>7</xdr:col>
      <xdr:colOff>76200</xdr:colOff>
      <xdr:row>69</xdr:row>
      <xdr:rowOff>114300</xdr:rowOff>
    </xdr:to>
    <xdr:sp macro="" textlink="">
      <xdr:nvSpPr>
        <xdr:cNvPr id="1547" name="Text Box 75" hidden="1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68</xdr:row>
      <xdr:rowOff>76200</xdr:rowOff>
    </xdr:from>
    <xdr:to>
      <xdr:col>7</xdr:col>
      <xdr:colOff>76200</xdr:colOff>
      <xdr:row>69</xdr:row>
      <xdr:rowOff>114300</xdr:rowOff>
    </xdr:to>
    <xdr:sp macro="" textlink="">
      <xdr:nvSpPr>
        <xdr:cNvPr id="1548" name="Text Box 75" hidden="1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69</xdr:row>
      <xdr:rowOff>76200</xdr:rowOff>
    </xdr:from>
    <xdr:to>
      <xdr:col>7</xdr:col>
      <xdr:colOff>76200</xdr:colOff>
      <xdr:row>70</xdr:row>
      <xdr:rowOff>114300</xdr:rowOff>
    </xdr:to>
    <xdr:sp macro="" textlink="">
      <xdr:nvSpPr>
        <xdr:cNvPr id="1549" name="Text Box 75" hidden="1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69</xdr:row>
      <xdr:rowOff>76200</xdr:rowOff>
    </xdr:from>
    <xdr:to>
      <xdr:col>7</xdr:col>
      <xdr:colOff>76200</xdr:colOff>
      <xdr:row>70</xdr:row>
      <xdr:rowOff>114300</xdr:rowOff>
    </xdr:to>
    <xdr:sp macro="" textlink="">
      <xdr:nvSpPr>
        <xdr:cNvPr id="1550" name="Text Box 75" hidden="1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69</xdr:row>
      <xdr:rowOff>76200</xdr:rowOff>
    </xdr:from>
    <xdr:to>
      <xdr:col>7</xdr:col>
      <xdr:colOff>76200</xdr:colOff>
      <xdr:row>70</xdr:row>
      <xdr:rowOff>114300</xdr:rowOff>
    </xdr:to>
    <xdr:sp macro="" textlink="">
      <xdr:nvSpPr>
        <xdr:cNvPr id="1551" name="Text Box 75" hidden="1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70</xdr:row>
      <xdr:rowOff>76200</xdr:rowOff>
    </xdr:from>
    <xdr:to>
      <xdr:col>7</xdr:col>
      <xdr:colOff>76200</xdr:colOff>
      <xdr:row>71</xdr:row>
      <xdr:rowOff>114300</xdr:rowOff>
    </xdr:to>
    <xdr:sp macro="" textlink="">
      <xdr:nvSpPr>
        <xdr:cNvPr id="1552" name="Text Box 75" hidden="1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70</xdr:row>
      <xdr:rowOff>76200</xdr:rowOff>
    </xdr:from>
    <xdr:to>
      <xdr:col>7</xdr:col>
      <xdr:colOff>76200</xdr:colOff>
      <xdr:row>71</xdr:row>
      <xdr:rowOff>114300</xdr:rowOff>
    </xdr:to>
    <xdr:sp macro="" textlink="">
      <xdr:nvSpPr>
        <xdr:cNvPr id="1553" name="Text Box 75" hidden="1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70</xdr:row>
      <xdr:rowOff>76200</xdr:rowOff>
    </xdr:from>
    <xdr:to>
      <xdr:col>7</xdr:col>
      <xdr:colOff>76200</xdr:colOff>
      <xdr:row>71</xdr:row>
      <xdr:rowOff>114300</xdr:rowOff>
    </xdr:to>
    <xdr:sp macro="" textlink="">
      <xdr:nvSpPr>
        <xdr:cNvPr id="1554" name="Text Box 75" hidden="1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71</xdr:row>
      <xdr:rowOff>76200</xdr:rowOff>
    </xdr:from>
    <xdr:to>
      <xdr:col>7</xdr:col>
      <xdr:colOff>76200</xdr:colOff>
      <xdr:row>72</xdr:row>
      <xdr:rowOff>114300</xdr:rowOff>
    </xdr:to>
    <xdr:sp macro="" textlink="">
      <xdr:nvSpPr>
        <xdr:cNvPr id="1555" name="Text Box 75" hidden="1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71</xdr:row>
      <xdr:rowOff>76200</xdr:rowOff>
    </xdr:from>
    <xdr:to>
      <xdr:col>7</xdr:col>
      <xdr:colOff>76200</xdr:colOff>
      <xdr:row>72</xdr:row>
      <xdr:rowOff>114300</xdr:rowOff>
    </xdr:to>
    <xdr:sp macro="" textlink="">
      <xdr:nvSpPr>
        <xdr:cNvPr id="1556" name="Text Box 75" hidden="1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71</xdr:row>
      <xdr:rowOff>76200</xdr:rowOff>
    </xdr:from>
    <xdr:to>
      <xdr:col>7</xdr:col>
      <xdr:colOff>76200</xdr:colOff>
      <xdr:row>72</xdr:row>
      <xdr:rowOff>114300</xdr:rowOff>
    </xdr:to>
    <xdr:sp macro="" textlink="">
      <xdr:nvSpPr>
        <xdr:cNvPr id="1557" name="Text Box 75" hidden="1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72</xdr:row>
      <xdr:rowOff>76200</xdr:rowOff>
    </xdr:from>
    <xdr:to>
      <xdr:col>7</xdr:col>
      <xdr:colOff>76200</xdr:colOff>
      <xdr:row>73</xdr:row>
      <xdr:rowOff>114300</xdr:rowOff>
    </xdr:to>
    <xdr:sp macro="" textlink="">
      <xdr:nvSpPr>
        <xdr:cNvPr id="1558" name="Text Box 75" hidden="1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72</xdr:row>
      <xdr:rowOff>76200</xdr:rowOff>
    </xdr:from>
    <xdr:to>
      <xdr:col>7</xdr:col>
      <xdr:colOff>76200</xdr:colOff>
      <xdr:row>73</xdr:row>
      <xdr:rowOff>114300</xdr:rowOff>
    </xdr:to>
    <xdr:sp macro="" textlink="">
      <xdr:nvSpPr>
        <xdr:cNvPr id="1559" name="Text Box 75" hidden="1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72</xdr:row>
      <xdr:rowOff>76200</xdr:rowOff>
    </xdr:from>
    <xdr:to>
      <xdr:col>7</xdr:col>
      <xdr:colOff>76200</xdr:colOff>
      <xdr:row>73</xdr:row>
      <xdr:rowOff>114300</xdr:rowOff>
    </xdr:to>
    <xdr:sp macro="" textlink="">
      <xdr:nvSpPr>
        <xdr:cNvPr id="1560" name="Text Box 75" hidden="1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73</xdr:row>
      <xdr:rowOff>76200</xdr:rowOff>
    </xdr:from>
    <xdr:to>
      <xdr:col>7</xdr:col>
      <xdr:colOff>76200</xdr:colOff>
      <xdr:row>74</xdr:row>
      <xdr:rowOff>114300</xdr:rowOff>
    </xdr:to>
    <xdr:sp macro="" textlink="">
      <xdr:nvSpPr>
        <xdr:cNvPr id="1561" name="Text Box 75" hidden="1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73</xdr:row>
      <xdr:rowOff>76200</xdr:rowOff>
    </xdr:from>
    <xdr:to>
      <xdr:col>7</xdr:col>
      <xdr:colOff>76200</xdr:colOff>
      <xdr:row>74</xdr:row>
      <xdr:rowOff>114300</xdr:rowOff>
    </xdr:to>
    <xdr:sp macro="" textlink="">
      <xdr:nvSpPr>
        <xdr:cNvPr id="1562" name="Text Box 75" hidden="1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73</xdr:row>
      <xdr:rowOff>76200</xdr:rowOff>
    </xdr:from>
    <xdr:to>
      <xdr:col>7</xdr:col>
      <xdr:colOff>76200</xdr:colOff>
      <xdr:row>74</xdr:row>
      <xdr:rowOff>114300</xdr:rowOff>
    </xdr:to>
    <xdr:sp macro="" textlink="">
      <xdr:nvSpPr>
        <xdr:cNvPr id="1563" name="Text Box 75" hidden="1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74</xdr:row>
      <xdr:rowOff>76200</xdr:rowOff>
    </xdr:from>
    <xdr:to>
      <xdr:col>7</xdr:col>
      <xdr:colOff>76200</xdr:colOff>
      <xdr:row>75</xdr:row>
      <xdr:rowOff>114300</xdr:rowOff>
    </xdr:to>
    <xdr:sp macro="" textlink="">
      <xdr:nvSpPr>
        <xdr:cNvPr id="1564" name="Text Box 75" hidden="1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74</xdr:row>
      <xdr:rowOff>76200</xdr:rowOff>
    </xdr:from>
    <xdr:to>
      <xdr:col>7</xdr:col>
      <xdr:colOff>76200</xdr:colOff>
      <xdr:row>75</xdr:row>
      <xdr:rowOff>114300</xdr:rowOff>
    </xdr:to>
    <xdr:sp macro="" textlink="">
      <xdr:nvSpPr>
        <xdr:cNvPr id="1565" name="Text Box 75" hidden="1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74</xdr:row>
      <xdr:rowOff>76200</xdr:rowOff>
    </xdr:from>
    <xdr:to>
      <xdr:col>7</xdr:col>
      <xdr:colOff>76200</xdr:colOff>
      <xdr:row>75</xdr:row>
      <xdr:rowOff>114300</xdr:rowOff>
    </xdr:to>
    <xdr:sp macro="" textlink="">
      <xdr:nvSpPr>
        <xdr:cNvPr id="1566" name="Text Box 75" hidden="1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75</xdr:row>
      <xdr:rowOff>76200</xdr:rowOff>
    </xdr:from>
    <xdr:to>
      <xdr:col>7</xdr:col>
      <xdr:colOff>76200</xdr:colOff>
      <xdr:row>76</xdr:row>
      <xdr:rowOff>114300</xdr:rowOff>
    </xdr:to>
    <xdr:sp macro="" textlink="">
      <xdr:nvSpPr>
        <xdr:cNvPr id="1567" name="Text Box 75" hidden="1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75</xdr:row>
      <xdr:rowOff>76200</xdr:rowOff>
    </xdr:from>
    <xdr:to>
      <xdr:col>7</xdr:col>
      <xdr:colOff>76200</xdr:colOff>
      <xdr:row>76</xdr:row>
      <xdr:rowOff>114300</xdr:rowOff>
    </xdr:to>
    <xdr:sp macro="" textlink="">
      <xdr:nvSpPr>
        <xdr:cNvPr id="1568" name="Text Box 75" hidden="1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75</xdr:row>
      <xdr:rowOff>76200</xdr:rowOff>
    </xdr:from>
    <xdr:to>
      <xdr:col>7</xdr:col>
      <xdr:colOff>76200</xdr:colOff>
      <xdr:row>76</xdr:row>
      <xdr:rowOff>114300</xdr:rowOff>
    </xdr:to>
    <xdr:sp macro="" textlink="">
      <xdr:nvSpPr>
        <xdr:cNvPr id="1569" name="Text Box 75" hidden="1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76</xdr:row>
      <xdr:rowOff>76200</xdr:rowOff>
    </xdr:from>
    <xdr:to>
      <xdr:col>7</xdr:col>
      <xdr:colOff>76200</xdr:colOff>
      <xdr:row>77</xdr:row>
      <xdr:rowOff>114300</xdr:rowOff>
    </xdr:to>
    <xdr:sp macro="" textlink="">
      <xdr:nvSpPr>
        <xdr:cNvPr id="1570" name="Text Box 75" hidden="1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76</xdr:row>
      <xdr:rowOff>76200</xdr:rowOff>
    </xdr:from>
    <xdr:to>
      <xdr:col>7</xdr:col>
      <xdr:colOff>76200</xdr:colOff>
      <xdr:row>77</xdr:row>
      <xdr:rowOff>114300</xdr:rowOff>
    </xdr:to>
    <xdr:sp macro="" textlink="">
      <xdr:nvSpPr>
        <xdr:cNvPr id="1571" name="Text Box 75" hidden="1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76</xdr:row>
      <xdr:rowOff>76200</xdr:rowOff>
    </xdr:from>
    <xdr:to>
      <xdr:col>7</xdr:col>
      <xdr:colOff>76200</xdr:colOff>
      <xdr:row>77</xdr:row>
      <xdr:rowOff>114300</xdr:rowOff>
    </xdr:to>
    <xdr:sp macro="" textlink="">
      <xdr:nvSpPr>
        <xdr:cNvPr id="1572" name="Text Box 75" hidden="1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77</xdr:row>
      <xdr:rowOff>76200</xdr:rowOff>
    </xdr:from>
    <xdr:to>
      <xdr:col>7</xdr:col>
      <xdr:colOff>76200</xdr:colOff>
      <xdr:row>78</xdr:row>
      <xdr:rowOff>114300</xdr:rowOff>
    </xdr:to>
    <xdr:sp macro="" textlink="">
      <xdr:nvSpPr>
        <xdr:cNvPr id="1573" name="Text Box 75" hidden="1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77</xdr:row>
      <xdr:rowOff>76200</xdr:rowOff>
    </xdr:from>
    <xdr:to>
      <xdr:col>7</xdr:col>
      <xdr:colOff>76200</xdr:colOff>
      <xdr:row>78</xdr:row>
      <xdr:rowOff>114300</xdr:rowOff>
    </xdr:to>
    <xdr:sp macro="" textlink="">
      <xdr:nvSpPr>
        <xdr:cNvPr id="1574" name="Text Box 75" hidden="1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77</xdr:row>
      <xdr:rowOff>76200</xdr:rowOff>
    </xdr:from>
    <xdr:to>
      <xdr:col>7</xdr:col>
      <xdr:colOff>76200</xdr:colOff>
      <xdr:row>78</xdr:row>
      <xdr:rowOff>114300</xdr:rowOff>
    </xdr:to>
    <xdr:sp macro="" textlink="">
      <xdr:nvSpPr>
        <xdr:cNvPr id="1575" name="Text Box 75" hidden="1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78</xdr:row>
      <xdr:rowOff>76200</xdr:rowOff>
    </xdr:from>
    <xdr:to>
      <xdr:col>7</xdr:col>
      <xdr:colOff>76200</xdr:colOff>
      <xdr:row>79</xdr:row>
      <xdr:rowOff>114300</xdr:rowOff>
    </xdr:to>
    <xdr:sp macro="" textlink="">
      <xdr:nvSpPr>
        <xdr:cNvPr id="1576" name="Text Box 75" hidden="1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78</xdr:row>
      <xdr:rowOff>76200</xdr:rowOff>
    </xdr:from>
    <xdr:to>
      <xdr:col>7</xdr:col>
      <xdr:colOff>76200</xdr:colOff>
      <xdr:row>79</xdr:row>
      <xdr:rowOff>114300</xdr:rowOff>
    </xdr:to>
    <xdr:sp macro="" textlink="">
      <xdr:nvSpPr>
        <xdr:cNvPr id="1577" name="Text Box 75" hidden="1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78</xdr:row>
      <xdr:rowOff>76200</xdr:rowOff>
    </xdr:from>
    <xdr:to>
      <xdr:col>7</xdr:col>
      <xdr:colOff>76200</xdr:colOff>
      <xdr:row>79</xdr:row>
      <xdr:rowOff>114300</xdr:rowOff>
    </xdr:to>
    <xdr:sp macro="" textlink="">
      <xdr:nvSpPr>
        <xdr:cNvPr id="1578" name="Text Box 75" hidden="1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79</xdr:row>
      <xdr:rowOff>76200</xdr:rowOff>
    </xdr:from>
    <xdr:to>
      <xdr:col>7</xdr:col>
      <xdr:colOff>76200</xdr:colOff>
      <xdr:row>80</xdr:row>
      <xdr:rowOff>114300</xdr:rowOff>
    </xdr:to>
    <xdr:sp macro="" textlink="">
      <xdr:nvSpPr>
        <xdr:cNvPr id="1579" name="Text Box 75" hidden="1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79</xdr:row>
      <xdr:rowOff>76200</xdr:rowOff>
    </xdr:from>
    <xdr:to>
      <xdr:col>7</xdr:col>
      <xdr:colOff>76200</xdr:colOff>
      <xdr:row>80</xdr:row>
      <xdr:rowOff>114300</xdr:rowOff>
    </xdr:to>
    <xdr:sp macro="" textlink="">
      <xdr:nvSpPr>
        <xdr:cNvPr id="1580" name="Text Box 75" hidden="1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79</xdr:row>
      <xdr:rowOff>76200</xdr:rowOff>
    </xdr:from>
    <xdr:to>
      <xdr:col>7</xdr:col>
      <xdr:colOff>76200</xdr:colOff>
      <xdr:row>80</xdr:row>
      <xdr:rowOff>114300</xdr:rowOff>
    </xdr:to>
    <xdr:sp macro="" textlink="">
      <xdr:nvSpPr>
        <xdr:cNvPr id="1581" name="Text Box 75" hidden="1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80</xdr:row>
      <xdr:rowOff>76200</xdr:rowOff>
    </xdr:from>
    <xdr:to>
      <xdr:col>7</xdr:col>
      <xdr:colOff>76200</xdr:colOff>
      <xdr:row>81</xdr:row>
      <xdr:rowOff>114300</xdr:rowOff>
    </xdr:to>
    <xdr:sp macro="" textlink="">
      <xdr:nvSpPr>
        <xdr:cNvPr id="1582" name="Text Box 75" hidden="1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80</xdr:row>
      <xdr:rowOff>76200</xdr:rowOff>
    </xdr:from>
    <xdr:to>
      <xdr:col>7</xdr:col>
      <xdr:colOff>76200</xdr:colOff>
      <xdr:row>81</xdr:row>
      <xdr:rowOff>114300</xdr:rowOff>
    </xdr:to>
    <xdr:sp macro="" textlink="">
      <xdr:nvSpPr>
        <xdr:cNvPr id="1583" name="Text Box 75" hidden="1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80</xdr:row>
      <xdr:rowOff>76200</xdr:rowOff>
    </xdr:from>
    <xdr:to>
      <xdr:col>7</xdr:col>
      <xdr:colOff>76200</xdr:colOff>
      <xdr:row>81</xdr:row>
      <xdr:rowOff>114300</xdr:rowOff>
    </xdr:to>
    <xdr:sp macro="" textlink="">
      <xdr:nvSpPr>
        <xdr:cNvPr id="1584" name="Text Box 75" hidden="1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81</xdr:row>
      <xdr:rowOff>76200</xdr:rowOff>
    </xdr:from>
    <xdr:to>
      <xdr:col>7</xdr:col>
      <xdr:colOff>76200</xdr:colOff>
      <xdr:row>82</xdr:row>
      <xdr:rowOff>114300</xdr:rowOff>
    </xdr:to>
    <xdr:sp macro="" textlink="">
      <xdr:nvSpPr>
        <xdr:cNvPr id="1585" name="Text Box 75" hidden="1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81</xdr:row>
      <xdr:rowOff>76200</xdr:rowOff>
    </xdr:from>
    <xdr:to>
      <xdr:col>7</xdr:col>
      <xdr:colOff>76200</xdr:colOff>
      <xdr:row>82</xdr:row>
      <xdr:rowOff>114300</xdr:rowOff>
    </xdr:to>
    <xdr:sp macro="" textlink="">
      <xdr:nvSpPr>
        <xdr:cNvPr id="1586" name="Text Box 75" hidden="1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81</xdr:row>
      <xdr:rowOff>76200</xdr:rowOff>
    </xdr:from>
    <xdr:to>
      <xdr:col>7</xdr:col>
      <xdr:colOff>76200</xdr:colOff>
      <xdr:row>82</xdr:row>
      <xdr:rowOff>114300</xdr:rowOff>
    </xdr:to>
    <xdr:sp macro="" textlink="">
      <xdr:nvSpPr>
        <xdr:cNvPr id="1587" name="Text Box 75" hidden="1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82</xdr:row>
      <xdr:rowOff>76200</xdr:rowOff>
    </xdr:from>
    <xdr:to>
      <xdr:col>7</xdr:col>
      <xdr:colOff>76200</xdr:colOff>
      <xdr:row>83</xdr:row>
      <xdr:rowOff>114300</xdr:rowOff>
    </xdr:to>
    <xdr:sp macro="" textlink="">
      <xdr:nvSpPr>
        <xdr:cNvPr id="1588" name="Text Box 75" hidden="1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82</xdr:row>
      <xdr:rowOff>76200</xdr:rowOff>
    </xdr:from>
    <xdr:to>
      <xdr:col>7</xdr:col>
      <xdr:colOff>76200</xdr:colOff>
      <xdr:row>83</xdr:row>
      <xdr:rowOff>114300</xdr:rowOff>
    </xdr:to>
    <xdr:sp macro="" textlink="">
      <xdr:nvSpPr>
        <xdr:cNvPr id="1589" name="Text Box 75" hidden="1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82</xdr:row>
      <xdr:rowOff>76200</xdr:rowOff>
    </xdr:from>
    <xdr:to>
      <xdr:col>7</xdr:col>
      <xdr:colOff>76200</xdr:colOff>
      <xdr:row>83</xdr:row>
      <xdr:rowOff>114300</xdr:rowOff>
    </xdr:to>
    <xdr:sp macro="" textlink="">
      <xdr:nvSpPr>
        <xdr:cNvPr id="1590" name="Text Box 75" hidden="1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83</xdr:row>
      <xdr:rowOff>76200</xdr:rowOff>
    </xdr:from>
    <xdr:to>
      <xdr:col>7</xdr:col>
      <xdr:colOff>76200</xdr:colOff>
      <xdr:row>84</xdr:row>
      <xdr:rowOff>114300</xdr:rowOff>
    </xdr:to>
    <xdr:sp macro="" textlink="">
      <xdr:nvSpPr>
        <xdr:cNvPr id="1591" name="Text Box 75" hidden="1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83</xdr:row>
      <xdr:rowOff>76200</xdr:rowOff>
    </xdr:from>
    <xdr:to>
      <xdr:col>7</xdr:col>
      <xdr:colOff>76200</xdr:colOff>
      <xdr:row>84</xdr:row>
      <xdr:rowOff>114300</xdr:rowOff>
    </xdr:to>
    <xdr:sp macro="" textlink="">
      <xdr:nvSpPr>
        <xdr:cNvPr id="1592" name="Text Box 75" hidden="1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83</xdr:row>
      <xdr:rowOff>76200</xdr:rowOff>
    </xdr:from>
    <xdr:to>
      <xdr:col>7</xdr:col>
      <xdr:colOff>76200</xdr:colOff>
      <xdr:row>84</xdr:row>
      <xdr:rowOff>114300</xdr:rowOff>
    </xdr:to>
    <xdr:sp macro="" textlink="">
      <xdr:nvSpPr>
        <xdr:cNvPr id="1593" name="Text Box 75" hidden="1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84</xdr:row>
      <xdr:rowOff>76200</xdr:rowOff>
    </xdr:from>
    <xdr:to>
      <xdr:col>7</xdr:col>
      <xdr:colOff>76200</xdr:colOff>
      <xdr:row>85</xdr:row>
      <xdr:rowOff>114300</xdr:rowOff>
    </xdr:to>
    <xdr:sp macro="" textlink="">
      <xdr:nvSpPr>
        <xdr:cNvPr id="1594" name="Text Box 75" hidden="1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84</xdr:row>
      <xdr:rowOff>76200</xdr:rowOff>
    </xdr:from>
    <xdr:to>
      <xdr:col>7</xdr:col>
      <xdr:colOff>76200</xdr:colOff>
      <xdr:row>85</xdr:row>
      <xdr:rowOff>114300</xdr:rowOff>
    </xdr:to>
    <xdr:sp macro="" textlink="">
      <xdr:nvSpPr>
        <xdr:cNvPr id="1595" name="Text Box 75" hidden="1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84</xdr:row>
      <xdr:rowOff>76200</xdr:rowOff>
    </xdr:from>
    <xdr:to>
      <xdr:col>7</xdr:col>
      <xdr:colOff>76200</xdr:colOff>
      <xdr:row>85</xdr:row>
      <xdr:rowOff>114300</xdr:rowOff>
    </xdr:to>
    <xdr:sp macro="" textlink="">
      <xdr:nvSpPr>
        <xdr:cNvPr id="1596" name="Text Box 75" hidden="1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85</xdr:row>
      <xdr:rowOff>76200</xdr:rowOff>
    </xdr:from>
    <xdr:to>
      <xdr:col>7</xdr:col>
      <xdr:colOff>76200</xdr:colOff>
      <xdr:row>86</xdr:row>
      <xdr:rowOff>114300</xdr:rowOff>
    </xdr:to>
    <xdr:sp macro="" textlink="">
      <xdr:nvSpPr>
        <xdr:cNvPr id="1597" name="Text Box 75" hidden="1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85</xdr:row>
      <xdr:rowOff>76200</xdr:rowOff>
    </xdr:from>
    <xdr:to>
      <xdr:col>7</xdr:col>
      <xdr:colOff>76200</xdr:colOff>
      <xdr:row>86</xdr:row>
      <xdr:rowOff>114300</xdr:rowOff>
    </xdr:to>
    <xdr:sp macro="" textlink="">
      <xdr:nvSpPr>
        <xdr:cNvPr id="1598" name="Text Box 75" hidden="1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85</xdr:row>
      <xdr:rowOff>76200</xdr:rowOff>
    </xdr:from>
    <xdr:to>
      <xdr:col>7</xdr:col>
      <xdr:colOff>76200</xdr:colOff>
      <xdr:row>86</xdr:row>
      <xdr:rowOff>114300</xdr:rowOff>
    </xdr:to>
    <xdr:sp macro="" textlink="">
      <xdr:nvSpPr>
        <xdr:cNvPr id="1599" name="Text Box 75" hidden="1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86</xdr:row>
      <xdr:rowOff>76200</xdr:rowOff>
    </xdr:from>
    <xdr:to>
      <xdr:col>7</xdr:col>
      <xdr:colOff>76200</xdr:colOff>
      <xdr:row>87</xdr:row>
      <xdr:rowOff>114300</xdr:rowOff>
    </xdr:to>
    <xdr:sp macro="" textlink="">
      <xdr:nvSpPr>
        <xdr:cNvPr id="1600" name="Text Box 75" hidden="1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86</xdr:row>
      <xdr:rowOff>76200</xdr:rowOff>
    </xdr:from>
    <xdr:to>
      <xdr:col>7</xdr:col>
      <xdr:colOff>76200</xdr:colOff>
      <xdr:row>87</xdr:row>
      <xdr:rowOff>114300</xdr:rowOff>
    </xdr:to>
    <xdr:sp macro="" textlink="">
      <xdr:nvSpPr>
        <xdr:cNvPr id="1601" name="Text Box 75" hidden="1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86</xdr:row>
      <xdr:rowOff>76200</xdr:rowOff>
    </xdr:from>
    <xdr:to>
      <xdr:col>7</xdr:col>
      <xdr:colOff>76200</xdr:colOff>
      <xdr:row>87</xdr:row>
      <xdr:rowOff>114300</xdr:rowOff>
    </xdr:to>
    <xdr:sp macro="" textlink="">
      <xdr:nvSpPr>
        <xdr:cNvPr id="1602" name="Text Box 75" hidden="1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87</xdr:row>
      <xdr:rowOff>76200</xdr:rowOff>
    </xdr:from>
    <xdr:to>
      <xdr:col>7</xdr:col>
      <xdr:colOff>76200</xdr:colOff>
      <xdr:row>88</xdr:row>
      <xdr:rowOff>114300</xdr:rowOff>
    </xdr:to>
    <xdr:sp macro="" textlink="">
      <xdr:nvSpPr>
        <xdr:cNvPr id="1603" name="Text Box 75" hidden="1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87</xdr:row>
      <xdr:rowOff>76200</xdr:rowOff>
    </xdr:from>
    <xdr:to>
      <xdr:col>7</xdr:col>
      <xdr:colOff>76200</xdr:colOff>
      <xdr:row>88</xdr:row>
      <xdr:rowOff>114300</xdr:rowOff>
    </xdr:to>
    <xdr:sp macro="" textlink="">
      <xdr:nvSpPr>
        <xdr:cNvPr id="1604" name="Text Box 75" hidden="1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87</xdr:row>
      <xdr:rowOff>76200</xdr:rowOff>
    </xdr:from>
    <xdr:to>
      <xdr:col>7</xdr:col>
      <xdr:colOff>76200</xdr:colOff>
      <xdr:row>88</xdr:row>
      <xdr:rowOff>114300</xdr:rowOff>
    </xdr:to>
    <xdr:sp macro="" textlink="">
      <xdr:nvSpPr>
        <xdr:cNvPr id="1605" name="Text Box 75" hidden="1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88</xdr:row>
      <xdr:rowOff>76200</xdr:rowOff>
    </xdr:from>
    <xdr:to>
      <xdr:col>7</xdr:col>
      <xdr:colOff>76200</xdr:colOff>
      <xdr:row>89</xdr:row>
      <xdr:rowOff>114300</xdr:rowOff>
    </xdr:to>
    <xdr:sp macro="" textlink="">
      <xdr:nvSpPr>
        <xdr:cNvPr id="1606" name="Text Box 75" hidden="1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88</xdr:row>
      <xdr:rowOff>76200</xdr:rowOff>
    </xdr:from>
    <xdr:to>
      <xdr:col>7</xdr:col>
      <xdr:colOff>76200</xdr:colOff>
      <xdr:row>89</xdr:row>
      <xdr:rowOff>114300</xdr:rowOff>
    </xdr:to>
    <xdr:sp macro="" textlink="">
      <xdr:nvSpPr>
        <xdr:cNvPr id="1607" name="Text Box 75" hidden="1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88</xdr:row>
      <xdr:rowOff>76200</xdr:rowOff>
    </xdr:from>
    <xdr:to>
      <xdr:col>7</xdr:col>
      <xdr:colOff>76200</xdr:colOff>
      <xdr:row>89</xdr:row>
      <xdr:rowOff>114300</xdr:rowOff>
    </xdr:to>
    <xdr:sp macro="" textlink="">
      <xdr:nvSpPr>
        <xdr:cNvPr id="1608" name="Text Box 75" hidden="1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89</xdr:row>
      <xdr:rowOff>76200</xdr:rowOff>
    </xdr:from>
    <xdr:to>
      <xdr:col>7</xdr:col>
      <xdr:colOff>76200</xdr:colOff>
      <xdr:row>90</xdr:row>
      <xdr:rowOff>114300</xdr:rowOff>
    </xdr:to>
    <xdr:sp macro="" textlink="">
      <xdr:nvSpPr>
        <xdr:cNvPr id="1609" name="Text Box 75" hidden="1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89</xdr:row>
      <xdr:rowOff>76200</xdr:rowOff>
    </xdr:from>
    <xdr:to>
      <xdr:col>7</xdr:col>
      <xdr:colOff>76200</xdr:colOff>
      <xdr:row>90</xdr:row>
      <xdr:rowOff>114300</xdr:rowOff>
    </xdr:to>
    <xdr:sp macro="" textlink="">
      <xdr:nvSpPr>
        <xdr:cNvPr id="1610" name="Text Box 75" hidden="1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89</xdr:row>
      <xdr:rowOff>76200</xdr:rowOff>
    </xdr:from>
    <xdr:to>
      <xdr:col>7</xdr:col>
      <xdr:colOff>76200</xdr:colOff>
      <xdr:row>90</xdr:row>
      <xdr:rowOff>114300</xdr:rowOff>
    </xdr:to>
    <xdr:sp macro="" textlink="">
      <xdr:nvSpPr>
        <xdr:cNvPr id="1611" name="Text Box 75" hidden="1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90</xdr:row>
      <xdr:rowOff>76200</xdr:rowOff>
    </xdr:from>
    <xdr:to>
      <xdr:col>7</xdr:col>
      <xdr:colOff>76200</xdr:colOff>
      <xdr:row>91</xdr:row>
      <xdr:rowOff>114300</xdr:rowOff>
    </xdr:to>
    <xdr:sp macro="" textlink="">
      <xdr:nvSpPr>
        <xdr:cNvPr id="1612" name="Text Box 75" hidden="1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90</xdr:row>
      <xdr:rowOff>76200</xdr:rowOff>
    </xdr:from>
    <xdr:to>
      <xdr:col>7</xdr:col>
      <xdr:colOff>76200</xdr:colOff>
      <xdr:row>91</xdr:row>
      <xdr:rowOff>114300</xdr:rowOff>
    </xdr:to>
    <xdr:sp macro="" textlink="">
      <xdr:nvSpPr>
        <xdr:cNvPr id="1613" name="Text Box 75" hidden="1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90</xdr:row>
      <xdr:rowOff>76200</xdr:rowOff>
    </xdr:from>
    <xdr:to>
      <xdr:col>7</xdr:col>
      <xdr:colOff>76200</xdr:colOff>
      <xdr:row>91</xdr:row>
      <xdr:rowOff>114300</xdr:rowOff>
    </xdr:to>
    <xdr:sp macro="" textlink="">
      <xdr:nvSpPr>
        <xdr:cNvPr id="1614" name="Text Box 75" hidden="1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91</xdr:row>
      <xdr:rowOff>76200</xdr:rowOff>
    </xdr:from>
    <xdr:to>
      <xdr:col>7</xdr:col>
      <xdr:colOff>76200</xdr:colOff>
      <xdr:row>92</xdr:row>
      <xdr:rowOff>114300</xdr:rowOff>
    </xdr:to>
    <xdr:sp macro="" textlink="">
      <xdr:nvSpPr>
        <xdr:cNvPr id="1615" name="Text Box 75" hidden="1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91</xdr:row>
      <xdr:rowOff>76200</xdr:rowOff>
    </xdr:from>
    <xdr:to>
      <xdr:col>7</xdr:col>
      <xdr:colOff>76200</xdr:colOff>
      <xdr:row>92</xdr:row>
      <xdr:rowOff>114300</xdr:rowOff>
    </xdr:to>
    <xdr:sp macro="" textlink="">
      <xdr:nvSpPr>
        <xdr:cNvPr id="1616" name="Text Box 75" hidden="1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91</xdr:row>
      <xdr:rowOff>76200</xdr:rowOff>
    </xdr:from>
    <xdr:to>
      <xdr:col>7</xdr:col>
      <xdr:colOff>76200</xdr:colOff>
      <xdr:row>92</xdr:row>
      <xdr:rowOff>114300</xdr:rowOff>
    </xdr:to>
    <xdr:sp macro="" textlink="">
      <xdr:nvSpPr>
        <xdr:cNvPr id="1617" name="Text Box 75" hidden="1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92</xdr:row>
      <xdr:rowOff>76200</xdr:rowOff>
    </xdr:from>
    <xdr:to>
      <xdr:col>7</xdr:col>
      <xdr:colOff>76200</xdr:colOff>
      <xdr:row>93</xdr:row>
      <xdr:rowOff>114300</xdr:rowOff>
    </xdr:to>
    <xdr:sp macro="" textlink="">
      <xdr:nvSpPr>
        <xdr:cNvPr id="1618" name="Text Box 75" hidden="1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92</xdr:row>
      <xdr:rowOff>76200</xdr:rowOff>
    </xdr:from>
    <xdr:to>
      <xdr:col>7</xdr:col>
      <xdr:colOff>76200</xdr:colOff>
      <xdr:row>93</xdr:row>
      <xdr:rowOff>114300</xdr:rowOff>
    </xdr:to>
    <xdr:sp macro="" textlink="">
      <xdr:nvSpPr>
        <xdr:cNvPr id="1619" name="Text Box 75" hidden="1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92</xdr:row>
      <xdr:rowOff>76200</xdr:rowOff>
    </xdr:from>
    <xdr:to>
      <xdr:col>7</xdr:col>
      <xdr:colOff>76200</xdr:colOff>
      <xdr:row>93</xdr:row>
      <xdr:rowOff>114300</xdr:rowOff>
    </xdr:to>
    <xdr:sp macro="" textlink="">
      <xdr:nvSpPr>
        <xdr:cNvPr id="1620" name="Text Box 75" hidden="1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93</xdr:row>
      <xdr:rowOff>76200</xdr:rowOff>
    </xdr:from>
    <xdr:to>
      <xdr:col>7</xdr:col>
      <xdr:colOff>76200</xdr:colOff>
      <xdr:row>94</xdr:row>
      <xdr:rowOff>114300</xdr:rowOff>
    </xdr:to>
    <xdr:sp macro="" textlink="">
      <xdr:nvSpPr>
        <xdr:cNvPr id="1621" name="Text Box 75" hidden="1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93</xdr:row>
      <xdr:rowOff>76200</xdr:rowOff>
    </xdr:from>
    <xdr:to>
      <xdr:col>7</xdr:col>
      <xdr:colOff>76200</xdr:colOff>
      <xdr:row>94</xdr:row>
      <xdr:rowOff>114300</xdr:rowOff>
    </xdr:to>
    <xdr:sp macro="" textlink="">
      <xdr:nvSpPr>
        <xdr:cNvPr id="1622" name="Text Box 75" hidden="1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93</xdr:row>
      <xdr:rowOff>76200</xdr:rowOff>
    </xdr:from>
    <xdr:to>
      <xdr:col>7</xdr:col>
      <xdr:colOff>76200</xdr:colOff>
      <xdr:row>94</xdr:row>
      <xdr:rowOff>114300</xdr:rowOff>
    </xdr:to>
    <xdr:sp macro="" textlink="">
      <xdr:nvSpPr>
        <xdr:cNvPr id="1623" name="Text Box 75" hidden="1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94</xdr:row>
      <xdr:rowOff>76200</xdr:rowOff>
    </xdr:from>
    <xdr:to>
      <xdr:col>7</xdr:col>
      <xdr:colOff>76200</xdr:colOff>
      <xdr:row>95</xdr:row>
      <xdr:rowOff>114300</xdr:rowOff>
    </xdr:to>
    <xdr:sp macro="" textlink="">
      <xdr:nvSpPr>
        <xdr:cNvPr id="1624" name="Text Box 75" hidden="1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94</xdr:row>
      <xdr:rowOff>76200</xdr:rowOff>
    </xdr:from>
    <xdr:to>
      <xdr:col>7</xdr:col>
      <xdr:colOff>76200</xdr:colOff>
      <xdr:row>95</xdr:row>
      <xdr:rowOff>114300</xdr:rowOff>
    </xdr:to>
    <xdr:sp macro="" textlink="">
      <xdr:nvSpPr>
        <xdr:cNvPr id="1625" name="Text Box 75" hidden="1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94</xdr:row>
      <xdr:rowOff>76200</xdr:rowOff>
    </xdr:from>
    <xdr:to>
      <xdr:col>7</xdr:col>
      <xdr:colOff>76200</xdr:colOff>
      <xdr:row>95</xdr:row>
      <xdr:rowOff>114300</xdr:rowOff>
    </xdr:to>
    <xdr:sp macro="" textlink="">
      <xdr:nvSpPr>
        <xdr:cNvPr id="1626" name="Text Box 75" hidden="1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95</xdr:row>
      <xdr:rowOff>76200</xdr:rowOff>
    </xdr:from>
    <xdr:to>
      <xdr:col>7</xdr:col>
      <xdr:colOff>76200</xdr:colOff>
      <xdr:row>96</xdr:row>
      <xdr:rowOff>114300</xdr:rowOff>
    </xdr:to>
    <xdr:sp macro="" textlink="">
      <xdr:nvSpPr>
        <xdr:cNvPr id="1627" name="Text Box 75" hidden="1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95</xdr:row>
      <xdr:rowOff>76200</xdr:rowOff>
    </xdr:from>
    <xdr:to>
      <xdr:col>7</xdr:col>
      <xdr:colOff>76200</xdr:colOff>
      <xdr:row>96</xdr:row>
      <xdr:rowOff>114300</xdr:rowOff>
    </xdr:to>
    <xdr:sp macro="" textlink="">
      <xdr:nvSpPr>
        <xdr:cNvPr id="1628" name="Text Box 75" hidden="1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95</xdr:row>
      <xdr:rowOff>76200</xdr:rowOff>
    </xdr:from>
    <xdr:to>
      <xdr:col>7</xdr:col>
      <xdr:colOff>76200</xdr:colOff>
      <xdr:row>96</xdr:row>
      <xdr:rowOff>114300</xdr:rowOff>
    </xdr:to>
    <xdr:sp macro="" textlink="">
      <xdr:nvSpPr>
        <xdr:cNvPr id="1629" name="Text Box 75" hidden="1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96</xdr:row>
      <xdr:rowOff>76200</xdr:rowOff>
    </xdr:from>
    <xdr:to>
      <xdr:col>7</xdr:col>
      <xdr:colOff>76200</xdr:colOff>
      <xdr:row>97</xdr:row>
      <xdr:rowOff>114300</xdr:rowOff>
    </xdr:to>
    <xdr:sp macro="" textlink="">
      <xdr:nvSpPr>
        <xdr:cNvPr id="1630" name="Text Box 75" hidden="1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96</xdr:row>
      <xdr:rowOff>76200</xdr:rowOff>
    </xdr:from>
    <xdr:to>
      <xdr:col>7</xdr:col>
      <xdr:colOff>76200</xdr:colOff>
      <xdr:row>97</xdr:row>
      <xdr:rowOff>114300</xdr:rowOff>
    </xdr:to>
    <xdr:sp macro="" textlink="">
      <xdr:nvSpPr>
        <xdr:cNvPr id="1631" name="Text Box 75" hidden="1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96</xdr:row>
      <xdr:rowOff>76200</xdr:rowOff>
    </xdr:from>
    <xdr:to>
      <xdr:col>7</xdr:col>
      <xdr:colOff>76200</xdr:colOff>
      <xdr:row>97</xdr:row>
      <xdr:rowOff>114300</xdr:rowOff>
    </xdr:to>
    <xdr:sp macro="" textlink="">
      <xdr:nvSpPr>
        <xdr:cNvPr id="1632" name="Text Box 75" hidden="1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97</xdr:row>
      <xdr:rowOff>76200</xdr:rowOff>
    </xdr:from>
    <xdr:to>
      <xdr:col>7</xdr:col>
      <xdr:colOff>76200</xdr:colOff>
      <xdr:row>98</xdr:row>
      <xdr:rowOff>114300</xdr:rowOff>
    </xdr:to>
    <xdr:sp macro="" textlink="">
      <xdr:nvSpPr>
        <xdr:cNvPr id="1633" name="Text Box 75" hidden="1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97</xdr:row>
      <xdr:rowOff>76200</xdr:rowOff>
    </xdr:from>
    <xdr:to>
      <xdr:col>7</xdr:col>
      <xdr:colOff>76200</xdr:colOff>
      <xdr:row>98</xdr:row>
      <xdr:rowOff>114300</xdr:rowOff>
    </xdr:to>
    <xdr:sp macro="" textlink="">
      <xdr:nvSpPr>
        <xdr:cNvPr id="1634" name="Text Box 75" hidden="1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97</xdr:row>
      <xdr:rowOff>76200</xdr:rowOff>
    </xdr:from>
    <xdr:to>
      <xdr:col>7</xdr:col>
      <xdr:colOff>76200</xdr:colOff>
      <xdr:row>98</xdr:row>
      <xdr:rowOff>114300</xdr:rowOff>
    </xdr:to>
    <xdr:sp macro="" textlink="">
      <xdr:nvSpPr>
        <xdr:cNvPr id="1635" name="Text Box 75" hidden="1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98</xdr:row>
      <xdr:rowOff>76200</xdr:rowOff>
    </xdr:from>
    <xdr:to>
      <xdr:col>7</xdr:col>
      <xdr:colOff>76200</xdr:colOff>
      <xdr:row>99</xdr:row>
      <xdr:rowOff>114300</xdr:rowOff>
    </xdr:to>
    <xdr:sp macro="" textlink="">
      <xdr:nvSpPr>
        <xdr:cNvPr id="1636" name="Text Box 75" hidden="1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98</xdr:row>
      <xdr:rowOff>76200</xdr:rowOff>
    </xdr:from>
    <xdr:to>
      <xdr:col>7</xdr:col>
      <xdr:colOff>76200</xdr:colOff>
      <xdr:row>99</xdr:row>
      <xdr:rowOff>114300</xdr:rowOff>
    </xdr:to>
    <xdr:sp macro="" textlink="">
      <xdr:nvSpPr>
        <xdr:cNvPr id="1637" name="Text Box 75" hidden="1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98</xdr:row>
      <xdr:rowOff>76200</xdr:rowOff>
    </xdr:from>
    <xdr:to>
      <xdr:col>7</xdr:col>
      <xdr:colOff>76200</xdr:colOff>
      <xdr:row>99</xdr:row>
      <xdr:rowOff>114300</xdr:rowOff>
    </xdr:to>
    <xdr:sp macro="" textlink="">
      <xdr:nvSpPr>
        <xdr:cNvPr id="1638" name="Text Box 75" hidden="1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99</xdr:row>
      <xdr:rowOff>76200</xdr:rowOff>
    </xdr:from>
    <xdr:to>
      <xdr:col>7</xdr:col>
      <xdr:colOff>76200</xdr:colOff>
      <xdr:row>100</xdr:row>
      <xdr:rowOff>114300</xdr:rowOff>
    </xdr:to>
    <xdr:sp macro="" textlink="">
      <xdr:nvSpPr>
        <xdr:cNvPr id="1639" name="Text Box 75" hidden="1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99</xdr:row>
      <xdr:rowOff>76200</xdr:rowOff>
    </xdr:from>
    <xdr:to>
      <xdr:col>7</xdr:col>
      <xdr:colOff>76200</xdr:colOff>
      <xdr:row>100</xdr:row>
      <xdr:rowOff>114300</xdr:rowOff>
    </xdr:to>
    <xdr:sp macro="" textlink="">
      <xdr:nvSpPr>
        <xdr:cNvPr id="1640" name="Text Box 75" hidden="1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99</xdr:row>
      <xdr:rowOff>76200</xdr:rowOff>
    </xdr:from>
    <xdr:to>
      <xdr:col>7</xdr:col>
      <xdr:colOff>76200</xdr:colOff>
      <xdr:row>100</xdr:row>
      <xdr:rowOff>114300</xdr:rowOff>
    </xdr:to>
    <xdr:sp macro="" textlink="">
      <xdr:nvSpPr>
        <xdr:cNvPr id="1641" name="Text Box 75" hidden="1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100</xdr:row>
      <xdr:rowOff>76200</xdr:rowOff>
    </xdr:from>
    <xdr:to>
      <xdr:col>7</xdr:col>
      <xdr:colOff>76200</xdr:colOff>
      <xdr:row>101</xdr:row>
      <xdr:rowOff>114300</xdr:rowOff>
    </xdr:to>
    <xdr:sp macro="" textlink="">
      <xdr:nvSpPr>
        <xdr:cNvPr id="1642" name="Text Box 75" hidden="1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100</xdr:row>
      <xdr:rowOff>76200</xdr:rowOff>
    </xdr:from>
    <xdr:to>
      <xdr:col>7</xdr:col>
      <xdr:colOff>76200</xdr:colOff>
      <xdr:row>101</xdr:row>
      <xdr:rowOff>114300</xdr:rowOff>
    </xdr:to>
    <xdr:sp macro="" textlink="">
      <xdr:nvSpPr>
        <xdr:cNvPr id="1643" name="Text Box 75" hidden="1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100</xdr:row>
      <xdr:rowOff>76200</xdr:rowOff>
    </xdr:from>
    <xdr:to>
      <xdr:col>7</xdr:col>
      <xdr:colOff>76200</xdr:colOff>
      <xdr:row>101</xdr:row>
      <xdr:rowOff>114300</xdr:rowOff>
    </xdr:to>
    <xdr:sp macro="" textlink="">
      <xdr:nvSpPr>
        <xdr:cNvPr id="1644" name="Text Box 75" hidden="1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101</xdr:row>
      <xdr:rowOff>76200</xdr:rowOff>
    </xdr:from>
    <xdr:to>
      <xdr:col>7</xdr:col>
      <xdr:colOff>76200</xdr:colOff>
      <xdr:row>102</xdr:row>
      <xdr:rowOff>114300</xdr:rowOff>
    </xdr:to>
    <xdr:sp macro="" textlink="">
      <xdr:nvSpPr>
        <xdr:cNvPr id="1645" name="Text Box 75" hidden="1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101</xdr:row>
      <xdr:rowOff>76200</xdr:rowOff>
    </xdr:from>
    <xdr:to>
      <xdr:col>7</xdr:col>
      <xdr:colOff>76200</xdr:colOff>
      <xdr:row>102</xdr:row>
      <xdr:rowOff>114300</xdr:rowOff>
    </xdr:to>
    <xdr:sp macro="" textlink="">
      <xdr:nvSpPr>
        <xdr:cNvPr id="1646" name="Text Box 75" hidden="1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101</xdr:row>
      <xdr:rowOff>76200</xdr:rowOff>
    </xdr:from>
    <xdr:to>
      <xdr:col>7</xdr:col>
      <xdr:colOff>76200</xdr:colOff>
      <xdr:row>102</xdr:row>
      <xdr:rowOff>114300</xdr:rowOff>
    </xdr:to>
    <xdr:sp macro="" textlink="">
      <xdr:nvSpPr>
        <xdr:cNvPr id="1647" name="Text Box 75" hidden="1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102</xdr:row>
      <xdr:rowOff>76200</xdr:rowOff>
    </xdr:from>
    <xdr:to>
      <xdr:col>7</xdr:col>
      <xdr:colOff>76200</xdr:colOff>
      <xdr:row>103</xdr:row>
      <xdr:rowOff>114300</xdr:rowOff>
    </xdr:to>
    <xdr:sp macro="" textlink="">
      <xdr:nvSpPr>
        <xdr:cNvPr id="1648" name="Text Box 75" hidden="1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102</xdr:row>
      <xdr:rowOff>76200</xdr:rowOff>
    </xdr:from>
    <xdr:to>
      <xdr:col>7</xdr:col>
      <xdr:colOff>76200</xdr:colOff>
      <xdr:row>103</xdr:row>
      <xdr:rowOff>114300</xdr:rowOff>
    </xdr:to>
    <xdr:sp macro="" textlink="">
      <xdr:nvSpPr>
        <xdr:cNvPr id="1649" name="Text Box 75" hidden="1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102</xdr:row>
      <xdr:rowOff>76200</xdr:rowOff>
    </xdr:from>
    <xdr:to>
      <xdr:col>7</xdr:col>
      <xdr:colOff>76200</xdr:colOff>
      <xdr:row>103</xdr:row>
      <xdr:rowOff>114300</xdr:rowOff>
    </xdr:to>
    <xdr:sp macro="" textlink="">
      <xdr:nvSpPr>
        <xdr:cNvPr id="1650" name="Text Box 75" hidden="1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103</xdr:row>
      <xdr:rowOff>76200</xdr:rowOff>
    </xdr:from>
    <xdr:to>
      <xdr:col>7</xdr:col>
      <xdr:colOff>76200</xdr:colOff>
      <xdr:row>104</xdr:row>
      <xdr:rowOff>114300</xdr:rowOff>
    </xdr:to>
    <xdr:sp macro="" textlink="">
      <xdr:nvSpPr>
        <xdr:cNvPr id="1651" name="Text Box 75" hidden="1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103</xdr:row>
      <xdr:rowOff>76200</xdr:rowOff>
    </xdr:from>
    <xdr:to>
      <xdr:col>7</xdr:col>
      <xdr:colOff>76200</xdr:colOff>
      <xdr:row>104</xdr:row>
      <xdr:rowOff>114300</xdr:rowOff>
    </xdr:to>
    <xdr:sp macro="" textlink="">
      <xdr:nvSpPr>
        <xdr:cNvPr id="1652" name="Text Box 75" hidden="1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103</xdr:row>
      <xdr:rowOff>76200</xdr:rowOff>
    </xdr:from>
    <xdr:to>
      <xdr:col>7</xdr:col>
      <xdr:colOff>76200</xdr:colOff>
      <xdr:row>104</xdr:row>
      <xdr:rowOff>114300</xdr:rowOff>
    </xdr:to>
    <xdr:sp macro="" textlink="">
      <xdr:nvSpPr>
        <xdr:cNvPr id="1653" name="Text Box 75" hidden="1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104</xdr:row>
      <xdr:rowOff>76200</xdr:rowOff>
    </xdr:from>
    <xdr:to>
      <xdr:col>7</xdr:col>
      <xdr:colOff>76200</xdr:colOff>
      <xdr:row>105</xdr:row>
      <xdr:rowOff>114300</xdr:rowOff>
    </xdr:to>
    <xdr:sp macro="" textlink="">
      <xdr:nvSpPr>
        <xdr:cNvPr id="1654" name="Text Box 75" hidden="1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104</xdr:row>
      <xdr:rowOff>76200</xdr:rowOff>
    </xdr:from>
    <xdr:to>
      <xdr:col>7</xdr:col>
      <xdr:colOff>76200</xdr:colOff>
      <xdr:row>105</xdr:row>
      <xdr:rowOff>114300</xdr:rowOff>
    </xdr:to>
    <xdr:sp macro="" textlink="">
      <xdr:nvSpPr>
        <xdr:cNvPr id="1655" name="Text Box 75" hidden="1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104</xdr:row>
      <xdr:rowOff>76200</xdr:rowOff>
    </xdr:from>
    <xdr:to>
      <xdr:col>7</xdr:col>
      <xdr:colOff>76200</xdr:colOff>
      <xdr:row>105</xdr:row>
      <xdr:rowOff>114300</xdr:rowOff>
    </xdr:to>
    <xdr:sp macro="" textlink="">
      <xdr:nvSpPr>
        <xdr:cNvPr id="1656" name="Text Box 75" hidden="1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105</xdr:row>
      <xdr:rowOff>76200</xdr:rowOff>
    </xdr:from>
    <xdr:to>
      <xdr:col>7</xdr:col>
      <xdr:colOff>76200</xdr:colOff>
      <xdr:row>106</xdr:row>
      <xdr:rowOff>114300</xdr:rowOff>
    </xdr:to>
    <xdr:sp macro="" textlink="">
      <xdr:nvSpPr>
        <xdr:cNvPr id="1657" name="Text Box 75" hidden="1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105</xdr:row>
      <xdr:rowOff>76200</xdr:rowOff>
    </xdr:from>
    <xdr:to>
      <xdr:col>7</xdr:col>
      <xdr:colOff>76200</xdr:colOff>
      <xdr:row>106</xdr:row>
      <xdr:rowOff>114300</xdr:rowOff>
    </xdr:to>
    <xdr:sp macro="" textlink="">
      <xdr:nvSpPr>
        <xdr:cNvPr id="1658" name="Text Box 75" hidden="1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105</xdr:row>
      <xdr:rowOff>76200</xdr:rowOff>
    </xdr:from>
    <xdr:to>
      <xdr:col>7</xdr:col>
      <xdr:colOff>76200</xdr:colOff>
      <xdr:row>106</xdr:row>
      <xdr:rowOff>114300</xdr:rowOff>
    </xdr:to>
    <xdr:sp macro="" textlink="">
      <xdr:nvSpPr>
        <xdr:cNvPr id="1659" name="Text Box 75" hidden="1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106</xdr:row>
      <xdr:rowOff>76200</xdr:rowOff>
    </xdr:from>
    <xdr:to>
      <xdr:col>7</xdr:col>
      <xdr:colOff>76200</xdr:colOff>
      <xdr:row>107</xdr:row>
      <xdr:rowOff>114300</xdr:rowOff>
    </xdr:to>
    <xdr:sp macro="" textlink="">
      <xdr:nvSpPr>
        <xdr:cNvPr id="1660" name="Text Box 75" hidden="1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106</xdr:row>
      <xdr:rowOff>76200</xdr:rowOff>
    </xdr:from>
    <xdr:to>
      <xdr:col>7</xdr:col>
      <xdr:colOff>76200</xdr:colOff>
      <xdr:row>107</xdr:row>
      <xdr:rowOff>114300</xdr:rowOff>
    </xdr:to>
    <xdr:sp macro="" textlink="">
      <xdr:nvSpPr>
        <xdr:cNvPr id="1661" name="Text Box 75" hidden="1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106</xdr:row>
      <xdr:rowOff>76200</xdr:rowOff>
    </xdr:from>
    <xdr:to>
      <xdr:col>7</xdr:col>
      <xdr:colOff>76200</xdr:colOff>
      <xdr:row>107</xdr:row>
      <xdr:rowOff>114300</xdr:rowOff>
    </xdr:to>
    <xdr:sp macro="" textlink="">
      <xdr:nvSpPr>
        <xdr:cNvPr id="1662" name="Text Box 75" hidden="1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107</xdr:row>
      <xdr:rowOff>76200</xdr:rowOff>
    </xdr:from>
    <xdr:to>
      <xdr:col>7</xdr:col>
      <xdr:colOff>76200</xdr:colOff>
      <xdr:row>108</xdr:row>
      <xdr:rowOff>114300</xdr:rowOff>
    </xdr:to>
    <xdr:sp macro="" textlink="">
      <xdr:nvSpPr>
        <xdr:cNvPr id="1663" name="Text Box 75" hidden="1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107</xdr:row>
      <xdr:rowOff>76200</xdr:rowOff>
    </xdr:from>
    <xdr:to>
      <xdr:col>7</xdr:col>
      <xdr:colOff>76200</xdr:colOff>
      <xdr:row>108</xdr:row>
      <xdr:rowOff>114300</xdr:rowOff>
    </xdr:to>
    <xdr:sp macro="" textlink="">
      <xdr:nvSpPr>
        <xdr:cNvPr id="1664" name="Text Box 75" hidden="1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107</xdr:row>
      <xdr:rowOff>76200</xdr:rowOff>
    </xdr:from>
    <xdr:to>
      <xdr:col>7</xdr:col>
      <xdr:colOff>76200</xdr:colOff>
      <xdr:row>108</xdr:row>
      <xdr:rowOff>114300</xdr:rowOff>
    </xdr:to>
    <xdr:sp macro="" textlink="">
      <xdr:nvSpPr>
        <xdr:cNvPr id="1665" name="Text Box 75" hidden="1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108</xdr:row>
      <xdr:rowOff>76200</xdr:rowOff>
    </xdr:from>
    <xdr:to>
      <xdr:col>7</xdr:col>
      <xdr:colOff>76200</xdr:colOff>
      <xdr:row>109</xdr:row>
      <xdr:rowOff>114300</xdr:rowOff>
    </xdr:to>
    <xdr:sp macro="" textlink="">
      <xdr:nvSpPr>
        <xdr:cNvPr id="1666" name="Text Box 75" hidden="1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108</xdr:row>
      <xdr:rowOff>76200</xdr:rowOff>
    </xdr:from>
    <xdr:to>
      <xdr:col>7</xdr:col>
      <xdr:colOff>76200</xdr:colOff>
      <xdr:row>109</xdr:row>
      <xdr:rowOff>114300</xdr:rowOff>
    </xdr:to>
    <xdr:sp macro="" textlink="">
      <xdr:nvSpPr>
        <xdr:cNvPr id="1667" name="Text Box 75" hidden="1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108</xdr:row>
      <xdr:rowOff>76200</xdr:rowOff>
    </xdr:from>
    <xdr:to>
      <xdr:col>7</xdr:col>
      <xdr:colOff>76200</xdr:colOff>
      <xdr:row>109</xdr:row>
      <xdr:rowOff>114300</xdr:rowOff>
    </xdr:to>
    <xdr:sp macro="" textlink="">
      <xdr:nvSpPr>
        <xdr:cNvPr id="1668" name="Text Box 75" hidden="1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109</xdr:row>
      <xdr:rowOff>76200</xdr:rowOff>
    </xdr:from>
    <xdr:to>
      <xdr:col>7</xdr:col>
      <xdr:colOff>76200</xdr:colOff>
      <xdr:row>110</xdr:row>
      <xdr:rowOff>114300</xdr:rowOff>
    </xdr:to>
    <xdr:sp macro="" textlink="">
      <xdr:nvSpPr>
        <xdr:cNvPr id="1669" name="Text Box 75" hidden="1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109</xdr:row>
      <xdr:rowOff>76200</xdr:rowOff>
    </xdr:from>
    <xdr:to>
      <xdr:col>7</xdr:col>
      <xdr:colOff>76200</xdr:colOff>
      <xdr:row>110</xdr:row>
      <xdr:rowOff>114300</xdr:rowOff>
    </xdr:to>
    <xdr:sp macro="" textlink="">
      <xdr:nvSpPr>
        <xdr:cNvPr id="1670" name="Text Box 75" hidden="1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109</xdr:row>
      <xdr:rowOff>76200</xdr:rowOff>
    </xdr:from>
    <xdr:to>
      <xdr:col>7</xdr:col>
      <xdr:colOff>76200</xdr:colOff>
      <xdr:row>110</xdr:row>
      <xdr:rowOff>114300</xdr:rowOff>
    </xdr:to>
    <xdr:sp macro="" textlink="">
      <xdr:nvSpPr>
        <xdr:cNvPr id="1671" name="Text Box 75" hidden="1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110</xdr:row>
      <xdr:rowOff>76200</xdr:rowOff>
    </xdr:from>
    <xdr:to>
      <xdr:col>7</xdr:col>
      <xdr:colOff>76200</xdr:colOff>
      <xdr:row>111</xdr:row>
      <xdr:rowOff>114300</xdr:rowOff>
    </xdr:to>
    <xdr:sp macro="" textlink="">
      <xdr:nvSpPr>
        <xdr:cNvPr id="1672" name="Text Box 75" hidden="1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110</xdr:row>
      <xdr:rowOff>76200</xdr:rowOff>
    </xdr:from>
    <xdr:to>
      <xdr:col>7</xdr:col>
      <xdr:colOff>76200</xdr:colOff>
      <xdr:row>111</xdr:row>
      <xdr:rowOff>114300</xdr:rowOff>
    </xdr:to>
    <xdr:sp macro="" textlink="">
      <xdr:nvSpPr>
        <xdr:cNvPr id="1673" name="Text Box 75" hidden="1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110</xdr:row>
      <xdr:rowOff>76200</xdr:rowOff>
    </xdr:from>
    <xdr:to>
      <xdr:col>7</xdr:col>
      <xdr:colOff>76200</xdr:colOff>
      <xdr:row>111</xdr:row>
      <xdr:rowOff>114300</xdr:rowOff>
    </xdr:to>
    <xdr:sp macro="" textlink="">
      <xdr:nvSpPr>
        <xdr:cNvPr id="1674" name="Text Box 75" hidden="1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111</xdr:row>
      <xdr:rowOff>76200</xdr:rowOff>
    </xdr:from>
    <xdr:to>
      <xdr:col>7</xdr:col>
      <xdr:colOff>76200</xdr:colOff>
      <xdr:row>112</xdr:row>
      <xdr:rowOff>114300</xdr:rowOff>
    </xdr:to>
    <xdr:sp macro="" textlink="">
      <xdr:nvSpPr>
        <xdr:cNvPr id="1675" name="Text Box 75" hidden="1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111</xdr:row>
      <xdr:rowOff>76200</xdr:rowOff>
    </xdr:from>
    <xdr:to>
      <xdr:col>7</xdr:col>
      <xdr:colOff>76200</xdr:colOff>
      <xdr:row>112</xdr:row>
      <xdr:rowOff>114300</xdr:rowOff>
    </xdr:to>
    <xdr:sp macro="" textlink="">
      <xdr:nvSpPr>
        <xdr:cNvPr id="1676" name="Text Box 75" hidden="1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111</xdr:row>
      <xdr:rowOff>76200</xdr:rowOff>
    </xdr:from>
    <xdr:to>
      <xdr:col>7</xdr:col>
      <xdr:colOff>76200</xdr:colOff>
      <xdr:row>112</xdr:row>
      <xdr:rowOff>114300</xdr:rowOff>
    </xdr:to>
    <xdr:sp macro="" textlink="">
      <xdr:nvSpPr>
        <xdr:cNvPr id="1677" name="Text Box 75" hidden="1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112</xdr:row>
      <xdr:rowOff>76200</xdr:rowOff>
    </xdr:from>
    <xdr:to>
      <xdr:col>7</xdr:col>
      <xdr:colOff>76200</xdr:colOff>
      <xdr:row>113</xdr:row>
      <xdr:rowOff>114300</xdr:rowOff>
    </xdr:to>
    <xdr:sp macro="" textlink="">
      <xdr:nvSpPr>
        <xdr:cNvPr id="1678" name="Text Box 75" hidden="1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112</xdr:row>
      <xdr:rowOff>76200</xdr:rowOff>
    </xdr:from>
    <xdr:to>
      <xdr:col>7</xdr:col>
      <xdr:colOff>76200</xdr:colOff>
      <xdr:row>113</xdr:row>
      <xdr:rowOff>114300</xdr:rowOff>
    </xdr:to>
    <xdr:sp macro="" textlink="">
      <xdr:nvSpPr>
        <xdr:cNvPr id="1679" name="Text Box 75" hidden="1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112</xdr:row>
      <xdr:rowOff>76200</xdr:rowOff>
    </xdr:from>
    <xdr:to>
      <xdr:col>7</xdr:col>
      <xdr:colOff>76200</xdr:colOff>
      <xdr:row>113</xdr:row>
      <xdr:rowOff>114300</xdr:rowOff>
    </xdr:to>
    <xdr:sp macro="" textlink="">
      <xdr:nvSpPr>
        <xdr:cNvPr id="1680" name="Text Box 75" hidden="1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113</xdr:row>
      <xdr:rowOff>76200</xdr:rowOff>
    </xdr:from>
    <xdr:to>
      <xdr:col>7</xdr:col>
      <xdr:colOff>76200</xdr:colOff>
      <xdr:row>114</xdr:row>
      <xdr:rowOff>114300</xdr:rowOff>
    </xdr:to>
    <xdr:sp macro="" textlink="">
      <xdr:nvSpPr>
        <xdr:cNvPr id="1681" name="Text Box 75" hidden="1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113</xdr:row>
      <xdr:rowOff>76200</xdr:rowOff>
    </xdr:from>
    <xdr:to>
      <xdr:col>7</xdr:col>
      <xdr:colOff>76200</xdr:colOff>
      <xdr:row>114</xdr:row>
      <xdr:rowOff>114300</xdr:rowOff>
    </xdr:to>
    <xdr:sp macro="" textlink="">
      <xdr:nvSpPr>
        <xdr:cNvPr id="1682" name="Text Box 75" hidden="1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113</xdr:row>
      <xdr:rowOff>76200</xdr:rowOff>
    </xdr:from>
    <xdr:to>
      <xdr:col>7</xdr:col>
      <xdr:colOff>76200</xdr:colOff>
      <xdr:row>114</xdr:row>
      <xdr:rowOff>114300</xdr:rowOff>
    </xdr:to>
    <xdr:sp macro="" textlink="">
      <xdr:nvSpPr>
        <xdr:cNvPr id="1683" name="Text Box 75" hidden="1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114</xdr:row>
      <xdr:rowOff>76200</xdr:rowOff>
    </xdr:from>
    <xdr:to>
      <xdr:col>7</xdr:col>
      <xdr:colOff>76200</xdr:colOff>
      <xdr:row>115</xdr:row>
      <xdr:rowOff>114300</xdr:rowOff>
    </xdr:to>
    <xdr:sp macro="" textlink="">
      <xdr:nvSpPr>
        <xdr:cNvPr id="1684" name="Text Box 75" hidden="1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114</xdr:row>
      <xdr:rowOff>76200</xdr:rowOff>
    </xdr:from>
    <xdr:to>
      <xdr:col>7</xdr:col>
      <xdr:colOff>76200</xdr:colOff>
      <xdr:row>115</xdr:row>
      <xdr:rowOff>114300</xdr:rowOff>
    </xdr:to>
    <xdr:sp macro="" textlink="">
      <xdr:nvSpPr>
        <xdr:cNvPr id="1685" name="Text Box 75" hidden="1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114</xdr:row>
      <xdr:rowOff>76200</xdr:rowOff>
    </xdr:from>
    <xdr:to>
      <xdr:col>7</xdr:col>
      <xdr:colOff>76200</xdr:colOff>
      <xdr:row>115</xdr:row>
      <xdr:rowOff>114300</xdr:rowOff>
    </xdr:to>
    <xdr:sp macro="" textlink="">
      <xdr:nvSpPr>
        <xdr:cNvPr id="1686" name="Text Box 75" hidden="1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115</xdr:row>
      <xdr:rowOff>76200</xdr:rowOff>
    </xdr:from>
    <xdr:to>
      <xdr:col>7</xdr:col>
      <xdr:colOff>76200</xdr:colOff>
      <xdr:row>116</xdr:row>
      <xdr:rowOff>114300</xdr:rowOff>
    </xdr:to>
    <xdr:sp macro="" textlink="">
      <xdr:nvSpPr>
        <xdr:cNvPr id="1687" name="Text Box 75" hidden="1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115</xdr:row>
      <xdr:rowOff>76200</xdr:rowOff>
    </xdr:from>
    <xdr:to>
      <xdr:col>7</xdr:col>
      <xdr:colOff>76200</xdr:colOff>
      <xdr:row>116</xdr:row>
      <xdr:rowOff>114300</xdr:rowOff>
    </xdr:to>
    <xdr:sp macro="" textlink="">
      <xdr:nvSpPr>
        <xdr:cNvPr id="1688" name="Text Box 75" hidden="1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115</xdr:row>
      <xdr:rowOff>76200</xdr:rowOff>
    </xdr:from>
    <xdr:to>
      <xdr:col>7</xdr:col>
      <xdr:colOff>76200</xdr:colOff>
      <xdr:row>116</xdr:row>
      <xdr:rowOff>114300</xdr:rowOff>
    </xdr:to>
    <xdr:sp macro="" textlink="">
      <xdr:nvSpPr>
        <xdr:cNvPr id="1689" name="Text Box 75" hidden="1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116</xdr:row>
      <xdr:rowOff>76200</xdr:rowOff>
    </xdr:from>
    <xdr:to>
      <xdr:col>7</xdr:col>
      <xdr:colOff>76200</xdr:colOff>
      <xdr:row>117</xdr:row>
      <xdr:rowOff>114300</xdr:rowOff>
    </xdr:to>
    <xdr:sp macro="" textlink="">
      <xdr:nvSpPr>
        <xdr:cNvPr id="1690" name="Text Box 75" hidden="1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116</xdr:row>
      <xdr:rowOff>76200</xdr:rowOff>
    </xdr:from>
    <xdr:to>
      <xdr:col>7</xdr:col>
      <xdr:colOff>76200</xdr:colOff>
      <xdr:row>117</xdr:row>
      <xdr:rowOff>114300</xdr:rowOff>
    </xdr:to>
    <xdr:sp macro="" textlink="">
      <xdr:nvSpPr>
        <xdr:cNvPr id="1691" name="Text Box 75" hidden="1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116</xdr:row>
      <xdr:rowOff>76200</xdr:rowOff>
    </xdr:from>
    <xdr:to>
      <xdr:col>7</xdr:col>
      <xdr:colOff>76200</xdr:colOff>
      <xdr:row>117</xdr:row>
      <xdr:rowOff>114300</xdr:rowOff>
    </xdr:to>
    <xdr:sp macro="" textlink="">
      <xdr:nvSpPr>
        <xdr:cNvPr id="1692" name="Text Box 75" hidden="1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117</xdr:row>
      <xdr:rowOff>76200</xdr:rowOff>
    </xdr:from>
    <xdr:to>
      <xdr:col>7</xdr:col>
      <xdr:colOff>76200</xdr:colOff>
      <xdr:row>118</xdr:row>
      <xdr:rowOff>114300</xdr:rowOff>
    </xdr:to>
    <xdr:sp macro="" textlink="">
      <xdr:nvSpPr>
        <xdr:cNvPr id="1693" name="Text Box 75" hidden="1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117</xdr:row>
      <xdr:rowOff>76200</xdr:rowOff>
    </xdr:from>
    <xdr:to>
      <xdr:col>7</xdr:col>
      <xdr:colOff>76200</xdr:colOff>
      <xdr:row>118</xdr:row>
      <xdr:rowOff>114300</xdr:rowOff>
    </xdr:to>
    <xdr:sp macro="" textlink="">
      <xdr:nvSpPr>
        <xdr:cNvPr id="1694" name="Text Box 75" hidden="1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117</xdr:row>
      <xdr:rowOff>76200</xdr:rowOff>
    </xdr:from>
    <xdr:to>
      <xdr:col>7</xdr:col>
      <xdr:colOff>76200</xdr:colOff>
      <xdr:row>118</xdr:row>
      <xdr:rowOff>114300</xdr:rowOff>
    </xdr:to>
    <xdr:sp macro="" textlink="">
      <xdr:nvSpPr>
        <xdr:cNvPr id="1695" name="Text Box 75" hidden="1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118</xdr:row>
      <xdr:rowOff>76200</xdr:rowOff>
    </xdr:from>
    <xdr:to>
      <xdr:col>7</xdr:col>
      <xdr:colOff>76200</xdr:colOff>
      <xdr:row>119</xdr:row>
      <xdr:rowOff>114300</xdr:rowOff>
    </xdr:to>
    <xdr:sp macro="" textlink="">
      <xdr:nvSpPr>
        <xdr:cNvPr id="1696" name="Text Box 75" hidden="1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118</xdr:row>
      <xdr:rowOff>76200</xdr:rowOff>
    </xdr:from>
    <xdr:to>
      <xdr:col>7</xdr:col>
      <xdr:colOff>76200</xdr:colOff>
      <xdr:row>119</xdr:row>
      <xdr:rowOff>114300</xdr:rowOff>
    </xdr:to>
    <xdr:sp macro="" textlink="">
      <xdr:nvSpPr>
        <xdr:cNvPr id="1697" name="Text Box 75" hidden="1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118</xdr:row>
      <xdr:rowOff>76200</xdr:rowOff>
    </xdr:from>
    <xdr:to>
      <xdr:col>7</xdr:col>
      <xdr:colOff>76200</xdr:colOff>
      <xdr:row>119</xdr:row>
      <xdr:rowOff>114300</xdr:rowOff>
    </xdr:to>
    <xdr:sp macro="" textlink="">
      <xdr:nvSpPr>
        <xdr:cNvPr id="1698" name="Text Box 75" hidden="1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119</xdr:row>
      <xdr:rowOff>76200</xdr:rowOff>
    </xdr:from>
    <xdr:to>
      <xdr:col>7</xdr:col>
      <xdr:colOff>76200</xdr:colOff>
      <xdr:row>120</xdr:row>
      <xdr:rowOff>114300</xdr:rowOff>
    </xdr:to>
    <xdr:sp macro="" textlink="">
      <xdr:nvSpPr>
        <xdr:cNvPr id="1699" name="Text Box 75" hidden="1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119</xdr:row>
      <xdr:rowOff>76200</xdr:rowOff>
    </xdr:from>
    <xdr:to>
      <xdr:col>7</xdr:col>
      <xdr:colOff>76200</xdr:colOff>
      <xdr:row>120</xdr:row>
      <xdr:rowOff>114300</xdr:rowOff>
    </xdr:to>
    <xdr:sp macro="" textlink="">
      <xdr:nvSpPr>
        <xdr:cNvPr id="1700" name="Text Box 75" hidden="1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119</xdr:row>
      <xdr:rowOff>76200</xdr:rowOff>
    </xdr:from>
    <xdr:to>
      <xdr:col>7</xdr:col>
      <xdr:colOff>76200</xdr:colOff>
      <xdr:row>120</xdr:row>
      <xdr:rowOff>114300</xdr:rowOff>
    </xdr:to>
    <xdr:sp macro="" textlink="">
      <xdr:nvSpPr>
        <xdr:cNvPr id="1701" name="Text Box 75" hidden="1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120</xdr:row>
      <xdr:rowOff>76200</xdr:rowOff>
    </xdr:from>
    <xdr:to>
      <xdr:col>7</xdr:col>
      <xdr:colOff>76200</xdr:colOff>
      <xdr:row>121</xdr:row>
      <xdr:rowOff>114300</xdr:rowOff>
    </xdr:to>
    <xdr:sp macro="" textlink="">
      <xdr:nvSpPr>
        <xdr:cNvPr id="1702" name="Text Box 75" hidden="1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120</xdr:row>
      <xdr:rowOff>76200</xdr:rowOff>
    </xdr:from>
    <xdr:to>
      <xdr:col>7</xdr:col>
      <xdr:colOff>76200</xdr:colOff>
      <xdr:row>121</xdr:row>
      <xdr:rowOff>114300</xdr:rowOff>
    </xdr:to>
    <xdr:sp macro="" textlink="">
      <xdr:nvSpPr>
        <xdr:cNvPr id="1703" name="Text Box 75" hidden="1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120</xdr:row>
      <xdr:rowOff>76200</xdr:rowOff>
    </xdr:from>
    <xdr:to>
      <xdr:col>7</xdr:col>
      <xdr:colOff>76200</xdr:colOff>
      <xdr:row>121</xdr:row>
      <xdr:rowOff>114300</xdr:rowOff>
    </xdr:to>
    <xdr:sp macro="" textlink="">
      <xdr:nvSpPr>
        <xdr:cNvPr id="1704" name="Text Box 75" hidden="1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121</xdr:row>
      <xdr:rowOff>76200</xdr:rowOff>
    </xdr:from>
    <xdr:to>
      <xdr:col>7</xdr:col>
      <xdr:colOff>76200</xdr:colOff>
      <xdr:row>122</xdr:row>
      <xdr:rowOff>114300</xdr:rowOff>
    </xdr:to>
    <xdr:sp macro="" textlink="">
      <xdr:nvSpPr>
        <xdr:cNvPr id="1705" name="Text Box 75" hidden="1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121</xdr:row>
      <xdr:rowOff>76200</xdr:rowOff>
    </xdr:from>
    <xdr:to>
      <xdr:col>7</xdr:col>
      <xdr:colOff>76200</xdr:colOff>
      <xdr:row>122</xdr:row>
      <xdr:rowOff>114300</xdr:rowOff>
    </xdr:to>
    <xdr:sp macro="" textlink="">
      <xdr:nvSpPr>
        <xdr:cNvPr id="1706" name="Text Box 75" hidden="1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121</xdr:row>
      <xdr:rowOff>76200</xdr:rowOff>
    </xdr:from>
    <xdr:to>
      <xdr:col>7</xdr:col>
      <xdr:colOff>76200</xdr:colOff>
      <xdr:row>122</xdr:row>
      <xdr:rowOff>114300</xdr:rowOff>
    </xdr:to>
    <xdr:sp macro="" textlink="">
      <xdr:nvSpPr>
        <xdr:cNvPr id="1707" name="Text Box 75" hidden="1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122</xdr:row>
      <xdr:rowOff>76200</xdr:rowOff>
    </xdr:from>
    <xdr:to>
      <xdr:col>7</xdr:col>
      <xdr:colOff>76200</xdr:colOff>
      <xdr:row>123</xdr:row>
      <xdr:rowOff>114300</xdr:rowOff>
    </xdr:to>
    <xdr:sp macro="" textlink="">
      <xdr:nvSpPr>
        <xdr:cNvPr id="1708" name="Text Box 75" hidden="1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122</xdr:row>
      <xdr:rowOff>76200</xdr:rowOff>
    </xdr:from>
    <xdr:to>
      <xdr:col>7</xdr:col>
      <xdr:colOff>76200</xdr:colOff>
      <xdr:row>123</xdr:row>
      <xdr:rowOff>114300</xdr:rowOff>
    </xdr:to>
    <xdr:sp macro="" textlink="">
      <xdr:nvSpPr>
        <xdr:cNvPr id="1709" name="Text Box 75" hidden="1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122</xdr:row>
      <xdr:rowOff>76200</xdr:rowOff>
    </xdr:from>
    <xdr:to>
      <xdr:col>7</xdr:col>
      <xdr:colOff>76200</xdr:colOff>
      <xdr:row>123</xdr:row>
      <xdr:rowOff>114300</xdr:rowOff>
    </xdr:to>
    <xdr:sp macro="" textlink="">
      <xdr:nvSpPr>
        <xdr:cNvPr id="1710" name="Text Box 75" hidden="1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123</xdr:row>
      <xdr:rowOff>76200</xdr:rowOff>
    </xdr:from>
    <xdr:to>
      <xdr:col>7</xdr:col>
      <xdr:colOff>76200</xdr:colOff>
      <xdr:row>124</xdr:row>
      <xdr:rowOff>114300</xdr:rowOff>
    </xdr:to>
    <xdr:sp macro="" textlink="">
      <xdr:nvSpPr>
        <xdr:cNvPr id="1711" name="Text Box 75" hidden="1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123</xdr:row>
      <xdr:rowOff>76200</xdr:rowOff>
    </xdr:from>
    <xdr:to>
      <xdr:col>7</xdr:col>
      <xdr:colOff>76200</xdr:colOff>
      <xdr:row>124</xdr:row>
      <xdr:rowOff>114300</xdr:rowOff>
    </xdr:to>
    <xdr:sp macro="" textlink="">
      <xdr:nvSpPr>
        <xdr:cNvPr id="1712" name="Text Box 75" hidden="1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123</xdr:row>
      <xdr:rowOff>76200</xdr:rowOff>
    </xdr:from>
    <xdr:to>
      <xdr:col>7</xdr:col>
      <xdr:colOff>76200</xdr:colOff>
      <xdr:row>124</xdr:row>
      <xdr:rowOff>114300</xdr:rowOff>
    </xdr:to>
    <xdr:sp macro="" textlink="">
      <xdr:nvSpPr>
        <xdr:cNvPr id="1713" name="Text Box 75" hidden="1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124</xdr:row>
      <xdr:rowOff>76200</xdr:rowOff>
    </xdr:from>
    <xdr:to>
      <xdr:col>7</xdr:col>
      <xdr:colOff>76200</xdr:colOff>
      <xdr:row>125</xdr:row>
      <xdr:rowOff>114300</xdr:rowOff>
    </xdr:to>
    <xdr:sp macro="" textlink="">
      <xdr:nvSpPr>
        <xdr:cNvPr id="1714" name="Text Box 75" hidden="1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124</xdr:row>
      <xdr:rowOff>76200</xdr:rowOff>
    </xdr:from>
    <xdr:to>
      <xdr:col>7</xdr:col>
      <xdr:colOff>76200</xdr:colOff>
      <xdr:row>125</xdr:row>
      <xdr:rowOff>114300</xdr:rowOff>
    </xdr:to>
    <xdr:sp macro="" textlink="">
      <xdr:nvSpPr>
        <xdr:cNvPr id="1715" name="Text Box 75" hidden="1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124</xdr:row>
      <xdr:rowOff>76200</xdr:rowOff>
    </xdr:from>
    <xdr:to>
      <xdr:col>7</xdr:col>
      <xdr:colOff>76200</xdr:colOff>
      <xdr:row>125</xdr:row>
      <xdr:rowOff>114300</xdr:rowOff>
    </xdr:to>
    <xdr:sp macro="" textlink="">
      <xdr:nvSpPr>
        <xdr:cNvPr id="1716" name="Text Box 75" hidden="1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125</xdr:row>
      <xdr:rowOff>76200</xdr:rowOff>
    </xdr:from>
    <xdr:to>
      <xdr:col>7</xdr:col>
      <xdr:colOff>76200</xdr:colOff>
      <xdr:row>126</xdr:row>
      <xdr:rowOff>114300</xdr:rowOff>
    </xdr:to>
    <xdr:sp macro="" textlink="">
      <xdr:nvSpPr>
        <xdr:cNvPr id="1717" name="Text Box 75" hidden="1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125</xdr:row>
      <xdr:rowOff>76200</xdr:rowOff>
    </xdr:from>
    <xdr:to>
      <xdr:col>7</xdr:col>
      <xdr:colOff>76200</xdr:colOff>
      <xdr:row>126</xdr:row>
      <xdr:rowOff>114300</xdr:rowOff>
    </xdr:to>
    <xdr:sp macro="" textlink="">
      <xdr:nvSpPr>
        <xdr:cNvPr id="1718" name="Text Box 75" hidden="1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125</xdr:row>
      <xdr:rowOff>76200</xdr:rowOff>
    </xdr:from>
    <xdr:to>
      <xdr:col>7</xdr:col>
      <xdr:colOff>76200</xdr:colOff>
      <xdr:row>126</xdr:row>
      <xdr:rowOff>114300</xdr:rowOff>
    </xdr:to>
    <xdr:sp macro="" textlink="">
      <xdr:nvSpPr>
        <xdr:cNvPr id="1719" name="Text Box 75" hidden="1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126</xdr:row>
      <xdr:rowOff>76200</xdr:rowOff>
    </xdr:from>
    <xdr:to>
      <xdr:col>7</xdr:col>
      <xdr:colOff>76200</xdr:colOff>
      <xdr:row>127</xdr:row>
      <xdr:rowOff>114300</xdr:rowOff>
    </xdr:to>
    <xdr:sp macro="" textlink="">
      <xdr:nvSpPr>
        <xdr:cNvPr id="1720" name="Text Box 75" hidden="1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126</xdr:row>
      <xdr:rowOff>76200</xdr:rowOff>
    </xdr:from>
    <xdr:to>
      <xdr:col>7</xdr:col>
      <xdr:colOff>76200</xdr:colOff>
      <xdr:row>127</xdr:row>
      <xdr:rowOff>114300</xdr:rowOff>
    </xdr:to>
    <xdr:sp macro="" textlink="">
      <xdr:nvSpPr>
        <xdr:cNvPr id="1721" name="Text Box 75" hidden="1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126</xdr:row>
      <xdr:rowOff>76200</xdr:rowOff>
    </xdr:from>
    <xdr:to>
      <xdr:col>7</xdr:col>
      <xdr:colOff>76200</xdr:colOff>
      <xdr:row>127</xdr:row>
      <xdr:rowOff>114300</xdr:rowOff>
    </xdr:to>
    <xdr:sp macro="" textlink="">
      <xdr:nvSpPr>
        <xdr:cNvPr id="1722" name="Text Box 75" hidden="1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127</xdr:row>
      <xdr:rowOff>76200</xdr:rowOff>
    </xdr:from>
    <xdr:to>
      <xdr:col>7</xdr:col>
      <xdr:colOff>76200</xdr:colOff>
      <xdr:row>128</xdr:row>
      <xdr:rowOff>114300</xdr:rowOff>
    </xdr:to>
    <xdr:sp macro="" textlink="">
      <xdr:nvSpPr>
        <xdr:cNvPr id="1723" name="Text Box 75" hidden="1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127</xdr:row>
      <xdr:rowOff>76200</xdr:rowOff>
    </xdr:from>
    <xdr:to>
      <xdr:col>7</xdr:col>
      <xdr:colOff>76200</xdr:colOff>
      <xdr:row>128</xdr:row>
      <xdr:rowOff>114300</xdr:rowOff>
    </xdr:to>
    <xdr:sp macro="" textlink="">
      <xdr:nvSpPr>
        <xdr:cNvPr id="1724" name="Text Box 75" hidden="1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127</xdr:row>
      <xdr:rowOff>76200</xdr:rowOff>
    </xdr:from>
    <xdr:to>
      <xdr:col>7</xdr:col>
      <xdr:colOff>76200</xdr:colOff>
      <xdr:row>128</xdr:row>
      <xdr:rowOff>114300</xdr:rowOff>
    </xdr:to>
    <xdr:sp macro="" textlink="">
      <xdr:nvSpPr>
        <xdr:cNvPr id="1725" name="Text Box 75" hidden="1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128</xdr:row>
      <xdr:rowOff>76200</xdr:rowOff>
    </xdr:from>
    <xdr:to>
      <xdr:col>7</xdr:col>
      <xdr:colOff>76200</xdr:colOff>
      <xdr:row>129</xdr:row>
      <xdr:rowOff>114300</xdr:rowOff>
    </xdr:to>
    <xdr:sp macro="" textlink="">
      <xdr:nvSpPr>
        <xdr:cNvPr id="1726" name="Text Box 75" hidden="1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128</xdr:row>
      <xdr:rowOff>76200</xdr:rowOff>
    </xdr:from>
    <xdr:to>
      <xdr:col>7</xdr:col>
      <xdr:colOff>76200</xdr:colOff>
      <xdr:row>129</xdr:row>
      <xdr:rowOff>114300</xdr:rowOff>
    </xdr:to>
    <xdr:sp macro="" textlink="">
      <xdr:nvSpPr>
        <xdr:cNvPr id="1727" name="Text Box 75" hidden="1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128</xdr:row>
      <xdr:rowOff>76200</xdr:rowOff>
    </xdr:from>
    <xdr:to>
      <xdr:col>7</xdr:col>
      <xdr:colOff>76200</xdr:colOff>
      <xdr:row>129</xdr:row>
      <xdr:rowOff>114300</xdr:rowOff>
    </xdr:to>
    <xdr:sp macro="" textlink="">
      <xdr:nvSpPr>
        <xdr:cNvPr id="1728" name="Text Box 75" hidden="1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129</xdr:row>
      <xdr:rowOff>76200</xdr:rowOff>
    </xdr:from>
    <xdr:to>
      <xdr:col>7</xdr:col>
      <xdr:colOff>76200</xdr:colOff>
      <xdr:row>130</xdr:row>
      <xdr:rowOff>114300</xdr:rowOff>
    </xdr:to>
    <xdr:sp macro="" textlink="">
      <xdr:nvSpPr>
        <xdr:cNvPr id="1729" name="Text Box 75" hidden="1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129</xdr:row>
      <xdr:rowOff>76200</xdr:rowOff>
    </xdr:from>
    <xdr:to>
      <xdr:col>7</xdr:col>
      <xdr:colOff>76200</xdr:colOff>
      <xdr:row>130</xdr:row>
      <xdr:rowOff>114300</xdr:rowOff>
    </xdr:to>
    <xdr:sp macro="" textlink="">
      <xdr:nvSpPr>
        <xdr:cNvPr id="1730" name="Text Box 75" hidden="1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129</xdr:row>
      <xdr:rowOff>76200</xdr:rowOff>
    </xdr:from>
    <xdr:to>
      <xdr:col>7</xdr:col>
      <xdr:colOff>76200</xdr:colOff>
      <xdr:row>130</xdr:row>
      <xdr:rowOff>114300</xdr:rowOff>
    </xdr:to>
    <xdr:sp macro="" textlink="">
      <xdr:nvSpPr>
        <xdr:cNvPr id="1731" name="Text Box 75" hidden="1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130</xdr:row>
      <xdr:rowOff>76200</xdr:rowOff>
    </xdr:from>
    <xdr:to>
      <xdr:col>7</xdr:col>
      <xdr:colOff>76200</xdr:colOff>
      <xdr:row>131</xdr:row>
      <xdr:rowOff>114300</xdr:rowOff>
    </xdr:to>
    <xdr:sp macro="" textlink="">
      <xdr:nvSpPr>
        <xdr:cNvPr id="1732" name="Text Box 75" hidden="1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130</xdr:row>
      <xdr:rowOff>76200</xdr:rowOff>
    </xdr:from>
    <xdr:to>
      <xdr:col>7</xdr:col>
      <xdr:colOff>76200</xdr:colOff>
      <xdr:row>131</xdr:row>
      <xdr:rowOff>114300</xdr:rowOff>
    </xdr:to>
    <xdr:sp macro="" textlink="">
      <xdr:nvSpPr>
        <xdr:cNvPr id="1733" name="Text Box 75" hidden="1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130</xdr:row>
      <xdr:rowOff>76200</xdr:rowOff>
    </xdr:from>
    <xdr:to>
      <xdr:col>7</xdr:col>
      <xdr:colOff>76200</xdr:colOff>
      <xdr:row>131</xdr:row>
      <xdr:rowOff>114300</xdr:rowOff>
    </xdr:to>
    <xdr:sp macro="" textlink="">
      <xdr:nvSpPr>
        <xdr:cNvPr id="1734" name="Text Box 75" hidden="1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131</xdr:row>
      <xdr:rowOff>76200</xdr:rowOff>
    </xdr:from>
    <xdr:to>
      <xdr:col>7</xdr:col>
      <xdr:colOff>76200</xdr:colOff>
      <xdr:row>132</xdr:row>
      <xdr:rowOff>114300</xdr:rowOff>
    </xdr:to>
    <xdr:sp macro="" textlink="">
      <xdr:nvSpPr>
        <xdr:cNvPr id="1735" name="Text Box 75" hidden="1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131</xdr:row>
      <xdr:rowOff>76200</xdr:rowOff>
    </xdr:from>
    <xdr:to>
      <xdr:col>7</xdr:col>
      <xdr:colOff>76200</xdr:colOff>
      <xdr:row>132</xdr:row>
      <xdr:rowOff>114300</xdr:rowOff>
    </xdr:to>
    <xdr:sp macro="" textlink="">
      <xdr:nvSpPr>
        <xdr:cNvPr id="1736" name="Text Box 75" hidden="1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131</xdr:row>
      <xdr:rowOff>76200</xdr:rowOff>
    </xdr:from>
    <xdr:to>
      <xdr:col>7</xdr:col>
      <xdr:colOff>76200</xdr:colOff>
      <xdr:row>132</xdr:row>
      <xdr:rowOff>114300</xdr:rowOff>
    </xdr:to>
    <xdr:sp macro="" textlink="">
      <xdr:nvSpPr>
        <xdr:cNvPr id="1737" name="Text Box 75" hidden="1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132</xdr:row>
      <xdr:rowOff>76200</xdr:rowOff>
    </xdr:from>
    <xdr:to>
      <xdr:col>7</xdr:col>
      <xdr:colOff>76200</xdr:colOff>
      <xdr:row>133</xdr:row>
      <xdr:rowOff>114300</xdr:rowOff>
    </xdr:to>
    <xdr:sp macro="" textlink="">
      <xdr:nvSpPr>
        <xdr:cNvPr id="1738" name="Text Box 75" hidden="1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132</xdr:row>
      <xdr:rowOff>76200</xdr:rowOff>
    </xdr:from>
    <xdr:to>
      <xdr:col>7</xdr:col>
      <xdr:colOff>76200</xdr:colOff>
      <xdr:row>133</xdr:row>
      <xdr:rowOff>114300</xdr:rowOff>
    </xdr:to>
    <xdr:sp macro="" textlink="">
      <xdr:nvSpPr>
        <xdr:cNvPr id="1739" name="Text Box 75" hidden="1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132</xdr:row>
      <xdr:rowOff>76200</xdr:rowOff>
    </xdr:from>
    <xdr:to>
      <xdr:col>7</xdr:col>
      <xdr:colOff>76200</xdr:colOff>
      <xdr:row>133</xdr:row>
      <xdr:rowOff>114300</xdr:rowOff>
    </xdr:to>
    <xdr:sp macro="" textlink="">
      <xdr:nvSpPr>
        <xdr:cNvPr id="1740" name="Text Box 75" hidden="1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133</xdr:row>
      <xdr:rowOff>76200</xdr:rowOff>
    </xdr:from>
    <xdr:to>
      <xdr:col>7</xdr:col>
      <xdr:colOff>76200</xdr:colOff>
      <xdr:row>134</xdr:row>
      <xdr:rowOff>114300</xdr:rowOff>
    </xdr:to>
    <xdr:sp macro="" textlink="">
      <xdr:nvSpPr>
        <xdr:cNvPr id="1741" name="Text Box 75" hidden="1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133</xdr:row>
      <xdr:rowOff>76200</xdr:rowOff>
    </xdr:from>
    <xdr:to>
      <xdr:col>7</xdr:col>
      <xdr:colOff>76200</xdr:colOff>
      <xdr:row>134</xdr:row>
      <xdr:rowOff>114300</xdr:rowOff>
    </xdr:to>
    <xdr:sp macro="" textlink="">
      <xdr:nvSpPr>
        <xdr:cNvPr id="1742" name="Text Box 75" hidden="1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133</xdr:row>
      <xdr:rowOff>76200</xdr:rowOff>
    </xdr:from>
    <xdr:to>
      <xdr:col>7</xdr:col>
      <xdr:colOff>76200</xdr:colOff>
      <xdr:row>134</xdr:row>
      <xdr:rowOff>114300</xdr:rowOff>
    </xdr:to>
    <xdr:sp macro="" textlink="">
      <xdr:nvSpPr>
        <xdr:cNvPr id="1743" name="Text Box 75" hidden="1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134</xdr:row>
      <xdr:rowOff>76200</xdr:rowOff>
    </xdr:from>
    <xdr:to>
      <xdr:col>7</xdr:col>
      <xdr:colOff>76200</xdr:colOff>
      <xdr:row>135</xdr:row>
      <xdr:rowOff>114300</xdr:rowOff>
    </xdr:to>
    <xdr:sp macro="" textlink="">
      <xdr:nvSpPr>
        <xdr:cNvPr id="1744" name="Text Box 75" hidden="1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134</xdr:row>
      <xdr:rowOff>76200</xdr:rowOff>
    </xdr:from>
    <xdr:to>
      <xdr:col>7</xdr:col>
      <xdr:colOff>76200</xdr:colOff>
      <xdr:row>135</xdr:row>
      <xdr:rowOff>114300</xdr:rowOff>
    </xdr:to>
    <xdr:sp macro="" textlink="">
      <xdr:nvSpPr>
        <xdr:cNvPr id="1745" name="Text Box 75" hidden="1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134</xdr:row>
      <xdr:rowOff>76200</xdr:rowOff>
    </xdr:from>
    <xdr:to>
      <xdr:col>7</xdr:col>
      <xdr:colOff>76200</xdr:colOff>
      <xdr:row>135</xdr:row>
      <xdr:rowOff>114300</xdr:rowOff>
    </xdr:to>
    <xdr:sp macro="" textlink="">
      <xdr:nvSpPr>
        <xdr:cNvPr id="1746" name="Text Box 75" hidden="1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135</xdr:row>
      <xdr:rowOff>76200</xdr:rowOff>
    </xdr:from>
    <xdr:to>
      <xdr:col>7</xdr:col>
      <xdr:colOff>76200</xdr:colOff>
      <xdr:row>136</xdr:row>
      <xdr:rowOff>114300</xdr:rowOff>
    </xdr:to>
    <xdr:sp macro="" textlink="">
      <xdr:nvSpPr>
        <xdr:cNvPr id="1747" name="Text Box 75" hidden="1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135</xdr:row>
      <xdr:rowOff>76200</xdr:rowOff>
    </xdr:from>
    <xdr:to>
      <xdr:col>7</xdr:col>
      <xdr:colOff>76200</xdr:colOff>
      <xdr:row>136</xdr:row>
      <xdr:rowOff>114300</xdr:rowOff>
    </xdr:to>
    <xdr:sp macro="" textlink="">
      <xdr:nvSpPr>
        <xdr:cNvPr id="1748" name="Text Box 75" hidden="1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135</xdr:row>
      <xdr:rowOff>76200</xdr:rowOff>
    </xdr:from>
    <xdr:to>
      <xdr:col>7</xdr:col>
      <xdr:colOff>76200</xdr:colOff>
      <xdr:row>136</xdr:row>
      <xdr:rowOff>114300</xdr:rowOff>
    </xdr:to>
    <xdr:sp macro="" textlink="">
      <xdr:nvSpPr>
        <xdr:cNvPr id="1749" name="Text Box 75" hidden="1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136</xdr:row>
      <xdr:rowOff>76200</xdr:rowOff>
    </xdr:from>
    <xdr:to>
      <xdr:col>7</xdr:col>
      <xdr:colOff>76200</xdr:colOff>
      <xdr:row>137</xdr:row>
      <xdr:rowOff>114300</xdr:rowOff>
    </xdr:to>
    <xdr:sp macro="" textlink="">
      <xdr:nvSpPr>
        <xdr:cNvPr id="1750" name="Text Box 75" hidden="1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136</xdr:row>
      <xdr:rowOff>76200</xdr:rowOff>
    </xdr:from>
    <xdr:to>
      <xdr:col>7</xdr:col>
      <xdr:colOff>76200</xdr:colOff>
      <xdr:row>137</xdr:row>
      <xdr:rowOff>114300</xdr:rowOff>
    </xdr:to>
    <xdr:sp macro="" textlink="">
      <xdr:nvSpPr>
        <xdr:cNvPr id="1751" name="Text Box 75" hidden="1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136</xdr:row>
      <xdr:rowOff>76200</xdr:rowOff>
    </xdr:from>
    <xdr:to>
      <xdr:col>7</xdr:col>
      <xdr:colOff>76200</xdr:colOff>
      <xdr:row>137</xdr:row>
      <xdr:rowOff>114300</xdr:rowOff>
    </xdr:to>
    <xdr:sp macro="" textlink="">
      <xdr:nvSpPr>
        <xdr:cNvPr id="1752" name="Text Box 75" hidden="1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137</xdr:row>
      <xdr:rowOff>76200</xdr:rowOff>
    </xdr:from>
    <xdr:to>
      <xdr:col>7</xdr:col>
      <xdr:colOff>76200</xdr:colOff>
      <xdr:row>138</xdr:row>
      <xdr:rowOff>114300</xdr:rowOff>
    </xdr:to>
    <xdr:sp macro="" textlink="">
      <xdr:nvSpPr>
        <xdr:cNvPr id="1753" name="Text Box 75" hidden="1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137</xdr:row>
      <xdr:rowOff>76200</xdr:rowOff>
    </xdr:from>
    <xdr:to>
      <xdr:col>7</xdr:col>
      <xdr:colOff>76200</xdr:colOff>
      <xdr:row>138</xdr:row>
      <xdr:rowOff>114300</xdr:rowOff>
    </xdr:to>
    <xdr:sp macro="" textlink="">
      <xdr:nvSpPr>
        <xdr:cNvPr id="1754" name="Text Box 75" hidden="1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137</xdr:row>
      <xdr:rowOff>76200</xdr:rowOff>
    </xdr:from>
    <xdr:to>
      <xdr:col>7</xdr:col>
      <xdr:colOff>76200</xdr:colOff>
      <xdr:row>138</xdr:row>
      <xdr:rowOff>114300</xdr:rowOff>
    </xdr:to>
    <xdr:sp macro="" textlink="">
      <xdr:nvSpPr>
        <xdr:cNvPr id="1755" name="Text Box 75" hidden="1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138</xdr:row>
      <xdr:rowOff>76200</xdr:rowOff>
    </xdr:from>
    <xdr:to>
      <xdr:col>7</xdr:col>
      <xdr:colOff>76200</xdr:colOff>
      <xdr:row>139</xdr:row>
      <xdr:rowOff>114300</xdr:rowOff>
    </xdr:to>
    <xdr:sp macro="" textlink="">
      <xdr:nvSpPr>
        <xdr:cNvPr id="1756" name="Text Box 75" hidden="1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138</xdr:row>
      <xdr:rowOff>76200</xdr:rowOff>
    </xdr:from>
    <xdr:to>
      <xdr:col>7</xdr:col>
      <xdr:colOff>76200</xdr:colOff>
      <xdr:row>139</xdr:row>
      <xdr:rowOff>114300</xdr:rowOff>
    </xdr:to>
    <xdr:sp macro="" textlink="">
      <xdr:nvSpPr>
        <xdr:cNvPr id="1757" name="Text Box 75" hidden="1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138</xdr:row>
      <xdr:rowOff>76200</xdr:rowOff>
    </xdr:from>
    <xdr:to>
      <xdr:col>7</xdr:col>
      <xdr:colOff>76200</xdr:colOff>
      <xdr:row>139</xdr:row>
      <xdr:rowOff>114300</xdr:rowOff>
    </xdr:to>
    <xdr:sp macro="" textlink="">
      <xdr:nvSpPr>
        <xdr:cNvPr id="1758" name="Text Box 75" hidden="1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139</xdr:row>
      <xdr:rowOff>76200</xdr:rowOff>
    </xdr:from>
    <xdr:to>
      <xdr:col>7</xdr:col>
      <xdr:colOff>76200</xdr:colOff>
      <xdr:row>140</xdr:row>
      <xdr:rowOff>114300</xdr:rowOff>
    </xdr:to>
    <xdr:sp macro="" textlink="">
      <xdr:nvSpPr>
        <xdr:cNvPr id="1759" name="Text Box 75" hidden="1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139</xdr:row>
      <xdr:rowOff>76200</xdr:rowOff>
    </xdr:from>
    <xdr:to>
      <xdr:col>7</xdr:col>
      <xdr:colOff>76200</xdr:colOff>
      <xdr:row>140</xdr:row>
      <xdr:rowOff>114300</xdr:rowOff>
    </xdr:to>
    <xdr:sp macro="" textlink="">
      <xdr:nvSpPr>
        <xdr:cNvPr id="1760" name="Text Box 75" hidden="1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139</xdr:row>
      <xdr:rowOff>76200</xdr:rowOff>
    </xdr:from>
    <xdr:to>
      <xdr:col>7</xdr:col>
      <xdr:colOff>76200</xdr:colOff>
      <xdr:row>140</xdr:row>
      <xdr:rowOff>114300</xdr:rowOff>
    </xdr:to>
    <xdr:sp macro="" textlink="">
      <xdr:nvSpPr>
        <xdr:cNvPr id="1761" name="Text Box 75" hidden="1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140</xdr:row>
      <xdr:rowOff>76200</xdr:rowOff>
    </xdr:from>
    <xdr:to>
      <xdr:col>7</xdr:col>
      <xdr:colOff>76200</xdr:colOff>
      <xdr:row>141</xdr:row>
      <xdr:rowOff>114300</xdr:rowOff>
    </xdr:to>
    <xdr:sp macro="" textlink="">
      <xdr:nvSpPr>
        <xdr:cNvPr id="1762" name="Text Box 75" hidden="1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140</xdr:row>
      <xdr:rowOff>76200</xdr:rowOff>
    </xdr:from>
    <xdr:to>
      <xdr:col>7</xdr:col>
      <xdr:colOff>76200</xdr:colOff>
      <xdr:row>141</xdr:row>
      <xdr:rowOff>114300</xdr:rowOff>
    </xdr:to>
    <xdr:sp macro="" textlink="">
      <xdr:nvSpPr>
        <xdr:cNvPr id="1763" name="Text Box 75" hidden="1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140</xdr:row>
      <xdr:rowOff>76200</xdr:rowOff>
    </xdr:from>
    <xdr:to>
      <xdr:col>7</xdr:col>
      <xdr:colOff>76200</xdr:colOff>
      <xdr:row>141</xdr:row>
      <xdr:rowOff>114300</xdr:rowOff>
    </xdr:to>
    <xdr:sp macro="" textlink="">
      <xdr:nvSpPr>
        <xdr:cNvPr id="1764" name="Text Box 75" hidden="1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141</xdr:row>
      <xdr:rowOff>76200</xdr:rowOff>
    </xdr:from>
    <xdr:to>
      <xdr:col>7</xdr:col>
      <xdr:colOff>76200</xdr:colOff>
      <xdr:row>142</xdr:row>
      <xdr:rowOff>114300</xdr:rowOff>
    </xdr:to>
    <xdr:sp macro="" textlink="">
      <xdr:nvSpPr>
        <xdr:cNvPr id="1765" name="Text Box 75" hidden="1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141</xdr:row>
      <xdr:rowOff>76200</xdr:rowOff>
    </xdr:from>
    <xdr:to>
      <xdr:col>7</xdr:col>
      <xdr:colOff>76200</xdr:colOff>
      <xdr:row>142</xdr:row>
      <xdr:rowOff>114300</xdr:rowOff>
    </xdr:to>
    <xdr:sp macro="" textlink="">
      <xdr:nvSpPr>
        <xdr:cNvPr id="1766" name="Text Box 75" hidden="1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141</xdr:row>
      <xdr:rowOff>76200</xdr:rowOff>
    </xdr:from>
    <xdr:to>
      <xdr:col>7</xdr:col>
      <xdr:colOff>76200</xdr:colOff>
      <xdr:row>142</xdr:row>
      <xdr:rowOff>114300</xdr:rowOff>
    </xdr:to>
    <xdr:sp macro="" textlink="">
      <xdr:nvSpPr>
        <xdr:cNvPr id="1767" name="Text Box 75" hidden="1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142</xdr:row>
      <xdr:rowOff>76200</xdr:rowOff>
    </xdr:from>
    <xdr:to>
      <xdr:col>7</xdr:col>
      <xdr:colOff>76200</xdr:colOff>
      <xdr:row>143</xdr:row>
      <xdr:rowOff>114300</xdr:rowOff>
    </xdr:to>
    <xdr:sp macro="" textlink="">
      <xdr:nvSpPr>
        <xdr:cNvPr id="1768" name="Text Box 75" hidden="1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142</xdr:row>
      <xdr:rowOff>76200</xdr:rowOff>
    </xdr:from>
    <xdr:to>
      <xdr:col>7</xdr:col>
      <xdr:colOff>76200</xdr:colOff>
      <xdr:row>143</xdr:row>
      <xdr:rowOff>114300</xdr:rowOff>
    </xdr:to>
    <xdr:sp macro="" textlink="">
      <xdr:nvSpPr>
        <xdr:cNvPr id="1769" name="Text Box 75" hidden="1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142</xdr:row>
      <xdr:rowOff>76200</xdr:rowOff>
    </xdr:from>
    <xdr:to>
      <xdr:col>7</xdr:col>
      <xdr:colOff>76200</xdr:colOff>
      <xdr:row>143</xdr:row>
      <xdr:rowOff>114300</xdr:rowOff>
    </xdr:to>
    <xdr:sp macro="" textlink="">
      <xdr:nvSpPr>
        <xdr:cNvPr id="1770" name="Text Box 75" hidden="1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143</xdr:row>
      <xdr:rowOff>76200</xdr:rowOff>
    </xdr:from>
    <xdr:to>
      <xdr:col>7</xdr:col>
      <xdr:colOff>76200</xdr:colOff>
      <xdr:row>144</xdr:row>
      <xdr:rowOff>114300</xdr:rowOff>
    </xdr:to>
    <xdr:sp macro="" textlink="">
      <xdr:nvSpPr>
        <xdr:cNvPr id="1771" name="Text Box 75" hidden="1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143</xdr:row>
      <xdr:rowOff>76200</xdr:rowOff>
    </xdr:from>
    <xdr:to>
      <xdr:col>7</xdr:col>
      <xdr:colOff>76200</xdr:colOff>
      <xdr:row>144</xdr:row>
      <xdr:rowOff>114300</xdr:rowOff>
    </xdr:to>
    <xdr:sp macro="" textlink="">
      <xdr:nvSpPr>
        <xdr:cNvPr id="1772" name="Text Box 75" hidden="1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143</xdr:row>
      <xdr:rowOff>76200</xdr:rowOff>
    </xdr:from>
    <xdr:to>
      <xdr:col>7</xdr:col>
      <xdr:colOff>76200</xdr:colOff>
      <xdr:row>144</xdr:row>
      <xdr:rowOff>114300</xdr:rowOff>
    </xdr:to>
    <xdr:sp macro="" textlink="">
      <xdr:nvSpPr>
        <xdr:cNvPr id="1773" name="Text Box 75" hidden="1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144</xdr:row>
      <xdr:rowOff>76200</xdr:rowOff>
    </xdr:from>
    <xdr:to>
      <xdr:col>7</xdr:col>
      <xdr:colOff>76200</xdr:colOff>
      <xdr:row>145</xdr:row>
      <xdr:rowOff>114300</xdr:rowOff>
    </xdr:to>
    <xdr:sp macro="" textlink="">
      <xdr:nvSpPr>
        <xdr:cNvPr id="1774" name="Text Box 75" hidden="1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144</xdr:row>
      <xdr:rowOff>76200</xdr:rowOff>
    </xdr:from>
    <xdr:to>
      <xdr:col>7</xdr:col>
      <xdr:colOff>76200</xdr:colOff>
      <xdr:row>145</xdr:row>
      <xdr:rowOff>114300</xdr:rowOff>
    </xdr:to>
    <xdr:sp macro="" textlink="">
      <xdr:nvSpPr>
        <xdr:cNvPr id="1775" name="Text Box 75" hidden="1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144</xdr:row>
      <xdr:rowOff>76200</xdr:rowOff>
    </xdr:from>
    <xdr:to>
      <xdr:col>7</xdr:col>
      <xdr:colOff>76200</xdr:colOff>
      <xdr:row>145</xdr:row>
      <xdr:rowOff>114300</xdr:rowOff>
    </xdr:to>
    <xdr:sp macro="" textlink="">
      <xdr:nvSpPr>
        <xdr:cNvPr id="1776" name="Text Box 75" hidden="1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145</xdr:row>
      <xdr:rowOff>76200</xdr:rowOff>
    </xdr:from>
    <xdr:to>
      <xdr:col>7</xdr:col>
      <xdr:colOff>76200</xdr:colOff>
      <xdr:row>146</xdr:row>
      <xdr:rowOff>114300</xdr:rowOff>
    </xdr:to>
    <xdr:sp macro="" textlink="">
      <xdr:nvSpPr>
        <xdr:cNvPr id="1777" name="Text Box 75" hidden="1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145</xdr:row>
      <xdr:rowOff>76200</xdr:rowOff>
    </xdr:from>
    <xdr:to>
      <xdr:col>7</xdr:col>
      <xdr:colOff>76200</xdr:colOff>
      <xdr:row>146</xdr:row>
      <xdr:rowOff>114300</xdr:rowOff>
    </xdr:to>
    <xdr:sp macro="" textlink="">
      <xdr:nvSpPr>
        <xdr:cNvPr id="1778" name="Text Box 75" hidden="1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145</xdr:row>
      <xdr:rowOff>76200</xdr:rowOff>
    </xdr:from>
    <xdr:to>
      <xdr:col>7</xdr:col>
      <xdr:colOff>76200</xdr:colOff>
      <xdr:row>146</xdr:row>
      <xdr:rowOff>114300</xdr:rowOff>
    </xdr:to>
    <xdr:sp macro="" textlink="">
      <xdr:nvSpPr>
        <xdr:cNvPr id="1779" name="Text Box 75" hidden="1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146</xdr:row>
      <xdr:rowOff>76200</xdr:rowOff>
    </xdr:from>
    <xdr:to>
      <xdr:col>7</xdr:col>
      <xdr:colOff>76200</xdr:colOff>
      <xdr:row>147</xdr:row>
      <xdr:rowOff>114300</xdr:rowOff>
    </xdr:to>
    <xdr:sp macro="" textlink="">
      <xdr:nvSpPr>
        <xdr:cNvPr id="1780" name="Text Box 75" hidden="1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146</xdr:row>
      <xdr:rowOff>76200</xdr:rowOff>
    </xdr:from>
    <xdr:to>
      <xdr:col>7</xdr:col>
      <xdr:colOff>76200</xdr:colOff>
      <xdr:row>147</xdr:row>
      <xdr:rowOff>114300</xdr:rowOff>
    </xdr:to>
    <xdr:sp macro="" textlink="">
      <xdr:nvSpPr>
        <xdr:cNvPr id="1781" name="Text Box 75" hidden="1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146</xdr:row>
      <xdr:rowOff>76200</xdr:rowOff>
    </xdr:from>
    <xdr:to>
      <xdr:col>7</xdr:col>
      <xdr:colOff>76200</xdr:colOff>
      <xdr:row>147</xdr:row>
      <xdr:rowOff>114300</xdr:rowOff>
    </xdr:to>
    <xdr:sp macro="" textlink="">
      <xdr:nvSpPr>
        <xdr:cNvPr id="1782" name="Text Box 75" hidden="1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147</xdr:row>
      <xdr:rowOff>76200</xdr:rowOff>
    </xdr:from>
    <xdr:to>
      <xdr:col>7</xdr:col>
      <xdr:colOff>76200</xdr:colOff>
      <xdr:row>148</xdr:row>
      <xdr:rowOff>114300</xdr:rowOff>
    </xdr:to>
    <xdr:sp macro="" textlink="">
      <xdr:nvSpPr>
        <xdr:cNvPr id="1783" name="Text Box 75" hidden="1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147</xdr:row>
      <xdr:rowOff>76200</xdr:rowOff>
    </xdr:from>
    <xdr:to>
      <xdr:col>7</xdr:col>
      <xdr:colOff>76200</xdr:colOff>
      <xdr:row>148</xdr:row>
      <xdr:rowOff>114300</xdr:rowOff>
    </xdr:to>
    <xdr:sp macro="" textlink="">
      <xdr:nvSpPr>
        <xdr:cNvPr id="1784" name="Text Box 75" hidden="1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147</xdr:row>
      <xdr:rowOff>76200</xdr:rowOff>
    </xdr:from>
    <xdr:to>
      <xdr:col>7</xdr:col>
      <xdr:colOff>76200</xdr:colOff>
      <xdr:row>148</xdr:row>
      <xdr:rowOff>114300</xdr:rowOff>
    </xdr:to>
    <xdr:sp macro="" textlink="">
      <xdr:nvSpPr>
        <xdr:cNvPr id="1785" name="Text Box 75" hidden="1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148</xdr:row>
      <xdr:rowOff>76200</xdr:rowOff>
    </xdr:from>
    <xdr:to>
      <xdr:col>7</xdr:col>
      <xdr:colOff>76200</xdr:colOff>
      <xdr:row>149</xdr:row>
      <xdr:rowOff>114300</xdr:rowOff>
    </xdr:to>
    <xdr:sp macro="" textlink="">
      <xdr:nvSpPr>
        <xdr:cNvPr id="1786" name="Text Box 75" hidden="1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148</xdr:row>
      <xdr:rowOff>76200</xdr:rowOff>
    </xdr:from>
    <xdr:to>
      <xdr:col>7</xdr:col>
      <xdr:colOff>76200</xdr:colOff>
      <xdr:row>149</xdr:row>
      <xdr:rowOff>114300</xdr:rowOff>
    </xdr:to>
    <xdr:sp macro="" textlink="">
      <xdr:nvSpPr>
        <xdr:cNvPr id="1787" name="Text Box 75" hidden="1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148</xdr:row>
      <xdr:rowOff>76200</xdr:rowOff>
    </xdr:from>
    <xdr:to>
      <xdr:col>7</xdr:col>
      <xdr:colOff>76200</xdr:colOff>
      <xdr:row>149</xdr:row>
      <xdr:rowOff>114300</xdr:rowOff>
    </xdr:to>
    <xdr:sp macro="" textlink="">
      <xdr:nvSpPr>
        <xdr:cNvPr id="1788" name="Text Box 75" hidden="1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149</xdr:row>
      <xdr:rowOff>76200</xdr:rowOff>
    </xdr:from>
    <xdr:to>
      <xdr:col>7</xdr:col>
      <xdr:colOff>76200</xdr:colOff>
      <xdr:row>150</xdr:row>
      <xdr:rowOff>114300</xdr:rowOff>
    </xdr:to>
    <xdr:sp macro="" textlink="">
      <xdr:nvSpPr>
        <xdr:cNvPr id="1789" name="Text Box 75" hidden="1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149</xdr:row>
      <xdr:rowOff>76200</xdr:rowOff>
    </xdr:from>
    <xdr:to>
      <xdr:col>7</xdr:col>
      <xdr:colOff>76200</xdr:colOff>
      <xdr:row>150</xdr:row>
      <xdr:rowOff>114300</xdr:rowOff>
    </xdr:to>
    <xdr:sp macro="" textlink="">
      <xdr:nvSpPr>
        <xdr:cNvPr id="1790" name="Text Box 75" hidden="1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149</xdr:row>
      <xdr:rowOff>76200</xdr:rowOff>
    </xdr:from>
    <xdr:to>
      <xdr:col>7</xdr:col>
      <xdr:colOff>76200</xdr:colOff>
      <xdr:row>150</xdr:row>
      <xdr:rowOff>114300</xdr:rowOff>
    </xdr:to>
    <xdr:sp macro="" textlink="">
      <xdr:nvSpPr>
        <xdr:cNvPr id="1791" name="Text Box 75" hidden="1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150</xdr:row>
      <xdr:rowOff>76200</xdr:rowOff>
    </xdr:from>
    <xdr:to>
      <xdr:col>7</xdr:col>
      <xdr:colOff>76200</xdr:colOff>
      <xdr:row>151</xdr:row>
      <xdr:rowOff>114300</xdr:rowOff>
    </xdr:to>
    <xdr:sp macro="" textlink="">
      <xdr:nvSpPr>
        <xdr:cNvPr id="1792" name="Text Box 75" hidden="1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150</xdr:row>
      <xdr:rowOff>76200</xdr:rowOff>
    </xdr:from>
    <xdr:to>
      <xdr:col>7</xdr:col>
      <xdr:colOff>76200</xdr:colOff>
      <xdr:row>151</xdr:row>
      <xdr:rowOff>114300</xdr:rowOff>
    </xdr:to>
    <xdr:sp macro="" textlink="">
      <xdr:nvSpPr>
        <xdr:cNvPr id="1793" name="Text Box 75" hidden="1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150</xdr:row>
      <xdr:rowOff>76200</xdr:rowOff>
    </xdr:from>
    <xdr:to>
      <xdr:col>7</xdr:col>
      <xdr:colOff>76200</xdr:colOff>
      <xdr:row>151</xdr:row>
      <xdr:rowOff>114300</xdr:rowOff>
    </xdr:to>
    <xdr:sp macro="" textlink="">
      <xdr:nvSpPr>
        <xdr:cNvPr id="1794" name="Text Box 75" hidden="1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151</xdr:row>
      <xdr:rowOff>76200</xdr:rowOff>
    </xdr:from>
    <xdr:to>
      <xdr:col>7</xdr:col>
      <xdr:colOff>76200</xdr:colOff>
      <xdr:row>152</xdr:row>
      <xdr:rowOff>114300</xdr:rowOff>
    </xdr:to>
    <xdr:sp macro="" textlink="">
      <xdr:nvSpPr>
        <xdr:cNvPr id="1795" name="Text Box 75" hidden="1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151</xdr:row>
      <xdr:rowOff>76200</xdr:rowOff>
    </xdr:from>
    <xdr:to>
      <xdr:col>7</xdr:col>
      <xdr:colOff>76200</xdr:colOff>
      <xdr:row>152</xdr:row>
      <xdr:rowOff>114300</xdr:rowOff>
    </xdr:to>
    <xdr:sp macro="" textlink="">
      <xdr:nvSpPr>
        <xdr:cNvPr id="1796" name="Text Box 75" hidden="1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151</xdr:row>
      <xdr:rowOff>76200</xdr:rowOff>
    </xdr:from>
    <xdr:to>
      <xdr:col>7</xdr:col>
      <xdr:colOff>76200</xdr:colOff>
      <xdr:row>152</xdr:row>
      <xdr:rowOff>114300</xdr:rowOff>
    </xdr:to>
    <xdr:sp macro="" textlink="">
      <xdr:nvSpPr>
        <xdr:cNvPr id="1797" name="Text Box 75" hidden="1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152</xdr:row>
      <xdr:rowOff>76200</xdr:rowOff>
    </xdr:from>
    <xdr:to>
      <xdr:col>7</xdr:col>
      <xdr:colOff>76200</xdr:colOff>
      <xdr:row>153</xdr:row>
      <xdr:rowOff>114300</xdr:rowOff>
    </xdr:to>
    <xdr:sp macro="" textlink="">
      <xdr:nvSpPr>
        <xdr:cNvPr id="1798" name="Text Box 75" hidden="1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152</xdr:row>
      <xdr:rowOff>76200</xdr:rowOff>
    </xdr:from>
    <xdr:to>
      <xdr:col>7</xdr:col>
      <xdr:colOff>76200</xdr:colOff>
      <xdr:row>153</xdr:row>
      <xdr:rowOff>114300</xdr:rowOff>
    </xdr:to>
    <xdr:sp macro="" textlink="">
      <xdr:nvSpPr>
        <xdr:cNvPr id="1799" name="Text Box 75" hidden="1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152</xdr:row>
      <xdr:rowOff>76200</xdr:rowOff>
    </xdr:from>
    <xdr:to>
      <xdr:col>7</xdr:col>
      <xdr:colOff>76200</xdr:colOff>
      <xdr:row>153</xdr:row>
      <xdr:rowOff>114300</xdr:rowOff>
    </xdr:to>
    <xdr:sp macro="" textlink="">
      <xdr:nvSpPr>
        <xdr:cNvPr id="1800" name="Text Box 75" hidden="1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153</xdr:row>
      <xdr:rowOff>76200</xdr:rowOff>
    </xdr:from>
    <xdr:to>
      <xdr:col>7</xdr:col>
      <xdr:colOff>76200</xdr:colOff>
      <xdr:row>154</xdr:row>
      <xdr:rowOff>114300</xdr:rowOff>
    </xdr:to>
    <xdr:sp macro="" textlink="">
      <xdr:nvSpPr>
        <xdr:cNvPr id="1801" name="Text Box 75" hidden="1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153</xdr:row>
      <xdr:rowOff>76200</xdr:rowOff>
    </xdr:from>
    <xdr:to>
      <xdr:col>7</xdr:col>
      <xdr:colOff>76200</xdr:colOff>
      <xdr:row>154</xdr:row>
      <xdr:rowOff>114300</xdr:rowOff>
    </xdr:to>
    <xdr:sp macro="" textlink="">
      <xdr:nvSpPr>
        <xdr:cNvPr id="1802" name="Text Box 75" hidden="1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153</xdr:row>
      <xdr:rowOff>76200</xdr:rowOff>
    </xdr:from>
    <xdr:to>
      <xdr:col>7</xdr:col>
      <xdr:colOff>76200</xdr:colOff>
      <xdr:row>154</xdr:row>
      <xdr:rowOff>114300</xdr:rowOff>
    </xdr:to>
    <xdr:sp macro="" textlink="">
      <xdr:nvSpPr>
        <xdr:cNvPr id="1803" name="Text Box 75" hidden="1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154</xdr:row>
      <xdr:rowOff>76200</xdr:rowOff>
    </xdr:from>
    <xdr:to>
      <xdr:col>7</xdr:col>
      <xdr:colOff>76200</xdr:colOff>
      <xdr:row>155</xdr:row>
      <xdr:rowOff>114300</xdr:rowOff>
    </xdr:to>
    <xdr:sp macro="" textlink="">
      <xdr:nvSpPr>
        <xdr:cNvPr id="1804" name="Text Box 75" hidden="1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154</xdr:row>
      <xdr:rowOff>76200</xdr:rowOff>
    </xdr:from>
    <xdr:to>
      <xdr:col>7</xdr:col>
      <xdr:colOff>76200</xdr:colOff>
      <xdr:row>155</xdr:row>
      <xdr:rowOff>114300</xdr:rowOff>
    </xdr:to>
    <xdr:sp macro="" textlink="">
      <xdr:nvSpPr>
        <xdr:cNvPr id="1805" name="Text Box 75" hidden="1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154</xdr:row>
      <xdr:rowOff>76200</xdr:rowOff>
    </xdr:from>
    <xdr:to>
      <xdr:col>7</xdr:col>
      <xdr:colOff>76200</xdr:colOff>
      <xdr:row>155</xdr:row>
      <xdr:rowOff>114300</xdr:rowOff>
    </xdr:to>
    <xdr:sp macro="" textlink="">
      <xdr:nvSpPr>
        <xdr:cNvPr id="1806" name="Text Box 75" hidden="1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155</xdr:row>
      <xdr:rowOff>76200</xdr:rowOff>
    </xdr:from>
    <xdr:to>
      <xdr:col>7</xdr:col>
      <xdr:colOff>76200</xdr:colOff>
      <xdr:row>156</xdr:row>
      <xdr:rowOff>114300</xdr:rowOff>
    </xdr:to>
    <xdr:sp macro="" textlink="">
      <xdr:nvSpPr>
        <xdr:cNvPr id="1807" name="Text Box 75" hidden="1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155</xdr:row>
      <xdr:rowOff>76200</xdr:rowOff>
    </xdr:from>
    <xdr:to>
      <xdr:col>7</xdr:col>
      <xdr:colOff>76200</xdr:colOff>
      <xdr:row>156</xdr:row>
      <xdr:rowOff>114300</xdr:rowOff>
    </xdr:to>
    <xdr:sp macro="" textlink="">
      <xdr:nvSpPr>
        <xdr:cNvPr id="1808" name="Text Box 75" hidden="1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155</xdr:row>
      <xdr:rowOff>76200</xdr:rowOff>
    </xdr:from>
    <xdr:to>
      <xdr:col>7</xdr:col>
      <xdr:colOff>76200</xdr:colOff>
      <xdr:row>156</xdr:row>
      <xdr:rowOff>114300</xdr:rowOff>
    </xdr:to>
    <xdr:sp macro="" textlink="">
      <xdr:nvSpPr>
        <xdr:cNvPr id="1809" name="Text Box 75" hidden="1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156</xdr:row>
      <xdr:rowOff>76200</xdr:rowOff>
    </xdr:from>
    <xdr:to>
      <xdr:col>7</xdr:col>
      <xdr:colOff>76200</xdr:colOff>
      <xdr:row>157</xdr:row>
      <xdr:rowOff>114300</xdr:rowOff>
    </xdr:to>
    <xdr:sp macro="" textlink="">
      <xdr:nvSpPr>
        <xdr:cNvPr id="1810" name="Text Box 75" hidden="1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156</xdr:row>
      <xdr:rowOff>76200</xdr:rowOff>
    </xdr:from>
    <xdr:to>
      <xdr:col>7</xdr:col>
      <xdr:colOff>76200</xdr:colOff>
      <xdr:row>157</xdr:row>
      <xdr:rowOff>114300</xdr:rowOff>
    </xdr:to>
    <xdr:sp macro="" textlink="">
      <xdr:nvSpPr>
        <xdr:cNvPr id="1811" name="Text Box 75" hidden="1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156</xdr:row>
      <xdr:rowOff>76200</xdr:rowOff>
    </xdr:from>
    <xdr:to>
      <xdr:col>7</xdr:col>
      <xdr:colOff>76200</xdr:colOff>
      <xdr:row>157</xdr:row>
      <xdr:rowOff>114300</xdr:rowOff>
    </xdr:to>
    <xdr:sp macro="" textlink="">
      <xdr:nvSpPr>
        <xdr:cNvPr id="1812" name="Text Box 75" hidden="1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157</xdr:row>
      <xdr:rowOff>76200</xdr:rowOff>
    </xdr:from>
    <xdr:to>
      <xdr:col>7</xdr:col>
      <xdr:colOff>76200</xdr:colOff>
      <xdr:row>158</xdr:row>
      <xdr:rowOff>114300</xdr:rowOff>
    </xdr:to>
    <xdr:sp macro="" textlink="">
      <xdr:nvSpPr>
        <xdr:cNvPr id="1813" name="Text Box 75" hidden="1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157</xdr:row>
      <xdr:rowOff>76200</xdr:rowOff>
    </xdr:from>
    <xdr:to>
      <xdr:col>7</xdr:col>
      <xdr:colOff>76200</xdr:colOff>
      <xdr:row>158</xdr:row>
      <xdr:rowOff>114300</xdr:rowOff>
    </xdr:to>
    <xdr:sp macro="" textlink="">
      <xdr:nvSpPr>
        <xdr:cNvPr id="1814" name="Text Box 75" hidden="1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157</xdr:row>
      <xdr:rowOff>76200</xdr:rowOff>
    </xdr:from>
    <xdr:to>
      <xdr:col>7</xdr:col>
      <xdr:colOff>76200</xdr:colOff>
      <xdr:row>158</xdr:row>
      <xdr:rowOff>114300</xdr:rowOff>
    </xdr:to>
    <xdr:sp macro="" textlink="">
      <xdr:nvSpPr>
        <xdr:cNvPr id="1815" name="Text Box 75" hidden="1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158</xdr:row>
      <xdr:rowOff>76200</xdr:rowOff>
    </xdr:from>
    <xdr:to>
      <xdr:col>7</xdr:col>
      <xdr:colOff>76200</xdr:colOff>
      <xdr:row>159</xdr:row>
      <xdr:rowOff>114300</xdr:rowOff>
    </xdr:to>
    <xdr:sp macro="" textlink="">
      <xdr:nvSpPr>
        <xdr:cNvPr id="1816" name="Text Box 75" hidden="1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158</xdr:row>
      <xdr:rowOff>76200</xdr:rowOff>
    </xdr:from>
    <xdr:to>
      <xdr:col>7</xdr:col>
      <xdr:colOff>76200</xdr:colOff>
      <xdr:row>159</xdr:row>
      <xdr:rowOff>114300</xdr:rowOff>
    </xdr:to>
    <xdr:sp macro="" textlink="">
      <xdr:nvSpPr>
        <xdr:cNvPr id="1817" name="Text Box 75" hidden="1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158</xdr:row>
      <xdr:rowOff>76200</xdr:rowOff>
    </xdr:from>
    <xdr:to>
      <xdr:col>7</xdr:col>
      <xdr:colOff>76200</xdr:colOff>
      <xdr:row>159</xdr:row>
      <xdr:rowOff>114300</xdr:rowOff>
    </xdr:to>
    <xdr:sp macro="" textlink="">
      <xdr:nvSpPr>
        <xdr:cNvPr id="1818" name="Text Box 75" hidden="1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159</xdr:row>
      <xdr:rowOff>76200</xdr:rowOff>
    </xdr:from>
    <xdr:to>
      <xdr:col>7</xdr:col>
      <xdr:colOff>76200</xdr:colOff>
      <xdr:row>160</xdr:row>
      <xdr:rowOff>114300</xdr:rowOff>
    </xdr:to>
    <xdr:sp macro="" textlink="">
      <xdr:nvSpPr>
        <xdr:cNvPr id="1819" name="Text Box 75" hidden="1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159</xdr:row>
      <xdr:rowOff>76200</xdr:rowOff>
    </xdr:from>
    <xdr:to>
      <xdr:col>7</xdr:col>
      <xdr:colOff>76200</xdr:colOff>
      <xdr:row>160</xdr:row>
      <xdr:rowOff>114300</xdr:rowOff>
    </xdr:to>
    <xdr:sp macro="" textlink="">
      <xdr:nvSpPr>
        <xdr:cNvPr id="1820" name="Text Box 75" hidden="1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159</xdr:row>
      <xdr:rowOff>76200</xdr:rowOff>
    </xdr:from>
    <xdr:to>
      <xdr:col>7</xdr:col>
      <xdr:colOff>76200</xdr:colOff>
      <xdr:row>160</xdr:row>
      <xdr:rowOff>114300</xdr:rowOff>
    </xdr:to>
    <xdr:sp macro="" textlink="">
      <xdr:nvSpPr>
        <xdr:cNvPr id="1821" name="Text Box 75" hidden="1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160</xdr:row>
      <xdr:rowOff>76200</xdr:rowOff>
    </xdr:from>
    <xdr:to>
      <xdr:col>7</xdr:col>
      <xdr:colOff>76200</xdr:colOff>
      <xdr:row>161</xdr:row>
      <xdr:rowOff>114300</xdr:rowOff>
    </xdr:to>
    <xdr:sp macro="" textlink="">
      <xdr:nvSpPr>
        <xdr:cNvPr id="1822" name="Text Box 75" hidden="1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160</xdr:row>
      <xdr:rowOff>76200</xdr:rowOff>
    </xdr:from>
    <xdr:to>
      <xdr:col>7</xdr:col>
      <xdr:colOff>76200</xdr:colOff>
      <xdr:row>161</xdr:row>
      <xdr:rowOff>114300</xdr:rowOff>
    </xdr:to>
    <xdr:sp macro="" textlink="">
      <xdr:nvSpPr>
        <xdr:cNvPr id="1823" name="Text Box 75" hidden="1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160</xdr:row>
      <xdr:rowOff>76200</xdr:rowOff>
    </xdr:from>
    <xdr:to>
      <xdr:col>7</xdr:col>
      <xdr:colOff>76200</xdr:colOff>
      <xdr:row>161</xdr:row>
      <xdr:rowOff>114300</xdr:rowOff>
    </xdr:to>
    <xdr:sp macro="" textlink="">
      <xdr:nvSpPr>
        <xdr:cNvPr id="1824" name="Text Box 75" hidden="1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161</xdr:row>
      <xdr:rowOff>76200</xdr:rowOff>
    </xdr:from>
    <xdr:to>
      <xdr:col>7</xdr:col>
      <xdr:colOff>76200</xdr:colOff>
      <xdr:row>162</xdr:row>
      <xdr:rowOff>114300</xdr:rowOff>
    </xdr:to>
    <xdr:sp macro="" textlink="">
      <xdr:nvSpPr>
        <xdr:cNvPr id="1825" name="Text Box 75" hidden="1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161</xdr:row>
      <xdr:rowOff>76200</xdr:rowOff>
    </xdr:from>
    <xdr:to>
      <xdr:col>7</xdr:col>
      <xdr:colOff>76200</xdr:colOff>
      <xdr:row>162</xdr:row>
      <xdr:rowOff>114300</xdr:rowOff>
    </xdr:to>
    <xdr:sp macro="" textlink="">
      <xdr:nvSpPr>
        <xdr:cNvPr id="1826" name="Text Box 75" hidden="1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161</xdr:row>
      <xdr:rowOff>76200</xdr:rowOff>
    </xdr:from>
    <xdr:to>
      <xdr:col>7</xdr:col>
      <xdr:colOff>76200</xdr:colOff>
      <xdr:row>162</xdr:row>
      <xdr:rowOff>114300</xdr:rowOff>
    </xdr:to>
    <xdr:sp macro="" textlink="">
      <xdr:nvSpPr>
        <xdr:cNvPr id="1827" name="Text Box 75" hidden="1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162</xdr:row>
      <xdr:rowOff>76200</xdr:rowOff>
    </xdr:from>
    <xdr:to>
      <xdr:col>7</xdr:col>
      <xdr:colOff>76200</xdr:colOff>
      <xdr:row>163</xdr:row>
      <xdr:rowOff>114300</xdr:rowOff>
    </xdr:to>
    <xdr:sp macro="" textlink="">
      <xdr:nvSpPr>
        <xdr:cNvPr id="1828" name="Text Box 75" hidden="1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162</xdr:row>
      <xdr:rowOff>76200</xdr:rowOff>
    </xdr:from>
    <xdr:to>
      <xdr:col>7</xdr:col>
      <xdr:colOff>76200</xdr:colOff>
      <xdr:row>163</xdr:row>
      <xdr:rowOff>114300</xdr:rowOff>
    </xdr:to>
    <xdr:sp macro="" textlink="">
      <xdr:nvSpPr>
        <xdr:cNvPr id="1829" name="Text Box 75" hidden="1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162</xdr:row>
      <xdr:rowOff>76200</xdr:rowOff>
    </xdr:from>
    <xdr:to>
      <xdr:col>7</xdr:col>
      <xdr:colOff>76200</xdr:colOff>
      <xdr:row>163</xdr:row>
      <xdr:rowOff>114300</xdr:rowOff>
    </xdr:to>
    <xdr:sp macro="" textlink="">
      <xdr:nvSpPr>
        <xdr:cNvPr id="1830" name="Text Box 75" hidden="1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163</xdr:row>
      <xdr:rowOff>76200</xdr:rowOff>
    </xdr:from>
    <xdr:to>
      <xdr:col>7</xdr:col>
      <xdr:colOff>76200</xdr:colOff>
      <xdr:row>164</xdr:row>
      <xdr:rowOff>114300</xdr:rowOff>
    </xdr:to>
    <xdr:sp macro="" textlink="">
      <xdr:nvSpPr>
        <xdr:cNvPr id="1831" name="Text Box 75" hidden="1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163</xdr:row>
      <xdr:rowOff>76200</xdr:rowOff>
    </xdr:from>
    <xdr:to>
      <xdr:col>7</xdr:col>
      <xdr:colOff>76200</xdr:colOff>
      <xdr:row>164</xdr:row>
      <xdr:rowOff>114300</xdr:rowOff>
    </xdr:to>
    <xdr:sp macro="" textlink="">
      <xdr:nvSpPr>
        <xdr:cNvPr id="1832" name="Text Box 75" hidden="1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163</xdr:row>
      <xdr:rowOff>76200</xdr:rowOff>
    </xdr:from>
    <xdr:to>
      <xdr:col>7</xdr:col>
      <xdr:colOff>76200</xdr:colOff>
      <xdr:row>164</xdr:row>
      <xdr:rowOff>114300</xdr:rowOff>
    </xdr:to>
    <xdr:sp macro="" textlink="">
      <xdr:nvSpPr>
        <xdr:cNvPr id="1833" name="Text Box 75" hidden="1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164</xdr:row>
      <xdr:rowOff>76200</xdr:rowOff>
    </xdr:from>
    <xdr:to>
      <xdr:col>7</xdr:col>
      <xdr:colOff>76200</xdr:colOff>
      <xdr:row>165</xdr:row>
      <xdr:rowOff>114300</xdr:rowOff>
    </xdr:to>
    <xdr:sp macro="" textlink="">
      <xdr:nvSpPr>
        <xdr:cNvPr id="1834" name="Text Box 75" hidden="1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164</xdr:row>
      <xdr:rowOff>76200</xdr:rowOff>
    </xdr:from>
    <xdr:to>
      <xdr:col>7</xdr:col>
      <xdr:colOff>76200</xdr:colOff>
      <xdr:row>165</xdr:row>
      <xdr:rowOff>114300</xdr:rowOff>
    </xdr:to>
    <xdr:sp macro="" textlink="">
      <xdr:nvSpPr>
        <xdr:cNvPr id="1835" name="Text Box 75" hidden="1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164</xdr:row>
      <xdr:rowOff>76200</xdr:rowOff>
    </xdr:from>
    <xdr:to>
      <xdr:col>7</xdr:col>
      <xdr:colOff>76200</xdr:colOff>
      <xdr:row>165</xdr:row>
      <xdr:rowOff>114300</xdr:rowOff>
    </xdr:to>
    <xdr:sp macro="" textlink="">
      <xdr:nvSpPr>
        <xdr:cNvPr id="1836" name="Text Box 75" hidden="1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165</xdr:row>
      <xdr:rowOff>76200</xdr:rowOff>
    </xdr:from>
    <xdr:to>
      <xdr:col>7</xdr:col>
      <xdr:colOff>76200</xdr:colOff>
      <xdr:row>166</xdr:row>
      <xdr:rowOff>114300</xdr:rowOff>
    </xdr:to>
    <xdr:sp macro="" textlink="">
      <xdr:nvSpPr>
        <xdr:cNvPr id="1837" name="Text Box 75" hidden="1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165</xdr:row>
      <xdr:rowOff>76200</xdr:rowOff>
    </xdr:from>
    <xdr:to>
      <xdr:col>7</xdr:col>
      <xdr:colOff>76200</xdr:colOff>
      <xdr:row>166</xdr:row>
      <xdr:rowOff>114300</xdr:rowOff>
    </xdr:to>
    <xdr:sp macro="" textlink="">
      <xdr:nvSpPr>
        <xdr:cNvPr id="1838" name="Text Box 75" hidden="1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165</xdr:row>
      <xdr:rowOff>76200</xdr:rowOff>
    </xdr:from>
    <xdr:to>
      <xdr:col>7</xdr:col>
      <xdr:colOff>76200</xdr:colOff>
      <xdr:row>166</xdr:row>
      <xdr:rowOff>114300</xdr:rowOff>
    </xdr:to>
    <xdr:sp macro="" textlink="">
      <xdr:nvSpPr>
        <xdr:cNvPr id="1839" name="Text Box 75" hidden="1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166</xdr:row>
      <xdr:rowOff>76200</xdr:rowOff>
    </xdr:from>
    <xdr:to>
      <xdr:col>7</xdr:col>
      <xdr:colOff>76200</xdr:colOff>
      <xdr:row>167</xdr:row>
      <xdr:rowOff>114300</xdr:rowOff>
    </xdr:to>
    <xdr:sp macro="" textlink="">
      <xdr:nvSpPr>
        <xdr:cNvPr id="1840" name="Text Box 75" hidden="1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166</xdr:row>
      <xdr:rowOff>76200</xdr:rowOff>
    </xdr:from>
    <xdr:to>
      <xdr:col>7</xdr:col>
      <xdr:colOff>76200</xdr:colOff>
      <xdr:row>167</xdr:row>
      <xdr:rowOff>114300</xdr:rowOff>
    </xdr:to>
    <xdr:sp macro="" textlink="">
      <xdr:nvSpPr>
        <xdr:cNvPr id="1841" name="Text Box 75" hidden="1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166</xdr:row>
      <xdr:rowOff>76200</xdr:rowOff>
    </xdr:from>
    <xdr:to>
      <xdr:col>7</xdr:col>
      <xdr:colOff>76200</xdr:colOff>
      <xdr:row>167</xdr:row>
      <xdr:rowOff>114300</xdr:rowOff>
    </xdr:to>
    <xdr:sp macro="" textlink="">
      <xdr:nvSpPr>
        <xdr:cNvPr id="1842" name="Text Box 75" hidden="1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167</xdr:row>
      <xdr:rowOff>76200</xdr:rowOff>
    </xdr:from>
    <xdr:to>
      <xdr:col>7</xdr:col>
      <xdr:colOff>76200</xdr:colOff>
      <xdr:row>168</xdr:row>
      <xdr:rowOff>114300</xdr:rowOff>
    </xdr:to>
    <xdr:sp macro="" textlink="">
      <xdr:nvSpPr>
        <xdr:cNvPr id="1843" name="Text Box 75" hidden="1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167</xdr:row>
      <xdr:rowOff>76200</xdr:rowOff>
    </xdr:from>
    <xdr:to>
      <xdr:col>7</xdr:col>
      <xdr:colOff>76200</xdr:colOff>
      <xdr:row>168</xdr:row>
      <xdr:rowOff>114300</xdr:rowOff>
    </xdr:to>
    <xdr:sp macro="" textlink="">
      <xdr:nvSpPr>
        <xdr:cNvPr id="1844" name="Text Box 75" hidden="1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167</xdr:row>
      <xdr:rowOff>76200</xdr:rowOff>
    </xdr:from>
    <xdr:to>
      <xdr:col>7</xdr:col>
      <xdr:colOff>76200</xdr:colOff>
      <xdr:row>168</xdr:row>
      <xdr:rowOff>114300</xdr:rowOff>
    </xdr:to>
    <xdr:sp macro="" textlink="">
      <xdr:nvSpPr>
        <xdr:cNvPr id="1845" name="Text Box 75" hidden="1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168</xdr:row>
      <xdr:rowOff>76200</xdr:rowOff>
    </xdr:from>
    <xdr:to>
      <xdr:col>7</xdr:col>
      <xdr:colOff>76200</xdr:colOff>
      <xdr:row>169</xdr:row>
      <xdr:rowOff>114300</xdr:rowOff>
    </xdr:to>
    <xdr:sp macro="" textlink="">
      <xdr:nvSpPr>
        <xdr:cNvPr id="1846" name="Text Box 75" hidden="1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168</xdr:row>
      <xdr:rowOff>76200</xdr:rowOff>
    </xdr:from>
    <xdr:to>
      <xdr:col>7</xdr:col>
      <xdr:colOff>76200</xdr:colOff>
      <xdr:row>169</xdr:row>
      <xdr:rowOff>114300</xdr:rowOff>
    </xdr:to>
    <xdr:sp macro="" textlink="">
      <xdr:nvSpPr>
        <xdr:cNvPr id="1847" name="Text Box 75" hidden="1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168</xdr:row>
      <xdr:rowOff>76200</xdr:rowOff>
    </xdr:from>
    <xdr:to>
      <xdr:col>7</xdr:col>
      <xdr:colOff>76200</xdr:colOff>
      <xdr:row>169</xdr:row>
      <xdr:rowOff>114300</xdr:rowOff>
    </xdr:to>
    <xdr:sp macro="" textlink="">
      <xdr:nvSpPr>
        <xdr:cNvPr id="1848" name="Text Box 75" hidden="1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169</xdr:row>
      <xdr:rowOff>76200</xdr:rowOff>
    </xdr:from>
    <xdr:to>
      <xdr:col>7</xdr:col>
      <xdr:colOff>76200</xdr:colOff>
      <xdr:row>170</xdr:row>
      <xdr:rowOff>114300</xdr:rowOff>
    </xdr:to>
    <xdr:sp macro="" textlink="">
      <xdr:nvSpPr>
        <xdr:cNvPr id="1849" name="Text Box 75" hidden="1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169</xdr:row>
      <xdr:rowOff>76200</xdr:rowOff>
    </xdr:from>
    <xdr:to>
      <xdr:col>7</xdr:col>
      <xdr:colOff>76200</xdr:colOff>
      <xdr:row>170</xdr:row>
      <xdr:rowOff>114300</xdr:rowOff>
    </xdr:to>
    <xdr:sp macro="" textlink="">
      <xdr:nvSpPr>
        <xdr:cNvPr id="1850" name="Text Box 75" hidden="1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169</xdr:row>
      <xdr:rowOff>76200</xdr:rowOff>
    </xdr:from>
    <xdr:to>
      <xdr:col>7</xdr:col>
      <xdr:colOff>76200</xdr:colOff>
      <xdr:row>170</xdr:row>
      <xdr:rowOff>114300</xdr:rowOff>
    </xdr:to>
    <xdr:sp macro="" textlink="">
      <xdr:nvSpPr>
        <xdr:cNvPr id="1851" name="Text Box 75" hidden="1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170</xdr:row>
      <xdr:rowOff>76200</xdr:rowOff>
    </xdr:from>
    <xdr:to>
      <xdr:col>7</xdr:col>
      <xdr:colOff>76200</xdr:colOff>
      <xdr:row>171</xdr:row>
      <xdr:rowOff>114300</xdr:rowOff>
    </xdr:to>
    <xdr:sp macro="" textlink="">
      <xdr:nvSpPr>
        <xdr:cNvPr id="1852" name="Text Box 75" hidden="1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170</xdr:row>
      <xdr:rowOff>76200</xdr:rowOff>
    </xdr:from>
    <xdr:to>
      <xdr:col>7</xdr:col>
      <xdr:colOff>76200</xdr:colOff>
      <xdr:row>171</xdr:row>
      <xdr:rowOff>114300</xdr:rowOff>
    </xdr:to>
    <xdr:sp macro="" textlink="">
      <xdr:nvSpPr>
        <xdr:cNvPr id="1853" name="Text Box 75" hidden="1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170</xdr:row>
      <xdr:rowOff>76200</xdr:rowOff>
    </xdr:from>
    <xdr:to>
      <xdr:col>7</xdr:col>
      <xdr:colOff>76200</xdr:colOff>
      <xdr:row>171</xdr:row>
      <xdr:rowOff>114300</xdr:rowOff>
    </xdr:to>
    <xdr:sp macro="" textlink="">
      <xdr:nvSpPr>
        <xdr:cNvPr id="1854" name="Text Box 75" hidden="1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171</xdr:row>
      <xdr:rowOff>76200</xdr:rowOff>
    </xdr:from>
    <xdr:to>
      <xdr:col>7</xdr:col>
      <xdr:colOff>76200</xdr:colOff>
      <xdr:row>172</xdr:row>
      <xdr:rowOff>114300</xdr:rowOff>
    </xdr:to>
    <xdr:sp macro="" textlink="">
      <xdr:nvSpPr>
        <xdr:cNvPr id="1855" name="Text Box 75" hidden="1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171</xdr:row>
      <xdr:rowOff>76200</xdr:rowOff>
    </xdr:from>
    <xdr:to>
      <xdr:col>7</xdr:col>
      <xdr:colOff>76200</xdr:colOff>
      <xdr:row>172</xdr:row>
      <xdr:rowOff>114300</xdr:rowOff>
    </xdr:to>
    <xdr:sp macro="" textlink="">
      <xdr:nvSpPr>
        <xdr:cNvPr id="1856" name="Text Box 75" hidden="1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171</xdr:row>
      <xdr:rowOff>76200</xdr:rowOff>
    </xdr:from>
    <xdr:to>
      <xdr:col>7</xdr:col>
      <xdr:colOff>76200</xdr:colOff>
      <xdr:row>172</xdr:row>
      <xdr:rowOff>114300</xdr:rowOff>
    </xdr:to>
    <xdr:sp macro="" textlink="">
      <xdr:nvSpPr>
        <xdr:cNvPr id="1857" name="Text Box 75" hidden="1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172</xdr:row>
      <xdr:rowOff>76200</xdr:rowOff>
    </xdr:from>
    <xdr:to>
      <xdr:col>7</xdr:col>
      <xdr:colOff>76200</xdr:colOff>
      <xdr:row>173</xdr:row>
      <xdr:rowOff>114300</xdr:rowOff>
    </xdr:to>
    <xdr:sp macro="" textlink="">
      <xdr:nvSpPr>
        <xdr:cNvPr id="1858" name="Text Box 75" hidden="1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172</xdr:row>
      <xdr:rowOff>76200</xdr:rowOff>
    </xdr:from>
    <xdr:to>
      <xdr:col>7</xdr:col>
      <xdr:colOff>76200</xdr:colOff>
      <xdr:row>173</xdr:row>
      <xdr:rowOff>114300</xdr:rowOff>
    </xdr:to>
    <xdr:sp macro="" textlink="">
      <xdr:nvSpPr>
        <xdr:cNvPr id="1859" name="Text Box 75" hidden="1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172</xdr:row>
      <xdr:rowOff>76200</xdr:rowOff>
    </xdr:from>
    <xdr:to>
      <xdr:col>7</xdr:col>
      <xdr:colOff>76200</xdr:colOff>
      <xdr:row>173</xdr:row>
      <xdr:rowOff>114300</xdr:rowOff>
    </xdr:to>
    <xdr:sp macro="" textlink="">
      <xdr:nvSpPr>
        <xdr:cNvPr id="1860" name="Text Box 75" hidden="1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173</xdr:row>
      <xdr:rowOff>76200</xdr:rowOff>
    </xdr:from>
    <xdr:to>
      <xdr:col>7</xdr:col>
      <xdr:colOff>76200</xdr:colOff>
      <xdr:row>174</xdr:row>
      <xdr:rowOff>114300</xdr:rowOff>
    </xdr:to>
    <xdr:sp macro="" textlink="">
      <xdr:nvSpPr>
        <xdr:cNvPr id="1861" name="Text Box 75" hidden="1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173</xdr:row>
      <xdr:rowOff>76200</xdr:rowOff>
    </xdr:from>
    <xdr:to>
      <xdr:col>7</xdr:col>
      <xdr:colOff>76200</xdr:colOff>
      <xdr:row>174</xdr:row>
      <xdr:rowOff>114300</xdr:rowOff>
    </xdr:to>
    <xdr:sp macro="" textlink="">
      <xdr:nvSpPr>
        <xdr:cNvPr id="1862" name="Text Box 75" hidden="1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173</xdr:row>
      <xdr:rowOff>76200</xdr:rowOff>
    </xdr:from>
    <xdr:to>
      <xdr:col>7</xdr:col>
      <xdr:colOff>76200</xdr:colOff>
      <xdr:row>174</xdr:row>
      <xdr:rowOff>114300</xdr:rowOff>
    </xdr:to>
    <xdr:sp macro="" textlink="">
      <xdr:nvSpPr>
        <xdr:cNvPr id="1863" name="Text Box 75" hidden="1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174</xdr:row>
      <xdr:rowOff>76200</xdr:rowOff>
    </xdr:from>
    <xdr:to>
      <xdr:col>7</xdr:col>
      <xdr:colOff>76200</xdr:colOff>
      <xdr:row>175</xdr:row>
      <xdr:rowOff>114300</xdr:rowOff>
    </xdr:to>
    <xdr:sp macro="" textlink="">
      <xdr:nvSpPr>
        <xdr:cNvPr id="1864" name="Text Box 75" hidden="1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174</xdr:row>
      <xdr:rowOff>76200</xdr:rowOff>
    </xdr:from>
    <xdr:to>
      <xdr:col>7</xdr:col>
      <xdr:colOff>76200</xdr:colOff>
      <xdr:row>175</xdr:row>
      <xdr:rowOff>114300</xdr:rowOff>
    </xdr:to>
    <xdr:sp macro="" textlink="">
      <xdr:nvSpPr>
        <xdr:cNvPr id="1865" name="Text Box 75" hidden="1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174</xdr:row>
      <xdr:rowOff>76200</xdr:rowOff>
    </xdr:from>
    <xdr:to>
      <xdr:col>7</xdr:col>
      <xdr:colOff>76200</xdr:colOff>
      <xdr:row>175</xdr:row>
      <xdr:rowOff>114300</xdr:rowOff>
    </xdr:to>
    <xdr:sp macro="" textlink="">
      <xdr:nvSpPr>
        <xdr:cNvPr id="1866" name="Text Box 75" hidden="1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175</xdr:row>
      <xdr:rowOff>76200</xdr:rowOff>
    </xdr:from>
    <xdr:to>
      <xdr:col>7</xdr:col>
      <xdr:colOff>76200</xdr:colOff>
      <xdr:row>176</xdr:row>
      <xdr:rowOff>114300</xdr:rowOff>
    </xdr:to>
    <xdr:sp macro="" textlink="">
      <xdr:nvSpPr>
        <xdr:cNvPr id="1867" name="Text Box 75" hidden="1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175</xdr:row>
      <xdr:rowOff>76200</xdr:rowOff>
    </xdr:from>
    <xdr:to>
      <xdr:col>7</xdr:col>
      <xdr:colOff>76200</xdr:colOff>
      <xdr:row>176</xdr:row>
      <xdr:rowOff>114300</xdr:rowOff>
    </xdr:to>
    <xdr:sp macro="" textlink="">
      <xdr:nvSpPr>
        <xdr:cNvPr id="1868" name="Text Box 75" hidden="1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175</xdr:row>
      <xdr:rowOff>76200</xdr:rowOff>
    </xdr:from>
    <xdr:to>
      <xdr:col>7</xdr:col>
      <xdr:colOff>76200</xdr:colOff>
      <xdr:row>176</xdr:row>
      <xdr:rowOff>114300</xdr:rowOff>
    </xdr:to>
    <xdr:sp macro="" textlink="">
      <xdr:nvSpPr>
        <xdr:cNvPr id="1869" name="Text Box 75" hidden="1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176</xdr:row>
      <xdr:rowOff>76200</xdr:rowOff>
    </xdr:from>
    <xdr:to>
      <xdr:col>7</xdr:col>
      <xdr:colOff>76200</xdr:colOff>
      <xdr:row>177</xdr:row>
      <xdr:rowOff>114300</xdr:rowOff>
    </xdr:to>
    <xdr:sp macro="" textlink="">
      <xdr:nvSpPr>
        <xdr:cNvPr id="1870" name="Text Box 75" hidden="1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176</xdr:row>
      <xdr:rowOff>76200</xdr:rowOff>
    </xdr:from>
    <xdr:to>
      <xdr:col>7</xdr:col>
      <xdr:colOff>76200</xdr:colOff>
      <xdr:row>177</xdr:row>
      <xdr:rowOff>114300</xdr:rowOff>
    </xdr:to>
    <xdr:sp macro="" textlink="">
      <xdr:nvSpPr>
        <xdr:cNvPr id="1871" name="Text Box 75" hidden="1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176</xdr:row>
      <xdr:rowOff>76200</xdr:rowOff>
    </xdr:from>
    <xdr:to>
      <xdr:col>7</xdr:col>
      <xdr:colOff>76200</xdr:colOff>
      <xdr:row>177</xdr:row>
      <xdr:rowOff>114300</xdr:rowOff>
    </xdr:to>
    <xdr:sp macro="" textlink="">
      <xdr:nvSpPr>
        <xdr:cNvPr id="1872" name="Text Box 75" hidden="1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177</xdr:row>
      <xdr:rowOff>76200</xdr:rowOff>
    </xdr:from>
    <xdr:to>
      <xdr:col>7</xdr:col>
      <xdr:colOff>76200</xdr:colOff>
      <xdr:row>178</xdr:row>
      <xdr:rowOff>114300</xdr:rowOff>
    </xdr:to>
    <xdr:sp macro="" textlink="">
      <xdr:nvSpPr>
        <xdr:cNvPr id="1873" name="Text Box 75" hidden="1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177</xdr:row>
      <xdr:rowOff>76200</xdr:rowOff>
    </xdr:from>
    <xdr:to>
      <xdr:col>7</xdr:col>
      <xdr:colOff>76200</xdr:colOff>
      <xdr:row>178</xdr:row>
      <xdr:rowOff>114300</xdr:rowOff>
    </xdr:to>
    <xdr:sp macro="" textlink="">
      <xdr:nvSpPr>
        <xdr:cNvPr id="1874" name="Text Box 75" hidden="1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177</xdr:row>
      <xdr:rowOff>76200</xdr:rowOff>
    </xdr:from>
    <xdr:to>
      <xdr:col>7</xdr:col>
      <xdr:colOff>76200</xdr:colOff>
      <xdr:row>178</xdr:row>
      <xdr:rowOff>114300</xdr:rowOff>
    </xdr:to>
    <xdr:sp macro="" textlink="">
      <xdr:nvSpPr>
        <xdr:cNvPr id="1875" name="Text Box 75" hidden="1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178</xdr:row>
      <xdr:rowOff>76200</xdr:rowOff>
    </xdr:from>
    <xdr:to>
      <xdr:col>7</xdr:col>
      <xdr:colOff>76200</xdr:colOff>
      <xdr:row>179</xdr:row>
      <xdr:rowOff>114300</xdr:rowOff>
    </xdr:to>
    <xdr:sp macro="" textlink="">
      <xdr:nvSpPr>
        <xdr:cNvPr id="1876" name="Text Box 75" hidden="1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178</xdr:row>
      <xdr:rowOff>76200</xdr:rowOff>
    </xdr:from>
    <xdr:to>
      <xdr:col>7</xdr:col>
      <xdr:colOff>76200</xdr:colOff>
      <xdr:row>179</xdr:row>
      <xdr:rowOff>114300</xdr:rowOff>
    </xdr:to>
    <xdr:sp macro="" textlink="">
      <xdr:nvSpPr>
        <xdr:cNvPr id="1877" name="Text Box 75" hidden="1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178</xdr:row>
      <xdr:rowOff>76200</xdr:rowOff>
    </xdr:from>
    <xdr:to>
      <xdr:col>7</xdr:col>
      <xdr:colOff>76200</xdr:colOff>
      <xdr:row>179</xdr:row>
      <xdr:rowOff>114300</xdr:rowOff>
    </xdr:to>
    <xdr:sp macro="" textlink="">
      <xdr:nvSpPr>
        <xdr:cNvPr id="1878" name="Text Box 75" hidden="1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179</xdr:row>
      <xdr:rowOff>76200</xdr:rowOff>
    </xdr:from>
    <xdr:to>
      <xdr:col>7</xdr:col>
      <xdr:colOff>76200</xdr:colOff>
      <xdr:row>180</xdr:row>
      <xdr:rowOff>114300</xdr:rowOff>
    </xdr:to>
    <xdr:sp macro="" textlink="">
      <xdr:nvSpPr>
        <xdr:cNvPr id="1879" name="Text Box 75" hidden="1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179</xdr:row>
      <xdr:rowOff>76200</xdr:rowOff>
    </xdr:from>
    <xdr:to>
      <xdr:col>7</xdr:col>
      <xdr:colOff>76200</xdr:colOff>
      <xdr:row>180</xdr:row>
      <xdr:rowOff>114300</xdr:rowOff>
    </xdr:to>
    <xdr:sp macro="" textlink="">
      <xdr:nvSpPr>
        <xdr:cNvPr id="1880" name="Text Box 75" hidden="1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179</xdr:row>
      <xdr:rowOff>76200</xdr:rowOff>
    </xdr:from>
    <xdr:to>
      <xdr:col>7</xdr:col>
      <xdr:colOff>76200</xdr:colOff>
      <xdr:row>180</xdr:row>
      <xdr:rowOff>114300</xdr:rowOff>
    </xdr:to>
    <xdr:sp macro="" textlink="">
      <xdr:nvSpPr>
        <xdr:cNvPr id="1881" name="Text Box 75" hidden="1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180</xdr:row>
      <xdr:rowOff>76200</xdr:rowOff>
    </xdr:from>
    <xdr:to>
      <xdr:col>7</xdr:col>
      <xdr:colOff>76200</xdr:colOff>
      <xdr:row>181</xdr:row>
      <xdr:rowOff>114300</xdr:rowOff>
    </xdr:to>
    <xdr:sp macro="" textlink="">
      <xdr:nvSpPr>
        <xdr:cNvPr id="1882" name="Text Box 75" hidden="1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180</xdr:row>
      <xdr:rowOff>76200</xdr:rowOff>
    </xdr:from>
    <xdr:to>
      <xdr:col>7</xdr:col>
      <xdr:colOff>76200</xdr:colOff>
      <xdr:row>181</xdr:row>
      <xdr:rowOff>114300</xdr:rowOff>
    </xdr:to>
    <xdr:sp macro="" textlink="">
      <xdr:nvSpPr>
        <xdr:cNvPr id="1883" name="Text Box 75" hidden="1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180</xdr:row>
      <xdr:rowOff>76200</xdr:rowOff>
    </xdr:from>
    <xdr:to>
      <xdr:col>7</xdr:col>
      <xdr:colOff>76200</xdr:colOff>
      <xdr:row>181</xdr:row>
      <xdr:rowOff>114300</xdr:rowOff>
    </xdr:to>
    <xdr:sp macro="" textlink="">
      <xdr:nvSpPr>
        <xdr:cNvPr id="1884" name="Text Box 75" hidden="1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182</xdr:row>
      <xdr:rowOff>76200</xdr:rowOff>
    </xdr:from>
    <xdr:to>
      <xdr:col>7</xdr:col>
      <xdr:colOff>76200</xdr:colOff>
      <xdr:row>183</xdr:row>
      <xdr:rowOff>114300</xdr:rowOff>
    </xdr:to>
    <xdr:sp macro="" textlink="">
      <xdr:nvSpPr>
        <xdr:cNvPr id="1885" name="Text Box 75" hidden="1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 txBox="1">
          <a:spLocks noChangeArrowheads="1"/>
        </xdr:cNvSpPr>
      </xdr:nvSpPr>
      <xdr:spPr bwMode="auto">
        <a:xfrm>
          <a:off x="2686050" y="692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182</xdr:row>
      <xdr:rowOff>76200</xdr:rowOff>
    </xdr:from>
    <xdr:to>
      <xdr:col>7</xdr:col>
      <xdr:colOff>76200</xdr:colOff>
      <xdr:row>183</xdr:row>
      <xdr:rowOff>114300</xdr:rowOff>
    </xdr:to>
    <xdr:sp macro="" textlink="">
      <xdr:nvSpPr>
        <xdr:cNvPr id="1886" name="Text Box 75" hidden="1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 txBox="1">
          <a:spLocks noChangeArrowheads="1"/>
        </xdr:cNvSpPr>
      </xdr:nvSpPr>
      <xdr:spPr bwMode="auto">
        <a:xfrm>
          <a:off x="2686050" y="692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182</xdr:row>
      <xdr:rowOff>76200</xdr:rowOff>
    </xdr:from>
    <xdr:to>
      <xdr:col>7</xdr:col>
      <xdr:colOff>76200</xdr:colOff>
      <xdr:row>183</xdr:row>
      <xdr:rowOff>114300</xdr:rowOff>
    </xdr:to>
    <xdr:sp macro="" textlink="">
      <xdr:nvSpPr>
        <xdr:cNvPr id="1887" name="Text Box 75" hidden="1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 txBox="1">
          <a:spLocks noChangeArrowheads="1"/>
        </xdr:cNvSpPr>
      </xdr:nvSpPr>
      <xdr:spPr bwMode="auto">
        <a:xfrm>
          <a:off x="2686050" y="692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183</xdr:row>
      <xdr:rowOff>76200</xdr:rowOff>
    </xdr:from>
    <xdr:to>
      <xdr:col>7</xdr:col>
      <xdr:colOff>76200</xdr:colOff>
      <xdr:row>187</xdr:row>
      <xdr:rowOff>114300</xdr:rowOff>
    </xdr:to>
    <xdr:sp macro="" textlink="">
      <xdr:nvSpPr>
        <xdr:cNvPr id="1888" name="Text Box 75" hidden="1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 txBox="1">
          <a:spLocks noChangeArrowheads="1"/>
        </xdr:cNvSpPr>
      </xdr:nvSpPr>
      <xdr:spPr bwMode="auto">
        <a:xfrm>
          <a:off x="2686050" y="708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183</xdr:row>
      <xdr:rowOff>76200</xdr:rowOff>
    </xdr:from>
    <xdr:to>
      <xdr:col>7</xdr:col>
      <xdr:colOff>76200</xdr:colOff>
      <xdr:row>187</xdr:row>
      <xdr:rowOff>114300</xdr:rowOff>
    </xdr:to>
    <xdr:sp macro="" textlink="">
      <xdr:nvSpPr>
        <xdr:cNvPr id="1889" name="Text Box 75" hidden="1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 txBox="1">
          <a:spLocks noChangeArrowheads="1"/>
        </xdr:cNvSpPr>
      </xdr:nvSpPr>
      <xdr:spPr bwMode="auto">
        <a:xfrm>
          <a:off x="2686050" y="708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183</xdr:row>
      <xdr:rowOff>76200</xdr:rowOff>
    </xdr:from>
    <xdr:to>
      <xdr:col>7</xdr:col>
      <xdr:colOff>76200</xdr:colOff>
      <xdr:row>187</xdr:row>
      <xdr:rowOff>114300</xdr:rowOff>
    </xdr:to>
    <xdr:sp macro="" textlink="">
      <xdr:nvSpPr>
        <xdr:cNvPr id="1890" name="Text Box 75" hidden="1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 txBox="1">
          <a:spLocks noChangeArrowheads="1"/>
        </xdr:cNvSpPr>
      </xdr:nvSpPr>
      <xdr:spPr bwMode="auto">
        <a:xfrm>
          <a:off x="2686050" y="708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184</xdr:row>
      <xdr:rowOff>76200</xdr:rowOff>
    </xdr:from>
    <xdr:to>
      <xdr:col>7</xdr:col>
      <xdr:colOff>76200</xdr:colOff>
      <xdr:row>188</xdr:row>
      <xdr:rowOff>38100</xdr:rowOff>
    </xdr:to>
    <xdr:sp macro="" textlink="">
      <xdr:nvSpPr>
        <xdr:cNvPr id="1891" name="Text Box 75" hidden="1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 txBox="1">
          <a:spLocks noChangeArrowheads="1"/>
        </xdr:cNvSpPr>
      </xdr:nvSpPr>
      <xdr:spPr bwMode="auto">
        <a:xfrm>
          <a:off x="2686050" y="7258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184</xdr:row>
      <xdr:rowOff>76200</xdr:rowOff>
    </xdr:from>
    <xdr:to>
      <xdr:col>7</xdr:col>
      <xdr:colOff>76200</xdr:colOff>
      <xdr:row>188</xdr:row>
      <xdr:rowOff>38100</xdr:rowOff>
    </xdr:to>
    <xdr:sp macro="" textlink="">
      <xdr:nvSpPr>
        <xdr:cNvPr id="1892" name="Text Box 75" hidden="1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 txBox="1">
          <a:spLocks noChangeArrowheads="1"/>
        </xdr:cNvSpPr>
      </xdr:nvSpPr>
      <xdr:spPr bwMode="auto">
        <a:xfrm>
          <a:off x="2686050" y="7258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9</xdr:row>
      <xdr:rowOff>76200</xdr:rowOff>
    </xdr:from>
    <xdr:to>
      <xdr:col>10</xdr:col>
      <xdr:colOff>76200</xdr:colOff>
      <xdr:row>10</xdr:row>
      <xdr:rowOff>66675</xdr:rowOff>
    </xdr:to>
    <xdr:sp macro="" textlink="">
      <xdr:nvSpPr>
        <xdr:cNvPr id="1893" name="Text Box 75" hidden="1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 txBox="1">
          <a:spLocks noChangeArrowheads="1"/>
        </xdr:cNvSpPr>
      </xdr:nvSpPr>
      <xdr:spPr bwMode="auto">
        <a:xfrm>
          <a:off x="3714750" y="2828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10</xdr:row>
      <xdr:rowOff>76200</xdr:rowOff>
    </xdr:from>
    <xdr:to>
      <xdr:col>10</xdr:col>
      <xdr:colOff>76200</xdr:colOff>
      <xdr:row>11</xdr:row>
      <xdr:rowOff>114300</xdr:rowOff>
    </xdr:to>
    <xdr:sp macro="" textlink="">
      <xdr:nvSpPr>
        <xdr:cNvPr id="1894" name="Text Box 75" hidden="1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 txBox="1">
          <a:spLocks noChangeArrowheads="1"/>
        </xdr:cNvSpPr>
      </xdr:nvSpPr>
      <xdr:spPr bwMode="auto">
        <a:xfrm>
          <a:off x="3714750" y="303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10</xdr:row>
      <xdr:rowOff>76200</xdr:rowOff>
    </xdr:from>
    <xdr:to>
      <xdr:col>10</xdr:col>
      <xdr:colOff>76200</xdr:colOff>
      <xdr:row>11</xdr:row>
      <xdr:rowOff>114300</xdr:rowOff>
    </xdr:to>
    <xdr:sp macro="" textlink="">
      <xdr:nvSpPr>
        <xdr:cNvPr id="1895" name="Text Box 75" hidden="1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 txBox="1">
          <a:spLocks noChangeArrowheads="1"/>
        </xdr:cNvSpPr>
      </xdr:nvSpPr>
      <xdr:spPr bwMode="auto">
        <a:xfrm>
          <a:off x="3714750" y="303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10</xdr:row>
      <xdr:rowOff>76200</xdr:rowOff>
    </xdr:from>
    <xdr:to>
      <xdr:col>10</xdr:col>
      <xdr:colOff>76200</xdr:colOff>
      <xdr:row>11</xdr:row>
      <xdr:rowOff>114300</xdr:rowOff>
    </xdr:to>
    <xdr:sp macro="" textlink="">
      <xdr:nvSpPr>
        <xdr:cNvPr id="1896" name="Text Box 75" hidden="1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 txBox="1">
          <a:spLocks noChangeArrowheads="1"/>
        </xdr:cNvSpPr>
      </xdr:nvSpPr>
      <xdr:spPr bwMode="auto">
        <a:xfrm>
          <a:off x="3714750" y="303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11</xdr:row>
      <xdr:rowOff>76200</xdr:rowOff>
    </xdr:from>
    <xdr:to>
      <xdr:col>10</xdr:col>
      <xdr:colOff>76200</xdr:colOff>
      <xdr:row>12</xdr:row>
      <xdr:rowOff>114300</xdr:rowOff>
    </xdr:to>
    <xdr:sp macro="" textlink="">
      <xdr:nvSpPr>
        <xdr:cNvPr id="1897" name="Text Box 75" hidden="1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 txBox="1">
          <a:spLocks noChangeArrowheads="1"/>
        </xdr:cNvSpPr>
      </xdr:nvSpPr>
      <xdr:spPr bwMode="auto">
        <a:xfrm>
          <a:off x="3714750" y="3200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11</xdr:row>
      <xdr:rowOff>76200</xdr:rowOff>
    </xdr:from>
    <xdr:to>
      <xdr:col>10</xdr:col>
      <xdr:colOff>76200</xdr:colOff>
      <xdr:row>12</xdr:row>
      <xdr:rowOff>114300</xdr:rowOff>
    </xdr:to>
    <xdr:sp macro="" textlink="">
      <xdr:nvSpPr>
        <xdr:cNvPr id="1898" name="Text Box 75" hidden="1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 txBox="1">
          <a:spLocks noChangeArrowheads="1"/>
        </xdr:cNvSpPr>
      </xdr:nvSpPr>
      <xdr:spPr bwMode="auto">
        <a:xfrm>
          <a:off x="3714750" y="3200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11</xdr:row>
      <xdr:rowOff>76200</xdr:rowOff>
    </xdr:from>
    <xdr:to>
      <xdr:col>10</xdr:col>
      <xdr:colOff>76200</xdr:colOff>
      <xdr:row>12</xdr:row>
      <xdr:rowOff>114300</xdr:rowOff>
    </xdr:to>
    <xdr:sp macro="" textlink="">
      <xdr:nvSpPr>
        <xdr:cNvPr id="1899" name="Text Box 75" hidden="1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 txBox="1">
          <a:spLocks noChangeArrowheads="1"/>
        </xdr:cNvSpPr>
      </xdr:nvSpPr>
      <xdr:spPr bwMode="auto">
        <a:xfrm>
          <a:off x="3714750" y="3200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12</xdr:row>
      <xdr:rowOff>76200</xdr:rowOff>
    </xdr:from>
    <xdr:to>
      <xdr:col>10</xdr:col>
      <xdr:colOff>76200</xdr:colOff>
      <xdr:row>13</xdr:row>
      <xdr:rowOff>114300</xdr:rowOff>
    </xdr:to>
    <xdr:sp macro="" textlink="">
      <xdr:nvSpPr>
        <xdr:cNvPr id="1900" name="Text Box 75" hidden="1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 txBox="1">
          <a:spLocks noChangeArrowheads="1"/>
        </xdr:cNvSpPr>
      </xdr:nvSpPr>
      <xdr:spPr bwMode="auto">
        <a:xfrm>
          <a:off x="3714750" y="3362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12</xdr:row>
      <xdr:rowOff>76200</xdr:rowOff>
    </xdr:from>
    <xdr:to>
      <xdr:col>10</xdr:col>
      <xdr:colOff>76200</xdr:colOff>
      <xdr:row>13</xdr:row>
      <xdr:rowOff>114300</xdr:rowOff>
    </xdr:to>
    <xdr:sp macro="" textlink="">
      <xdr:nvSpPr>
        <xdr:cNvPr id="1901" name="Text Box 75" hidden="1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 txBox="1">
          <a:spLocks noChangeArrowheads="1"/>
        </xdr:cNvSpPr>
      </xdr:nvSpPr>
      <xdr:spPr bwMode="auto">
        <a:xfrm>
          <a:off x="3714750" y="3362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12</xdr:row>
      <xdr:rowOff>76200</xdr:rowOff>
    </xdr:from>
    <xdr:to>
      <xdr:col>10</xdr:col>
      <xdr:colOff>76200</xdr:colOff>
      <xdr:row>13</xdr:row>
      <xdr:rowOff>114300</xdr:rowOff>
    </xdr:to>
    <xdr:sp macro="" textlink="">
      <xdr:nvSpPr>
        <xdr:cNvPr id="1902" name="Text Box 75" hidden="1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 txBox="1">
          <a:spLocks noChangeArrowheads="1"/>
        </xdr:cNvSpPr>
      </xdr:nvSpPr>
      <xdr:spPr bwMode="auto">
        <a:xfrm>
          <a:off x="3714750" y="3362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12</xdr:row>
      <xdr:rowOff>76200</xdr:rowOff>
    </xdr:from>
    <xdr:to>
      <xdr:col>10</xdr:col>
      <xdr:colOff>76200</xdr:colOff>
      <xdr:row>13</xdr:row>
      <xdr:rowOff>114300</xdr:rowOff>
    </xdr:to>
    <xdr:sp macro="" textlink="">
      <xdr:nvSpPr>
        <xdr:cNvPr id="1903" name="Text Box 75" hidden="1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 txBox="1">
          <a:spLocks noChangeArrowheads="1"/>
        </xdr:cNvSpPr>
      </xdr:nvSpPr>
      <xdr:spPr bwMode="auto">
        <a:xfrm>
          <a:off x="3714750" y="3362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13</xdr:row>
      <xdr:rowOff>76200</xdr:rowOff>
    </xdr:from>
    <xdr:to>
      <xdr:col>10</xdr:col>
      <xdr:colOff>76200</xdr:colOff>
      <xdr:row>14</xdr:row>
      <xdr:rowOff>114300</xdr:rowOff>
    </xdr:to>
    <xdr:sp macro="" textlink="">
      <xdr:nvSpPr>
        <xdr:cNvPr id="1904" name="Text Box 75" hidden="1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 txBox="1">
          <a:spLocks noChangeArrowheads="1"/>
        </xdr:cNvSpPr>
      </xdr:nvSpPr>
      <xdr:spPr bwMode="auto">
        <a:xfrm>
          <a:off x="3714750" y="35242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13</xdr:row>
      <xdr:rowOff>76200</xdr:rowOff>
    </xdr:from>
    <xdr:to>
      <xdr:col>10</xdr:col>
      <xdr:colOff>76200</xdr:colOff>
      <xdr:row>14</xdr:row>
      <xdr:rowOff>114300</xdr:rowOff>
    </xdr:to>
    <xdr:sp macro="" textlink="">
      <xdr:nvSpPr>
        <xdr:cNvPr id="1905" name="Text Box 75" hidden="1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 txBox="1">
          <a:spLocks noChangeArrowheads="1"/>
        </xdr:cNvSpPr>
      </xdr:nvSpPr>
      <xdr:spPr bwMode="auto">
        <a:xfrm>
          <a:off x="3714750" y="35242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13</xdr:row>
      <xdr:rowOff>76200</xdr:rowOff>
    </xdr:from>
    <xdr:to>
      <xdr:col>10</xdr:col>
      <xdr:colOff>76200</xdr:colOff>
      <xdr:row>14</xdr:row>
      <xdr:rowOff>114300</xdr:rowOff>
    </xdr:to>
    <xdr:sp macro="" textlink="">
      <xdr:nvSpPr>
        <xdr:cNvPr id="1906" name="Text Box 75" hidden="1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 txBox="1">
          <a:spLocks noChangeArrowheads="1"/>
        </xdr:cNvSpPr>
      </xdr:nvSpPr>
      <xdr:spPr bwMode="auto">
        <a:xfrm>
          <a:off x="3714750" y="35242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13</xdr:row>
      <xdr:rowOff>76200</xdr:rowOff>
    </xdr:from>
    <xdr:to>
      <xdr:col>10</xdr:col>
      <xdr:colOff>76200</xdr:colOff>
      <xdr:row>14</xdr:row>
      <xdr:rowOff>114300</xdr:rowOff>
    </xdr:to>
    <xdr:sp macro="" textlink="">
      <xdr:nvSpPr>
        <xdr:cNvPr id="1907" name="Text Box 75" hidden="1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 txBox="1">
          <a:spLocks noChangeArrowheads="1"/>
        </xdr:cNvSpPr>
      </xdr:nvSpPr>
      <xdr:spPr bwMode="auto">
        <a:xfrm>
          <a:off x="3714750" y="35242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14</xdr:row>
      <xdr:rowOff>76200</xdr:rowOff>
    </xdr:from>
    <xdr:to>
      <xdr:col>10</xdr:col>
      <xdr:colOff>76200</xdr:colOff>
      <xdr:row>15</xdr:row>
      <xdr:rowOff>114300</xdr:rowOff>
    </xdr:to>
    <xdr:sp macro="" textlink="">
      <xdr:nvSpPr>
        <xdr:cNvPr id="1908" name="Text Box 75" hidden="1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 txBox="1">
          <a:spLocks noChangeArrowheads="1"/>
        </xdr:cNvSpPr>
      </xdr:nvSpPr>
      <xdr:spPr bwMode="auto">
        <a:xfrm>
          <a:off x="3714750" y="3686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14</xdr:row>
      <xdr:rowOff>76200</xdr:rowOff>
    </xdr:from>
    <xdr:to>
      <xdr:col>10</xdr:col>
      <xdr:colOff>76200</xdr:colOff>
      <xdr:row>15</xdr:row>
      <xdr:rowOff>114300</xdr:rowOff>
    </xdr:to>
    <xdr:sp macro="" textlink="">
      <xdr:nvSpPr>
        <xdr:cNvPr id="1909" name="Text Box 75" hidden="1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 txBox="1">
          <a:spLocks noChangeArrowheads="1"/>
        </xdr:cNvSpPr>
      </xdr:nvSpPr>
      <xdr:spPr bwMode="auto">
        <a:xfrm>
          <a:off x="3714750" y="3686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14</xdr:row>
      <xdr:rowOff>76200</xdr:rowOff>
    </xdr:from>
    <xdr:to>
      <xdr:col>10</xdr:col>
      <xdr:colOff>76200</xdr:colOff>
      <xdr:row>15</xdr:row>
      <xdr:rowOff>114300</xdr:rowOff>
    </xdr:to>
    <xdr:sp macro="" textlink="">
      <xdr:nvSpPr>
        <xdr:cNvPr id="1910" name="Text Box 75" hidden="1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 txBox="1">
          <a:spLocks noChangeArrowheads="1"/>
        </xdr:cNvSpPr>
      </xdr:nvSpPr>
      <xdr:spPr bwMode="auto">
        <a:xfrm>
          <a:off x="3714750" y="3686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14</xdr:row>
      <xdr:rowOff>76200</xdr:rowOff>
    </xdr:from>
    <xdr:to>
      <xdr:col>10</xdr:col>
      <xdr:colOff>76200</xdr:colOff>
      <xdr:row>15</xdr:row>
      <xdr:rowOff>114300</xdr:rowOff>
    </xdr:to>
    <xdr:sp macro="" textlink="">
      <xdr:nvSpPr>
        <xdr:cNvPr id="1911" name="Text Box 75" hidden="1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 txBox="1">
          <a:spLocks noChangeArrowheads="1"/>
        </xdr:cNvSpPr>
      </xdr:nvSpPr>
      <xdr:spPr bwMode="auto">
        <a:xfrm>
          <a:off x="3714750" y="3686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15</xdr:row>
      <xdr:rowOff>76200</xdr:rowOff>
    </xdr:from>
    <xdr:to>
      <xdr:col>10</xdr:col>
      <xdr:colOff>76200</xdr:colOff>
      <xdr:row>16</xdr:row>
      <xdr:rowOff>114300</xdr:rowOff>
    </xdr:to>
    <xdr:sp macro="" textlink="">
      <xdr:nvSpPr>
        <xdr:cNvPr id="1912" name="Text Box 75" hidden="1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 txBox="1">
          <a:spLocks noChangeArrowheads="1"/>
        </xdr:cNvSpPr>
      </xdr:nvSpPr>
      <xdr:spPr bwMode="auto">
        <a:xfrm>
          <a:off x="3714750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15</xdr:row>
      <xdr:rowOff>76200</xdr:rowOff>
    </xdr:from>
    <xdr:to>
      <xdr:col>10</xdr:col>
      <xdr:colOff>76200</xdr:colOff>
      <xdr:row>16</xdr:row>
      <xdr:rowOff>114300</xdr:rowOff>
    </xdr:to>
    <xdr:sp macro="" textlink="">
      <xdr:nvSpPr>
        <xdr:cNvPr id="1913" name="Text Box 75" hidden="1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 txBox="1">
          <a:spLocks noChangeArrowheads="1"/>
        </xdr:cNvSpPr>
      </xdr:nvSpPr>
      <xdr:spPr bwMode="auto">
        <a:xfrm>
          <a:off x="3714750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15</xdr:row>
      <xdr:rowOff>76200</xdr:rowOff>
    </xdr:from>
    <xdr:to>
      <xdr:col>10</xdr:col>
      <xdr:colOff>76200</xdr:colOff>
      <xdr:row>16</xdr:row>
      <xdr:rowOff>114300</xdr:rowOff>
    </xdr:to>
    <xdr:sp macro="" textlink="">
      <xdr:nvSpPr>
        <xdr:cNvPr id="1914" name="Text Box 75" hidden="1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 txBox="1">
          <a:spLocks noChangeArrowheads="1"/>
        </xdr:cNvSpPr>
      </xdr:nvSpPr>
      <xdr:spPr bwMode="auto">
        <a:xfrm>
          <a:off x="3714750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15</xdr:row>
      <xdr:rowOff>76200</xdr:rowOff>
    </xdr:from>
    <xdr:to>
      <xdr:col>10</xdr:col>
      <xdr:colOff>76200</xdr:colOff>
      <xdr:row>16</xdr:row>
      <xdr:rowOff>114300</xdr:rowOff>
    </xdr:to>
    <xdr:sp macro="" textlink="">
      <xdr:nvSpPr>
        <xdr:cNvPr id="1915" name="Text Box 75" hidden="1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 txBox="1">
          <a:spLocks noChangeArrowheads="1"/>
        </xdr:cNvSpPr>
      </xdr:nvSpPr>
      <xdr:spPr bwMode="auto">
        <a:xfrm>
          <a:off x="3714750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16</xdr:row>
      <xdr:rowOff>76200</xdr:rowOff>
    </xdr:from>
    <xdr:to>
      <xdr:col>10</xdr:col>
      <xdr:colOff>76200</xdr:colOff>
      <xdr:row>17</xdr:row>
      <xdr:rowOff>114300</xdr:rowOff>
    </xdr:to>
    <xdr:sp macro="" textlink="">
      <xdr:nvSpPr>
        <xdr:cNvPr id="1916" name="Text Box 75" hidden="1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 txBox="1">
          <a:spLocks noChangeArrowheads="1"/>
        </xdr:cNvSpPr>
      </xdr:nvSpPr>
      <xdr:spPr bwMode="auto">
        <a:xfrm>
          <a:off x="3714750" y="401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16</xdr:row>
      <xdr:rowOff>76200</xdr:rowOff>
    </xdr:from>
    <xdr:to>
      <xdr:col>10</xdr:col>
      <xdr:colOff>76200</xdr:colOff>
      <xdr:row>17</xdr:row>
      <xdr:rowOff>114300</xdr:rowOff>
    </xdr:to>
    <xdr:sp macro="" textlink="">
      <xdr:nvSpPr>
        <xdr:cNvPr id="1917" name="Text Box 75" hidden="1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 txBox="1">
          <a:spLocks noChangeArrowheads="1"/>
        </xdr:cNvSpPr>
      </xdr:nvSpPr>
      <xdr:spPr bwMode="auto">
        <a:xfrm>
          <a:off x="3714750" y="401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16</xdr:row>
      <xdr:rowOff>76200</xdr:rowOff>
    </xdr:from>
    <xdr:to>
      <xdr:col>10</xdr:col>
      <xdr:colOff>76200</xdr:colOff>
      <xdr:row>17</xdr:row>
      <xdr:rowOff>114300</xdr:rowOff>
    </xdr:to>
    <xdr:sp macro="" textlink="">
      <xdr:nvSpPr>
        <xdr:cNvPr id="1918" name="Text Box 75" hidden="1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 txBox="1">
          <a:spLocks noChangeArrowheads="1"/>
        </xdr:cNvSpPr>
      </xdr:nvSpPr>
      <xdr:spPr bwMode="auto">
        <a:xfrm>
          <a:off x="3714750" y="401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16</xdr:row>
      <xdr:rowOff>76200</xdr:rowOff>
    </xdr:from>
    <xdr:to>
      <xdr:col>10</xdr:col>
      <xdr:colOff>76200</xdr:colOff>
      <xdr:row>17</xdr:row>
      <xdr:rowOff>114300</xdr:rowOff>
    </xdr:to>
    <xdr:sp macro="" textlink="">
      <xdr:nvSpPr>
        <xdr:cNvPr id="1919" name="Text Box 75" hidden="1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 txBox="1">
          <a:spLocks noChangeArrowheads="1"/>
        </xdr:cNvSpPr>
      </xdr:nvSpPr>
      <xdr:spPr bwMode="auto">
        <a:xfrm>
          <a:off x="3714750" y="401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17</xdr:row>
      <xdr:rowOff>76200</xdr:rowOff>
    </xdr:from>
    <xdr:to>
      <xdr:col>10</xdr:col>
      <xdr:colOff>76200</xdr:colOff>
      <xdr:row>18</xdr:row>
      <xdr:rowOff>114300</xdr:rowOff>
    </xdr:to>
    <xdr:sp macro="" textlink="">
      <xdr:nvSpPr>
        <xdr:cNvPr id="1920" name="Text Box 75" hidden="1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 txBox="1">
          <a:spLocks noChangeArrowheads="1"/>
        </xdr:cNvSpPr>
      </xdr:nvSpPr>
      <xdr:spPr bwMode="auto">
        <a:xfrm>
          <a:off x="371475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17</xdr:row>
      <xdr:rowOff>76200</xdr:rowOff>
    </xdr:from>
    <xdr:to>
      <xdr:col>10</xdr:col>
      <xdr:colOff>76200</xdr:colOff>
      <xdr:row>18</xdr:row>
      <xdr:rowOff>114300</xdr:rowOff>
    </xdr:to>
    <xdr:sp macro="" textlink="">
      <xdr:nvSpPr>
        <xdr:cNvPr id="1921" name="Text Box 75" hidden="1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 txBox="1">
          <a:spLocks noChangeArrowheads="1"/>
        </xdr:cNvSpPr>
      </xdr:nvSpPr>
      <xdr:spPr bwMode="auto">
        <a:xfrm>
          <a:off x="371475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17</xdr:row>
      <xdr:rowOff>76200</xdr:rowOff>
    </xdr:from>
    <xdr:to>
      <xdr:col>10</xdr:col>
      <xdr:colOff>76200</xdr:colOff>
      <xdr:row>18</xdr:row>
      <xdr:rowOff>114300</xdr:rowOff>
    </xdr:to>
    <xdr:sp macro="" textlink="">
      <xdr:nvSpPr>
        <xdr:cNvPr id="1922" name="Text Box 75" hidden="1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 txBox="1">
          <a:spLocks noChangeArrowheads="1"/>
        </xdr:cNvSpPr>
      </xdr:nvSpPr>
      <xdr:spPr bwMode="auto">
        <a:xfrm>
          <a:off x="371475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17</xdr:row>
      <xdr:rowOff>76200</xdr:rowOff>
    </xdr:from>
    <xdr:to>
      <xdr:col>10</xdr:col>
      <xdr:colOff>76200</xdr:colOff>
      <xdr:row>18</xdr:row>
      <xdr:rowOff>114300</xdr:rowOff>
    </xdr:to>
    <xdr:sp macro="" textlink="">
      <xdr:nvSpPr>
        <xdr:cNvPr id="1923" name="Text Box 75" hidden="1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 txBox="1">
          <a:spLocks noChangeArrowheads="1"/>
        </xdr:cNvSpPr>
      </xdr:nvSpPr>
      <xdr:spPr bwMode="auto">
        <a:xfrm>
          <a:off x="371475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18</xdr:row>
      <xdr:rowOff>76200</xdr:rowOff>
    </xdr:from>
    <xdr:to>
      <xdr:col>10</xdr:col>
      <xdr:colOff>76200</xdr:colOff>
      <xdr:row>19</xdr:row>
      <xdr:rowOff>114300</xdr:rowOff>
    </xdr:to>
    <xdr:sp macro="" textlink="">
      <xdr:nvSpPr>
        <xdr:cNvPr id="1924" name="Text Box 75" hidden="1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 txBox="1">
          <a:spLocks noChangeArrowheads="1"/>
        </xdr:cNvSpPr>
      </xdr:nvSpPr>
      <xdr:spPr bwMode="auto">
        <a:xfrm>
          <a:off x="3714750" y="4333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18</xdr:row>
      <xdr:rowOff>76200</xdr:rowOff>
    </xdr:from>
    <xdr:to>
      <xdr:col>10</xdr:col>
      <xdr:colOff>76200</xdr:colOff>
      <xdr:row>19</xdr:row>
      <xdr:rowOff>114300</xdr:rowOff>
    </xdr:to>
    <xdr:sp macro="" textlink="">
      <xdr:nvSpPr>
        <xdr:cNvPr id="1925" name="Text Box 75" hidden="1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 txBox="1">
          <a:spLocks noChangeArrowheads="1"/>
        </xdr:cNvSpPr>
      </xdr:nvSpPr>
      <xdr:spPr bwMode="auto">
        <a:xfrm>
          <a:off x="3714750" y="4333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18</xdr:row>
      <xdr:rowOff>76200</xdr:rowOff>
    </xdr:from>
    <xdr:to>
      <xdr:col>10</xdr:col>
      <xdr:colOff>76200</xdr:colOff>
      <xdr:row>19</xdr:row>
      <xdr:rowOff>114300</xdr:rowOff>
    </xdr:to>
    <xdr:sp macro="" textlink="">
      <xdr:nvSpPr>
        <xdr:cNvPr id="1926" name="Text Box 75" hidden="1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 txBox="1">
          <a:spLocks noChangeArrowheads="1"/>
        </xdr:cNvSpPr>
      </xdr:nvSpPr>
      <xdr:spPr bwMode="auto">
        <a:xfrm>
          <a:off x="3714750" y="4333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18</xdr:row>
      <xdr:rowOff>76200</xdr:rowOff>
    </xdr:from>
    <xdr:to>
      <xdr:col>10</xdr:col>
      <xdr:colOff>76200</xdr:colOff>
      <xdr:row>19</xdr:row>
      <xdr:rowOff>114300</xdr:rowOff>
    </xdr:to>
    <xdr:sp macro="" textlink="">
      <xdr:nvSpPr>
        <xdr:cNvPr id="1927" name="Text Box 75" hidden="1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 txBox="1">
          <a:spLocks noChangeArrowheads="1"/>
        </xdr:cNvSpPr>
      </xdr:nvSpPr>
      <xdr:spPr bwMode="auto">
        <a:xfrm>
          <a:off x="3714750" y="4333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19</xdr:row>
      <xdr:rowOff>76200</xdr:rowOff>
    </xdr:from>
    <xdr:to>
      <xdr:col>10</xdr:col>
      <xdr:colOff>76200</xdr:colOff>
      <xdr:row>20</xdr:row>
      <xdr:rowOff>114300</xdr:rowOff>
    </xdr:to>
    <xdr:sp macro="" textlink="">
      <xdr:nvSpPr>
        <xdr:cNvPr id="1928" name="Text Box 75" hidden="1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 txBox="1">
          <a:spLocks noChangeArrowheads="1"/>
        </xdr:cNvSpPr>
      </xdr:nvSpPr>
      <xdr:spPr bwMode="auto">
        <a:xfrm>
          <a:off x="3714750" y="4495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19</xdr:row>
      <xdr:rowOff>76200</xdr:rowOff>
    </xdr:from>
    <xdr:to>
      <xdr:col>10</xdr:col>
      <xdr:colOff>76200</xdr:colOff>
      <xdr:row>20</xdr:row>
      <xdr:rowOff>114300</xdr:rowOff>
    </xdr:to>
    <xdr:sp macro="" textlink="">
      <xdr:nvSpPr>
        <xdr:cNvPr id="1929" name="Text Box 75" hidden="1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 txBox="1">
          <a:spLocks noChangeArrowheads="1"/>
        </xdr:cNvSpPr>
      </xdr:nvSpPr>
      <xdr:spPr bwMode="auto">
        <a:xfrm>
          <a:off x="3714750" y="4495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19</xdr:row>
      <xdr:rowOff>76200</xdr:rowOff>
    </xdr:from>
    <xdr:to>
      <xdr:col>10</xdr:col>
      <xdr:colOff>76200</xdr:colOff>
      <xdr:row>20</xdr:row>
      <xdr:rowOff>114300</xdr:rowOff>
    </xdr:to>
    <xdr:sp macro="" textlink="">
      <xdr:nvSpPr>
        <xdr:cNvPr id="1930" name="Text Box 75" hidden="1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 txBox="1">
          <a:spLocks noChangeArrowheads="1"/>
        </xdr:cNvSpPr>
      </xdr:nvSpPr>
      <xdr:spPr bwMode="auto">
        <a:xfrm>
          <a:off x="3714750" y="4495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19</xdr:row>
      <xdr:rowOff>76200</xdr:rowOff>
    </xdr:from>
    <xdr:to>
      <xdr:col>10</xdr:col>
      <xdr:colOff>76200</xdr:colOff>
      <xdr:row>20</xdr:row>
      <xdr:rowOff>114300</xdr:rowOff>
    </xdr:to>
    <xdr:sp macro="" textlink="">
      <xdr:nvSpPr>
        <xdr:cNvPr id="1931" name="Text Box 75" hidden="1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 txBox="1">
          <a:spLocks noChangeArrowheads="1"/>
        </xdr:cNvSpPr>
      </xdr:nvSpPr>
      <xdr:spPr bwMode="auto">
        <a:xfrm>
          <a:off x="3714750" y="4495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20</xdr:row>
      <xdr:rowOff>76200</xdr:rowOff>
    </xdr:from>
    <xdr:to>
      <xdr:col>10</xdr:col>
      <xdr:colOff>76200</xdr:colOff>
      <xdr:row>21</xdr:row>
      <xdr:rowOff>114300</xdr:rowOff>
    </xdr:to>
    <xdr:sp macro="" textlink="">
      <xdr:nvSpPr>
        <xdr:cNvPr id="1932" name="Text Box 75" hidden="1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 txBox="1">
          <a:spLocks noChangeArrowheads="1"/>
        </xdr:cNvSpPr>
      </xdr:nvSpPr>
      <xdr:spPr bwMode="auto">
        <a:xfrm>
          <a:off x="3714750" y="4657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20</xdr:row>
      <xdr:rowOff>76200</xdr:rowOff>
    </xdr:from>
    <xdr:to>
      <xdr:col>10</xdr:col>
      <xdr:colOff>76200</xdr:colOff>
      <xdr:row>21</xdr:row>
      <xdr:rowOff>114300</xdr:rowOff>
    </xdr:to>
    <xdr:sp macro="" textlink="">
      <xdr:nvSpPr>
        <xdr:cNvPr id="1933" name="Text Box 75" hidden="1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 txBox="1">
          <a:spLocks noChangeArrowheads="1"/>
        </xdr:cNvSpPr>
      </xdr:nvSpPr>
      <xdr:spPr bwMode="auto">
        <a:xfrm>
          <a:off x="3714750" y="4657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20</xdr:row>
      <xdr:rowOff>76200</xdr:rowOff>
    </xdr:from>
    <xdr:to>
      <xdr:col>10</xdr:col>
      <xdr:colOff>76200</xdr:colOff>
      <xdr:row>21</xdr:row>
      <xdr:rowOff>114300</xdr:rowOff>
    </xdr:to>
    <xdr:sp macro="" textlink="">
      <xdr:nvSpPr>
        <xdr:cNvPr id="1934" name="Text Box 75" hidden="1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 txBox="1">
          <a:spLocks noChangeArrowheads="1"/>
        </xdr:cNvSpPr>
      </xdr:nvSpPr>
      <xdr:spPr bwMode="auto">
        <a:xfrm>
          <a:off x="3714750" y="4657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20</xdr:row>
      <xdr:rowOff>76200</xdr:rowOff>
    </xdr:from>
    <xdr:to>
      <xdr:col>10</xdr:col>
      <xdr:colOff>76200</xdr:colOff>
      <xdr:row>21</xdr:row>
      <xdr:rowOff>114300</xdr:rowOff>
    </xdr:to>
    <xdr:sp macro="" textlink="">
      <xdr:nvSpPr>
        <xdr:cNvPr id="1935" name="Text Box 75" hidden="1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 txBox="1">
          <a:spLocks noChangeArrowheads="1"/>
        </xdr:cNvSpPr>
      </xdr:nvSpPr>
      <xdr:spPr bwMode="auto">
        <a:xfrm>
          <a:off x="3714750" y="4657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21</xdr:row>
      <xdr:rowOff>76200</xdr:rowOff>
    </xdr:from>
    <xdr:to>
      <xdr:col>10</xdr:col>
      <xdr:colOff>76200</xdr:colOff>
      <xdr:row>22</xdr:row>
      <xdr:rowOff>114300</xdr:rowOff>
    </xdr:to>
    <xdr:sp macro="" textlink="">
      <xdr:nvSpPr>
        <xdr:cNvPr id="1936" name="Text Box 75" hidden="1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 txBox="1">
          <a:spLocks noChangeArrowheads="1"/>
        </xdr:cNvSpPr>
      </xdr:nvSpPr>
      <xdr:spPr bwMode="auto">
        <a:xfrm>
          <a:off x="3714750" y="4819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21</xdr:row>
      <xdr:rowOff>76200</xdr:rowOff>
    </xdr:from>
    <xdr:to>
      <xdr:col>10</xdr:col>
      <xdr:colOff>76200</xdr:colOff>
      <xdr:row>22</xdr:row>
      <xdr:rowOff>114300</xdr:rowOff>
    </xdr:to>
    <xdr:sp macro="" textlink="">
      <xdr:nvSpPr>
        <xdr:cNvPr id="1937" name="Text Box 75" hidden="1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 txBox="1">
          <a:spLocks noChangeArrowheads="1"/>
        </xdr:cNvSpPr>
      </xdr:nvSpPr>
      <xdr:spPr bwMode="auto">
        <a:xfrm>
          <a:off x="3714750" y="4819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21</xdr:row>
      <xdr:rowOff>76200</xdr:rowOff>
    </xdr:from>
    <xdr:to>
      <xdr:col>10</xdr:col>
      <xdr:colOff>76200</xdr:colOff>
      <xdr:row>22</xdr:row>
      <xdr:rowOff>114300</xdr:rowOff>
    </xdr:to>
    <xdr:sp macro="" textlink="">
      <xdr:nvSpPr>
        <xdr:cNvPr id="1938" name="Text Box 75" hidden="1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 txBox="1">
          <a:spLocks noChangeArrowheads="1"/>
        </xdr:cNvSpPr>
      </xdr:nvSpPr>
      <xdr:spPr bwMode="auto">
        <a:xfrm>
          <a:off x="3714750" y="4819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21</xdr:row>
      <xdr:rowOff>76200</xdr:rowOff>
    </xdr:from>
    <xdr:to>
      <xdr:col>10</xdr:col>
      <xdr:colOff>76200</xdr:colOff>
      <xdr:row>22</xdr:row>
      <xdr:rowOff>114300</xdr:rowOff>
    </xdr:to>
    <xdr:sp macro="" textlink="">
      <xdr:nvSpPr>
        <xdr:cNvPr id="1939" name="Text Box 75" hidden="1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 txBox="1">
          <a:spLocks noChangeArrowheads="1"/>
        </xdr:cNvSpPr>
      </xdr:nvSpPr>
      <xdr:spPr bwMode="auto">
        <a:xfrm>
          <a:off x="3714750" y="4819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22</xdr:row>
      <xdr:rowOff>76200</xdr:rowOff>
    </xdr:from>
    <xdr:to>
      <xdr:col>10</xdr:col>
      <xdr:colOff>76200</xdr:colOff>
      <xdr:row>23</xdr:row>
      <xdr:rowOff>114300</xdr:rowOff>
    </xdr:to>
    <xdr:sp macro="" textlink="">
      <xdr:nvSpPr>
        <xdr:cNvPr id="1940" name="Text Box 75" hidden="1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 txBox="1">
          <a:spLocks noChangeArrowheads="1"/>
        </xdr:cNvSpPr>
      </xdr:nvSpPr>
      <xdr:spPr bwMode="auto">
        <a:xfrm>
          <a:off x="3714750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22</xdr:row>
      <xdr:rowOff>76200</xdr:rowOff>
    </xdr:from>
    <xdr:to>
      <xdr:col>10</xdr:col>
      <xdr:colOff>76200</xdr:colOff>
      <xdr:row>23</xdr:row>
      <xdr:rowOff>114300</xdr:rowOff>
    </xdr:to>
    <xdr:sp macro="" textlink="">
      <xdr:nvSpPr>
        <xdr:cNvPr id="1941" name="Text Box 75" hidden="1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 txBox="1">
          <a:spLocks noChangeArrowheads="1"/>
        </xdr:cNvSpPr>
      </xdr:nvSpPr>
      <xdr:spPr bwMode="auto">
        <a:xfrm>
          <a:off x="3714750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22</xdr:row>
      <xdr:rowOff>76200</xdr:rowOff>
    </xdr:from>
    <xdr:to>
      <xdr:col>10</xdr:col>
      <xdr:colOff>76200</xdr:colOff>
      <xdr:row>23</xdr:row>
      <xdr:rowOff>114300</xdr:rowOff>
    </xdr:to>
    <xdr:sp macro="" textlink="">
      <xdr:nvSpPr>
        <xdr:cNvPr id="1942" name="Text Box 75" hidden="1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 txBox="1">
          <a:spLocks noChangeArrowheads="1"/>
        </xdr:cNvSpPr>
      </xdr:nvSpPr>
      <xdr:spPr bwMode="auto">
        <a:xfrm>
          <a:off x="3714750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22</xdr:row>
      <xdr:rowOff>76200</xdr:rowOff>
    </xdr:from>
    <xdr:to>
      <xdr:col>10</xdr:col>
      <xdr:colOff>76200</xdr:colOff>
      <xdr:row>23</xdr:row>
      <xdr:rowOff>114300</xdr:rowOff>
    </xdr:to>
    <xdr:sp macro="" textlink="">
      <xdr:nvSpPr>
        <xdr:cNvPr id="1943" name="Text Box 75" hidden="1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 txBox="1">
          <a:spLocks noChangeArrowheads="1"/>
        </xdr:cNvSpPr>
      </xdr:nvSpPr>
      <xdr:spPr bwMode="auto">
        <a:xfrm>
          <a:off x="3714750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23</xdr:row>
      <xdr:rowOff>76200</xdr:rowOff>
    </xdr:from>
    <xdr:to>
      <xdr:col>10</xdr:col>
      <xdr:colOff>76200</xdr:colOff>
      <xdr:row>24</xdr:row>
      <xdr:rowOff>114300</xdr:rowOff>
    </xdr:to>
    <xdr:sp macro="" textlink="">
      <xdr:nvSpPr>
        <xdr:cNvPr id="1944" name="Text Box 75" hidden="1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 txBox="1">
          <a:spLocks noChangeArrowheads="1"/>
        </xdr:cNvSpPr>
      </xdr:nvSpPr>
      <xdr:spPr bwMode="auto">
        <a:xfrm>
          <a:off x="3714750" y="5143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23</xdr:row>
      <xdr:rowOff>76200</xdr:rowOff>
    </xdr:from>
    <xdr:to>
      <xdr:col>10</xdr:col>
      <xdr:colOff>76200</xdr:colOff>
      <xdr:row>24</xdr:row>
      <xdr:rowOff>114300</xdr:rowOff>
    </xdr:to>
    <xdr:sp macro="" textlink="">
      <xdr:nvSpPr>
        <xdr:cNvPr id="1945" name="Text Box 75" hidden="1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 txBox="1">
          <a:spLocks noChangeArrowheads="1"/>
        </xdr:cNvSpPr>
      </xdr:nvSpPr>
      <xdr:spPr bwMode="auto">
        <a:xfrm>
          <a:off x="3714750" y="5143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23</xdr:row>
      <xdr:rowOff>76200</xdr:rowOff>
    </xdr:from>
    <xdr:to>
      <xdr:col>10</xdr:col>
      <xdr:colOff>76200</xdr:colOff>
      <xdr:row>24</xdr:row>
      <xdr:rowOff>114300</xdr:rowOff>
    </xdr:to>
    <xdr:sp macro="" textlink="">
      <xdr:nvSpPr>
        <xdr:cNvPr id="1946" name="Text Box 75" hidden="1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 txBox="1">
          <a:spLocks noChangeArrowheads="1"/>
        </xdr:cNvSpPr>
      </xdr:nvSpPr>
      <xdr:spPr bwMode="auto">
        <a:xfrm>
          <a:off x="3714750" y="5143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23</xdr:row>
      <xdr:rowOff>76200</xdr:rowOff>
    </xdr:from>
    <xdr:to>
      <xdr:col>10</xdr:col>
      <xdr:colOff>76200</xdr:colOff>
      <xdr:row>24</xdr:row>
      <xdr:rowOff>114300</xdr:rowOff>
    </xdr:to>
    <xdr:sp macro="" textlink="">
      <xdr:nvSpPr>
        <xdr:cNvPr id="1947" name="Text Box 75" hidden="1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 txBox="1">
          <a:spLocks noChangeArrowheads="1"/>
        </xdr:cNvSpPr>
      </xdr:nvSpPr>
      <xdr:spPr bwMode="auto">
        <a:xfrm>
          <a:off x="3714750" y="5143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76200</xdr:rowOff>
    </xdr:from>
    <xdr:to>
      <xdr:col>10</xdr:col>
      <xdr:colOff>76200</xdr:colOff>
      <xdr:row>25</xdr:row>
      <xdr:rowOff>114300</xdr:rowOff>
    </xdr:to>
    <xdr:sp macro="" textlink="">
      <xdr:nvSpPr>
        <xdr:cNvPr id="1948" name="Text Box 75" hidden="1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 txBox="1">
          <a:spLocks noChangeArrowheads="1"/>
        </xdr:cNvSpPr>
      </xdr:nvSpPr>
      <xdr:spPr bwMode="auto">
        <a:xfrm>
          <a:off x="3714750" y="53054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76200</xdr:rowOff>
    </xdr:from>
    <xdr:to>
      <xdr:col>10</xdr:col>
      <xdr:colOff>76200</xdr:colOff>
      <xdr:row>25</xdr:row>
      <xdr:rowOff>114300</xdr:rowOff>
    </xdr:to>
    <xdr:sp macro="" textlink="">
      <xdr:nvSpPr>
        <xdr:cNvPr id="1949" name="Text Box 75" hidden="1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 txBox="1">
          <a:spLocks noChangeArrowheads="1"/>
        </xdr:cNvSpPr>
      </xdr:nvSpPr>
      <xdr:spPr bwMode="auto">
        <a:xfrm>
          <a:off x="3714750" y="53054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76200</xdr:rowOff>
    </xdr:from>
    <xdr:to>
      <xdr:col>10</xdr:col>
      <xdr:colOff>76200</xdr:colOff>
      <xdr:row>25</xdr:row>
      <xdr:rowOff>114300</xdr:rowOff>
    </xdr:to>
    <xdr:sp macro="" textlink="">
      <xdr:nvSpPr>
        <xdr:cNvPr id="1950" name="Text Box 75" hidden="1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 txBox="1">
          <a:spLocks noChangeArrowheads="1"/>
        </xdr:cNvSpPr>
      </xdr:nvSpPr>
      <xdr:spPr bwMode="auto">
        <a:xfrm>
          <a:off x="3714750" y="53054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76200</xdr:rowOff>
    </xdr:from>
    <xdr:to>
      <xdr:col>10</xdr:col>
      <xdr:colOff>76200</xdr:colOff>
      <xdr:row>25</xdr:row>
      <xdr:rowOff>114300</xdr:rowOff>
    </xdr:to>
    <xdr:sp macro="" textlink="">
      <xdr:nvSpPr>
        <xdr:cNvPr id="1951" name="Text Box 75" hidden="1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 txBox="1">
          <a:spLocks noChangeArrowheads="1"/>
        </xdr:cNvSpPr>
      </xdr:nvSpPr>
      <xdr:spPr bwMode="auto">
        <a:xfrm>
          <a:off x="3714750" y="53054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25</xdr:row>
      <xdr:rowOff>76200</xdr:rowOff>
    </xdr:from>
    <xdr:to>
      <xdr:col>10</xdr:col>
      <xdr:colOff>76200</xdr:colOff>
      <xdr:row>26</xdr:row>
      <xdr:rowOff>114300</xdr:rowOff>
    </xdr:to>
    <xdr:sp macro="" textlink="">
      <xdr:nvSpPr>
        <xdr:cNvPr id="1952" name="Text Box 75" hidden="1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 txBox="1">
          <a:spLocks noChangeArrowheads="1"/>
        </xdr:cNvSpPr>
      </xdr:nvSpPr>
      <xdr:spPr bwMode="auto">
        <a:xfrm>
          <a:off x="3714750" y="5467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25</xdr:row>
      <xdr:rowOff>76200</xdr:rowOff>
    </xdr:from>
    <xdr:to>
      <xdr:col>10</xdr:col>
      <xdr:colOff>76200</xdr:colOff>
      <xdr:row>26</xdr:row>
      <xdr:rowOff>114300</xdr:rowOff>
    </xdr:to>
    <xdr:sp macro="" textlink="">
      <xdr:nvSpPr>
        <xdr:cNvPr id="1953" name="Text Box 75" hidden="1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 txBox="1">
          <a:spLocks noChangeArrowheads="1"/>
        </xdr:cNvSpPr>
      </xdr:nvSpPr>
      <xdr:spPr bwMode="auto">
        <a:xfrm>
          <a:off x="3714750" y="5467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25</xdr:row>
      <xdr:rowOff>76200</xdr:rowOff>
    </xdr:from>
    <xdr:to>
      <xdr:col>10</xdr:col>
      <xdr:colOff>76200</xdr:colOff>
      <xdr:row>26</xdr:row>
      <xdr:rowOff>114300</xdr:rowOff>
    </xdr:to>
    <xdr:sp macro="" textlink="">
      <xdr:nvSpPr>
        <xdr:cNvPr id="1954" name="Text Box 75" hidden="1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 txBox="1">
          <a:spLocks noChangeArrowheads="1"/>
        </xdr:cNvSpPr>
      </xdr:nvSpPr>
      <xdr:spPr bwMode="auto">
        <a:xfrm>
          <a:off x="3714750" y="5467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25</xdr:row>
      <xdr:rowOff>76200</xdr:rowOff>
    </xdr:from>
    <xdr:to>
      <xdr:col>10</xdr:col>
      <xdr:colOff>76200</xdr:colOff>
      <xdr:row>26</xdr:row>
      <xdr:rowOff>114300</xdr:rowOff>
    </xdr:to>
    <xdr:sp macro="" textlink="">
      <xdr:nvSpPr>
        <xdr:cNvPr id="1955" name="Text Box 75" hidden="1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 txBox="1">
          <a:spLocks noChangeArrowheads="1"/>
        </xdr:cNvSpPr>
      </xdr:nvSpPr>
      <xdr:spPr bwMode="auto">
        <a:xfrm>
          <a:off x="3714750" y="5467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26</xdr:row>
      <xdr:rowOff>76200</xdr:rowOff>
    </xdr:from>
    <xdr:to>
      <xdr:col>10</xdr:col>
      <xdr:colOff>76200</xdr:colOff>
      <xdr:row>27</xdr:row>
      <xdr:rowOff>114300</xdr:rowOff>
    </xdr:to>
    <xdr:sp macro="" textlink="">
      <xdr:nvSpPr>
        <xdr:cNvPr id="1956" name="Text Box 75" hidden="1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 txBox="1">
          <a:spLocks noChangeArrowheads="1"/>
        </xdr:cNvSpPr>
      </xdr:nvSpPr>
      <xdr:spPr bwMode="auto">
        <a:xfrm>
          <a:off x="3714750" y="5629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26</xdr:row>
      <xdr:rowOff>76200</xdr:rowOff>
    </xdr:from>
    <xdr:to>
      <xdr:col>10</xdr:col>
      <xdr:colOff>76200</xdr:colOff>
      <xdr:row>27</xdr:row>
      <xdr:rowOff>114300</xdr:rowOff>
    </xdr:to>
    <xdr:sp macro="" textlink="">
      <xdr:nvSpPr>
        <xdr:cNvPr id="1957" name="Text Box 75" hidden="1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 txBox="1">
          <a:spLocks noChangeArrowheads="1"/>
        </xdr:cNvSpPr>
      </xdr:nvSpPr>
      <xdr:spPr bwMode="auto">
        <a:xfrm>
          <a:off x="3714750" y="5629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26</xdr:row>
      <xdr:rowOff>76200</xdr:rowOff>
    </xdr:from>
    <xdr:to>
      <xdr:col>10</xdr:col>
      <xdr:colOff>76200</xdr:colOff>
      <xdr:row>27</xdr:row>
      <xdr:rowOff>114300</xdr:rowOff>
    </xdr:to>
    <xdr:sp macro="" textlink="">
      <xdr:nvSpPr>
        <xdr:cNvPr id="1958" name="Text Box 75" hidden="1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 txBox="1">
          <a:spLocks noChangeArrowheads="1"/>
        </xdr:cNvSpPr>
      </xdr:nvSpPr>
      <xdr:spPr bwMode="auto">
        <a:xfrm>
          <a:off x="3714750" y="5629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26</xdr:row>
      <xdr:rowOff>76200</xdr:rowOff>
    </xdr:from>
    <xdr:to>
      <xdr:col>10</xdr:col>
      <xdr:colOff>76200</xdr:colOff>
      <xdr:row>27</xdr:row>
      <xdr:rowOff>114300</xdr:rowOff>
    </xdr:to>
    <xdr:sp macro="" textlink="">
      <xdr:nvSpPr>
        <xdr:cNvPr id="1959" name="Text Box 75" hidden="1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 txBox="1">
          <a:spLocks noChangeArrowheads="1"/>
        </xdr:cNvSpPr>
      </xdr:nvSpPr>
      <xdr:spPr bwMode="auto">
        <a:xfrm>
          <a:off x="3714750" y="5629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27</xdr:row>
      <xdr:rowOff>76200</xdr:rowOff>
    </xdr:from>
    <xdr:to>
      <xdr:col>10</xdr:col>
      <xdr:colOff>76200</xdr:colOff>
      <xdr:row>28</xdr:row>
      <xdr:rowOff>114300</xdr:rowOff>
    </xdr:to>
    <xdr:sp macro="" textlink="">
      <xdr:nvSpPr>
        <xdr:cNvPr id="1960" name="Text Box 75" hidden="1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 txBox="1">
          <a:spLocks noChangeArrowheads="1"/>
        </xdr:cNvSpPr>
      </xdr:nvSpPr>
      <xdr:spPr bwMode="auto">
        <a:xfrm>
          <a:off x="3714750" y="5791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27</xdr:row>
      <xdr:rowOff>76200</xdr:rowOff>
    </xdr:from>
    <xdr:to>
      <xdr:col>10</xdr:col>
      <xdr:colOff>76200</xdr:colOff>
      <xdr:row>28</xdr:row>
      <xdr:rowOff>114300</xdr:rowOff>
    </xdr:to>
    <xdr:sp macro="" textlink="">
      <xdr:nvSpPr>
        <xdr:cNvPr id="1961" name="Text Box 75" hidden="1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 txBox="1">
          <a:spLocks noChangeArrowheads="1"/>
        </xdr:cNvSpPr>
      </xdr:nvSpPr>
      <xdr:spPr bwMode="auto">
        <a:xfrm>
          <a:off x="3714750" y="5791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27</xdr:row>
      <xdr:rowOff>76200</xdr:rowOff>
    </xdr:from>
    <xdr:to>
      <xdr:col>10</xdr:col>
      <xdr:colOff>76200</xdr:colOff>
      <xdr:row>28</xdr:row>
      <xdr:rowOff>114300</xdr:rowOff>
    </xdr:to>
    <xdr:sp macro="" textlink="">
      <xdr:nvSpPr>
        <xdr:cNvPr id="1962" name="Text Box 75" hidden="1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 txBox="1">
          <a:spLocks noChangeArrowheads="1"/>
        </xdr:cNvSpPr>
      </xdr:nvSpPr>
      <xdr:spPr bwMode="auto">
        <a:xfrm>
          <a:off x="3714750" y="5791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27</xdr:row>
      <xdr:rowOff>76200</xdr:rowOff>
    </xdr:from>
    <xdr:to>
      <xdr:col>10</xdr:col>
      <xdr:colOff>76200</xdr:colOff>
      <xdr:row>28</xdr:row>
      <xdr:rowOff>114300</xdr:rowOff>
    </xdr:to>
    <xdr:sp macro="" textlink="">
      <xdr:nvSpPr>
        <xdr:cNvPr id="1963" name="Text Box 75" hidden="1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 txBox="1">
          <a:spLocks noChangeArrowheads="1"/>
        </xdr:cNvSpPr>
      </xdr:nvSpPr>
      <xdr:spPr bwMode="auto">
        <a:xfrm>
          <a:off x="3714750" y="5791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28</xdr:row>
      <xdr:rowOff>76200</xdr:rowOff>
    </xdr:from>
    <xdr:to>
      <xdr:col>10</xdr:col>
      <xdr:colOff>76200</xdr:colOff>
      <xdr:row>29</xdr:row>
      <xdr:rowOff>114300</xdr:rowOff>
    </xdr:to>
    <xdr:sp macro="" textlink="">
      <xdr:nvSpPr>
        <xdr:cNvPr id="1964" name="Text Box 75" hidden="1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 txBox="1">
          <a:spLocks noChangeArrowheads="1"/>
        </xdr:cNvSpPr>
      </xdr:nvSpPr>
      <xdr:spPr bwMode="auto">
        <a:xfrm>
          <a:off x="3714750" y="5953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28</xdr:row>
      <xdr:rowOff>76200</xdr:rowOff>
    </xdr:from>
    <xdr:to>
      <xdr:col>10</xdr:col>
      <xdr:colOff>76200</xdr:colOff>
      <xdr:row>29</xdr:row>
      <xdr:rowOff>114300</xdr:rowOff>
    </xdr:to>
    <xdr:sp macro="" textlink="">
      <xdr:nvSpPr>
        <xdr:cNvPr id="1965" name="Text Box 75" hidden="1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 txBox="1">
          <a:spLocks noChangeArrowheads="1"/>
        </xdr:cNvSpPr>
      </xdr:nvSpPr>
      <xdr:spPr bwMode="auto">
        <a:xfrm>
          <a:off x="3714750" y="5953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28</xdr:row>
      <xdr:rowOff>76200</xdr:rowOff>
    </xdr:from>
    <xdr:to>
      <xdr:col>10</xdr:col>
      <xdr:colOff>76200</xdr:colOff>
      <xdr:row>29</xdr:row>
      <xdr:rowOff>114300</xdr:rowOff>
    </xdr:to>
    <xdr:sp macro="" textlink="">
      <xdr:nvSpPr>
        <xdr:cNvPr id="1966" name="Text Box 75" hidden="1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 txBox="1">
          <a:spLocks noChangeArrowheads="1"/>
        </xdr:cNvSpPr>
      </xdr:nvSpPr>
      <xdr:spPr bwMode="auto">
        <a:xfrm>
          <a:off x="3714750" y="5953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28</xdr:row>
      <xdr:rowOff>76200</xdr:rowOff>
    </xdr:from>
    <xdr:to>
      <xdr:col>10</xdr:col>
      <xdr:colOff>76200</xdr:colOff>
      <xdr:row>29</xdr:row>
      <xdr:rowOff>114300</xdr:rowOff>
    </xdr:to>
    <xdr:sp macro="" textlink="">
      <xdr:nvSpPr>
        <xdr:cNvPr id="1967" name="Text Box 75" hidden="1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 txBox="1">
          <a:spLocks noChangeArrowheads="1"/>
        </xdr:cNvSpPr>
      </xdr:nvSpPr>
      <xdr:spPr bwMode="auto">
        <a:xfrm>
          <a:off x="3714750" y="5953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29</xdr:row>
      <xdr:rowOff>76200</xdr:rowOff>
    </xdr:from>
    <xdr:to>
      <xdr:col>10</xdr:col>
      <xdr:colOff>76200</xdr:colOff>
      <xdr:row>30</xdr:row>
      <xdr:rowOff>114300</xdr:rowOff>
    </xdr:to>
    <xdr:sp macro="" textlink="">
      <xdr:nvSpPr>
        <xdr:cNvPr id="1968" name="Text Box 75" hidden="1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 txBox="1">
          <a:spLocks noChangeArrowheads="1"/>
        </xdr:cNvSpPr>
      </xdr:nvSpPr>
      <xdr:spPr bwMode="auto">
        <a:xfrm>
          <a:off x="3714750" y="6115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29</xdr:row>
      <xdr:rowOff>76200</xdr:rowOff>
    </xdr:from>
    <xdr:to>
      <xdr:col>10</xdr:col>
      <xdr:colOff>76200</xdr:colOff>
      <xdr:row>30</xdr:row>
      <xdr:rowOff>114300</xdr:rowOff>
    </xdr:to>
    <xdr:sp macro="" textlink="">
      <xdr:nvSpPr>
        <xdr:cNvPr id="1969" name="Text Box 75" hidden="1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 txBox="1">
          <a:spLocks noChangeArrowheads="1"/>
        </xdr:cNvSpPr>
      </xdr:nvSpPr>
      <xdr:spPr bwMode="auto">
        <a:xfrm>
          <a:off x="3714750" y="6115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29</xdr:row>
      <xdr:rowOff>76200</xdr:rowOff>
    </xdr:from>
    <xdr:to>
      <xdr:col>10</xdr:col>
      <xdr:colOff>76200</xdr:colOff>
      <xdr:row>30</xdr:row>
      <xdr:rowOff>114300</xdr:rowOff>
    </xdr:to>
    <xdr:sp macro="" textlink="">
      <xdr:nvSpPr>
        <xdr:cNvPr id="1970" name="Text Box 75" hidden="1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 txBox="1">
          <a:spLocks noChangeArrowheads="1"/>
        </xdr:cNvSpPr>
      </xdr:nvSpPr>
      <xdr:spPr bwMode="auto">
        <a:xfrm>
          <a:off x="3714750" y="6115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29</xdr:row>
      <xdr:rowOff>76200</xdr:rowOff>
    </xdr:from>
    <xdr:to>
      <xdr:col>10</xdr:col>
      <xdr:colOff>76200</xdr:colOff>
      <xdr:row>30</xdr:row>
      <xdr:rowOff>114300</xdr:rowOff>
    </xdr:to>
    <xdr:sp macro="" textlink="">
      <xdr:nvSpPr>
        <xdr:cNvPr id="1971" name="Text Box 75" hidden="1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 txBox="1">
          <a:spLocks noChangeArrowheads="1"/>
        </xdr:cNvSpPr>
      </xdr:nvSpPr>
      <xdr:spPr bwMode="auto">
        <a:xfrm>
          <a:off x="3714750" y="6115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30</xdr:row>
      <xdr:rowOff>76200</xdr:rowOff>
    </xdr:from>
    <xdr:to>
      <xdr:col>10</xdr:col>
      <xdr:colOff>76200</xdr:colOff>
      <xdr:row>31</xdr:row>
      <xdr:rowOff>114300</xdr:rowOff>
    </xdr:to>
    <xdr:sp macro="" textlink="">
      <xdr:nvSpPr>
        <xdr:cNvPr id="1972" name="Text Box 75" hidden="1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 txBox="1">
          <a:spLocks noChangeArrowheads="1"/>
        </xdr:cNvSpPr>
      </xdr:nvSpPr>
      <xdr:spPr bwMode="auto">
        <a:xfrm>
          <a:off x="3714750" y="6276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30</xdr:row>
      <xdr:rowOff>76200</xdr:rowOff>
    </xdr:from>
    <xdr:to>
      <xdr:col>10</xdr:col>
      <xdr:colOff>76200</xdr:colOff>
      <xdr:row>31</xdr:row>
      <xdr:rowOff>114300</xdr:rowOff>
    </xdr:to>
    <xdr:sp macro="" textlink="">
      <xdr:nvSpPr>
        <xdr:cNvPr id="1973" name="Text Box 75" hidden="1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 txBox="1">
          <a:spLocks noChangeArrowheads="1"/>
        </xdr:cNvSpPr>
      </xdr:nvSpPr>
      <xdr:spPr bwMode="auto">
        <a:xfrm>
          <a:off x="3714750" y="6276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30</xdr:row>
      <xdr:rowOff>76200</xdr:rowOff>
    </xdr:from>
    <xdr:to>
      <xdr:col>10</xdr:col>
      <xdr:colOff>76200</xdr:colOff>
      <xdr:row>31</xdr:row>
      <xdr:rowOff>114300</xdr:rowOff>
    </xdr:to>
    <xdr:sp macro="" textlink="">
      <xdr:nvSpPr>
        <xdr:cNvPr id="1974" name="Text Box 75" hidden="1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 txBox="1">
          <a:spLocks noChangeArrowheads="1"/>
        </xdr:cNvSpPr>
      </xdr:nvSpPr>
      <xdr:spPr bwMode="auto">
        <a:xfrm>
          <a:off x="3714750" y="6276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30</xdr:row>
      <xdr:rowOff>76200</xdr:rowOff>
    </xdr:from>
    <xdr:to>
      <xdr:col>10</xdr:col>
      <xdr:colOff>76200</xdr:colOff>
      <xdr:row>31</xdr:row>
      <xdr:rowOff>114300</xdr:rowOff>
    </xdr:to>
    <xdr:sp macro="" textlink="">
      <xdr:nvSpPr>
        <xdr:cNvPr id="1975" name="Text Box 75" hidden="1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 txBox="1">
          <a:spLocks noChangeArrowheads="1"/>
        </xdr:cNvSpPr>
      </xdr:nvSpPr>
      <xdr:spPr bwMode="auto">
        <a:xfrm>
          <a:off x="3714750" y="6276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31</xdr:row>
      <xdr:rowOff>76200</xdr:rowOff>
    </xdr:from>
    <xdr:to>
      <xdr:col>10</xdr:col>
      <xdr:colOff>76200</xdr:colOff>
      <xdr:row>32</xdr:row>
      <xdr:rowOff>114300</xdr:rowOff>
    </xdr:to>
    <xdr:sp macro="" textlink="">
      <xdr:nvSpPr>
        <xdr:cNvPr id="1976" name="Text Box 75" hidden="1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 txBox="1">
          <a:spLocks noChangeArrowheads="1"/>
        </xdr:cNvSpPr>
      </xdr:nvSpPr>
      <xdr:spPr bwMode="auto">
        <a:xfrm>
          <a:off x="3714750" y="6438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31</xdr:row>
      <xdr:rowOff>76200</xdr:rowOff>
    </xdr:from>
    <xdr:to>
      <xdr:col>10</xdr:col>
      <xdr:colOff>76200</xdr:colOff>
      <xdr:row>32</xdr:row>
      <xdr:rowOff>114300</xdr:rowOff>
    </xdr:to>
    <xdr:sp macro="" textlink="">
      <xdr:nvSpPr>
        <xdr:cNvPr id="1977" name="Text Box 75" hidden="1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 txBox="1">
          <a:spLocks noChangeArrowheads="1"/>
        </xdr:cNvSpPr>
      </xdr:nvSpPr>
      <xdr:spPr bwMode="auto">
        <a:xfrm>
          <a:off x="3714750" y="6438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31</xdr:row>
      <xdr:rowOff>76200</xdr:rowOff>
    </xdr:from>
    <xdr:to>
      <xdr:col>10</xdr:col>
      <xdr:colOff>76200</xdr:colOff>
      <xdr:row>32</xdr:row>
      <xdr:rowOff>114300</xdr:rowOff>
    </xdr:to>
    <xdr:sp macro="" textlink="">
      <xdr:nvSpPr>
        <xdr:cNvPr id="1978" name="Text Box 75" hidden="1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 txBox="1">
          <a:spLocks noChangeArrowheads="1"/>
        </xdr:cNvSpPr>
      </xdr:nvSpPr>
      <xdr:spPr bwMode="auto">
        <a:xfrm>
          <a:off x="3714750" y="6438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31</xdr:row>
      <xdr:rowOff>76200</xdr:rowOff>
    </xdr:from>
    <xdr:to>
      <xdr:col>10</xdr:col>
      <xdr:colOff>76200</xdr:colOff>
      <xdr:row>32</xdr:row>
      <xdr:rowOff>114300</xdr:rowOff>
    </xdr:to>
    <xdr:sp macro="" textlink="">
      <xdr:nvSpPr>
        <xdr:cNvPr id="1979" name="Text Box 75" hidden="1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 txBox="1">
          <a:spLocks noChangeArrowheads="1"/>
        </xdr:cNvSpPr>
      </xdr:nvSpPr>
      <xdr:spPr bwMode="auto">
        <a:xfrm>
          <a:off x="3714750" y="6438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32</xdr:row>
      <xdr:rowOff>76200</xdr:rowOff>
    </xdr:from>
    <xdr:to>
      <xdr:col>10</xdr:col>
      <xdr:colOff>76200</xdr:colOff>
      <xdr:row>33</xdr:row>
      <xdr:rowOff>114300</xdr:rowOff>
    </xdr:to>
    <xdr:sp macro="" textlink="">
      <xdr:nvSpPr>
        <xdr:cNvPr id="1980" name="Text Box 75" hidden="1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 txBox="1">
          <a:spLocks noChangeArrowheads="1"/>
        </xdr:cNvSpPr>
      </xdr:nvSpPr>
      <xdr:spPr bwMode="auto">
        <a:xfrm>
          <a:off x="3714750" y="660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32</xdr:row>
      <xdr:rowOff>76200</xdr:rowOff>
    </xdr:from>
    <xdr:to>
      <xdr:col>10</xdr:col>
      <xdr:colOff>76200</xdr:colOff>
      <xdr:row>33</xdr:row>
      <xdr:rowOff>114300</xdr:rowOff>
    </xdr:to>
    <xdr:sp macro="" textlink="">
      <xdr:nvSpPr>
        <xdr:cNvPr id="1981" name="Text Box 75" hidden="1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 txBox="1">
          <a:spLocks noChangeArrowheads="1"/>
        </xdr:cNvSpPr>
      </xdr:nvSpPr>
      <xdr:spPr bwMode="auto">
        <a:xfrm>
          <a:off x="3714750" y="660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32</xdr:row>
      <xdr:rowOff>76200</xdr:rowOff>
    </xdr:from>
    <xdr:to>
      <xdr:col>10</xdr:col>
      <xdr:colOff>76200</xdr:colOff>
      <xdr:row>33</xdr:row>
      <xdr:rowOff>114300</xdr:rowOff>
    </xdr:to>
    <xdr:sp macro="" textlink="">
      <xdr:nvSpPr>
        <xdr:cNvPr id="1982" name="Text Box 75" hidden="1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 txBox="1">
          <a:spLocks noChangeArrowheads="1"/>
        </xdr:cNvSpPr>
      </xdr:nvSpPr>
      <xdr:spPr bwMode="auto">
        <a:xfrm>
          <a:off x="3714750" y="660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32</xdr:row>
      <xdr:rowOff>76200</xdr:rowOff>
    </xdr:from>
    <xdr:to>
      <xdr:col>10</xdr:col>
      <xdr:colOff>76200</xdr:colOff>
      <xdr:row>33</xdr:row>
      <xdr:rowOff>114300</xdr:rowOff>
    </xdr:to>
    <xdr:sp macro="" textlink="">
      <xdr:nvSpPr>
        <xdr:cNvPr id="1983" name="Text Box 75" hidden="1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 txBox="1">
          <a:spLocks noChangeArrowheads="1"/>
        </xdr:cNvSpPr>
      </xdr:nvSpPr>
      <xdr:spPr bwMode="auto">
        <a:xfrm>
          <a:off x="3714750" y="660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</xdr:row>
      <xdr:rowOff>76200</xdr:rowOff>
    </xdr:from>
    <xdr:to>
      <xdr:col>10</xdr:col>
      <xdr:colOff>76200</xdr:colOff>
      <xdr:row>34</xdr:row>
      <xdr:rowOff>114300</xdr:rowOff>
    </xdr:to>
    <xdr:sp macro="" textlink="">
      <xdr:nvSpPr>
        <xdr:cNvPr id="1984" name="Text Box 75" hidden="1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 txBox="1">
          <a:spLocks noChangeArrowheads="1"/>
        </xdr:cNvSpPr>
      </xdr:nvSpPr>
      <xdr:spPr bwMode="auto">
        <a:xfrm>
          <a:off x="3714750" y="67627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</xdr:row>
      <xdr:rowOff>76200</xdr:rowOff>
    </xdr:from>
    <xdr:to>
      <xdr:col>10</xdr:col>
      <xdr:colOff>76200</xdr:colOff>
      <xdr:row>34</xdr:row>
      <xdr:rowOff>114300</xdr:rowOff>
    </xdr:to>
    <xdr:sp macro="" textlink="">
      <xdr:nvSpPr>
        <xdr:cNvPr id="1985" name="Text Box 75" hidden="1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 txBox="1">
          <a:spLocks noChangeArrowheads="1"/>
        </xdr:cNvSpPr>
      </xdr:nvSpPr>
      <xdr:spPr bwMode="auto">
        <a:xfrm>
          <a:off x="3714750" y="67627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</xdr:row>
      <xdr:rowOff>76200</xdr:rowOff>
    </xdr:from>
    <xdr:to>
      <xdr:col>10</xdr:col>
      <xdr:colOff>76200</xdr:colOff>
      <xdr:row>34</xdr:row>
      <xdr:rowOff>114300</xdr:rowOff>
    </xdr:to>
    <xdr:sp macro="" textlink="">
      <xdr:nvSpPr>
        <xdr:cNvPr id="1986" name="Text Box 75" hidden="1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 txBox="1">
          <a:spLocks noChangeArrowheads="1"/>
        </xdr:cNvSpPr>
      </xdr:nvSpPr>
      <xdr:spPr bwMode="auto">
        <a:xfrm>
          <a:off x="3714750" y="67627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</xdr:row>
      <xdr:rowOff>76200</xdr:rowOff>
    </xdr:from>
    <xdr:to>
      <xdr:col>10</xdr:col>
      <xdr:colOff>76200</xdr:colOff>
      <xdr:row>34</xdr:row>
      <xdr:rowOff>114300</xdr:rowOff>
    </xdr:to>
    <xdr:sp macro="" textlink="">
      <xdr:nvSpPr>
        <xdr:cNvPr id="1987" name="Text Box 75" hidden="1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 txBox="1">
          <a:spLocks noChangeArrowheads="1"/>
        </xdr:cNvSpPr>
      </xdr:nvSpPr>
      <xdr:spPr bwMode="auto">
        <a:xfrm>
          <a:off x="3714750" y="67627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34</xdr:row>
      <xdr:rowOff>76200</xdr:rowOff>
    </xdr:from>
    <xdr:to>
      <xdr:col>10</xdr:col>
      <xdr:colOff>76200</xdr:colOff>
      <xdr:row>35</xdr:row>
      <xdr:rowOff>114300</xdr:rowOff>
    </xdr:to>
    <xdr:sp macro="" textlink="">
      <xdr:nvSpPr>
        <xdr:cNvPr id="1988" name="Text Box 75" hidden="1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34</xdr:row>
      <xdr:rowOff>76200</xdr:rowOff>
    </xdr:from>
    <xdr:to>
      <xdr:col>10</xdr:col>
      <xdr:colOff>76200</xdr:colOff>
      <xdr:row>35</xdr:row>
      <xdr:rowOff>114300</xdr:rowOff>
    </xdr:to>
    <xdr:sp macro="" textlink="">
      <xdr:nvSpPr>
        <xdr:cNvPr id="1989" name="Text Box 75" hidden="1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34</xdr:row>
      <xdr:rowOff>76200</xdr:rowOff>
    </xdr:from>
    <xdr:to>
      <xdr:col>10</xdr:col>
      <xdr:colOff>76200</xdr:colOff>
      <xdr:row>35</xdr:row>
      <xdr:rowOff>114300</xdr:rowOff>
    </xdr:to>
    <xdr:sp macro="" textlink="">
      <xdr:nvSpPr>
        <xdr:cNvPr id="1990" name="Text Box 75" hidden="1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34</xdr:row>
      <xdr:rowOff>76200</xdr:rowOff>
    </xdr:from>
    <xdr:to>
      <xdr:col>10</xdr:col>
      <xdr:colOff>76200</xdr:colOff>
      <xdr:row>35</xdr:row>
      <xdr:rowOff>114300</xdr:rowOff>
    </xdr:to>
    <xdr:sp macro="" textlink="">
      <xdr:nvSpPr>
        <xdr:cNvPr id="1991" name="Text Box 75" hidden="1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35</xdr:row>
      <xdr:rowOff>76200</xdr:rowOff>
    </xdr:from>
    <xdr:to>
      <xdr:col>10</xdr:col>
      <xdr:colOff>76200</xdr:colOff>
      <xdr:row>36</xdr:row>
      <xdr:rowOff>114300</xdr:rowOff>
    </xdr:to>
    <xdr:sp macro="" textlink="">
      <xdr:nvSpPr>
        <xdr:cNvPr id="1992" name="Text Box 75" hidden="1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35</xdr:row>
      <xdr:rowOff>76200</xdr:rowOff>
    </xdr:from>
    <xdr:to>
      <xdr:col>10</xdr:col>
      <xdr:colOff>76200</xdr:colOff>
      <xdr:row>36</xdr:row>
      <xdr:rowOff>114300</xdr:rowOff>
    </xdr:to>
    <xdr:sp macro="" textlink="">
      <xdr:nvSpPr>
        <xdr:cNvPr id="1993" name="Text Box 75" hidden="1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35</xdr:row>
      <xdr:rowOff>76200</xdr:rowOff>
    </xdr:from>
    <xdr:to>
      <xdr:col>10</xdr:col>
      <xdr:colOff>76200</xdr:colOff>
      <xdr:row>36</xdr:row>
      <xdr:rowOff>114300</xdr:rowOff>
    </xdr:to>
    <xdr:sp macro="" textlink="">
      <xdr:nvSpPr>
        <xdr:cNvPr id="1994" name="Text Box 75" hidden="1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35</xdr:row>
      <xdr:rowOff>76200</xdr:rowOff>
    </xdr:from>
    <xdr:to>
      <xdr:col>10</xdr:col>
      <xdr:colOff>76200</xdr:colOff>
      <xdr:row>36</xdr:row>
      <xdr:rowOff>114300</xdr:rowOff>
    </xdr:to>
    <xdr:sp macro="" textlink="">
      <xdr:nvSpPr>
        <xdr:cNvPr id="1995" name="Text Box 75" hidden="1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36</xdr:row>
      <xdr:rowOff>76200</xdr:rowOff>
    </xdr:from>
    <xdr:to>
      <xdr:col>10</xdr:col>
      <xdr:colOff>76200</xdr:colOff>
      <xdr:row>37</xdr:row>
      <xdr:rowOff>114300</xdr:rowOff>
    </xdr:to>
    <xdr:sp macro="" textlink="">
      <xdr:nvSpPr>
        <xdr:cNvPr id="1996" name="Text Box 75" hidden="1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36</xdr:row>
      <xdr:rowOff>76200</xdr:rowOff>
    </xdr:from>
    <xdr:to>
      <xdr:col>10</xdr:col>
      <xdr:colOff>76200</xdr:colOff>
      <xdr:row>37</xdr:row>
      <xdr:rowOff>114300</xdr:rowOff>
    </xdr:to>
    <xdr:sp macro="" textlink="">
      <xdr:nvSpPr>
        <xdr:cNvPr id="1997" name="Text Box 75" hidden="1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36</xdr:row>
      <xdr:rowOff>76200</xdr:rowOff>
    </xdr:from>
    <xdr:to>
      <xdr:col>10</xdr:col>
      <xdr:colOff>76200</xdr:colOff>
      <xdr:row>37</xdr:row>
      <xdr:rowOff>114300</xdr:rowOff>
    </xdr:to>
    <xdr:sp macro="" textlink="">
      <xdr:nvSpPr>
        <xdr:cNvPr id="1998" name="Text Box 75" hidden="1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36</xdr:row>
      <xdr:rowOff>76200</xdr:rowOff>
    </xdr:from>
    <xdr:to>
      <xdr:col>10</xdr:col>
      <xdr:colOff>76200</xdr:colOff>
      <xdr:row>37</xdr:row>
      <xdr:rowOff>114300</xdr:rowOff>
    </xdr:to>
    <xdr:sp macro="" textlink="">
      <xdr:nvSpPr>
        <xdr:cNvPr id="1999" name="Text Box 75" hidden="1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37</xdr:row>
      <xdr:rowOff>76200</xdr:rowOff>
    </xdr:from>
    <xdr:to>
      <xdr:col>10</xdr:col>
      <xdr:colOff>76200</xdr:colOff>
      <xdr:row>38</xdr:row>
      <xdr:rowOff>114300</xdr:rowOff>
    </xdr:to>
    <xdr:sp macro="" textlink="">
      <xdr:nvSpPr>
        <xdr:cNvPr id="2000" name="Text Box 75" hidden="1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37</xdr:row>
      <xdr:rowOff>76200</xdr:rowOff>
    </xdr:from>
    <xdr:to>
      <xdr:col>10</xdr:col>
      <xdr:colOff>76200</xdr:colOff>
      <xdr:row>38</xdr:row>
      <xdr:rowOff>114300</xdr:rowOff>
    </xdr:to>
    <xdr:sp macro="" textlink="">
      <xdr:nvSpPr>
        <xdr:cNvPr id="2001" name="Text Box 75" hidden="1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37</xdr:row>
      <xdr:rowOff>76200</xdr:rowOff>
    </xdr:from>
    <xdr:to>
      <xdr:col>10</xdr:col>
      <xdr:colOff>76200</xdr:colOff>
      <xdr:row>38</xdr:row>
      <xdr:rowOff>114300</xdr:rowOff>
    </xdr:to>
    <xdr:sp macro="" textlink="">
      <xdr:nvSpPr>
        <xdr:cNvPr id="2002" name="Text Box 75" hidden="1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37</xdr:row>
      <xdr:rowOff>76200</xdr:rowOff>
    </xdr:from>
    <xdr:to>
      <xdr:col>10</xdr:col>
      <xdr:colOff>76200</xdr:colOff>
      <xdr:row>38</xdr:row>
      <xdr:rowOff>114300</xdr:rowOff>
    </xdr:to>
    <xdr:sp macro="" textlink="">
      <xdr:nvSpPr>
        <xdr:cNvPr id="2003" name="Text Box 75" hidden="1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38</xdr:row>
      <xdr:rowOff>76200</xdr:rowOff>
    </xdr:from>
    <xdr:to>
      <xdr:col>10</xdr:col>
      <xdr:colOff>76200</xdr:colOff>
      <xdr:row>39</xdr:row>
      <xdr:rowOff>114300</xdr:rowOff>
    </xdr:to>
    <xdr:sp macro="" textlink="">
      <xdr:nvSpPr>
        <xdr:cNvPr id="2004" name="Text Box 75" hidden="1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38</xdr:row>
      <xdr:rowOff>76200</xdr:rowOff>
    </xdr:from>
    <xdr:to>
      <xdr:col>10</xdr:col>
      <xdr:colOff>76200</xdr:colOff>
      <xdr:row>39</xdr:row>
      <xdr:rowOff>114300</xdr:rowOff>
    </xdr:to>
    <xdr:sp macro="" textlink="">
      <xdr:nvSpPr>
        <xdr:cNvPr id="2005" name="Text Box 75" hidden="1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38</xdr:row>
      <xdr:rowOff>76200</xdr:rowOff>
    </xdr:from>
    <xdr:to>
      <xdr:col>10</xdr:col>
      <xdr:colOff>76200</xdr:colOff>
      <xdr:row>39</xdr:row>
      <xdr:rowOff>114300</xdr:rowOff>
    </xdr:to>
    <xdr:sp macro="" textlink="">
      <xdr:nvSpPr>
        <xdr:cNvPr id="2006" name="Text Box 75" hidden="1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38</xdr:row>
      <xdr:rowOff>76200</xdr:rowOff>
    </xdr:from>
    <xdr:to>
      <xdr:col>10</xdr:col>
      <xdr:colOff>76200</xdr:colOff>
      <xdr:row>39</xdr:row>
      <xdr:rowOff>114300</xdr:rowOff>
    </xdr:to>
    <xdr:sp macro="" textlink="">
      <xdr:nvSpPr>
        <xdr:cNvPr id="2007" name="Text Box 75" hidden="1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39</xdr:row>
      <xdr:rowOff>76200</xdr:rowOff>
    </xdr:from>
    <xdr:to>
      <xdr:col>10</xdr:col>
      <xdr:colOff>76200</xdr:colOff>
      <xdr:row>40</xdr:row>
      <xdr:rowOff>114300</xdr:rowOff>
    </xdr:to>
    <xdr:sp macro="" textlink="">
      <xdr:nvSpPr>
        <xdr:cNvPr id="2008" name="Text Box 75" hidden="1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39</xdr:row>
      <xdr:rowOff>76200</xdr:rowOff>
    </xdr:from>
    <xdr:to>
      <xdr:col>10</xdr:col>
      <xdr:colOff>76200</xdr:colOff>
      <xdr:row>40</xdr:row>
      <xdr:rowOff>114300</xdr:rowOff>
    </xdr:to>
    <xdr:sp macro="" textlink="">
      <xdr:nvSpPr>
        <xdr:cNvPr id="2009" name="Text Box 75" hidden="1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39</xdr:row>
      <xdr:rowOff>76200</xdr:rowOff>
    </xdr:from>
    <xdr:to>
      <xdr:col>10</xdr:col>
      <xdr:colOff>76200</xdr:colOff>
      <xdr:row>40</xdr:row>
      <xdr:rowOff>114300</xdr:rowOff>
    </xdr:to>
    <xdr:sp macro="" textlink="">
      <xdr:nvSpPr>
        <xdr:cNvPr id="2010" name="Text Box 75" hidden="1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39</xdr:row>
      <xdr:rowOff>76200</xdr:rowOff>
    </xdr:from>
    <xdr:to>
      <xdr:col>10</xdr:col>
      <xdr:colOff>76200</xdr:colOff>
      <xdr:row>40</xdr:row>
      <xdr:rowOff>114300</xdr:rowOff>
    </xdr:to>
    <xdr:sp macro="" textlink="">
      <xdr:nvSpPr>
        <xdr:cNvPr id="2011" name="Text Box 75" hidden="1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40</xdr:row>
      <xdr:rowOff>76200</xdr:rowOff>
    </xdr:from>
    <xdr:to>
      <xdr:col>10</xdr:col>
      <xdr:colOff>76200</xdr:colOff>
      <xdr:row>41</xdr:row>
      <xdr:rowOff>114300</xdr:rowOff>
    </xdr:to>
    <xdr:sp macro="" textlink="">
      <xdr:nvSpPr>
        <xdr:cNvPr id="2012" name="Text Box 75" hidden="1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40</xdr:row>
      <xdr:rowOff>76200</xdr:rowOff>
    </xdr:from>
    <xdr:to>
      <xdr:col>10</xdr:col>
      <xdr:colOff>76200</xdr:colOff>
      <xdr:row>41</xdr:row>
      <xdr:rowOff>114300</xdr:rowOff>
    </xdr:to>
    <xdr:sp macro="" textlink="">
      <xdr:nvSpPr>
        <xdr:cNvPr id="2013" name="Text Box 75" hidden="1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40</xdr:row>
      <xdr:rowOff>76200</xdr:rowOff>
    </xdr:from>
    <xdr:to>
      <xdr:col>10</xdr:col>
      <xdr:colOff>76200</xdr:colOff>
      <xdr:row>41</xdr:row>
      <xdr:rowOff>114300</xdr:rowOff>
    </xdr:to>
    <xdr:sp macro="" textlink="">
      <xdr:nvSpPr>
        <xdr:cNvPr id="2014" name="Text Box 75" hidden="1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40</xdr:row>
      <xdr:rowOff>76200</xdr:rowOff>
    </xdr:from>
    <xdr:to>
      <xdr:col>10</xdr:col>
      <xdr:colOff>76200</xdr:colOff>
      <xdr:row>41</xdr:row>
      <xdr:rowOff>114300</xdr:rowOff>
    </xdr:to>
    <xdr:sp macro="" textlink="">
      <xdr:nvSpPr>
        <xdr:cNvPr id="2015" name="Text Box 75" hidden="1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41</xdr:row>
      <xdr:rowOff>76200</xdr:rowOff>
    </xdr:from>
    <xdr:to>
      <xdr:col>10</xdr:col>
      <xdr:colOff>76200</xdr:colOff>
      <xdr:row>42</xdr:row>
      <xdr:rowOff>114300</xdr:rowOff>
    </xdr:to>
    <xdr:sp macro="" textlink="">
      <xdr:nvSpPr>
        <xdr:cNvPr id="2016" name="Text Box 75" hidden="1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41</xdr:row>
      <xdr:rowOff>76200</xdr:rowOff>
    </xdr:from>
    <xdr:to>
      <xdr:col>10</xdr:col>
      <xdr:colOff>76200</xdr:colOff>
      <xdr:row>42</xdr:row>
      <xdr:rowOff>114300</xdr:rowOff>
    </xdr:to>
    <xdr:sp macro="" textlink="">
      <xdr:nvSpPr>
        <xdr:cNvPr id="2017" name="Text Box 75" hidden="1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41</xdr:row>
      <xdr:rowOff>76200</xdr:rowOff>
    </xdr:from>
    <xdr:to>
      <xdr:col>10</xdr:col>
      <xdr:colOff>76200</xdr:colOff>
      <xdr:row>42</xdr:row>
      <xdr:rowOff>114300</xdr:rowOff>
    </xdr:to>
    <xdr:sp macro="" textlink="">
      <xdr:nvSpPr>
        <xdr:cNvPr id="2018" name="Text Box 75" hidden="1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41</xdr:row>
      <xdr:rowOff>76200</xdr:rowOff>
    </xdr:from>
    <xdr:to>
      <xdr:col>10</xdr:col>
      <xdr:colOff>76200</xdr:colOff>
      <xdr:row>42</xdr:row>
      <xdr:rowOff>114300</xdr:rowOff>
    </xdr:to>
    <xdr:sp macro="" textlink="">
      <xdr:nvSpPr>
        <xdr:cNvPr id="2019" name="Text Box 75" hidden="1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42</xdr:row>
      <xdr:rowOff>76200</xdr:rowOff>
    </xdr:from>
    <xdr:to>
      <xdr:col>10</xdr:col>
      <xdr:colOff>76200</xdr:colOff>
      <xdr:row>43</xdr:row>
      <xdr:rowOff>114300</xdr:rowOff>
    </xdr:to>
    <xdr:sp macro="" textlink="">
      <xdr:nvSpPr>
        <xdr:cNvPr id="2020" name="Text Box 75" hidden="1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42</xdr:row>
      <xdr:rowOff>76200</xdr:rowOff>
    </xdr:from>
    <xdr:to>
      <xdr:col>10</xdr:col>
      <xdr:colOff>76200</xdr:colOff>
      <xdr:row>43</xdr:row>
      <xdr:rowOff>114300</xdr:rowOff>
    </xdr:to>
    <xdr:sp macro="" textlink="">
      <xdr:nvSpPr>
        <xdr:cNvPr id="2021" name="Text Box 75" hidden="1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42</xdr:row>
      <xdr:rowOff>76200</xdr:rowOff>
    </xdr:from>
    <xdr:to>
      <xdr:col>10</xdr:col>
      <xdr:colOff>76200</xdr:colOff>
      <xdr:row>43</xdr:row>
      <xdr:rowOff>114300</xdr:rowOff>
    </xdr:to>
    <xdr:sp macro="" textlink="">
      <xdr:nvSpPr>
        <xdr:cNvPr id="2022" name="Text Box 75" hidden="1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42</xdr:row>
      <xdr:rowOff>76200</xdr:rowOff>
    </xdr:from>
    <xdr:to>
      <xdr:col>10</xdr:col>
      <xdr:colOff>76200</xdr:colOff>
      <xdr:row>43</xdr:row>
      <xdr:rowOff>114300</xdr:rowOff>
    </xdr:to>
    <xdr:sp macro="" textlink="">
      <xdr:nvSpPr>
        <xdr:cNvPr id="2023" name="Text Box 75" hidden="1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43</xdr:row>
      <xdr:rowOff>76200</xdr:rowOff>
    </xdr:from>
    <xdr:to>
      <xdr:col>10</xdr:col>
      <xdr:colOff>76200</xdr:colOff>
      <xdr:row>44</xdr:row>
      <xdr:rowOff>114300</xdr:rowOff>
    </xdr:to>
    <xdr:sp macro="" textlink="">
      <xdr:nvSpPr>
        <xdr:cNvPr id="2024" name="Text Box 75" hidden="1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43</xdr:row>
      <xdr:rowOff>76200</xdr:rowOff>
    </xdr:from>
    <xdr:to>
      <xdr:col>10</xdr:col>
      <xdr:colOff>76200</xdr:colOff>
      <xdr:row>44</xdr:row>
      <xdr:rowOff>114300</xdr:rowOff>
    </xdr:to>
    <xdr:sp macro="" textlink="">
      <xdr:nvSpPr>
        <xdr:cNvPr id="2025" name="Text Box 75" hidden="1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43</xdr:row>
      <xdr:rowOff>76200</xdr:rowOff>
    </xdr:from>
    <xdr:to>
      <xdr:col>10</xdr:col>
      <xdr:colOff>76200</xdr:colOff>
      <xdr:row>44</xdr:row>
      <xdr:rowOff>114300</xdr:rowOff>
    </xdr:to>
    <xdr:sp macro="" textlink="">
      <xdr:nvSpPr>
        <xdr:cNvPr id="2026" name="Text Box 75" hidden="1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43</xdr:row>
      <xdr:rowOff>76200</xdr:rowOff>
    </xdr:from>
    <xdr:to>
      <xdr:col>10</xdr:col>
      <xdr:colOff>76200</xdr:colOff>
      <xdr:row>44</xdr:row>
      <xdr:rowOff>114300</xdr:rowOff>
    </xdr:to>
    <xdr:sp macro="" textlink="">
      <xdr:nvSpPr>
        <xdr:cNvPr id="2027" name="Text Box 75" hidden="1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44</xdr:row>
      <xdr:rowOff>76200</xdr:rowOff>
    </xdr:from>
    <xdr:to>
      <xdr:col>10</xdr:col>
      <xdr:colOff>76200</xdr:colOff>
      <xdr:row>45</xdr:row>
      <xdr:rowOff>114300</xdr:rowOff>
    </xdr:to>
    <xdr:sp macro="" textlink="">
      <xdr:nvSpPr>
        <xdr:cNvPr id="2028" name="Text Box 75" hidden="1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44</xdr:row>
      <xdr:rowOff>76200</xdr:rowOff>
    </xdr:from>
    <xdr:to>
      <xdr:col>10</xdr:col>
      <xdr:colOff>76200</xdr:colOff>
      <xdr:row>45</xdr:row>
      <xdr:rowOff>114300</xdr:rowOff>
    </xdr:to>
    <xdr:sp macro="" textlink="">
      <xdr:nvSpPr>
        <xdr:cNvPr id="2029" name="Text Box 75" hidden="1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44</xdr:row>
      <xdr:rowOff>76200</xdr:rowOff>
    </xdr:from>
    <xdr:to>
      <xdr:col>10</xdr:col>
      <xdr:colOff>76200</xdr:colOff>
      <xdr:row>45</xdr:row>
      <xdr:rowOff>114300</xdr:rowOff>
    </xdr:to>
    <xdr:sp macro="" textlink="">
      <xdr:nvSpPr>
        <xdr:cNvPr id="2030" name="Text Box 75" hidden="1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44</xdr:row>
      <xdr:rowOff>76200</xdr:rowOff>
    </xdr:from>
    <xdr:to>
      <xdr:col>10</xdr:col>
      <xdr:colOff>76200</xdr:colOff>
      <xdr:row>45</xdr:row>
      <xdr:rowOff>114300</xdr:rowOff>
    </xdr:to>
    <xdr:sp macro="" textlink="">
      <xdr:nvSpPr>
        <xdr:cNvPr id="2031" name="Text Box 75" hidden="1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45</xdr:row>
      <xdr:rowOff>76200</xdr:rowOff>
    </xdr:from>
    <xdr:to>
      <xdr:col>10</xdr:col>
      <xdr:colOff>76200</xdr:colOff>
      <xdr:row>46</xdr:row>
      <xdr:rowOff>114300</xdr:rowOff>
    </xdr:to>
    <xdr:sp macro="" textlink="">
      <xdr:nvSpPr>
        <xdr:cNvPr id="2032" name="Text Box 75" hidden="1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45</xdr:row>
      <xdr:rowOff>76200</xdr:rowOff>
    </xdr:from>
    <xdr:to>
      <xdr:col>10</xdr:col>
      <xdr:colOff>76200</xdr:colOff>
      <xdr:row>46</xdr:row>
      <xdr:rowOff>114300</xdr:rowOff>
    </xdr:to>
    <xdr:sp macro="" textlink="">
      <xdr:nvSpPr>
        <xdr:cNvPr id="2033" name="Text Box 75" hidden="1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45</xdr:row>
      <xdr:rowOff>76200</xdr:rowOff>
    </xdr:from>
    <xdr:to>
      <xdr:col>10</xdr:col>
      <xdr:colOff>76200</xdr:colOff>
      <xdr:row>46</xdr:row>
      <xdr:rowOff>114300</xdr:rowOff>
    </xdr:to>
    <xdr:sp macro="" textlink="">
      <xdr:nvSpPr>
        <xdr:cNvPr id="2034" name="Text Box 75" hidden="1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45</xdr:row>
      <xdr:rowOff>76200</xdr:rowOff>
    </xdr:from>
    <xdr:to>
      <xdr:col>10</xdr:col>
      <xdr:colOff>76200</xdr:colOff>
      <xdr:row>46</xdr:row>
      <xdr:rowOff>114300</xdr:rowOff>
    </xdr:to>
    <xdr:sp macro="" textlink="">
      <xdr:nvSpPr>
        <xdr:cNvPr id="2035" name="Text Box 75" hidden="1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46</xdr:row>
      <xdr:rowOff>76200</xdr:rowOff>
    </xdr:from>
    <xdr:to>
      <xdr:col>10</xdr:col>
      <xdr:colOff>76200</xdr:colOff>
      <xdr:row>47</xdr:row>
      <xdr:rowOff>114300</xdr:rowOff>
    </xdr:to>
    <xdr:sp macro="" textlink="">
      <xdr:nvSpPr>
        <xdr:cNvPr id="2036" name="Text Box 75" hidden="1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46</xdr:row>
      <xdr:rowOff>76200</xdr:rowOff>
    </xdr:from>
    <xdr:to>
      <xdr:col>10</xdr:col>
      <xdr:colOff>76200</xdr:colOff>
      <xdr:row>47</xdr:row>
      <xdr:rowOff>114300</xdr:rowOff>
    </xdr:to>
    <xdr:sp macro="" textlink="">
      <xdr:nvSpPr>
        <xdr:cNvPr id="2037" name="Text Box 75" hidden="1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46</xdr:row>
      <xdr:rowOff>76200</xdr:rowOff>
    </xdr:from>
    <xdr:to>
      <xdr:col>10</xdr:col>
      <xdr:colOff>76200</xdr:colOff>
      <xdr:row>47</xdr:row>
      <xdr:rowOff>114300</xdr:rowOff>
    </xdr:to>
    <xdr:sp macro="" textlink="">
      <xdr:nvSpPr>
        <xdr:cNvPr id="2038" name="Text Box 75" hidden="1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46</xdr:row>
      <xdr:rowOff>76200</xdr:rowOff>
    </xdr:from>
    <xdr:to>
      <xdr:col>10</xdr:col>
      <xdr:colOff>76200</xdr:colOff>
      <xdr:row>47</xdr:row>
      <xdr:rowOff>114300</xdr:rowOff>
    </xdr:to>
    <xdr:sp macro="" textlink="">
      <xdr:nvSpPr>
        <xdr:cNvPr id="2039" name="Text Box 75" hidden="1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76200</xdr:rowOff>
    </xdr:from>
    <xdr:to>
      <xdr:col>10</xdr:col>
      <xdr:colOff>76200</xdr:colOff>
      <xdr:row>48</xdr:row>
      <xdr:rowOff>114300</xdr:rowOff>
    </xdr:to>
    <xdr:sp macro="" textlink="">
      <xdr:nvSpPr>
        <xdr:cNvPr id="2040" name="Text Box 75" hidden="1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76200</xdr:rowOff>
    </xdr:from>
    <xdr:to>
      <xdr:col>10</xdr:col>
      <xdr:colOff>76200</xdr:colOff>
      <xdr:row>48</xdr:row>
      <xdr:rowOff>114300</xdr:rowOff>
    </xdr:to>
    <xdr:sp macro="" textlink="">
      <xdr:nvSpPr>
        <xdr:cNvPr id="2041" name="Text Box 75" hidden="1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76200</xdr:rowOff>
    </xdr:from>
    <xdr:to>
      <xdr:col>10</xdr:col>
      <xdr:colOff>76200</xdr:colOff>
      <xdr:row>48</xdr:row>
      <xdr:rowOff>114300</xdr:rowOff>
    </xdr:to>
    <xdr:sp macro="" textlink="">
      <xdr:nvSpPr>
        <xdr:cNvPr id="2042" name="Text Box 75" hidden="1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76200</xdr:rowOff>
    </xdr:from>
    <xdr:to>
      <xdr:col>10</xdr:col>
      <xdr:colOff>76200</xdr:colOff>
      <xdr:row>48</xdr:row>
      <xdr:rowOff>114300</xdr:rowOff>
    </xdr:to>
    <xdr:sp macro="" textlink="">
      <xdr:nvSpPr>
        <xdr:cNvPr id="2043" name="Text Box 75" hidden="1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48</xdr:row>
      <xdr:rowOff>76200</xdr:rowOff>
    </xdr:from>
    <xdr:to>
      <xdr:col>10</xdr:col>
      <xdr:colOff>76200</xdr:colOff>
      <xdr:row>49</xdr:row>
      <xdr:rowOff>114300</xdr:rowOff>
    </xdr:to>
    <xdr:sp macro="" textlink="">
      <xdr:nvSpPr>
        <xdr:cNvPr id="2044" name="Text Box 75" hidden="1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48</xdr:row>
      <xdr:rowOff>76200</xdr:rowOff>
    </xdr:from>
    <xdr:to>
      <xdr:col>10</xdr:col>
      <xdr:colOff>76200</xdr:colOff>
      <xdr:row>49</xdr:row>
      <xdr:rowOff>114300</xdr:rowOff>
    </xdr:to>
    <xdr:sp macro="" textlink="">
      <xdr:nvSpPr>
        <xdr:cNvPr id="2045" name="Text Box 75" hidden="1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48</xdr:row>
      <xdr:rowOff>76200</xdr:rowOff>
    </xdr:from>
    <xdr:to>
      <xdr:col>10</xdr:col>
      <xdr:colOff>76200</xdr:colOff>
      <xdr:row>49</xdr:row>
      <xdr:rowOff>114300</xdr:rowOff>
    </xdr:to>
    <xdr:sp macro="" textlink="">
      <xdr:nvSpPr>
        <xdr:cNvPr id="2046" name="Text Box 75" hidden="1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48</xdr:row>
      <xdr:rowOff>76200</xdr:rowOff>
    </xdr:from>
    <xdr:to>
      <xdr:col>10</xdr:col>
      <xdr:colOff>76200</xdr:colOff>
      <xdr:row>49</xdr:row>
      <xdr:rowOff>114300</xdr:rowOff>
    </xdr:to>
    <xdr:sp macro="" textlink="">
      <xdr:nvSpPr>
        <xdr:cNvPr id="2047" name="Text Box 75" hidden="1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49</xdr:row>
      <xdr:rowOff>76200</xdr:rowOff>
    </xdr:from>
    <xdr:to>
      <xdr:col>10</xdr:col>
      <xdr:colOff>76200</xdr:colOff>
      <xdr:row>50</xdr:row>
      <xdr:rowOff>114300</xdr:rowOff>
    </xdr:to>
    <xdr:sp macro="" textlink="">
      <xdr:nvSpPr>
        <xdr:cNvPr id="2048" name="Text Box 75" hidden="1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49</xdr:row>
      <xdr:rowOff>76200</xdr:rowOff>
    </xdr:from>
    <xdr:to>
      <xdr:col>10</xdr:col>
      <xdr:colOff>76200</xdr:colOff>
      <xdr:row>50</xdr:row>
      <xdr:rowOff>114300</xdr:rowOff>
    </xdr:to>
    <xdr:sp macro="" textlink="">
      <xdr:nvSpPr>
        <xdr:cNvPr id="2049" name="Text Box 75" hidden="1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49</xdr:row>
      <xdr:rowOff>76200</xdr:rowOff>
    </xdr:from>
    <xdr:to>
      <xdr:col>10</xdr:col>
      <xdr:colOff>76200</xdr:colOff>
      <xdr:row>50</xdr:row>
      <xdr:rowOff>114300</xdr:rowOff>
    </xdr:to>
    <xdr:sp macro="" textlink="">
      <xdr:nvSpPr>
        <xdr:cNvPr id="2050" name="Text Box 75" hidden="1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49</xdr:row>
      <xdr:rowOff>76200</xdr:rowOff>
    </xdr:from>
    <xdr:to>
      <xdr:col>10</xdr:col>
      <xdr:colOff>76200</xdr:colOff>
      <xdr:row>50</xdr:row>
      <xdr:rowOff>114300</xdr:rowOff>
    </xdr:to>
    <xdr:sp macro="" textlink="">
      <xdr:nvSpPr>
        <xdr:cNvPr id="2051" name="Text Box 75" hidden="1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50</xdr:row>
      <xdr:rowOff>76200</xdr:rowOff>
    </xdr:from>
    <xdr:to>
      <xdr:col>10</xdr:col>
      <xdr:colOff>76200</xdr:colOff>
      <xdr:row>51</xdr:row>
      <xdr:rowOff>114300</xdr:rowOff>
    </xdr:to>
    <xdr:sp macro="" textlink="">
      <xdr:nvSpPr>
        <xdr:cNvPr id="2052" name="Text Box 75" hidden="1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50</xdr:row>
      <xdr:rowOff>76200</xdr:rowOff>
    </xdr:from>
    <xdr:to>
      <xdr:col>10</xdr:col>
      <xdr:colOff>76200</xdr:colOff>
      <xdr:row>51</xdr:row>
      <xdr:rowOff>114300</xdr:rowOff>
    </xdr:to>
    <xdr:sp macro="" textlink="">
      <xdr:nvSpPr>
        <xdr:cNvPr id="2053" name="Text Box 75" hidden="1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50</xdr:row>
      <xdr:rowOff>76200</xdr:rowOff>
    </xdr:from>
    <xdr:to>
      <xdr:col>10</xdr:col>
      <xdr:colOff>76200</xdr:colOff>
      <xdr:row>51</xdr:row>
      <xdr:rowOff>114300</xdr:rowOff>
    </xdr:to>
    <xdr:sp macro="" textlink="">
      <xdr:nvSpPr>
        <xdr:cNvPr id="2054" name="Text Box 75" hidden="1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50</xdr:row>
      <xdr:rowOff>76200</xdr:rowOff>
    </xdr:from>
    <xdr:to>
      <xdr:col>10</xdr:col>
      <xdr:colOff>76200</xdr:colOff>
      <xdr:row>51</xdr:row>
      <xdr:rowOff>114300</xdr:rowOff>
    </xdr:to>
    <xdr:sp macro="" textlink="">
      <xdr:nvSpPr>
        <xdr:cNvPr id="2055" name="Text Box 75" hidden="1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76200</xdr:rowOff>
    </xdr:from>
    <xdr:to>
      <xdr:col>10</xdr:col>
      <xdr:colOff>76200</xdr:colOff>
      <xdr:row>52</xdr:row>
      <xdr:rowOff>114300</xdr:rowOff>
    </xdr:to>
    <xdr:sp macro="" textlink="">
      <xdr:nvSpPr>
        <xdr:cNvPr id="2056" name="Text Box 75" hidden="1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76200</xdr:rowOff>
    </xdr:from>
    <xdr:to>
      <xdr:col>10</xdr:col>
      <xdr:colOff>76200</xdr:colOff>
      <xdr:row>52</xdr:row>
      <xdr:rowOff>114300</xdr:rowOff>
    </xdr:to>
    <xdr:sp macro="" textlink="">
      <xdr:nvSpPr>
        <xdr:cNvPr id="2057" name="Text Box 75" hidden="1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76200</xdr:rowOff>
    </xdr:from>
    <xdr:to>
      <xdr:col>10</xdr:col>
      <xdr:colOff>76200</xdr:colOff>
      <xdr:row>52</xdr:row>
      <xdr:rowOff>114300</xdr:rowOff>
    </xdr:to>
    <xdr:sp macro="" textlink="">
      <xdr:nvSpPr>
        <xdr:cNvPr id="2058" name="Text Box 75" hidden="1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76200</xdr:rowOff>
    </xdr:from>
    <xdr:to>
      <xdr:col>10</xdr:col>
      <xdr:colOff>76200</xdr:colOff>
      <xdr:row>52</xdr:row>
      <xdr:rowOff>114300</xdr:rowOff>
    </xdr:to>
    <xdr:sp macro="" textlink="">
      <xdr:nvSpPr>
        <xdr:cNvPr id="2059" name="Text Box 75" hidden="1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52</xdr:row>
      <xdr:rowOff>76200</xdr:rowOff>
    </xdr:from>
    <xdr:to>
      <xdr:col>10</xdr:col>
      <xdr:colOff>76200</xdr:colOff>
      <xdr:row>53</xdr:row>
      <xdr:rowOff>114300</xdr:rowOff>
    </xdr:to>
    <xdr:sp macro="" textlink="">
      <xdr:nvSpPr>
        <xdr:cNvPr id="2060" name="Text Box 75" hidden="1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52</xdr:row>
      <xdr:rowOff>76200</xdr:rowOff>
    </xdr:from>
    <xdr:to>
      <xdr:col>10</xdr:col>
      <xdr:colOff>76200</xdr:colOff>
      <xdr:row>53</xdr:row>
      <xdr:rowOff>114300</xdr:rowOff>
    </xdr:to>
    <xdr:sp macro="" textlink="">
      <xdr:nvSpPr>
        <xdr:cNvPr id="2061" name="Text Box 75" hidden="1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52</xdr:row>
      <xdr:rowOff>76200</xdr:rowOff>
    </xdr:from>
    <xdr:to>
      <xdr:col>10</xdr:col>
      <xdr:colOff>76200</xdr:colOff>
      <xdr:row>53</xdr:row>
      <xdr:rowOff>114300</xdr:rowOff>
    </xdr:to>
    <xdr:sp macro="" textlink="">
      <xdr:nvSpPr>
        <xdr:cNvPr id="2062" name="Text Box 75" hidden="1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52</xdr:row>
      <xdr:rowOff>76200</xdr:rowOff>
    </xdr:from>
    <xdr:to>
      <xdr:col>10</xdr:col>
      <xdr:colOff>76200</xdr:colOff>
      <xdr:row>53</xdr:row>
      <xdr:rowOff>114300</xdr:rowOff>
    </xdr:to>
    <xdr:sp macro="" textlink="">
      <xdr:nvSpPr>
        <xdr:cNvPr id="2063" name="Text Box 75" hidden="1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53</xdr:row>
      <xdr:rowOff>76200</xdr:rowOff>
    </xdr:from>
    <xdr:to>
      <xdr:col>10</xdr:col>
      <xdr:colOff>76200</xdr:colOff>
      <xdr:row>54</xdr:row>
      <xdr:rowOff>114300</xdr:rowOff>
    </xdr:to>
    <xdr:sp macro="" textlink="">
      <xdr:nvSpPr>
        <xdr:cNvPr id="2064" name="Text Box 75" hidden="1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53</xdr:row>
      <xdr:rowOff>76200</xdr:rowOff>
    </xdr:from>
    <xdr:to>
      <xdr:col>10</xdr:col>
      <xdr:colOff>76200</xdr:colOff>
      <xdr:row>54</xdr:row>
      <xdr:rowOff>114300</xdr:rowOff>
    </xdr:to>
    <xdr:sp macro="" textlink="">
      <xdr:nvSpPr>
        <xdr:cNvPr id="2065" name="Text Box 75" hidden="1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53</xdr:row>
      <xdr:rowOff>76200</xdr:rowOff>
    </xdr:from>
    <xdr:to>
      <xdr:col>10</xdr:col>
      <xdr:colOff>76200</xdr:colOff>
      <xdr:row>54</xdr:row>
      <xdr:rowOff>114300</xdr:rowOff>
    </xdr:to>
    <xdr:sp macro="" textlink="">
      <xdr:nvSpPr>
        <xdr:cNvPr id="2066" name="Text Box 75" hidden="1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53</xdr:row>
      <xdr:rowOff>76200</xdr:rowOff>
    </xdr:from>
    <xdr:to>
      <xdr:col>10</xdr:col>
      <xdr:colOff>76200</xdr:colOff>
      <xdr:row>54</xdr:row>
      <xdr:rowOff>114300</xdr:rowOff>
    </xdr:to>
    <xdr:sp macro="" textlink="">
      <xdr:nvSpPr>
        <xdr:cNvPr id="2067" name="Text Box 75" hidden="1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54</xdr:row>
      <xdr:rowOff>76200</xdr:rowOff>
    </xdr:from>
    <xdr:to>
      <xdr:col>10</xdr:col>
      <xdr:colOff>76200</xdr:colOff>
      <xdr:row>55</xdr:row>
      <xdr:rowOff>114300</xdr:rowOff>
    </xdr:to>
    <xdr:sp macro="" textlink="">
      <xdr:nvSpPr>
        <xdr:cNvPr id="2068" name="Text Box 75" hidden="1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54</xdr:row>
      <xdr:rowOff>76200</xdr:rowOff>
    </xdr:from>
    <xdr:to>
      <xdr:col>10</xdr:col>
      <xdr:colOff>76200</xdr:colOff>
      <xdr:row>55</xdr:row>
      <xdr:rowOff>114300</xdr:rowOff>
    </xdr:to>
    <xdr:sp macro="" textlink="">
      <xdr:nvSpPr>
        <xdr:cNvPr id="2069" name="Text Box 75" hidden="1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54</xdr:row>
      <xdr:rowOff>76200</xdr:rowOff>
    </xdr:from>
    <xdr:to>
      <xdr:col>10</xdr:col>
      <xdr:colOff>76200</xdr:colOff>
      <xdr:row>55</xdr:row>
      <xdr:rowOff>114300</xdr:rowOff>
    </xdr:to>
    <xdr:sp macro="" textlink="">
      <xdr:nvSpPr>
        <xdr:cNvPr id="2070" name="Text Box 75" hidden="1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54</xdr:row>
      <xdr:rowOff>76200</xdr:rowOff>
    </xdr:from>
    <xdr:to>
      <xdr:col>10</xdr:col>
      <xdr:colOff>76200</xdr:colOff>
      <xdr:row>55</xdr:row>
      <xdr:rowOff>114300</xdr:rowOff>
    </xdr:to>
    <xdr:sp macro="" textlink="">
      <xdr:nvSpPr>
        <xdr:cNvPr id="2071" name="Text Box 75" hidden="1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55</xdr:row>
      <xdr:rowOff>76200</xdr:rowOff>
    </xdr:from>
    <xdr:to>
      <xdr:col>10</xdr:col>
      <xdr:colOff>76200</xdr:colOff>
      <xdr:row>56</xdr:row>
      <xdr:rowOff>114300</xdr:rowOff>
    </xdr:to>
    <xdr:sp macro="" textlink="">
      <xdr:nvSpPr>
        <xdr:cNvPr id="2072" name="Text Box 75" hidden="1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55</xdr:row>
      <xdr:rowOff>76200</xdr:rowOff>
    </xdr:from>
    <xdr:to>
      <xdr:col>10</xdr:col>
      <xdr:colOff>76200</xdr:colOff>
      <xdr:row>56</xdr:row>
      <xdr:rowOff>114300</xdr:rowOff>
    </xdr:to>
    <xdr:sp macro="" textlink="">
      <xdr:nvSpPr>
        <xdr:cNvPr id="2073" name="Text Box 75" hidden="1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55</xdr:row>
      <xdr:rowOff>76200</xdr:rowOff>
    </xdr:from>
    <xdr:to>
      <xdr:col>10</xdr:col>
      <xdr:colOff>76200</xdr:colOff>
      <xdr:row>56</xdr:row>
      <xdr:rowOff>114300</xdr:rowOff>
    </xdr:to>
    <xdr:sp macro="" textlink="">
      <xdr:nvSpPr>
        <xdr:cNvPr id="2074" name="Text Box 75" hidden="1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55</xdr:row>
      <xdr:rowOff>76200</xdr:rowOff>
    </xdr:from>
    <xdr:to>
      <xdr:col>10</xdr:col>
      <xdr:colOff>76200</xdr:colOff>
      <xdr:row>56</xdr:row>
      <xdr:rowOff>114300</xdr:rowOff>
    </xdr:to>
    <xdr:sp macro="" textlink="">
      <xdr:nvSpPr>
        <xdr:cNvPr id="2075" name="Text Box 75" hidden="1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56</xdr:row>
      <xdr:rowOff>76200</xdr:rowOff>
    </xdr:from>
    <xdr:to>
      <xdr:col>10</xdr:col>
      <xdr:colOff>76200</xdr:colOff>
      <xdr:row>57</xdr:row>
      <xdr:rowOff>114300</xdr:rowOff>
    </xdr:to>
    <xdr:sp macro="" textlink="">
      <xdr:nvSpPr>
        <xdr:cNvPr id="2076" name="Text Box 75" hidden="1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56</xdr:row>
      <xdr:rowOff>76200</xdr:rowOff>
    </xdr:from>
    <xdr:to>
      <xdr:col>10</xdr:col>
      <xdr:colOff>76200</xdr:colOff>
      <xdr:row>57</xdr:row>
      <xdr:rowOff>114300</xdr:rowOff>
    </xdr:to>
    <xdr:sp macro="" textlink="">
      <xdr:nvSpPr>
        <xdr:cNvPr id="2077" name="Text Box 75" hidden="1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56</xdr:row>
      <xdr:rowOff>76200</xdr:rowOff>
    </xdr:from>
    <xdr:to>
      <xdr:col>10</xdr:col>
      <xdr:colOff>76200</xdr:colOff>
      <xdr:row>57</xdr:row>
      <xdr:rowOff>114300</xdr:rowOff>
    </xdr:to>
    <xdr:sp macro="" textlink="">
      <xdr:nvSpPr>
        <xdr:cNvPr id="2078" name="Text Box 75" hidden="1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56</xdr:row>
      <xdr:rowOff>76200</xdr:rowOff>
    </xdr:from>
    <xdr:to>
      <xdr:col>10</xdr:col>
      <xdr:colOff>76200</xdr:colOff>
      <xdr:row>57</xdr:row>
      <xdr:rowOff>114300</xdr:rowOff>
    </xdr:to>
    <xdr:sp macro="" textlink="">
      <xdr:nvSpPr>
        <xdr:cNvPr id="2079" name="Text Box 75" hidden="1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57</xdr:row>
      <xdr:rowOff>76200</xdr:rowOff>
    </xdr:from>
    <xdr:to>
      <xdr:col>10</xdr:col>
      <xdr:colOff>76200</xdr:colOff>
      <xdr:row>58</xdr:row>
      <xdr:rowOff>114300</xdr:rowOff>
    </xdr:to>
    <xdr:sp macro="" textlink="">
      <xdr:nvSpPr>
        <xdr:cNvPr id="2080" name="Text Box 75" hidden="1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57</xdr:row>
      <xdr:rowOff>76200</xdr:rowOff>
    </xdr:from>
    <xdr:to>
      <xdr:col>10</xdr:col>
      <xdr:colOff>76200</xdr:colOff>
      <xdr:row>58</xdr:row>
      <xdr:rowOff>114300</xdr:rowOff>
    </xdr:to>
    <xdr:sp macro="" textlink="">
      <xdr:nvSpPr>
        <xdr:cNvPr id="2081" name="Text Box 75" hidden="1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57</xdr:row>
      <xdr:rowOff>76200</xdr:rowOff>
    </xdr:from>
    <xdr:to>
      <xdr:col>10</xdr:col>
      <xdr:colOff>76200</xdr:colOff>
      <xdr:row>58</xdr:row>
      <xdr:rowOff>114300</xdr:rowOff>
    </xdr:to>
    <xdr:sp macro="" textlink="">
      <xdr:nvSpPr>
        <xdr:cNvPr id="2082" name="Text Box 75" hidden="1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57</xdr:row>
      <xdr:rowOff>76200</xdr:rowOff>
    </xdr:from>
    <xdr:to>
      <xdr:col>10</xdr:col>
      <xdr:colOff>76200</xdr:colOff>
      <xdr:row>58</xdr:row>
      <xdr:rowOff>114300</xdr:rowOff>
    </xdr:to>
    <xdr:sp macro="" textlink="">
      <xdr:nvSpPr>
        <xdr:cNvPr id="2083" name="Text Box 75" hidden="1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58</xdr:row>
      <xdr:rowOff>76200</xdr:rowOff>
    </xdr:from>
    <xdr:to>
      <xdr:col>10</xdr:col>
      <xdr:colOff>76200</xdr:colOff>
      <xdr:row>59</xdr:row>
      <xdr:rowOff>114300</xdr:rowOff>
    </xdr:to>
    <xdr:sp macro="" textlink="">
      <xdr:nvSpPr>
        <xdr:cNvPr id="2084" name="Text Box 75" hidden="1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58</xdr:row>
      <xdr:rowOff>76200</xdr:rowOff>
    </xdr:from>
    <xdr:to>
      <xdr:col>10</xdr:col>
      <xdr:colOff>76200</xdr:colOff>
      <xdr:row>59</xdr:row>
      <xdr:rowOff>114300</xdr:rowOff>
    </xdr:to>
    <xdr:sp macro="" textlink="">
      <xdr:nvSpPr>
        <xdr:cNvPr id="2085" name="Text Box 75" hidden="1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58</xdr:row>
      <xdr:rowOff>76200</xdr:rowOff>
    </xdr:from>
    <xdr:to>
      <xdr:col>10</xdr:col>
      <xdr:colOff>76200</xdr:colOff>
      <xdr:row>59</xdr:row>
      <xdr:rowOff>114300</xdr:rowOff>
    </xdr:to>
    <xdr:sp macro="" textlink="">
      <xdr:nvSpPr>
        <xdr:cNvPr id="2086" name="Text Box 75" hidden="1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58</xdr:row>
      <xdr:rowOff>76200</xdr:rowOff>
    </xdr:from>
    <xdr:to>
      <xdr:col>10</xdr:col>
      <xdr:colOff>76200</xdr:colOff>
      <xdr:row>59</xdr:row>
      <xdr:rowOff>114300</xdr:rowOff>
    </xdr:to>
    <xdr:sp macro="" textlink="">
      <xdr:nvSpPr>
        <xdr:cNvPr id="2087" name="Text Box 75" hidden="1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59</xdr:row>
      <xdr:rowOff>76200</xdr:rowOff>
    </xdr:from>
    <xdr:to>
      <xdr:col>10</xdr:col>
      <xdr:colOff>76200</xdr:colOff>
      <xdr:row>60</xdr:row>
      <xdr:rowOff>114300</xdr:rowOff>
    </xdr:to>
    <xdr:sp macro="" textlink="">
      <xdr:nvSpPr>
        <xdr:cNvPr id="2088" name="Text Box 75" hidden="1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59</xdr:row>
      <xdr:rowOff>76200</xdr:rowOff>
    </xdr:from>
    <xdr:to>
      <xdr:col>10</xdr:col>
      <xdr:colOff>76200</xdr:colOff>
      <xdr:row>60</xdr:row>
      <xdr:rowOff>114300</xdr:rowOff>
    </xdr:to>
    <xdr:sp macro="" textlink="">
      <xdr:nvSpPr>
        <xdr:cNvPr id="2089" name="Text Box 75" hidden="1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59</xdr:row>
      <xdr:rowOff>76200</xdr:rowOff>
    </xdr:from>
    <xdr:to>
      <xdr:col>10</xdr:col>
      <xdr:colOff>76200</xdr:colOff>
      <xdr:row>60</xdr:row>
      <xdr:rowOff>114300</xdr:rowOff>
    </xdr:to>
    <xdr:sp macro="" textlink="">
      <xdr:nvSpPr>
        <xdr:cNvPr id="2090" name="Text Box 75" hidden="1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59</xdr:row>
      <xdr:rowOff>76200</xdr:rowOff>
    </xdr:from>
    <xdr:to>
      <xdr:col>10</xdr:col>
      <xdr:colOff>76200</xdr:colOff>
      <xdr:row>60</xdr:row>
      <xdr:rowOff>114300</xdr:rowOff>
    </xdr:to>
    <xdr:sp macro="" textlink="">
      <xdr:nvSpPr>
        <xdr:cNvPr id="2091" name="Text Box 75" hidden="1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60</xdr:row>
      <xdr:rowOff>76200</xdr:rowOff>
    </xdr:from>
    <xdr:to>
      <xdr:col>10</xdr:col>
      <xdr:colOff>76200</xdr:colOff>
      <xdr:row>61</xdr:row>
      <xdr:rowOff>114300</xdr:rowOff>
    </xdr:to>
    <xdr:sp macro="" textlink="">
      <xdr:nvSpPr>
        <xdr:cNvPr id="2092" name="Text Box 75" hidden="1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60</xdr:row>
      <xdr:rowOff>76200</xdr:rowOff>
    </xdr:from>
    <xdr:to>
      <xdr:col>10</xdr:col>
      <xdr:colOff>76200</xdr:colOff>
      <xdr:row>61</xdr:row>
      <xdr:rowOff>114300</xdr:rowOff>
    </xdr:to>
    <xdr:sp macro="" textlink="">
      <xdr:nvSpPr>
        <xdr:cNvPr id="2093" name="Text Box 75" hidden="1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60</xdr:row>
      <xdr:rowOff>76200</xdr:rowOff>
    </xdr:from>
    <xdr:to>
      <xdr:col>10</xdr:col>
      <xdr:colOff>76200</xdr:colOff>
      <xdr:row>61</xdr:row>
      <xdr:rowOff>114300</xdr:rowOff>
    </xdr:to>
    <xdr:sp macro="" textlink="">
      <xdr:nvSpPr>
        <xdr:cNvPr id="2094" name="Text Box 75" hidden="1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60</xdr:row>
      <xdr:rowOff>76200</xdr:rowOff>
    </xdr:from>
    <xdr:to>
      <xdr:col>10</xdr:col>
      <xdr:colOff>76200</xdr:colOff>
      <xdr:row>61</xdr:row>
      <xdr:rowOff>114300</xdr:rowOff>
    </xdr:to>
    <xdr:sp macro="" textlink="">
      <xdr:nvSpPr>
        <xdr:cNvPr id="2095" name="Text Box 75" hidden="1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61</xdr:row>
      <xdr:rowOff>76200</xdr:rowOff>
    </xdr:from>
    <xdr:to>
      <xdr:col>10</xdr:col>
      <xdr:colOff>76200</xdr:colOff>
      <xdr:row>62</xdr:row>
      <xdr:rowOff>114300</xdr:rowOff>
    </xdr:to>
    <xdr:sp macro="" textlink="">
      <xdr:nvSpPr>
        <xdr:cNvPr id="2096" name="Text Box 75" hidden="1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61</xdr:row>
      <xdr:rowOff>76200</xdr:rowOff>
    </xdr:from>
    <xdr:to>
      <xdr:col>10</xdr:col>
      <xdr:colOff>76200</xdr:colOff>
      <xdr:row>62</xdr:row>
      <xdr:rowOff>114300</xdr:rowOff>
    </xdr:to>
    <xdr:sp macro="" textlink="">
      <xdr:nvSpPr>
        <xdr:cNvPr id="2097" name="Text Box 75" hidden="1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61</xdr:row>
      <xdr:rowOff>76200</xdr:rowOff>
    </xdr:from>
    <xdr:to>
      <xdr:col>10</xdr:col>
      <xdr:colOff>76200</xdr:colOff>
      <xdr:row>62</xdr:row>
      <xdr:rowOff>114300</xdr:rowOff>
    </xdr:to>
    <xdr:sp macro="" textlink="">
      <xdr:nvSpPr>
        <xdr:cNvPr id="2098" name="Text Box 75" hidden="1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61</xdr:row>
      <xdr:rowOff>76200</xdr:rowOff>
    </xdr:from>
    <xdr:to>
      <xdr:col>10</xdr:col>
      <xdr:colOff>76200</xdr:colOff>
      <xdr:row>62</xdr:row>
      <xdr:rowOff>114300</xdr:rowOff>
    </xdr:to>
    <xdr:sp macro="" textlink="">
      <xdr:nvSpPr>
        <xdr:cNvPr id="2099" name="Text Box 75" hidden="1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62</xdr:row>
      <xdr:rowOff>76200</xdr:rowOff>
    </xdr:from>
    <xdr:to>
      <xdr:col>10</xdr:col>
      <xdr:colOff>76200</xdr:colOff>
      <xdr:row>63</xdr:row>
      <xdr:rowOff>114300</xdr:rowOff>
    </xdr:to>
    <xdr:sp macro="" textlink="">
      <xdr:nvSpPr>
        <xdr:cNvPr id="2100" name="Text Box 75" hidden="1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62</xdr:row>
      <xdr:rowOff>76200</xdr:rowOff>
    </xdr:from>
    <xdr:to>
      <xdr:col>10</xdr:col>
      <xdr:colOff>76200</xdr:colOff>
      <xdr:row>63</xdr:row>
      <xdr:rowOff>114300</xdr:rowOff>
    </xdr:to>
    <xdr:sp macro="" textlink="">
      <xdr:nvSpPr>
        <xdr:cNvPr id="2101" name="Text Box 75" hidden="1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62</xdr:row>
      <xdr:rowOff>76200</xdr:rowOff>
    </xdr:from>
    <xdr:to>
      <xdr:col>10</xdr:col>
      <xdr:colOff>76200</xdr:colOff>
      <xdr:row>63</xdr:row>
      <xdr:rowOff>114300</xdr:rowOff>
    </xdr:to>
    <xdr:sp macro="" textlink="">
      <xdr:nvSpPr>
        <xdr:cNvPr id="2102" name="Text Box 75" hidden="1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62</xdr:row>
      <xdr:rowOff>76200</xdr:rowOff>
    </xdr:from>
    <xdr:to>
      <xdr:col>10</xdr:col>
      <xdr:colOff>76200</xdr:colOff>
      <xdr:row>63</xdr:row>
      <xdr:rowOff>114300</xdr:rowOff>
    </xdr:to>
    <xdr:sp macro="" textlink="">
      <xdr:nvSpPr>
        <xdr:cNvPr id="2103" name="Text Box 75" hidden="1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63</xdr:row>
      <xdr:rowOff>76200</xdr:rowOff>
    </xdr:from>
    <xdr:to>
      <xdr:col>10</xdr:col>
      <xdr:colOff>76200</xdr:colOff>
      <xdr:row>64</xdr:row>
      <xdr:rowOff>114300</xdr:rowOff>
    </xdr:to>
    <xdr:sp macro="" textlink="">
      <xdr:nvSpPr>
        <xdr:cNvPr id="2104" name="Text Box 75" hidden="1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63</xdr:row>
      <xdr:rowOff>76200</xdr:rowOff>
    </xdr:from>
    <xdr:to>
      <xdr:col>10</xdr:col>
      <xdr:colOff>76200</xdr:colOff>
      <xdr:row>64</xdr:row>
      <xdr:rowOff>114300</xdr:rowOff>
    </xdr:to>
    <xdr:sp macro="" textlink="">
      <xdr:nvSpPr>
        <xdr:cNvPr id="2105" name="Text Box 75" hidden="1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63</xdr:row>
      <xdr:rowOff>76200</xdr:rowOff>
    </xdr:from>
    <xdr:to>
      <xdr:col>10</xdr:col>
      <xdr:colOff>76200</xdr:colOff>
      <xdr:row>64</xdr:row>
      <xdr:rowOff>114300</xdr:rowOff>
    </xdr:to>
    <xdr:sp macro="" textlink="">
      <xdr:nvSpPr>
        <xdr:cNvPr id="2106" name="Text Box 75" hidden="1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63</xdr:row>
      <xdr:rowOff>76200</xdr:rowOff>
    </xdr:from>
    <xdr:to>
      <xdr:col>10</xdr:col>
      <xdr:colOff>76200</xdr:colOff>
      <xdr:row>64</xdr:row>
      <xdr:rowOff>114300</xdr:rowOff>
    </xdr:to>
    <xdr:sp macro="" textlink="">
      <xdr:nvSpPr>
        <xdr:cNvPr id="2107" name="Text Box 75" hidden="1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64</xdr:row>
      <xdr:rowOff>76200</xdr:rowOff>
    </xdr:from>
    <xdr:to>
      <xdr:col>10</xdr:col>
      <xdr:colOff>76200</xdr:colOff>
      <xdr:row>65</xdr:row>
      <xdr:rowOff>114300</xdr:rowOff>
    </xdr:to>
    <xdr:sp macro="" textlink="">
      <xdr:nvSpPr>
        <xdr:cNvPr id="2108" name="Text Box 75" hidden="1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64</xdr:row>
      <xdr:rowOff>76200</xdr:rowOff>
    </xdr:from>
    <xdr:to>
      <xdr:col>10</xdr:col>
      <xdr:colOff>76200</xdr:colOff>
      <xdr:row>65</xdr:row>
      <xdr:rowOff>114300</xdr:rowOff>
    </xdr:to>
    <xdr:sp macro="" textlink="">
      <xdr:nvSpPr>
        <xdr:cNvPr id="2109" name="Text Box 75" hidden="1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64</xdr:row>
      <xdr:rowOff>76200</xdr:rowOff>
    </xdr:from>
    <xdr:to>
      <xdr:col>10</xdr:col>
      <xdr:colOff>76200</xdr:colOff>
      <xdr:row>65</xdr:row>
      <xdr:rowOff>114300</xdr:rowOff>
    </xdr:to>
    <xdr:sp macro="" textlink="">
      <xdr:nvSpPr>
        <xdr:cNvPr id="2110" name="Text Box 75" hidden="1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64</xdr:row>
      <xdr:rowOff>76200</xdr:rowOff>
    </xdr:from>
    <xdr:to>
      <xdr:col>10</xdr:col>
      <xdr:colOff>76200</xdr:colOff>
      <xdr:row>65</xdr:row>
      <xdr:rowOff>114300</xdr:rowOff>
    </xdr:to>
    <xdr:sp macro="" textlink="">
      <xdr:nvSpPr>
        <xdr:cNvPr id="2111" name="Text Box 75" hidden="1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65</xdr:row>
      <xdr:rowOff>76200</xdr:rowOff>
    </xdr:from>
    <xdr:to>
      <xdr:col>10</xdr:col>
      <xdr:colOff>76200</xdr:colOff>
      <xdr:row>66</xdr:row>
      <xdr:rowOff>114300</xdr:rowOff>
    </xdr:to>
    <xdr:sp macro="" textlink="">
      <xdr:nvSpPr>
        <xdr:cNvPr id="2112" name="Text Box 75" hidden="1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65</xdr:row>
      <xdr:rowOff>76200</xdr:rowOff>
    </xdr:from>
    <xdr:to>
      <xdr:col>10</xdr:col>
      <xdr:colOff>76200</xdr:colOff>
      <xdr:row>66</xdr:row>
      <xdr:rowOff>114300</xdr:rowOff>
    </xdr:to>
    <xdr:sp macro="" textlink="">
      <xdr:nvSpPr>
        <xdr:cNvPr id="2113" name="Text Box 75" hidden="1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65</xdr:row>
      <xdr:rowOff>76200</xdr:rowOff>
    </xdr:from>
    <xdr:to>
      <xdr:col>10</xdr:col>
      <xdr:colOff>76200</xdr:colOff>
      <xdr:row>66</xdr:row>
      <xdr:rowOff>114300</xdr:rowOff>
    </xdr:to>
    <xdr:sp macro="" textlink="">
      <xdr:nvSpPr>
        <xdr:cNvPr id="2114" name="Text Box 75" hidden="1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65</xdr:row>
      <xdr:rowOff>76200</xdr:rowOff>
    </xdr:from>
    <xdr:to>
      <xdr:col>10</xdr:col>
      <xdr:colOff>76200</xdr:colOff>
      <xdr:row>66</xdr:row>
      <xdr:rowOff>114300</xdr:rowOff>
    </xdr:to>
    <xdr:sp macro="" textlink="">
      <xdr:nvSpPr>
        <xdr:cNvPr id="2115" name="Text Box 75" hidden="1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66</xdr:row>
      <xdr:rowOff>76200</xdr:rowOff>
    </xdr:from>
    <xdr:to>
      <xdr:col>10</xdr:col>
      <xdr:colOff>76200</xdr:colOff>
      <xdr:row>67</xdr:row>
      <xdr:rowOff>114300</xdr:rowOff>
    </xdr:to>
    <xdr:sp macro="" textlink="">
      <xdr:nvSpPr>
        <xdr:cNvPr id="2116" name="Text Box 75" hidden="1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66</xdr:row>
      <xdr:rowOff>76200</xdr:rowOff>
    </xdr:from>
    <xdr:to>
      <xdr:col>10</xdr:col>
      <xdr:colOff>76200</xdr:colOff>
      <xdr:row>67</xdr:row>
      <xdr:rowOff>114300</xdr:rowOff>
    </xdr:to>
    <xdr:sp macro="" textlink="">
      <xdr:nvSpPr>
        <xdr:cNvPr id="2117" name="Text Box 75" hidden="1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66</xdr:row>
      <xdr:rowOff>76200</xdr:rowOff>
    </xdr:from>
    <xdr:to>
      <xdr:col>10</xdr:col>
      <xdr:colOff>76200</xdr:colOff>
      <xdr:row>67</xdr:row>
      <xdr:rowOff>114300</xdr:rowOff>
    </xdr:to>
    <xdr:sp macro="" textlink="">
      <xdr:nvSpPr>
        <xdr:cNvPr id="2118" name="Text Box 75" hidden="1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66</xdr:row>
      <xdr:rowOff>76200</xdr:rowOff>
    </xdr:from>
    <xdr:to>
      <xdr:col>10</xdr:col>
      <xdr:colOff>76200</xdr:colOff>
      <xdr:row>67</xdr:row>
      <xdr:rowOff>114300</xdr:rowOff>
    </xdr:to>
    <xdr:sp macro="" textlink="">
      <xdr:nvSpPr>
        <xdr:cNvPr id="2119" name="Text Box 75" hidden="1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67</xdr:row>
      <xdr:rowOff>76200</xdr:rowOff>
    </xdr:from>
    <xdr:to>
      <xdr:col>10</xdr:col>
      <xdr:colOff>76200</xdr:colOff>
      <xdr:row>68</xdr:row>
      <xdr:rowOff>114300</xdr:rowOff>
    </xdr:to>
    <xdr:sp macro="" textlink="">
      <xdr:nvSpPr>
        <xdr:cNvPr id="2120" name="Text Box 75" hidden="1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67</xdr:row>
      <xdr:rowOff>76200</xdr:rowOff>
    </xdr:from>
    <xdr:to>
      <xdr:col>10</xdr:col>
      <xdr:colOff>76200</xdr:colOff>
      <xdr:row>68</xdr:row>
      <xdr:rowOff>114300</xdr:rowOff>
    </xdr:to>
    <xdr:sp macro="" textlink="">
      <xdr:nvSpPr>
        <xdr:cNvPr id="2121" name="Text Box 75" hidden="1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67</xdr:row>
      <xdr:rowOff>76200</xdr:rowOff>
    </xdr:from>
    <xdr:to>
      <xdr:col>10</xdr:col>
      <xdr:colOff>76200</xdr:colOff>
      <xdr:row>68</xdr:row>
      <xdr:rowOff>114300</xdr:rowOff>
    </xdr:to>
    <xdr:sp macro="" textlink="">
      <xdr:nvSpPr>
        <xdr:cNvPr id="2122" name="Text Box 75" hidden="1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67</xdr:row>
      <xdr:rowOff>76200</xdr:rowOff>
    </xdr:from>
    <xdr:to>
      <xdr:col>10</xdr:col>
      <xdr:colOff>76200</xdr:colOff>
      <xdr:row>68</xdr:row>
      <xdr:rowOff>114300</xdr:rowOff>
    </xdr:to>
    <xdr:sp macro="" textlink="">
      <xdr:nvSpPr>
        <xdr:cNvPr id="2123" name="Text Box 75" hidden="1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68</xdr:row>
      <xdr:rowOff>76200</xdr:rowOff>
    </xdr:from>
    <xdr:to>
      <xdr:col>10</xdr:col>
      <xdr:colOff>76200</xdr:colOff>
      <xdr:row>69</xdr:row>
      <xdr:rowOff>114300</xdr:rowOff>
    </xdr:to>
    <xdr:sp macro="" textlink="">
      <xdr:nvSpPr>
        <xdr:cNvPr id="2124" name="Text Box 75" hidden="1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68</xdr:row>
      <xdr:rowOff>76200</xdr:rowOff>
    </xdr:from>
    <xdr:to>
      <xdr:col>10</xdr:col>
      <xdr:colOff>76200</xdr:colOff>
      <xdr:row>69</xdr:row>
      <xdr:rowOff>114300</xdr:rowOff>
    </xdr:to>
    <xdr:sp macro="" textlink="">
      <xdr:nvSpPr>
        <xdr:cNvPr id="2125" name="Text Box 75" hidden="1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68</xdr:row>
      <xdr:rowOff>76200</xdr:rowOff>
    </xdr:from>
    <xdr:to>
      <xdr:col>10</xdr:col>
      <xdr:colOff>76200</xdr:colOff>
      <xdr:row>69</xdr:row>
      <xdr:rowOff>114300</xdr:rowOff>
    </xdr:to>
    <xdr:sp macro="" textlink="">
      <xdr:nvSpPr>
        <xdr:cNvPr id="2126" name="Text Box 75" hidden="1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68</xdr:row>
      <xdr:rowOff>76200</xdr:rowOff>
    </xdr:from>
    <xdr:to>
      <xdr:col>10</xdr:col>
      <xdr:colOff>76200</xdr:colOff>
      <xdr:row>69</xdr:row>
      <xdr:rowOff>114300</xdr:rowOff>
    </xdr:to>
    <xdr:sp macro="" textlink="">
      <xdr:nvSpPr>
        <xdr:cNvPr id="2127" name="Text Box 75" hidden="1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69</xdr:row>
      <xdr:rowOff>76200</xdr:rowOff>
    </xdr:from>
    <xdr:to>
      <xdr:col>10</xdr:col>
      <xdr:colOff>76200</xdr:colOff>
      <xdr:row>70</xdr:row>
      <xdr:rowOff>114300</xdr:rowOff>
    </xdr:to>
    <xdr:sp macro="" textlink="">
      <xdr:nvSpPr>
        <xdr:cNvPr id="2128" name="Text Box 75" hidden="1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69</xdr:row>
      <xdr:rowOff>76200</xdr:rowOff>
    </xdr:from>
    <xdr:to>
      <xdr:col>10</xdr:col>
      <xdr:colOff>76200</xdr:colOff>
      <xdr:row>70</xdr:row>
      <xdr:rowOff>114300</xdr:rowOff>
    </xdr:to>
    <xdr:sp macro="" textlink="">
      <xdr:nvSpPr>
        <xdr:cNvPr id="2129" name="Text Box 75" hidden="1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69</xdr:row>
      <xdr:rowOff>76200</xdr:rowOff>
    </xdr:from>
    <xdr:to>
      <xdr:col>10</xdr:col>
      <xdr:colOff>76200</xdr:colOff>
      <xdr:row>70</xdr:row>
      <xdr:rowOff>114300</xdr:rowOff>
    </xdr:to>
    <xdr:sp macro="" textlink="">
      <xdr:nvSpPr>
        <xdr:cNvPr id="2130" name="Text Box 75" hidden="1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69</xdr:row>
      <xdr:rowOff>76200</xdr:rowOff>
    </xdr:from>
    <xdr:to>
      <xdr:col>10</xdr:col>
      <xdr:colOff>76200</xdr:colOff>
      <xdr:row>70</xdr:row>
      <xdr:rowOff>114300</xdr:rowOff>
    </xdr:to>
    <xdr:sp macro="" textlink="">
      <xdr:nvSpPr>
        <xdr:cNvPr id="2131" name="Text Box 75" hidden="1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70</xdr:row>
      <xdr:rowOff>76200</xdr:rowOff>
    </xdr:from>
    <xdr:to>
      <xdr:col>10</xdr:col>
      <xdr:colOff>76200</xdr:colOff>
      <xdr:row>71</xdr:row>
      <xdr:rowOff>114300</xdr:rowOff>
    </xdr:to>
    <xdr:sp macro="" textlink="">
      <xdr:nvSpPr>
        <xdr:cNvPr id="2132" name="Text Box 75" hidden="1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70</xdr:row>
      <xdr:rowOff>76200</xdr:rowOff>
    </xdr:from>
    <xdr:to>
      <xdr:col>10</xdr:col>
      <xdr:colOff>76200</xdr:colOff>
      <xdr:row>71</xdr:row>
      <xdr:rowOff>114300</xdr:rowOff>
    </xdr:to>
    <xdr:sp macro="" textlink="">
      <xdr:nvSpPr>
        <xdr:cNvPr id="2133" name="Text Box 75" hidden="1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70</xdr:row>
      <xdr:rowOff>76200</xdr:rowOff>
    </xdr:from>
    <xdr:to>
      <xdr:col>10</xdr:col>
      <xdr:colOff>76200</xdr:colOff>
      <xdr:row>71</xdr:row>
      <xdr:rowOff>114300</xdr:rowOff>
    </xdr:to>
    <xdr:sp macro="" textlink="">
      <xdr:nvSpPr>
        <xdr:cNvPr id="2134" name="Text Box 75" hidden="1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70</xdr:row>
      <xdr:rowOff>76200</xdr:rowOff>
    </xdr:from>
    <xdr:to>
      <xdr:col>10</xdr:col>
      <xdr:colOff>76200</xdr:colOff>
      <xdr:row>71</xdr:row>
      <xdr:rowOff>114300</xdr:rowOff>
    </xdr:to>
    <xdr:sp macro="" textlink="">
      <xdr:nvSpPr>
        <xdr:cNvPr id="2135" name="Text Box 75" hidden="1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71</xdr:row>
      <xdr:rowOff>76200</xdr:rowOff>
    </xdr:from>
    <xdr:to>
      <xdr:col>10</xdr:col>
      <xdr:colOff>76200</xdr:colOff>
      <xdr:row>72</xdr:row>
      <xdr:rowOff>114300</xdr:rowOff>
    </xdr:to>
    <xdr:sp macro="" textlink="">
      <xdr:nvSpPr>
        <xdr:cNvPr id="2136" name="Text Box 75" hidden="1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71</xdr:row>
      <xdr:rowOff>76200</xdr:rowOff>
    </xdr:from>
    <xdr:to>
      <xdr:col>10</xdr:col>
      <xdr:colOff>76200</xdr:colOff>
      <xdr:row>72</xdr:row>
      <xdr:rowOff>114300</xdr:rowOff>
    </xdr:to>
    <xdr:sp macro="" textlink="">
      <xdr:nvSpPr>
        <xdr:cNvPr id="2137" name="Text Box 75" hidden="1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71</xdr:row>
      <xdr:rowOff>76200</xdr:rowOff>
    </xdr:from>
    <xdr:to>
      <xdr:col>10</xdr:col>
      <xdr:colOff>76200</xdr:colOff>
      <xdr:row>72</xdr:row>
      <xdr:rowOff>114300</xdr:rowOff>
    </xdr:to>
    <xdr:sp macro="" textlink="">
      <xdr:nvSpPr>
        <xdr:cNvPr id="2138" name="Text Box 75" hidden="1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71</xdr:row>
      <xdr:rowOff>76200</xdr:rowOff>
    </xdr:from>
    <xdr:to>
      <xdr:col>10</xdr:col>
      <xdr:colOff>76200</xdr:colOff>
      <xdr:row>72</xdr:row>
      <xdr:rowOff>114300</xdr:rowOff>
    </xdr:to>
    <xdr:sp macro="" textlink="">
      <xdr:nvSpPr>
        <xdr:cNvPr id="2139" name="Text Box 75" hidden="1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72</xdr:row>
      <xdr:rowOff>76200</xdr:rowOff>
    </xdr:from>
    <xdr:to>
      <xdr:col>10</xdr:col>
      <xdr:colOff>76200</xdr:colOff>
      <xdr:row>73</xdr:row>
      <xdr:rowOff>114300</xdr:rowOff>
    </xdr:to>
    <xdr:sp macro="" textlink="">
      <xdr:nvSpPr>
        <xdr:cNvPr id="2140" name="Text Box 75" hidden="1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72</xdr:row>
      <xdr:rowOff>76200</xdr:rowOff>
    </xdr:from>
    <xdr:to>
      <xdr:col>10</xdr:col>
      <xdr:colOff>76200</xdr:colOff>
      <xdr:row>73</xdr:row>
      <xdr:rowOff>114300</xdr:rowOff>
    </xdr:to>
    <xdr:sp macro="" textlink="">
      <xdr:nvSpPr>
        <xdr:cNvPr id="2141" name="Text Box 75" hidden="1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72</xdr:row>
      <xdr:rowOff>76200</xdr:rowOff>
    </xdr:from>
    <xdr:to>
      <xdr:col>10</xdr:col>
      <xdr:colOff>76200</xdr:colOff>
      <xdr:row>73</xdr:row>
      <xdr:rowOff>114300</xdr:rowOff>
    </xdr:to>
    <xdr:sp macro="" textlink="">
      <xdr:nvSpPr>
        <xdr:cNvPr id="2142" name="Text Box 75" hidden="1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72</xdr:row>
      <xdr:rowOff>76200</xdr:rowOff>
    </xdr:from>
    <xdr:to>
      <xdr:col>10</xdr:col>
      <xdr:colOff>76200</xdr:colOff>
      <xdr:row>73</xdr:row>
      <xdr:rowOff>114300</xdr:rowOff>
    </xdr:to>
    <xdr:sp macro="" textlink="">
      <xdr:nvSpPr>
        <xdr:cNvPr id="2143" name="Text Box 75" hidden="1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73</xdr:row>
      <xdr:rowOff>76200</xdr:rowOff>
    </xdr:from>
    <xdr:to>
      <xdr:col>10</xdr:col>
      <xdr:colOff>76200</xdr:colOff>
      <xdr:row>74</xdr:row>
      <xdr:rowOff>114300</xdr:rowOff>
    </xdr:to>
    <xdr:sp macro="" textlink="">
      <xdr:nvSpPr>
        <xdr:cNvPr id="2144" name="Text Box 75" hidden="1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73</xdr:row>
      <xdr:rowOff>76200</xdr:rowOff>
    </xdr:from>
    <xdr:to>
      <xdr:col>10</xdr:col>
      <xdr:colOff>76200</xdr:colOff>
      <xdr:row>74</xdr:row>
      <xdr:rowOff>114300</xdr:rowOff>
    </xdr:to>
    <xdr:sp macro="" textlink="">
      <xdr:nvSpPr>
        <xdr:cNvPr id="2145" name="Text Box 75" hidden="1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73</xdr:row>
      <xdr:rowOff>76200</xdr:rowOff>
    </xdr:from>
    <xdr:to>
      <xdr:col>10</xdr:col>
      <xdr:colOff>76200</xdr:colOff>
      <xdr:row>74</xdr:row>
      <xdr:rowOff>114300</xdr:rowOff>
    </xdr:to>
    <xdr:sp macro="" textlink="">
      <xdr:nvSpPr>
        <xdr:cNvPr id="2146" name="Text Box 75" hidden="1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73</xdr:row>
      <xdr:rowOff>76200</xdr:rowOff>
    </xdr:from>
    <xdr:to>
      <xdr:col>10</xdr:col>
      <xdr:colOff>76200</xdr:colOff>
      <xdr:row>74</xdr:row>
      <xdr:rowOff>114300</xdr:rowOff>
    </xdr:to>
    <xdr:sp macro="" textlink="">
      <xdr:nvSpPr>
        <xdr:cNvPr id="2147" name="Text Box 75" hidden="1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74</xdr:row>
      <xdr:rowOff>76200</xdr:rowOff>
    </xdr:from>
    <xdr:to>
      <xdr:col>10</xdr:col>
      <xdr:colOff>76200</xdr:colOff>
      <xdr:row>75</xdr:row>
      <xdr:rowOff>114300</xdr:rowOff>
    </xdr:to>
    <xdr:sp macro="" textlink="">
      <xdr:nvSpPr>
        <xdr:cNvPr id="2148" name="Text Box 75" hidden="1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74</xdr:row>
      <xdr:rowOff>76200</xdr:rowOff>
    </xdr:from>
    <xdr:to>
      <xdr:col>10</xdr:col>
      <xdr:colOff>76200</xdr:colOff>
      <xdr:row>75</xdr:row>
      <xdr:rowOff>114300</xdr:rowOff>
    </xdr:to>
    <xdr:sp macro="" textlink="">
      <xdr:nvSpPr>
        <xdr:cNvPr id="2149" name="Text Box 75" hidden="1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74</xdr:row>
      <xdr:rowOff>76200</xdr:rowOff>
    </xdr:from>
    <xdr:to>
      <xdr:col>10</xdr:col>
      <xdr:colOff>76200</xdr:colOff>
      <xdr:row>75</xdr:row>
      <xdr:rowOff>114300</xdr:rowOff>
    </xdr:to>
    <xdr:sp macro="" textlink="">
      <xdr:nvSpPr>
        <xdr:cNvPr id="2150" name="Text Box 75" hidden="1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74</xdr:row>
      <xdr:rowOff>76200</xdr:rowOff>
    </xdr:from>
    <xdr:to>
      <xdr:col>10</xdr:col>
      <xdr:colOff>76200</xdr:colOff>
      <xdr:row>75</xdr:row>
      <xdr:rowOff>114300</xdr:rowOff>
    </xdr:to>
    <xdr:sp macro="" textlink="">
      <xdr:nvSpPr>
        <xdr:cNvPr id="2151" name="Text Box 75" hidden="1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75</xdr:row>
      <xdr:rowOff>76200</xdr:rowOff>
    </xdr:from>
    <xdr:to>
      <xdr:col>10</xdr:col>
      <xdr:colOff>76200</xdr:colOff>
      <xdr:row>76</xdr:row>
      <xdr:rowOff>114300</xdr:rowOff>
    </xdr:to>
    <xdr:sp macro="" textlink="">
      <xdr:nvSpPr>
        <xdr:cNvPr id="2152" name="Text Box 75" hidden="1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75</xdr:row>
      <xdr:rowOff>76200</xdr:rowOff>
    </xdr:from>
    <xdr:to>
      <xdr:col>10</xdr:col>
      <xdr:colOff>76200</xdr:colOff>
      <xdr:row>76</xdr:row>
      <xdr:rowOff>114300</xdr:rowOff>
    </xdr:to>
    <xdr:sp macro="" textlink="">
      <xdr:nvSpPr>
        <xdr:cNvPr id="2153" name="Text Box 75" hidden="1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75</xdr:row>
      <xdr:rowOff>76200</xdr:rowOff>
    </xdr:from>
    <xdr:to>
      <xdr:col>10</xdr:col>
      <xdr:colOff>76200</xdr:colOff>
      <xdr:row>76</xdr:row>
      <xdr:rowOff>114300</xdr:rowOff>
    </xdr:to>
    <xdr:sp macro="" textlink="">
      <xdr:nvSpPr>
        <xdr:cNvPr id="2154" name="Text Box 75" hidden="1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75</xdr:row>
      <xdr:rowOff>76200</xdr:rowOff>
    </xdr:from>
    <xdr:to>
      <xdr:col>10</xdr:col>
      <xdr:colOff>76200</xdr:colOff>
      <xdr:row>76</xdr:row>
      <xdr:rowOff>114300</xdr:rowOff>
    </xdr:to>
    <xdr:sp macro="" textlink="">
      <xdr:nvSpPr>
        <xdr:cNvPr id="2155" name="Text Box 75" hidden="1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76</xdr:row>
      <xdr:rowOff>76200</xdr:rowOff>
    </xdr:from>
    <xdr:to>
      <xdr:col>10</xdr:col>
      <xdr:colOff>76200</xdr:colOff>
      <xdr:row>77</xdr:row>
      <xdr:rowOff>114300</xdr:rowOff>
    </xdr:to>
    <xdr:sp macro="" textlink="">
      <xdr:nvSpPr>
        <xdr:cNvPr id="2156" name="Text Box 75" hidden="1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76</xdr:row>
      <xdr:rowOff>76200</xdr:rowOff>
    </xdr:from>
    <xdr:to>
      <xdr:col>10</xdr:col>
      <xdr:colOff>76200</xdr:colOff>
      <xdr:row>77</xdr:row>
      <xdr:rowOff>114300</xdr:rowOff>
    </xdr:to>
    <xdr:sp macro="" textlink="">
      <xdr:nvSpPr>
        <xdr:cNvPr id="2157" name="Text Box 75" hidden="1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76</xdr:row>
      <xdr:rowOff>76200</xdr:rowOff>
    </xdr:from>
    <xdr:to>
      <xdr:col>10</xdr:col>
      <xdr:colOff>76200</xdr:colOff>
      <xdr:row>77</xdr:row>
      <xdr:rowOff>114300</xdr:rowOff>
    </xdr:to>
    <xdr:sp macro="" textlink="">
      <xdr:nvSpPr>
        <xdr:cNvPr id="2158" name="Text Box 75" hidden="1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76</xdr:row>
      <xdr:rowOff>76200</xdr:rowOff>
    </xdr:from>
    <xdr:to>
      <xdr:col>10</xdr:col>
      <xdr:colOff>76200</xdr:colOff>
      <xdr:row>77</xdr:row>
      <xdr:rowOff>114300</xdr:rowOff>
    </xdr:to>
    <xdr:sp macro="" textlink="">
      <xdr:nvSpPr>
        <xdr:cNvPr id="2159" name="Text Box 75" hidden="1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77</xdr:row>
      <xdr:rowOff>76200</xdr:rowOff>
    </xdr:from>
    <xdr:to>
      <xdr:col>10</xdr:col>
      <xdr:colOff>76200</xdr:colOff>
      <xdr:row>78</xdr:row>
      <xdr:rowOff>114300</xdr:rowOff>
    </xdr:to>
    <xdr:sp macro="" textlink="">
      <xdr:nvSpPr>
        <xdr:cNvPr id="2160" name="Text Box 75" hidden="1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77</xdr:row>
      <xdr:rowOff>76200</xdr:rowOff>
    </xdr:from>
    <xdr:to>
      <xdr:col>10</xdr:col>
      <xdr:colOff>76200</xdr:colOff>
      <xdr:row>78</xdr:row>
      <xdr:rowOff>114300</xdr:rowOff>
    </xdr:to>
    <xdr:sp macro="" textlink="">
      <xdr:nvSpPr>
        <xdr:cNvPr id="2161" name="Text Box 75" hidden="1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77</xdr:row>
      <xdr:rowOff>76200</xdr:rowOff>
    </xdr:from>
    <xdr:to>
      <xdr:col>10</xdr:col>
      <xdr:colOff>76200</xdr:colOff>
      <xdr:row>78</xdr:row>
      <xdr:rowOff>114300</xdr:rowOff>
    </xdr:to>
    <xdr:sp macro="" textlink="">
      <xdr:nvSpPr>
        <xdr:cNvPr id="2162" name="Text Box 75" hidden="1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77</xdr:row>
      <xdr:rowOff>76200</xdr:rowOff>
    </xdr:from>
    <xdr:to>
      <xdr:col>10</xdr:col>
      <xdr:colOff>76200</xdr:colOff>
      <xdr:row>78</xdr:row>
      <xdr:rowOff>114300</xdr:rowOff>
    </xdr:to>
    <xdr:sp macro="" textlink="">
      <xdr:nvSpPr>
        <xdr:cNvPr id="2163" name="Text Box 75" hidden="1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78</xdr:row>
      <xdr:rowOff>76200</xdr:rowOff>
    </xdr:from>
    <xdr:to>
      <xdr:col>10</xdr:col>
      <xdr:colOff>76200</xdr:colOff>
      <xdr:row>79</xdr:row>
      <xdr:rowOff>114300</xdr:rowOff>
    </xdr:to>
    <xdr:sp macro="" textlink="">
      <xdr:nvSpPr>
        <xdr:cNvPr id="2164" name="Text Box 75" hidden="1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78</xdr:row>
      <xdr:rowOff>76200</xdr:rowOff>
    </xdr:from>
    <xdr:to>
      <xdr:col>10</xdr:col>
      <xdr:colOff>76200</xdr:colOff>
      <xdr:row>79</xdr:row>
      <xdr:rowOff>114300</xdr:rowOff>
    </xdr:to>
    <xdr:sp macro="" textlink="">
      <xdr:nvSpPr>
        <xdr:cNvPr id="2165" name="Text Box 75" hidden="1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78</xdr:row>
      <xdr:rowOff>76200</xdr:rowOff>
    </xdr:from>
    <xdr:to>
      <xdr:col>10</xdr:col>
      <xdr:colOff>76200</xdr:colOff>
      <xdr:row>79</xdr:row>
      <xdr:rowOff>114300</xdr:rowOff>
    </xdr:to>
    <xdr:sp macro="" textlink="">
      <xdr:nvSpPr>
        <xdr:cNvPr id="2166" name="Text Box 75" hidden="1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78</xdr:row>
      <xdr:rowOff>76200</xdr:rowOff>
    </xdr:from>
    <xdr:to>
      <xdr:col>10</xdr:col>
      <xdr:colOff>76200</xdr:colOff>
      <xdr:row>79</xdr:row>
      <xdr:rowOff>114300</xdr:rowOff>
    </xdr:to>
    <xdr:sp macro="" textlink="">
      <xdr:nvSpPr>
        <xdr:cNvPr id="2167" name="Text Box 75" hidden="1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79</xdr:row>
      <xdr:rowOff>76200</xdr:rowOff>
    </xdr:from>
    <xdr:to>
      <xdr:col>10</xdr:col>
      <xdr:colOff>76200</xdr:colOff>
      <xdr:row>80</xdr:row>
      <xdr:rowOff>114300</xdr:rowOff>
    </xdr:to>
    <xdr:sp macro="" textlink="">
      <xdr:nvSpPr>
        <xdr:cNvPr id="2168" name="Text Box 75" hidden="1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79</xdr:row>
      <xdr:rowOff>76200</xdr:rowOff>
    </xdr:from>
    <xdr:to>
      <xdr:col>10</xdr:col>
      <xdr:colOff>76200</xdr:colOff>
      <xdr:row>80</xdr:row>
      <xdr:rowOff>114300</xdr:rowOff>
    </xdr:to>
    <xdr:sp macro="" textlink="">
      <xdr:nvSpPr>
        <xdr:cNvPr id="2169" name="Text Box 75" hidden="1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79</xdr:row>
      <xdr:rowOff>76200</xdr:rowOff>
    </xdr:from>
    <xdr:to>
      <xdr:col>10</xdr:col>
      <xdr:colOff>76200</xdr:colOff>
      <xdr:row>80</xdr:row>
      <xdr:rowOff>114300</xdr:rowOff>
    </xdr:to>
    <xdr:sp macro="" textlink="">
      <xdr:nvSpPr>
        <xdr:cNvPr id="2170" name="Text Box 75" hidden="1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79</xdr:row>
      <xdr:rowOff>76200</xdr:rowOff>
    </xdr:from>
    <xdr:to>
      <xdr:col>10</xdr:col>
      <xdr:colOff>76200</xdr:colOff>
      <xdr:row>80</xdr:row>
      <xdr:rowOff>114300</xdr:rowOff>
    </xdr:to>
    <xdr:sp macro="" textlink="">
      <xdr:nvSpPr>
        <xdr:cNvPr id="2171" name="Text Box 75" hidden="1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80</xdr:row>
      <xdr:rowOff>76200</xdr:rowOff>
    </xdr:from>
    <xdr:to>
      <xdr:col>10</xdr:col>
      <xdr:colOff>76200</xdr:colOff>
      <xdr:row>81</xdr:row>
      <xdr:rowOff>114300</xdr:rowOff>
    </xdr:to>
    <xdr:sp macro="" textlink="">
      <xdr:nvSpPr>
        <xdr:cNvPr id="2172" name="Text Box 75" hidden="1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80</xdr:row>
      <xdr:rowOff>76200</xdr:rowOff>
    </xdr:from>
    <xdr:to>
      <xdr:col>10</xdr:col>
      <xdr:colOff>76200</xdr:colOff>
      <xdr:row>81</xdr:row>
      <xdr:rowOff>114300</xdr:rowOff>
    </xdr:to>
    <xdr:sp macro="" textlink="">
      <xdr:nvSpPr>
        <xdr:cNvPr id="2173" name="Text Box 75" hidden="1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80</xdr:row>
      <xdr:rowOff>76200</xdr:rowOff>
    </xdr:from>
    <xdr:to>
      <xdr:col>10</xdr:col>
      <xdr:colOff>76200</xdr:colOff>
      <xdr:row>81</xdr:row>
      <xdr:rowOff>114300</xdr:rowOff>
    </xdr:to>
    <xdr:sp macro="" textlink="">
      <xdr:nvSpPr>
        <xdr:cNvPr id="2174" name="Text Box 75" hidden="1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80</xdr:row>
      <xdr:rowOff>76200</xdr:rowOff>
    </xdr:from>
    <xdr:to>
      <xdr:col>10</xdr:col>
      <xdr:colOff>76200</xdr:colOff>
      <xdr:row>81</xdr:row>
      <xdr:rowOff>114300</xdr:rowOff>
    </xdr:to>
    <xdr:sp macro="" textlink="">
      <xdr:nvSpPr>
        <xdr:cNvPr id="2175" name="Text Box 75" hidden="1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81</xdr:row>
      <xdr:rowOff>76200</xdr:rowOff>
    </xdr:from>
    <xdr:to>
      <xdr:col>10</xdr:col>
      <xdr:colOff>76200</xdr:colOff>
      <xdr:row>82</xdr:row>
      <xdr:rowOff>114300</xdr:rowOff>
    </xdr:to>
    <xdr:sp macro="" textlink="">
      <xdr:nvSpPr>
        <xdr:cNvPr id="2176" name="Text Box 75" hidden="1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81</xdr:row>
      <xdr:rowOff>76200</xdr:rowOff>
    </xdr:from>
    <xdr:to>
      <xdr:col>10</xdr:col>
      <xdr:colOff>76200</xdr:colOff>
      <xdr:row>82</xdr:row>
      <xdr:rowOff>114300</xdr:rowOff>
    </xdr:to>
    <xdr:sp macro="" textlink="">
      <xdr:nvSpPr>
        <xdr:cNvPr id="2177" name="Text Box 75" hidden="1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81</xdr:row>
      <xdr:rowOff>76200</xdr:rowOff>
    </xdr:from>
    <xdr:to>
      <xdr:col>10</xdr:col>
      <xdr:colOff>76200</xdr:colOff>
      <xdr:row>82</xdr:row>
      <xdr:rowOff>114300</xdr:rowOff>
    </xdr:to>
    <xdr:sp macro="" textlink="">
      <xdr:nvSpPr>
        <xdr:cNvPr id="2178" name="Text Box 75" hidden="1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81</xdr:row>
      <xdr:rowOff>76200</xdr:rowOff>
    </xdr:from>
    <xdr:to>
      <xdr:col>10</xdr:col>
      <xdr:colOff>76200</xdr:colOff>
      <xdr:row>82</xdr:row>
      <xdr:rowOff>114300</xdr:rowOff>
    </xdr:to>
    <xdr:sp macro="" textlink="">
      <xdr:nvSpPr>
        <xdr:cNvPr id="2179" name="Text Box 75" hidden="1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82</xdr:row>
      <xdr:rowOff>76200</xdr:rowOff>
    </xdr:from>
    <xdr:to>
      <xdr:col>10</xdr:col>
      <xdr:colOff>76200</xdr:colOff>
      <xdr:row>83</xdr:row>
      <xdr:rowOff>114300</xdr:rowOff>
    </xdr:to>
    <xdr:sp macro="" textlink="">
      <xdr:nvSpPr>
        <xdr:cNvPr id="2180" name="Text Box 75" hidden="1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82</xdr:row>
      <xdr:rowOff>76200</xdr:rowOff>
    </xdr:from>
    <xdr:to>
      <xdr:col>10</xdr:col>
      <xdr:colOff>76200</xdr:colOff>
      <xdr:row>83</xdr:row>
      <xdr:rowOff>114300</xdr:rowOff>
    </xdr:to>
    <xdr:sp macro="" textlink="">
      <xdr:nvSpPr>
        <xdr:cNvPr id="2181" name="Text Box 75" hidden="1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82</xdr:row>
      <xdr:rowOff>76200</xdr:rowOff>
    </xdr:from>
    <xdr:to>
      <xdr:col>10</xdr:col>
      <xdr:colOff>76200</xdr:colOff>
      <xdr:row>83</xdr:row>
      <xdr:rowOff>114300</xdr:rowOff>
    </xdr:to>
    <xdr:sp macro="" textlink="">
      <xdr:nvSpPr>
        <xdr:cNvPr id="2182" name="Text Box 75" hidden="1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82</xdr:row>
      <xdr:rowOff>76200</xdr:rowOff>
    </xdr:from>
    <xdr:to>
      <xdr:col>10</xdr:col>
      <xdr:colOff>76200</xdr:colOff>
      <xdr:row>83</xdr:row>
      <xdr:rowOff>114300</xdr:rowOff>
    </xdr:to>
    <xdr:sp macro="" textlink="">
      <xdr:nvSpPr>
        <xdr:cNvPr id="2183" name="Text Box 75" hidden="1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83</xdr:row>
      <xdr:rowOff>76200</xdr:rowOff>
    </xdr:from>
    <xdr:to>
      <xdr:col>10</xdr:col>
      <xdr:colOff>76200</xdr:colOff>
      <xdr:row>84</xdr:row>
      <xdr:rowOff>114300</xdr:rowOff>
    </xdr:to>
    <xdr:sp macro="" textlink="">
      <xdr:nvSpPr>
        <xdr:cNvPr id="2184" name="Text Box 75" hidden="1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83</xdr:row>
      <xdr:rowOff>76200</xdr:rowOff>
    </xdr:from>
    <xdr:to>
      <xdr:col>10</xdr:col>
      <xdr:colOff>76200</xdr:colOff>
      <xdr:row>84</xdr:row>
      <xdr:rowOff>114300</xdr:rowOff>
    </xdr:to>
    <xdr:sp macro="" textlink="">
      <xdr:nvSpPr>
        <xdr:cNvPr id="2185" name="Text Box 75" hidden="1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83</xdr:row>
      <xdr:rowOff>76200</xdr:rowOff>
    </xdr:from>
    <xdr:to>
      <xdr:col>10</xdr:col>
      <xdr:colOff>76200</xdr:colOff>
      <xdr:row>84</xdr:row>
      <xdr:rowOff>114300</xdr:rowOff>
    </xdr:to>
    <xdr:sp macro="" textlink="">
      <xdr:nvSpPr>
        <xdr:cNvPr id="2186" name="Text Box 75" hidden="1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83</xdr:row>
      <xdr:rowOff>76200</xdr:rowOff>
    </xdr:from>
    <xdr:to>
      <xdr:col>10</xdr:col>
      <xdr:colOff>76200</xdr:colOff>
      <xdr:row>84</xdr:row>
      <xdr:rowOff>114300</xdr:rowOff>
    </xdr:to>
    <xdr:sp macro="" textlink="">
      <xdr:nvSpPr>
        <xdr:cNvPr id="2187" name="Text Box 75" hidden="1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76200</xdr:rowOff>
    </xdr:from>
    <xdr:to>
      <xdr:col>10</xdr:col>
      <xdr:colOff>76200</xdr:colOff>
      <xdr:row>85</xdr:row>
      <xdr:rowOff>114300</xdr:rowOff>
    </xdr:to>
    <xdr:sp macro="" textlink="">
      <xdr:nvSpPr>
        <xdr:cNvPr id="2188" name="Text Box 75" hidden="1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76200</xdr:rowOff>
    </xdr:from>
    <xdr:to>
      <xdr:col>10</xdr:col>
      <xdr:colOff>76200</xdr:colOff>
      <xdr:row>85</xdr:row>
      <xdr:rowOff>114300</xdr:rowOff>
    </xdr:to>
    <xdr:sp macro="" textlink="">
      <xdr:nvSpPr>
        <xdr:cNvPr id="2189" name="Text Box 75" hidden="1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76200</xdr:rowOff>
    </xdr:from>
    <xdr:to>
      <xdr:col>10</xdr:col>
      <xdr:colOff>76200</xdr:colOff>
      <xdr:row>85</xdr:row>
      <xdr:rowOff>114300</xdr:rowOff>
    </xdr:to>
    <xdr:sp macro="" textlink="">
      <xdr:nvSpPr>
        <xdr:cNvPr id="2190" name="Text Box 75" hidden="1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76200</xdr:rowOff>
    </xdr:from>
    <xdr:to>
      <xdr:col>10</xdr:col>
      <xdr:colOff>76200</xdr:colOff>
      <xdr:row>85</xdr:row>
      <xdr:rowOff>114300</xdr:rowOff>
    </xdr:to>
    <xdr:sp macro="" textlink="">
      <xdr:nvSpPr>
        <xdr:cNvPr id="2191" name="Text Box 75" hidden="1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76200</xdr:rowOff>
    </xdr:from>
    <xdr:to>
      <xdr:col>10</xdr:col>
      <xdr:colOff>76200</xdr:colOff>
      <xdr:row>86</xdr:row>
      <xdr:rowOff>114300</xdr:rowOff>
    </xdr:to>
    <xdr:sp macro="" textlink="">
      <xdr:nvSpPr>
        <xdr:cNvPr id="2192" name="Text Box 75" hidden="1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76200</xdr:rowOff>
    </xdr:from>
    <xdr:to>
      <xdr:col>10</xdr:col>
      <xdr:colOff>76200</xdr:colOff>
      <xdr:row>86</xdr:row>
      <xdr:rowOff>114300</xdr:rowOff>
    </xdr:to>
    <xdr:sp macro="" textlink="">
      <xdr:nvSpPr>
        <xdr:cNvPr id="2193" name="Text Box 75" hidden="1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76200</xdr:rowOff>
    </xdr:from>
    <xdr:to>
      <xdr:col>10</xdr:col>
      <xdr:colOff>76200</xdr:colOff>
      <xdr:row>86</xdr:row>
      <xdr:rowOff>114300</xdr:rowOff>
    </xdr:to>
    <xdr:sp macro="" textlink="">
      <xdr:nvSpPr>
        <xdr:cNvPr id="2194" name="Text Box 75" hidden="1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76200</xdr:rowOff>
    </xdr:from>
    <xdr:to>
      <xdr:col>10</xdr:col>
      <xdr:colOff>76200</xdr:colOff>
      <xdr:row>86</xdr:row>
      <xdr:rowOff>114300</xdr:rowOff>
    </xdr:to>
    <xdr:sp macro="" textlink="">
      <xdr:nvSpPr>
        <xdr:cNvPr id="2195" name="Text Box 75" hidden="1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86</xdr:row>
      <xdr:rowOff>76200</xdr:rowOff>
    </xdr:from>
    <xdr:to>
      <xdr:col>10</xdr:col>
      <xdr:colOff>76200</xdr:colOff>
      <xdr:row>87</xdr:row>
      <xdr:rowOff>114300</xdr:rowOff>
    </xdr:to>
    <xdr:sp macro="" textlink="">
      <xdr:nvSpPr>
        <xdr:cNvPr id="2196" name="Text Box 75" hidden="1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86</xdr:row>
      <xdr:rowOff>76200</xdr:rowOff>
    </xdr:from>
    <xdr:to>
      <xdr:col>10</xdr:col>
      <xdr:colOff>76200</xdr:colOff>
      <xdr:row>87</xdr:row>
      <xdr:rowOff>114300</xdr:rowOff>
    </xdr:to>
    <xdr:sp macro="" textlink="">
      <xdr:nvSpPr>
        <xdr:cNvPr id="2197" name="Text Box 75" hidden="1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86</xdr:row>
      <xdr:rowOff>76200</xdr:rowOff>
    </xdr:from>
    <xdr:to>
      <xdr:col>10</xdr:col>
      <xdr:colOff>76200</xdr:colOff>
      <xdr:row>87</xdr:row>
      <xdr:rowOff>114300</xdr:rowOff>
    </xdr:to>
    <xdr:sp macro="" textlink="">
      <xdr:nvSpPr>
        <xdr:cNvPr id="2198" name="Text Box 75" hidden="1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86</xdr:row>
      <xdr:rowOff>76200</xdr:rowOff>
    </xdr:from>
    <xdr:to>
      <xdr:col>10</xdr:col>
      <xdr:colOff>76200</xdr:colOff>
      <xdr:row>87</xdr:row>
      <xdr:rowOff>114300</xdr:rowOff>
    </xdr:to>
    <xdr:sp macro="" textlink="">
      <xdr:nvSpPr>
        <xdr:cNvPr id="2199" name="Text Box 75" hidden="1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87</xdr:row>
      <xdr:rowOff>76200</xdr:rowOff>
    </xdr:from>
    <xdr:to>
      <xdr:col>10</xdr:col>
      <xdr:colOff>76200</xdr:colOff>
      <xdr:row>88</xdr:row>
      <xdr:rowOff>114300</xdr:rowOff>
    </xdr:to>
    <xdr:sp macro="" textlink="">
      <xdr:nvSpPr>
        <xdr:cNvPr id="2200" name="Text Box 75" hidden="1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87</xdr:row>
      <xdr:rowOff>76200</xdr:rowOff>
    </xdr:from>
    <xdr:to>
      <xdr:col>10</xdr:col>
      <xdr:colOff>76200</xdr:colOff>
      <xdr:row>88</xdr:row>
      <xdr:rowOff>114300</xdr:rowOff>
    </xdr:to>
    <xdr:sp macro="" textlink="">
      <xdr:nvSpPr>
        <xdr:cNvPr id="2201" name="Text Box 75" hidden="1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87</xdr:row>
      <xdr:rowOff>76200</xdr:rowOff>
    </xdr:from>
    <xdr:to>
      <xdr:col>10</xdr:col>
      <xdr:colOff>76200</xdr:colOff>
      <xdr:row>88</xdr:row>
      <xdr:rowOff>114300</xdr:rowOff>
    </xdr:to>
    <xdr:sp macro="" textlink="">
      <xdr:nvSpPr>
        <xdr:cNvPr id="2202" name="Text Box 75" hidden="1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87</xdr:row>
      <xdr:rowOff>76200</xdr:rowOff>
    </xdr:from>
    <xdr:to>
      <xdr:col>10</xdr:col>
      <xdr:colOff>76200</xdr:colOff>
      <xdr:row>88</xdr:row>
      <xdr:rowOff>114300</xdr:rowOff>
    </xdr:to>
    <xdr:sp macro="" textlink="">
      <xdr:nvSpPr>
        <xdr:cNvPr id="2203" name="Text Box 75" hidden="1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88</xdr:row>
      <xdr:rowOff>76200</xdr:rowOff>
    </xdr:from>
    <xdr:to>
      <xdr:col>10</xdr:col>
      <xdr:colOff>76200</xdr:colOff>
      <xdr:row>89</xdr:row>
      <xdr:rowOff>114300</xdr:rowOff>
    </xdr:to>
    <xdr:sp macro="" textlink="">
      <xdr:nvSpPr>
        <xdr:cNvPr id="2204" name="Text Box 75" hidden="1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88</xdr:row>
      <xdr:rowOff>76200</xdr:rowOff>
    </xdr:from>
    <xdr:to>
      <xdr:col>10</xdr:col>
      <xdr:colOff>76200</xdr:colOff>
      <xdr:row>89</xdr:row>
      <xdr:rowOff>114300</xdr:rowOff>
    </xdr:to>
    <xdr:sp macro="" textlink="">
      <xdr:nvSpPr>
        <xdr:cNvPr id="2205" name="Text Box 75" hidden="1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88</xdr:row>
      <xdr:rowOff>76200</xdr:rowOff>
    </xdr:from>
    <xdr:to>
      <xdr:col>10</xdr:col>
      <xdr:colOff>76200</xdr:colOff>
      <xdr:row>89</xdr:row>
      <xdr:rowOff>114300</xdr:rowOff>
    </xdr:to>
    <xdr:sp macro="" textlink="">
      <xdr:nvSpPr>
        <xdr:cNvPr id="2206" name="Text Box 75" hidden="1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88</xdr:row>
      <xdr:rowOff>76200</xdr:rowOff>
    </xdr:from>
    <xdr:to>
      <xdr:col>10</xdr:col>
      <xdr:colOff>76200</xdr:colOff>
      <xdr:row>89</xdr:row>
      <xdr:rowOff>114300</xdr:rowOff>
    </xdr:to>
    <xdr:sp macro="" textlink="">
      <xdr:nvSpPr>
        <xdr:cNvPr id="2207" name="Text Box 75" hidden="1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89</xdr:row>
      <xdr:rowOff>76200</xdr:rowOff>
    </xdr:from>
    <xdr:to>
      <xdr:col>10</xdr:col>
      <xdr:colOff>76200</xdr:colOff>
      <xdr:row>90</xdr:row>
      <xdr:rowOff>114300</xdr:rowOff>
    </xdr:to>
    <xdr:sp macro="" textlink="">
      <xdr:nvSpPr>
        <xdr:cNvPr id="2208" name="Text Box 75" hidden="1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89</xdr:row>
      <xdr:rowOff>76200</xdr:rowOff>
    </xdr:from>
    <xdr:to>
      <xdr:col>10</xdr:col>
      <xdr:colOff>76200</xdr:colOff>
      <xdr:row>90</xdr:row>
      <xdr:rowOff>114300</xdr:rowOff>
    </xdr:to>
    <xdr:sp macro="" textlink="">
      <xdr:nvSpPr>
        <xdr:cNvPr id="2209" name="Text Box 75" hidden="1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89</xdr:row>
      <xdr:rowOff>76200</xdr:rowOff>
    </xdr:from>
    <xdr:to>
      <xdr:col>10</xdr:col>
      <xdr:colOff>76200</xdr:colOff>
      <xdr:row>90</xdr:row>
      <xdr:rowOff>114300</xdr:rowOff>
    </xdr:to>
    <xdr:sp macro="" textlink="">
      <xdr:nvSpPr>
        <xdr:cNvPr id="2210" name="Text Box 75" hidden="1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89</xdr:row>
      <xdr:rowOff>76200</xdr:rowOff>
    </xdr:from>
    <xdr:to>
      <xdr:col>10</xdr:col>
      <xdr:colOff>76200</xdr:colOff>
      <xdr:row>90</xdr:row>
      <xdr:rowOff>114300</xdr:rowOff>
    </xdr:to>
    <xdr:sp macro="" textlink="">
      <xdr:nvSpPr>
        <xdr:cNvPr id="2211" name="Text Box 75" hidden="1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90</xdr:row>
      <xdr:rowOff>76200</xdr:rowOff>
    </xdr:from>
    <xdr:to>
      <xdr:col>10</xdr:col>
      <xdr:colOff>76200</xdr:colOff>
      <xdr:row>91</xdr:row>
      <xdr:rowOff>114300</xdr:rowOff>
    </xdr:to>
    <xdr:sp macro="" textlink="">
      <xdr:nvSpPr>
        <xdr:cNvPr id="2212" name="Text Box 75" hidden="1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90</xdr:row>
      <xdr:rowOff>76200</xdr:rowOff>
    </xdr:from>
    <xdr:to>
      <xdr:col>10</xdr:col>
      <xdr:colOff>76200</xdr:colOff>
      <xdr:row>91</xdr:row>
      <xdr:rowOff>114300</xdr:rowOff>
    </xdr:to>
    <xdr:sp macro="" textlink="">
      <xdr:nvSpPr>
        <xdr:cNvPr id="2213" name="Text Box 75" hidden="1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90</xdr:row>
      <xdr:rowOff>76200</xdr:rowOff>
    </xdr:from>
    <xdr:to>
      <xdr:col>10</xdr:col>
      <xdr:colOff>76200</xdr:colOff>
      <xdr:row>91</xdr:row>
      <xdr:rowOff>114300</xdr:rowOff>
    </xdr:to>
    <xdr:sp macro="" textlink="">
      <xdr:nvSpPr>
        <xdr:cNvPr id="2214" name="Text Box 75" hidden="1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90</xdr:row>
      <xdr:rowOff>76200</xdr:rowOff>
    </xdr:from>
    <xdr:to>
      <xdr:col>10</xdr:col>
      <xdr:colOff>76200</xdr:colOff>
      <xdr:row>91</xdr:row>
      <xdr:rowOff>114300</xdr:rowOff>
    </xdr:to>
    <xdr:sp macro="" textlink="">
      <xdr:nvSpPr>
        <xdr:cNvPr id="2215" name="Text Box 75" hidden="1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91</xdr:row>
      <xdr:rowOff>76200</xdr:rowOff>
    </xdr:from>
    <xdr:to>
      <xdr:col>10</xdr:col>
      <xdr:colOff>76200</xdr:colOff>
      <xdr:row>92</xdr:row>
      <xdr:rowOff>114300</xdr:rowOff>
    </xdr:to>
    <xdr:sp macro="" textlink="">
      <xdr:nvSpPr>
        <xdr:cNvPr id="2216" name="Text Box 75" hidden="1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91</xdr:row>
      <xdr:rowOff>76200</xdr:rowOff>
    </xdr:from>
    <xdr:to>
      <xdr:col>10</xdr:col>
      <xdr:colOff>76200</xdr:colOff>
      <xdr:row>92</xdr:row>
      <xdr:rowOff>114300</xdr:rowOff>
    </xdr:to>
    <xdr:sp macro="" textlink="">
      <xdr:nvSpPr>
        <xdr:cNvPr id="2217" name="Text Box 75" hidden="1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91</xdr:row>
      <xdr:rowOff>76200</xdr:rowOff>
    </xdr:from>
    <xdr:to>
      <xdr:col>10</xdr:col>
      <xdr:colOff>76200</xdr:colOff>
      <xdr:row>92</xdr:row>
      <xdr:rowOff>114300</xdr:rowOff>
    </xdr:to>
    <xdr:sp macro="" textlink="">
      <xdr:nvSpPr>
        <xdr:cNvPr id="2218" name="Text Box 75" hidden="1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91</xdr:row>
      <xdr:rowOff>76200</xdr:rowOff>
    </xdr:from>
    <xdr:to>
      <xdr:col>10</xdr:col>
      <xdr:colOff>76200</xdr:colOff>
      <xdr:row>92</xdr:row>
      <xdr:rowOff>114300</xdr:rowOff>
    </xdr:to>
    <xdr:sp macro="" textlink="">
      <xdr:nvSpPr>
        <xdr:cNvPr id="2219" name="Text Box 75" hidden="1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92</xdr:row>
      <xdr:rowOff>76200</xdr:rowOff>
    </xdr:from>
    <xdr:to>
      <xdr:col>10</xdr:col>
      <xdr:colOff>76200</xdr:colOff>
      <xdr:row>93</xdr:row>
      <xdr:rowOff>114300</xdr:rowOff>
    </xdr:to>
    <xdr:sp macro="" textlink="">
      <xdr:nvSpPr>
        <xdr:cNvPr id="2220" name="Text Box 75" hidden="1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92</xdr:row>
      <xdr:rowOff>76200</xdr:rowOff>
    </xdr:from>
    <xdr:to>
      <xdr:col>10</xdr:col>
      <xdr:colOff>76200</xdr:colOff>
      <xdr:row>93</xdr:row>
      <xdr:rowOff>114300</xdr:rowOff>
    </xdr:to>
    <xdr:sp macro="" textlink="">
      <xdr:nvSpPr>
        <xdr:cNvPr id="2221" name="Text Box 75" hidden="1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92</xdr:row>
      <xdr:rowOff>76200</xdr:rowOff>
    </xdr:from>
    <xdr:to>
      <xdr:col>10</xdr:col>
      <xdr:colOff>76200</xdr:colOff>
      <xdr:row>93</xdr:row>
      <xdr:rowOff>114300</xdr:rowOff>
    </xdr:to>
    <xdr:sp macro="" textlink="">
      <xdr:nvSpPr>
        <xdr:cNvPr id="2222" name="Text Box 75" hidden="1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92</xdr:row>
      <xdr:rowOff>76200</xdr:rowOff>
    </xdr:from>
    <xdr:to>
      <xdr:col>10</xdr:col>
      <xdr:colOff>76200</xdr:colOff>
      <xdr:row>93</xdr:row>
      <xdr:rowOff>114300</xdr:rowOff>
    </xdr:to>
    <xdr:sp macro="" textlink="">
      <xdr:nvSpPr>
        <xdr:cNvPr id="2223" name="Text Box 75" hidden="1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93</xdr:row>
      <xdr:rowOff>76200</xdr:rowOff>
    </xdr:from>
    <xdr:to>
      <xdr:col>10</xdr:col>
      <xdr:colOff>76200</xdr:colOff>
      <xdr:row>94</xdr:row>
      <xdr:rowOff>114300</xdr:rowOff>
    </xdr:to>
    <xdr:sp macro="" textlink="">
      <xdr:nvSpPr>
        <xdr:cNvPr id="2224" name="Text Box 75" hidden="1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93</xdr:row>
      <xdr:rowOff>76200</xdr:rowOff>
    </xdr:from>
    <xdr:to>
      <xdr:col>10</xdr:col>
      <xdr:colOff>76200</xdr:colOff>
      <xdr:row>94</xdr:row>
      <xdr:rowOff>114300</xdr:rowOff>
    </xdr:to>
    <xdr:sp macro="" textlink="">
      <xdr:nvSpPr>
        <xdr:cNvPr id="2225" name="Text Box 75" hidden="1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93</xdr:row>
      <xdr:rowOff>76200</xdr:rowOff>
    </xdr:from>
    <xdr:to>
      <xdr:col>10</xdr:col>
      <xdr:colOff>76200</xdr:colOff>
      <xdr:row>94</xdr:row>
      <xdr:rowOff>114300</xdr:rowOff>
    </xdr:to>
    <xdr:sp macro="" textlink="">
      <xdr:nvSpPr>
        <xdr:cNvPr id="2226" name="Text Box 75" hidden="1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93</xdr:row>
      <xdr:rowOff>76200</xdr:rowOff>
    </xdr:from>
    <xdr:to>
      <xdr:col>10</xdr:col>
      <xdr:colOff>76200</xdr:colOff>
      <xdr:row>94</xdr:row>
      <xdr:rowOff>114300</xdr:rowOff>
    </xdr:to>
    <xdr:sp macro="" textlink="">
      <xdr:nvSpPr>
        <xdr:cNvPr id="2227" name="Text Box 75" hidden="1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94</xdr:row>
      <xdr:rowOff>76200</xdr:rowOff>
    </xdr:from>
    <xdr:to>
      <xdr:col>10</xdr:col>
      <xdr:colOff>76200</xdr:colOff>
      <xdr:row>95</xdr:row>
      <xdr:rowOff>114300</xdr:rowOff>
    </xdr:to>
    <xdr:sp macro="" textlink="">
      <xdr:nvSpPr>
        <xdr:cNvPr id="2228" name="Text Box 75" hidden="1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94</xdr:row>
      <xdr:rowOff>76200</xdr:rowOff>
    </xdr:from>
    <xdr:to>
      <xdr:col>10</xdr:col>
      <xdr:colOff>76200</xdr:colOff>
      <xdr:row>95</xdr:row>
      <xdr:rowOff>114300</xdr:rowOff>
    </xdr:to>
    <xdr:sp macro="" textlink="">
      <xdr:nvSpPr>
        <xdr:cNvPr id="2229" name="Text Box 75" hidden="1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94</xdr:row>
      <xdr:rowOff>76200</xdr:rowOff>
    </xdr:from>
    <xdr:to>
      <xdr:col>10</xdr:col>
      <xdr:colOff>76200</xdr:colOff>
      <xdr:row>95</xdr:row>
      <xdr:rowOff>114300</xdr:rowOff>
    </xdr:to>
    <xdr:sp macro="" textlink="">
      <xdr:nvSpPr>
        <xdr:cNvPr id="2230" name="Text Box 75" hidden="1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94</xdr:row>
      <xdr:rowOff>76200</xdr:rowOff>
    </xdr:from>
    <xdr:to>
      <xdr:col>10</xdr:col>
      <xdr:colOff>76200</xdr:colOff>
      <xdr:row>95</xdr:row>
      <xdr:rowOff>114300</xdr:rowOff>
    </xdr:to>
    <xdr:sp macro="" textlink="">
      <xdr:nvSpPr>
        <xdr:cNvPr id="2231" name="Text Box 75" hidden="1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95</xdr:row>
      <xdr:rowOff>76200</xdr:rowOff>
    </xdr:from>
    <xdr:to>
      <xdr:col>10</xdr:col>
      <xdr:colOff>76200</xdr:colOff>
      <xdr:row>96</xdr:row>
      <xdr:rowOff>114300</xdr:rowOff>
    </xdr:to>
    <xdr:sp macro="" textlink="">
      <xdr:nvSpPr>
        <xdr:cNvPr id="2232" name="Text Box 75" hidden="1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95</xdr:row>
      <xdr:rowOff>76200</xdr:rowOff>
    </xdr:from>
    <xdr:to>
      <xdr:col>10</xdr:col>
      <xdr:colOff>76200</xdr:colOff>
      <xdr:row>96</xdr:row>
      <xdr:rowOff>114300</xdr:rowOff>
    </xdr:to>
    <xdr:sp macro="" textlink="">
      <xdr:nvSpPr>
        <xdr:cNvPr id="2233" name="Text Box 75" hidden="1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95</xdr:row>
      <xdr:rowOff>76200</xdr:rowOff>
    </xdr:from>
    <xdr:to>
      <xdr:col>10</xdr:col>
      <xdr:colOff>76200</xdr:colOff>
      <xdr:row>96</xdr:row>
      <xdr:rowOff>114300</xdr:rowOff>
    </xdr:to>
    <xdr:sp macro="" textlink="">
      <xdr:nvSpPr>
        <xdr:cNvPr id="2234" name="Text Box 75" hidden="1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95</xdr:row>
      <xdr:rowOff>76200</xdr:rowOff>
    </xdr:from>
    <xdr:to>
      <xdr:col>10</xdr:col>
      <xdr:colOff>76200</xdr:colOff>
      <xdr:row>96</xdr:row>
      <xdr:rowOff>114300</xdr:rowOff>
    </xdr:to>
    <xdr:sp macro="" textlink="">
      <xdr:nvSpPr>
        <xdr:cNvPr id="2235" name="Text Box 75" hidden="1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96</xdr:row>
      <xdr:rowOff>76200</xdr:rowOff>
    </xdr:from>
    <xdr:to>
      <xdr:col>10</xdr:col>
      <xdr:colOff>76200</xdr:colOff>
      <xdr:row>97</xdr:row>
      <xdr:rowOff>114300</xdr:rowOff>
    </xdr:to>
    <xdr:sp macro="" textlink="">
      <xdr:nvSpPr>
        <xdr:cNvPr id="2236" name="Text Box 75" hidden="1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96</xdr:row>
      <xdr:rowOff>76200</xdr:rowOff>
    </xdr:from>
    <xdr:to>
      <xdr:col>10</xdr:col>
      <xdr:colOff>76200</xdr:colOff>
      <xdr:row>97</xdr:row>
      <xdr:rowOff>114300</xdr:rowOff>
    </xdr:to>
    <xdr:sp macro="" textlink="">
      <xdr:nvSpPr>
        <xdr:cNvPr id="2237" name="Text Box 75" hidden="1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96</xdr:row>
      <xdr:rowOff>76200</xdr:rowOff>
    </xdr:from>
    <xdr:to>
      <xdr:col>10</xdr:col>
      <xdr:colOff>76200</xdr:colOff>
      <xdr:row>97</xdr:row>
      <xdr:rowOff>114300</xdr:rowOff>
    </xdr:to>
    <xdr:sp macro="" textlink="">
      <xdr:nvSpPr>
        <xdr:cNvPr id="2238" name="Text Box 75" hidden="1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96</xdr:row>
      <xdr:rowOff>76200</xdr:rowOff>
    </xdr:from>
    <xdr:to>
      <xdr:col>10</xdr:col>
      <xdr:colOff>76200</xdr:colOff>
      <xdr:row>97</xdr:row>
      <xdr:rowOff>114300</xdr:rowOff>
    </xdr:to>
    <xdr:sp macro="" textlink="">
      <xdr:nvSpPr>
        <xdr:cNvPr id="2239" name="Text Box 75" hidden="1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97</xdr:row>
      <xdr:rowOff>76200</xdr:rowOff>
    </xdr:from>
    <xdr:to>
      <xdr:col>10</xdr:col>
      <xdr:colOff>76200</xdr:colOff>
      <xdr:row>98</xdr:row>
      <xdr:rowOff>114300</xdr:rowOff>
    </xdr:to>
    <xdr:sp macro="" textlink="">
      <xdr:nvSpPr>
        <xdr:cNvPr id="2240" name="Text Box 75" hidden="1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97</xdr:row>
      <xdr:rowOff>76200</xdr:rowOff>
    </xdr:from>
    <xdr:to>
      <xdr:col>10</xdr:col>
      <xdr:colOff>76200</xdr:colOff>
      <xdr:row>98</xdr:row>
      <xdr:rowOff>114300</xdr:rowOff>
    </xdr:to>
    <xdr:sp macro="" textlink="">
      <xdr:nvSpPr>
        <xdr:cNvPr id="2241" name="Text Box 75" hidden="1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97</xdr:row>
      <xdr:rowOff>76200</xdr:rowOff>
    </xdr:from>
    <xdr:to>
      <xdr:col>10</xdr:col>
      <xdr:colOff>76200</xdr:colOff>
      <xdr:row>98</xdr:row>
      <xdr:rowOff>114300</xdr:rowOff>
    </xdr:to>
    <xdr:sp macro="" textlink="">
      <xdr:nvSpPr>
        <xdr:cNvPr id="2242" name="Text Box 75" hidden="1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97</xdr:row>
      <xdr:rowOff>76200</xdr:rowOff>
    </xdr:from>
    <xdr:to>
      <xdr:col>10</xdr:col>
      <xdr:colOff>76200</xdr:colOff>
      <xdr:row>98</xdr:row>
      <xdr:rowOff>114300</xdr:rowOff>
    </xdr:to>
    <xdr:sp macro="" textlink="">
      <xdr:nvSpPr>
        <xdr:cNvPr id="2243" name="Text Box 75" hidden="1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98</xdr:row>
      <xdr:rowOff>76200</xdr:rowOff>
    </xdr:from>
    <xdr:to>
      <xdr:col>10</xdr:col>
      <xdr:colOff>76200</xdr:colOff>
      <xdr:row>99</xdr:row>
      <xdr:rowOff>114300</xdr:rowOff>
    </xdr:to>
    <xdr:sp macro="" textlink="">
      <xdr:nvSpPr>
        <xdr:cNvPr id="2244" name="Text Box 75" hidden="1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98</xdr:row>
      <xdr:rowOff>76200</xdr:rowOff>
    </xdr:from>
    <xdr:to>
      <xdr:col>10</xdr:col>
      <xdr:colOff>76200</xdr:colOff>
      <xdr:row>99</xdr:row>
      <xdr:rowOff>114300</xdr:rowOff>
    </xdr:to>
    <xdr:sp macro="" textlink="">
      <xdr:nvSpPr>
        <xdr:cNvPr id="2245" name="Text Box 75" hidden="1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98</xdr:row>
      <xdr:rowOff>76200</xdr:rowOff>
    </xdr:from>
    <xdr:to>
      <xdr:col>10</xdr:col>
      <xdr:colOff>76200</xdr:colOff>
      <xdr:row>99</xdr:row>
      <xdr:rowOff>114300</xdr:rowOff>
    </xdr:to>
    <xdr:sp macro="" textlink="">
      <xdr:nvSpPr>
        <xdr:cNvPr id="2246" name="Text Box 75" hidden="1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98</xdr:row>
      <xdr:rowOff>76200</xdr:rowOff>
    </xdr:from>
    <xdr:to>
      <xdr:col>10</xdr:col>
      <xdr:colOff>76200</xdr:colOff>
      <xdr:row>99</xdr:row>
      <xdr:rowOff>114300</xdr:rowOff>
    </xdr:to>
    <xdr:sp macro="" textlink="">
      <xdr:nvSpPr>
        <xdr:cNvPr id="2247" name="Text Box 75" hidden="1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99</xdr:row>
      <xdr:rowOff>76200</xdr:rowOff>
    </xdr:from>
    <xdr:to>
      <xdr:col>10</xdr:col>
      <xdr:colOff>76200</xdr:colOff>
      <xdr:row>100</xdr:row>
      <xdr:rowOff>114300</xdr:rowOff>
    </xdr:to>
    <xdr:sp macro="" textlink="">
      <xdr:nvSpPr>
        <xdr:cNvPr id="2248" name="Text Box 75" hidden="1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99</xdr:row>
      <xdr:rowOff>76200</xdr:rowOff>
    </xdr:from>
    <xdr:to>
      <xdr:col>10</xdr:col>
      <xdr:colOff>76200</xdr:colOff>
      <xdr:row>100</xdr:row>
      <xdr:rowOff>114300</xdr:rowOff>
    </xdr:to>
    <xdr:sp macro="" textlink="">
      <xdr:nvSpPr>
        <xdr:cNvPr id="2249" name="Text Box 75" hidden="1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99</xdr:row>
      <xdr:rowOff>76200</xdr:rowOff>
    </xdr:from>
    <xdr:to>
      <xdr:col>10</xdr:col>
      <xdr:colOff>76200</xdr:colOff>
      <xdr:row>100</xdr:row>
      <xdr:rowOff>114300</xdr:rowOff>
    </xdr:to>
    <xdr:sp macro="" textlink="">
      <xdr:nvSpPr>
        <xdr:cNvPr id="2250" name="Text Box 75" hidden="1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99</xdr:row>
      <xdr:rowOff>76200</xdr:rowOff>
    </xdr:from>
    <xdr:to>
      <xdr:col>10</xdr:col>
      <xdr:colOff>76200</xdr:colOff>
      <xdr:row>100</xdr:row>
      <xdr:rowOff>114300</xdr:rowOff>
    </xdr:to>
    <xdr:sp macro="" textlink="">
      <xdr:nvSpPr>
        <xdr:cNvPr id="2251" name="Text Box 75" hidden="1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100</xdr:row>
      <xdr:rowOff>76200</xdr:rowOff>
    </xdr:from>
    <xdr:to>
      <xdr:col>10</xdr:col>
      <xdr:colOff>76200</xdr:colOff>
      <xdr:row>101</xdr:row>
      <xdr:rowOff>114300</xdr:rowOff>
    </xdr:to>
    <xdr:sp macro="" textlink="">
      <xdr:nvSpPr>
        <xdr:cNvPr id="2252" name="Text Box 75" hidden="1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100</xdr:row>
      <xdr:rowOff>76200</xdr:rowOff>
    </xdr:from>
    <xdr:to>
      <xdr:col>10</xdr:col>
      <xdr:colOff>76200</xdr:colOff>
      <xdr:row>101</xdr:row>
      <xdr:rowOff>114300</xdr:rowOff>
    </xdr:to>
    <xdr:sp macro="" textlink="">
      <xdr:nvSpPr>
        <xdr:cNvPr id="2253" name="Text Box 75" hidden="1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100</xdr:row>
      <xdr:rowOff>76200</xdr:rowOff>
    </xdr:from>
    <xdr:to>
      <xdr:col>10</xdr:col>
      <xdr:colOff>76200</xdr:colOff>
      <xdr:row>101</xdr:row>
      <xdr:rowOff>114300</xdr:rowOff>
    </xdr:to>
    <xdr:sp macro="" textlink="">
      <xdr:nvSpPr>
        <xdr:cNvPr id="2254" name="Text Box 75" hidden="1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100</xdr:row>
      <xdr:rowOff>76200</xdr:rowOff>
    </xdr:from>
    <xdr:to>
      <xdr:col>10</xdr:col>
      <xdr:colOff>76200</xdr:colOff>
      <xdr:row>101</xdr:row>
      <xdr:rowOff>114300</xdr:rowOff>
    </xdr:to>
    <xdr:sp macro="" textlink="">
      <xdr:nvSpPr>
        <xdr:cNvPr id="2255" name="Text Box 75" hidden="1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101</xdr:row>
      <xdr:rowOff>76200</xdr:rowOff>
    </xdr:from>
    <xdr:to>
      <xdr:col>10</xdr:col>
      <xdr:colOff>76200</xdr:colOff>
      <xdr:row>102</xdr:row>
      <xdr:rowOff>114300</xdr:rowOff>
    </xdr:to>
    <xdr:sp macro="" textlink="">
      <xdr:nvSpPr>
        <xdr:cNvPr id="2256" name="Text Box 75" hidden="1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101</xdr:row>
      <xdr:rowOff>76200</xdr:rowOff>
    </xdr:from>
    <xdr:to>
      <xdr:col>10</xdr:col>
      <xdr:colOff>76200</xdr:colOff>
      <xdr:row>102</xdr:row>
      <xdr:rowOff>114300</xdr:rowOff>
    </xdr:to>
    <xdr:sp macro="" textlink="">
      <xdr:nvSpPr>
        <xdr:cNvPr id="2257" name="Text Box 75" hidden="1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101</xdr:row>
      <xdr:rowOff>76200</xdr:rowOff>
    </xdr:from>
    <xdr:to>
      <xdr:col>10</xdr:col>
      <xdr:colOff>76200</xdr:colOff>
      <xdr:row>102</xdr:row>
      <xdr:rowOff>114300</xdr:rowOff>
    </xdr:to>
    <xdr:sp macro="" textlink="">
      <xdr:nvSpPr>
        <xdr:cNvPr id="2258" name="Text Box 75" hidden="1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101</xdr:row>
      <xdr:rowOff>76200</xdr:rowOff>
    </xdr:from>
    <xdr:to>
      <xdr:col>10</xdr:col>
      <xdr:colOff>76200</xdr:colOff>
      <xdr:row>102</xdr:row>
      <xdr:rowOff>114300</xdr:rowOff>
    </xdr:to>
    <xdr:sp macro="" textlink="">
      <xdr:nvSpPr>
        <xdr:cNvPr id="2259" name="Text Box 75" hidden="1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102</xdr:row>
      <xdr:rowOff>76200</xdr:rowOff>
    </xdr:from>
    <xdr:to>
      <xdr:col>10</xdr:col>
      <xdr:colOff>76200</xdr:colOff>
      <xdr:row>103</xdr:row>
      <xdr:rowOff>114300</xdr:rowOff>
    </xdr:to>
    <xdr:sp macro="" textlink="">
      <xdr:nvSpPr>
        <xdr:cNvPr id="2260" name="Text Box 75" hidden="1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102</xdr:row>
      <xdr:rowOff>76200</xdr:rowOff>
    </xdr:from>
    <xdr:to>
      <xdr:col>10</xdr:col>
      <xdr:colOff>76200</xdr:colOff>
      <xdr:row>103</xdr:row>
      <xdr:rowOff>114300</xdr:rowOff>
    </xdr:to>
    <xdr:sp macro="" textlink="">
      <xdr:nvSpPr>
        <xdr:cNvPr id="2261" name="Text Box 75" hidden="1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102</xdr:row>
      <xdr:rowOff>76200</xdr:rowOff>
    </xdr:from>
    <xdr:to>
      <xdr:col>10</xdr:col>
      <xdr:colOff>76200</xdr:colOff>
      <xdr:row>103</xdr:row>
      <xdr:rowOff>114300</xdr:rowOff>
    </xdr:to>
    <xdr:sp macro="" textlink="">
      <xdr:nvSpPr>
        <xdr:cNvPr id="2262" name="Text Box 75" hidden="1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102</xdr:row>
      <xdr:rowOff>76200</xdr:rowOff>
    </xdr:from>
    <xdr:to>
      <xdr:col>10</xdr:col>
      <xdr:colOff>76200</xdr:colOff>
      <xdr:row>103</xdr:row>
      <xdr:rowOff>114300</xdr:rowOff>
    </xdr:to>
    <xdr:sp macro="" textlink="">
      <xdr:nvSpPr>
        <xdr:cNvPr id="2263" name="Text Box 75" hidden="1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103</xdr:row>
      <xdr:rowOff>76200</xdr:rowOff>
    </xdr:from>
    <xdr:to>
      <xdr:col>10</xdr:col>
      <xdr:colOff>76200</xdr:colOff>
      <xdr:row>104</xdr:row>
      <xdr:rowOff>114300</xdr:rowOff>
    </xdr:to>
    <xdr:sp macro="" textlink="">
      <xdr:nvSpPr>
        <xdr:cNvPr id="2264" name="Text Box 75" hidden="1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103</xdr:row>
      <xdr:rowOff>76200</xdr:rowOff>
    </xdr:from>
    <xdr:to>
      <xdr:col>10</xdr:col>
      <xdr:colOff>76200</xdr:colOff>
      <xdr:row>104</xdr:row>
      <xdr:rowOff>114300</xdr:rowOff>
    </xdr:to>
    <xdr:sp macro="" textlink="">
      <xdr:nvSpPr>
        <xdr:cNvPr id="2265" name="Text Box 75" hidden="1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103</xdr:row>
      <xdr:rowOff>76200</xdr:rowOff>
    </xdr:from>
    <xdr:to>
      <xdr:col>10</xdr:col>
      <xdr:colOff>76200</xdr:colOff>
      <xdr:row>104</xdr:row>
      <xdr:rowOff>114300</xdr:rowOff>
    </xdr:to>
    <xdr:sp macro="" textlink="">
      <xdr:nvSpPr>
        <xdr:cNvPr id="2266" name="Text Box 75" hidden="1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103</xdr:row>
      <xdr:rowOff>76200</xdr:rowOff>
    </xdr:from>
    <xdr:to>
      <xdr:col>10</xdr:col>
      <xdr:colOff>76200</xdr:colOff>
      <xdr:row>104</xdr:row>
      <xdr:rowOff>114300</xdr:rowOff>
    </xdr:to>
    <xdr:sp macro="" textlink="">
      <xdr:nvSpPr>
        <xdr:cNvPr id="2267" name="Text Box 75" hidden="1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104</xdr:row>
      <xdr:rowOff>76200</xdr:rowOff>
    </xdr:from>
    <xdr:to>
      <xdr:col>10</xdr:col>
      <xdr:colOff>76200</xdr:colOff>
      <xdr:row>105</xdr:row>
      <xdr:rowOff>114300</xdr:rowOff>
    </xdr:to>
    <xdr:sp macro="" textlink="">
      <xdr:nvSpPr>
        <xdr:cNvPr id="2268" name="Text Box 75" hidden="1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104</xdr:row>
      <xdr:rowOff>76200</xdr:rowOff>
    </xdr:from>
    <xdr:to>
      <xdr:col>10</xdr:col>
      <xdr:colOff>76200</xdr:colOff>
      <xdr:row>105</xdr:row>
      <xdr:rowOff>114300</xdr:rowOff>
    </xdr:to>
    <xdr:sp macro="" textlink="">
      <xdr:nvSpPr>
        <xdr:cNvPr id="2269" name="Text Box 75" hidden="1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104</xdr:row>
      <xdr:rowOff>76200</xdr:rowOff>
    </xdr:from>
    <xdr:to>
      <xdr:col>10</xdr:col>
      <xdr:colOff>76200</xdr:colOff>
      <xdr:row>105</xdr:row>
      <xdr:rowOff>114300</xdr:rowOff>
    </xdr:to>
    <xdr:sp macro="" textlink="">
      <xdr:nvSpPr>
        <xdr:cNvPr id="2270" name="Text Box 75" hidden="1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104</xdr:row>
      <xdr:rowOff>76200</xdr:rowOff>
    </xdr:from>
    <xdr:to>
      <xdr:col>10</xdr:col>
      <xdr:colOff>76200</xdr:colOff>
      <xdr:row>105</xdr:row>
      <xdr:rowOff>114300</xdr:rowOff>
    </xdr:to>
    <xdr:sp macro="" textlink="">
      <xdr:nvSpPr>
        <xdr:cNvPr id="2271" name="Text Box 75" hidden="1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105</xdr:row>
      <xdr:rowOff>76200</xdr:rowOff>
    </xdr:from>
    <xdr:to>
      <xdr:col>10</xdr:col>
      <xdr:colOff>76200</xdr:colOff>
      <xdr:row>106</xdr:row>
      <xdr:rowOff>114300</xdr:rowOff>
    </xdr:to>
    <xdr:sp macro="" textlink="">
      <xdr:nvSpPr>
        <xdr:cNvPr id="2272" name="Text Box 75" hidden="1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105</xdr:row>
      <xdr:rowOff>76200</xdr:rowOff>
    </xdr:from>
    <xdr:to>
      <xdr:col>10</xdr:col>
      <xdr:colOff>76200</xdr:colOff>
      <xdr:row>106</xdr:row>
      <xdr:rowOff>114300</xdr:rowOff>
    </xdr:to>
    <xdr:sp macro="" textlink="">
      <xdr:nvSpPr>
        <xdr:cNvPr id="2273" name="Text Box 75" hidden="1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105</xdr:row>
      <xdr:rowOff>76200</xdr:rowOff>
    </xdr:from>
    <xdr:to>
      <xdr:col>10</xdr:col>
      <xdr:colOff>76200</xdr:colOff>
      <xdr:row>106</xdr:row>
      <xdr:rowOff>114300</xdr:rowOff>
    </xdr:to>
    <xdr:sp macro="" textlink="">
      <xdr:nvSpPr>
        <xdr:cNvPr id="2274" name="Text Box 75" hidden="1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105</xdr:row>
      <xdr:rowOff>76200</xdr:rowOff>
    </xdr:from>
    <xdr:to>
      <xdr:col>10</xdr:col>
      <xdr:colOff>76200</xdr:colOff>
      <xdr:row>106</xdr:row>
      <xdr:rowOff>114300</xdr:rowOff>
    </xdr:to>
    <xdr:sp macro="" textlink="">
      <xdr:nvSpPr>
        <xdr:cNvPr id="2275" name="Text Box 75" hidden="1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106</xdr:row>
      <xdr:rowOff>76200</xdr:rowOff>
    </xdr:from>
    <xdr:to>
      <xdr:col>10</xdr:col>
      <xdr:colOff>76200</xdr:colOff>
      <xdr:row>107</xdr:row>
      <xdr:rowOff>114300</xdr:rowOff>
    </xdr:to>
    <xdr:sp macro="" textlink="">
      <xdr:nvSpPr>
        <xdr:cNvPr id="2276" name="Text Box 75" hidden="1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106</xdr:row>
      <xdr:rowOff>76200</xdr:rowOff>
    </xdr:from>
    <xdr:to>
      <xdr:col>10</xdr:col>
      <xdr:colOff>76200</xdr:colOff>
      <xdr:row>107</xdr:row>
      <xdr:rowOff>114300</xdr:rowOff>
    </xdr:to>
    <xdr:sp macro="" textlink="">
      <xdr:nvSpPr>
        <xdr:cNvPr id="2277" name="Text Box 75" hidden="1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106</xdr:row>
      <xdr:rowOff>76200</xdr:rowOff>
    </xdr:from>
    <xdr:to>
      <xdr:col>10</xdr:col>
      <xdr:colOff>76200</xdr:colOff>
      <xdr:row>107</xdr:row>
      <xdr:rowOff>114300</xdr:rowOff>
    </xdr:to>
    <xdr:sp macro="" textlink="">
      <xdr:nvSpPr>
        <xdr:cNvPr id="2278" name="Text Box 75" hidden="1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106</xdr:row>
      <xdr:rowOff>76200</xdr:rowOff>
    </xdr:from>
    <xdr:to>
      <xdr:col>10</xdr:col>
      <xdr:colOff>76200</xdr:colOff>
      <xdr:row>107</xdr:row>
      <xdr:rowOff>114300</xdr:rowOff>
    </xdr:to>
    <xdr:sp macro="" textlink="">
      <xdr:nvSpPr>
        <xdr:cNvPr id="2279" name="Text Box 75" hidden="1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107</xdr:row>
      <xdr:rowOff>76200</xdr:rowOff>
    </xdr:from>
    <xdr:to>
      <xdr:col>10</xdr:col>
      <xdr:colOff>76200</xdr:colOff>
      <xdr:row>108</xdr:row>
      <xdr:rowOff>114300</xdr:rowOff>
    </xdr:to>
    <xdr:sp macro="" textlink="">
      <xdr:nvSpPr>
        <xdr:cNvPr id="2280" name="Text Box 75" hidden="1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107</xdr:row>
      <xdr:rowOff>76200</xdr:rowOff>
    </xdr:from>
    <xdr:to>
      <xdr:col>10</xdr:col>
      <xdr:colOff>76200</xdr:colOff>
      <xdr:row>108</xdr:row>
      <xdr:rowOff>114300</xdr:rowOff>
    </xdr:to>
    <xdr:sp macro="" textlink="">
      <xdr:nvSpPr>
        <xdr:cNvPr id="2281" name="Text Box 75" hidden="1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107</xdr:row>
      <xdr:rowOff>76200</xdr:rowOff>
    </xdr:from>
    <xdr:to>
      <xdr:col>10</xdr:col>
      <xdr:colOff>76200</xdr:colOff>
      <xdr:row>108</xdr:row>
      <xdr:rowOff>114300</xdr:rowOff>
    </xdr:to>
    <xdr:sp macro="" textlink="">
      <xdr:nvSpPr>
        <xdr:cNvPr id="2282" name="Text Box 75" hidden="1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107</xdr:row>
      <xdr:rowOff>76200</xdr:rowOff>
    </xdr:from>
    <xdr:to>
      <xdr:col>10</xdr:col>
      <xdr:colOff>76200</xdr:colOff>
      <xdr:row>108</xdr:row>
      <xdr:rowOff>114300</xdr:rowOff>
    </xdr:to>
    <xdr:sp macro="" textlink="">
      <xdr:nvSpPr>
        <xdr:cNvPr id="2283" name="Text Box 75" hidden="1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108</xdr:row>
      <xdr:rowOff>76200</xdr:rowOff>
    </xdr:from>
    <xdr:to>
      <xdr:col>10</xdr:col>
      <xdr:colOff>76200</xdr:colOff>
      <xdr:row>109</xdr:row>
      <xdr:rowOff>114300</xdr:rowOff>
    </xdr:to>
    <xdr:sp macro="" textlink="">
      <xdr:nvSpPr>
        <xdr:cNvPr id="2284" name="Text Box 75" hidden="1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108</xdr:row>
      <xdr:rowOff>76200</xdr:rowOff>
    </xdr:from>
    <xdr:to>
      <xdr:col>10</xdr:col>
      <xdr:colOff>76200</xdr:colOff>
      <xdr:row>109</xdr:row>
      <xdr:rowOff>114300</xdr:rowOff>
    </xdr:to>
    <xdr:sp macro="" textlink="">
      <xdr:nvSpPr>
        <xdr:cNvPr id="2285" name="Text Box 75" hidden="1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108</xdr:row>
      <xdr:rowOff>76200</xdr:rowOff>
    </xdr:from>
    <xdr:to>
      <xdr:col>10</xdr:col>
      <xdr:colOff>76200</xdr:colOff>
      <xdr:row>109</xdr:row>
      <xdr:rowOff>114300</xdr:rowOff>
    </xdr:to>
    <xdr:sp macro="" textlink="">
      <xdr:nvSpPr>
        <xdr:cNvPr id="2286" name="Text Box 75" hidden="1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108</xdr:row>
      <xdr:rowOff>76200</xdr:rowOff>
    </xdr:from>
    <xdr:to>
      <xdr:col>10</xdr:col>
      <xdr:colOff>76200</xdr:colOff>
      <xdr:row>109</xdr:row>
      <xdr:rowOff>114300</xdr:rowOff>
    </xdr:to>
    <xdr:sp macro="" textlink="">
      <xdr:nvSpPr>
        <xdr:cNvPr id="2287" name="Text Box 75" hidden="1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109</xdr:row>
      <xdr:rowOff>76200</xdr:rowOff>
    </xdr:from>
    <xdr:to>
      <xdr:col>10</xdr:col>
      <xdr:colOff>76200</xdr:colOff>
      <xdr:row>110</xdr:row>
      <xdr:rowOff>114300</xdr:rowOff>
    </xdr:to>
    <xdr:sp macro="" textlink="">
      <xdr:nvSpPr>
        <xdr:cNvPr id="2288" name="Text Box 75" hidden="1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109</xdr:row>
      <xdr:rowOff>76200</xdr:rowOff>
    </xdr:from>
    <xdr:to>
      <xdr:col>10</xdr:col>
      <xdr:colOff>76200</xdr:colOff>
      <xdr:row>110</xdr:row>
      <xdr:rowOff>114300</xdr:rowOff>
    </xdr:to>
    <xdr:sp macro="" textlink="">
      <xdr:nvSpPr>
        <xdr:cNvPr id="2289" name="Text Box 75" hidden="1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109</xdr:row>
      <xdr:rowOff>76200</xdr:rowOff>
    </xdr:from>
    <xdr:to>
      <xdr:col>10</xdr:col>
      <xdr:colOff>76200</xdr:colOff>
      <xdr:row>110</xdr:row>
      <xdr:rowOff>114300</xdr:rowOff>
    </xdr:to>
    <xdr:sp macro="" textlink="">
      <xdr:nvSpPr>
        <xdr:cNvPr id="2290" name="Text Box 75" hidden="1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109</xdr:row>
      <xdr:rowOff>76200</xdr:rowOff>
    </xdr:from>
    <xdr:to>
      <xdr:col>10</xdr:col>
      <xdr:colOff>76200</xdr:colOff>
      <xdr:row>110</xdr:row>
      <xdr:rowOff>114300</xdr:rowOff>
    </xdr:to>
    <xdr:sp macro="" textlink="">
      <xdr:nvSpPr>
        <xdr:cNvPr id="2291" name="Text Box 75" hidden="1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110</xdr:row>
      <xdr:rowOff>76200</xdr:rowOff>
    </xdr:from>
    <xdr:to>
      <xdr:col>10</xdr:col>
      <xdr:colOff>76200</xdr:colOff>
      <xdr:row>111</xdr:row>
      <xdr:rowOff>114300</xdr:rowOff>
    </xdr:to>
    <xdr:sp macro="" textlink="">
      <xdr:nvSpPr>
        <xdr:cNvPr id="2292" name="Text Box 75" hidden="1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110</xdr:row>
      <xdr:rowOff>76200</xdr:rowOff>
    </xdr:from>
    <xdr:to>
      <xdr:col>10</xdr:col>
      <xdr:colOff>76200</xdr:colOff>
      <xdr:row>111</xdr:row>
      <xdr:rowOff>114300</xdr:rowOff>
    </xdr:to>
    <xdr:sp macro="" textlink="">
      <xdr:nvSpPr>
        <xdr:cNvPr id="2293" name="Text Box 75" hidden="1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110</xdr:row>
      <xdr:rowOff>76200</xdr:rowOff>
    </xdr:from>
    <xdr:to>
      <xdr:col>10</xdr:col>
      <xdr:colOff>76200</xdr:colOff>
      <xdr:row>111</xdr:row>
      <xdr:rowOff>114300</xdr:rowOff>
    </xdr:to>
    <xdr:sp macro="" textlink="">
      <xdr:nvSpPr>
        <xdr:cNvPr id="2294" name="Text Box 75" hidden="1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110</xdr:row>
      <xdr:rowOff>76200</xdr:rowOff>
    </xdr:from>
    <xdr:to>
      <xdr:col>10</xdr:col>
      <xdr:colOff>76200</xdr:colOff>
      <xdr:row>111</xdr:row>
      <xdr:rowOff>114300</xdr:rowOff>
    </xdr:to>
    <xdr:sp macro="" textlink="">
      <xdr:nvSpPr>
        <xdr:cNvPr id="2295" name="Text Box 75" hidden="1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111</xdr:row>
      <xdr:rowOff>76200</xdr:rowOff>
    </xdr:from>
    <xdr:to>
      <xdr:col>10</xdr:col>
      <xdr:colOff>76200</xdr:colOff>
      <xdr:row>112</xdr:row>
      <xdr:rowOff>114300</xdr:rowOff>
    </xdr:to>
    <xdr:sp macro="" textlink="">
      <xdr:nvSpPr>
        <xdr:cNvPr id="2296" name="Text Box 75" hidden="1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111</xdr:row>
      <xdr:rowOff>76200</xdr:rowOff>
    </xdr:from>
    <xdr:to>
      <xdr:col>10</xdr:col>
      <xdr:colOff>76200</xdr:colOff>
      <xdr:row>112</xdr:row>
      <xdr:rowOff>114300</xdr:rowOff>
    </xdr:to>
    <xdr:sp macro="" textlink="">
      <xdr:nvSpPr>
        <xdr:cNvPr id="2297" name="Text Box 75" hidden="1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111</xdr:row>
      <xdr:rowOff>76200</xdr:rowOff>
    </xdr:from>
    <xdr:to>
      <xdr:col>10</xdr:col>
      <xdr:colOff>76200</xdr:colOff>
      <xdr:row>112</xdr:row>
      <xdr:rowOff>114300</xdr:rowOff>
    </xdr:to>
    <xdr:sp macro="" textlink="">
      <xdr:nvSpPr>
        <xdr:cNvPr id="2298" name="Text Box 75" hidden="1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111</xdr:row>
      <xdr:rowOff>76200</xdr:rowOff>
    </xdr:from>
    <xdr:to>
      <xdr:col>10</xdr:col>
      <xdr:colOff>76200</xdr:colOff>
      <xdr:row>112</xdr:row>
      <xdr:rowOff>114300</xdr:rowOff>
    </xdr:to>
    <xdr:sp macro="" textlink="">
      <xdr:nvSpPr>
        <xdr:cNvPr id="2299" name="Text Box 75" hidden="1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112</xdr:row>
      <xdr:rowOff>76200</xdr:rowOff>
    </xdr:from>
    <xdr:to>
      <xdr:col>10</xdr:col>
      <xdr:colOff>76200</xdr:colOff>
      <xdr:row>113</xdr:row>
      <xdr:rowOff>114300</xdr:rowOff>
    </xdr:to>
    <xdr:sp macro="" textlink="">
      <xdr:nvSpPr>
        <xdr:cNvPr id="2300" name="Text Box 75" hidden="1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112</xdr:row>
      <xdr:rowOff>76200</xdr:rowOff>
    </xdr:from>
    <xdr:to>
      <xdr:col>10</xdr:col>
      <xdr:colOff>76200</xdr:colOff>
      <xdr:row>113</xdr:row>
      <xdr:rowOff>114300</xdr:rowOff>
    </xdr:to>
    <xdr:sp macro="" textlink="">
      <xdr:nvSpPr>
        <xdr:cNvPr id="2301" name="Text Box 75" hidden="1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112</xdr:row>
      <xdr:rowOff>76200</xdr:rowOff>
    </xdr:from>
    <xdr:to>
      <xdr:col>10</xdr:col>
      <xdr:colOff>76200</xdr:colOff>
      <xdr:row>113</xdr:row>
      <xdr:rowOff>114300</xdr:rowOff>
    </xdr:to>
    <xdr:sp macro="" textlink="">
      <xdr:nvSpPr>
        <xdr:cNvPr id="2302" name="Text Box 75" hidden="1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112</xdr:row>
      <xdr:rowOff>76200</xdr:rowOff>
    </xdr:from>
    <xdr:to>
      <xdr:col>10</xdr:col>
      <xdr:colOff>76200</xdr:colOff>
      <xdr:row>113</xdr:row>
      <xdr:rowOff>114300</xdr:rowOff>
    </xdr:to>
    <xdr:sp macro="" textlink="">
      <xdr:nvSpPr>
        <xdr:cNvPr id="2303" name="Text Box 75" hidden="1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113</xdr:row>
      <xdr:rowOff>76200</xdr:rowOff>
    </xdr:from>
    <xdr:to>
      <xdr:col>10</xdr:col>
      <xdr:colOff>76200</xdr:colOff>
      <xdr:row>114</xdr:row>
      <xdr:rowOff>114300</xdr:rowOff>
    </xdr:to>
    <xdr:sp macro="" textlink="">
      <xdr:nvSpPr>
        <xdr:cNvPr id="2304" name="Text Box 75" hidden="1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113</xdr:row>
      <xdr:rowOff>76200</xdr:rowOff>
    </xdr:from>
    <xdr:to>
      <xdr:col>10</xdr:col>
      <xdr:colOff>76200</xdr:colOff>
      <xdr:row>114</xdr:row>
      <xdr:rowOff>114300</xdr:rowOff>
    </xdr:to>
    <xdr:sp macro="" textlink="">
      <xdr:nvSpPr>
        <xdr:cNvPr id="2305" name="Text Box 75" hidden="1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113</xdr:row>
      <xdr:rowOff>76200</xdr:rowOff>
    </xdr:from>
    <xdr:to>
      <xdr:col>10</xdr:col>
      <xdr:colOff>76200</xdr:colOff>
      <xdr:row>114</xdr:row>
      <xdr:rowOff>114300</xdr:rowOff>
    </xdr:to>
    <xdr:sp macro="" textlink="">
      <xdr:nvSpPr>
        <xdr:cNvPr id="2306" name="Text Box 75" hidden="1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113</xdr:row>
      <xdr:rowOff>76200</xdr:rowOff>
    </xdr:from>
    <xdr:to>
      <xdr:col>10</xdr:col>
      <xdr:colOff>76200</xdr:colOff>
      <xdr:row>114</xdr:row>
      <xdr:rowOff>114300</xdr:rowOff>
    </xdr:to>
    <xdr:sp macro="" textlink="">
      <xdr:nvSpPr>
        <xdr:cNvPr id="2307" name="Text Box 75" hidden="1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114</xdr:row>
      <xdr:rowOff>76200</xdr:rowOff>
    </xdr:from>
    <xdr:to>
      <xdr:col>10</xdr:col>
      <xdr:colOff>76200</xdr:colOff>
      <xdr:row>115</xdr:row>
      <xdr:rowOff>114300</xdr:rowOff>
    </xdr:to>
    <xdr:sp macro="" textlink="">
      <xdr:nvSpPr>
        <xdr:cNvPr id="2308" name="Text Box 75" hidden="1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114</xdr:row>
      <xdr:rowOff>76200</xdr:rowOff>
    </xdr:from>
    <xdr:to>
      <xdr:col>10</xdr:col>
      <xdr:colOff>76200</xdr:colOff>
      <xdr:row>115</xdr:row>
      <xdr:rowOff>114300</xdr:rowOff>
    </xdr:to>
    <xdr:sp macro="" textlink="">
      <xdr:nvSpPr>
        <xdr:cNvPr id="2309" name="Text Box 75" hidden="1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114</xdr:row>
      <xdr:rowOff>76200</xdr:rowOff>
    </xdr:from>
    <xdr:to>
      <xdr:col>10</xdr:col>
      <xdr:colOff>76200</xdr:colOff>
      <xdr:row>115</xdr:row>
      <xdr:rowOff>114300</xdr:rowOff>
    </xdr:to>
    <xdr:sp macro="" textlink="">
      <xdr:nvSpPr>
        <xdr:cNvPr id="2310" name="Text Box 75" hidden="1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114</xdr:row>
      <xdr:rowOff>76200</xdr:rowOff>
    </xdr:from>
    <xdr:to>
      <xdr:col>10</xdr:col>
      <xdr:colOff>76200</xdr:colOff>
      <xdr:row>115</xdr:row>
      <xdr:rowOff>114300</xdr:rowOff>
    </xdr:to>
    <xdr:sp macro="" textlink="">
      <xdr:nvSpPr>
        <xdr:cNvPr id="2311" name="Text Box 75" hidden="1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115</xdr:row>
      <xdr:rowOff>76200</xdr:rowOff>
    </xdr:from>
    <xdr:to>
      <xdr:col>10</xdr:col>
      <xdr:colOff>76200</xdr:colOff>
      <xdr:row>116</xdr:row>
      <xdr:rowOff>114300</xdr:rowOff>
    </xdr:to>
    <xdr:sp macro="" textlink="">
      <xdr:nvSpPr>
        <xdr:cNvPr id="2312" name="Text Box 75" hidden="1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115</xdr:row>
      <xdr:rowOff>76200</xdr:rowOff>
    </xdr:from>
    <xdr:to>
      <xdr:col>10</xdr:col>
      <xdr:colOff>76200</xdr:colOff>
      <xdr:row>116</xdr:row>
      <xdr:rowOff>114300</xdr:rowOff>
    </xdr:to>
    <xdr:sp macro="" textlink="">
      <xdr:nvSpPr>
        <xdr:cNvPr id="2313" name="Text Box 75" hidden="1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115</xdr:row>
      <xdr:rowOff>76200</xdr:rowOff>
    </xdr:from>
    <xdr:to>
      <xdr:col>10</xdr:col>
      <xdr:colOff>76200</xdr:colOff>
      <xdr:row>116</xdr:row>
      <xdr:rowOff>114300</xdr:rowOff>
    </xdr:to>
    <xdr:sp macro="" textlink="">
      <xdr:nvSpPr>
        <xdr:cNvPr id="2314" name="Text Box 75" hidden="1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115</xdr:row>
      <xdr:rowOff>76200</xdr:rowOff>
    </xdr:from>
    <xdr:to>
      <xdr:col>10</xdr:col>
      <xdr:colOff>76200</xdr:colOff>
      <xdr:row>116</xdr:row>
      <xdr:rowOff>114300</xdr:rowOff>
    </xdr:to>
    <xdr:sp macro="" textlink="">
      <xdr:nvSpPr>
        <xdr:cNvPr id="2315" name="Text Box 75" hidden="1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116</xdr:row>
      <xdr:rowOff>76200</xdr:rowOff>
    </xdr:from>
    <xdr:to>
      <xdr:col>10</xdr:col>
      <xdr:colOff>76200</xdr:colOff>
      <xdr:row>117</xdr:row>
      <xdr:rowOff>114300</xdr:rowOff>
    </xdr:to>
    <xdr:sp macro="" textlink="">
      <xdr:nvSpPr>
        <xdr:cNvPr id="2316" name="Text Box 75" hidden="1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116</xdr:row>
      <xdr:rowOff>76200</xdr:rowOff>
    </xdr:from>
    <xdr:to>
      <xdr:col>10</xdr:col>
      <xdr:colOff>76200</xdr:colOff>
      <xdr:row>117</xdr:row>
      <xdr:rowOff>114300</xdr:rowOff>
    </xdr:to>
    <xdr:sp macro="" textlink="">
      <xdr:nvSpPr>
        <xdr:cNvPr id="2317" name="Text Box 75" hidden="1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116</xdr:row>
      <xdr:rowOff>76200</xdr:rowOff>
    </xdr:from>
    <xdr:to>
      <xdr:col>10</xdr:col>
      <xdr:colOff>76200</xdr:colOff>
      <xdr:row>117</xdr:row>
      <xdr:rowOff>114300</xdr:rowOff>
    </xdr:to>
    <xdr:sp macro="" textlink="">
      <xdr:nvSpPr>
        <xdr:cNvPr id="2318" name="Text Box 75" hidden="1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116</xdr:row>
      <xdr:rowOff>76200</xdr:rowOff>
    </xdr:from>
    <xdr:to>
      <xdr:col>10</xdr:col>
      <xdr:colOff>76200</xdr:colOff>
      <xdr:row>117</xdr:row>
      <xdr:rowOff>114300</xdr:rowOff>
    </xdr:to>
    <xdr:sp macro="" textlink="">
      <xdr:nvSpPr>
        <xdr:cNvPr id="2319" name="Text Box 75" hidden="1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117</xdr:row>
      <xdr:rowOff>76200</xdr:rowOff>
    </xdr:from>
    <xdr:to>
      <xdr:col>10</xdr:col>
      <xdr:colOff>76200</xdr:colOff>
      <xdr:row>118</xdr:row>
      <xdr:rowOff>114300</xdr:rowOff>
    </xdr:to>
    <xdr:sp macro="" textlink="">
      <xdr:nvSpPr>
        <xdr:cNvPr id="2320" name="Text Box 75" hidden="1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117</xdr:row>
      <xdr:rowOff>76200</xdr:rowOff>
    </xdr:from>
    <xdr:to>
      <xdr:col>10</xdr:col>
      <xdr:colOff>76200</xdr:colOff>
      <xdr:row>118</xdr:row>
      <xdr:rowOff>114300</xdr:rowOff>
    </xdr:to>
    <xdr:sp macro="" textlink="">
      <xdr:nvSpPr>
        <xdr:cNvPr id="2321" name="Text Box 75" hidden="1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117</xdr:row>
      <xdr:rowOff>76200</xdr:rowOff>
    </xdr:from>
    <xdr:to>
      <xdr:col>10</xdr:col>
      <xdr:colOff>76200</xdr:colOff>
      <xdr:row>118</xdr:row>
      <xdr:rowOff>114300</xdr:rowOff>
    </xdr:to>
    <xdr:sp macro="" textlink="">
      <xdr:nvSpPr>
        <xdr:cNvPr id="2322" name="Text Box 75" hidden="1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117</xdr:row>
      <xdr:rowOff>76200</xdr:rowOff>
    </xdr:from>
    <xdr:to>
      <xdr:col>10</xdr:col>
      <xdr:colOff>76200</xdr:colOff>
      <xdr:row>118</xdr:row>
      <xdr:rowOff>114300</xdr:rowOff>
    </xdr:to>
    <xdr:sp macro="" textlink="">
      <xdr:nvSpPr>
        <xdr:cNvPr id="2323" name="Text Box 75" hidden="1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118</xdr:row>
      <xdr:rowOff>76200</xdr:rowOff>
    </xdr:from>
    <xdr:to>
      <xdr:col>10</xdr:col>
      <xdr:colOff>76200</xdr:colOff>
      <xdr:row>119</xdr:row>
      <xdr:rowOff>114300</xdr:rowOff>
    </xdr:to>
    <xdr:sp macro="" textlink="">
      <xdr:nvSpPr>
        <xdr:cNvPr id="2324" name="Text Box 75" hidden="1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118</xdr:row>
      <xdr:rowOff>76200</xdr:rowOff>
    </xdr:from>
    <xdr:to>
      <xdr:col>10</xdr:col>
      <xdr:colOff>76200</xdr:colOff>
      <xdr:row>119</xdr:row>
      <xdr:rowOff>114300</xdr:rowOff>
    </xdr:to>
    <xdr:sp macro="" textlink="">
      <xdr:nvSpPr>
        <xdr:cNvPr id="2325" name="Text Box 75" hidden="1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118</xdr:row>
      <xdr:rowOff>76200</xdr:rowOff>
    </xdr:from>
    <xdr:to>
      <xdr:col>10</xdr:col>
      <xdr:colOff>76200</xdr:colOff>
      <xdr:row>119</xdr:row>
      <xdr:rowOff>114300</xdr:rowOff>
    </xdr:to>
    <xdr:sp macro="" textlink="">
      <xdr:nvSpPr>
        <xdr:cNvPr id="2326" name="Text Box 75" hidden="1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118</xdr:row>
      <xdr:rowOff>76200</xdr:rowOff>
    </xdr:from>
    <xdr:to>
      <xdr:col>10</xdr:col>
      <xdr:colOff>76200</xdr:colOff>
      <xdr:row>119</xdr:row>
      <xdr:rowOff>114300</xdr:rowOff>
    </xdr:to>
    <xdr:sp macro="" textlink="">
      <xdr:nvSpPr>
        <xdr:cNvPr id="2327" name="Text Box 75" hidden="1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119</xdr:row>
      <xdr:rowOff>76200</xdr:rowOff>
    </xdr:from>
    <xdr:to>
      <xdr:col>10</xdr:col>
      <xdr:colOff>76200</xdr:colOff>
      <xdr:row>120</xdr:row>
      <xdr:rowOff>114300</xdr:rowOff>
    </xdr:to>
    <xdr:sp macro="" textlink="">
      <xdr:nvSpPr>
        <xdr:cNvPr id="2328" name="Text Box 75" hidden="1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119</xdr:row>
      <xdr:rowOff>76200</xdr:rowOff>
    </xdr:from>
    <xdr:to>
      <xdr:col>10</xdr:col>
      <xdr:colOff>76200</xdr:colOff>
      <xdr:row>120</xdr:row>
      <xdr:rowOff>114300</xdr:rowOff>
    </xdr:to>
    <xdr:sp macro="" textlink="">
      <xdr:nvSpPr>
        <xdr:cNvPr id="2329" name="Text Box 75" hidden="1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119</xdr:row>
      <xdr:rowOff>76200</xdr:rowOff>
    </xdr:from>
    <xdr:to>
      <xdr:col>10</xdr:col>
      <xdr:colOff>76200</xdr:colOff>
      <xdr:row>120</xdr:row>
      <xdr:rowOff>114300</xdr:rowOff>
    </xdr:to>
    <xdr:sp macro="" textlink="">
      <xdr:nvSpPr>
        <xdr:cNvPr id="2330" name="Text Box 75" hidden="1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119</xdr:row>
      <xdr:rowOff>76200</xdr:rowOff>
    </xdr:from>
    <xdr:to>
      <xdr:col>10</xdr:col>
      <xdr:colOff>76200</xdr:colOff>
      <xdr:row>120</xdr:row>
      <xdr:rowOff>114300</xdr:rowOff>
    </xdr:to>
    <xdr:sp macro="" textlink="">
      <xdr:nvSpPr>
        <xdr:cNvPr id="2331" name="Text Box 75" hidden="1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120</xdr:row>
      <xdr:rowOff>76200</xdr:rowOff>
    </xdr:from>
    <xdr:to>
      <xdr:col>10</xdr:col>
      <xdr:colOff>76200</xdr:colOff>
      <xdr:row>121</xdr:row>
      <xdr:rowOff>114300</xdr:rowOff>
    </xdr:to>
    <xdr:sp macro="" textlink="">
      <xdr:nvSpPr>
        <xdr:cNvPr id="2332" name="Text Box 75" hidden="1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120</xdr:row>
      <xdr:rowOff>76200</xdr:rowOff>
    </xdr:from>
    <xdr:to>
      <xdr:col>10</xdr:col>
      <xdr:colOff>76200</xdr:colOff>
      <xdr:row>121</xdr:row>
      <xdr:rowOff>114300</xdr:rowOff>
    </xdr:to>
    <xdr:sp macro="" textlink="">
      <xdr:nvSpPr>
        <xdr:cNvPr id="2333" name="Text Box 75" hidden="1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120</xdr:row>
      <xdr:rowOff>76200</xdr:rowOff>
    </xdr:from>
    <xdr:to>
      <xdr:col>10</xdr:col>
      <xdr:colOff>76200</xdr:colOff>
      <xdr:row>121</xdr:row>
      <xdr:rowOff>114300</xdr:rowOff>
    </xdr:to>
    <xdr:sp macro="" textlink="">
      <xdr:nvSpPr>
        <xdr:cNvPr id="2334" name="Text Box 75" hidden="1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120</xdr:row>
      <xdr:rowOff>76200</xdr:rowOff>
    </xdr:from>
    <xdr:to>
      <xdr:col>10</xdr:col>
      <xdr:colOff>76200</xdr:colOff>
      <xdr:row>121</xdr:row>
      <xdr:rowOff>114300</xdr:rowOff>
    </xdr:to>
    <xdr:sp macro="" textlink="">
      <xdr:nvSpPr>
        <xdr:cNvPr id="2335" name="Text Box 75" hidden="1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121</xdr:row>
      <xdr:rowOff>76200</xdr:rowOff>
    </xdr:from>
    <xdr:to>
      <xdr:col>10</xdr:col>
      <xdr:colOff>76200</xdr:colOff>
      <xdr:row>122</xdr:row>
      <xdr:rowOff>114300</xdr:rowOff>
    </xdr:to>
    <xdr:sp macro="" textlink="">
      <xdr:nvSpPr>
        <xdr:cNvPr id="2336" name="Text Box 75" hidden="1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121</xdr:row>
      <xdr:rowOff>76200</xdr:rowOff>
    </xdr:from>
    <xdr:to>
      <xdr:col>10</xdr:col>
      <xdr:colOff>76200</xdr:colOff>
      <xdr:row>122</xdr:row>
      <xdr:rowOff>114300</xdr:rowOff>
    </xdr:to>
    <xdr:sp macro="" textlink="">
      <xdr:nvSpPr>
        <xdr:cNvPr id="2337" name="Text Box 75" hidden="1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121</xdr:row>
      <xdr:rowOff>76200</xdr:rowOff>
    </xdr:from>
    <xdr:to>
      <xdr:col>10</xdr:col>
      <xdr:colOff>76200</xdr:colOff>
      <xdr:row>122</xdr:row>
      <xdr:rowOff>114300</xdr:rowOff>
    </xdr:to>
    <xdr:sp macro="" textlink="">
      <xdr:nvSpPr>
        <xdr:cNvPr id="2338" name="Text Box 75" hidden="1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121</xdr:row>
      <xdr:rowOff>76200</xdr:rowOff>
    </xdr:from>
    <xdr:to>
      <xdr:col>10</xdr:col>
      <xdr:colOff>76200</xdr:colOff>
      <xdr:row>122</xdr:row>
      <xdr:rowOff>114300</xdr:rowOff>
    </xdr:to>
    <xdr:sp macro="" textlink="">
      <xdr:nvSpPr>
        <xdr:cNvPr id="2339" name="Text Box 75" hidden="1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122</xdr:row>
      <xdr:rowOff>76200</xdr:rowOff>
    </xdr:from>
    <xdr:to>
      <xdr:col>10</xdr:col>
      <xdr:colOff>76200</xdr:colOff>
      <xdr:row>123</xdr:row>
      <xdr:rowOff>114300</xdr:rowOff>
    </xdr:to>
    <xdr:sp macro="" textlink="">
      <xdr:nvSpPr>
        <xdr:cNvPr id="2340" name="Text Box 75" hidden="1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122</xdr:row>
      <xdr:rowOff>76200</xdr:rowOff>
    </xdr:from>
    <xdr:to>
      <xdr:col>10</xdr:col>
      <xdr:colOff>76200</xdr:colOff>
      <xdr:row>123</xdr:row>
      <xdr:rowOff>114300</xdr:rowOff>
    </xdr:to>
    <xdr:sp macro="" textlink="">
      <xdr:nvSpPr>
        <xdr:cNvPr id="2341" name="Text Box 75" hidden="1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122</xdr:row>
      <xdr:rowOff>76200</xdr:rowOff>
    </xdr:from>
    <xdr:to>
      <xdr:col>10</xdr:col>
      <xdr:colOff>76200</xdr:colOff>
      <xdr:row>123</xdr:row>
      <xdr:rowOff>114300</xdr:rowOff>
    </xdr:to>
    <xdr:sp macro="" textlink="">
      <xdr:nvSpPr>
        <xdr:cNvPr id="2342" name="Text Box 75" hidden="1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122</xdr:row>
      <xdr:rowOff>76200</xdr:rowOff>
    </xdr:from>
    <xdr:to>
      <xdr:col>10</xdr:col>
      <xdr:colOff>76200</xdr:colOff>
      <xdr:row>123</xdr:row>
      <xdr:rowOff>114300</xdr:rowOff>
    </xdr:to>
    <xdr:sp macro="" textlink="">
      <xdr:nvSpPr>
        <xdr:cNvPr id="2343" name="Text Box 75" hidden="1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123</xdr:row>
      <xdr:rowOff>76200</xdr:rowOff>
    </xdr:from>
    <xdr:to>
      <xdr:col>10</xdr:col>
      <xdr:colOff>76200</xdr:colOff>
      <xdr:row>124</xdr:row>
      <xdr:rowOff>114300</xdr:rowOff>
    </xdr:to>
    <xdr:sp macro="" textlink="">
      <xdr:nvSpPr>
        <xdr:cNvPr id="2344" name="Text Box 75" hidden="1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123</xdr:row>
      <xdr:rowOff>76200</xdr:rowOff>
    </xdr:from>
    <xdr:to>
      <xdr:col>10</xdr:col>
      <xdr:colOff>76200</xdr:colOff>
      <xdr:row>124</xdr:row>
      <xdr:rowOff>114300</xdr:rowOff>
    </xdr:to>
    <xdr:sp macro="" textlink="">
      <xdr:nvSpPr>
        <xdr:cNvPr id="2345" name="Text Box 75" hidden="1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123</xdr:row>
      <xdr:rowOff>76200</xdr:rowOff>
    </xdr:from>
    <xdr:to>
      <xdr:col>10</xdr:col>
      <xdr:colOff>76200</xdr:colOff>
      <xdr:row>124</xdr:row>
      <xdr:rowOff>114300</xdr:rowOff>
    </xdr:to>
    <xdr:sp macro="" textlink="">
      <xdr:nvSpPr>
        <xdr:cNvPr id="2346" name="Text Box 75" hidden="1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123</xdr:row>
      <xdr:rowOff>76200</xdr:rowOff>
    </xdr:from>
    <xdr:to>
      <xdr:col>10</xdr:col>
      <xdr:colOff>76200</xdr:colOff>
      <xdr:row>124</xdr:row>
      <xdr:rowOff>114300</xdr:rowOff>
    </xdr:to>
    <xdr:sp macro="" textlink="">
      <xdr:nvSpPr>
        <xdr:cNvPr id="2347" name="Text Box 75" hidden="1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124</xdr:row>
      <xdr:rowOff>76200</xdr:rowOff>
    </xdr:from>
    <xdr:to>
      <xdr:col>10</xdr:col>
      <xdr:colOff>76200</xdr:colOff>
      <xdr:row>125</xdr:row>
      <xdr:rowOff>114300</xdr:rowOff>
    </xdr:to>
    <xdr:sp macro="" textlink="">
      <xdr:nvSpPr>
        <xdr:cNvPr id="2348" name="Text Box 75" hidden="1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124</xdr:row>
      <xdr:rowOff>76200</xdr:rowOff>
    </xdr:from>
    <xdr:to>
      <xdr:col>10</xdr:col>
      <xdr:colOff>76200</xdr:colOff>
      <xdr:row>125</xdr:row>
      <xdr:rowOff>114300</xdr:rowOff>
    </xdr:to>
    <xdr:sp macro="" textlink="">
      <xdr:nvSpPr>
        <xdr:cNvPr id="2349" name="Text Box 75" hidden="1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124</xdr:row>
      <xdr:rowOff>76200</xdr:rowOff>
    </xdr:from>
    <xdr:to>
      <xdr:col>10</xdr:col>
      <xdr:colOff>76200</xdr:colOff>
      <xdr:row>125</xdr:row>
      <xdr:rowOff>114300</xdr:rowOff>
    </xdr:to>
    <xdr:sp macro="" textlink="">
      <xdr:nvSpPr>
        <xdr:cNvPr id="2350" name="Text Box 75" hidden="1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124</xdr:row>
      <xdr:rowOff>76200</xdr:rowOff>
    </xdr:from>
    <xdr:to>
      <xdr:col>10</xdr:col>
      <xdr:colOff>76200</xdr:colOff>
      <xdr:row>125</xdr:row>
      <xdr:rowOff>114300</xdr:rowOff>
    </xdr:to>
    <xdr:sp macro="" textlink="">
      <xdr:nvSpPr>
        <xdr:cNvPr id="2351" name="Text Box 75" hidden="1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125</xdr:row>
      <xdr:rowOff>76200</xdr:rowOff>
    </xdr:from>
    <xdr:to>
      <xdr:col>10</xdr:col>
      <xdr:colOff>76200</xdr:colOff>
      <xdr:row>126</xdr:row>
      <xdr:rowOff>114300</xdr:rowOff>
    </xdr:to>
    <xdr:sp macro="" textlink="">
      <xdr:nvSpPr>
        <xdr:cNvPr id="2352" name="Text Box 75" hidden="1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125</xdr:row>
      <xdr:rowOff>76200</xdr:rowOff>
    </xdr:from>
    <xdr:to>
      <xdr:col>10</xdr:col>
      <xdr:colOff>76200</xdr:colOff>
      <xdr:row>126</xdr:row>
      <xdr:rowOff>114300</xdr:rowOff>
    </xdr:to>
    <xdr:sp macro="" textlink="">
      <xdr:nvSpPr>
        <xdr:cNvPr id="2353" name="Text Box 75" hidden="1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125</xdr:row>
      <xdr:rowOff>76200</xdr:rowOff>
    </xdr:from>
    <xdr:to>
      <xdr:col>10</xdr:col>
      <xdr:colOff>76200</xdr:colOff>
      <xdr:row>126</xdr:row>
      <xdr:rowOff>114300</xdr:rowOff>
    </xdr:to>
    <xdr:sp macro="" textlink="">
      <xdr:nvSpPr>
        <xdr:cNvPr id="2354" name="Text Box 75" hidden="1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125</xdr:row>
      <xdr:rowOff>76200</xdr:rowOff>
    </xdr:from>
    <xdr:to>
      <xdr:col>10</xdr:col>
      <xdr:colOff>76200</xdr:colOff>
      <xdr:row>126</xdr:row>
      <xdr:rowOff>114300</xdr:rowOff>
    </xdr:to>
    <xdr:sp macro="" textlink="">
      <xdr:nvSpPr>
        <xdr:cNvPr id="2355" name="Text Box 75" hidden="1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126</xdr:row>
      <xdr:rowOff>76200</xdr:rowOff>
    </xdr:from>
    <xdr:to>
      <xdr:col>10</xdr:col>
      <xdr:colOff>76200</xdr:colOff>
      <xdr:row>127</xdr:row>
      <xdr:rowOff>114300</xdr:rowOff>
    </xdr:to>
    <xdr:sp macro="" textlink="">
      <xdr:nvSpPr>
        <xdr:cNvPr id="2356" name="Text Box 75" hidden="1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126</xdr:row>
      <xdr:rowOff>76200</xdr:rowOff>
    </xdr:from>
    <xdr:to>
      <xdr:col>10</xdr:col>
      <xdr:colOff>76200</xdr:colOff>
      <xdr:row>127</xdr:row>
      <xdr:rowOff>114300</xdr:rowOff>
    </xdr:to>
    <xdr:sp macro="" textlink="">
      <xdr:nvSpPr>
        <xdr:cNvPr id="2357" name="Text Box 75" hidden="1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126</xdr:row>
      <xdr:rowOff>76200</xdr:rowOff>
    </xdr:from>
    <xdr:to>
      <xdr:col>10</xdr:col>
      <xdr:colOff>76200</xdr:colOff>
      <xdr:row>127</xdr:row>
      <xdr:rowOff>114300</xdr:rowOff>
    </xdr:to>
    <xdr:sp macro="" textlink="">
      <xdr:nvSpPr>
        <xdr:cNvPr id="2358" name="Text Box 75" hidden="1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126</xdr:row>
      <xdr:rowOff>76200</xdr:rowOff>
    </xdr:from>
    <xdr:to>
      <xdr:col>10</xdr:col>
      <xdr:colOff>76200</xdr:colOff>
      <xdr:row>127</xdr:row>
      <xdr:rowOff>114300</xdr:rowOff>
    </xdr:to>
    <xdr:sp macro="" textlink="">
      <xdr:nvSpPr>
        <xdr:cNvPr id="2359" name="Text Box 75" hidden="1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127</xdr:row>
      <xdr:rowOff>76200</xdr:rowOff>
    </xdr:from>
    <xdr:to>
      <xdr:col>10</xdr:col>
      <xdr:colOff>76200</xdr:colOff>
      <xdr:row>128</xdr:row>
      <xdr:rowOff>114300</xdr:rowOff>
    </xdr:to>
    <xdr:sp macro="" textlink="">
      <xdr:nvSpPr>
        <xdr:cNvPr id="2360" name="Text Box 75" hidden="1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127</xdr:row>
      <xdr:rowOff>76200</xdr:rowOff>
    </xdr:from>
    <xdr:to>
      <xdr:col>10</xdr:col>
      <xdr:colOff>76200</xdr:colOff>
      <xdr:row>128</xdr:row>
      <xdr:rowOff>114300</xdr:rowOff>
    </xdr:to>
    <xdr:sp macro="" textlink="">
      <xdr:nvSpPr>
        <xdr:cNvPr id="2361" name="Text Box 75" hidden="1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127</xdr:row>
      <xdr:rowOff>76200</xdr:rowOff>
    </xdr:from>
    <xdr:to>
      <xdr:col>10</xdr:col>
      <xdr:colOff>76200</xdr:colOff>
      <xdr:row>128</xdr:row>
      <xdr:rowOff>114300</xdr:rowOff>
    </xdr:to>
    <xdr:sp macro="" textlink="">
      <xdr:nvSpPr>
        <xdr:cNvPr id="2362" name="Text Box 75" hidden="1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127</xdr:row>
      <xdr:rowOff>76200</xdr:rowOff>
    </xdr:from>
    <xdr:to>
      <xdr:col>10</xdr:col>
      <xdr:colOff>76200</xdr:colOff>
      <xdr:row>128</xdr:row>
      <xdr:rowOff>114300</xdr:rowOff>
    </xdr:to>
    <xdr:sp macro="" textlink="">
      <xdr:nvSpPr>
        <xdr:cNvPr id="2363" name="Text Box 75" hidden="1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128</xdr:row>
      <xdr:rowOff>76200</xdr:rowOff>
    </xdr:from>
    <xdr:to>
      <xdr:col>10</xdr:col>
      <xdr:colOff>76200</xdr:colOff>
      <xdr:row>129</xdr:row>
      <xdr:rowOff>114300</xdr:rowOff>
    </xdr:to>
    <xdr:sp macro="" textlink="">
      <xdr:nvSpPr>
        <xdr:cNvPr id="2364" name="Text Box 75" hidden="1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128</xdr:row>
      <xdr:rowOff>76200</xdr:rowOff>
    </xdr:from>
    <xdr:to>
      <xdr:col>10</xdr:col>
      <xdr:colOff>76200</xdr:colOff>
      <xdr:row>129</xdr:row>
      <xdr:rowOff>114300</xdr:rowOff>
    </xdr:to>
    <xdr:sp macro="" textlink="">
      <xdr:nvSpPr>
        <xdr:cNvPr id="2365" name="Text Box 75" hidden="1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128</xdr:row>
      <xdr:rowOff>76200</xdr:rowOff>
    </xdr:from>
    <xdr:to>
      <xdr:col>10</xdr:col>
      <xdr:colOff>76200</xdr:colOff>
      <xdr:row>129</xdr:row>
      <xdr:rowOff>114300</xdr:rowOff>
    </xdr:to>
    <xdr:sp macro="" textlink="">
      <xdr:nvSpPr>
        <xdr:cNvPr id="2366" name="Text Box 75" hidden="1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128</xdr:row>
      <xdr:rowOff>76200</xdr:rowOff>
    </xdr:from>
    <xdr:to>
      <xdr:col>10</xdr:col>
      <xdr:colOff>76200</xdr:colOff>
      <xdr:row>129</xdr:row>
      <xdr:rowOff>114300</xdr:rowOff>
    </xdr:to>
    <xdr:sp macro="" textlink="">
      <xdr:nvSpPr>
        <xdr:cNvPr id="2367" name="Text Box 75" hidden="1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129</xdr:row>
      <xdr:rowOff>76200</xdr:rowOff>
    </xdr:from>
    <xdr:to>
      <xdr:col>10</xdr:col>
      <xdr:colOff>76200</xdr:colOff>
      <xdr:row>130</xdr:row>
      <xdr:rowOff>114300</xdr:rowOff>
    </xdr:to>
    <xdr:sp macro="" textlink="">
      <xdr:nvSpPr>
        <xdr:cNvPr id="2368" name="Text Box 75" hidden="1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129</xdr:row>
      <xdr:rowOff>76200</xdr:rowOff>
    </xdr:from>
    <xdr:to>
      <xdr:col>10</xdr:col>
      <xdr:colOff>76200</xdr:colOff>
      <xdr:row>130</xdr:row>
      <xdr:rowOff>114300</xdr:rowOff>
    </xdr:to>
    <xdr:sp macro="" textlink="">
      <xdr:nvSpPr>
        <xdr:cNvPr id="2369" name="Text Box 75" hidden="1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129</xdr:row>
      <xdr:rowOff>76200</xdr:rowOff>
    </xdr:from>
    <xdr:to>
      <xdr:col>10</xdr:col>
      <xdr:colOff>76200</xdr:colOff>
      <xdr:row>130</xdr:row>
      <xdr:rowOff>114300</xdr:rowOff>
    </xdr:to>
    <xdr:sp macro="" textlink="">
      <xdr:nvSpPr>
        <xdr:cNvPr id="2370" name="Text Box 75" hidden="1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129</xdr:row>
      <xdr:rowOff>76200</xdr:rowOff>
    </xdr:from>
    <xdr:to>
      <xdr:col>10</xdr:col>
      <xdr:colOff>76200</xdr:colOff>
      <xdr:row>130</xdr:row>
      <xdr:rowOff>114300</xdr:rowOff>
    </xdr:to>
    <xdr:sp macro="" textlink="">
      <xdr:nvSpPr>
        <xdr:cNvPr id="2371" name="Text Box 75" hidden="1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130</xdr:row>
      <xdr:rowOff>76200</xdr:rowOff>
    </xdr:from>
    <xdr:to>
      <xdr:col>10</xdr:col>
      <xdr:colOff>76200</xdr:colOff>
      <xdr:row>131</xdr:row>
      <xdr:rowOff>114300</xdr:rowOff>
    </xdr:to>
    <xdr:sp macro="" textlink="">
      <xdr:nvSpPr>
        <xdr:cNvPr id="2372" name="Text Box 75" hidden="1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130</xdr:row>
      <xdr:rowOff>76200</xdr:rowOff>
    </xdr:from>
    <xdr:to>
      <xdr:col>10</xdr:col>
      <xdr:colOff>76200</xdr:colOff>
      <xdr:row>131</xdr:row>
      <xdr:rowOff>114300</xdr:rowOff>
    </xdr:to>
    <xdr:sp macro="" textlink="">
      <xdr:nvSpPr>
        <xdr:cNvPr id="2373" name="Text Box 75" hidden="1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130</xdr:row>
      <xdr:rowOff>76200</xdr:rowOff>
    </xdr:from>
    <xdr:to>
      <xdr:col>10</xdr:col>
      <xdr:colOff>76200</xdr:colOff>
      <xdr:row>131</xdr:row>
      <xdr:rowOff>114300</xdr:rowOff>
    </xdr:to>
    <xdr:sp macro="" textlink="">
      <xdr:nvSpPr>
        <xdr:cNvPr id="2374" name="Text Box 75" hidden="1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130</xdr:row>
      <xdr:rowOff>76200</xdr:rowOff>
    </xdr:from>
    <xdr:to>
      <xdr:col>10</xdr:col>
      <xdr:colOff>76200</xdr:colOff>
      <xdr:row>131</xdr:row>
      <xdr:rowOff>114300</xdr:rowOff>
    </xdr:to>
    <xdr:sp macro="" textlink="">
      <xdr:nvSpPr>
        <xdr:cNvPr id="2375" name="Text Box 75" hidden="1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131</xdr:row>
      <xdr:rowOff>76200</xdr:rowOff>
    </xdr:from>
    <xdr:to>
      <xdr:col>10</xdr:col>
      <xdr:colOff>76200</xdr:colOff>
      <xdr:row>132</xdr:row>
      <xdr:rowOff>114300</xdr:rowOff>
    </xdr:to>
    <xdr:sp macro="" textlink="">
      <xdr:nvSpPr>
        <xdr:cNvPr id="2376" name="Text Box 75" hidden="1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131</xdr:row>
      <xdr:rowOff>76200</xdr:rowOff>
    </xdr:from>
    <xdr:to>
      <xdr:col>10</xdr:col>
      <xdr:colOff>76200</xdr:colOff>
      <xdr:row>132</xdr:row>
      <xdr:rowOff>114300</xdr:rowOff>
    </xdr:to>
    <xdr:sp macro="" textlink="">
      <xdr:nvSpPr>
        <xdr:cNvPr id="2377" name="Text Box 75" hidden="1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131</xdr:row>
      <xdr:rowOff>76200</xdr:rowOff>
    </xdr:from>
    <xdr:to>
      <xdr:col>10</xdr:col>
      <xdr:colOff>76200</xdr:colOff>
      <xdr:row>132</xdr:row>
      <xdr:rowOff>114300</xdr:rowOff>
    </xdr:to>
    <xdr:sp macro="" textlink="">
      <xdr:nvSpPr>
        <xdr:cNvPr id="2378" name="Text Box 75" hidden="1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131</xdr:row>
      <xdr:rowOff>76200</xdr:rowOff>
    </xdr:from>
    <xdr:to>
      <xdr:col>10</xdr:col>
      <xdr:colOff>76200</xdr:colOff>
      <xdr:row>132</xdr:row>
      <xdr:rowOff>114300</xdr:rowOff>
    </xdr:to>
    <xdr:sp macro="" textlink="">
      <xdr:nvSpPr>
        <xdr:cNvPr id="2379" name="Text Box 75" hidden="1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132</xdr:row>
      <xdr:rowOff>76200</xdr:rowOff>
    </xdr:from>
    <xdr:to>
      <xdr:col>10</xdr:col>
      <xdr:colOff>76200</xdr:colOff>
      <xdr:row>133</xdr:row>
      <xdr:rowOff>114300</xdr:rowOff>
    </xdr:to>
    <xdr:sp macro="" textlink="">
      <xdr:nvSpPr>
        <xdr:cNvPr id="2380" name="Text Box 75" hidden="1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132</xdr:row>
      <xdr:rowOff>76200</xdr:rowOff>
    </xdr:from>
    <xdr:to>
      <xdr:col>10</xdr:col>
      <xdr:colOff>76200</xdr:colOff>
      <xdr:row>133</xdr:row>
      <xdr:rowOff>114300</xdr:rowOff>
    </xdr:to>
    <xdr:sp macro="" textlink="">
      <xdr:nvSpPr>
        <xdr:cNvPr id="2381" name="Text Box 75" hidden="1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132</xdr:row>
      <xdr:rowOff>76200</xdr:rowOff>
    </xdr:from>
    <xdr:to>
      <xdr:col>10</xdr:col>
      <xdr:colOff>76200</xdr:colOff>
      <xdr:row>133</xdr:row>
      <xdr:rowOff>114300</xdr:rowOff>
    </xdr:to>
    <xdr:sp macro="" textlink="">
      <xdr:nvSpPr>
        <xdr:cNvPr id="2382" name="Text Box 75" hidden="1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132</xdr:row>
      <xdr:rowOff>76200</xdr:rowOff>
    </xdr:from>
    <xdr:to>
      <xdr:col>10</xdr:col>
      <xdr:colOff>76200</xdr:colOff>
      <xdr:row>133</xdr:row>
      <xdr:rowOff>114300</xdr:rowOff>
    </xdr:to>
    <xdr:sp macro="" textlink="">
      <xdr:nvSpPr>
        <xdr:cNvPr id="2383" name="Text Box 75" hidden="1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133</xdr:row>
      <xdr:rowOff>76200</xdr:rowOff>
    </xdr:from>
    <xdr:to>
      <xdr:col>10</xdr:col>
      <xdr:colOff>76200</xdr:colOff>
      <xdr:row>134</xdr:row>
      <xdr:rowOff>114300</xdr:rowOff>
    </xdr:to>
    <xdr:sp macro="" textlink="">
      <xdr:nvSpPr>
        <xdr:cNvPr id="2384" name="Text Box 75" hidden="1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133</xdr:row>
      <xdr:rowOff>76200</xdr:rowOff>
    </xdr:from>
    <xdr:to>
      <xdr:col>10</xdr:col>
      <xdr:colOff>76200</xdr:colOff>
      <xdr:row>134</xdr:row>
      <xdr:rowOff>114300</xdr:rowOff>
    </xdr:to>
    <xdr:sp macro="" textlink="">
      <xdr:nvSpPr>
        <xdr:cNvPr id="2385" name="Text Box 75" hidden="1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133</xdr:row>
      <xdr:rowOff>76200</xdr:rowOff>
    </xdr:from>
    <xdr:to>
      <xdr:col>10</xdr:col>
      <xdr:colOff>76200</xdr:colOff>
      <xdr:row>134</xdr:row>
      <xdr:rowOff>114300</xdr:rowOff>
    </xdr:to>
    <xdr:sp macro="" textlink="">
      <xdr:nvSpPr>
        <xdr:cNvPr id="2386" name="Text Box 75" hidden="1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133</xdr:row>
      <xdr:rowOff>76200</xdr:rowOff>
    </xdr:from>
    <xdr:to>
      <xdr:col>10</xdr:col>
      <xdr:colOff>76200</xdr:colOff>
      <xdr:row>134</xdr:row>
      <xdr:rowOff>114300</xdr:rowOff>
    </xdr:to>
    <xdr:sp macro="" textlink="">
      <xdr:nvSpPr>
        <xdr:cNvPr id="2387" name="Text Box 75" hidden="1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134</xdr:row>
      <xdr:rowOff>76200</xdr:rowOff>
    </xdr:from>
    <xdr:to>
      <xdr:col>10</xdr:col>
      <xdr:colOff>76200</xdr:colOff>
      <xdr:row>135</xdr:row>
      <xdr:rowOff>114300</xdr:rowOff>
    </xdr:to>
    <xdr:sp macro="" textlink="">
      <xdr:nvSpPr>
        <xdr:cNvPr id="2388" name="Text Box 75" hidden="1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134</xdr:row>
      <xdr:rowOff>76200</xdr:rowOff>
    </xdr:from>
    <xdr:to>
      <xdr:col>10</xdr:col>
      <xdr:colOff>76200</xdr:colOff>
      <xdr:row>135</xdr:row>
      <xdr:rowOff>114300</xdr:rowOff>
    </xdr:to>
    <xdr:sp macro="" textlink="">
      <xdr:nvSpPr>
        <xdr:cNvPr id="2389" name="Text Box 75" hidden="1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134</xdr:row>
      <xdr:rowOff>76200</xdr:rowOff>
    </xdr:from>
    <xdr:to>
      <xdr:col>10</xdr:col>
      <xdr:colOff>76200</xdr:colOff>
      <xdr:row>135</xdr:row>
      <xdr:rowOff>114300</xdr:rowOff>
    </xdr:to>
    <xdr:sp macro="" textlink="">
      <xdr:nvSpPr>
        <xdr:cNvPr id="2390" name="Text Box 75" hidden="1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134</xdr:row>
      <xdr:rowOff>76200</xdr:rowOff>
    </xdr:from>
    <xdr:to>
      <xdr:col>10</xdr:col>
      <xdr:colOff>76200</xdr:colOff>
      <xdr:row>135</xdr:row>
      <xdr:rowOff>114300</xdr:rowOff>
    </xdr:to>
    <xdr:sp macro="" textlink="">
      <xdr:nvSpPr>
        <xdr:cNvPr id="2391" name="Text Box 75" hidden="1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135</xdr:row>
      <xdr:rowOff>76200</xdr:rowOff>
    </xdr:from>
    <xdr:to>
      <xdr:col>10</xdr:col>
      <xdr:colOff>76200</xdr:colOff>
      <xdr:row>136</xdr:row>
      <xdr:rowOff>114300</xdr:rowOff>
    </xdr:to>
    <xdr:sp macro="" textlink="">
      <xdr:nvSpPr>
        <xdr:cNvPr id="2392" name="Text Box 75" hidden="1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135</xdr:row>
      <xdr:rowOff>76200</xdr:rowOff>
    </xdr:from>
    <xdr:to>
      <xdr:col>10</xdr:col>
      <xdr:colOff>76200</xdr:colOff>
      <xdr:row>136</xdr:row>
      <xdr:rowOff>114300</xdr:rowOff>
    </xdr:to>
    <xdr:sp macro="" textlink="">
      <xdr:nvSpPr>
        <xdr:cNvPr id="2393" name="Text Box 75" hidden="1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135</xdr:row>
      <xdr:rowOff>76200</xdr:rowOff>
    </xdr:from>
    <xdr:to>
      <xdr:col>10</xdr:col>
      <xdr:colOff>76200</xdr:colOff>
      <xdr:row>136</xdr:row>
      <xdr:rowOff>114300</xdr:rowOff>
    </xdr:to>
    <xdr:sp macro="" textlink="">
      <xdr:nvSpPr>
        <xdr:cNvPr id="2394" name="Text Box 75" hidden="1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135</xdr:row>
      <xdr:rowOff>76200</xdr:rowOff>
    </xdr:from>
    <xdr:to>
      <xdr:col>10</xdr:col>
      <xdr:colOff>76200</xdr:colOff>
      <xdr:row>136</xdr:row>
      <xdr:rowOff>114300</xdr:rowOff>
    </xdr:to>
    <xdr:sp macro="" textlink="">
      <xdr:nvSpPr>
        <xdr:cNvPr id="2395" name="Text Box 75" hidden="1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136</xdr:row>
      <xdr:rowOff>76200</xdr:rowOff>
    </xdr:from>
    <xdr:to>
      <xdr:col>10</xdr:col>
      <xdr:colOff>76200</xdr:colOff>
      <xdr:row>137</xdr:row>
      <xdr:rowOff>114300</xdr:rowOff>
    </xdr:to>
    <xdr:sp macro="" textlink="">
      <xdr:nvSpPr>
        <xdr:cNvPr id="2396" name="Text Box 75" hidden="1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136</xdr:row>
      <xdr:rowOff>76200</xdr:rowOff>
    </xdr:from>
    <xdr:to>
      <xdr:col>10</xdr:col>
      <xdr:colOff>76200</xdr:colOff>
      <xdr:row>137</xdr:row>
      <xdr:rowOff>114300</xdr:rowOff>
    </xdr:to>
    <xdr:sp macro="" textlink="">
      <xdr:nvSpPr>
        <xdr:cNvPr id="2397" name="Text Box 75" hidden="1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136</xdr:row>
      <xdr:rowOff>76200</xdr:rowOff>
    </xdr:from>
    <xdr:to>
      <xdr:col>10</xdr:col>
      <xdr:colOff>76200</xdr:colOff>
      <xdr:row>137</xdr:row>
      <xdr:rowOff>114300</xdr:rowOff>
    </xdr:to>
    <xdr:sp macro="" textlink="">
      <xdr:nvSpPr>
        <xdr:cNvPr id="2398" name="Text Box 75" hidden="1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136</xdr:row>
      <xdr:rowOff>76200</xdr:rowOff>
    </xdr:from>
    <xdr:to>
      <xdr:col>10</xdr:col>
      <xdr:colOff>76200</xdr:colOff>
      <xdr:row>137</xdr:row>
      <xdr:rowOff>114300</xdr:rowOff>
    </xdr:to>
    <xdr:sp macro="" textlink="">
      <xdr:nvSpPr>
        <xdr:cNvPr id="2399" name="Text Box 75" hidden="1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137</xdr:row>
      <xdr:rowOff>76200</xdr:rowOff>
    </xdr:from>
    <xdr:to>
      <xdr:col>10</xdr:col>
      <xdr:colOff>76200</xdr:colOff>
      <xdr:row>138</xdr:row>
      <xdr:rowOff>114300</xdr:rowOff>
    </xdr:to>
    <xdr:sp macro="" textlink="">
      <xdr:nvSpPr>
        <xdr:cNvPr id="2400" name="Text Box 75" hidden="1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137</xdr:row>
      <xdr:rowOff>76200</xdr:rowOff>
    </xdr:from>
    <xdr:to>
      <xdr:col>10</xdr:col>
      <xdr:colOff>76200</xdr:colOff>
      <xdr:row>138</xdr:row>
      <xdr:rowOff>114300</xdr:rowOff>
    </xdr:to>
    <xdr:sp macro="" textlink="">
      <xdr:nvSpPr>
        <xdr:cNvPr id="2401" name="Text Box 75" hidden="1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137</xdr:row>
      <xdr:rowOff>76200</xdr:rowOff>
    </xdr:from>
    <xdr:to>
      <xdr:col>10</xdr:col>
      <xdr:colOff>76200</xdr:colOff>
      <xdr:row>138</xdr:row>
      <xdr:rowOff>114300</xdr:rowOff>
    </xdr:to>
    <xdr:sp macro="" textlink="">
      <xdr:nvSpPr>
        <xdr:cNvPr id="2402" name="Text Box 75" hidden="1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137</xdr:row>
      <xdr:rowOff>76200</xdr:rowOff>
    </xdr:from>
    <xdr:to>
      <xdr:col>10</xdr:col>
      <xdr:colOff>76200</xdr:colOff>
      <xdr:row>138</xdr:row>
      <xdr:rowOff>114300</xdr:rowOff>
    </xdr:to>
    <xdr:sp macro="" textlink="">
      <xdr:nvSpPr>
        <xdr:cNvPr id="2403" name="Text Box 75" hidden="1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138</xdr:row>
      <xdr:rowOff>76200</xdr:rowOff>
    </xdr:from>
    <xdr:to>
      <xdr:col>10</xdr:col>
      <xdr:colOff>76200</xdr:colOff>
      <xdr:row>139</xdr:row>
      <xdr:rowOff>114300</xdr:rowOff>
    </xdr:to>
    <xdr:sp macro="" textlink="">
      <xdr:nvSpPr>
        <xdr:cNvPr id="2404" name="Text Box 75" hidden="1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138</xdr:row>
      <xdr:rowOff>76200</xdr:rowOff>
    </xdr:from>
    <xdr:to>
      <xdr:col>10</xdr:col>
      <xdr:colOff>76200</xdr:colOff>
      <xdr:row>139</xdr:row>
      <xdr:rowOff>114300</xdr:rowOff>
    </xdr:to>
    <xdr:sp macro="" textlink="">
      <xdr:nvSpPr>
        <xdr:cNvPr id="2405" name="Text Box 75" hidden="1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138</xdr:row>
      <xdr:rowOff>76200</xdr:rowOff>
    </xdr:from>
    <xdr:to>
      <xdr:col>10</xdr:col>
      <xdr:colOff>76200</xdr:colOff>
      <xdr:row>139</xdr:row>
      <xdr:rowOff>114300</xdr:rowOff>
    </xdr:to>
    <xdr:sp macro="" textlink="">
      <xdr:nvSpPr>
        <xdr:cNvPr id="2406" name="Text Box 75" hidden="1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138</xdr:row>
      <xdr:rowOff>76200</xdr:rowOff>
    </xdr:from>
    <xdr:to>
      <xdr:col>10</xdr:col>
      <xdr:colOff>76200</xdr:colOff>
      <xdr:row>139</xdr:row>
      <xdr:rowOff>114300</xdr:rowOff>
    </xdr:to>
    <xdr:sp macro="" textlink="">
      <xdr:nvSpPr>
        <xdr:cNvPr id="2407" name="Text Box 75" hidden="1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139</xdr:row>
      <xdr:rowOff>76200</xdr:rowOff>
    </xdr:from>
    <xdr:to>
      <xdr:col>10</xdr:col>
      <xdr:colOff>76200</xdr:colOff>
      <xdr:row>140</xdr:row>
      <xdr:rowOff>114300</xdr:rowOff>
    </xdr:to>
    <xdr:sp macro="" textlink="">
      <xdr:nvSpPr>
        <xdr:cNvPr id="2408" name="Text Box 75" hidden="1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139</xdr:row>
      <xdr:rowOff>76200</xdr:rowOff>
    </xdr:from>
    <xdr:to>
      <xdr:col>10</xdr:col>
      <xdr:colOff>76200</xdr:colOff>
      <xdr:row>140</xdr:row>
      <xdr:rowOff>114300</xdr:rowOff>
    </xdr:to>
    <xdr:sp macro="" textlink="">
      <xdr:nvSpPr>
        <xdr:cNvPr id="2409" name="Text Box 75" hidden="1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139</xdr:row>
      <xdr:rowOff>76200</xdr:rowOff>
    </xdr:from>
    <xdr:to>
      <xdr:col>10</xdr:col>
      <xdr:colOff>76200</xdr:colOff>
      <xdr:row>140</xdr:row>
      <xdr:rowOff>114300</xdr:rowOff>
    </xdr:to>
    <xdr:sp macro="" textlink="">
      <xdr:nvSpPr>
        <xdr:cNvPr id="2410" name="Text Box 75" hidden="1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139</xdr:row>
      <xdr:rowOff>76200</xdr:rowOff>
    </xdr:from>
    <xdr:to>
      <xdr:col>10</xdr:col>
      <xdr:colOff>76200</xdr:colOff>
      <xdr:row>140</xdr:row>
      <xdr:rowOff>114300</xdr:rowOff>
    </xdr:to>
    <xdr:sp macro="" textlink="">
      <xdr:nvSpPr>
        <xdr:cNvPr id="2411" name="Text Box 75" hidden="1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140</xdr:row>
      <xdr:rowOff>76200</xdr:rowOff>
    </xdr:from>
    <xdr:to>
      <xdr:col>10</xdr:col>
      <xdr:colOff>76200</xdr:colOff>
      <xdr:row>141</xdr:row>
      <xdr:rowOff>114300</xdr:rowOff>
    </xdr:to>
    <xdr:sp macro="" textlink="">
      <xdr:nvSpPr>
        <xdr:cNvPr id="2412" name="Text Box 75" hidden="1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140</xdr:row>
      <xdr:rowOff>76200</xdr:rowOff>
    </xdr:from>
    <xdr:to>
      <xdr:col>10</xdr:col>
      <xdr:colOff>76200</xdr:colOff>
      <xdr:row>141</xdr:row>
      <xdr:rowOff>114300</xdr:rowOff>
    </xdr:to>
    <xdr:sp macro="" textlink="">
      <xdr:nvSpPr>
        <xdr:cNvPr id="2413" name="Text Box 75" hidden="1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140</xdr:row>
      <xdr:rowOff>76200</xdr:rowOff>
    </xdr:from>
    <xdr:to>
      <xdr:col>10</xdr:col>
      <xdr:colOff>76200</xdr:colOff>
      <xdr:row>141</xdr:row>
      <xdr:rowOff>114300</xdr:rowOff>
    </xdr:to>
    <xdr:sp macro="" textlink="">
      <xdr:nvSpPr>
        <xdr:cNvPr id="2414" name="Text Box 75" hidden="1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140</xdr:row>
      <xdr:rowOff>76200</xdr:rowOff>
    </xdr:from>
    <xdr:to>
      <xdr:col>10</xdr:col>
      <xdr:colOff>76200</xdr:colOff>
      <xdr:row>141</xdr:row>
      <xdr:rowOff>114300</xdr:rowOff>
    </xdr:to>
    <xdr:sp macro="" textlink="">
      <xdr:nvSpPr>
        <xdr:cNvPr id="2415" name="Text Box 75" hidden="1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141</xdr:row>
      <xdr:rowOff>76200</xdr:rowOff>
    </xdr:from>
    <xdr:to>
      <xdr:col>10</xdr:col>
      <xdr:colOff>76200</xdr:colOff>
      <xdr:row>142</xdr:row>
      <xdr:rowOff>114300</xdr:rowOff>
    </xdr:to>
    <xdr:sp macro="" textlink="">
      <xdr:nvSpPr>
        <xdr:cNvPr id="2416" name="Text Box 75" hidden="1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141</xdr:row>
      <xdr:rowOff>76200</xdr:rowOff>
    </xdr:from>
    <xdr:to>
      <xdr:col>10</xdr:col>
      <xdr:colOff>76200</xdr:colOff>
      <xdr:row>142</xdr:row>
      <xdr:rowOff>114300</xdr:rowOff>
    </xdr:to>
    <xdr:sp macro="" textlink="">
      <xdr:nvSpPr>
        <xdr:cNvPr id="2417" name="Text Box 75" hidden="1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141</xdr:row>
      <xdr:rowOff>76200</xdr:rowOff>
    </xdr:from>
    <xdr:to>
      <xdr:col>10</xdr:col>
      <xdr:colOff>76200</xdr:colOff>
      <xdr:row>142</xdr:row>
      <xdr:rowOff>114300</xdr:rowOff>
    </xdr:to>
    <xdr:sp macro="" textlink="">
      <xdr:nvSpPr>
        <xdr:cNvPr id="2418" name="Text Box 75" hidden="1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141</xdr:row>
      <xdr:rowOff>76200</xdr:rowOff>
    </xdr:from>
    <xdr:to>
      <xdr:col>10</xdr:col>
      <xdr:colOff>76200</xdr:colOff>
      <xdr:row>142</xdr:row>
      <xdr:rowOff>114300</xdr:rowOff>
    </xdr:to>
    <xdr:sp macro="" textlink="">
      <xdr:nvSpPr>
        <xdr:cNvPr id="2419" name="Text Box 75" hidden="1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142</xdr:row>
      <xdr:rowOff>76200</xdr:rowOff>
    </xdr:from>
    <xdr:to>
      <xdr:col>10</xdr:col>
      <xdr:colOff>76200</xdr:colOff>
      <xdr:row>143</xdr:row>
      <xdr:rowOff>114300</xdr:rowOff>
    </xdr:to>
    <xdr:sp macro="" textlink="">
      <xdr:nvSpPr>
        <xdr:cNvPr id="2420" name="Text Box 75" hidden="1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142</xdr:row>
      <xdr:rowOff>76200</xdr:rowOff>
    </xdr:from>
    <xdr:to>
      <xdr:col>10</xdr:col>
      <xdr:colOff>76200</xdr:colOff>
      <xdr:row>143</xdr:row>
      <xdr:rowOff>114300</xdr:rowOff>
    </xdr:to>
    <xdr:sp macro="" textlink="">
      <xdr:nvSpPr>
        <xdr:cNvPr id="2421" name="Text Box 75" hidden="1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142</xdr:row>
      <xdr:rowOff>76200</xdr:rowOff>
    </xdr:from>
    <xdr:to>
      <xdr:col>10</xdr:col>
      <xdr:colOff>76200</xdr:colOff>
      <xdr:row>143</xdr:row>
      <xdr:rowOff>114300</xdr:rowOff>
    </xdr:to>
    <xdr:sp macro="" textlink="">
      <xdr:nvSpPr>
        <xdr:cNvPr id="2422" name="Text Box 75" hidden="1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142</xdr:row>
      <xdr:rowOff>76200</xdr:rowOff>
    </xdr:from>
    <xdr:to>
      <xdr:col>10</xdr:col>
      <xdr:colOff>76200</xdr:colOff>
      <xdr:row>143</xdr:row>
      <xdr:rowOff>114300</xdr:rowOff>
    </xdr:to>
    <xdr:sp macro="" textlink="">
      <xdr:nvSpPr>
        <xdr:cNvPr id="2423" name="Text Box 75" hidden="1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143</xdr:row>
      <xdr:rowOff>76200</xdr:rowOff>
    </xdr:from>
    <xdr:to>
      <xdr:col>10</xdr:col>
      <xdr:colOff>76200</xdr:colOff>
      <xdr:row>144</xdr:row>
      <xdr:rowOff>114300</xdr:rowOff>
    </xdr:to>
    <xdr:sp macro="" textlink="">
      <xdr:nvSpPr>
        <xdr:cNvPr id="2424" name="Text Box 75" hidden="1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143</xdr:row>
      <xdr:rowOff>76200</xdr:rowOff>
    </xdr:from>
    <xdr:to>
      <xdr:col>10</xdr:col>
      <xdr:colOff>76200</xdr:colOff>
      <xdr:row>144</xdr:row>
      <xdr:rowOff>114300</xdr:rowOff>
    </xdr:to>
    <xdr:sp macro="" textlink="">
      <xdr:nvSpPr>
        <xdr:cNvPr id="2425" name="Text Box 75" hidden="1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143</xdr:row>
      <xdr:rowOff>76200</xdr:rowOff>
    </xdr:from>
    <xdr:to>
      <xdr:col>10</xdr:col>
      <xdr:colOff>76200</xdr:colOff>
      <xdr:row>144</xdr:row>
      <xdr:rowOff>114300</xdr:rowOff>
    </xdr:to>
    <xdr:sp macro="" textlink="">
      <xdr:nvSpPr>
        <xdr:cNvPr id="2426" name="Text Box 75" hidden="1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143</xdr:row>
      <xdr:rowOff>76200</xdr:rowOff>
    </xdr:from>
    <xdr:to>
      <xdr:col>10</xdr:col>
      <xdr:colOff>76200</xdr:colOff>
      <xdr:row>144</xdr:row>
      <xdr:rowOff>114300</xdr:rowOff>
    </xdr:to>
    <xdr:sp macro="" textlink="">
      <xdr:nvSpPr>
        <xdr:cNvPr id="2427" name="Text Box 75" hidden="1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144</xdr:row>
      <xdr:rowOff>76200</xdr:rowOff>
    </xdr:from>
    <xdr:to>
      <xdr:col>10</xdr:col>
      <xdr:colOff>76200</xdr:colOff>
      <xdr:row>145</xdr:row>
      <xdr:rowOff>114300</xdr:rowOff>
    </xdr:to>
    <xdr:sp macro="" textlink="">
      <xdr:nvSpPr>
        <xdr:cNvPr id="2428" name="Text Box 75" hidden="1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144</xdr:row>
      <xdr:rowOff>76200</xdr:rowOff>
    </xdr:from>
    <xdr:to>
      <xdr:col>10</xdr:col>
      <xdr:colOff>76200</xdr:colOff>
      <xdr:row>145</xdr:row>
      <xdr:rowOff>114300</xdr:rowOff>
    </xdr:to>
    <xdr:sp macro="" textlink="">
      <xdr:nvSpPr>
        <xdr:cNvPr id="2429" name="Text Box 75" hidden="1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144</xdr:row>
      <xdr:rowOff>76200</xdr:rowOff>
    </xdr:from>
    <xdr:to>
      <xdr:col>10</xdr:col>
      <xdr:colOff>76200</xdr:colOff>
      <xdr:row>145</xdr:row>
      <xdr:rowOff>114300</xdr:rowOff>
    </xdr:to>
    <xdr:sp macro="" textlink="">
      <xdr:nvSpPr>
        <xdr:cNvPr id="2430" name="Text Box 75" hidden="1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144</xdr:row>
      <xdr:rowOff>76200</xdr:rowOff>
    </xdr:from>
    <xdr:to>
      <xdr:col>10</xdr:col>
      <xdr:colOff>76200</xdr:colOff>
      <xdr:row>145</xdr:row>
      <xdr:rowOff>114300</xdr:rowOff>
    </xdr:to>
    <xdr:sp macro="" textlink="">
      <xdr:nvSpPr>
        <xdr:cNvPr id="2431" name="Text Box 75" hidden="1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145</xdr:row>
      <xdr:rowOff>76200</xdr:rowOff>
    </xdr:from>
    <xdr:to>
      <xdr:col>10</xdr:col>
      <xdr:colOff>76200</xdr:colOff>
      <xdr:row>146</xdr:row>
      <xdr:rowOff>114300</xdr:rowOff>
    </xdr:to>
    <xdr:sp macro="" textlink="">
      <xdr:nvSpPr>
        <xdr:cNvPr id="2432" name="Text Box 75" hidden="1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145</xdr:row>
      <xdr:rowOff>76200</xdr:rowOff>
    </xdr:from>
    <xdr:to>
      <xdr:col>10</xdr:col>
      <xdr:colOff>76200</xdr:colOff>
      <xdr:row>146</xdr:row>
      <xdr:rowOff>114300</xdr:rowOff>
    </xdr:to>
    <xdr:sp macro="" textlink="">
      <xdr:nvSpPr>
        <xdr:cNvPr id="2433" name="Text Box 75" hidden="1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145</xdr:row>
      <xdr:rowOff>76200</xdr:rowOff>
    </xdr:from>
    <xdr:to>
      <xdr:col>10</xdr:col>
      <xdr:colOff>76200</xdr:colOff>
      <xdr:row>146</xdr:row>
      <xdr:rowOff>114300</xdr:rowOff>
    </xdr:to>
    <xdr:sp macro="" textlink="">
      <xdr:nvSpPr>
        <xdr:cNvPr id="2434" name="Text Box 75" hidden="1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145</xdr:row>
      <xdr:rowOff>76200</xdr:rowOff>
    </xdr:from>
    <xdr:to>
      <xdr:col>10</xdr:col>
      <xdr:colOff>76200</xdr:colOff>
      <xdr:row>146</xdr:row>
      <xdr:rowOff>114300</xdr:rowOff>
    </xdr:to>
    <xdr:sp macro="" textlink="">
      <xdr:nvSpPr>
        <xdr:cNvPr id="2435" name="Text Box 75" hidden="1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146</xdr:row>
      <xdr:rowOff>76200</xdr:rowOff>
    </xdr:from>
    <xdr:to>
      <xdr:col>10</xdr:col>
      <xdr:colOff>76200</xdr:colOff>
      <xdr:row>147</xdr:row>
      <xdr:rowOff>114300</xdr:rowOff>
    </xdr:to>
    <xdr:sp macro="" textlink="">
      <xdr:nvSpPr>
        <xdr:cNvPr id="2436" name="Text Box 75" hidden="1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146</xdr:row>
      <xdr:rowOff>76200</xdr:rowOff>
    </xdr:from>
    <xdr:to>
      <xdr:col>10</xdr:col>
      <xdr:colOff>76200</xdr:colOff>
      <xdr:row>147</xdr:row>
      <xdr:rowOff>114300</xdr:rowOff>
    </xdr:to>
    <xdr:sp macro="" textlink="">
      <xdr:nvSpPr>
        <xdr:cNvPr id="2437" name="Text Box 75" hidden="1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146</xdr:row>
      <xdr:rowOff>76200</xdr:rowOff>
    </xdr:from>
    <xdr:to>
      <xdr:col>10</xdr:col>
      <xdr:colOff>76200</xdr:colOff>
      <xdr:row>147</xdr:row>
      <xdr:rowOff>114300</xdr:rowOff>
    </xdr:to>
    <xdr:sp macro="" textlink="">
      <xdr:nvSpPr>
        <xdr:cNvPr id="2438" name="Text Box 75" hidden="1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146</xdr:row>
      <xdr:rowOff>76200</xdr:rowOff>
    </xdr:from>
    <xdr:to>
      <xdr:col>10</xdr:col>
      <xdr:colOff>76200</xdr:colOff>
      <xdr:row>147</xdr:row>
      <xdr:rowOff>114300</xdr:rowOff>
    </xdr:to>
    <xdr:sp macro="" textlink="">
      <xdr:nvSpPr>
        <xdr:cNvPr id="2439" name="Text Box 75" hidden="1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147</xdr:row>
      <xdr:rowOff>76200</xdr:rowOff>
    </xdr:from>
    <xdr:to>
      <xdr:col>10</xdr:col>
      <xdr:colOff>76200</xdr:colOff>
      <xdr:row>148</xdr:row>
      <xdr:rowOff>114300</xdr:rowOff>
    </xdr:to>
    <xdr:sp macro="" textlink="">
      <xdr:nvSpPr>
        <xdr:cNvPr id="2440" name="Text Box 75" hidden="1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147</xdr:row>
      <xdr:rowOff>76200</xdr:rowOff>
    </xdr:from>
    <xdr:to>
      <xdr:col>10</xdr:col>
      <xdr:colOff>76200</xdr:colOff>
      <xdr:row>148</xdr:row>
      <xdr:rowOff>114300</xdr:rowOff>
    </xdr:to>
    <xdr:sp macro="" textlink="">
      <xdr:nvSpPr>
        <xdr:cNvPr id="2441" name="Text Box 75" hidden="1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147</xdr:row>
      <xdr:rowOff>76200</xdr:rowOff>
    </xdr:from>
    <xdr:to>
      <xdr:col>10</xdr:col>
      <xdr:colOff>76200</xdr:colOff>
      <xdr:row>148</xdr:row>
      <xdr:rowOff>114300</xdr:rowOff>
    </xdr:to>
    <xdr:sp macro="" textlink="">
      <xdr:nvSpPr>
        <xdr:cNvPr id="2442" name="Text Box 75" hidden="1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147</xdr:row>
      <xdr:rowOff>76200</xdr:rowOff>
    </xdr:from>
    <xdr:to>
      <xdr:col>10</xdr:col>
      <xdr:colOff>76200</xdr:colOff>
      <xdr:row>148</xdr:row>
      <xdr:rowOff>114300</xdr:rowOff>
    </xdr:to>
    <xdr:sp macro="" textlink="">
      <xdr:nvSpPr>
        <xdr:cNvPr id="2443" name="Text Box 75" hidden="1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148</xdr:row>
      <xdr:rowOff>76200</xdr:rowOff>
    </xdr:from>
    <xdr:to>
      <xdr:col>10</xdr:col>
      <xdr:colOff>76200</xdr:colOff>
      <xdr:row>149</xdr:row>
      <xdr:rowOff>114300</xdr:rowOff>
    </xdr:to>
    <xdr:sp macro="" textlink="">
      <xdr:nvSpPr>
        <xdr:cNvPr id="2444" name="Text Box 75" hidden="1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148</xdr:row>
      <xdr:rowOff>76200</xdr:rowOff>
    </xdr:from>
    <xdr:to>
      <xdr:col>10</xdr:col>
      <xdr:colOff>76200</xdr:colOff>
      <xdr:row>149</xdr:row>
      <xdr:rowOff>114300</xdr:rowOff>
    </xdr:to>
    <xdr:sp macro="" textlink="">
      <xdr:nvSpPr>
        <xdr:cNvPr id="2445" name="Text Box 75" hidden="1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148</xdr:row>
      <xdr:rowOff>76200</xdr:rowOff>
    </xdr:from>
    <xdr:to>
      <xdr:col>10</xdr:col>
      <xdr:colOff>76200</xdr:colOff>
      <xdr:row>149</xdr:row>
      <xdr:rowOff>114300</xdr:rowOff>
    </xdr:to>
    <xdr:sp macro="" textlink="">
      <xdr:nvSpPr>
        <xdr:cNvPr id="2446" name="Text Box 75" hidden="1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148</xdr:row>
      <xdr:rowOff>76200</xdr:rowOff>
    </xdr:from>
    <xdr:to>
      <xdr:col>10</xdr:col>
      <xdr:colOff>76200</xdr:colOff>
      <xdr:row>149</xdr:row>
      <xdr:rowOff>114300</xdr:rowOff>
    </xdr:to>
    <xdr:sp macro="" textlink="">
      <xdr:nvSpPr>
        <xdr:cNvPr id="2447" name="Text Box 75" hidden="1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149</xdr:row>
      <xdr:rowOff>76200</xdr:rowOff>
    </xdr:from>
    <xdr:to>
      <xdr:col>10</xdr:col>
      <xdr:colOff>76200</xdr:colOff>
      <xdr:row>150</xdr:row>
      <xdr:rowOff>114300</xdr:rowOff>
    </xdr:to>
    <xdr:sp macro="" textlink="">
      <xdr:nvSpPr>
        <xdr:cNvPr id="2448" name="Text Box 75" hidden="1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149</xdr:row>
      <xdr:rowOff>76200</xdr:rowOff>
    </xdr:from>
    <xdr:to>
      <xdr:col>10</xdr:col>
      <xdr:colOff>76200</xdr:colOff>
      <xdr:row>150</xdr:row>
      <xdr:rowOff>114300</xdr:rowOff>
    </xdr:to>
    <xdr:sp macro="" textlink="">
      <xdr:nvSpPr>
        <xdr:cNvPr id="2449" name="Text Box 75" hidden="1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149</xdr:row>
      <xdr:rowOff>76200</xdr:rowOff>
    </xdr:from>
    <xdr:to>
      <xdr:col>10</xdr:col>
      <xdr:colOff>76200</xdr:colOff>
      <xdr:row>150</xdr:row>
      <xdr:rowOff>114300</xdr:rowOff>
    </xdr:to>
    <xdr:sp macro="" textlink="">
      <xdr:nvSpPr>
        <xdr:cNvPr id="2450" name="Text Box 75" hidden="1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149</xdr:row>
      <xdr:rowOff>76200</xdr:rowOff>
    </xdr:from>
    <xdr:to>
      <xdr:col>10</xdr:col>
      <xdr:colOff>76200</xdr:colOff>
      <xdr:row>150</xdr:row>
      <xdr:rowOff>114300</xdr:rowOff>
    </xdr:to>
    <xdr:sp macro="" textlink="">
      <xdr:nvSpPr>
        <xdr:cNvPr id="2451" name="Text Box 75" hidden="1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150</xdr:row>
      <xdr:rowOff>76200</xdr:rowOff>
    </xdr:from>
    <xdr:to>
      <xdr:col>10</xdr:col>
      <xdr:colOff>76200</xdr:colOff>
      <xdr:row>151</xdr:row>
      <xdr:rowOff>114300</xdr:rowOff>
    </xdr:to>
    <xdr:sp macro="" textlink="">
      <xdr:nvSpPr>
        <xdr:cNvPr id="2452" name="Text Box 75" hidden="1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150</xdr:row>
      <xdr:rowOff>76200</xdr:rowOff>
    </xdr:from>
    <xdr:to>
      <xdr:col>10</xdr:col>
      <xdr:colOff>76200</xdr:colOff>
      <xdr:row>151</xdr:row>
      <xdr:rowOff>114300</xdr:rowOff>
    </xdr:to>
    <xdr:sp macro="" textlink="">
      <xdr:nvSpPr>
        <xdr:cNvPr id="2453" name="Text Box 75" hidden="1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150</xdr:row>
      <xdr:rowOff>76200</xdr:rowOff>
    </xdr:from>
    <xdr:to>
      <xdr:col>10</xdr:col>
      <xdr:colOff>76200</xdr:colOff>
      <xdr:row>151</xdr:row>
      <xdr:rowOff>114300</xdr:rowOff>
    </xdr:to>
    <xdr:sp macro="" textlink="">
      <xdr:nvSpPr>
        <xdr:cNvPr id="2454" name="Text Box 75" hidden="1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150</xdr:row>
      <xdr:rowOff>76200</xdr:rowOff>
    </xdr:from>
    <xdr:to>
      <xdr:col>10</xdr:col>
      <xdr:colOff>76200</xdr:colOff>
      <xdr:row>151</xdr:row>
      <xdr:rowOff>114300</xdr:rowOff>
    </xdr:to>
    <xdr:sp macro="" textlink="">
      <xdr:nvSpPr>
        <xdr:cNvPr id="2455" name="Text Box 75" hidden="1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151</xdr:row>
      <xdr:rowOff>76200</xdr:rowOff>
    </xdr:from>
    <xdr:to>
      <xdr:col>10</xdr:col>
      <xdr:colOff>76200</xdr:colOff>
      <xdr:row>152</xdr:row>
      <xdr:rowOff>114300</xdr:rowOff>
    </xdr:to>
    <xdr:sp macro="" textlink="">
      <xdr:nvSpPr>
        <xdr:cNvPr id="2456" name="Text Box 75" hidden="1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151</xdr:row>
      <xdr:rowOff>76200</xdr:rowOff>
    </xdr:from>
    <xdr:to>
      <xdr:col>10</xdr:col>
      <xdr:colOff>76200</xdr:colOff>
      <xdr:row>152</xdr:row>
      <xdr:rowOff>114300</xdr:rowOff>
    </xdr:to>
    <xdr:sp macro="" textlink="">
      <xdr:nvSpPr>
        <xdr:cNvPr id="2457" name="Text Box 75" hidden="1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151</xdr:row>
      <xdr:rowOff>76200</xdr:rowOff>
    </xdr:from>
    <xdr:to>
      <xdr:col>10</xdr:col>
      <xdr:colOff>76200</xdr:colOff>
      <xdr:row>152</xdr:row>
      <xdr:rowOff>114300</xdr:rowOff>
    </xdr:to>
    <xdr:sp macro="" textlink="">
      <xdr:nvSpPr>
        <xdr:cNvPr id="2458" name="Text Box 75" hidden="1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151</xdr:row>
      <xdr:rowOff>76200</xdr:rowOff>
    </xdr:from>
    <xdr:to>
      <xdr:col>10</xdr:col>
      <xdr:colOff>76200</xdr:colOff>
      <xdr:row>152</xdr:row>
      <xdr:rowOff>114300</xdr:rowOff>
    </xdr:to>
    <xdr:sp macro="" textlink="">
      <xdr:nvSpPr>
        <xdr:cNvPr id="2459" name="Text Box 75" hidden="1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152</xdr:row>
      <xdr:rowOff>76200</xdr:rowOff>
    </xdr:from>
    <xdr:to>
      <xdr:col>10</xdr:col>
      <xdr:colOff>76200</xdr:colOff>
      <xdr:row>153</xdr:row>
      <xdr:rowOff>114300</xdr:rowOff>
    </xdr:to>
    <xdr:sp macro="" textlink="">
      <xdr:nvSpPr>
        <xdr:cNvPr id="2460" name="Text Box 75" hidden="1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152</xdr:row>
      <xdr:rowOff>76200</xdr:rowOff>
    </xdr:from>
    <xdr:to>
      <xdr:col>10</xdr:col>
      <xdr:colOff>76200</xdr:colOff>
      <xdr:row>153</xdr:row>
      <xdr:rowOff>114300</xdr:rowOff>
    </xdr:to>
    <xdr:sp macro="" textlink="">
      <xdr:nvSpPr>
        <xdr:cNvPr id="2461" name="Text Box 75" hidden="1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152</xdr:row>
      <xdr:rowOff>76200</xdr:rowOff>
    </xdr:from>
    <xdr:to>
      <xdr:col>10</xdr:col>
      <xdr:colOff>76200</xdr:colOff>
      <xdr:row>153</xdr:row>
      <xdr:rowOff>114300</xdr:rowOff>
    </xdr:to>
    <xdr:sp macro="" textlink="">
      <xdr:nvSpPr>
        <xdr:cNvPr id="2462" name="Text Box 75" hidden="1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152</xdr:row>
      <xdr:rowOff>76200</xdr:rowOff>
    </xdr:from>
    <xdr:to>
      <xdr:col>10</xdr:col>
      <xdr:colOff>76200</xdr:colOff>
      <xdr:row>153</xdr:row>
      <xdr:rowOff>114300</xdr:rowOff>
    </xdr:to>
    <xdr:sp macro="" textlink="">
      <xdr:nvSpPr>
        <xdr:cNvPr id="2463" name="Text Box 75" hidden="1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153</xdr:row>
      <xdr:rowOff>76200</xdr:rowOff>
    </xdr:from>
    <xdr:to>
      <xdr:col>10</xdr:col>
      <xdr:colOff>76200</xdr:colOff>
      <xdr:row>154</xdr:row>
      <xdr:rowOff>114300</xdr:rowOff>
    </xdr:to>
    <xdr:sp macro="" textlink="">
      <xdr:nvSpPr>
        <xdr:cNvPr id="2464" name="Text Box 75" hidden="1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153</xdr:row>
      <xdr:rowOff>76200</xdr:rowOff>
    </xdr:from>
    <xdr:to>
      <xdr:col>10</xdr:col>
      <xdr:colOff>76200</xdr:colOff>
      <xdr:row>154</xdr:row>
      <xdr:rowOff>114300</xdr:rowOff>
    </xdr:to>
    <xdr:sp macro="" textlink="">
      <xdr:nvSpPr>
        <xdr:cNvPr id="2465" name="Text Box 75" hidden="1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153</xdr:row>
      <xdr:rowOff>76200</xdr:rowOff>
    </xdr:from>
    <xdr:to>
      <xdr:col>10</xdr:col>
      <xdr:colOff>76200</xdr:colOff>
      <xdr:row>154</xdr:row>
      <xdr:rowOff>114300</xdr:rowOff>
    </xdr:to>
    <xdr:sp macro="" textlink="">
      <xdr:nvSpPr>
        <xdr:cNvPr id="2466" name="Text Box 75" hidden="1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153</xdr:row>
      <xdr:rowOff>76200</xdr:rowOff>
    </xdr:from>
    <xdr:to>
      <xdr:col>10</xdr:col>
      <xdr:colOff>76200</xdr:colOff>
      <xdr:row>154</xdr:row>
      <xdr:rowOff>114300</xdr:rowOff>
    </xdr:to>
    <xdr:sp macro="" textlink="">
      <xdr:nvSpPr>
        <xdr:cNvPr id="2467" name="Text Box 75" hidden="1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154</xdr:row>
      <xdr:rowOff>76200</xdr:rowOff>
    </xdr:from>
    <xdr:to>
      <xdr:col>10</xdr:col>
      <xdr:colOff>76200</xdr:colOff>
      <xdr:row>155</xdr:row>
      <xdr:rowOff>114300</xdr:rowOff>
    </xdr:to>
    <xdr:sp macro="" textlink="">
      <xdr:nvSpPr>
        <xdr:cNvPr id="2468" name="Text Box 75" hidden="1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154</xdr:row>
      <xdr:rowOff>76200</xdr:rowOff>
    </xdr:from>
    <xdr:to>
      <xdr:col>10</xdr:col>
      <xdr:colOff>76200</xdr:colOff>
      <xdr:row>155</xdr:row>
      <xdr:rowOff>114300</xdr:rowOff>
    </xdr:to>
    <xdr:sp macro="" textlink="">
      <xdr:nvSpPr>
        <xdr:cNvPr id="2469" name="Text Box 75" hidden="1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154</xdr:row>
      <xdr:rowOff>76200</xdr:rowOff>
    </xdr:from>
    <xdr:to>
      <xdr:col>10</xdr:col>
      <xdr:colOff>76200</xdr:colOff>
      <xdr:row>155</xdr:row>
      <xdr:rowOff>114300</xdr:rowOff>
    </xdr:to>
    <xdr:sp macro="" textlink="">
      <xdr:nvSpPr>
        <xdr:cNvPr id="2470" name="Text Box 75" hidden="1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154</xdr:row>
      <xdr:rowOff>76200</xdr:rowOff>
    </xdr:from>
    <xdr:to>
      <xdr:col>10</xdr:col>
      <xdr:colOff>76200</xdr:colOff>
      <xdr:row>155</xdr:row>
      <xdr:rowOff>114300</xdr:rowOff>
    </xdr:to>
    <xdr:sp macro="" textlink="">
      <xdr:nvSpPr>
        <xdr:cNvPr id="2471" name="Text Box 75" hidden="1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155</xdr:row>
      <xdr:rowOff>76200</xdr:rowOff>
    </xdr:from>
    <xdr:to>
      <xdr:col>10</xdr:col>
      <xdr:colOff>76200</xdr:colOff>
      <xdr:row>156</xdr:row>
      <xdr:rowOff>114300</xdr:rowOff>
    </xdr:to>
    <xdr:sp macro="" textlink="">
      <xdr:nvSpPr>
        <xdr:cNvPr id="2472" name="Text Box 75" hidden="1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155</xdr:row>
      <xdr:rowOff>76200</xdr:rowOff>
    </xdr:from>
    <xdr:to>
      <xdr:col>10</xdr:col>
      <xdr:colOff>76200</xdr:colOff>
      <xdr:row>156</xdr:row>
      <xdr:rowOff>114300</xdr:rowOff>
    </xdr:to>
    <xdr:sp macro="" textlink="">
      <xdr:nvSpPr>
        <xdr:cNvPr id="2473" name="Text Box 75" hidden="1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155</xdr:row>
      <xdr:rowOff>76200</xdr:rowOff>
    </xdr:from>
    <xdr:to>
      <xdr:col>10</xdr:col>
      <xdr:colOff>76200</xdr:colOff>
      <xdr:row>156</xdr:row>
      <xdr:rowOff>114300</xdr:rowOff>
    </xdr:to>
    <xdr:sp macro="" textlink="">
      <xdr:nvSpPr>
        <xdr:cNvPr id="2474" name="Text Box 75" hidden="1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155</xdr:row>
      <xdr:rowOff>76200</xdr:rowOff>
    </xdr:from>
    <xdr:to>
      <xdr:col>10</xdr:col>
      <xdr:colOff>76200</xdr:colOff>
      <xdr:row>156</xdr:row>
      <xdr:rowOff>114300</xdr:rowOff>
    </xdr:to>
    <xdr:sp macro="" textlink="">
      <xdr:nvSpPr>
        <xdr:cNvPr id="2475" name="Text Box 75" hidden="1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156</xdr:row>
      <xdr:rowOff>76200</xdr:rowOff>
    </xdr:from>
    <xdr:to>
      <xdr:col>10</xdr:col>
      <xdr:colOff>76200</xdr:colOff>
      <xdr:row>157</xdr:row>
      <xdr:rowOff>114300</xdr:rowOff>
    </xdr:to>
    <xdr:sp macro="" textlink="">
      <xdr:nvSpPr>
        <xdr:cNvPr id="2476" name="Text Box 75" hidden="1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156</xdr:row>
      <xdr:rowOff>76200</xdr:rowOff>
    </xdr:from>
    <xdr:to>
      <xdr:col>10</xdr:col>
      <xdr:colOff>76200</xdr:colOff>
      <xdr:row>157</xdr:row>
      <xdr:rowOff>114300</xdr:rowOff>
    </xdr:to>
    <xdr:sp macro="" textlink="">
      <xdr:nvSpPr>
        <xdr:cNvPr id="2477" name="Text Box 75" hidden="1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156</xdr:row>
      <xdr:rowOff>76200</xdr:rowOff>
    </xdr:from>
    <xdr:to>
      <xdr:col>10</xdr:col>
      <xdr:colOff>76200</xdr:colOff>
      <xdr:row>157</xdr:row>
      <xdr:rowOff>114300</xdr:rowOff>
    </xdr:to>
    <xdr:sp macro="" textlink="">
      <xdr:nvSpPr>
        <xdr:cNvPr id="2478" name="Text Box 75" hidden="1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156</xdr:row>
      <xdr:rowOff>76200</xdr:rowOff>
    </xdr:from>
    <xdr:to>
      <xdr:col>10</xdr:col>
      <xdr:colOff>76200</xdr:colOff>
      <xdr:row>157</xdr:row>
      <xdr:rowOff>114300</xdr:rowOff>
    </xdr:to>
    <xdr:sp macro="" textlink="">
      <xdr:nvSpPr>
        <xdr:cNvPr id="2479" name="Text Box 75" hidden="1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157</xdr:row>
      <xdr:rowOff>76200</xdr:rowOff>
    </xdr:from>
    <xdr:to>
      <xdr:col>10</xdr:col>
      <xdr:colOff>76200</xdr:colOff>
      <xdr:row>158</xdr:row>
      <xdr:rowOff>114300</xdr:rowOff>
    </xdr:to>
    <xdr:sp macro="" textlink="">
      <xdr:nvSpPr>
        <xdr:cNvPr id="2480" name="Text Box 75" hidden="1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157</xdr:row>
      <xdr:rowOff>76200</xdr:rowOff>
    </xdr:from>
    <xdr:to>
      <xdr:col>10</xdr:col>
      <xdr:colOff>76200</xdr:colOff>
      <xdr:row>158</xdr:row>
      <xdr:rowOff>114300</xdr:rowOff>
    </xdr:to>
    <xdr:sp macro="" textlink="">
      <xdr:nvSpPr>
        <xdr:cNvPr id="2481" name="Text Box 75" hidden="1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157</xdr:row>
      <xdr:rowOff>76200</xdr:rowOff>
    </xdr:from>
    <xdr:to>
      <xdr:col>10</xdr:col>
      <xdr:colOff>76200</xdr:colOff>
      <xdr:row>158</xdr:row>
      <xdr:rowOff>114300</xdr:rowOff>
    </xdr:to>
    <xdr:sp macro="" textlink="">
      <xdr:nvSpPr>
        <xdr:cNvPr id="2482" name="Text Box 75" hidden="1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157</xdr:row>
      <xdr:rowOff>76200</xdr:rowOff>
    </xdr:from>
    <xdr:to>
      <xdr:col>10</xdr:col>
      <xdr:colOff>76200</xdr:colOff>
      <xdr:row>158</xdr:row>
      <xdr:rowOff>114300</xdr:rowOff>
    </xdr:to>
    <xdr:sp macro="" textlink="">
      <xdr:nvSpPr>
        <xdr:cNvPr id="2483" name="Text Box 75" hidden="1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158</xdr:row>
      <xdr:rowOff>76200</xdr:rowOff>
    </xdr:from>
    <xdr:to>
      <xdr:col>10</xdr:col>
      <xdr:colOff>76200</xdr:colOff>
      <xdr:row>159</xdr:row>
      <xdr:rowOff>114300</xdr:rowOff>
    </xdr:to>
    <xdr:sp macro="" textlink="">
      <xdr:nvSpPr>
        <xdr:cNvPr id="2484" name="Text Box 75" hidden="1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158</xdr:row>
      <xdr:rowOff>76200</xdr:rowOff>
    </xdr:from>
    <xdr:to>
      <xdr:col>10</xdr:col>
      <xdr:colOff>76200</xdr:colOff>
      <xdr:row>159</xdr:row>
      <xdr:rowOff>114300</xdr:rowOff>
    </xdr:to>
    <xdr:sp macro="" textlink="">
      <xdr:nvSpPr>
        <xdr:cNvPr id="2485" name="Text Box 75" hidden="1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158</xdr:row>
      <xdr:rowOff>76200</xdr:rowOff>
    </xdr:from>
    <xdr:to>
      <xdr:col>10</xdr:col>
      <xdr:colOff>76200</xdr:colOff>
      <xdr:row>159</xdr:row>
      <xdr:rowOff>114300</xdr:rowOff>
    </xdr:to>
    <xdr:sp macro="" textlink="">
      <xdr:nvSpPr>
        <xdr:cNvPr id="2486" name="Text Box 75" hidden="1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158</xdr:row>
      <xdr:rowOff>76200</xdr:rowOff>
    </xdr:from>
    <xdr:to>
      <xdr:col>10</xdr:col>
      <xdr:colOff>76200</xdr:colOff>
      <xdr:row>159</xdr:row>
      <xdr:rowOff>114300</xdr:rowOff>
    </xdr:to>
    <xdr:sp macro="" textlink="">
      <xdr:nvSpPr>
        <xdr:cNvPr id="2487" name="Text Box 75" hidden="1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159</xdr:row>
      <xdr:rowOff>76200</xdr:rowOff>
    </xdr:from>
    <xdr:to>
      <xdr:col>10</xdr:col>
      <xdr:colOff>76200</xdr:colOff>
      <xdr:row>160</xdr:row>
      <xdr:rowOff>114300</xdr:rowOff>
    </xdr:to>
    <xdr:sp macro="" textlink="">
      <xdr:nvSpPr>
        <xdr:cNvPr id="2488" name="Text Box 75" hidden="1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159</xdr:row>
      <xdr:rowOff>76200</xdr:rowOff>
    </xdr:from>
    <xdr:to>
      <xdr:col>10</xdr:col>
      <xdr:colOff>76200</xdr:colOff>
      <xdr:row>160</xdr:row>
      <xdr:rowOff>114300</xdr:rowOff>
    </xdr:to>
    <xdr:sp macro="" textlink="">
      <xdr:nvSpPr>
        <xdr:cNvPr id="2489" name="Text Box 75" hidden="1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159</xdr:row>
      <xdr:rowOff>76200</xdr:rowOff>
    </xdr:from>
    <xdr:to>
      <xdr:col>10</xdr:col>
      <xdr:colOff>76200</xdr:colOff>
      <xdr:row>160</xdr:row>
      <xdr:rowOff>114300</xdr:rowOff>
    </xdr:to>
    <xdr:sp macro="" textlink="">
      <xdr:nvSpPr>
        <xdr:cNvPr id="2490" name="Text Box 75" hidden="1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159</xdr:row>
      <xdr:rowOff>76200</xdr:rowOff>
    </xdr:from>
    <xdr:to>
      <xdr:col>10</xdr:col>
      <xdr:colOff>76200</xdr:colOff>
      <xdr:row>160</xdr:row>
      <xdr:rowOff>114300</xdr:rowOff>
    </xdr:to>
    <xdr:sp macro="" textlink="">
      <xdr:nvSpPr>
        <xdr:cNvPr id="2491" name="Text Box 75" hidden="1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160</xdr:row>
      <xdr:rowOff>76200</xdr:rowOff>
    </xdr:from>
    <xdr:to>
      <xdr:col>10</xdr:col>
      <xdr:colOff>76200</xdr:colOff>
      <xdr:row>161</xdr:row>
      <xdr:rowOff>114300</xdr:rowOff>
    </xdr:to>
    <xdr:sp macro="" textlink="">
      <xdr:nvSpPr>
        <xdr:cNvPr id="2492" name="Text Box 75" hidden="1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160</xdr:row>
      <xdr:rowOff>76200</xdr:rowOff>
    </xdr:from>
    <xdr:to>
      <xdr:col>10</xdr:col>
      <xdr:colOff>76200</xdr:colOff>
      <xdr:row>161</xdr:row>
      <xdr:rowOff>114300</xdr:rowOff>
    </xdr:to>
    <xdr:sp macro="" textlink="">
      <xdr:nvSpPr>
        <xdr:cNvPr id="2493" name="Text Box 75" hidden="1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160</xdr:row>
      <xdr:rowOff>76200</xdr:rowOff>
    </xdr:from>
    <xdr:to>
      <xdr:col>10</xdr:col>
      <xdr:colOff>76200</xdr:colOff>
      <xdr:row>161</xdr:row>
      <xdr:rowOff>114300</xdr:rowOff>
    </xdr:to>
    <xdr:sp macro="" textlink="">
      <xdr:nvSpPr>
        <xdr:cNvPr id="2494" name="Text Box 75" hidden="1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160</xdr:row>
      <xdr:rowOff>76200</xdr:rowOff>
    </xdr:from>
    <xdr:to>
      <xdr:col>10</xdr:col>
      <xdr:colOff>76200</xdr:colOff>
      <xdr:row>161</xdr:row>
      <xdr:rowOff>114300</xdr:rowOff>
    </xdr:to>
    <xdr:sp macro="" textlink="">
      <xdr:nvSpPr>
        <xdr:cNvPr id="2495" name="Text Box 75" hidden="1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161</xdr:row>
      <xdr:rowOff>76200</xdr:rowOff>
    </xdr:from>
    <xdr:to>
      <xdr:col>10</xdr:col>
      <xdr:colOff>76200</xdr:colOff>
      <xdr:row>162</xdr:row>
      <xdr:rowOff>114300</xdr:rowOff>
    </xdr:to>
    <xdr:sp macro="" textlink="">
      <xdr:nvSpPr>
        <xdr:cNvPr id="2496" name="Text Box 75" hidden="1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161</xdr:row>
      <xdr:rowOff>76200</xdr:rowOff>
    </xdr:from>
    <xdr:to>
      <xdr:col>10</xdr:col>
      <xdr:colOff>76200</xdr:colOff>
      <xdr:row>162</xdr:row>
      <xdr:rowOff>114300</xdr:rowOff>
    </xdr:to>
    <xdr:sp macro="" textlink="">
      <xdr:nvSpPr>
        <xdr:cNvPr id="2497" name="Text Box 75" hidden="1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161</xdr:row>
      <xdr:rowOff>76200</xdr:rowOff>
    </xdr:from>
    <xdr:to>
      <xdr:col>10</xdr:col>
      <xdr:colOff>76200</xdr:colOff>
      <xdr:row>162</xdr:row>
      <xdr:rowOff>114300</xdr:rowOff>
    </xdr:to>
    <xdr:sp macro="" textlink="">
      <xdr:nvSpPr>
        <xdr:cNvPr id="2498" name="Text Box 75" hidden="1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161</xdr:row>
      <xdr:rowOff>76200</xdr:rowOff>
    </xdr:from>
    <xdr:to>
      <xdr:col>10</xdr:col>
      <xdr:colOff>76200</xdr:colOff>
      <xdr:row>162</xdr:row>
      <xdr:rowOff>114300</xdr:rowOff>
    </xdr:to>
    <xdr:sp macro="" textlink="">
      <xdr:nvSpPr>
        <xdr:cNvPr id="2499" name="Text Box 75" hidden="1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162</xdr:row>
      <xdr:rowOff>76200</xdr:rowOff>
    </xdr:from>
    <xdr:to>
      <xdr:col>10</xdr:col>
      <xdr:colOff>76200</xdr:colOff>
      <xdr:row>163</xdr:row>
      <xdr:rowOff>114300</xdr:rowOff>
    </xdr:to>
    <xdr:sp macro="" textlink="">
      <xdr:nvSpPr>
        <xdr:cNvPr id="2500" name="Text Box 75" hidden="1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162</xdr:row>
      <xdr:rowOff>76200</xdr:rowOff>
    </xdr:from>
    <xdr:to>
      <xdr:col>10</xdr:col>
      <xdr:colOff>76200</xdr:colOff>
      <xdr:row>163</xdr:row>
      <xdr:rowOff>114300</xdr:rowOff>
    </xdr:to>
    <xdr:sp macro="" textlink="">
      <xdr:nvSpPr>
        <xdr:cNvPr id="2501" name="Text Box 75" hidden="1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162</xdr:row>
      <xdr:rowOff>76200</xdr:rowOff>
    </xdr:from>
    <xdr:to>
      <xdr:col>10</xdr:col>
      <xdr:colOff>76200</xdr:colOff>
      <xdr:row>163</xdr:row>
      <xdr:rowOff>114300</xdr:rowOff>
    </xdr:to>
    <xdr:sp macro="" textlink="">
      <xdr:nvSpPr>
        <xdr:cNvPr id="2502" name="Text Box 75" hidden="1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162</xdr:row>
      <xdr:rowOff>76200</xdr:rowOff>
    </xdr:from>
    <xdr:to>
      <xdr:col>10</xdr:col>
      <xdr:colOff>76200</xdr:colOff>
      <xdr:row>163</xdr:row>
      <xdr:rowOff>114300</xdr:rowOff>
    </xdr:to>
    <xdr:sp macro="" textlink="">
      <xdr:nvSpPr>
        <xdr:cNvPr id="2503" name="Text Box 75" hidden="1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163</xdr:row>
      <xdr:rowOff>76200</xdr:rowOff>
    </xdr:from>
    <xdr:to>
      <xdr:col>10</xdr:col>
      <xdr:colOff>76200</xdr:colOff>
      <xdr:row>164</xdr:row>
      <xdr:rowOff>114300</xdr:rowOff>
    </xdr:to>
    <xdr:sp macro="" textlink="">
      <xdr:nvSpPr>
        <xdr:cNvPr id="2504" name="Text Box 75" hidden="1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163</xdr:row>
      <xdr:rowOff>76200</xdr:rowOff>
    </xdr:from>
    <xdr:to>
      <xdr:col>10</xdr:col>
      <xdr:colOff>76200</xdr:colOff>
      <xdr:row>164</xdr:row>
      <xdr:rowOff>114300</xdr:rowOff>
    </xdr:to>
    <xdr:sp macro="" textlink="">
      <xdr:nvSpPr>
        <xdr:cNvPr id="2505" name="Text Box 75" hidden="1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163</xdr:row>
      <xdr:rowOff>76200</xdr:rowOff>
    </xdr:from>
    <xdr:to>
      <xdr:col>10</xdr:col>
      <xdr:colOff>76200</xdr:colOff>
      <xdr:row>164</xdr:row>
      <xdr:rowOff>114300</xdr:rowOff>
    </xdr:to>
    <xdr:sp macro="" textlink="">
      <xdr:nvSpPr>
        <xdr:cNvPr id="2506" name="Text Box 75" hidden="1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163</xdr:row>
      <xdr:rowOff>76200</xdr:rowOff>
    </xdr:from>
    <xdr:to>
      <xdr:col>10</xdr:col>
      <xdr:colOff>76200</xdr:colOff>
      <xdr:row>164</xdr:row>
      <xdr:rowOff>114300</xdr:rowOff>
    </xdr:to>
    <xdr:sp macro="" textlink="">
      <xdr:nvSpPr>
        <xdr:cNvPr id="2507" name="Text Box 75" hidden="1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164</xdr:row>
      <xdr:rowOff>76200</xdr:rowOff>
    </xdr:from>
    <xdr:to>
      <xdr:col>10</xdr:col>
      <xdr:colOff>76200</xdr:colOff>
      <xdr:row>165</xdr:row>
      <xdr:rowOff>114300</xdr:rowOff>
    </xdr:to>
    <xdr:sp macro="" textlink="">
      <xdr:nvSpPr>
        <xdr:cNvPr id="2508" name="Text Box 75" hidden="1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164</xdr:row>
      <xdr:rowOff>76200</xdr:rowOff>
    </xdr:from>
    <xdr:to>
      <xdr:col>10</xdr:col>
      <xdr:colOff>76200</xdr:colOff>
      <xdr:row>165</xdr:row>
      <xdr:rowOff>114300</xdr:rowOff>
    </xdr:to>
    <xdr:sp macro="" textlink="">
      <xdr:nvSpPr>
        <xdr:cNvPr id="2509" name="Text Box 75" hidden="1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164</xdr:row>
      <xdr:rowOff>76200</xdr:rowOff>
    </xdr:from>
    <xdr:to>
      <xdr:col>10</xdr:col>
      <xdr:colOff>76200</xdr:colOff>
      <xdr:row>165</xdr:row>
      <xdr:rowOff>114300</xdr:rowOff>
    </xdr:to>
    <xdr:sp macro="" textlink="">
      <xdr:nvSpPr>
        <xdr:cNvPr id="2510" name="Text Box 75" hidden="1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164</xdr:row>
      <xdr:rowOff>76200</xdr:rowOff>
    </xdr:from>
    <xdr:to>
      <xdr:col>10</xdr:col>
      <xdr:colOff>76200</xdr:colOff>
      <xdr:row>165</xdr:row>
      <xdr:rowOff>114300</xdr:rowOff>
    </xdr:to>
    <xdr:sp macro="" textlink="">
      <xdr:nvSpPr>
        <xdr:cNvPr id="2511" name="Text Box 75" hidden="1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165</xdr:row>
      <xdr:rowOff>76200</xdr:rowOff>
    </xdr:from>
    <xdr:to>
      <xdr:col>10</xdr:col>
      <xdr:colOff>76200</xdr:colOff>
      <xdr:row>166</xdr:row>
      <xdr:rowOff>114300</xdr:rowOff>
    </xdr:to>
    <xdr:sp macro="" textlink="">
      <xdr:nvSpPr>
        <xdr:cNvPr id="2512" name="Text Box 75" hidden="1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165</xdr:row>
      <xdr:rowOff>76200</xdr:rowOff>
    </xdr:from>
    <xdr:to>
      <xdr:col>10</xdr:col>
      <xdr:colOff>76200</xdr:colOff>
      <xdr:row>166</xdr:row>
      <xdr:rowOff>114300</xdr:rowOff>
    </xdr:to>
    <xdr:sp macro="" textlink="">
      <xdr:nvSpPr>
        <xdr:cNvPr id="2513" name="Text Box 75" hidden="1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165</xdr:row>
      <xdr:rowOff>76200</xdr:rowOff>
    </xdr:from>
    <xdr:to>
      <xdr:col>10</xdr:col>
      <xdr:colOff>76200</xdr:colOff>
      <xdr:row>166</xdr:row>
      <xdr:rowOff>114300</xdr:rowOff>
    </xdr:to>
    <xdr:sp macro="" textlink="">
      <xdr:nvSpPr>
        <xdr:cNvPr id="2514" name="Text Box 75" hidden="1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165</xdr:row>
      <xdr:rowOff>76200</xdr:rowOff>
    </xdr:from>
    <xdr:to>
      <xdr:col>10</xdr:col>
      <xdr:colOff>76200</xdr:colOff>
      <xdr:row>166</xdr:row>
      <xdr:rowOff>114300</xdr:rowOff>
    </xdr:to>
    <xdr:sp macro="" textlink="">
      <xdr:nvSpPr>
        <xdr:cNvPr id="2515" name="Text Box 75" hidden="1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166</xdr:row>
      <xdr:rowOff>76200</xdr:rowOff>
    </xdr:from>
    <xdr:to>
      <xdr:col>10</xdr:col>
      <xdr:colOff>76200</xdr:colOff>
      <xdr:row>167</xdr:row>
      <xdr:rowOff>114300</xdr:rowOff>
    </xdr:to>
    <xdr:sp macro="" textlink="">
      <xdr:nvSpPr>
        <xdr:cNvPr id="2516" name="Text Box 75" hidden="1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166</xdr:row>
      <xdr:rowOff>76200</xdr:rowOff>
    </xdr:from>
    <xdr:to>
      <xdr:col>10</xdr:col>
      <xdr:colOff>76200</xdr:colOff>
      <xdr:row>167</xdr:row>
      <xdr:rowOff>114300</xdr:rowOff>
    </xdr:to>
    <xdr:sp macro="" textlink="">
      <xdr:nvSpPr>
        <xdr:cNvPr id="2517" name="Text Box 75" hidden="1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166</xdr:row>
      <xdr:rowOff>76200</xdr:rowOff>
    </xdr:from>
    <xdr:to>
      <xdr:col>10</xdr:col>
      <xdr:colOff>76200</xdr:colOff>
      <xdr:row>167</xdr:row>
      <xdr:rowOff>114300</xdr:rowOff>
    </xdr:to>
    <xdr:sp macro="" textlink="">
      <xdr:nvSpPr>
        <xdr:cNvPr id="2518" name="Text Box 75" hidden="1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166</xdr:row>
      <xdr:rowOff>76200</xdr:rowOff>
    </xdr:from>
    <xdr:to>
      <xdr:col>10</xdr:col>
      <xdr:colOff>76200</xdr:colOff>
      <xdr:row>167</xdr:row>
      <xdr:rowOff>114300</xdr:rowOff>
    </xdr:to>
    <xdr:sp macro="" textlink="">
      <xdr:nvSpPr>
        <xdr:cNvPr id="2519" name="Text Box 75" hidden="1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167</xdr:row>
      <xdr:rowOff>76200</xdr:rowOff>
    </xdr:from>
    <xdr:to>
      <xdr:col>10</xdr:col>
      <xdr:colOff>76200</xdr:colOff>
      <xdr:row>168</xdr:row>
      <xdr:rowOff>114300</xdr:rowOff>
    </xdr:to>
    <xdr:sp macro="" textlink="">
      <xdr:nvSpPr>
        <xdr:cNvPr id="2520" name="Text Box 75" hidden="1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167</xdr:row>
      <xdr:rowOff>76200</xdr:rowOff>
    </xdr:from>
    <xdr:to>
      <xdr:col>10</xdr:col>
      <xdr:colOff>76200</xdr:colOff>
      <xdr:row>168</xdr:row>
      <xdr:rowOff>114300</xdr:rowOff>
    </xdr:to>
    <xdr:sp macro="" textlink="">
      <xdr:nvSpPr>
        <xdr:cNvPr id="2521" name="Text Box 75" hidden="1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167</xdr:row>
      <xdr:rowOff>76200</xdr:rowOff>
    </xdr:from>
    <xdr:to>
      <xdr:col>10</xdr:col>
      <xdr:colOff>76200</xdr:colOff>
      <xdr:row>168</xdr:row>
      <xdr:rowOff>114300</xdr:rowOff>
    </xdr:to>
    <xdr:sp macro="" textlink="">
      <xdr:nvSpPr>
        <xdr:cNvPr id="2522" name="Text Box 75" hidden="1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167</xdr:row>
      <xdr:rowOff>76200</xdr:rowOff>
    </xdr:from>
    <xdr:to>
      <xdr:col>10</xdr:col>
      <xdr:colOff>76200</xdr:colOff>
      <xdr:row>168</xdr:row>
      <xdr:rowOff>114300</xdr:rowOff>
    </xdr:to>
    <xdr:sp macro="" textlink="">
      <xdr:nvSpPr>
        <xdr:cNvPr id="2523" name="Text Box 75" hidden="1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168</xdr:row>
      <xdr:rowOff>76200</xdr:rowOff>
    </xdr:from>
    <xdr:to>
      <xdr:col>10</xdr:col>
      <xdr:colOff>76200</xdr:colOff>
      <xdr:row>169</xdr:row>
      <xdr:rowOff>114300</xdr:rowOff>
    </xdr:to>
    <xdr:sp macro="" textlink="">
      <xdr:nvSpPr>
        <xdr:cNvPr id="2524" name="Text Box 75" hidden="1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168</xdr:row>
      <xdr:rowOff>76200</xdr:rowOff>
    </xdr:from>
    <xdr:to>
      <xdr:col>10</xdr:col>
      <xdr:colOff>76200</xdr:colOff>
      <xdr:row>169</xdr:row>
      <xdr:rowOff>114300</xdr:rowOff>
    </xdr:to>
    <xdr:sp macro="" textlink="">
      <xdr:nvSpPr>
        <xdr:cNvPr id="2525" name="Text Box 75" hidden="1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168</xdr:row>
      <xdr:rowOff>76200</xdr:rowOff>
    </xdr:from>
    <xdr:to>
      <xdr:col>10</xdr:col>
      <xdr:colOff>76200</xdr:colOff>
      <xdr:row>169</xdr:row>
      <xdr:rowOff>114300</xdr:rowOff>
    </xdr:to>
    <xdr:sp macro="" textlink="">
      <xdr:nvSpPr>
        <xdr:cNvPr id="2526" name="Text Box 75" hidden="1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168</xdr:row>
      <xdr:rowOff>76200</xdr:rowOff>
    </xdr:from>
    <xdr:to>
      <xdr:col>10</xdr:col>
      <xdr:colOff>76200</xdr:colOff>
      <xdr:row>169</xdr:row>
      <xdr:rowOff>114300</xdr:rowOff>
    </xdr:to>
    <xdr:sp macro="" textlink="">
      <xdr:nvSpPr>
        <xdr:cNvPr id="2527" name="Text Box 75" hidden="1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169</xdr:row>
      <xdr:rowOff>76200</xdr:rowOff>
    </xdr:from>
    <xdr:to>
      <xdr:col>10</xdr:col>
      <xdr:colOff>76200</xdr:colOff>
      <xdr:row>170</xdr:row>
      <xdr:rowOff>114300</xdr:rowOff>
    </xdr:to>
    <xdr:sp macro="" textlink="">
      <xdr:nvSpPr>
        <xdr:cNvPr id="2528" name="Text Box 75" hidden="1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169</xdr:row>
      <xdr:rowOff>76200</xdr:rowOff>
    </xdr:from>
    <xdr:to>
      <xdr:col>10</xdr:col>
      <xdr:colOff>76200</xdr:colOff>
      <xdr:row>170</xdr:row>
      <xdr:rowOff>114300</xdr:rowOff>
    </xdr:to>
    <xdr:sp macro="" textlink="">
      <xdr:nvSpPr>
        <xdr:cNvPr id="2529" name="Text Box 75" hidden="1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169</xdr:row>
      <xdr:rowOff>76200</xdr:rowOff>
    </xdr:from>
    <xdr:to>
      <xdr:col>10</xdr:col>
      <xdr:colOff>76200</xdr:colOff>
      <xdr:row>170</xdr:row>
      <xdr:rowOff>114300</xdr:rowOff>
    </xdr:to>
    <xdr:sp macro="" textlink="">
      <xdr:nvSpPr>
        <xdr:cNvPr id="2530" name="Text Box 75" hidden="1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169</xdr:row>
      <xdr:rowOff>76200</xdr:rowOff>
    </xdr:from>
    <xdr:to>
      <xdr:col>10</xdr:col>
      <xdr:colOff>76200</xdr:colOff>
      <xdr:row>170</xdr:row>
      <xdr:rowOff>114300</xdr:rowOff>
    </xdr:to>
    <xdr:sp macro="" textlink="">
      <xdr:nvSpPr>
        <xdr:cNvPr id="2531" name="Text Box 75" hidden="1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170</xdr:row>
      <xdr:rowOff>76200</xdr:rowOff>
    </xdr:from>
    <xdr:to>
      <xdr:col>10</xdr:col>
      <xdr:colOff>76200</xdr:colOff>
      <xdr:row>171</xdr:row>
      <xdr:rowOff>114300</xdr:rowOff>
    </xdr:to>
    <xdr:sp macro="" textlink="">
      <xdr:nvSpPr>
        <xdr:cNvPr id="2532" name="Text Box 75" hidden="1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170</xdr:row>
      <xdr:rowOff>76200</xdr:rowOff>
    </xdr:from>
    <xdr:to>
      <xdr:col>10</xdr:col>
      <xdr:colOff>76200</xdr:colOff>
      <xdr:row>171</xdr:row>
      <xdr:rowOff>114300</xdr:rowOff>
    </xdr:to>
    <xdr:sp macro="" textlink="">
      <xdr:nvSpPr>
        <xdr:cNvPr id="2533" name="Text Box 75" hidden="1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170</xdr:row>
      <xdr:rowOff>76200</xdr:rowOff>
    </xdr:from>
    <xdr:to>
      <xdr:col>10</xdr:col>
      <xdr:colOff>76200</xdr:colOff>
      <xdr:row>171</xdr:row>
      <xdr:rowOff>114300</xdr:rowOff>
    </xdr:to>
    <xdr:sp macro="" textlink="">
      <xdr:nvSpPr>
        <xdr:cNvPr id="2534" name="Text Box 75" hidden="1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170</xdr:row>
      <xdr:rowOff>76200</xdr:rowOff>
    </xdr:from>
    <xdr:to>
      <xdr:col>10</xdr:col>
      <xdr:colOff>76200</xdr:colOff>
      <xdr:row>171</xdr:row>
      <xdr:rowOff>114300</xdr:rowOff>
    </xdr:to>
    <xdr:sp macro="" textlink="">
      <xdr:nvSpPr>
        <xdr:cNvPr id="2535" name="Text Box 75" hidden="1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171</xdr:row>
      <xdr:rowOff>76200</xdr:rowOff>
    </xdr:from>
    <xdr:to>
      <xdr:col>10</xdr:col>
      <xdr:colOff>76200</xdr:colOff>
      <xdr:row>172</xdr:row>
      <xdr:rowOff>114300</xdr:rowOff>
    </xdr:to>
    <xdr:sp macro="" textlink="">
      <xdr:nvSpPr>
        <xdr:cNvPr id="2536" name="Text Box 75" hidden="1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171</xdr:row>
      <xdr:rowOff>76200</xdr:rowOff>
    </xdr:from>
    <xdr:to>
      <xdr:col>10</xdr:col>
      <xdr:colOff>76200</xdr:colOff>
      <xdr:row>172</xdr:row>
      <xdr:rowOff>114300</xdr:rowOff>
    </xdr:to>
    <xdr:sp macro="" textlink="">
      <xdr:nvSpPr>
        <xdr:cNvPr id="2537" name="Text Box 75" hidden="1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171</xdr:row>
      <xdr:rowOff>76200</xdr:rowOff>
    </xdr:from>
    <xdr:to>
      <xdr:col>10</xdr:col>
      <xdr:colOff>76200</xdr:colOff>
      <xdr:row>172</xdr:row>
      <xdr:rowOff>114300</xdr:rowOff>
    </xdr:to>
    <xdr:sp macro="" textlink="">
      <xdr:nvSpPr>
        <xdr:cNvPr id="2538" name="Text Box 75" hidden="1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171</xdr:row>
      <xdr:rowOff>76200</xdr:rowOff>
    </xdr:from>
    <xdr:to>
      <xdr:col>10</xdr:col>
      <xdr:colOff>76200</xdr:colOff>
      <xdr:row>172</xdr:row>
      <xdr:rowOff>114300</xdr:rowOff>
    </xdr:to>
    <xdr:sp macro="" textlink="">
      <xdr:nvSpPr>
        <xdr:cNvPr id="2539" name="Text Box 75" hidden="1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172</xdr:row>
      <xdr:rowOff>76200</xdr:rowOff>
    </xdr:from>
    <xdr:to>
      <xdr:col>10</xdr:col>
      <xdr:colOff>76200</xdr:colOff>
      <xdr:row>173</xdr:row>
      <xdr:rowOff>114300</xdr:rowOff>
    </xdr:to>
    <xdr:sp macro="" textlink="">
      <xdr:nvSpPr>
        <xdr:cNvPr id="2540" name="Text Box 75" hidden="1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172</xdr:row>
      <xdr:rowOff>76200</xdr:rowOff>
    </xdr:from>
    <xdr:to>
      <xdr:col>10</xdr:col>
      <xdr:colOff>76200</xdr:colOff>
      <xdr:row>173</xdr:row>
      <xdr:rowOff>114300</xdr:rowOff>
    </xdr:to>
    <xdr:sp macro="" textlink="">
      <xdr:nvSpPr>
        <xdr:cNvPr id="2541" name="Text Box 75" hidden="1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172</xdr:row>
      <xdr:rowOff>76200</xdr:rowOff>
    </xdr:from>
    <xdr:to>
      <xdr:col>10</xdr:col>
      <xdr:colOff>76200</xdr:colOff>
      <xdr:row>173</xdr:row>
      <xdr:rowOff>114300</xdr:rowOff>
    </xdr:to>
    <xdr:sp macro="" textlink="">
      <xdr:nvSpPr>
        <xdr:cNvPr id="2542" name="Text Box 75" hidden="1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172</xdr:row>
      <xdr:rowOff>76200</xdr:rowOff>
    </xdr:from>
    <xdr:to>
      <xdr:col>10</xdr:col>
      <xdr:colOff>76200</xdr:colOff>
      <xdr:row>173</xdr:row>
      <xdr:rowOff>114300</xdr:rowOff>
    </xdr:to>
    <xdr:sp macro="" textlink="">
      <xdr:nvSpPr>
        <xdr:cNvPr id="2543" name="Text Box 75" hidden="1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173</xdr:row>
      <xdr:rowOff>76200</xdr:rowOff>
    </xdr:from>
    <xdr:to>
      <xdr:col>10</xdr:col>
      <xdr:colOff>76200</xdr:colOff>
      <xdr:row>174</xdr:row>
      <xdr:rowOff>114300</xdr:rowOff>
    </xdr:to>
    <xdr:sp macro="" textlink="">
      <xdr:nvSpPr>
        <xdr:cNvPr id="2544" name="Text Box 75" hidden="1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173</xdr:row>
      <xdr:rowOff>76200</xdr:rowOff>
    </xdr:from>
    <xdr:to>
      <xdr:col>10</xdr:col>
      <xdr:colOff>76200</xdr:colOff>
      <xdr:row>174</xdr:row>
      <xdr:rowOff>114300</xdr:rowOff>
    </xdr:to>
    <xdr:sp macro="" textlink="">
      <xdr:nvSpPr>
        <xdr:cNvPr id="2545" name="Text Box 75" hidden="1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173</xdr:row>
      <xdr:rowOff>76200</xdr:rowOff>
    </xdr:from>
    <xdr:to>
      <xdr:col>10</xdr:col>
      <xdr:colOff>76200</xdr:colOff>
      <xdr:row>174</xdr:row>
      <xdr:rowOff>114300</xdr:rowOff>
    </xdr:to>
    <xdr:sp macro="" textlink="">
      <xdr:nvSpPr>
        <xdr:cNvPr id="2546" name="Text Box 75" hidden="1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173</xdr:row>
      <xdr:rowOff>76200</xdr:rowOff>
    </xdr:from>
    <xdr:to>
      <xdr:col>10</xdr:col>
      <xdr:colOff>76200</xdr:colOff>
      <xdr:row>174</xdr:row>
      <xdr:rowOff>114300</xdr:rowOff>
    </xdr:to>
    <xdr:sp macro="" textlink="">
      <xdr:nvSpPr>
        <xdr:cNvPr id="2547" name="Text Box 75" hidden="1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174</xdr:row>
      <xdr:rowOff>76200</xdr:rowOff>
    </xdr:from>
    <xdr:to>
      <xdr:col>10</xdr:col>
      <xdr:colOff>76200</xdr:colOff>
      <xdr:row>175</xdr:row>
      <xdr:rowOff>114300</xdr:rowOff>
    </xdr:to>
    <xdr:sp macro="" textlink="">
      <xdr:nvSpPr>
        <xdr:cNvPr id="2548" name="Text Box 75" hidden="1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174</xdr:row>
      <xdr:rowOff>76200</xdr:rowOff>
    </xdr:from>
    <xdr:to>
      <xdr:col>10</xdr:col>
      <xdr:colOff>76200</xdr:colOff>
      <xdr:row>175</xdr:row>
      <xdr:rowOff>114300</xdr:rowOff>
    </xdr:to>
    <xdr:sp macro="" textlink="">
      <xdr:nvSpPr>
        <xdr:cNvPr id="2549" name="Text Box 75" hidden="1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174</xdr:row>
      <xdr:rowOff>76200</xdr:rowOff>
    </xdr:from>
    <xdr:to>
      <xdr:col>10</xdr:col>
      <xdr:colOff>76200</xdr:colOff>
      <xdr:row>175</xdr:row>
      <xdr:rowOff>114300</xdr:rowOff>
    </xdr:to>
    <xdr:sp macro="" textlink="">
      <xdr:nvSpPr>
        <xdr:cNvPr id="2550" name="Text Box 75" hidden="1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174</xdr:row>
      <xdr:rowOff>76200</xdr:rowOff>
    </xdr:from>
    <xdr:to>
      <xdr:col>10</xdr:col>
      <xdr:colOff>76200</xdr:colOff>
      <xdr:row>175</xdr:row>
      <xdr:rowOff>114300</xdr:rowOff>
    </xdr:to>
    <xdr:sp macro="" textlink="">
      <xdr:nvSpPr>
        <xdr:cNvPr id="2551" name="Text Box 75" hidden="1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175</xdr:row>
      <xdr:rowOff>76200</xdr:rowOff>
    </xdr:from>
    <xdr:to>
      <xdr:col>10</xdr:col>
      <xdr:colOff>76200</xdr:colOff>
      <xdr:row>176</xdr:row>
      <xdr:rowOff>114300</xdr:rowOff>
    </xdr:to>
    <xdr:sp macro="" textlink="">
      <xdr:nvSpPr>
        <xdr:cNvPr id="2552" name="Text Box 75" hidden="1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175</xdr:row>
      <xdr:rowOff>76200</xdr:rowOff>
    </xdr:from>
    <xdr:to>
      <xdr:col>10</xdr:col>
      <xdr:colOff>76200</xdr:colOff>
      <xdr:row>176</xdr:row>
      <xdr:rowOff>114300</xdr:rowOff>
    </xdr:to>
    <xdr:sp macro="" textlink="">
      <xdr:nvSpPr>
        <xdr:cNvPr id="2553" name="Text Box 75" hidden="1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175</xdr:row>
      <xdr:rowOff>76200</xdr:rowOff>
    </xdr:from>
    <xdr:to>
      <xdr:col>10</xdr:col>
      <xdr:colOff>76200</xdr:colOff>
      <xdr:row>176</xdr:row>
      <xdr:rowOff>114300</xdr:rowOff>
    </xdr:to>
    <xdr:sp macro="" textlink="">
      <xdr:nvSpPr>
        <xdr:cNvPr id="2554" name="Text Box 75" hidden="1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175</xdr:row>
      <xdr:rowOff>76200</xdr:rowOff>
    </xdr:from>
    <xdr:to>
      <xdr:col>10</xdr:col>
      <xdr:colOff>76200</xdr:colOff>
      <xdr:row>176</xdr:row>
      <xdr:rowOff>114300</xdr:rowOff>
    </xdr:to>
    <xdr:sp macro="" textlink="">
      <xdr:nvSpPr>
        <xdr:cNvPr id="2555" name="Text Box 75" hidden="1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176</xdr:row>
      <xdr:rowOff>76200</xdr:rowOff>
    </xdr:from>
    <xdr:to>
      <xdr:col>10</xdr:col>
      <xdr:colOff>76200</xdr:colOff>
      <xdr:row>177</xdr:row>
      <xdr:rowOff>114300</xdr:rowOff>
    </xdr:to>
    <xdr:sp macro="" textlink="">
      <xdr:nvSpPr>
        <xdr:cNvPr id="2556" name="Text Box 75" hidden="1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176</xdr:row>
      <xdr:rowOff>76200</xdr:rowOff>
    </xdr:from>
    <xdr:to>
      <xdr:col>10</xdr:col>
      <xdr:colOff>76200</xdr:colOff>
      <xdr:row>177</xdr:row>
      <xdr:rowOff>114300</xdr:rowOff>
    </xdr:to>
    <xdr:sp macro="" textlink="">
      <xdr:nvSpPr>
        <xdr:cNvPr id="2557" name="Text Box 75" hidden="1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176</xdr:row>
      <xdr:rowOff>76200</xdr:rowOff>
    </xdr:from>
    <xdr:to>
      <xdr:col>10</xdr:col>
      <xdr:colOff>76200</xdr:colOff>
      <xdr:row>177</xdr:row>
      <xdr:rowOff>114300</xdr:rowOff>
    </xdr:to>
    <xdr:sp macro="" textlink="">
      <xdr:nvSpPr>
        <xdr:cNvPr id="2558" name="Text Box 75" hidden="1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176</xdr:row>
      <xdr:rowOff>76200</xdr:rowOff>
    </xdr:from>
    <xdr:to>
      <xdr:col>10</xdr:col>
      <xdr:colOff>76200</xdr:colOff>
      <xdr:row>177</xdr:row>
      <xdr:rowOff>114300</xdr:rowOff>
    </xdr:to>
    <xdr:sp macro="" textlink="">
      <xdr:nvSpPr>
        <xdr:cNvPr id="2559" name="Text Box 75" hidden="1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177</xdr:row>
      <xdr:rowOff>76200</xdr:rowOff>
    </xdr:from>
    <xdr:to>
      <xdr:col>10</xdr:col>
      <xdr:colOff>76200</xdr:colOff>
      <xdr:row>178</xdr:row>
      <xdr:rowOff>114300</xdr:rowOff>
    </xdr:to>
    <xdr:sp macro="" textlink="">
      <xdr:nvSpPr>
        <xdr:cNvPr id="2560" name="Text Box 75" hidden="1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177</xdr:row>
      <xdr:rowOff>76200</xdr:rowOff>
    </xdr:from>
    <xdr:to>
      <xdr:col>10</xdr:col>
      <xdr:colOff>76200</xdr:colOff>
      <xdr:row>178</xdr:row>
      <xdr:rowOff>114300</xdr:rowOff>
    </xdr:to>
    <xdr:sp macro="" textlink="">
      <xdr:nvSpPr>
        <xdr:cNvPr id="2561" name="Text Box 75" hidden="1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177</xdr:row>
      <xdr:rowOff>76200</xdr:rowOff>
    </xdr:from>
    <xdr:to>
      <xdr:col>10</xdr:col>
      <xdr:colOff>76200</xdr:colOff>
      <xdr:row>178</xdr:row>
      <xdr:rowOff>114300</xdr:rowOff>
    </xdr:to>
    <xdr:sp macro="" textlink="">
      <xdr:nvSpPr>
        <xdr:cNvPr id="2562" name="Text Box 75" hidden="1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177</xdr:row>
      <xdr:rowOff>76200</xdr:rowOff>
    </xdr:from>
    <xdr:to>
      <xdr:col>10</xdr:col>
      <xdr:colOff>76200</xdr:colOff>
      <xdr:row>178</xdr:row>
      <xdr:rowOff>114300</xdr:rowOff>
    </xdr:to>
    <xdr:sp macro="" textlink="">
      <xdr:nvSpPr>
        <xdr:cNvPr id="2563" name="Text Box 75" hidden="1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178</xdr:row>
      <xdr:rowOff>76200</xdr:rowOff>
    </xdr:from>
    <xdr:to>
      <xdr:col>10</xdr:col>
      <xdr:colOff>76200</xdr:colOff>
      <xdr:row>179</xdr:row>
      <xdr:rowOff>114300</xdr:rowOff>
    </xdr:to>
    <xdr:sp macro="" textlink="">
      <xdr:nvSpPr>
        <xdr:cNvPr id="2564" name="Text Box 75" hidden="1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178</xdr:row>
      <xdr:rowOff>76200</xdr:rowOff>
    </xdr:from>
    <xdr:to>
      <xdr:col>10</xdr:col>
      <xdr:colOff>76200</xdr:colOff>
      <xdr:row>179</xdr:row>
      <xdr:rowOff>114300</xdr:rowOff>
    </xdr:to>
    <xdr:sp macro="" textlink="">
      <xdr:nvSpPr>
        <xdr:cNvPr id="2565" name="Text Box 75" hidden="1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178</xdr:row>
      <xdr:rowOff>76200</xdr:rowOff>
    </xdr:from>
    <xdr:to>
      <xdr:col>10</xdr:col>
      <xdr:colOff>76200</xdr:colOff>
      <xdr:row>179</xdr:row>
      <xdr:rowOff>114300</xdr:rowOff>
    </xdr:to>
    <xdr:sp macro="" textlink="">
      <xdr:nvSpPr>
        <xdr:cNvPr id="2566" name="Text Box 75" hidden="1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178</xdr:row>
      <xdr:rowOff>76200</xdr:rowOff>
    </xdr:from>
    <xdr:to>
      <xdr:col>10</xdr:col>
      <xdr:colOff>76200</xdr:colOff>
      <xdr:row>179</xdr:row>
      <xdr:rowOff>114300</xdr:rowOff>
    </xdr:to>
    <xdr:sp macro="" textlink="">
      <xdr:nvSpPr>
        <xdr:cNvPr id="2567" name="Text Box 75" hidden="1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179</xdr:row>
      <xdr:rowOff>76200</xdr:rowOff>
    </xdr:from>
    <xdr:to>
      <xdr:col>10</xdr:col>
      <xdr:colOff>76200</xdr:colOff>
      <xdr:row>180</xdr:row>
      <xdr:rowOff>114300</xdr:rowOff>
    </xdr:to>
    <xdr:sp macro="" textlink="">
      <xdr:nvSpPr>
        <xdr:cNvPr id="2568" name="Text Box 75" hidden="1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179</xdr:row>
      <xdr:rowOff>76200</xdr:rowOff>
    </xdr:from>
    <xdr:to>
      <xdr:col>10</xdr:col>
      <xdr:colOff>76200</xdr:colOff>
      <xdr:row>180</xdr:row>
      <xdr:rowOff>114300</xdr:rowOff>
    </xdr:to>
    <xdr:sp macro="" textlink="">
      <xdr:nvSpPr>
        <xdr:cNvPr id="2569" name="Text Box 75" hidden="1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179</xdr:row>
      <xdr:rowOff>76200</xdr:rowOff>
    </xdr:from>
    <xdr:to>
      <xdr:col>10</xdr:col>
      <xdr:colOff>76200</xdr:colOff>
      <xdr:row>180</xdr:row>
      <xdr:rowOff>114300</xdr:rowOff>
    </xdr:to>
    <xdr:sp macro="" textlink="">
      <xdr:nvSpPr>
        <xdr:cNvPr id="2570" name="Text Box 75" hidden="1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179</xdr:row>
      <xdr:rowOff>76200</xdr:rowOff>
    </xdr:from>
    <xdr:to>
      <xdr:col>10</xdr:col>
      <xdr:colOff>76200</xdr:colOff>
      <xdr:row>180</xdr:row>
      <xdr:rowOff>114300</xdr:rowOff>
    </xdr:to>
    <xdr:sp macro="" textlink="">
      <xdr:nvSpPr>
        <xdr:cNvPr id="2571" name="Text Box 75" hidden="1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180</xdr:row>
      <xdr:rowOff>76200</xdr:rowOff>
    </xdr:from>
    <xdr:to>
      <xdr:col>10</xdr:col>
      <xdr:colOff>76200</xdr:colOff>
      <xdr:row>181</xdr:row>
      <xdr:rowOff>114300</xdr:rowOff>
    </xdr:to>
    <xdr:sp macro="" textlink="">
      <xdr:nvSpPr>
        <xdr:cNvPr id="2572" name="Text Box 75" hidden="1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180</xdr:row>
      <xdr:rowOff>76200</xdr:rowOff>
    </xdr:from>
    <xdr:to>
      <xdr:col>10</xdr:col>
      <xdr:colOff>76200</xdr:colOff>
      <xdr:row>181</xdr:row>
      <xdr:rowOff>114300</xdr:rowOff>
    </xdr:to>
    <xdr:sp macro="" textlink="">
      <xdr:nvSpPr>
        <xdr:cNvPr id="2573" name="Text Box 75" hidden="1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180</xdr:row>
      <xdr:rowOff>76200</xdr:rowOff>
    </xdr:from>
    <xdr:to>
      <xdr:col>10</xdr:col>
      <xdr:colOff>76200</xdr:colOff>
      <xdr:row>181</xdr:row>
      <xdr:rowOff>114300</xdr:rowOff>
    </xdr:to>
    <xdr:sp macro="" textlink="">
      <xdr:nvSpPr>
        <xdr:cNvPr id="2574" name="Text Box 75" hidden="1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</xdr:row>
      <xdr:rowOff>76200</xdr:rowOff>
    </xdr:from>
    <xdr:to>
      <xdr:col>14</xdr:col>
      <xdr:colOff>76200</xdr:colOff>
      <xdr:row>10</xdr:row>
      <xdr:rowOff>66675</xdr:rowOff>
    </xdr:to>
    <xdr:sp macro="" textlink="">
      <xdr:nvSpPr>
        <xdr:cNvPr id="2575" name="Text Box 75" hidden="1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 txBox="1">
          <a:spLocks noChangeArrowheads="1"/>
        </xdr:cNvSpPr>
      </xdr:nvSpPr>
      <xdr:spPr bwMode="auto">
        <a:xfrm>
          <a:off x="4562475" y="2828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</xdr:row>
      <xdr:rowOff>76200</xdr:rowOff>
    </xdr:from>
    <xdr:to>
      <xdr:col>14</xdr:col>
      <xdr:colOff>76200</xdr:colOff>
      <xdr:row>11</xdr:row>
      <xdr:rowOff>114300</xdr:rowOff>
    </xdr:to>
    <xdr:sp macro="" textlink="">
      <xdr:nvSpPr>
        <xdr:cNvPr id="2576" name="Text Box 75" hidden="1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 txBox="1">
          <a:spLocks noChangeArrowheads="1"/>
        </xdr:cNvSpPr>
      </xdr:nvSpPr>
      <xdr:spPr bwMode="auto">
        <a:xfrm>
          <a:off x="4562475" y="303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</xdr:row>
      <xdr:rowOff>76200</xdr:rowOff>
    </xdr:from>
    <xdr:to>
      <xdr:col>14</xdr:col>
      <xdr:colOff>76200</xdr:colOff>
      <xdr:row>11</xdr:row>
      <xdr:rowOff>114300</xdr:rowOff>
    </xdr:to>
    <xdr:sp macro="" textlink="">
      <xdr:nvSpPr>
        <xdr:cNvPr id="2577" name="Text Box 75" hidden="1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 txBox="1">
          <a:spLocks noChangeArrowheads="1"/>
        </xdr:cNvSpPr>
      </xdr:nvSpPr>
      <xdr:spPr bwMode="auto">
        <a:xfrm>
          <a:off x="4562475" y="303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</xdr:row>
      <xdr:rowOff>76200</xdr:rowOff>
    </xdr:from>
    <xdr:to>
      <xdr:col>14</xdr:col>
      <xdr:colOff>76200</xdr:colOff>
      <xdr:row>11</xdr:row>
      <xdr:rowOff>114300</xdr:rowOff>
    </xdr:to>
    <xdr:sp macro="" textlink="">
      <xdr:nvSpPr>
        <xdr:cNvPr id="2578" name="Text Box 75" hidden="1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SpPr txBox="1">
          <a:spLocks noChangeArrowheads="1"/>
        </xdr:cNvSpPr>
      </xdr:nvSpPr>
      <xdr:spPr bwMode="auto">
        <a:xfrm>
          <a:off x="4562475" y="303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</xdr:row>
      <xdr:rowOff>76200</xdr:rowOff>
    </xdr:from>
    <xdr:to>
      <xdr:col>14</xdr:col>
      <xdr:colOff>76200</xdr:colOff>
      <xdr:row>11</xdr:row>
      <xdr:rowOff>114300</xdr:rowOff>
    </xdr:to>
    <xdr:sp macro="" textlink="">
      <xdr:nvSpPr>
        <xdr:cNvPr id="2579" name="Text Box 75" hidden="1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 txBox="1">
          <a:spLocks noChangeArrowheads="1"/>
        </xdr:cNvSpPr>
      </xdr:nvSpPr>
      <xdr:spPr bwMode="auto">
        <a:xfrm>
          <a:off x="4562475" y="303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</xdr:row>
      <xdr:rowOff>76200</xdr:rowOff>
    </xdr:from>
    <xdr:to>
      <xdr:col>14</xdr:col>
      <xdr:colOff>76200</xdr:colOff>
      <xdr:row>12</xdr:row>
      <xdr:rowOff>114300</xdr:rowOff>
    </xdr:to>
    <xdr:sp macro="" textlink="">
      <xdr:nvSpPr>
        <xdr:cNvPr id="2580" name="Text Box 75" hidden="1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 txBox="1">
          <a:spLocks noChangeArrowheads="1"/>
        </xdr:cNvSpPr>
      </xdr:nvSpPr>
      <xdr:spPr bwMode="auto">
        <a:xfrm>
          <a:off x="4562475" y="3200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</xdr:row>
      <xdr:rowOff>76200</xdr:rowOff>
    </xdr:from>
    <xdr:to>
      <xdr:col>14</xdr:col>
      <xdr:colOff>76200</xdr:colOff>
      <xdr:row>12</xdr:row>
      <xdr:rowOff>114300</xdr:rowOff>
    </xdr:to>
    <xdr:sp macro="" textlink="">
      <xdr:nvSpPr>
        <xdr:cNvPr id="2581" name="Text Box 75" hidden="1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 txBox="1">
          <a:spLocks noChangeArrowheads="1"/>
        </xdr:cNvSpPr>
      </xdr:nvSpPr>
      <xdr:spPr bwMode="auto">
        <a:xfrm>
          <a:off x="4562475" y="3200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</xdr:row>
      <xdr:rowOff>76200</xdr:rowOff>
    </xdr:from>
    <xdr:to>
      <xdr:col>14</xdr:col>
      <xdr:colOff>76200</xdr:colOff>
      <xdr:row>12</xdr:row>
      <xdr:rowOff>114300</xdr:rowOff>
    </xdr:to>
    <xdr:sp macro="" textlink="">
      <xdr:nvSpPr>
        <xdr:cNvPr id="2582" name="Text Box 75" hidden="1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SpPr txBox="1">
          <a:spLocks noChangeArrowheads="1"/>
        </xdr:cNvSpPr>
      </xdr:nvSpPr>
      <xdr:spPr bwMode="auto">
        <a:xfrm>
          <a:off x="4562475" y="3200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</xdr:row>
      <xdr:rowOff>76200</xdr:rowOff>
    </xdr:from>
    <xdr:to>
      <xdr:col>14</xdr:col>
      <xdr:colOff>76200</xdr:colOff>
      <xdr:row>12</xdr:row>
      <xdr:rowOff>114300</xdr:rowOff>
    </xdr:to>
    <xdr:sp macro="" textlink="">
      <xdr:nvSpPr>
        <xdr:cNvPr id="2583" name="Text Box 75" hidden="1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 txBox="1">
          <a:spLocks noChangeArrowheads="1"/>
        </xdr:cNvSpPr>
      </xdr:nvSpPr>
      <xdr:spPr bwMode="auto">
        <a:xfrm>
          <a:off x="4562475" y="3200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</xdr:row>
      <xdr:rowOff>76200</xdr:rowOff>
    </xdr:from>
    <xdr:to>
      <xdr:col>14</xdr:col>
      <xdr:colOff>76200</xdr:colOff>
      <xdr:row>13</xdr:row>
      <xdr:rowOff>114300</xdr:rowOff>
    </xdr:to>
    <xdr:sp macro="" textlink="">
      <xdr:nvSpPr>
        <xdr:cNvPr id="2584" name="Text Box 75" hidden="1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 txBox="1">
          <a:spLocks noChangeArrowheads="1"/>
        </xdr:cNvSpPr>
      </xdr:nvSpPr>
      <xdr:spPr bwMode="auto">
        <a:xfrm>
          <a:off x="4562475" y="3362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</xdr:row>
      <xdr:rowOff>76200</xdr:rowOff>
    </xdr:from>
    <xdr:to>
      <xdr:col>14</xdr:col>
      <xdr:colOff>76200</xdr:colOff>
      <xdr:row>13</xdr:row>
      <xdr:rowOff>114300</xdr:rowOff>
    </xdr:to>
    <xdr:sp macro="" textlink="">
      <xdr:nvSpPr>
        <xdr:cNvPr id="2585" name="Text Box 75" hidden="1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 txBox="1">
          <a:spLocks noChangeArrowheads="1"/>
        </xdr:cNvSpPr>
      </xdr:nvSpPr>
      <xdr:spPr bwMode="auto">
        <a:xfrm>
          <a:off x="4562475" y="3362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</xdr:row>
      <xdr:rowOff>76200</xdr:rowOff>
    </xdr:from>
    <xdr:to>
      <xdr:col>14</xdr:col>
      <xdr:colOff>76200</xdr:colOff>
      <xdr:row>13</xdr:row>
      <xdr:rowOff>114300</xdr:rowOff>
    </xdr:to>
    <xdr:sp macro="" textlink="">
      <xdr:nvSpPr>
        <xdr:cNvPr id="2586" name="Text Box 75" hidden="1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SpPr txBox="1">
          <a:spLocks noChangeArrowheads="1"/>
        </xdr:cNvSpPr>
      </xdr:nvSpPr>
      <xdr:spPr bwMode="auto">
        <a:xfrm>
          <a:off x="4562475" y="3362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</xdr:row>
      <xdr:rowOff>76200</xdr:rowOff>
    </xdr:from>
    <xdr:to>
      <xdr:col>14</xdr:col>
      <xdr:colOff>76200</xdr:colOff>
      <xdr:row>13</xdr:row>
      <xdr:rowOff>114300</xdr:rowOff>
    </xdr:to>
    <xdr:sp macro="" textlink="">
      <xdr:nvSpPr>
        <xdr:cNvPr id="2587" name="Text Box 75" hidden="1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 txBox="1">
          <a:spLocks noChangeArrowheads="1"/>
        </xdr:cNvSpPr>
      </xdr:nvSpPr>
      <xdr:spPr bwMode="auto">
        <a:xfrm>
          <a:off x="4562475" y="3362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</xdr:row>
      <xdr:rowOff>76200</xdr:rowOff>
    </xdr:from>
    <xdr:to>
      <xdr:col>14</xdr:col>
      <xdr:colOff>76200</xdr:colOff>
      <xdr:row>13</xdr:row>
      <xdr:rowOff>114300</xdr:rowOff>
    </xdr:to>
    <xdr:sp macro="" textlink="">
      <xdr:nvSpPr>
        <xdr:cNvPr id="2588" name="Text Box 75" hidden="1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 txBox="1">
          <a:spLocks noChangeArrowheads="1"/>
        </xdr:cNvSpPr>
      </xdr:nvSpPr>
      <xdr:spPr bwMode="auto">
        <a:xfrm>
          <a:off x="4562475" y="3362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</xdr:row>
      <xdr:rowOff>76200</xdr:rowOff>
    </xdr:from>
    <xdr:to>
      <xdr:col>14</xdr:col>
      <xdr:colOff>76200</xdr:colOff>
      <xdr:row>14</xdr:row>
      <xdr:rowOff>114300</xdr:rowOff>
    </xdr:to>
    <xdr:sp macro="" textlink="">
      <xdr:nvSpPr>
        <xdr:cNvPr id="2589" name="Text Box 75" hidden="1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 txBox="1">
          <a:spLocks noChangeArrowheads="1"/>
        </xdr:cNvSpPr>
      </xdr:nvSpPr>
      <xdr:spPr bwMode="auto">
        <a:xfrm>
          <a:off x="4562475" y="35242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</xdr:row>
      <xdr:rowOff>76200</xdr:rowOff>
    </xdr:from>
    <xdr:to>
      <xdr:col>14</xdr:col>
      <xdr:colOff>76200</xdr:colOff>
      <xdr:row>14</xdr:row>
      <xdr:rowOff>114300</xdr:rowOff>
    </xdr:to>
    <xdr:sp macro="" textlink="">
      <xdr:nvSpPr>
        <xdr:cNvPr id="2590" name="Text Box 75" hidden="1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SpPr txBox="1">
          <a:spLocks noChangeArrowheads="1"/>
        </xdr:cNvSpPr>
      </xdr:nvSpPr>
      <xdr:spPr bwMode="auto">
        <a:xfrm>
          <a:off x="4562475" y="35242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</xdr:row>
      <xdr:rowOff>76200</xdr:rowOff>
    </xdr:from>
    <xdr:to>
      <xdr:col>14</xdr:col>
      <xdr:colOff>76200</xdr:colOff>
      <xdr:row>14</xdr:row>
      <xdr:rowOff>114300</xdr:rowOff>
    </xdr:to>
    <xdr:sp macro="" textlink="">
      <xdr:nvSpPr>
        <xdr:cNvPr id="2591" name="Text Box 75" hidden="1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 txBox="1">
          <a:spLocks noChangeArrowheads="1"/>
        </xdr:cNvSpPr>
      </xdr:nvSpPr>
      <xdr:spPr bwMode="auto">
        <a:xfrm>
          <a:off x="4562475" y="35242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</xdr:row>
      <xdr:rowOff>76200</xdr:rowOff>
    </xdr:from>
    <xdr:to>
      <xdr:col>14</xdr:col>
      <xdr:colOff>76200</xdr:colOff>
      <xdr:row>14</xdr:row>
      <xdr:rowOff>114300</xdr:rowOff>
    </xdr:to>
    <xdr:sp macro="" textlink="">
      <xdr:nvSpPr>
        <xdr:cNvPr id="2592" name="Text Box 75" hidden="1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 txBox="1">
          <a:spLocks noChangeArrowheads="1"/>
        </xdr:cNvSpPr>
      </xdr:nvSpPr>
      <xdr:spPr bwMode="auto">
        <a:xfrm>
          <a:off x="4562475" y="35242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</xdr:row>
      <xdr:rowOff>76200</xdr:rowOff>
    </xdr:from>
    <xdr:to>
      <xdr:col>14</xdr:col>
      <xdr:colOff>76200</xdr:colOff>
      <xdr:row>14</xdr:row>
      <xdr:rowOff>114300</xdr:rowOff>
    </xdr:to>
    <xdr:sp macro="" textlink="">
      <xdr:nvSpPr>
        <xdr:cNvPr id="2593" name="Text Box 75" hidden="1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 txBox="1">
          <a:spLocks noChangeArrowheads="1"/>
        </xdr:cNvSpPr>
      </xdr:nvSpPr>
      <xdr:spPr bwMode="auto">
        <a:xfrm>
          <a:off x="4562475" y="35242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</xdr:row>
      <xdr:rowOff>76200</xdr:rowOff>
    </xdr:from>
    <xdr:to>
      <xdr:col>14</xdr:col>
      <xdr:colOff>76200</xdr:colOff>
      <xdr:row>15</xdr:row>
      <xdr:rowOff>114300</xdr:rowOff>
    </xdr:to>
    <xdr:sp macro="" textlink="">
      <xdr:nvSpPr>
        <xdr:cNvPr id="2594" name="Text Box 75" hidden="1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SpPr txBox="1">
          <a:spLocks noChangeArrowheads="1"/>
        </xdr:cNvSpPr>
      </xdr:nvSpPr>
      <xdr:spPr bwMode="auto">
        <a:xfrm>
          <a:off x="4562475" y="3686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</xdr:row>
      <xdr:rowOff>76200</xdr:rowOff>
    </xdr:from>
    <xdr:to>
      <xdr:col>14</xdr:col>
      <xdr:colOff>76200</xdr:colOff>
      <xdr:row>15</xdr:row>
      <xdr:rowOff>114300</xdr:rowOff>
    </xdr:to>
    <xdr:sp macro="" textlink="">
      <xdr:nvSpPr>
        <xdr:cNvPr id="2595" name="Text Box 75" hidden="1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 txBox="1">
          <a:spLocks noChangeArrowheads="1"/>
        </xdr:cNvSpPr>
      </xdr:nvSpPr>
      <xdr:spPr bwMode="auto">
        <a:xfrm>
          <a:off x="4562475" y="3686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</xdr:row>
      <xdr:rowOff>76200</xdr:rowOff>
    </xdr:from>
    <xdr:to>
      <xdr:col>14</xdr:col>
      <xdr:colOff>76200</xdr:colOff>
      <xdr:row>15</xdr:row>
      <xdr:rowOff>114300</xdr:rowOff>
    </xdr:to>
    <xdr:sp macro="" textlink="">
      <xdr:nvSpPr>
        <xdr:cNvPr id="2596" name="Text Box 75" hidden="1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 txBox="1">
          <a:spLocks noChangeArrowheads="1"/>
        </xdr:cNvSpPr>
      </xdr:nvSpPr>
      <xdr:spPr bwMode="auto">
        <a:xfrm>
          <a:off x="4562475" y="3686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</xdr:row>
      <xdr:rowOff>76200</xdr:rowOff>
    </xdr:from>
    <xdr:to>
      <xdr:col>14</xdr:col>
      <xdr:colOff>76200</xdr:colOff>
      <xdr:row>15</xdr:row>
      <xdr:rowOff>114300</xdr:rowOff>
    </xdr:to>
    <xdr:sp macro="" textlink="">
      <xdr:nvSpPr>
        <xdr:cNvPr id="2597" name="Text Box 75" hidden="1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 txBox="1">
          <a:spLocks noChangeArrowheads="1"/>
        </xdr:cNvSpPr>
      </xdr:nvSpPr>
      <xdr:spPr bwMode="auto">
        <a:xfrm>
          <a:off x="4562475" y="3686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</xdr:row>
      <xdr:rowOff>76200</xdr:rowOff>
    </xdr:from>
    <xdr:to>
      <xdr:col>14</xdr:col>
      <xdr:colOff>76200</xdr:colOff>
      <xdr:row>15</xdr:row>
      <xdr:rowOff>114300</xdr:rowOff>
    </xdr:to>
    <xdr:sp macro="" textlink="">
      <xdr:nvSpPr>
        <xdr:cNvPr id="2598" name="Text Box 75" hidden="1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SpPr txBox="1">
          <a:spLocks noChangeArrowheads="1"/>
        </xdr:cNvSpPr>
      </xdr:nvSpPr>
      <xdr:spPr bwMode="auto">
        <a:xfrm>
          <a:off x="4562475" y="3686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</xdr:row>
      <xdr:rowOff>76200</xdr:rowOff>
    </xdr:from>
    <xdr:to>
      <xdr:col>14</xdr:col>
      <xdr:colOff>76200</xdr:colOff>
      <xdr:row>16</xdr:row>
      <xdr:rowOff>114300</xdr:rowOff>
    </xdr:to>
    <xdr:sp macro="" textlink="">
      <xdr:nvSpPr>
        <xdr:cNvPr id="2599" name="Text Box 75" hidden="1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 txBox="1">
          <a:spLocks noChangeArrowheads="1"/>
        </xdr:cNvSpPr>
      </xdr:nvSpPr>
      <xdr:spPr bwMode="auto">
        <a:xfrm>
          <a:off x="4562475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</xdr:row>
      <xdr:rowOff>76200</xdr:rowOff>
    </xdr:from>
    <xdr:to>
      <xdr:col>14</xdr:col>
      <xdr:colOff>76200</xdr:colOff>
      <xdr:row>16</xdr:row>
      <xdr:rowOff>114300</xdr:rowOff>
    </xdr:to>
    <xdr:sp macro="" textlink="">
      <xdr:nvSpPr>
        <xdr:cNvPr id="2600" name="Text Box 75" hidden="1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 txBox="1">
          <a:spLocks noChangeArrowheads="1"/>
        </xdr:cNvSpPr>
      </xdr:nvSpPr>
      <xdr:spPr bwMode="auto">
        <a:xfrm>
          <a:off x="4562475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</xdr:row>
      <xdr:rowOff>76200</xdr:rowOff>
    </xdr:from>
    <xdr:to>
      <xdr:col>14</xdr:col>
      <xdr:colOff>76200</xdr:colOff>
      <xdr:row>16</xdr:row>
      <xdr:rowOff>114300</xdr:rowOff>
    </xdr:to>
    <xdr:sp macro="" textlink="">
      <xdr:nvSpPr>
        <xdr:cNvPr id="2601" name="Text Box 75" hidden="1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 txBox="1">
          <a:spLocks noChangeArrowheads="1"/>
        </xdr:cNvSpPr>
      </xdr:nvSpPr>
      <xdr:spPr bwMode="auto">
        <a:xfrm>
          <a:off x="4562475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</xdr:row>
      <xdr:rowOff>76200</xdr:rowOff>
    </xdr:from>
    <xdr:to>
      <xdr:col>14</xdr:col>
      <xdr:colOff>76200</xdr:colOff>
      <xdr:row>16</xdr:row>
      <xdr:rowOff>114300</xdr:rowOff>
    </xdr:to>
    <xdr:sp macro="" textlink="">
      <xdr:nvSpPr>
        <xdr:cNvPr id="2602" name="Text Box 75" hidden="1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SpPr txBox="1">
          <a:spLocks noChangeArrowheads="1"/>
        </xdr:cNvSpPr>
      </xdr:nvSpPr>
      <xdr:spPr bwMode="auto">
        <a:xfrm>
          <a:off x="4562475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</xdr:row>
      <xdr:rowOff>76200</xdr:rowOff>
    </xdr:from>
    <xdr:to>
      <xdr:col>14</xdr:col>
      <xdr:colOff>76200</xdr:colOff>
      <xdr:row>16</xdr:row>
      <xdr:rowOff>114300</xdr:rowOff>
    </xdr:to>
    <xdr:sp macro="" textlink="">
      <xdr:nvSpPr>
        <xdr:cNvPr id="2603" name="Text Box 75" hidden="1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 txBox="1">
          <a:spLocks noChangeArrowheads="1"/>
        </xdr:cNvSpPr>
      </xdr:nvSpPr>
      <xdr:spPr bwMode="auto">
        <a:xfrm>
          <a:off x="4562475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</xdr:row>
      <xdr:rowOff>76200</xdr:rowOff>
    </xdr:from>
    <xdr:to>
      <xdr:col>14</xdr:col>
      <xdr:colOff>76200</xdr:colOff>
      <xdr:row>17</xdr:row>
      <xdr:rowOff>114300</xdr:rowOff>
    </xdr:to>
    <xdr:sp macro="" textlink="">
      <xdr:nvSpPr>
        <xdr:cNvPr id="2604" name="Text Box 75" hidden="1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 txBox="1">
          <a:spLocks noChangeArrowheads="1"/>
        </xdr:cNvSpPr>
      </xdr:nvSpPr>
      <xdr:spPr bwMode="auto">
        <a:xfrm>
          <a:off x="4562475" y="401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</xdr:row>
      <xdr:rowOff>76200</xdr:rowOff>
    </xdr:from>
    <xdr:to>
      <xdr:col>14</xdr:col>
      <xdr:colOff>76200</xdr:colOff>
      <xdr:row>17</xdr:row>
      <xdr:rowOff>114300</xdr:rowOff>
    </xdr:to>
    <xdr:sp macro="" textlink="">
      <xdr:nvSpPr>
        <xdr:cNvPr id="2605" name="Text Box 75" hidden="1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 txBox="1">
          <a:spLocks noChangeArrowheads="1"/>
        </xdr:cNvSpPr>
      </xdr:nvSpPr>
      <xdr:spPr bwMode="auto">
        <a:xfrm>
          <a:off x="4562475" y="401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</xdr:row>
      <xdr:rowOff>76200</xdr:rowOff>
    </xdr:from>
    <xdr:to>
      <xdr:col>14</xdr:col>
      <xdr:colOff>76200</xdr:colOff>
      <xdr:row>17</xdr:row>
      <xdr:rowOff>114300</xdr:rowOff>
    </xdr:to>
    <xdr:sp macro="" textlink="">
      <xdr:nvSpPr>
        <xdr:cNvPr id="2606" name="Text Box 75" hidden="1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SpPr txBox="1">
          <a:spLocks noChangeArrowheads="1"/>
        </xdr:cNvSpPr>
      </xdr:nvSpPr>
      <xdr:spPr bwMode="auto">
        <a:xfrm>
          <a:off x="4562475" y="401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</xdr:row>
      <xdr:rowOff>76200</xdr:rowOff>
    </xdr:from>
    <xdr:to>
      <xdr:col>14</xdr:col>
      <xdr:colOff>76200</xdr:colOff>
      <xdr:row>17</xdr:row>
      <xdr:rowOff>114300</xdr:rowOff>
    </xdr:to>
    <xdr:sp macro="" textlink="">
      <xdr:nvSpPr>
        <xdr:cNvPr id="2607" name="Text Box 75" hidden="1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 txBox="1">
          <a:spLocks noChangeArrowheads="1"/>
        </xdr:cNvSpPr>
      </xdr:nvSpPr>
      <xdr:spPr bwMode="auto">
        <a:xfrm>
          <a:off x="4562475" y="401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</xdr:row>
      <xdr:rowOff>76200</xdr:rowOff>
    </xdr:from>
    <xdr:to>
      <xdr:col>14</xdr:col>
      <xdr:colOff>76200</xdr:colOff>
      <xdr:row>17</xdr:row>
      <xdr:rowOff>114300</xdr:rowOff>
    </xdr:to>
    <xdr:sp macro="" textlink="">
      <xdr:nvSpPr>
        <xdr:cNvPr id="2608" name="Text Box 75" hidden="1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 txBox="1">
          <a:spLocks noChangeArrowheads="1"/>
        </xdr:cNvSpPr>
      </xdr:nvSpPr>
      <xdr:spPr bwMode="auto">
        <a:xfrm>
          <a:off x="4562475" y="401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</xdr:row>
      <xdr:rowOff>76200</xdr:rowOff>
    </xdr:from>
    <xdr:to>
      <xdr:col>14</xdr:col>
      <xdr:colOff>76200</xdr:colOff>
      <xdr:row>18</xdr:row>
      <xdr:rowOff>114300</xdr:rowOff>
    </xdr:to>
    <xdr:sp macro="" textlink="">
      <xdr:nvSpPr>
        <xdr:cNvPr id="2609" name="Text Box 75" hidden="1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 txBox="1">
          <a:spLocks noChangeArrowheads="1"/>
        </xdr:cNvSpPr>
      </xdr:nvSpPr>
      <xdr:spPr bwMode="auto">
        <a:xfrm>
          <a:off x="4562475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</xdr:row>
      <xdr:rowOff>76200</xdr:rowOff>
    </xdr:from>
    <xdr:to>
      <xdr:col>14</xdr:col>
      <xdr:colOff>76200</xdr:colOff>
      <xdr:row>18</xdr:row>
      <xdr:rowOff>114300</xdr:rowOff>
    </xdr:to>
    <xdr:sp macro="" textlink="">
      <xdr:nvSpPr>
        <xdr:cNvPr id="2610" name="Text Box 75" hidden="1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SpPr txBox="1">
          <a:spLocks noChangeArrowheads="1"/>
        </xdr:cNvSpPr>
      </xdr:nvSpPr>
      <xdr:spPr bwMode="auto">
        <a:xfrm>
          <a:off x="4562475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</xdr:row>
      <xdr:rowOff>76200</xdr:rowOff>
    </xdr:from>
    <xdr:to>
      <xdr:col>14</xdr:col>
      <xdr:colOff>76200</xdr:colOff>
      <xdr:row>18</xdr:row>
      <xdr:rowOff>114300</xdr:rowOff>
    </xdr:to>
    <xdr:sp macro="" textlink="">
      <xdr:nvSpPr>
        <xdr:cNvPr id="2611" name="Text Box 75" hidden="1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 txBox="1">
          <a:spLocks noChangeArrowheads="1"/>
        </xdr:cNvSpPr>
      </xdr:nvSpPr>
      <xdr:spPr bwMode="auto">
        <a:xfrm>
          <a:off x="4562475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</xdr:row>
      <xdr:rowOff>76200</xdr:rowOff>
    </xdr:from>
    <xdr:to>
      <xdr:col>14</xdr:col>
      <xdr:colOff>76200</xdr:colOff>
      <xdr:row>18</xdr:row>
      <xdr:rowOff>114300</xdr:rowOff>
    </xdr:to>
    <xdr:sp macro="" textlink="">
      <xdr:nvSpPr>
        <xdr:cNvPr id="2612" name="Text Box 75" hidden="1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 txBox="1">
          <a:spLocks noChangeArrowheads="1"/>
        </xdr:cNvSpPr>
      </xdr:nvSpPr>
      <xdr:spPr bwMode="auto">
        <a:xfrm>
          <a:off x="4562475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</xdr:row>
      <xdr:rowOff>76200</xdr:rowOff>
    </xdr:from>
    <xdr:to>
      <xdr:col>14</xdr:col>
      <xdr:colOff>76200</xdr:colOff>
      <xdr:row>18</xdr:row>
      <xdr:rowOff>114300</xdr:rowOff>
    </xdr:to>
    <xdr:sp macro="" textlink="">
      <xdr:nvSpPr>
        <xdr:cNvPr id="2613" name="Text Box 75" hidden="1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 txBox="1">
          <a:spLocks noChangeArrowheads="1"/>
        </xdr:cNvSpPr>
      </xdr:nvSpPr>
      <xdr:spPr bwMode="auto">
        <a:xfrm>
          <a:off x="4562475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18</xdr:row>
      <xdr:rowOff>76200</xdr:rowOff>
    </xdr:from>
    <xdr:to>
      <xdr:col>14</xdr:col>
      <xdr:colOff>76200</xdr:colOff>
      <xdr:row>19</xdr:row>
      <xdr:rowOff>114300</xdr:rowOff>
    </xdr:to>
    <xdr:sp macro="" textlink="">
      <xdr:nvSpPr>
        <xdr:cNvPr id="2614" name="Text Box 75" hidden="1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SpPr txBox="1">
          <a:spLocks noChangeArrowheads="1"/>
        </xdr:cNvSpPr>
      </xdr:nvSpPr>
      <xdr:spPr bwMode="auto">
        <a:xfrm>
          <a:off x="4562475" y="4333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18</xdr:row>
      <xdr:rowOff>76200</xdr:rowOff>
    </xdr:from>
    <xdr:to>
      <xdr:col>14</xdr:col>
      <xdr:colOff>76200</xdr:colOff>
      <xdr:row>19</xdr:row>
      <xdr:rowOff>114300</xdr:rowOff>
    </xdr:to>
    <xdr:sp macro="" textlink="">
      <xdr:nvSpPr>
        <xdr:cNvPr id="2615" name="Text Box 75" hidden="1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 txBox="1">
          <a:spLocks noChangeArrowheads="1"/>
        </xdr:cNvSpPr>
      </xdr:nvSpPr>
      <xdr:spPr bwMode="auto">
        <a:xfrm>
          <a:off x="4562475" y="4333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18</xdr:row>
      <xdr:rowOff>76200</xdr:rowOff>
    </xdr:from>
    <xdr:to>
      <xdr:col>14</xdr:col>
      <xdr:colOff>76200</xdr:colOff>
      <xdr:row>19</xdr:row>
      <xdr:rowOff>114300</xdr:rowOff>
    </xdr:to>
    <xdr:sp macro="" textlink="">
      <xdr:nvSpPr>
        <xdr:cNvPr id="2616" name="Text Box 75" hidden="1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 txBox="1">
          <a:spLocks noChangeArrowheads="1"/>
        </xdr:cNvSpPr>
      </xdr:nvSpPr>
      <xdr:spPr bwMode="auto">
        <a:xfrm>
          <a:off x="4562475" y="4333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18</xdr:row>
      <xdr:rowOff>76200</xdr:rowOff>
    </xdr:from>
    <xdr:to>
      <xdr:col>14</xdr:col>
      <xdr:colOff>76200</xdr:colOff>
      <xdr:row>19</xdr:row>
      <xdr:rowOff>114300</xdr:rowOff>
    </xdr:to>
    <xdr:sp macro="" textlink="">
      <xdr:nvSpPr>
        <xdr:cNvPr id="2617" name="Text Box 75" hidden="1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 txBox="1">
          <a:spLocks noChangeArrowheads="1"/>
        </xdr:cNvSpPr>
      </xdr:nvSpPr>
      <xdr:spPr bwMode="auto">
        <a:xfrm>
          <a:off x="4562475" y="4333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18</xdr:row>
      <xdr:rowOff>76200</xdr:rowOff>
    </xdr:from>
    <xdr:to>
      <xdr:col>14</xdr:col>
      <xdr:colOff>76200</xdr:colOff>
      <xdr:row>19</xdr:row>
      <xdr:rowOff>114300</xdr:rowOff>
    </xdr:to>
    <xdr:sp macro="" textlink="">
      <xdr:nvSpPr>
        <xdr:cNvPr id="2618" name="Text Box 75" hidden="1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 txBox="1">
          <a:spLocks noChangeArrowheads="1"/>
        </xdr:cNvSpPr>
      </xdr:nvSpPr>
      <xdr:spPr bwMode="auto">
        <a:xfrm>
          <a:off x="4562475" y="4333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19</xdr:row>
      <xdr:rowOff>76200</xdr:rowOff>
    </xdr:from>
    <xdr:to>
      <xdr:col>14</xdr:col>
      <xdr:colOff>76200</xdr:colOff>
      <xdr:row>20</xdr:row>
      <xdr:rowOff>114300</xdr:rowOff>
    </xdr:to>
    <xdr:sp macro="" textlink="">
      <xdr:nvSpPr>
        <xdr:cNvPr id="2619" name="Text Box 75" hidden="1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 txBox="1">
          <a:spLocks noChangeArrowheads="1"/>
        </xdr:cNvSpPr>
      </xdr:nvSpPr>
      <xdr:spPr bwMode="auto">
        <a:xfrm>
          <a:off x="4562475" y="4495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19</xdr:row>
      <xdr:rowOff>76200</xdr:rowOff>
    </xdr:from>
    <xdr:to>
      <xdr:col>14</xdr:col>
      <xdr:colOff>76200</xdr:colOff>
      <xdr:row>20</xdr:row>
      <xdr:rowOff>114300</xdr:rowOff>
    </xdr:to>
    <xdr:sp macro="" textlink="">
      <xdr:nvSpPr>
        <xdr:cNvPr id="2620" name="Text Box 75" hidden="1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 txBox="1">
          <a:spLocks noChangeArrowheads="1"/>
        </xdr:cNvSpPr>
      </xdr:nvSpPr>
      <xdr:spPr bwMode="auto">
        <a:xfrm>
          <a:off x="4562475" y="4495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19</xdr:row>
      <xdr:rowOff>76200</xdr:rowOff>
    </xdr:from>
    <xdr:to>
      <xdr:col>14</xdr:col>
      <xdr:colOff>76200</xdr:colOff>
      <xdr:row>20</xdr:row>
      <xdr:rowOff>114300</xdr:rowOff>
    </xdr:to>
    <xdr:sp macro="" textlink="">
      <xdr:nvSpPr>
        <xdr:cNvPr id="2621" name="Text Box 75" hidden="1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 txBox="1">
          <a:spLocks noChangeArrowheads="1"/>
        </xdr:cNvSpPr>
      </xdr:nvSpPr>
      <xdr:spPr bwMode="auto">
        <a:xfrm>
          <a:off x="4562475" y="4495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19</xdr:row>
      <xdr:rowOff>76200</xdr:rowOff>
    </xdr:from>
    <xdr:to>
      <xdr:col>14</xdr:col>
      <xdr:colOff>76200</xdr:colOff>
      <xdr:row>20</xdr:row>
      <xdr:rowOff>114300</xdr:rowOff>
    </xdr:to>
    <xdr:sp macro="" textlink="">
      <xdr:nvSpPr>
        <xdr:cNvPr id="2622" name="Text Box 75" hidden="1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SpPr txBox="1">
          <a:spLocks noChangeArrowheads="1"/>
        </xdr:cNvSpPr>
      </xdr:nvSpPr>
      <xdr:spPr bwMode="auto">
        <a:xfrm>
          <a:off x="4562475" y="4495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19</xdr:row>
      <xdr:rowOff>76200</xdr:rowOff>
    </xdr:from>
    <xdr:to>
      <xdr:col>14</xdr:col>
      <xdr:colOff>76200</xdr:colOff>
      <xdr:row>20</xdr:row>
      <xdr:rowOff>114300</xdr:rowOff>
    </xdr:to>
    <xdr:sp macro="" textlink="">
      <xdr:nvSpPr>
        <xdr:cNvPr id="2623" name="Text Box 75" hidden="1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 txBox="1">
          <a:spLocks noChangeArrowheads="1"/>
        </xdr:cNvSpPr>
      </xdr:nvSpPr>
      <xdr:spPr bwMode="auto">
        <a:xfrm>
          <a:off x="4562475" y="4495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</xdr:row>
      <xdr:rowOff>76200</xdr:rowOff>
    </xdr:from>
    <xdr:to>
      <xdr:col>14</xdr:col>
      <xdr:colOff>76200</xdr:colOff>
      <xdr:row>21</xdr:row>
      <xdr:rowOff>114300</xdr:rowOff>
    </xdr:to>
    <xdr:sp macro="" textlink="">
      <xdr:nvSpPr>
        <xdr:cNvPr id="2624" name="Text Box 75" hidden="1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 txBox="1">
          <a:spLocks noChangeArrowheads="1"/>
        </xdr:cNvSpPr>
      </xdr:nvSpPr>
      <xdr:spPr bwMode="auto">
        <a:xfrm>
          <a:off x="4562475" y="4657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</xdr:row>
      <xdr:rowOff>76200</xdr:rowOff>
    </xdr:from>
    <xdr:to>
      <xdr:col>14</xdr:col>
      <xdr:colOff>76200</xdr:colOff>
      <xdr:row>21</xdr:row>
      <xdr:rowOff>114300</xdr:rowOff>
    </xdr:to>
    <xdr:sp macro="" textlink="">
      <xdr:nvSpPr>
        <xdr:cNvPr id="2625" name="Text Box 75" hidden="1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 txBox="1">
          <a:spLocks noChangeArrowheads="1"/>
        </xdr:cNvSpPr>
      </xdr:nvSpPr>
      <xdr:spPr bwMode="auto">
        <a:xfrm>
          <a:off x="4562475" y="4657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</xdr:row>
      <xdr:rowOff>76200</xdr:rowOff>
    </xdr:from>
    <xdr:to>
      <xdr:col>14</xdr:col>
      <xdr:colOff>76200</xdr:colOff>
      <xdr:row>21</xdr:row>
      <xdr:rowOff>114300</xdr:rowOff>
    </xdr:to>
    <xdr:sp macro="" textlink="">
      <xdr:nvSpPr>
        <xdr:cNvPr id="2626" name="Text Box 75" hidden="1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SpPr txBox="1">
          <a:spLocks noChangeArrowheads="1"/>
        </xdr:cNvSpPr>
      </xdr:nvSpPr>
      <xdr:spPr bwMode="auto">
        <a:xfrm>
          <a:off x="4562475" y="4657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</xdr:row>
      <xdr:rowOff>76200</xdr:rowOff>
    </xdr:from>
    <xdr:to>
      <xdr:col>14</xdr:col>
      <xdr:colOff>76200</xdr:colOff>
      <xdr:row>21</xdr:row>
      <xdr:rowOff>114300</xdr:rowOff>
    </xdr:to>
    <xdr:sp macro="" textlink="">
      <xdr:nvSpPr>
        <xdr:cNvPr id="2627" name="Text Box 75" hidden="1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 txBox="1">
          <a:spLocks noChangeArrowheads="1"/>
        </xdr:cNvSpPr>
      </xdr:nvSpPr>
      <xdr:spPr bwMode="auto">
        <a:xfrm>
          <a:off x="4562475" y="4657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</xdr:row>
      <xdr:rowOff>76200</xdr:rowOff>
    </xdr:from>
    <xdr:to>
      <xdr:col>14</xdr:col>
      <xdr:colOff>76200</xdr:colOff>
      <xdr:row>21</xdr:row>
      <xdr:rowOff>114300</xdr:rowOff>
    </xdr:to>
    <xdr:sp macro="" textlink="">
      <xdr:nvSpPr>
        <xdr:cNvPr id="2628" name="Text Box 75" hidden="1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 txBox="1">
          <a:spLocks noChangeArrowheads="1"/>
        </xdr:cNvSpPr>
      </xdr:nvSpPr>
      <xdr:spPr bwMode="auto">
        <a:xfrm>
          <a:off x="4562475" y="4657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21</xdr:row>
      <xdr:rowOff>76200</xdr:rowOff>
    </xdr:from>
    <xdr:to>
      <xdr:col>14</xdr:col>
      <xdr:colOff>76200</xdr:colOff>
      <xdr:row>22</xdr:row>
      <xdr:rowOff>114300</xdr:rowOff>
    </xdr:to>
    <xdr:sp macro="" textlink="">
      <xdr:nvSpPr>
        <xdr:cNvPr id="2629" name="Text Box 75" hidden="1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 txBox="1">
          <a:spLocks noChangeArrowheads="1"/>
        </xdr:cNvSpPr>
      </xdr:nvSpPr>
      <xdr:spPr bwMode="auto">
        <a:xfrm>
          <a:off x="4562475" y="4819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21</xdr:row>
      <xdr:rowOff>76200</xdr:rowOff>
    </xdr:from>
    <xdr:to>
      <xdr:col>14</xdr:col>
      <xdr:colOff>76200</xdr:colOff>
      <xdr:row>22</xdr:row>
      <xdr:rowOff>114300</xdr:rowOff>
    </xdr:to>
    <xdr:sp macro="" textlink="">
      <xdr:nvSpPr>
        <xdr:cNvPr id="2630" name="Text Box 75" hidden="1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SpPr txBox="1">
          <a:spLocks noChangeArrowheads="1"/>
        </xdr:cNvSpPr>
      </xdr:nvSpPr>
      <xdr:spPr bwMode="auto">
        <a:xfrm>
          <a:off x="4562475" y="4819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21</xdr:row>
      <xdr:rowOff>76200</xdr:rowOff>
    </xdr:from>
    <xdr:to>
      <xdr:col>14</xdr:col>
      <xdr:colOff>76200</xdr:colOff>
      <xdr:row>22</xdr:row>
      <xdr:rowOff>114300</xdr:rowOff>
    </xdr:to>
    <xdr:sp macro="" textlink="">
      <xdr:nvSpPr>
        <xdr:cNvPr id="2631" name="Text Box 75" hidden="1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 txBox="1">
          <a:spLocks noChangeArrowheads="1"/>
        </xdr:cNvSpPr>
      </xdr:nvSpPr>
      <xdr:spPr bwMode="auto">
        <a:xfrm>
          <a:off x="4562475" y="4819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21</xdr:row>
      <xdr:rowOff>76200</xdr:rowOff>
    </xdr:from>
    <xdr:to>
      <xdr:col>14</xdr:col>
      <xdr:colOff>76200</xdr:colOff>
      <xdr:row>22</xdr:row>
      <xdr:rowOff>114300</xdr:rowOff>
    </xdr:to>
    <xdr:sp macro="" textlink="">
      <xdr:nvSpPr>
        <xdr:cNvPr id="2632" name="Text Box 75" hidden="1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 txBox="1">
          <a:spLocks noChangeArrowheads="1"/>
        </xdr:cNvSpPr>
      </xdr:nvSpPr>
      <xdr:spPr bwMode="auto">
        <a:xfrm>
          <a:off x="4562475" y="4819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21</xdr:row>
      <xdr:rowOff>76200</xdr:rowOff>
    </xdr:from>
    <xdr:to>
      <xdr:col>14</xdr:col>
      <xdr:colOff>76200</xdr:colOff>
      <xdr:row>22</xdr:row>
      <xdr:rowOff>114300</xdr:rowOff>
    </xdr:to>
    <xdr:sp macro="" textlink="">
      <xdr:nvSpPr>
        <xdr:cNvPr id="2633" name="Text Box 75" hidden="1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 txBox="1">
          <a:spLocks noChangeArrowheads="1"/>
        </xdr:cNvSpPr>
      </xdr:nvSpPr>
      <xdr:spPr bwMode="auto">
        <a:xfrm>
          <a:off x="4562475" y="4819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22</xdr:row>
      <xdr:rowOff>76200</xdr:rowOff>
    </xdr:from>
    <xdr:to>
      <xdr:col>14</xdr:col>
      <xdr:colOff>76200</xdr:colOff>
      <xdr:row>23</xdr:row>
      <xdr:rowOff>114300</xdr:rowOff>
    </xdr:to>
    <xdr:sp macro="" textlink="">
      <xdr:nvSpPr>
        <xdr:cNvPr id="2634" name="Text Box 75" hidden="1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SpPr txBox="1">
          <a:spLocks noChangeArrowheads="1"/>
        </xdr:cNvSpPr>
      </xdr:nvSpPr>
      <xdr:spPr bwMode="auto">
        <a:xfrm>
          <a:off x="4562475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22</xdr:row>
      <xdr:rowOff>76200</xdr:rowOff>
    </xdr:from>
    <xdr:to>
      <xdr:col>14</xdr:col>
      <xdr:colOff>76200</xdr:colOff>
      <xdr:row>23</xdr:row>
      <xdr:rowOff>114300</xdr:rowOff>
    </xdr:to>
    <xdr:sp macro="" textlink="">
      <xdr:nvSpPr>
        <xdr:cNvPr id="2635" name="Text Box 75" hidden="1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 txBox="1">
          <a:spLocks noChangeArrowheads="1"/>
        </xdr:cNvSpPr>
      </xdr:nvSpPr>
      <xdr:spPr bwMode="auto">
        <a:xfrm>
          <a:off x="4562475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22</xdr:row>
      <xdr:rowOff>76200</xdr:rowOff>
    </xdr:from>
    <xdr:to>
      <xdr:col>14</xdr:col>
      <xdr:colOff>76200</xdr:colOff>
      <xdr:row>23</xdr:row>
      <xdr:rowOff>114300</xdr:rowOff>
    </xdr:to>
    <xdr:sp macro="" textlink="">
      <xdr:nvSpPr>
        <xdr:cNvPr id="2636" name="Text Box 75" hidden="1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 txBox="1">
          <a:spLocks noChangeArrowheads="1"/>
        </xdr:cNvSpPr>
      </xdr:nvSpPr>
      <xdr:spPr bwMode="auto">
        <a:xfrm>
          <a:off x="4562475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22</xdr:row>
      <xdr:rowOff>76200</xdr:rowOff>
    </xdr:from>
    <xdr:to>
      <xdr:col>14</xdr:col>
      <xdr:colOff>76200</xdr:colOff>
      <xdr:row>23</xdr:row>
      <xdr:rowOff>114300</xdr:rowOff>
    </xdr:to>
    <xdr:sp macro="" textlink="">
      <xdr:nvSpPr>
        <xdr:cNvPr id="2637" name="Text Box 75" hidden="1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 txBox="1">
          <a:spLocks noChangeArrowheads="1"/>
        </xdr:cNvSpPr>
      </xdr:nvSpPr>
      <xdr:spPr bwMode="auto">
        <a:xfrm>
          <a:off x="4562475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22</xdr:row>
      <xdr:rowOff>76200</xdr:rowOff>
    </xdr:from>
    <xdr:to>
      <xdr:col>14</xdr:col>
      <xdr:colOff>76200</xdr:colOff>
      <xdr:row>23</xdr:row>
      <xdr:rowOff>114300</xdr:rowOff>
    </xdr:to>
    <xdr:sp macro="" textlink="">
      <xdr:nvSpPr>
        <xdr:cNvPr id="2638" name="Text Box 75" hidden="1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 txBox="1">
          <a:spLocks noChangeArrowheads="1"/>
        </xdr:cNvSpPr>
      </xdr:nvSpPr>
      <xdr:spPr bwMode="auto">
        <a:xfrm>
          <a:off x="4562475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23</xdr:row>
      <xdr:rowOff>76200</xdr:rowOff>
    </xdr:from>
    <xdr:to>
      <xdr:col>14</xdr:col>
      <xdr:colOff>76200</xdr:colOff>
      <xdr:row>24</xdr:row>
      <xdr:rowOff>114300</xdr:rowOff>
    </xdr:to>
    <xdr:sp macro="" textlink="">
      <xdr:nvSpPr>
        <xdr:cNvPr id="2639" name="Text Box 75" hidden="1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 txBox="1">
          <a:spLocks noChangeArrowheads="1"/>
        </xdr:cNvSpPr>
      </xdr:nvSpPr>
      <xdr:spPr bwMode="auto">
        <a:xfrm>
          <a:off x="4562475" y="5143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23</xdr:row>
      <xdr:rowOff>76200</xdr:rowOff>
    </xdr:from>
    <xdr:to>
      <xdr:col>14</xdr:col>
      <xdr:colOff>76200</xdr:colOff>
      <xdr:row>24</xdr:row>
      <xdr:rowOff>114300</xdr:rowOff>
    </xdr:to>
    <xdr:sp macro="" textlink="">
      <xdr:nvSpPr>
        <xdr:cNvPr id="2640" name="Text Box 75" hidden="1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 txBox="1">
          <a:spLocks noChangeArrowheads="1"/>
        </xdr:cNvSpPr>
      </xdr:nvSpPr>
      <xdr:spPr bwMode="auto">
        <a:xfrm>
          <a:off x="4562475" y="5143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23</xdr:row>
      <xdr:rowOff>76200</xdr:rowOff>
    </xdr:from>
    <xdr:to>
      <xdr:col>14</xdr:col>
      <xdr:colOff>76200</xdr:colOff>
      <xdr:row>24</xdr:row>
      <xdr:rowOff>114300</xdr:rowOff>
    </xdr:to>
    <xdr:sp macro="" textlink="">
      <xdr:nvSpPr>
        <xdr:cNvPr id="2641" name="Text Box 75" hidden="1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 txBox="1">
          <a:spLocks noChangeArrowheads="1"/>
        </xdr:cNvSpPr>
      </xdr:nvSpPr>
      <xdr:spPr bwMode="auto">
        <a:xfrm>
          <a:off x="4562475" y="5143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23</xdr:row>
      <xdr:rowOff>76200</xdr:rowOff>
    </xdr:from>
    <xdr:to>
      <xdr:col>14</xdr:col>
      <xdr:colOff>76200</xdr:colOff>
      <xdr:row>24</xdr:row>
      <xdr:rowOff>114300</xdr:rowOff>
    </xdr:to>
    <xdr:sp macro="" textlink="">
      <xdr:nvSpPr>
        <xdr:cNvPr id="2642" name="Text Box 75" hidden="1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SpPr txBox="1">
          <a:spLocks noChangeArrowheads="1"/>
        </xdr:cNvSpPr>
      </xdr:nvSpPr>
      <xdr:spPr bwMode="auto">
        <a:xfrm>
          <a:off x="4562475" y="5143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23</xdr:row>
      <xdr:rowOff>76200</xdr:rowOff>
    </xdr:from>
    <xdr:to>
      <xdr:col>14</xdr:col>
      <xdr:colOff>76200</xdr:colOff>
      <xdr:row>24</xdr:row>
      <xdr:rowOff>114300</xdr:rowOff>
    </xdr:to>
    <xdr:sp macro="" textlink="">
      <xdr:nvSpPr>
        <xdr:cNvPr id="2643" name="Text Box 75" hidden="1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 txBox="1">
          <a:spLocks noChangeArrowheads="1"/>
        </xdr:cNvSpPr>
      </xdr:nvSpPr>
      <xdr:spPr bwMode="auto">
        <a:xfrm>
          <a:off x="4562475" y="5143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24</xdr:row>
      <xdr:rowOff>76200</xdr:rowOff>
    </xdr:from>
    <xdr:to>
      <xdr:col>14</xdr:col>
      <xdr:colOff>76200</xdr:colOff>
      <xdr:row>25</xdr:row>
      <xdr:rowOff>114300</xdr:rowOff>
    </xdr:to>
    <xdr:sp macro="" textlink="">
      <xdr:nvSpPr>
        <xdr:cNvPr id="2644" name="Text Box 75" hidden="1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 txBox="1">
          <a:spLocks noChangeArrowheads="1"/>
        </xdr:cNvSpPr>
      </xdr:nvSpPr>
      <xdr:spPr bwMode="auto">
        <a:xfrm>
          <a:off x="4562475" y="53054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24</xdr:row>
      <xdr:rowOff>76200</xdr:rowOff>
    </xdr:from>
    <xdr:to>
      <xdr:col>14</xdr:col>
      <xdr:colOff>76200</xdr:colOff>
      <xdr:row>25</xdr:row>
      <xdr:rowOff>114300</xdr:rowOff>
    </xdr:to>
    <xdr:sp macro="" textlink="">
      <xdr:nvSpPr>
        <xdr:cNvPr id="2645" name="Text Box 75" hidden="1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 txBox="1">
          <a:spLocks noChangeArrowheads="1"/>
        </xdr:cNvSpPr>
      </xdr:nvSpPr>
      <xdr:spPr bwMode="auto">
        <a:xfrm>
          <a:off x="4562475" y="53054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24</xdr:row>
      <xdr:rowOff>76200</xdr:rowOff>
    </xdr:from>
    <xdr:to>
      <xdr:col>14</xdr:col>
      <xdr:colOff>76200</xdr:colOff>
      <xdr:row>25</xdr:row>
      <xdr:rowOff>114300</xdr:rowOff>
    </xdr:to>
    <xdr:sp macro="" textlink="">
      <xdr:nvSpPr>
        <xdr:cNvPr id="2646" name="Text Box 75" hidden="1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SpPr txBox="1">
          <a:spLocks noChangeArrowheads="1"/>
        </xdr:cNvSpPr>
      </xdr:nvSpPr>
      <xdr:spPr bwMode="auto">
        <a:xfrm>
          <a:off x="4562475" y="53054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24</xdr:row>
      <xdr:rowOff>76200</xdr:rowOff>
    </xdr:from>
    <xdr:to>
      <xdr:col>14</xdr:col>
      <xdr:colOff>76200</xdr:colOff>
      <xdr:row>25</xdr:row>
      <xdr:rowOff>114300</xdr:rowOff>
    </xdr:to>
    <xdr:sp macro="" textlink="">
      <xdr:nvSpPr>
        <xdr:cNvPr id="2647" name="Text Box 75" hidden="1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 txBox="1">
          <a:spLocks noChangeArrowheads="1"/>
        </xdr:cNvSpPr>
      </xdr:nvSpPr>
      <xdr:spPr bwMode="auto">
        <a:xfrm>
          <a:off x="4562475" y="53054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24</xdr:row>
      <xdr:rowOff>76200</xdr:rowOff>
    </xdr:from>
    <xdr:to>
      <xdr:col>14</xdr:col>
      <xdr:colOff>76200</xdr:colOff>
      <xdr:row>25</xdr:row>
      <xdr:rowOff>114300</xdr:rowOff>
    </xdr:to>
    <xdr:sp macro="" textlink="">
      <xdr:nvSpPr>
        <xdr:cNvPr id="2648" name="Text Box 75" hidden="1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 txBox="1">
          <a:spLocks noChangeArrowheads="1"/>
        </xdr:cNvSpPr>
      </xdr:nvSpPr>
      <xdr:spPr bwMode="auto">
        <a:xfrm>
          <a:off x="4562475" y="53054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25</xdr:row>
      <xdr:rowOff>76200</xdr:rowOff>
    </xdr:from>
    <xdr:to>
      <xdr:col>14</xdr:col>
      <xdr:colOff>76200</xdr:colOff>
      <xdr:row>26</xdr:row>
      <xdr:rowOff>114300</xdr:rowOff>
    </xdr:to>
    <xdr:sp macro="" textlink="">
      <xdr:nvSpPr>
        <xdr:cNvPr id="2649" name="Text Box 75" hidden="1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 txBox="1">
          <a:spLocks noChangeArrowheads="1"/>
        </xdr:cNvSpPr>
      </xdr:nvSpPr>
      <xdr:spPr bwMode="auto">
        <a:xfrm>
          <a:off x="4562475" y="5467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25</xdr:row>
      <xdr:rowOff>76200</xdr:rowOff>
    </xdr:from>
    <xdr:to>
      <xdr:col>14</xdr:col>
      <xdr:colOff>76200</xdr:colOff>
      <xdr:row>26</xdr:row>
      <xdr:rowOff>114300</xdr:rowOff>
    </xdr:to>
    <xdr:sp macro="" textlink="">
      <xdr:nvSpPr>
        <xdr:cNvPr id="2650" name="Text Box 75" hidden="1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 txBox="1">
          <a:spLocks noChangeArrowheads="1"/>
        </xdr:cNvSpPr>
      </xdr:nvSpPr>
      <xdr:spPr bwMode="auto">
        <a:xfrm>
          <a:off x="4562475" y="5467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25</xdr:row>
      <xdr:rowOff>76200</xdr:rowOff>
    </xdr:from>
    <xdr:to>
      <xdr:col>14</xdr:col>
      <xdr:colOff>76200</xdr:colOff>
      <xdr:row>26</xdr:row>
      <xdr:rowOff>114300</xdr:rowOff>
    </xdr:to>
    <xdr:sp macro="" textlink="">
      <xdr:nvSpPr>
        <xdr:cNvPr id="2651" name="Text Box 75" hidden="1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 txBox="1">
          <a:spLocks noChangeArrowheads="1"/>
        </xdr:cNvSpPr>
      </xdr:nvSpPr>
      <xdr:spPr bwMode="auto">
        <a:xfrm>
          <a:off x="4562475" y="5467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25</xdr:row>
      <xdr:rowOff>76200</xdr:rowOff>
    </xdr:from>
    <xdr:to>
      <xdr:col>14</xdr:col>
      <xdr:colOff>76200</xdr:colOff>
      <xdr:row>26</xdr:row>
      <xdr:rowOff>114300</xdr:rowOff>
    </xdr:to>
    <xdr:sp macro="" textlink="">
      <xdr:nvSpPr>
        <xdr:cNvPr id="2652" name="Text Box 75" hidden="1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 txBox="1">
          <a:spLocks noChangeArrowheads="1"/>
        </xdr:cNvSpPr>
      </xdr:nvSpPr>
      <xdr:spPr bwMode="auto">
        <a:xfrm>
          <a:off x="4562475" y="5467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25</xdr:row>
      <xdr:rowOff>76200</xdr:rowOff>
    </xdr:from>
    <xdr:to>
      <xdr:col>14</xdr:col>
      <xdr:colOff>76200</xdr:colOff>
      <xdr:row>26</xdr:row>
      <xdr:rowOff>114300</xdr:rowOff>
    </xdr:to>
    <xdr:sp macro="" textlink="">
      <xdr:nvSpPr>
        <xdr:cNvPr id="2653" name="Text Box 75" hidden="1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 txBox="1">
          <a:spLocks noChangeArrowheads="1"/>
        </xdr:cNvSpPr>
      </xdr:nvSpPr>
      <xdr:spPr bwMode="auto">
        <a:xfrm>
          <a:off x="4562475" y="5467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26</xdr:row>
      <xdr:rowOff>76200</xdr:rowOff>
    </xdr:from>
    <xdr:to>
      <xdr:col>14</xdr:col>
      <xdr:colOff>76200</xdr:colOff>
      <xdr:row>27</xdr:row>
      <xdr:rowOff>114300</xdr:rowOff>
    </xdr:to>
    <xdr:sp macro="" textlink="">
      <xdr:nvSpPr>
        <xdr:cNvPr id="2654" name="Text Box 75" hidden="1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SpPr txBox="1">
          <a:spLocks noChangeArrowheads="1"/>
        </xdr:cNvSpPr>
      </xdr:nvSpPr>
      <xdr:spPr bwMode="auto">
        <a:xfrm>
          <a:off x="4562475" y="5629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26</xdr:row>
      <xdr:rowOff>76200</xdr:rowOff>
    </xdr:from>
    <xdr:to>
      <xdr:col>14</xdr:col>
      <xdr:colOff>76200</xdr:colOff>
      <xdr:row>27</xdr:row>
      <xdr:rowOff>114300</xdr:rowOff>
    </xdr:to>
    <xdr:sp macro="" textlink="">
      <xdr:nvSpPr>
        <xdr:cNvPr id="2655" name="Text Box 75" hidden="1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 txBox="1">
          <a:spLocks noChangeArrowheads="1"/>
        </xdr:cNvSpPr>
      </xdr:nvSpPr>
      <xdr:spPr bwMode="auto">
        <a:xfrm>
          <a:off x="4562475" y="5629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26</xdr:row>
      <xdr:rowOff>76200</xdr:rowOff>
    </xdr:from>
    <xdr:to>
      <xdr:col>14</xdr:col>
      <xdr:colOff>76200</xdr:colOff>
      <xdr:row>27</xdr:row>
      <xdr:rowOff>114300</xdr:rowOff>
    </xdr:to>
    <xdr:sp macro="" textlink="">
      <xdr:nvSpPr>
        <xdr:cNvPr id="2656" name="Text Box 75" hidden="1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 txBox="1">
          <a:spLocks noChangeArrowheads="1"/>
        </xdr:cNvSpPr>
      </xdr:nvSpPr>
      <xdr:spPr bwMode="auto">
        <a:xfrm>
          <a:off x="4562475" y="5629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26</xdr:row>
      <xdr:rowOff>76200</xdr:rowOff>
    </xdr:from>
    <xdr:to>
      <xdr:col>14</xdr:col>
      <xdr:colOff>76200</xdr:colOff>
      <xdr:row>27</xdr:row>
      <xdr:rowOff>114300</xdr:rowOff>
    </xdr:to>
    <xdr:sp macro="" textlink="">
      <xdr:nvSpPr>
        <xdr:cNvPr id="2657" name="Text Box 75" hidden="1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 txBox="1">
          <a:spLocks noChangeArrowheads="1"/>
        </xdr:cNvSpPr>
      </xdr:nvSpPr>
      <xdr:spPr bwMode="auto">
        <a:xfrm>
          <a:off x="4562475" y="5629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26</xdr:row>
      <xdr:rowOff>76200</xdr:rowOff>
    </xdr:from>
    <xdr:to>
      <xdr:col>14</xdr:col>
      <xdr:colOff>76200</xdr:colOff>
      <xdr:row>27</xdr:row>
      <xdr:rowOff>114300</xdr:rowOff>
    </xdr:to>
    <xdr:sp macro="" textlink="">
      <xdr:nvSpPr>
        <xdr:cNvPr id="2658" name="Text Box 75" hidden="1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SpPr txBox="1">
          <a:spLocks noChangeArrowheads="1"/>
        </xdr:cNvSpPr>
      </xdr:nvSpPr>
      <xdr:spPr bwMode="auto">
        <a:xfrm>
          <a:off x="4562475" y="5629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27</xdr:row>
      <xdr:rowOff>76200</xdr:rowOff>
    </xdr:from>
    <xdr:to>
      <xdr:col>14</xdr:col>
      <xdr:colOff>76200</xdr:colOff>
      <xdr:row>28</xdr:row>
      <xdr:rowOff>114300</xdr:rowOff>
    </xdr:to>
    <xdr:sp macro="" textlink="">
      <xdr:nvSpPr>
        <xdr:cNvPr id="2659" name="Text Box 75" hidden="1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 txBox="1">
          <a:spLocks noChangeArrowheads="1"/>
        </xdr:cNvSpPr>
      </xdr:nvSpPr>
      <xdr:spPr bwMode="auto">
        <a:xfrm>
          <a:off x="4562475" y="5791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27</xdr:row>
      <xdr:rowOff>76200</xdr:rowOff>
    </xdr:from>
    <xdr:to>
      <xdr:col>14</xdr:col>
      <xdr:colOff>76200</xdr:colOff>
      <xdr:row>28</xdr:row>
      <xdr:rowOff>114300</xdr:rowOff>
    </xdr:to>
    <xdr:sp macro="" textlink="">
      <xdr:nvSpPr>
        <xdr:cNvPr id="2660" name="Text Box 75" hidden="1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 txBox="1">
          <a:spLocks noChangeArrowheads="1"/>
        </xdr:cNvSpPr>
      </xdr:nvSpPr>
      <xdr:spPr bwMode="auto">
        <a:xfrm>
          <a:off x="4562475" y="5791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27</xdr:row>
      <xdr:rowOff>76200</xdr:rowOff>
    </xdr:from>
    <xdr:to>
      <xdr:col>14</xdr:col>
      <xdr:colOff>76200</xdr:colOff>
      <xdr:row>28</xdr:row>
      <xdr:rowOff>114300</xdr:rowOff>
    </xdr:to>
    <xdr:sp macro="" textlink="">
      <xdr:nvSpPr>
        <xdr:cNvPr id="2661" name="Text Box 75" hidden="1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 txBox="1">
          <a:spLocks noChangeArrowheads="1"/>
        </xdr:cNvSpPr>
      </xdr:nvSpPr>
      <xdr:spPr bwMode="auto">
        <a:xfrm>
          <a:off x="4562475" y="5791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27</xdr:row>
      <xdr:rowOff>76200</xdr:rowOff>
    </xdr:from>
    <xdr:to>
      <xdr:col>14</xdr:col>
      <xdr:colOff>76200</xdr:colOff>
      <xdr:row>28</xdr:row>
      <xdr:rowOff>114300</xdr:rowOff>
    </xdr:to>
    <xdr:sp macro="" textlink="">
      <xdr:nvSpPr>
        <xdr:cNvPr id="2662" name="Text Box 75" hidden="1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SpPr txBox="1">
          <a:spLocks noChangeArrowheads="1"/>
        </xdr:cNvSpPr>
      </xdr:nvSpPr>
      <xdr:spPr bwMode="auto">
        <a:xfrm>
          <a:off x="4562475" y="5791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27</xdr:row>
      <xdr:rowOff>76200</xdr:rowOff>
    </xdr:from>
    <xdr:to>
      <xdr:col>14</xdr:col>
      <xdr:colOff>76200</xdr:colOff>
      <xdr:row>28</xdr:row>
      <xdr:rowOff>114300</xdr:rowOff>
    </xdr:to>
    <xdr:sp macro="" textlink="">
      <xdr:nvSpPr>
        <xdr:cNvPr id="2663" name="Text Box 75" hidden="1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 txBox="1">
          <a:spLocks noChangeArrowheads="1"/>
        </xdr:cNvSpPr>
      </xdr:nvSpPr>
      <xdr:spPr bwMode="auto">
        <a:xfrm>
          <a:off x="4562475" y="5791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28</xdr:row>
      <xdr:rowOff>76200</xdr:rowOff>
    </xdr:from>
    <xdr:to>
      <xdr:col>14</xdr:col>
      <xdr:colOff>76200</xdr:colOff>
      <xdr:row>29</xdr:row>
      <xdr:rowOff>114300</xdr:rowOff>
    </xdr:to>
    <xdr:sp macro="" textlink="">
      <xdr:nvSpPr>
        <xdr:cNvPr id="2664" name="Text Box 75" hidden="1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 txBox="1">
          <a:spLocks noChangeArrowheads="1"/>
        </xdr:cNvSpPr>
      </xdr:nvSpPr>
      <xdr:spPr bwMode="auto">
        <a:xfrm>
          <a:off x="4562475" y="5953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28</xdr:row>
      <xdr:rowOff>76200</xdr:rowOff>
    </xdr:from>
    <xdr:to>
      <xdr:col>14</xdr:col>
      <xdr:colOff>76200</xdr:colOff>
      <xdr:row>29</xdr:row>
      <xdr:rowOff>114300</xdr:rowOff>
    </xdr:to>
    <xdr:sp macro="" textlink="">
      <xdr:nvSpPr>
        <xdr:cNvPr id="2665" name="Text Box 75" hidden="1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 txBox="1">
          <a:spLocks noChangeArrowheads="1"/>
        </xdr:cNvSpPr>
      </xdr:nvSpPr>
      <xdr:spPr bwMode="auto">
        <a:xfrm>
          <a:off x="4562475" y="5953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28</xdr:row>
      <xdr:rowOff>76200</xdr:rowOff>
    </xdr:from>
    <xdr:to>
      <xdr:col>14</xdr:col>
      <xdr:colOff>76200</xdr:colOff>
      <xdr:row>29</xdr:row>
      <xdr:rowOff>114300</xdr:rowOff>
    </xdr:to>
    <xdr:sp macro="" textlink="">
      <xdr:nvSpPr>
        <xdr:cNvPr id="2666" name="Text Box 75" hidden="1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SpPr txBox="1">
          <a:spLocks noChangeArrowheads="1"/>
        </xdr:cNvSpPr>
      </xdr:nvSpPr>
      <xdr:spPr bwMode="auto">
        <a:xfrm>
          <a:off x="4562475" y="5953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28</xdr:row>
      <xdr:rowOff>76200</xdr:rowOff>
    </xdr:from>
    <xdr:to>
      <xdr:col>14</xdr:col>
      <xdr:colOff>76200</xdr:colOff>
      <xdr:row>29</xdr:row>
      <xdr:rowOff>114300</xdr:rowOff>
    </xdr:to>
    <xdr:sp macro="" textlink="">
      <xdr:nvSpPr>
        <xdr:cNvPr id="2667" name="Text Box 75" hidden="1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 txBox="1">
          <a:spLocks noChangeArrowheads="1"/>
        </xdr:cNvSpPr>
      </xdr:nvSpPr>
      <xdr:spPr bwMode="auto">
        <a:xfrm>
          <a:off x="4562475" y="5953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28</xdr:row>
      <xdr:rowOff>76200</xdr:rowOff>
    </xdr:from>
    <xdr:to>
      <xdr:col>14</xdr:col>
      <xdr:colOff>76200</xdr:colOff>
      <xdr:row>29</xdr:row>
      <xdr:rowOff>114300</xdr:rowOff>
    </xdr:to>
    <xdr:sp macro="" textlink="">
      <xdr:nvSpPr>
        <xdr:cNvPr id="2668" name="Text Box 75" hidden="1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 txBox="1">
          <a:spLocks noChangeArrowheads="1"/>
        </xdr:cNvSpPr>
      </xdr:nvSpPr>
      <xdr:spPr bwMode="auto">
        <a:xfrm>
          <a:off x="4562475" y="5953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29</xdr:row>
      <xdr:rowOff>76200</xdr:rowOff>
    </xdr:from>
    <xdr:to>
      <xdr:col>14</xdr:col>
      <xdr:colOff>76200</xdr:colOff>
      <xdr:row>30</xdr:row>
      <xdr:rowOff>114300</xdr:rowOff>
    </xdr:to>
    <xdr:sp macro="" textlink="">
      <xdr:nvSpPr>
        <xdr:cNvPr id="2669" name="Text Box 75" hidden="1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 txBox="1">
          <a:spLocks noChangeArrowheads="1"/>
        </xdr:cNvSpPr>
      </xdr:nvSpPr>
      <xdr:spPr bwMode="auto">
        <a:xfrm>
          <a:off x="4562475" y="6115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29</xdr:row>
      <xdr:rowOff>76200</xdr:rowOff>
    </xdr:from>
    <xdr:to>
      <xdr:col>14</xdr:col>
      <xdr:colOff>76200</xdr:colOff>
      <xdr:row>30</xdr:row>
      <xdr:rowOff>114300</xdr:rowOff>
    </xdr:to>
    <xdr:sp macro="" textlink="">
      <xdr:nvSpPr>
        <xdr:cNvPr id="2670" name="Text Box 75" hidden="1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SpPr txBox="1">
          <a:spLocks noChangeArrowheads="1"/>
        </xdr:cNvSpPr>
      </xdr:nvSpPr>
      <xdr:spPr bwMode="auto">
        <a:xfrm>
          <a:off x="4562475" y="6115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29</xdr:row>
      <xdr:rowOff>76200</xdr:rowOff>
    </xdr:from>
    <xdr:to>
      <xdr:col>14</xdr:col>
      <xdr:colOff>76200</xdr:colOff>
      <xdr:row>30</xdr:row>
      <xdr:rowOff>114300</xdr:rowOff>
    </xdr:to>
    <xdr:sp macro="" textlink="">
      <xdr:nvSpPr>
        <xdr:cNvPr id="2671" name="Text Box 75" hidden="1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 txBox="1">
          <a:spLocks noChangeArrowheads="1"/>
        </xdr:cNvSpPr>
      </xdr:nvSpPr>
      <xdr:spPr bwMode="auto">
        <a:xfrm>
          <a:off x="4562475" y="6115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29</xdr:row>
      <xdr:rowOff>76200</xdr:rowOff>
    </xdr:from>
    <xdr:to>
      <xdr:col>14</xdr:col>
      <xdr:colOff>76200</xdr:colOff>
      <xdr:row>30</xdr:row>
      <xdr:rowOff>114300</xdr:rowOff>
    </xdr:to>
    <xdr:sp macro="" textlink="">
      <xdr:nvSpPr>
        <xdr:cNvPr id="2672" name="Text Box 75" hidden="1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 txBox="1">
          <a:spLocks noChangeArrowheads="1"/>
        </xdr:cNvSpPr>
      </xdr:nvSpPr>
      <xdr:spPr bwMode="auto">
        <a:xfrm>
          <a:off x="4562475" y="6115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29</xdr:row>
      <xdr:rowOff>76200</xdr:rowOff>
    </xdr:from>
    <xdr:to>
      <xdr:col>14</xdr:col>
      <xdr:colOff>76200</xdr:colOff>
      <xdr:row>30</xdr:row>
      <xdr:rowOff>114300</xdr:rowOff>
    </xdr:to>
    <xdr:sp macro="" textlink="">
      <xdr:nvSpPr>
        <xdr:cNvPr id="2673" name="Text Box 75" hidden="1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 txBox="1">
          <a:spLocks noChangeArrowheads="1"/>
        </xdr:cNvSpPr>
      </xdr:nvSpPr>
      <xdr:spPr bwMode="auto">
        <a:xfrm>
          <a:off x="4562475" y="6115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30</xdr:row>
      <xdr:rowOff>76200</xdr:rowOff>
    </xdr:from>
    <xdr:to>
      <xdr:col>14</xdr:col>
      <xdr:colOff>76200</xdr:colOff>
      <xdr:row>31</xdr:row>
      <xdr:rowOff>114300</xdr:rowOff>
    </xdr:to>
    <xdr:sp macro="" textlink="">
      <xdr:nvSpPr>
        <xdr:cNvPr id="2674" name="Text Box 75" hidden="1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SpPr txBox="1">
          <a:spLocks noChangeArrowheads="1"/>
        </xdr:cNvSpPr>
      </xdr:nvSpPr>
      <xdr:spPr bwMode="auto">
        <a:xfrm>
          <a:off x="4562475" y="6276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30</xdr:row>
      <xdr:rowOff>76200</xdr:rowOff>
    </xdr:from>
    <xdr:to>
      <xdr:col>14</xdr:col>
      <xdr:colOff>76200</xdr:colOff>
      <xdr:row>31</xdr:row>
      <xdr:rowOff>114300</xdr:rowOff>
    </xdr:to>
    <xdr:sp macro="" textlink="">
      <xdr:nvSpPr>
        <xdr:cNvPr id="2675" name="Text Box 75" hidden="1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 txBox="1">
          <a:spLocks noChangeArrowheads="1"/>
        </xdr:cNvSpPr>
      </xdr:nvSpPr>
      <xdr:spPr bwMode="auto">
        <a:xfrm>
          <a:off x="4562475" y="6276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30</xdr:row>
      <xdr:rowOff>76200</xdr:rowOff>
    </xdr:from>
    <xdr:to>
      <xdr:col>14</xdr:col>
      <xdr:colOff>76200</xdr:colOff>
      <xdr:row>31</xdr:row>
      <xdr:rowOff>114300</xdr:rowOff>
    </xdr:to>
    <xdr:sp macro="" textlink="">
      <xdr:nvSpPr>
        <xdr:cNvPr id="2676" name="Text Box 75" hidden="1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 txBox="1">
          <a:spLocks noChangeArrowheads="1"/>
        </xdr:cNvSpPr>
      </xdr:nvSpPr>
      <xdr:spPr bwMode="auto">
        <a:xfrm>
          <a:off x="4562475" y="6276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30</xdr:row>
      <xdr:rowOff>76200</xdr:rowOff>
    </xdr:from>
    <xdr:to>
      <xdr:col>14</xdr:col>
      <xdr:colOff>76200</xdr:colOff>
      <xdr:row>31</xdr:row>
      <xdr:rowOff>114300</xdr:rowOff>
    </xdr:to>
    <xdr:sp macro="" textlink="">
      <xdr:nvSpPr>
        <xdr:cNvPr id="2677" name="Text Box 75" hidden="1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 txBox="1">
          <a:spLocks noChangeArrowheads="1"/>
        </xdr:cNvSpPr>
      </xdr:nvSpPr>
      <xdr:spPr bwMode="auto">
        <a:xfrm>
          <a:off x="4562475" y="6276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30</xdr:row>
      <xdr:rowOff>76200</xdr:rowOff>
    </xdr:from>
    <xdr:to>
      <xdr:col>14</xdr:col>
      <xdr:colOff>76200</xdr:colOff>
      <xdr:row>31</xdr:row>
      <xdr:rowOff>114300</xdr:rowOff>
    </xdr:to>
    <xdr:sp macro="" textlink="">
      <xdr:nvSpPr>
        <xdr:cNvPr id="2678" name="Text Box 75" hidden="1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SpPr txBox="1">
          <a:spLocks noChangeArrowheads="1"/>
        </xdr:cNvSpPr>
      </xdr:nvSpPr>
      <xdr:spPr bwMode="auto">
        <a:xfrm>
          <a:off x="4562475" y="6276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31</xdr:row>
      <xdr:rowOff>76200</xdr:rowOff>
    </xdr:from>
    <xdr:to>
      <xdr:col>14</xdr:col>
      <xdr:colOff>76200</xdr:colOff>
      <xdr:row>32</xdr:row>
      <xdr:rowOff>114300</xdr:rowOff>
    </xdr:to>
    <xdr:sp macro="" textlink="">
      <xdr:nvSpPr>
        <xdr:cNvPr id="2679" name="Text Box 75" hidden="1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 txBox="1">
          <a:spLocks noChangeArrowheads="1"/>
        </xdr:cNvSpPr>
      </xdr:nvSpPr>
      <xdr:spPr bwMode="auto">
        <a:xfrm>
          <a:off x="4562475" y="6438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31</xdr:row>
      <xdr:rowOff>76200</xdr:rowOff>
    </xdr:from>
    <xdr:to>
      <xdr:col>14</xdr:col>
      <xdr:colOff>76200</xdr:colOff>
      <xdr:row>32</xdr:row>
      <xdr:rowOff>114300</xdr:rowOff>
    </xdr:to>
    <xdr:sp macro="" textlink="">
      <xdr:nvSpPr>
        <xdr:cNvPr id="2680" name="Text Box 75" hidden="1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 txBox="1">
          <a:spLocks noChangeArrowheads="1"/>
        </xdr:cNvSpPr>
      </xdr:nvSpPr>
      <xdr:spPr bwMode="auto">
        <a:xfrm>
          <a:off x="4562475" y="6438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31</xdr:row>
      <xdr:rowOff>76200</xdr:rowOff>
    </xdr:from>
    <xdr:to>
      <xdr:col>14</xdr:col>
      <xdr:colOff>76200</xdr:colOff>
      <xdr:row>32</xdr:row>
      <xdr:rowOff>114300</xdr:rowOff>
    </xdr:to>
    <xdr:sp macro="" textlink="">
      <xdr:nvSpPr>
        <xdr:cNvPr id="2681" name="Text Box 75" hidden="1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 txBox="1">
          <a:spLocks noChangeArrowheads="1"/>
        </xdr:cNvSpPr>
      </xdr:nvSpPr>
      <xdr:spPr bwMode="auto">
        <a:xfrm>
          <a:off x="4562475" y="6438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31</xdr:row>
      <xdr:rowOff>76200</xdr:rowOff>
    </xdr:from>
    <xdr:to>
      <xdr:col>14</xdr:col>
      <xdr:colOff>76200</xdr:colOff>
      <xdr:row>32</xdr:row>
      <xdr:rowOff>114300</xdr:rowOff>
    </xdr:to>
    <xdr:sp macro="" textlink="">
      <xdr:nvSpPr>
        <xdr:cNvPr id="2682" name="Text Box 75" hidden="1">
          <a:extLs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SpPr txBox="1">
          <a:spLocks noChangeArrowheads="1"/>
        </xdr:cNvSpPr>
      </xdr:nvSpPr>
      <xdr:spPr bwMode="auto">
        <a:xfrm>
          <a:off x="4562475" y="6438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31</xdr:row>
      <xdr:rowOff>76200</xdr:rowOff>
    </xdr:from>
    <xdr:to>
      <xdr:col>14</xdr:col>
      <xdr:colOff>76200</xdr:colOff>
      <xdr:row>32</xdr:row>
      <xdr:rowOff>114300</xdr:rowOff>
    </xdr:to>
    <xdr:sp macro="" textlink="">
      <xdr:nvSpPr>
        <xdr:cNvPr id="2683" name="Text Box 75" hidden="1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 txBox="1">
          <a:spLocks noChangeArrowheads="1"/>
        </xdr:cNvSpPr>
      </xdr:nvSpPr>
      <xdr:spPr bwMode="auto">
        <a:xfrm>
          <a:off x="4562475" y="6438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32</xdr:row>
      <xdr:rowOff>76200</xdr:rowOff>
    </xdr:from>
    <xdr:to>
      <xdr:col>14</xdr:col>
      <xdr:colOff>76200</xdr:colOff>
      <xdr:row>33</xdr:row>
      <xdr:rowOff>114300</xdr:rowOff>
    </xdr:to>
    <xdr:sp macro="" textlink="">
      <xdr:nvSpPr>
        <xdr:cNvPr id="2684" name="Text Box 75" hidden="1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 txBox="1">
          <a:spLocks noChangeArrowheads="1"/>
        </xdr:cNvSpPr>
      </xdr:nvSpPr>
      <xdr:spPr bwMode="auto">
        <a:xfrm>
          <a:off x="4562475" y="660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32</xdr:row>
      <xdr:rowOff>76200</xdr:rowOff>
    </xdr:from>
    <xdr:to>
      <xdr:col>14</xdr:col>
      <xdr:colOff>76200</xdr:colOff>
      <xdr:row>33</xdr:row>
      <xdr:rowOff>114300</xdr:rowOff>
    </xdr:to>
    <xdr:sp macro="" textlink="">
      <xdr:nvSpPr>
        <xdr:cNvPr id="2685" name="Text Box 75" hidden="1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 txBox="1">
          <a:spLocks noChangeArrowheads="1"/>
        </xdr:cNvSpPr>
      </xdr:nvSpPr>
      <xdr:spPr bwMode="auto">
        <a:xfrm>
          <a:off x="4562475" y="660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32</xdr:row>
      <xdr:rowOff>76200</xdr:rowOff>
    </xdr:from>
    <xdr:to>
      <xdr:col>14</xdr:col>
      <xdr:colOff>76200</xdr:colOff>
      <xdr:row>33</xdr:row>
      <xdr:rowOff>114300</xdr:rowOff>
    </xdr:to>
    <xdr:sp macro="" textlink="">
      <xdr:nvSpPr>
        <xdr:cNvPr id="2686" name="Text Box 75" hidden="1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SpPr txBox="1">
          <a:spLocks noChangeArrowheads="1"/>
        </xdr:cNvSpPr>
      </xdr:nvSpPr>
      <xdr:spPr bwMode="auto">
        <a:xfrm>
          <a:off x="4562475" y="660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32</xdr:row>
      <xdr:rowOff>76200</xdr:rowOff>
    </xdr:from>
    <xdr:to>
      <xdr:col>14</xdr:col>
      <xdr:colOff>76200</xdr:colOff>
      <xdr:row>33</xdr:row>
      <xdr:rowOff>114300</xdr:rowOff>
    </xdr:to>
    <xdr:sp macro="" textlink="">
      <xdr:nvSpPr>
        <xdr:cNvPr id="2687" name="Text Box 75" hidden="1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 txBox="1">
          <a:spLocks noChangeArrowheads="1"/>
        </xdr:cNvSpPr>
      </xdr:nvSpPr>
      <xdr:spPr bwMode="auto">
        <a:xfrm>
          <a:off x="4562475" y="660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32</xdr:row>
      <xdr:rowOff>76200</xdr:rowOff>
    </xdr:from>
    <xdr:to>
      <xdr:col>14</xdr:col>
      <xdr:colOff>76200</xdr:colOff>
      <xdr:row>33</xdr:row>
      <xdr:rowOff>114300</xdr:rowOff>
    </xdr:to>
    <xdr:sp macro="" textlink="">
      <xdr:nvSpPr>
        <xdr:cNvPr id="2688" name="Text Box 75" hidden="1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 txBox="1">
          <a:spLocks noChangeArrowheads="1"/>
        </xdr:cNvSpPr>
      </xdr:nvSpPr>
      <xdr:spPr bwMode="auto">
        <a:xfrm>
          <a:off x="4562475" y="660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33</xdr:row>
      <xdr:rowOff>76200</xdr:rowOff>
    </xdr:from>
    <xdr:to>
      <xdr:col>14</xdr:col>
      <xdr:colOff>76200</xdr:colOff>
      <xdr:row>34</xdr:row>
      <xdr:rowOff>114300</xdr:rowOff>
    </xdr:to>
    <xdr:sp macro="" textlink="">
      <xdr:nvSpPr>
        <xdr:cNvPr id="2689" name="Text Box 75" hidden="1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 txBox="1">
          <a:spLocks noChangeArrowheads="1"/>
        </xdr:cNvSpPr>
      </xdr:nvSpPr>
      <xdr:spPr bwMode="auto">
        <a:xfrm>
          <a:off x="4562475" y="67627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33</xdr:row>
      <xdr:rowOff>76200</xdr:rowOff>
    </xdr:from>
    <xdr:to>
      <xdr:col>14</xdr:col>
      <xdr:colOff>76200</xdr:colOff>
      <xdr:row>34</xdr:row>
      <xdr:rowOff>114300</xdr:rowOff>
    </xdr:to>
    <xdr:sp macro="" textlink="">
      <xdr:nvSpPr>
        <xdr:cNvPr id="2690" name="Text Box 75" hidden="1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SpPr txBox="1">
          <a:spLocks noChangeArrowheads="1"/>
        </xdr:cNvSpPr>
      </xdr:nvSpPr>
      <xdr:spPr bwMode="auto">
        <a:xfrm>
          <a:off x="4562475" y="67627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33</xdr:row>
      <xdr:rowOff>76200</xdr:rowOff>
    </xdr:from>
    <xdr:to>
      <xdr:col>14</xdr:col>
      <xdr:colOff>76200</xdr:colOff>
      <xdr:row>34</xdr:row>
      <xdr:rowOff>114300</xdr:rowOff>
    </xdr:to>
    <xdr:sp macro="" textlink="">
      <xdr:nvSpPr>
        <xdr:cNvPr id="2691" name="Text Box 75" hidden="1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 txBox="1">
          <a:spLocks noChangeArrowheads="1"/>
        </xdr:cNvSpPr>
      </xdr:nvSpPr>
      <xdr:spPr bwMode="auto">
        <a:xfrm>
          <a:off x="4562475" y="67627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33</xdr:row>
      <xdr:rowOff>76200</xdr:rowOff>
    </xdr:from>
    <xdr:to>
      <xdr:col>14</xdr:col>
      <xdr:colOff>76200</xdr:colOff>
      <xdr:row>34</xdr:row>
      <xdr:rowOff>114300</xdr:rowOff>
    </xdr:to>
    <xdr:sp macro="" textlink="">
      <xdr:nvSpPr>
        <xdr:cNvPr id="2692" name="Text Box 75" hidden="1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 txBox="1">
          <a:spLocks noChangeArrowheads="1"/>
        </xdr:cNvSpPr>
      </xdr:nvSpPr>
      <xdr:spPr bwMode="auto">
        <a:xfrm>
          <a:off x="4562475" y="67627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33</xdr:row>
      <xdr:rowOff>76200</xdr:rowOff>
    </xdr:from>
    <xdr:to>
      <xdr:col>14</xdr:col>
      <xdr:colOff>76200</xdr:colOff>
      <xdr:row>34</xdr:row>
      <xdr:rowOff>114300</xdr:rowOff>
    </xdr:to>
    <xdr:sp macro="" textlink="">
      <xdr:nvSpPr>
        <xdr:cNvPr id="2693" name="Text Box 75" hidden="1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 txBox="1">
          <a:spLocks noChangeArrowheads="1"/>
        </xdr:cNvSpPr>
      </xdr:nvSpPr>
      <xdr:spPr bwMode="auto">
        <a:xfrm>
          <a:off x="4562475" y="67627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34</xdr:row>
      <xdr:rowOff>76200</xdr:rowOff>
    </xdr:from>
    <xdr:to>
      <xdr:col>14</xdr:col>
      <xdr:colOff>76200</xdr:colOff>
      <xdr:row>35</xdr:row>
      <xdr:rowOff>114300</xdr:rowOff>
    </xdr:to>
    <xdr:sp macro="" textlink="">
      <xdr:nvSpPr>
        <xdr:cNvPr id="2694" name="Text Box 75" hidden="1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34</xdr:row>
      <xdr:rowOff>76200</xdr:rowOff>
    </xdr:from>
    <xdr:to>
      <xdr:col>14</xdr:col>
      <xdr:colOff>76200</xdr:colOff>
      <xdr:row>35</xdr:row>
      <xdr:rowOff>114300</xdr:rowOff>
    </xdr:to>
    <xdr:sp macro="" textlink="">
      <xdr:nvSpPr>
        <xdr:cNvPr id="2695" name="Text Box 75" hidden="1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34</xdr:row>
      <xdr:rowOff>76200</xdr:rowOff>
    </xdr:from>
    <xdr:to>
      <xdr:col>14</xdr:col>
      <xdr:colOff>76200</xdr:colOff>
      <xdr:row>35</xdr:row>
      <xdr:rowOff>114300</xdr:rowOff>
    </xdr:to>
    <xdr:sp macro="" textlink="">
      <xdr:nvSpPr>
        <xdr:cNvPr id="2696" name="Text Box 75" hidden="1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34</xdr:row>
      <xdr:rowOff>76200</xdr:rowOff>
    </xdr:from>
    <xdr:to>
      <xdr:col>14</xdr:col>
      <xdr:colOff>76200</xdr:colOff>
      <xdr:row>35</xdr:row>
      <xdr:rowOff>114300</xdr:rowOff>
    </xdr:to>
    <xdr:sp macro="" textlink="">
      <xdr:nvSpPr>
        <xdr:cNvPr id="2697" name="Text Box 75" hidden="1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34</xdr:row>
      <xdr:rowOff>76200</xdr:rowOff>
    </xdr:from>
    <xdr:to>
      <xdr:col>14</xdr:col>
      <xdr:colOff>76200</xdr:colOff>
      <xdr:row>35</xdr:row>
      <xdr:rowOff>114300</xdr:rowOff>
    </xdr:to>
    <xdr:sp macro="" textlink="">
      <xdr:nvSpPr>
        <xdr:cNvPr id="2698" name="Text Box 75" hidden="1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35</xdr:row>
      <xdr:rowOff>76200</xdr:rowOff>
    </xdr:from>
    <xdr:to>
      <xdr:col>14</xdr:col>
      <xdr:colOff>76200</xdr:colOff>
      <xdr:row>36</xdr:row>
      <xdr:rowOff>114300</xdr:rowOff>
    </xdr:to>
    <xdr:sp macro="" textlink="">
      <xdr:nvSpPr>
        <xdr:cNvPr id="2699" name="Text Box 75" hidden="1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35</xdr:row>
      <xdr:rowOff>76200</xdr:rowOff>
    </xdr:from>
    <xdr:to>
      <xdr:col>14</xdr:col>
      <xdr:colOff>76200</xdr:colOff>
      <xdr:row>36</xdr:row>
      <xdr:rowOff>114300</xdr:rowOff>
    </xdr:to>
    <xdr:sp macro="" textlink="">
      <xdr:nvSpPr>
        <xdr:cNvPr id="2700" name="Text Box 75" hidden="1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35</xdr:row>
      <xdr:rowOff>76200</xdr:rowOff>
    </xdr:from>
    <xdr:to>
      <xdr:col>14</xdr:col>
      <xdr:colOff>76200</xdr:colOff>
      <xdr:row>36</xdr:row>
      <xdr:rowOff>114300</xdr:rowOff>
    </xdr:to>
    <xdr:sp macro="" textlink="">
      <xdr:nvSpPr>
        <xdr:cNvPr id="2701" name="Text Box 75" hidden="1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35</xdr:row>
      <xdr:rowOff>76200</xdr:rowOff>
    </xdr:from>
    <xdr:to>
      <xdr:col>14</xdr:col>
      <xdr:colOff>76200</xdr:colOff>
      <xdr:row>36</xdr:row>
      <xdr:rowOff>114300</xdr:rowOff>
    </xdr:to>
    <xdr:sp macro="" textlink="">
      <xdr:nvSpPr>
        <xdr:cNvPr id="2702" name="Text Box 75" hidden="1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35</xdr:row>
      <xdr:rowOff>76200</xdr:rowOff>
    </xdr:from>
    <xdr:to>
      <xdr:col>14</xdr:col>
      <xdr:colOff>76200</xdr:colOff>
      <xdr:row>36</xdr:row>
      <xdr:rowOff>114300</xdr:rowOff>
    </xdr:to>
    <xdr:sp macro="" textlink="">
      <xdr:nvSpPr>
        <xdr:cNvPr id="2703" name="Text Box 75" hidden="1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36</xdr:row>
      <xdr:rowOff>76200</xdr:rowOff>
    </xdr:from>
    <xdr:to>
      <xdr:col>14</xdr:col>
      <xdr:colOff>76200</xdr:colOff>
      <xdr:row>37</xdr:row>
      <xdr:rowOff>114300</xdr:rowOff>
    </xdr:to>
    <xdr:sp macro="" textlink="">
      <xdr:nvSpPr>
        <xdr:cNvPr id="2704" name="Text Box 75" hidden="1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36</xdr:row>
      <xdr:rowOff>76200</xdr:rowOff>
    </xdr:from>
    <xdr:to>
      <xdr:col>14</xdr:col>
      <xdr:colOff>76200</xdr:colOff>
      <xdr:row>37</xdr:row>
      <xdr:rowOff>114300</xdr:rowOff>
    </xdr:to>
    <xdr:sp macro="" textlink="">
      <xdr:nvSpPr>
        <xdr:cNvPr id="2705" name="Text Box 75" hidden="1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36</xdr:row>
      <xdr:rowOff>76200</xdr:rowOff>
    </xdr:from>
    <xdr:to>
      <xdr:col>14</xdr:col>
      <xdr:colOff>76200</xdr:colOff>
      <xdr:row>37</xdr:row>
      <xdr:rowOff>114300</xdr:rowOff>
    </xdr:to>
    <xdr:sp macro="" textlink="">
      <xdr:nvSpPr>
        <xdr:cNvPr id="2706" name="Text Box 75" hidden="1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36</xdr:row>
      <xdr:rowOff>76200</xdr:rowOff>
    </xdr:from>
    <xdr:to>
      <xdr:col>14</xdr:col>
      <xdr:colOff>76200</xdr:colOff>
      <xdr:row>37</xdr:row>
      <xdr:rowOff>114300</xdr:rowOff>
    </xdr:to>
    <xdr:sp macro="" textlink="">
      <xdr:nvSpPr>
        <xdr:cNvPr id="2707" name="Text Box 75" hidden="1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36</xdr:row>
      <xdr:rowOff>76200</xdr:rowOff>
    </xdr:from>
    <xdr:to>
      <xdr:col>14</xdr:col>
      <xdr:colOff>76200</xdr:colOff>
      <xdr:row>37</xdr:row>
      <xdr:rowOff>114300</xdr:rowOff>
    </xdr:to>
    <xdr:sp macro="" textlink="">
      <xdr:nvSpPr>
        <xdr:cNvPr id="2708" name="Text Box 75" hidden="1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37</xdr:row>
      <xdr:rowOff>76200</xdr:rowOff>
    </xdr:from>
    <xdr:to>
      <xdr:col>14</xdr:col>
      <xdr:colOff>76200</xdr:colOff>
      <xdr:row>38</xdr:row>
      <xdr:rowOff>114300</xdr:rowOff>
    </xdr:to>
    <xdr:sp macro="" textlink="">
      <xdr:nvSpPr>
        <xdr:cNvPr id="2709" name="Text Box 75" hidden="1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37</xdr:row>
      <xdr:rowOff>76200</xdr:rowOff>
    </xdr:from>
    <xdr:to>
      <xdr:col>14</xdr:col>
      <xdr:colOff>76200</xdr:colOff>
      <xdr:row>38</xdr:row>
      <xdr:rowOff>114300</xdr:rowOff>
    </xdr:to>
    <xdr:sp macro="" textlink="">
      <xdr:nvSpPr>
        <xdr:cNvPr id="2710" name="Text Box 75" hidden="1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37</xdr:row>
      <xdr:rowOff>76200</xdr:rowOff>
    </xdr:from>
    <xdr:to>
      <xdr:col>14</xdr:col>
      <xdr:colOff>76200</xdr:colOff>
      <xdr:row>38</xdr:row>
      <xdr:rowOff>114300</xdr:rowOff>
    </xdr:to>
    <xdr:sp macro="" textlink="">
      <xdr:nvSpPr>
        <xdr:cNvPr id="2711" name="Text Box 75" hidden="1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37</xdr:row>
      <xdr:rowOff>76200</xdr:rowOff>
    </xdr:from>
    <xdr:to>
      <xdr:col>14</xdr:col>
      <xdr:colOff>76200</xdr:colOff>
      <xdr:row>38</xdr:row>
      <xdr:rowOff>114300</xdr:rowOff>
    </xdr:to>
    <xdr:sp macro="" textlink="">
      <xdr:nvSpPr>
        <xdr:cNvPr id="2712" name="Text Box 75" hidden="1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37</xdr:row>
      <xdr:rowOff>76200</xdr:rowOff>
    </xdr:from>
    <xdr:to>
      <xdr:col>14</xdr:col>
      <xdr:colOff>76200</xdr:colOff>
      <xdr:row>38</xdr:row>
      <xdr:rowOff>114300</xdr:rowOff>
    </xdr:to>
    <xdr:sp macro="" textlink="">
      <xdr:nvSpPr>
        <xdr:cNvPr id="2713" name="Text Box 75" hidden="1">
          <a:extLst>
            <a:ext uri="{FF2B5EF4-FFF2-40B4-BE49-F238E27FC236}">
              <a16:creationId xmlns:a16="http://schemas.microsoft.com/office/drawing/2014/main" id="{00000000-0008-0000-0000-0000990A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38</xdr:row>
      <xdr:rowOff>76200</xdr:rowOff>
    </xdr:from>
    <xdr:to>
      <xdr:col>14</xdr:col>
      <xdr:colOff>76200</xdr:colOff>
      <xdr:row>39</xdr:row>
      <xdr:rowOff>114300</xdr:rowOff>
    </xdr:to>
    <xdr:sp macro="" textlink="">
      <xdr:nvSpPr>
        <xdr:cNvPr id="2714" name="Text Box 75" hidden="1">
          <a:extLst>
            <a:ext uri="{FF2B5EF4-FFF2-40B4-BE49-F238E27FC236}">
              <a16:creationId xmlns:a16="http://schemas.microsoft.com/office/drawing/2014/main" id="{00000000-0008-0000-0000-00009A0A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38</xdr:row>
      <xdr:rowOff>76200</xdr:rowOff>
    </xdr:from>
    <xdr:to>
      <xdr:col>14</xdr:col>
      <xdr:colOff>76200</xdr:colOff>
      <xdr:row>39</xdr:row>
      <xdr:rowOff>114300</xdr:rowOff>
    </xdr:to>
    <xdr:sp macro="" textlink="">
      <xdr:nvSpPr>
        <xdr:cNvPr id="2715" name="Text Box 75" hidden="1">
          <a:extLst>
            <a:ext uri="{FF2B5EF4-FFF2-40B4-BE49-F238E27FC236}">
              <a16:creationId xmlns:a16="http://schemas.microsoft.com/office/drawing/2014/main" id="{00000000-0008-0000-0000-00009B0A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38</xdr:row>
      <xdr:rowOff>76200</xdr:rowOff>
    </xdr:from>
    <xdr:to>
      <xdr:col>14</xdr:col>
      <xdr:colOff>76200</xdr:colOff>
      <xdr:row>39</xdr:row>
      <xdr:rowOff>114300</xdr:rowOff>
    </xdr:to>
    <xdr:sp macro="" textlink="">
      <xdr:nvSpPr>
        <xdr:cNvPr id="2716" name="Text Box 75" hidden="1">
          <a:extLst>
            <a:ext uri="{FF2B5EF4-FFF2-40B4-BE49-F238E27FC236}">
              <a16:creationId xmlns:a16="http://schemas.microsoft.com/office/drawing/2014/main" id="{00000000-0008-0000-0000-00009C0A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38</xdr:row>
      <xdr:rowOff>76200</xdr:rowOff>
    </xdr:from>
    <xdr:to>
      <xdr:col>14</xdr:col>
      <xdr:colOff>76200</xdr:colOff>
      <xdr:row>39</xdr:row>
      <xdr:rowOff>114300</xdr:rowOff>
    </xdr:to>
    <xdr:sp macro="" textlink="">
      <xdr:nvSpPr>
        <xdr:cNvPr id="2717" name="Text Box 75" hidden="1">
          <a:extLst>
            <a:ext uri="{FF2B5EF4-FFF2-40B4-BE49-F238E27FC236}">
              <a16:creationId xmlns:a16="http://schemas.microsoft.com/office/drawing/2014/main" id="{00000000-0008-0000-0000-00009D0A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38</xdr:row>
      <xdr:rowOff>76200</xdr:rowOff>
    </xdr:from>
    <xdr:to>
      <xdr:col>14</xdr:col>
      <xdr:colOff>76200</xdr:colOff>
      <xdr:row>39</xdr:row>
      <xdr:rowOff>114300</xdr:rowOff>
    </xdr:to>
    <xdr:sp macro="" textlink="">
      <xdr:nvSpPr>
        <xdr:cNvPr id="2718" name="Text Box 75" hidden="1">
          <a:extLst>
            <a:ext uri="{FF2B5EF4-FFF2-40B4-BE49-F238E27FC236}">
              <a16:creationId xmlns:a16="http://schemas.microsoft.com/office/drawing/2014/main" id="{00000000-0008-0000-0000-00009E0A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39</xdr:row>
      <xdr:rowOff>76200</xdr:rowOff>
    </xdr:from>
    <xdr:to>
      <xdr:col>14</xdr:col>
      <xdr:colOff>76200</xdr:colOff>
      <xdr:row>40</xdr:row>
      <xdr:rowOff>114300</xdr:rowOff>
    </xdr:to>
    <xdr:sp macro="" textlink="">
      <xdr:nvSpPr>
        <xdr:cNvPr id="2719" name="Text Box 75" hidden="1">
          <a:extLst>
            <a:ext uri="{FF2B5EF4-FFF2-40B4-BE49-F238E27FC236}">
              <a16:creationId xmlns:a16="http://schemas.microsoft.com/office/drawing/2014/main" id="{00000000-0008-0000-0000-00009F0A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39</xdr:row>
      <xdr:rowOff>76200</xdr:rowOff>
    </xdr:from>
    <xdr:to>
      <xdr:col>14</xdr:col>
      <xdr:colOff>76200</xdr:colOff>
      <xdr:row>40</xdr:row>
      <xdr:rowOff>114300</xdr:rowOff>
    </xdr:to>
    <xdr:sp macro="" textlink="">
      <xdr:nvSpPr>
        <xdr:cNvPr id="2720" name="Text Box 75" hidden="1">
          <a:extLst>
            <a:ext uri="{FF2B5EF4-FFF2-40B4-BE49-F238E27FC236}">
              <a16:creationId xmlns:a16="http://schemas.microsoft.com/office/drawing/2014/main" id="{00000000-0008-0000-0000-0000A00A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39</xdr:row>
      <xdr:rowOff>76200</xdr:rowOff>
    </xdr:from>
    <xdr:to>
      <xdr:col>14</xdr:col>
      <xdr:colOff>76200</xdr:colOff>
      <xdr:row>40</xdr:row>
      <xdr:rowOff>114300</xdr:rowOff>
    </xdr:to>
    <xdr:sp macro="" textlink="">
      <xdr:nvSpPr>
        <xdr:cNvPr id="2721" name="Text Box 75" hidden="1">
          <a:extLst>
            <a:ext uri="{FF2B5EF4-FFF2-40B4-BE49-F238E27FC236}">
              <a16:creationId xmlns:a16="http://schemas.microsoft.com/office/drawing/2014/main" id="{00000000-0008-0000-0000-0000A10A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39</xdr:row>
      <xdr:rowOff>76200</xdr:rowOff>
    </xdr:from>
    <xdr:to>
      <xdr:col>14</xdr:col>
      <xdr:colOff>76200</xdr:colOff>
      <xdr:row>40</xdr:row>
      <xdr:rowOff>114300</xdr:rowOff>
    </xdr:to>
    <xdr:sp macro="" textlink="">
      <xdr:nvSpPr>
        <xdr:cNvPr id="2722" name="Text Box 75" hidden="1">
          <a:extLst>
            <a:ext uri="{FF2B5EF4-FFF2-40B4-BE49-F238E27FC236}">
              <a16:creationId xmlns:a16="http://schemas.microsoft.com/office/drawing/2014/main" id="{00000000-0008-0000-0000-0000A20A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39</xdr:row>
      <xdr:rowOff>76200</xdr:rowOff>
    </xdr:from>
    <xdr:to>
      <xdr:col>14</xdr:col>
      <xdr:colOff>76200</xdr:colOff>
      <xdr:row>40</xdr:row>
      <xdr:rowOff>114300</xdr:rowOff>
    </xdr:to>
    <xdr:sp macro="" textlink="">
      <xdr:nvSpPr>
        <xdr:cNvPr id="2723" name="Text Box 75" hidden="1">
          <a:extLst>
            <a:ext uri="{FF2B5EF4-FFF2-40B4-BE49-F238E27FC236}">
              <a16:creationId xmlns:a16="http://schemas.microsoft.com/office/drawing/2014/main" id="{00000000-0008-0000-0000-0000A30A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40</xdr:row>
      <xdr:rowOff>76200</xdr:rowOff>
    </xdr:from>
    <xdr:to>
      <xdr:col>14</xdr:col>
      <xdr:colOff>76200</xdr:colOff>
      <xdr:row>41</xdr:row>
      <xdr:rowOff>114300</xdr:rowOff>
    </xdr:to>
    <xdr:sp macro="" textlink="">
      <xdr:nvSpPr>
        <xdr:cNvPr id="2724" name="Text Box 75" hidden="1">
          <a:extLst>
            <a:ext uri="{FF2B5EF4-FFF2-40B4-BE49-F238E27FC236}">
              <a16:creationId xmlns:a16="http://schemas.microsoft.com/office/drawing/2014/main" id="{00000000-0008-0000-0000-0000A40A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40</xdr:row>
      <xdr:rowOff>76200</xdr:rowOff>
    </xdr:from>
    <xdr:to>
      <xdr:col>14</xdr:col>
      <xdr:colOff>76200</xdr:colOff>
      <xdr:row>41</xdr:row>
      <xdr:rowOff>114300</xdr:rowOff>
    </xdr:to>
    <xdr:sp macro="" textlink="">
      <xdr:nvSpPr>
        <xdr:cNvPr id="2725" name="Text Box 75" hidden="1">
          <a:extLst>
            <a:ext uri="{FF2B5EF4-FFF2-40B4-BE49-F238E27FC236}">
              <a16:creationId xmlns:a16="http://schemas.microsoft.com/office/drawing/2014/main" id="{00000000-0008-0000-0000-0000A50A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40</xdr:row>
      <xdr:rowOff>76200</xdr:rowOff>
    </xdr:from>
    <xdr:to>
      <xdr:col>14</xdr:col>
      <xdr:colOff>76200</xdr:colOff>
      <xdr:row>41</xdr:row>
      <xdr:rowOff>114300</xdr:rowOff>
    </xdr:to>
    <xdr:sp macro="" textlink="">
      <xdr:nvSpPr>
        <xdr:cNvPr id="2726" name="Text Box 75" hidden="1">
          <a:extLst>
            <a:ext uri="{FF2B5EF4-FFF2-40B4-BE49-F238E27FC236}">
              <a16:creationId xmlns:a16="http://schemas.microsoft.com/office/drawing/2014/main" id="{00000000-0008-0000-0000-0000A60A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40</xdr:row>
      <xdr:rowOff>76200</xdr:rowOff>
    </xdr:from>
    <xdr:to>
      <xdr:col>14</xdr:col>
      <xdr:colOff>76200</xdr:colOff>
      <xdr:row>41</xdr:row>
      <xdr:rowOff>114300</xdr:rowOff>
    </xdr:to>
    <xdr:sp macro="" textlink="">
      <xdr:nvSpPr>
        <xdr:cNvPr id="2727" name="Text Box 75" hidden="1">
          <a:extLst>
            <a:ext uri="{FF2B5EF4-FFF2-40B4-BE49-F238E27FC236}">
              <a16:creationId xmlns:a16="http://schemas.microsoft.com/office/drawing/2014/main" id="{00000000-0008-0000-0000-0000A70A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40</xdr:row>
      <xdr:rowOff>76200</xdr:rowOff>
    </xdr:from>
    <xdr:to>
      <xdr:col>14</xdr:col>
      <xdr:colOff>76200</xdr:colOff>
      <xdr:row>41</xdr:row>
      <xdr:rowOff>114300</xdr:rowOff>
    </xdr:to>
    <xdr:sp macro="" textlink="">
      <xdr:nvSpPr>
        <xdr:cNvPr id="2728" name="Text Box 75" hidden="1">
          <a:extLst>
            <a:ext uri="{FF2B5EF4-FFF2-40B4-BE49-F238E27FC236}">
              <a16:creationId xmlns:a16="http://schemas.microsoft.com/office/drawing/2014/main" id="{00000000-0008-0000-0000-0000A80A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41</xdr:row>
      <xdr:rowOff>76200</xdr:rowOff>
    </xdr:from>
    <xdr:to>
      <xdr:col>14</xdr:col>
      <xdr:colOff>76200</xdr:colOff>
      <xdr:row>42</xdr:row>
      <xdr:rowOff>114300</xdr:rowOff>
    </xdr:to>
    <xdr:sp macro="" textlink="">
      <xdr:nvSpPr>
        <xdr:cNvPr id="2729" name="Text Box 75" hidden="1">
          <a:extLst>
            <a:ext uri="{FF2B5EF4-FFF2-40B4-BE49-F238E27FC236}">
              <a16:creationId xmlns:a16="http://schemas.microsoft.com/office/drawing/2014/main" id="{00000000-0008-0000-0000-0000A90A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41</xdr:row>
      <xdr:rowOff>76200</xdr:rowOff>
    </xdr:from>
    <xdr:to>
      <xdr:col>14</xdr:col>
      <xdr:colOff>76200</xdr:colOff>
      <xdr:row>42</xdr:row>
      <xdr:rowOff>114300</xdr:rowOff>
    </xdr:to>
    <xdr:sp macro="" textlink="">
      <xdr:nvSpPr>
        <xdr:cNvPr id="2730" name="Text Box 75" hidden="1">
          <a:extLst>
            <a:ext uri="{FF2B5EF4-FFF2-40B4-BE49-F238E27FC236}">
              <a16:creationId xmlns:a16="http://schemas.microsoft.com/office/drawing/2014/main" id="{00000000-0008-0000-0000-0000AA0A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41</xdr:row>
      <xdr:rowOff>76200</xdr:rowOff>
    </xdr:from>
    <xdr:to>
      <xdr:col>14</xdr:col>
      <xdr:colOff>76200</xdr:colOff>
      <xdr:row>42</xdr:row>
      <xdr:rowOff>114300</xdr:rowOff>
    </xdr:to>
    <xdr:sp macro="" textlink="">
      <xdr:nvSpPr>
        <xdr:cNvPr id="2731" name="Text Box 75" hidden="1">
          <a:extLst>
            <a:ext uri="{FF2B5EF4-FFF2-40B4-BE49-F238E27FC236}">
              <a16:creationId xmlns:a16="http://schemas.microsoft.com/office/drawing/2014/main" id="{00000000-0008-0000-0000-0000AB0A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41</xdr:row>
      <xdr:rowOff>76200</xdr:rowOff>
    </xdr:from>
    <xdr:to>
      <xdr:col>14</xdr:col>
      <xdr:colOff>76200</xdr:colOff>
      <xdr:row>42</xdr:row>
      <xdr:rowOff>114300</xdr:rowOff>
    </xdr:to>
    <xdr:sp macro="" textlink="">
      <xdr:nvSpPr>
        <xdr:cNvPr id="2732" name="Text Box 75" hidden="1">
          <a:extLst>
            <a:ext uri="{FF2B5EF4-FFF2-40B4-BE49-F238E27FC236}">
              <a16:creationId xmlns:a16="http://schemas.microsoft.com/office/drawing/2014/main" id="{00000000-0008-0000-0000-0000AC0A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41</xdr:row>
      <xdr:rowOff>76200</xdr:rowOff>
    </xdr:from>
    <xdr:to>
      <xdr:col>14</xdr:col>
      <xdr:colOff>76200</xdr:colOff>
      <xdr:row>42</xdr:row>
      <xdr:rowOff>114300</xdr:rowOff>
    </xdr:to>
    <xdr:sp macro="" textlink="">
      <xdr:nvSpPr>
        <xdr:cNvPr id="2733" name="Text Box 75" hidden="1">
          <a:extLst>
            <a:ext uri="{FF2B5EF4-FFF2-40B4-BE49-F238E27FC236}">
              <a16:creationId xmlns:a16="http://schemas.microsoft.com/office/drawing/2014/main" id="{00000000-0008-0000-0000-0000AD0A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42</xdr:row>
      <xdr:rowOff>76200</xdr:rowOff>
    </xdr:from>
    <xdr:to>
      <xdr:col>14</xdr:col>
      <xdr:colOff>76200</xdr:colOff>
      <xdr:row>43</xdr:row>
      <xdr:rowOff>114300</xdr:rowOff>
    </xdr:to>
    <xdr:sp macro="" textlink="">
      <xdr:nvSpPr>
        <xdr:cNvPr id="2734" name="Text Box 75" hidden="1">
          <a:extLst>
            <a:ext uri="{FF2B5EF4-FFF2-40B4-BE49-F238E27FC236}">
              <a16:creationId xmlns:a16="http://schemas.microsoft.com/office/drawing/2014/main" id="{00000000-0008-0000-0000-0000AE0A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42</xdr:row>
      <xdr:rowOff>76200</xdr:rowOff>
    </xdr:from>
    <xdr:to>
      <xdr:col>14</xdr:col>
      <xdr:colOff>76200</xdr:colOff>
      <xdr:row>43</xdr:row>
      <xdr:rowOff>114300</xdr:rowOff>
    </xdr:to>
    <xdr:sp macro="" textlink="">
      <xdr:nvSpPr>
        <xdr:cNvPr id="2735" name="Text Box 75" hidden="1">
          <a:extLst>
            <a:ext uri="{FF2B5EF4-FFF2-40B4-BE49-F238E27FC236}">
              <a16:creationId xmlns:a16="http://schemas.microsoft.com/office/drawing/2014/main" id="{00000000-0008-0000-0000-0000AF0A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42</xdr:row>
      <xdr:rowOff>76200</xdr:rowOff>
    </xdr:from>
    <xdr:to>
      <xdr:col>14</xdr:col>
      <xdr:colOff>76200</xdr:colOff>
      <xdr:row>43</xdr:row>
      <xdr:rowOff>114300</xdr:rowOff>
    </xdr:to>
    <xdr:sp macro="" textlink="">
      <xdr:nvSpPr>
        <xdr:cNvPr id="2736" name="Text Box 75" hidden="1">
          <a:extLst>
            <a:ext uri="{FF2B5EF4-FFF2-40B4-BE49-F238E27FC236}">
              <a16:creationId xmlns:a16="http://schemas.microsoft.com/office/drawing/2014/main" id="{00000000-0008-0000-0000-0000B00A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42</xdr:row>
      <xdr:rowOff>76200</xdr:rowOff>
    </xdr:from>
    <xdr:to>
      <xdr:col>14</xdr:col>
      <xdr:colOff>76200</xdr:colOff>
      <xdr:row>43</xdr:row>
      <xdr:rowOff>114300</xdr:rowOff>
    </xdr:to>
    <xdr:sp macro="" textlink="">
      <xdr:nvSpPr>
        <xdr:cNvPr id="2737" name="Text Box 75" hidden="1">
          <a:extLst>
            <a:ext uri="{FF2B5EF4-FFF2-40B4-BE49-F238E27FC236}">
              <a16:creationId xmlns:a16="http://schemas.microsoft.com/office/drawing/2014/main" id="{00000000-0008-0000-0000-0000B10A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42</xdr:row>
      <xdr:rowOff>76200</xdr:rowOff>
    </xdr:from>
    <xdr:to>
      <xdr:col>14</xdr:col>
      <xdr:colOff>76200</xdr:colOff>
      <xdr:row>43</xdr:row>
      <xdr:rowOff>114300</xdr:rowOff>
    </xdr:to>
    <xdr:sp macro="" textlink="">
      <xdr:nvSpPr>
        <xdr:cNvPr id="2738" name="Text Box 75" hidden="1">
          <a:extLst>
            <a:ext uri="{FF2B5EF4-FFF2-40B4-BE49-F238E27FC236}">
              <a16:creationId xmlns:a16="http://schemas.microsoft.com/office/drawing/2014/main" id="{00000000-0008-0000-0000-0000B20A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43</xdr:row>
      <xdr:rowOff>76200</xdr:rowOff>
    </xdr:from>
    <xdr:to>
      <xdr:col>14</xdr:col>
      <xdr:colOff>76200</xdr:colOff>
      <xdr:row>44</xdr:row>
      <xdr:rowOff>114300</xdr:rowOff>
    </xdr:to>
    <xdr:sp macro="" textlink="">
      <xdr:nvSpPr>
        <xdr:cNvPr id="2739" name="Text Box 75" hidden="1">
          <a:extLst>
            <a:ext uri="{FF2B5EF4-FFF2-40B4-BE49-F238E27FC236}">
              <a16:creationId xmlns:a16="http://schemas.microsoft.com/office/drawing/2014/main" id="{00000000-0008-0000-0000-0000B30A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43</xdr:row>
      <xdr:rowOff>76200</xdr:rowOff>
    </xdr:from>
    <xdr:to>
      <xdr:col>14</xdr:col>
      <xdr:colOff>76200</xdr:colOff>
      <xdr:row>44</xdr:row>
      <xdr:rowOff>114300</xdr:rowOff>
    </xdr:to>
    <xdr:sp macro="" textlink="">
      <xdr:nvSpPr>
        <xdr:cNvPr id="2740" name="Text Box 75" hidden="1">
          <a:extLst>
            <a:ext uri="{FF2B5EF4-FFF2-40B4-BE49-F238E27FC236}">
              <a16:creationId xmlns:a16="http://schemas.microsoft.com/office/drawing/2014/main" id="{00000000-0008-0000-0000-0000B40A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43</xdr:row>
      <xdr:rowOff>76200</xdr:rowOff>
    </xdr:from>
    <xdr:to>
      <xdr:col>14</xdr:col>
      <xdr:colOff>76200</xdr:colOff>
      <xdr:row>44</xdr:row>
      <xdr:rowOff>114300</xdr:rowOff>
    </xdr:to>
    <xdr:sp macro="" textlink="">
      <xdr:nvSpPr>
        <xdr:cNvPr id="2741" name="Text Box 75" hidden="1">
          <a:extLst>
            <a:ext uri="{FF2B5EF4-FFF2-40B4-BE49-F238E27FC236}">
              <a16:creationId xmlns:a16="http://schemas.microsoft.com/office/drawing/2014/main" id="{00000000-0008-0000-0000-0000B50A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43</xdr:row>
      <xdr:rowOff>76200</xdr:rowOff>
    </xdr:from>
    <xdr:to>
      <xdr:col>14</xdr:col>
      <xdr:colOff>76200</xdr:colOff>
      <xdr:row>44</xdr:row>
      <xdr:rowOff>114300</xdr:rowOff>
    </xdr:to>
    <xdr:sp macro="" textlink="">
      <xdr:nvSpPr>
        <xdr:cNvPr id="2742" name="Text Box 75" hidden="1">
          <a:extLst>
            <a:ext uri="{FF2B5EF4-FFF2-40B4-BE49-F238E27FC236}">
              <a16:creationId xmlns:a16="http://schemas.microsoft.com/office/drawing/2014/main" id="{00000000-0008-0000-0000-0000B60A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43</xdr:row>
      <xdr:rowOff>76200</xdr:rowOff>
    </xdr:from>
    <xdr:to>
      <xdr:col>14</xdr:col>
      <xdr:colOff>76200</xdr:colOff>
      <xdr:row>44</xdr:row>
      <xdr:rowOff>114300</xdr:rowOff>
    </xdr:to>
    <xdr:sp macro="" textlink="">
      <xdr:nvSpPr>
        <xdr:cNvPr id="2743" name="Text Box 75" hidden="1">
          <a:extLst>
            <a:ext uri="{FF2B5EF4-FFF2-40B4-BE49-F238E27FC236}">
              <a16:creationId xmlns:a16="http://schemas.microsoft.com/office/drawing/2014/main" id="{00000000-0008-0000-0000-0000B70A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44</xdr:row>
      <xdr:rowOff>76200</xdr:rowOff>
    </xdr:from>
    <xdr:to>
      <xdr:col>14</xdr:col>
      <xdr:colOff>76200</xdr:colOff>
      <xdr:row>45</xdr:row>
      <xdr:rowOff>114300</xdr:rowOff>
    </xdr:to>
    <xdr:sp macro="" textlink="">
      <xdr:nvSpPr>
        <xdr:cNvPr id="2744" name="Text Box 75" hidden="1">
          <a:extLst>
            <a:ext uri="{FF2B5EF4-FFF2-40B4-BE49-F238E27FC236}">
              <a16:creationId xmlns:a16="http://schemas.microsoft.com/office/drawing/2014/main" id="{00000000-0008-0000-0000-0000B80A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44</xdr:row>
      <xdr:rowOff>76200</xdr:rowOff>
    </xdr:from>
    <xdr:to>
      <xdr:col>14</xdr:col>
      <xdr:colOff>76200</xdr:colOff>
      <xdr:row>45</xdr:row>
      <xdr:rowOff>114300</xdr:rowOff>
    </xdr:to>
    <xdr:sp macro="" textlink="">
      <xdr:nvSpPr>
        <xdr:cNvPr id="2745" name="Text Box 75" hidden="1">
          <a:extLst>
            <a:ext uri="{FF2B5EF4-FFF2-40B4-BE49-F238E27FC236}">
              <a16:creationId xmlns:a16="http://schemas.microsoft.com/office/drawing/2014/main" id="{00000000-0008-0000-0000-0000B90A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44</xdr:row>
      <xdr:rowOff>76200</xdr:rowOff>
    </xdr:from>
    <xdr:to>
      <xdr:col>14</xdr:col>
      <xdr:colOff>76200</xdr:colOff>
      <xdr:row>45</xdr:row>
      <xdr:rowOff>114300</xdr:rowOff>
    </xdr:to>
    <xdr:sp macro="" textlink="">
      <xdr:nvSpPr>
        <xdr:cNvPr id="2746" name="Text Box 75" hidden="1">
          <a:extLst>
            <a:ext uri="{FF2B5EF4-FFF2-40B4-BE49-F238E27FC236}">
              <a16:creationId xmlns:a16="http://schemas.microsoft.com/office/drawing/2014/main" id="{00000000-0008-0000-0000-0000BA0A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44</xdr:row>
      <xdr:rowOff>76200</xdr:rowOff>
    </xdr:from>
    <xdr:to>
      <xdr:col>14</xdr:col>
      <xdr:colOff>76200</xdr:colOff>
      <xdr:row>45</xdr:row>
      <xdr:rowOff>114300</xdr:rowOff>
    </xdr:to>
    <xdr:sp macro="" textlink="">
      <xdr:nvSpPr>
        <xdr:cNvPr id="2747" name="Text Box 75" hidden="1">
          <a:extLst>
            <a:ext uri="{FF2B5EF4-FFF2-40B4-BE49-F238E27FC236}">
              <a16:creationId xmlns:a16="http://schemas.microsoft.com/office/drawing/2014/main" id="{00000000-0008-0000-0000-0000BB0A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44</xdr:row>
      <xdr:rowOff>76200</xdr:rowOff>
    </xdr:from>
    <xdr:to>
      <xdr:col>14</xdr:col>
      <xdr:colOff>76200</xdr:colOff>
      <xdr:row>45</xdr:row>
      <xdr:rowOff>114300</xdr:rowOff>
    </xdr:to>
    <xdr:sp macro="" textlink="">
      <xdr:nvSpPr>
        <xdr:cNvPr id="2748" name="Text Box 75" hidden="1">
          <a:extLst>
            <a:ext uri="{FF2B5EF4-FFF2-40B4-BE49-F238E27FC236}">
              <a16:creationId xmlns:a16="http://schemas.microsoft.com/office/drawing/2014/main" id="{00000000-0008-0000-0000-0000BC0A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45</xdr:row>
      <xdr:rowOff>76200</xdr:rowOff>
    </xdr:from>
    <xdr:to>
      <xdr:col>14</xdr:col>
      <xdr:colOff>76200</xdr:colOff>
      <xdr:row>46</xdr:row>
      <xdr:rowOff>114300</xdr:rowOff>
    </xdr:to>
    <xdr:sp macro="" textlink="">
      <xdr:nvSpPr>
        <xdr:cNvPr id="2749" name="Text Box 75" hidden="1">
          <a:extLst>
            <a:ext uri="{FF2B5EF4-FFF2-40B4-BE49-F238E27FC236}">
              <a16:creationId xmlns:a16="http://schemas.microsoft.com/office/drawing/2014/main" id="{00000000-0008-0000-0000-0000BD0A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45</xdr:row>
      <xdr:rowOff>76200</xdr:rowOff>
    </xdr:from>
    <xdr:to>
      <xdr:col>14</xdr:col>
      <xdr:colOff>76200</xdr:colOff>
      <xdr:row>46</xdr:row>
      <xdr:rowOff>114300</xdr:rowOff>
    </xdr:to>
    <xdr:sp macro="" textlink="">
      <xdr:nvSpPr>
        <xdr:cNvPr id="2750" name="Text Box 75" hidden="1">
          <a:extLst>
            <a:ext uri="{FF2B5EF4-FFF2-40B4-BE49-F238E27FC236}">
              <a16:creationId xmlns:a16="http://schemas.microsoft.com/office/drawing/2014/main" id="{00000000-0008-0000-0000-0000BE0A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45</xdr:row>
      <xdr:rowOff>76200</xdr:rowOff>
    </xdr:from>
    <xdr:to>
      <xdr:col>14</xdr:col>
      <xdr:colOff>76200</xdr:colOff>
      <xdr:row>46</xdr:row>
      <xdr:rowOff>114300</xdr:rowOff>
    </xdr:to>
    <xdr:sp macro="" textlink="">
      <xdr:nvSpPr>
        <xdr:cNvPr id="2751" name="Text Box 75" hidden="1">
          <a:extLst>
            <a:ext uri="{FF2B5EF4-FFF2-40B4-BE49-F238E27FC236}">
              <a16:creationId xmlns:a16="http://schemas.microsoft.com/office/drawing/2014/main" id="{00000000-0008-0000-0000-0000BF0A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45</xdr:row>
      <xdr:rowOff>76200</xdr:rowOff>
    </xdr:from>
    <xdr:to>
      <xdr:col>14</xdr:col>
      <xdr:colOff>76200</xdr:colOff>
      <xdr:row>46</xdr:row>
      <xdr:rowOff>114300</xdr:rowOff>
    </xdr:to>
    <xdr:sp macro="" textlink="">
      <xdr:nvSpPr>
        <xdr:cNvPr id="2752" name="Text Box 75" hidden="1">
          <a:extLst>
            <a:ext uri="{FF2B5EF4-FFF2-40B4-BE49-F238E27FC236}">
              <a16:creationId xmlns:a16="http://schemas.microsoft.com/office/drawing/2014/main" id="{00000000-0008-0000-0000-0000C00A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45</xdr:row>
      <xdr:rowOff>76200</xdr:rowOff>
    </xdr:from>
    <xdr:to>
      <xdr:col>14</xdr:col>
      <xdr:colOff>76200</xdr:colOff>
      <xdr:row>46</xdr:row>
      <xdr:rowOff>114300</xdr:rowOff>
    </xdr:to>
    <xdr:sp macro="" textlink="">
      <xdr:nvSpPr>
        <xdr:cNvPr id="2753" name="Text Box 75" hidden="1">
          <a:extLst>
            <a:ext uri="{FF2B5EF4-FFF2-40B4-BE49-F238E27FC236}">
              <a16:creationId xmlns:a16="http://schemas.microsoft.com/office/drawing/2014/main" id="{00000000-0008-0000-0000-0000C10A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46</xdr:row>
      <xdr:rowOff>76200</xdr:rowOff>
    </xdr:from>
    <xdr:to>
      <xdr:col>14</xdr:col>
      <xdr:colOff>76200</xdr:colOff>
      <xdr:row>47</xdr:row>
      <xdr:rowOff>114300</xdr:rowOff>
    </xdr:to>
    <xdr:sp macro="" textlink="">
      <xdr:nvSpPr>
        <xdr:cNvPr id="2754" name="Text Box 75" hidden="1">
          <a:extLst>
            <a:ext uri="{FF2B5EF4-FFF2-40B4-BE49-F238E27FC236}">
              <a16:creationId xmlns:a16="http://schemas.microsoft.com/office/drawing/2014/main" id="{00000000-0008-0000-0000-0000C20A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46</xdr:row>
      <xdr:rowOff>76200</xdr:rowOff>
    </xdr:from>
    <xdr:to>
      <xdr:col>14</xdr:col>
      <xdr:colOff>76200</xdr:colOff>
      <xdr:row>47</xdr:row>
      <xdr:rowOff>114300</xdr:rowOff>
    </xdr:to>
    <xdr:sp macro="" textlink="">
      <xdr:nvSpPr>
        <xdr:cNvPr id="2755" name="Text Box 75" hidden="1">
          <a:extLst>
            <a:ext uri="{FF2B5EF4-FFF2-40B4-BE49-F238E27FC236}">
              <a16:creationId xmlns:a16="http://schemas.microsoft.com/office/drawing/2014/main" id="{00000000-0008-0000-0000-0000C30A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46</xdr:row>
      <xdr:rowOff>76200</xdr:rowOff>
    </xdr:from>
    <xdr:to>
      <xdr:col>14</xdr:col>
      <xdr:colOff>76200</xdr:colOff>
      <xdr:row>47</xdr:row>
      <xdr:rowOff>114300</xdr:rowOff>
    </xdr:to>
    <xdr:sp macro="" textlink="">
      <xdr:nvSpPr>
        <xdr:cNvPr id="2756" name="Text Box 75" hidden="1">
          <a:extLst>
            <a:ext uri="{FF2B5EF4-FFF2-40B4-BE49-F238E27FC236}">
              <a16:creationId xmlns:a16="http://schemas.microsoft.com/office/drawing/2014/main" id="{00000000-0008-0000-0000-0000C40A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46</xdr:row>
      <xdr:rowOff>76200</xdr:rowOff>
    </xdr:from>
    <xdr:to>
      <xdr:col>14</xdr:col>
      <xdr:colOff>76200</xdr:colOff>
      <xdr:row>47</xdr:row>
      <xdr:rowOff>114300</xdr:rowOff>
    </xdr:to>
    <xdr:sp macro="" textlink="">
      <xdr:nvSpPr>
        <xdr:cNvPr id="2757" name="Text Box 75" hidden="1">
          <a:extLst>
            <a:ext uri="{FF2B5EF4-FFF2-40B4-BE49-F238E27FC236}">
              <a16:creationId xmlns:a16="http://schemas.microsoft.com/office/drawing/2014/main" id="{00000000-0008-0000-0000-0000C50A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46</xdr:row>
      <xdr:rowOff>76200</xdr:rowOff>
    </xdr:from>
    <xdr:to>
      <xdr:col>14</xdr:col>
      <xdr:colOff>76200</xdr:colOff>
      <xdr:row>47</xdr:row>
      <xdr:rowOff>114300</xdr:rowOff>
    </xdr:to>
    <xdr:sp macro="" textlink="">
      <xdr:nvSpPr>
        <xdr:cNvPr id="2758" name="Text Box 75" hidden="1">
          <a:extLst>
            <a:ext uri="{FF2B5EF4-FFF2-40B4-BE49-F238E27FC236}">
              <a16:creationId xmlns:a16="http://schemas.microsoft.com/office/drawing/2014/main" id="{00000000-0008-0000-0000-0000C60A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47</xdr:row>
      <xdr:rowOff>76200</xdr:rowOff>
    </xdr:from>
    <xdr:to>
      <xdr:col>14</xdr:col>
      <xdr:colOff>76200</xdr:colOff>
      <xdr:row>48</xdr:row>
      <xdr:rowOff>114300</xdr:rowOff>
    </xdr:to>
    <xdr:sp macro="" textlink="">
      <xdr:nvSpPr>
        <xdr:cNvPr id="2759" name="Text Box 75" hidden="1">
          <a:extLst>
            <a:ext uri="{FF2B5EF4-FFF2-40B4-BE49-F238E27FC236}">
              <a16:creationId xmlns:a16="http://schemas.microsoft.com/office/drawing/2014/main" id="{00000000-0008-0000-0000-0000C70A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47</xdr:row>
      <xdr:rowOff>76200</xdr:rowOff>
    </xdr:from>
    <xdr:to>
      <xdr:col>14</xdr:col>
      <xdr:colOff>76200</xdr:colOff>
      <xdr:row>48</xdr:row>
      <xdr:rowOff>114300</xdr:rowOff>
    </xdr:to>
    <xdr:sp macro="" textlink="">
      <xdr:nvSpPr>
        <xdr:cNvPr id="2760" name="Text Box 75" hidden="1">
          <a:extLst>
            <a:ext uri="{FF2B5EF4-FFF2-40B4-BE49-F238E27FC236}">
              <a16:creationId xmlns:a16="http://schemas.microsoft.com/office/drawing/2014/main" id="{00000000-0008-0000-0000-0000C80A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47</xdr:row>
      <xdr:rowOff>76200</xdr:rowOff>
    </xdr:from>
    <xdr:to>
      <xdr:col>14</xdr:col>
      <xdr:colOff>76200</xdr:colOff>
      <xdr:row>48</xdr:row>
      <xdr:rowOff>114300</xdr:rowOff>
    </xdr:to>
    <xdr:sp macro="" textlink="">
      <xdr:nvSpPr>
        <xdr:cNvPr id="2761" name="Text Box 75" hidden="1">
          <a:extLst>
            <a:ext uri="{FF2B5EF4-FFF2-40B4-BE49-F238E27FC236}">
              <a16:creationId xmlns:a16="http://schemas.microsoft.com/office/drawing/2014/main" id="{00000000-0008-0000-0000-0000C90A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47</xdr:row>
      <xdr:rowOff>76200</xdr:rowOff>
    </xdr:from>
    <xdr:to>
      <xdr:col>14</xdr:col>
      <xdr:colOff>76200</xdr:colOff>
      <xdr:row>48</xdr:row>
      <xdr:rowOff>114300</xdr:rowOff>
    </xdr:to>
    <xdr:sp macro="" textlink="">
      <xdr:nvSpPr>
        <xdr:cNvPr id="2762" name="Text Box 75" hidden="1">
          <a:extLst>
            <a:ext uri="{FF2B5EF4-FFF2-40B4-BE49-F238E27FC236}">
              <a16:creationId xmlns:a16="http://schemas.microsoft.com/office/drawing/2014/main" id="{00000000-0008-0000-0000-0000CA0A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47</xdr:row>
      <xdr:rowOff>76200</xdr:rowOff>
    </xdr:from>
    <xdr:to>
      <xdr:col>14</xdr:col>
      <xdr:colOff>76200</xdr:colOff>
      <xdr:row>48</xdr:row>
      <xdr:rowOff>114300</xdr:rowOff>
    </xdr:to>
    <xdr:sp macro="" textlink="">
      <xdr:nvSpPr>
        <xdr:cNvPr id="2763" name="Text Box 75" hidden="1">
          <a:extLst>
            <a:ext uri="{FF2B5EF4-FFF2-40B4-BE49-F238E27FC236}">
              <a16:creationId xmlns:a16="http://schemas.microsoft.com/office/drawing/2014/main" id="{00000000-0008-0000-0000-0000CB0A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48</xdr:row>
      <xdr:rowOff>76200</xdr:rowOff>
    </xdr:from>
    <xdr:to>
      <xdr:col>14</xdr:col>
      <xdr:colOff>76200</xdr:colOff>
      <xdr:row>49</xdr:row>
      <xdr:rowOff>114300</xdr:rowOff>
    </xdr:to>
    <xdr:sp macro="" textlink="">
      <xdr:nvSpPr>
        <xdr:cNvPr id="2764" name="Text Box 75" hidden="1">
          <a:extLst>
            <a:ext uri="{FF2B5EF4-FFF2-40B4-BE49-F238E27FC236}">
              <a16:creationId xmlns:a16="http://schemas.microsoft.com/office/drawing/2014/main" id="{00000000-0008-0000-0000-0000CC0A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48</xdr:row>
      <xdr:rowOff>76200</xdr:rowOff>
    </xdr:from>
    <xdr:to>
      <xdr:col>14</xdr:col>
      <xdr:colOff>76200</xdr:colOff>
      <xdr:row>49</xdr:row>
      <xdr:rowOff>114300</xdr:rowOff>
    </xdr:to>
    <xdr:sp macro="" textlink="">
      <xdr:nvSpPr>
        <xdr:cNvPr id="2765" name="Text Box 75" hidden="1">
          <a:extLst>
            <a:ext uri="{FF2B5EF4-FFF2-40B4-BE49-F238E27FC236}">
              <a16:creationId xmlns:a16="http://schemas.microsoft.com/office/drawing/2014/main" id="{00000000-0008-0000-0000-0000CD0A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48</xdr:row>
      <xdr:rowOff>76200</xdr:rowOff>
    </xdr:from>
    <xdr:to>
      <xdr:col>14</xdr:col>
      <xdr:colOff>76200</xdr:colOff>
      <xdr:row>49</xdr:row>
      <xdr:rowOff>114300</xdr:rowOff>
    </xdr:to>
    <xdr:sp macro="" textlink="">
      <xdr:nvSpPr>
        <xdr:cNvPr id="2766" name="Text Box 75" hidden="1">
          <a:extLst>
            <a:ext uri="{FF2B5EF4-FFF2-40B4-BE49-F238E27FC236}">
              <a16:creationId xmlns:a16="http://schemas.microsoft.com/office/drawing/2014/main" id="{00000000-0008-0000-0000-0000CE0A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48</xdr:row>
      <xdr:rowOff>76200</xdr:rowOff>
    </xdr:from>
    <xdr:to>
      <xdr:col>14</xdr:col>
      <xdr:colOff>76200</xdr:colOff>
      <xdr:row>49</xdr:row>
      <xdr:rowOff>114300</xdr:rowOff>
    </xdr:to>
    <xdr:sp macro="" textlink="">
      <xdr:nvSpPr>
        <xdr:cNvPr id="2767" name="Text Box 75" hidden="1">
          <a:extLst>
            <a:ext uri="{FF2B5EF4-FFF2-40B4-BE49-F238E27FC236}">
              <a16:creationId xmlns:a16="http://schemas.microsoft.com/office/drawing/2014/main" id="{00000000-0008-0000-0000-0000CF0A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48</xdr:row>
      <xdr:rowOff>76200</xdr:rowOff>
    </xdr:from>
    <xdr:to>
      <xdr:col>14</xdr:col>
      <xdr:colOff>76200</xdr:colOff>
      <xdr:row>49</xdr:row>
      <xdr:rowOff>114300</xdr:rowOff>
    </xdr:to>
    <xdr:sp macro="" textlink="">
      <xdr:nvSpPr>
        <xdr:cNvPr id="2768" name="Text Box 75" hidden="1">
          <a:extLst>
            <a:ext uri="{FF2B5EF4-FFF2-40B4-BE49-F238E27FC236}">
              <a16:creationId xmlns:a16="http://schemas.microsoft.com/office/drawing/2014/main" id="{00000000-0008-0000-0000-0000D00A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49</xdr:row>
      <xdr:rowOff>76200</xdr:rowOff>
    </xdr:from>
    <xdr:to>
      <xdr:col>14</xdr:col>
      <xdr:colOff>76200</xdr:colOff>
      <xdr:row>50</xdr:row>
      <xdr:rowOff>114300</xdr:rowOff>
    </xdr:to>
    <xdr:sp macro="" textlink="">
      <xdr:nvSpPr>
        <xdr:cNvPr id="2769" name="Text Box 75" hidden="1">
          <a:extLst>
            <a:ext uri="{FF2B5EF4-FFF2-40B4-BE49-F238E27FC236}">
              <a16:creationId xmlns:a16="http://schemas.microsoft.com/office/drawing/2014/main" id="{00000000-0008-0000-0000-0000D10A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49</xdr:row>
      <xdr:rowOff>76200</xdr:rowOff>
    </xdr:from>
    <xdr:to>
      <xdr:col>14</xdr:col>
      <xdr:colOff>76200</xdr:colOff>
      <xdr:row>50</xdr:row>
      <xdr:rowOff>114300</xdr:rowOff>
    </xdr:to>
    <xdr:sp macro="" textlink="">
      <xdr:nvSpPr>
        <xdr:cNvPr id="2770" name="Text Box 75" hidden="1">
          <a:extLst>
            <a:ext uri="{FF2B5EF4-FFF2-40B4-BE49-F238E27FC236}">
              <a16:creationId xmlns:a16="http://schemas.microsoft.com/office/drawing/2014/main" id="{00000000-0008-0000-0000-0000D20A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49</xdr:row>
      <xdr:rowOff>76200</xdr:rowOff>
    </xdr:from>
    <xdr:to>
      <xdr:col>14</xdr:col>
      <xdr:colOff>76200</xdr:colOff>
      <xdr:row>50</xdr:row>
      <xdr:rowOff>114300</xdr:rowOff>
    </xdr:to>
    <xdr:sp macro="" textlink="">
      <xdr:nvSpPr>
        <xdr:cNvPr id="2771" name="Text Box 75" hidden="1">
          <a:extLst>
            <a:ext uri="{FF2B5EF4-FFF2-40B4-BE49-F238E27FC236}">
              <a16:creationId xmlns:a16="http://schemas.microsoft.com/office/drawing/2014/main" id="{00000000-0008-0000-0000-0000D30A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49</xdr:row>
      <xdr:rowOff>76200</xdr:rowOff>
    </xdr:from>
    <xdr:to>
      <xdr:col>14</xdr:col>
      <xdr:colOff>76200</xdr:colOff>
      <xdr:row>50</xdr:row>
      <xdr:rowOff>114300</xdr:rowOff>
    </xdr:to>
    <xdr:sp macro="" textlink="">
      <xdr:nvSpPr>
        <xdr:cNvPr id="2772" name="Text Box 75" hidden="1">
          <a:extLst>
            <a:ext uri="{FF2B5EF4-FFF2-40B4-BE49-F238E27FC236}">
              <a16:creationId xmlns:a16="http://schemas.microsoft.com/office/drawing/2014/main" id="{00000000-0008-0000-0000-0000D40A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49</xdr:row>
      <xdr:rowOff>76200</xdr:rowOff>
    </xdr:from>
    <xdr:to>
      <xdr:col>14</xdr:col>
      <xdr:colOff>76200</xdr:colOff>
      <xdr:row>50</xdr:row>
      <xdr:rowOff>114300</xdr:rowOff>
    </xdr:to>
    <xdr:sp macro="" textlink="">
      <xdr:nvSpPr>
        <xdr:cNvPr id="2773" name="Text Box 75" hidden="1">
          <a:extLst>
            <a:ext uri="{FF2B5EF4-FFF2-40B4-BE49-F238E27FC236}">
              <a16:creationId xmlns:a16="http://schemas.microsoft.com/office/drawing/2014/main" id="{00000000-0008-0000-0000-0000D50A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50</xdr:row>
      <xdr:rowOff>76200</xdr:rowOff>
    </xdr:from>
    <xdr:to>
      <xdr:col>14</xdr:col>
      <xdr:colOff>76200</xdr:colOff>
      <xdr:row>51</xdr:row>
      <xdr:rowOff>114300</xdr:rowOff>
    </xdr:to>
    <xdr:sp macro="" textlink="">
      <xdr:nvSpPr>
        <xdr:cNvPr id="2774" name="Text Box 75" hidden="1">
          <a:extLst>
            <a:ext uri="{FF2B5EF4-FFF2-40B4-BE49-F238E27FC236}">
              <a16:creationId xmlns:a16="http://schemas.microsoft.com/office/drawing/2014/main" id="{00000000-0008-0000-0000-0000D60A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50</xdr:row>
      <xdr:rowOff>76200</xdr:rowOff>
    </xdr:from>
    <xdr:to>
      <xdr:col>14</xdr:col>
      <xdr:colOff>76200</xdr:colOff>
      <xdr:row>51</xdr:row>
      <xdr:rowOff>114300</xdr:rowOff>
    </xdr:to>
    <xdr:sp macro="" textlink="">
      <xdr:nvSpPr>
        <xdr:cNvPr id="2775" name="Text Box 75" hidden="1">
          <a:extLst>
            <a:ext uri="{FF2B5EF4-FFF2-40B4-BE49-F238E27FC236}">
              <a16:creationId xmlns:a16="http://schemas.microsoft.com/office/drawing/2014/main" id="{00000000-0008-0000-0000-0000D70A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50</xdr:row>
      <xdr:rowOff>76200</xdr:rowOff>
    </xdr:from>
    <xdr:to>
      <xdr:col>14</xdr:col>
      <xdr:colOff>76200</xdr:colOff>
      <xdr:row>51</xdr:row>
      <xdr:rowOff>114300</xdr:rowOff>
    </xdr:to>
    <xdr:sp macro="" textlink="">
      <xdr:nvSpPr>
        <xdr:cNvPr id="2776" name="Text Box 75" hidden="1">
          <a:extLst>
            <a:ext uri="{FF2B5EF4-FFF2-40B4-BE49-F238E27FC236}">
              <a16:creationId xmlns:a16="http://schemas.microsoft.com/office/drawing/2014/main" id="{00000000-0008-0000-0000-0000D80A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50</xdr:row>
      <xdr:rowOff>76200</xdr:rowOff>
    </xdr:from>
    <xdr:to>
      <xdr:col>14</xdr:col>
      <xdr:colOff>76200</xdr:colOff>
      <xdr:row>51</xdr:row>
      <xdr:rowOff>114300</xdr:rowOff>
    </xdr:to>
    <xdr:sp macro="" textlink="">
      <xdr:nvSpPr>
        <xdr:cNvPr id="2777" name="Text Box 75" hidden="1">
          <a:extLst>
            <a:ext uri="{FF2B5EF4-FFF2-40B4-BE49-F238E27FC236}">
              <a16:creationId xmlns:a16="http://schemas.microsoft.com/office/drawing/2014/main" id="{00000000-0008-0000-0000-0000D90A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50</xdr:row>
      <xdr:rowOff>76200</xdr:rowOff>
    </xdr:from>
    <xdr:to>
      <xdr:col>14</xdr:col>
      <xdr:colOff>76200</xdr:colOff>
      <xdr:row>51</xdr:row>
      <xdr:rowOff>114300</xdr:rowOff>
    </xdr:to>
    <xdr:sp macro="" textlink="">
      <xdr:nvSpPr>
        <xdr:cNvPr id="2778" name="Text Box 75" hidden="1">
          <a:extLst>
            <a:ext uri="{FF2B5EF4-FFF2-40B4-BE49-F238E27FC236}">
              <a16:creationId xmlns:a16="http://schemas.microsoft.com/office/drawing/2014/main" id="{00000000-0008-0000-0000-0000DA0A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51</xdr:row>
      <xdr:rowOff>76200</xdr:rowOff>
    </xdr:from>
    <xdr:to>
      <xdr:col>14</xdr:col>
      <xdr:colOff>76200</xdr:colOff>
      <xdr:row>52</xdr:row>
      <xdr:rowOff>114300</xdr:rowOff>
    </xdr:to>
    <xdr:sp macro="" textlink="">
      <xdr:nvSpPr>
        <xdr:cNvPr id="2779" name="Text Box 75" hidden="1">
          <a:extLst>
            <a:ext uri="{FF2B5EF4-FFF2-40B4-BE49-F238E27FC236}">
              <a16:creationId xmlns:a16="http://schemas.microsoft.com/office/drawing/2014/main" id="{00000000-0008-0000-0000-0000DB0A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51</xdr:row>
      <xdr:rowOff>76200</xdr:rowOff>
    </xdr:from>
    <xdr:to>
      <xdr:col>14</xdr:col>
      <xdr:colOff>76200</xdr:colOff>
      <xdr:row>52</xdr:row>
      <xdr:rowOff>114300</xdr:rowOff>
    </xdr:to>
    <xdr:sp macro="" textlink="">
      <xdr:nvSpPr>
        <xdr:cNvPr id="2780" name="Text Box 75" hidden="1">
          <a:extLst>
            <a:ext uri="{FF2B5EF4-FFF2-40B4-BE49-F238E27FC236}">
              <a16:creationId xmlns:a16="http://schemas.microsoft.com/office/drawing/2014/main" id="{00000000-0008-0000-0000-0000DC0A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51</xdr:row>
      <xdr:rowOff>76200</xdr:rowOff>
    </xdr:from>
    <xdr:to>
      <xdr:col>14</xdr:col>
      <xdr:colOff>76200</xdr:colOff>
      <xdr:row>52</xdr:row>
      <xdr:rowOff>114300</xdr:rowOff>
    </xdr:to>
    <xdr:sp macro="" textlink="">
      <xdr:nvSpPr>
        <xdr:cNvPr id="2781" name="Text Box 75" hidden="1">
          <a:extLst>
            <a:ext uri="{FF2B5EF4-FFF2-40B4-BE49-F238E27FC236}">
              <a16:creationId xmlns:a16="http://schemas.microsoft.com/office/drawing/2014/main" id="{00000000-0008-0000-0000-0000DD0A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51</xdr:row>
      <xdr:rowOff>76200</xdr:rowOff>
    </xdr:from>
    <xdr:to>
      <xdr:col>14</xdr:col>
      <xdr:colOff>76200</xdr:colOff>
      <xdr:row>52</xdr:row>
      <xdr:rowOff>114300</xdr:rowOff>
    </xdr:to>
    <xdr:sp macro="" textlink="">
      <xdr:nvSpPr>
        <xdr:cNvPr id="2782" name="Text Box 75" hidden="1">
          <a:extLst>
            <a:ext uri="{FF2B5EF4-FFF2-40B4-BE49-F238E27FC236}">
              <a16:creationId xmlns:a16="http://schemas.microsoft.com/office/drawing/2014/main" id="{00000000-0008-0000-0000-0000DE0A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51</xdr:row>
      <xdr:rowOff>76200</xdr:rowOff>
    </xdr:from>
    <xdr:to>
      <xdr:col>14</xdr:col>
      <xdr:colOff>76200</xdr:colOff>
      <xdr:row>52</xdr:row>
      <xdr:rowOff>114300</xdr:rowOff>
    </xdr:to>
    <xdr:sp macro="" textlink="">
      <xdr:nvSpPr>
        <xdr:cNvPr id="2783" name="Text Box 75" hidden="1">
          <a:extLst>
            <a:ext uri="{FF2B5EF4-FFF2-40B4-BE49-F238E27FC236}">
              <a16:creationId xmlns:a16="http://schemas.microsoft.com/office/drawing/2014/main" id="{00000000-0008-0000-0000-0000DF0A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52</xdr:row>
      <xdr:rowOff>76200</xdr:rowOff>
    </xdr:from>
    <xdr:to>
      <xdr:col>14</xdr:col>
      <xdr:colOff>76200</xdr:colOff>
      <xdr:row>53</xdr:row>
      <xdr:rowOff>114300</xdr:rowOff>
    </xdr:to>
    <xdr:sp macro="" textlink="">
      <xdr:nvSpPr>
        <xdr:cNvPr id="2784" name="Text Box 75" hidden="1">
          <a:extLst>
            <a:ext uri="{FF2B5EF4-FFF2-40B4-BE49-F238E27FC236}">
              <a16:creationId xmlns:a16="http://schemas.microsoft.com/office/drawing/2014/main" id="{00000000-0008-0000-0000-0000E00A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52</xdr:row>
      <xdr:rowOff>76200</xdr:rowOff>
    </xdr:from>
    <xdr:to>
      <xdr:col>14</xdr:col>
      <xdr:colOff>76200</xdr:colOff>
      <xdr:row>53</xdr:row>
      <xdr:rowOff>114300</xdr:rowOff>
    </xdr:to>
    <xdr:sp macro="" textlink="">
      <xdr:nvSpPr>
        <xdr:cNvPr id="2785" name="Text Box 75" hidden="1">
          <a:extLst>
            <a:ext uri="{FF2B5EF4-FFF2-40B4-BE49-F238E27FC236}">
              <a16:creationId xmlns:a16="http://schemas.microsoft.com/office/drawing/2014/main" id="{00000000-0008-0000-0000-0000E10A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52</xdr:row>
      <xdr:rowOff>76200</xdr:rowOff>
    </xdr:from>
    <xdr:to>
      <xdr:col>14</xdr:col>
      <xdr:colOff>76200</xdr:colOff>
      <xdr:row>53</xdr:row>
      <xdr:rowOff>114300</xdr:rowOff>
    </xdr:to>
    <xdr:sp macro="" textlink="">
      <xdr:nvSpPr>
        <xdr:cNvPr id="2786" name="Text Box 75" hidden="1">
          <a:extLst>
            <a:ext uri="{FF2B5EF4-FFF2-40B4-BE49-F238E27FC236}">
              <a16:creationId xmlns:a16="http://schemas.microsoft.com/office/drawing/2014/main" id="{00000000-0008-0000-0000-0000E20A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52</xdr:row>
      <xdr:rowOff>76200</xdr:rowOff>
    </xdr:from>
    <xdr:to>
      <xdr:col>14</xdr:col>
      <xdr:colOff>76200</xdr:colOff>
      <xdr:row>53</xdr:row>
      <xdr:rowOff>114300</xdr:rowOff>
    </xdr:to>
    <xdr:sp macro="" textlink="">
      <xdr:nvSpPr>
        <xdr:cNvPr id="2787" name="Text Box 75" hidden="1">
          <a:extLst>
            <a:ext uri="{FF2B5EF4-FFF2-40B4-BE49-F238E27FC236}">
              <a16:creationId xmlns:a16="http://schemas.microsoft.com/office/drawing/2014/main" id="{00000000-0008-0000-0000-0000E30A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52</xdr:row>
      <xdr:rowOff>76200</xdr:rowOff>
    </xdr:from>
    <xdr:to>
      <xdr:col>14</xdr:col>
      <xdr:colOff>76200</xdr:colOff>
      <xdr:row>53</xdr:row>
      <xdr:rowOff>114300</xdr:rowOff>
    </xdr:to>
    <xdr:sp macro="" textlink="">
      <xdr:nvSpPr>
        <xdr:cNvPr id="2788" name="Text Box 75" hidden="1">
          <a:extLst>
            <a:ext uri="{FF2B5EF4-FFF2-40B4-BE49-F238E27FC236}">
              <a16:creationId xmlns:a16="http://schemas.microsoft.com/office/drawing/2014/main" id="{00000000-0008-0000-0000-0000E40A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53</xdr:row>
      <xdr:rowOff>76200</xdr:rowOff>
    </xdr:from>
    <xdr:to>
      <xdr:col>14</xdr:col>
      <xdr:colOff>76200</xdr:colOff>
      <xdr:row>54</xdr:row>
      <xdr:rowOff>114300</xdr:rowOff>
    </xdr:to>
    <xdr:sp macro="" textlink="">
      <xdr:nvSpPr>
        <xdr:cNvPr id="2789" name="Text Box 75" hidden="1">
          <a:extLst>
            <a:ext uri="{FF2B5EF4-FFF2-40B4-BE49-F238E27FC236}">
              <a16:creationId xmlns:a16="http://schemas.microsoft.com/office/drawing/2014/main" id="{00000000-0008-0000-0000-0000E50A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53</xdr:row>
      <xdr:rowOff>76200</xdr:rowOff>
    </xdr:from>
    <xdr:to>
      <xdr:col>14</xdr:col>
      <xdr:colOff>76200</xdr:colOff>
      <xdr:row>54</xdr:row>
      <xdr:rowOff>114300</xdr:rowOff>
    </xdr:to>
    <xdr:sp macro="" textlink="">
      <xdr:nvSpPr>
        <xdr:cNvPr id="2790" name="Text Box 75" hidden="1">
          <a:extLst>
            <a:ext uri="{FF2B5EF4-FFF2-40B4-BE49-F238E27FC236}">
              <a16:creationId xmlns:a16="http://schemas.microsoft.com/office/drawing/2014/main" id="{00000000-0008-0000-0000-0000E60A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53</xdr:row>
      <xdr:rowOff>76200</xdr:rowOff>
    </xdr:from>
    <xdr:to>
      <xdr:col>14</xdr:col>
      <xdr:colOff>76200</xdr:colOff>
      <xdr:row>54</xdr:row>
      <xdr:rowOff>114300</xdr:rowOff>
    </xdr:to>
    <xdr:sp macro="" textlink="">
      <xdr:nvSpPr>
        <xdr:cNvPr id="2791" name="Text Box 75" hidden="1">
          <a:extLst>
            <a:ext uri="{FF2B5EF4-FFF2-40B4-BE49-F238E27FC236}">
              <a16:creationId xmlns:a16="http://schemas.microsoft.com/office/drawing/2014/main" id="{00000000-0008-0000-0000-0000E70A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53</xdr:row>
      <xdr:rowOff>76200</xdr:rowOff>
    </xdr:from>
    <xdr:to>
      <xdr:col>14</xdr:col>
      <xdr:colOff>76200</xdr:colOff>
      <xdr:row>54</xdr:row>
      <xdr:rowOff>114300</xdr:rowOff>
    </xdr:to>
    <xdr:sp macro="" textlink="">
      <xdr:nvSpPr>
        <xdr:cNvPr id="2792" name="Text Box 75" hidden="1">
          <a:extLst>
            <a:ext uri="{FF2B5EF4-FFF2-40B4-BE49-F238E27FC236}">
              <a16:creationId xmlns:a16="http://schemas.microsoft.com/office/drawing/2014/main" id="{00000000-0008-0000-0000-0000E80A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53</xdr:row>
      <xdr:rowOff>76200</xdr:rowOff>
    </xdr:from>
    <xdr:to>
      <xdr:col>14</xdr:col>
      <xdr:colOff>76200</xdr:colOff>
      <xdr:row>54</xdr:row>
      <xdr:rowOff>114300</xdr:rowOff>
    </xdr:to>
    <xdr:sp macro="" textlink="">
      <xdr:nvSpPr>
        <xdr:cNvPr id="2793" name="Text Box 75" hidden="1">
          <a:extLst>
            <a:ext uri="{FF2B5EF4-FFF2-40B4-BE49-F238E27FC236}">
              <a16:creationId xmlns:a16="http://schemas.microsoft.com/office/drawing/2014/main" id="{00000000-0008-0000-0000-0000E90A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76200</xdr:rowOff>
    </xdr:from>
    <xdr:to>
      <xdr:col>14</xdr:col>
      <xdr:colOff>76200</xdr:colOff>
      <xdr:row>55</xdr:row>
      <xdr:rowOff>114300</xdr:rowOff>
    </xdr:to>
    <xdr:sp macro="" textlink="">
      <xdr:nvSpPr>
        <xdr:cNvPr id="2794" name="Text Box 75" hidden="1">
          <a:extLst>
            <a:ext uri="{FF2B5EF4-FFF2-40B4-BE49-F238E27FC236}">
              <a16:creationId xmlns:a16="http://schemas.microsoft.com/office/drawing/2014/main" id="{00000000-0008-0000-0000-0000EA0A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76200</xdr:rowOff>
    </xdr:from>
    <xdr:to>
      <xdr:col>14</xdr:col>
      <xdr:colOff>76200</xdr:colOff>
      <xdr:row>55</xdr:row>
      <xdr:rowOff>114300</xdr:rowOff>
    </xdr:to>
    <xdr:sp macro="" textlink="">
      <xdr:nvSpPr>
        <xdr:cNvPr id="2795" name="Text Box 75" hidden="1">
          <a:extLst>
            <a:ext uri="{FF2B5EF4-FFF2-40B4-BE49-F238E27FC236}">
              <a16:creationId xmlns:a16="http://schemas.microsoft.com/office/drawing/2014/main" id="{00000000-0008-0000-0000-0000EB0A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76200</xdr:rowOff>
    </xdr:from>
    <xdr:to>
      <xdr:col>14</xdr:col>
      <xdr:colOff>76200</xdr:colOff>
      <xdr:row>55</xdr:row>
      <xdr:rowOff>114300</xdr:rowOff>
    </xdr:to>
    <xdr:sp macro="" textlink="">
      <xdr:nvSpPr>
        <xdr:cNvPr id="2796" name="Text Box 75" hidden="1">
          <a:extLst>
            <a:ext uri="{FF2B5EF4-FFF2-40B4-BE49-F238E27FC236}">
              <a16:creationId xmlns:a16="http://schemas.microsoft.com/office/drawing/2014/main" id="{00000000-0008-0000-0000-0000EC0A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76200</xdr:rowOff>
    </xdr:from>
    <xdr:to>
      <xdr:col>14</xdr:col>
      <xdr:colOff>76200</xdr:colOff>
      <xdr:row>55</xdr:row>
      <xdr:rowOff>114300</xdr:rowOff>
    </xdr:to>
    <xdr:sp macro="" textlink="">
      <xdr:nvSpPr>
        <xdr:cNvPr id="2797" name="Text Box 75" hidden="1">
          <a:extLst>
            <a:ext uri="{FF2B5EF4-FFF2-40B4-BE49-F238E27FC236}">
              <a16:creationId xmlns:a16="http://schemas.microsoft.com/office/drawing/2014/main" id="{00000000-0008-0000-0000-0000ED0A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76200</xdr:rowOff>
    </xdr:from>
    <xdr:to>
      <xdr:col>14</xdr:col>
      <xdr:colOff>76200</xdr:colOff>
      <xdr:row>55</xdr:row>
      <xdr:rowOff>114300</xdr:rowOff>
    </xdr:to>
    <xdr:sp macro="" textlink="">
      <xdr:nvSpPr>
        <xdr:cNvPr id="2798" name="Text Box 75" hidden="1">
          <a:extLst>
            <a:ext uri="{FF2B5EF4-FFF2-40B4-BE49-F238E27FC236}">
              <a16:creationId xmlns:a16="http://schemas.microsoft.com/office/drawing/2014/main" id="{00000000-0008-0000-0000-0000EE0A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55</xdr:row>
      <xdr:rowOff>76200</xdr:rowOff>
    </xdr:from>
    <xdr:to>
      <xdr:col>14</xdr:col>
      <xdr:colOff>76200</xdr:colOff>
      <xdr:row>56</xdr:row>
      <xdr:rowOff>114300</xdr:rowOff>
    </xdr:to>
    <xdr:sp macro="" textlink="">
      <xdr:nvSpPr>
        <xdr:cNvPr id="2799" name="Text Box 75" hidden="1">
          <a:extLst>
            <a:ext uri="{FF2B5EF4-FFF2-40B4-BE49-F238E27FC236}">
              <a16:creationId xmlns:a16="http://schemas.microsoft.com/office/drawing/2014/main" id="{00000000-0008-0000-0000-0000EF0A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55</xdr:row>
      <xdr:rowOff>76200</xdr:rowOff>
    </xdr:from>
    <xdr:to>
      <xdr:col>14</xdr:col>
      <xdr:colOff>76200</xdr:colOff>
      <xdr:row>56</xdr:row>
      <xdr:rowOff>114300</xdr:rowOff>
    </xdr:to>
    <xdr:sp macro="" textlink="">
      <xdr:nvSpPr>
        <xdr:cNvPr id="2800" name="Text Box 75" hidden="1">
          <a:extLst>
            <a:ext uri="{FF2B5EF4-FFF2-40B4-BE49-F238E27FC236}">
              <a16:creationId xmlns:a16="http://schemas.microsoft.com/office/drawing/2014/main" id="{00000000-0008-0000-0000-0000F00A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55</xdr:row>
      <xdr:rowOff>76200</xdr:rowOff>
    </xdr:from>
    <xdr:to>
      <xdr:col>14</xdr:col>
      <xdr:colOff>76200</xdr:colOff>
      <xdr:row>56</xdr:row>
      <xdr:rowOff>114300</xdr:rowOff>
    </xdr:to>
    <xdr:sp macro="" textlink="">
      <xdr:nvSpPr>
        <xdr:cNvPr id="2801" name="Text Box 75" hidden="1">
          <a:extLst>
            <a:ext uri="{FF2B5EF4-FFF2-40B4-BE49-F238E27FC236}">
              <a16:creationId xmlns:a16="http://schemas.microsoft.com/office/drawing/2014/main" id="{00000000-0008-0000-0000-0000F10A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55</xdr:row>
      <xdr:rowOff>76200</xdr:rowOff>
    </xdr:from>
    <xdr:to>
      <xdr:col>14</xdr:col>
      <xdr:colOff>76200</xdr:colOff>
      <xdr:row>56</xdr:row>
      <xdr:rowOff>114300</xdr:rowOff>
    </xdr:to>
    <xdr:sp macro="" textlink="">
      <xdr:nvSpPr>
        <xdr:cNvPr id="2802" name="Text Box 75" hidden="1">
          <a:extLst>
            <a:ext uri="{FF2B5EF4-FFF2-40B4-BE49-F238E27FC236}">
              <a16:creationId xmlns:a16="http://schemas.microsoft.com/office/drawing/2014/main" id="{00000000-0008-0000-0000-0000F20A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55</xdr:row>
      <xdr:rowOff>76200</xdr:rowOff>
    </xdr:from>
    <xdr:to>
      <xdr:col>14</xdr:col>
      <xdr:colOff>76200</xdr:colOff>
      <xdr:row>56</xdr:row>
      <xdr:rowOff>114300</xdr:rowOff>
    </xdr:to>
    <xdr:sp macro="" textlink="">
      <xdr:nvSpPr>
        <xdr:cNvPr id="2803" name="Text Box 75" hidden="1">
          <a:extLst>
            <a:ext uri="{FF2B5EF4-FFF2-40B4-BE49-F238E27FC236}">
              <a16:creationId xmlns:a16="http://schemas.microsoft.com/office/drawing/2014/main" id="{00000000-0008-0000-0000-0000F30A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56</xdr:row>
      <xdr:rowOff>76200</xdr:rowOff>
    </xdr:from>
    <xdr:to>
      <xdr:col>14</xdr:col>
      <xdr:colOff>76200</xdr:colOff>
      <xdr:row>57</xdr:row>
      <xdr:rowOff>114300</xdr:rowOff>
    </xdr:to>
    <xdr:sp macro="" textlink="">
      <xdr:nvSpPr>
        <xdr:cNvPr id="2804" name="Text Box 75" hidden="1">
          <a:extLst>
            <a:ext uri="{FF2B5EF4-FFF2-40B4-BE49-F238E27FC236}">
              <a16:creationId xmlns:a16="http://schemas.microsoft.com/office/drawing/2014/main" id="{00000000-0008-0000-0000-0000F40A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56</xdr:row>
      <xdr:rowOff>76200</xdr:rowOff>
    </xdr:from>
    <xdr:to>
      <xdr:col>14</xdr:col>
      <xdr:colOff>76200</xdr:colOff>
      <xdr:row>57</xdr:row>
      <xdr:rowOff>114300</xdr:rowOff>
    </xdr:to>
    <xdr:sp macro="" textlink="">
      <xdr:nvSpPr>
        <xdr:cNvPr id="2805" name="Text Box 75" hidden="1">
          <a:extLst>
            <a:ext uri="{FF2B5EF4-FFF2-40B4-BE49-F238E27FC236}">
              <a16:creationId xmlns:a16="http://schemas.microsoft.com/office/drawing/2014/main" id="{00000000-0008-0000-0000-0000F50A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56</xdr:row>
      <xdr:rowOff>76200</xdr:rowOff>
    </xdr:from>
    <xdr:to>
      <xdr:col>14</xdr:col>
      <xdr:colOff>76200</xdr:colOff>
      <xdr:row>57</xdr:row>
      <xdr:rowOff>114300</xdr:rowOff>
    </xdr:to>
    <xdr:sp macro="" textlink="">
      <xdr:nvSpPr>
        <xdr:cNvPr id="2806" name="Text Box 75" hidden="1">
          <a:extLst>
            <a:ext uri="{FF2B5EF4-FFF2-40B4-BE49-F238E27FC236}">
              <a16:creationId xmlns:a16="http://schemas.microsoft.com/office/drawing/2014/main" id="{00000000-0008-0000-0000-0000F60A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56</xdr:row>
      <xdr:rowOff>76200</xdr:rowOff>
    </xdr:from>
    <xdr:to>
      <xdr:col>14</xdr:col>
      <xdr:colOff>76200</xdr:colOff>
      <xdr:row>57</xdr:row>
      <xdr:rowOff>114300</xdr:rowOff>
    </xdr:to>
    <xdr:sp macro="" textlink="">
      <xdr:nvSpPr>
        <xdr:cNvPr id="2807" name="Text Box 75" hidden="1">
          <a:extLst>
            <a:ext uri="{FF2B5EF4-FFF2-40B4-BE49-F238E27FC236}">
              <a16:creationId xmlns:a16="http://schemas.microsoft.com/office/drawing/2014/main" id="{00000000-0008-0000-0000-0000F70A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56</xdr:row>
      <xdr:rowOff>76200</xdr:rowOff>
    </xdr:from>
    <xdr:to>
      <xdr:col>14</xdr:col>
      <xdr:colOff>76200</xdr:colOff>
      <xdr:row>57</xdr:row>
      <xdr:rowOff>114300</xdr:rowOff>
    </xdr:to>
    <xdr:sp macro="" textlink="">
      <xdr:nvSpPr>
        <xdr:cNvPr id="2808" name="Text Box 75" hidden="1">
          <a:extLst>
            <a:ext uri="{FF2B5EF4-FFF2-40B4-BE49-F238E27FC236}">
              <a16:creationId xmlns:a16="http://schemas.microsoft.com/office/drawing/2014/main" id="{00000000-0008-0000-0000-0000F80A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57</xdr:row>
      <xdr:rowOff>76200</xdr:rowOff>
    </xdr:from>
    <xdr:to>
      <xdr:col>14</xdr:col>
      <xdr:colOff>76200</xdr:colOff>
      <xdr:row>58</xdr:row>
      <xdr:rowOff>114300</xdr:rowOff>
    </xdr:to>
    <xdr:sp macro="" textlink="">
      <xdr:nvSpPr>
        <xdr:cNvPr id="2809" name="Text Box 75" hidden="1">
          <a:extLst>
            <a:ext uri="{FF2B5EF4-FFF2-40B4-BE49-F238E27FC236}">
              <a16:creationId xmlns:a16="http://schemas.microsoft.com/office/drawing/2014/main" id="{00000000-0008-0000-0000-0000F90A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57</xdr:row>
      <xdr:rowOff>76200</xdr:rowOff>
    </xdr:from>
    <xdr:to>
      <xdr:col>14</xdr:col>
      <xdr:colOff>76200</xdr:colOff>
      <xdr:row>58</xdr:row>
      <xdr:rowOff>114300</xdr:rowOff>
    </xdr:to>
    <xdr:sp macro="" textlink="">
      <xdr:nvSpPr>
        <xdr:cNvPr id="2810" name="Text Box 75" hidden="1">
          <a:extLst>
            <a:ext uri="{FF2B5EF4-FFF2-40B4-BE49-F238E27FC236}">
              <a16:creationId xmlns:a16="http://schemas.microsoft.com/office/drawing/2014/main" id="{00000000-0008-0000-0000-0000FA0A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57</xdr:row>
      <xdr:rowOff>76200</xdr:rowOff>
    </xdr:from>
    <xdr:to>
      <xdr:col>14</xdr:col>
      <xdr:colOff>76200</xdr:colOff>
      <xdr:row>58</xdr:row>
      <xdr:rowOff>114300</xdr:rowOff>
    </xdr:to>
    <xdr:sp macro="" textlink="">
      <xdr:nvSpPr>
        <xdr:cNvPr id="2811" name="Text Box 75" hidden="1">
          <a:extLst>
            <a:ext uri="{FF2B5EF4-FFF2-40B4-BE49-F238E27FC236}">
              <a16:creationId xmlns:a16="http://schemas.microsoft.com/office/drawing/2014/main" id="{00000000-0008-0000-0000-0000FB0A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57</xdr:row>
      <xdr:rowOff>76200</xdr:rowOff>
    </xdr:from>
    <xdr:to>
      <xdr:col>14</xdr:col>
      <xdr:colOff>76200</xdr:colOff>
      <xdr:row>58</xdr:row>
      <xdr:rowOff>114300</xdr:rowOff>
    </xdr:to>
    <xdr:sp macro="" textlink="">
      <xdr:nvSpPr>
        <xdr:cNvPr id="2812" name="Text Box 75" hidden="1">
          <a:extLst>
            <a:ext uri="{FF2B5EF4-FFF2-40B4-BE49-F238E27FC236}">
              <a16:creationId xmlns:a16="http://schemas.microsoft.com/office/drawing/2014/main" id="{00000000-0008-0000-0000-0000FC0A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57</xdr:row>
      <xdr:rowOff>76200</xdr:rowOff>
    </xdr:from>
    <xdr:to>
      <xdr:col>14</xdr:col>
      <xdr:colOff>76200</xdr:colOff>
      <xdr:row>58</xdr:row>
      <xdr:rowOff>114300</xdr:rowOff>
    </xdr:to>
    <xdr:sp macro="" textlink="">
      <xdr:nvSpPr>
        <xdr:cNvPr id="2813" name="Text Box 75" hidden="1">
          <a:extLst>
            <a:ext uri="{FF2B5EF4-FFF2-40B4-BE49-F238E27FC236}">
              <a16:creationId xmlns:a16="http://schemas.microsoft.com/office/drawing/2014/main" id="{00000000-0008-0000-0000-0000FD0A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58</xdr:row>
      <xdr:rowOff>76200</xdr:rowOff>
    </xdr:from>
    <xdr:to>
      <xdr:col>14</xdr:col>
      <xdr:colOff>76200</xdr:colOff>
      <xdr:row>59</xdr:row>
      <xdr:rowOff>114300</xdr:rowOff>
    </xdr:to>
    <xdr:sp macro="" textlink="">
      <xdr:nvSpPr>
        <xdr:cNvPr id="2814" name="Text Box 75" hidden="1">
          <a:extLst>
            <a:ext uri="{FF2B5EF4-FFF2-40B4-BE49-F238E27FC236}">
              <a16:creationId xmlns:a16="http://schemas.microsoft.com/office/drawing/2014/main" id="{00000000-0008-0000-0000-0000FE0A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58</xdr:row>
      <xdr:rowOff>76200</xdr:rowOff>
    </xdr:from>
    <xdr:to>
      <xdr:col>14</xdr:col>
      <xdr:colOff>76200</xdr:colOff>
      <xdr:row>59</xdr:row>
      <xdr:rowOff>114300</xdr:rowOff>
    </xdr:to>
    <xdr:sp macro="" textlink="">
      <xdr:nvSpPr>
        <xdr:cNvPr id="2815" name="Text Box 75" hidden="1">
          <a:extLst>
            <a:ext uri="{FF2B5EF4-FFF2-40B4-BE49-F238E27FC236}">
              <a16:creationId xmlns:a16="http://schemas.microsoft.com/office/drawing/2014/main" id="{00000000-0008-0000-0000-0000FF0A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58</xdr:row>
      <xdr:rowOff>76200</xdr:rowOff>
    </xdr:from>
    <xdr:to>
      <xdr:col>14</xdr:col>
      <xdr:colOff>76200</xdr:colOff>
      <xdr:row>59</xdr:row>
      <xdr:rowOff>114300</xdr:rowOff>
    </xdr:to>
    <xdr:sp macro="" textlink="">
      <xdr:nvSpPr>
        <xdr:cNvPr id="2816" name="Text Box 75" hidden="1">
          <a:extLst>
            <a:ext uri="{FF2B5EF4-FFF2-40B4-BE49-F238E27FC236}">
              <a16:creationId xmlns:a16="http://schemas.microsoft.com/office/drawing/2014/main" id="{00000000-0008-0000-0000-000000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58</xdr:row>
      <xdr:rowOff>76200</xdr:rowOff>
    </xdr:from>
    <xdr:to>
      <xdr:col>14</xdr:col>
      <xdr:colOff>76200</xdr:colOff>
      <xdr:row>59</xdr:row>
      <xdr:rowOff>114300</xdr:rowOff>
    </xdr:to>
    <xdr:sp macro="" textlink="">
      <xdr:nvSpPr>
        <xdr:cNvPr id="2817" name="Text Box 75" hidden="1">
          <a:extLst>
            <a:ext uri="{FF2B5EF4-FFF2-40B4-BE49-F238E27FC236}">
              <a16:creationId xmlns:a16="http://schemas.microsoft.com/office/drawing/2014/main" id="{00000000-0008-0000-0000-000001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58</xdr:row>
      <xdr:rowOff>76200</xdr:rowOff>
    </xdr:from>
    <xdr:to>
      <xdr:col>14</xdr:col>
      <xdr:colOff>76200</xdr:colOff>
      <xdr:row>59</xdr:row>
      <xdr:rowOff>114300</xdr:rowOff>
    </xdr:to>
    <xdr:sp macro="" textlink="">
      <xdr:nvSpPr>
        <xdr:cNvPr id="2818" name="Text Box 75" hidden="1">
          <a:extLst>
            <a:ext uri="{FF2B5EF4-FFF2-40B4-BE49-F238E27FC236}">
              <a16:creationId xmlns:a16="http://schemas.microsoft.com/office/drawing/2014/main" id="{00000000-0008-0000-0000-000002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59</xdr:row>
      <xdr:rowOff>76200</xdr:rowOff>
    </xdr:from>
    <xdr:to>
      <xdr:col>14</xdr:col>
      <xdr:colOff>76200</xdr:colOff>
      <xdr:row>60</xdr:row>
      <xdr:rowOff>114300</xdr:rowOff>
    </xdr:to>
    <xdr:sp macro="" textlink="">
      <xdr:nvSpPr>
        <xdr:cNvPr id="2819" name="Text Box 75" hidden="1">
          <a:extLst>
            <a:ext uri="{FF2B5EF4-FFF2-40B4-BE49-F238E27FC236}">
              <a16:creationId xmlns:a16="http://schemas.microsoft.com/office/drawing/2014/main" id="{00000000-0008-0000-0000-000003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59</xdr:row>
      <xdr:rowOff>76200</xdr:rowOff>
    </xdr:from>
    <xdr:to>
      <xdr:col>14</xdr:col>
      <xdr:colOff>76200</xdr:colOff>
      <xdr:row>60</xdr:row>
      <xdr:rowOff>114300</xdr:rowOff>
    </xdr:to>
    <xdr:sp macro="" textlink="">
      <xdr:nvSpPr>
        <xdr:cNvPr id="2820" name="Text Box 75" hidden="1">
          <a:extLst>
            <a:ext uri="{FF2B5EF4-FFF2-40B4-BE49-F238E27FC236}">
              <a16:creationId xmlns:a16="http://schemas.microsoft.com/office/drawing/2014/main" id="{00000000-0008-0000-0000-000004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59</xdr:row>
      <xdr:rowOff>76200</xdr:rowOff>
    </xdr:from>
    <xdr:to>
      <xdr:col>14</xdr:col>
      <xdr:colOff>76200</xdr:colOff>
      <xdr:row>60</xdr:row>
      <xdr:rowOff>114300</xdr:rowOff>
    </xdr:to>
    <xdr:sp macro="" textlink="">
      <xdr:nvSpPr>
        <xdr:cNvPr id="2821" name="Text Box 75" hidden="1">
          <a:extLst>
            <a:ext uri="{FF2B5EF4-FFF2-40B4-BE49-F238E27FC236}">
              <a16:creationId xmlns:a16="http://schemas.microsoft.com/office/drawing/2014/main" id="{00000000-0008-0000-0000-000005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59</xdr:row>
      <xdr:rowOff>76200</xdr:rowOff>
    </xdr:from>
    <xdr:to>
      <xdr:col>14</xdr:col>
      <xdr:colOff>76200</xdr:colOff>
      <xdr:row>60</xdr:row>
      <xdr:rowOff>114300</xdr:rowOff>
    </xdr:to>
    <xdr:sp macro="" textlink="">
      <xdr:nvSpPr>
        <xdr:cNvPr id="2822" name="Text Box 75" hidden="1">
          <a:extLst>
            <a:ext uri="{FF2B5EF4-FFF2-40B4-BE49-F238E27FC236}">
              <a16:creationId xmlns:a16="http://schemas.microsoft.com/office/drawing/2014/main" id="{00000000-0008-0000-0000-000006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59</xdr:row>
      <xdr:rowOff>76200</xdr:rowOff>
    </xdr:from>
    <xdr:to>
      <xdr:col>14</xdr:col>
      <xdr:colOff>76200</xdr:colOff>
      <xdr:row>60</xdr:row>
      <xdr:rowOff>114300</xdr:rowOff>
    </xdr:to>
    <xdr:sp macro="" textlink="">
      <xdr:nvSpPr>
        <xdr:cNvPr id="2823" name="Text Box 75" hidden="1">
          <a:extLst>
            <a:ext uri="{FF2B5EF4-FFF2-40B4-BE49-F238E27FC236}">
              <a16:creationId xmlns:a16="http://schemas.microsoft.com/office/drawing/2014/main" id="{00000000-0008-0000-0000-000007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60</xdr:row>
      <xdr:rowOff>76200</xdr:rowOff>
    </xdr:from>
    <xdr:to>
      <xdr:col>14</xdr:col>
      <xdr:colOff>76200</xdr:colOff>
      <xdr:row>61</xdr:row>
      <xdr:rowOff>114300</xdr:rowOff>
    </xdr:to>
    <xdr:sp macro="" textlink="">
      <xdr:nvSpPr>
        <xdr:cNvPr id="2824" name="Text Box 75" hidden="1">
          <a:extLst>
            <a:ext uri="{FF2B5EF4-FFF2-40B4-BE49-F238E27FC236}">
              <a16:creationId xmlns:a16="http://schemas.microsoft.com/office/drawing/2014/main" id="{00000000-0008-0000-0000-000008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60</xdr:row>
      <xdr:rowOff>76200</xdr:rowOff>
    </xdr:from>
    <xdr:to>
      <xdr:col>14</xdr:col>
      <xdr:colOff>76200</xdr:colOff>
      <xdr:row>61</xdr:row>
      <xdr:rowOff>114300</xdr:rowOff>
    </xdr:to>
    <xdr:sp macro="" textlink="">
      <xdr:nvSpPr>
        <xdr:cNvPr id="2825" name="Text Box 75" hidden="1">
          <a:extLst>
            <a:ext uri="{FF2B5EF4-FFF2-40B4-BE49-F238E27FC236}">
              <a16:creationId xmlns:a16="http://schemas.microsoft.com/office/drawing/2014/main" id="{00000000-0008-0000-0000-000009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60</xdr:row>
      <xdr:rowOff>76200</xdr:rowOff>
    </xdr:from>
    <xdr:to>
      <xdr:col>14</xdr:col>
      <xdr:colOff>76200</xdr:colOff>
      <xdr:row>61</xdr:row>
      <xdr:rowOff>114300</xdr:rowOff>
    </xdr:to>
    <xdr:sp macro="" textlink="">
      <xdr:nvSpPr>
        <xdr:cNvPr id="2826" name="Text Box 75" hidden="1">
          <a:extLst>
            <a:ext uri="{FF2B5EF4-FFF2-40B4-BE49-F238E27FC236}">
              <a16:creationId xmlns:a16="http://schemas.microsoft.com/office/drawing/2014/main" id="{00000000-0008-0000-0000-00000A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60</xdr:row>
      <xdr:rowOff>76200</xdr:rowOff>
    </xdr:from>
    <xdr:to>
      <xdr:col>14</xdr:col>
      <xdr:colOff>76200</xdr:colOff>
      <xdr:row>61</xdr:row>
      <xdr:rowOff>114300</xdr:rowOff>
    </xdr:to>
    <xdr:sp macro="" textlink="">
      <xdr:nvSpPr>
        <xdr:cNvPr id="2827" name="Text Box 75" hidden="1">
          <a:extLst>
            <a:ext uri="{FF2B5EF4-FFF2-40B4-BE49-F238E27FC236}">
              <a16:creationId xmlns:a16="http://schemas.microsoft.com/office/drawing/2014/main" id="{00000000-0008-0000-0000-00000B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60</xdr:row>
      <xdr:rowOff>76200</xdr:rowOff>
    </xdr:from>
    <xdr:to>
      <xdr:col>14</xdr:col>
      <xdr:colOff>76200</xdr:colOff>
      <xdr:row>61</xdr:row>
      <xdr:rowOff>114300</xdr:rowOff>
    </xdr:to>
    <xdr:sp macro="" textlink="">
      <xdr:nvSpPr>
        <xdr:cNvPr id="2828" name="Text Box 75" hidden="1">
          <a:extLst>
            <a:ext uri="{FF2B5EF4-FFF2-40B4-BE49-F238E27FC236}">
              <a16:creationId xmlns:a16="http://schemas.microsoft.com/office/drawing/2014/main" id="{00000000-0008-0000-0000-00000C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61</xdr:row>
      <xdr:rowOff>76200</xdr:rowOff>
    </xdr:from>
    <xdr:to>
      <xdr:col>14</xdr:col>
      <xdr:colOff>76200</xdr:colOff>
      <xdr:row>62</xdr:row>
      <xdr:rowOff>114300</xdr:rowOff>
    </xdr:to>
    <xdr:sp macro="" textlink="">
      <xdr:nvSpPr>
        <xdr:cNvPr id="2829" name="Text Box 75" hidden="1">
          <a:extLst>
            <a:ext uri="{FF2B5EF4-FFF2-40B4-BE49-F238E27FC236}">
              <a16:creationId xmlns:a16="http://schemas.microsoft.com/office/drawing/2014/main" id="{00000000-0008-0000-0000-00000D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61</xdr:row>
      <xdr:rowOff>76200</xdr:rowOff>
    </xdr:from>
    <xdr:to>
      <xdr:col>14</xdr:col>
      <xdr:colOff>76200</xdr:colOff>
      <xdr:row>62</xdr:row>
      <xdr:rowOff>114300</xdr:rowOff>
    </xdr:to>
    <xdr:sp macro="" textlink="">
      <xdr:nvSpPr>
        <xdr:cNvPr id="2830" name="Text Box 75" hidden="1">
          <a:extLst>
            <a:ext uri="{FF2B5EF4-FFF2-40B4-BE49-F238E27FC236}">
              <a16:creationId xmlns:a16="http://schemas.microsoft.com/office/drawing/2014/main" id="{00000000-0008-0000-0000-00000E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61</xdr:row>
      <xdr:rowOff>76200</xdr:rowOff>
    </xdr:from>
    <xdr:to>
      <xdr:col>14</xdr:col>
      <xdr:colOff>76200</xdr:colOff>
      <xdr:row>62</xdr:row>
      <xdr:rowOff>114300</xdr:rowOff>
    </xdr:to>
    <xdr:sp macro="" textlink="">
      <xdr:nvSpPr>
        <xdr:cNvPr id="2831" name="Text Box 75" hidden="1">
          <a:extLst>
            <a:ext uri="{FF2B5EF4-FFF2-40B4-BE49-F238E27FC236}">
              <a16:creationId xmlns:a16="http://schemas.microsoft.com/office/drawing/2014/main" id="{00000000-0008-0000-0000-00000F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61</xdr:row>
      <xdr:rowOff>76200</xdr:rowOff>
    </xdr:from>
    <xdr:to>
      <xdr:col>14</xdr:col>
      <xdr:colOff>76200</xdr:colOff>
      <xdr:row>62</xdr:row>
      <xdr:rowOff>114300</xdr:rowOff>
    </xdr:to>
    <xdr:sp macro="" textlink="">
      <xdr:nvSpPr>
        <xdr:cNvPr id="2832" name="Text Box 75" hidden="1">
          <a:extLst>
            <a:ext uri="{FF2B5EF4-FFF2-40B4-BE49-F238E27FC236}">
              <a16:creationId xmlns:a16="http://schemas.microsoft.com/office/drawing/2014/main" id="{00000000-0008-0000-0000-000010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61</xdr:row>
      <xdr:rowOff>76200</xdr:rowOff>
    </xdr:from>
    <xdr:to>
      <xdr:col>14</xdr:col>
      <xdr:colOff>76200</xdr:colOff>
      <xdr:row>62</xdr:row>
      <xdr:rowOff>114300</xdr:rowOff>
    </xdr:to>
    <xdr:sp macro="" textlink="">
      <xdr:nvSpPr>
        <xdr:cNvPr id="2833" name="Text Box 75" hidden="1">
          <a:extLst>
            <a:ext uri="{FF2B5EF4-FFF2-40B4-BE49-F238E27FC236}">
              <a16:creationId xmlns:a16="http://schemas.microsoft.com/office/drawing/2014/main" id="{00000000-0008-0000-0000-000011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62</xdr:row>
      <xdr:rowOff>76200</xdr:rowOff>
    </xdr:from>
    <xdr:to>
      <xdr:col>14</xdr:col>
      <xdr:colOff>76200</xdr:colOff>
      <xdr:row>63</xdr:row>
      <xdr:rowOff>114300</xdr:rowOff>
    </xdr:to>
    <xdr:sp macro="" textlink="">
      <xdr:nvSpPr>
        <xdr:cNvPr id="2834" name="Text Box 75" hidden="1">
          <a:extLst>
            <a:ext uri="{FF2B5EF4-FFF2-40B4-BE49-F238E27FC236}">
              <a16:creationId xmlns:a16="http://schemas.microsoft.com/office/drawing/2014/main" id="{00000000-0008-0000-0000-000012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62</xdr:row>
      <xdr:rowOff>76200</xdr:rowOff>
    </xdr:from>
    <xdr:to>
      <xdr:col>14</xdr:col>
      <xdr:colOff>76200</xdr:colOff>
      <xdr:row>63</xdr:row>
      <xdr:rowOff>114300</xdr:rowOff>
    </xdr:to>
    <xdr:sp macro="" textlink="">
      <xdr:nvSpPr>
        <xdr:cNvPr id="2835" name="Text Box 75" hidden="1">
          <a:extLst>
            <a:ext uri="{FF2B5EF4-FFF2-40B4-BE49-F238E27FC236}">
              <a16:creationId xmlns:a16="http://schemas.microsoft.com/office/drawing/2014/main" id="{00000000-0008-0000-0000-000013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62</xdr:row>
      <xdr:rowOff>76200</xdr:rowOff>
    </xdr:from>
    <xdr:to>
      <xdr:col>14</xdr:col>
      <xdr:colOff>76200</xdr:colOff>
      <xdr:row>63</xdr:row>
      <xdr:rowOff>114300</xdr:rowOff>
    </xdr:to>
    <xdr:sp macro="" textlink="">
      <xdr:nvSpPr>
        <xdr:cNvPr id="2836" name="Text Box 75" hidden="1">
          <a:extLst>
            <a:ext uri="{FF2B5EF4-FFF2-40B4-BE49-F238E27FC236}">
              <a16:creationId xmlns:a16="http://schemas.microsoft.com/office/drawing/2014/main" id="{00000000-0008-0000-0000-000014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62</xdr:row>
      <xdr:rowOff>76200</xdr:rowOff>
    </xdr:from>
    <xdr:to>
      <xdr:col>14</xdr:col>
      <xdr:colOff>76200</xdr:colOff>
      <xdr:row>63</xdr:row>
      <xdr:rowOff>114300</xdr:rowOff>
    </xdr:to>
    <xdr:sp macro="" textlink="">
      <xdr:nvSpPr>
        <xdr:cNvPr id="2837" name="Text Box 75" hidden="1">
          <a:extLst>
            <a:ext uri="{FF2B5EF4-FFF2-40B4-BE49-F238E27FC236}">
              <a16:creationId xmlns:a16="http://schemas.microsoft.com/office/drawing/2014/main" id="{00000000-0008-0000-0000-000015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62</xdr:row>
      <xdr:rowOff>76200</xdr:rowOff>
    </xdr:from>
    <xdr:to>
      <xdr:col>14</xdr:col>
      <xdr:colOff>76200</xdr:colOff>
      <xdr:row>63</xdr:row>
      <xdr:rowOff>114300</xdr:rowOff>
    </xdr:to>
    <xdr:sp macro="" textlink="">
      <xdr:nvSpPr>
        <xdr:cNvPr id="2838" name="Text Box 75" hidden="1">
          <a:extLst>
            <a:ext uri="{FF2B5EF4-FFF2-40B4-BE49-F238E27FC236}">
              <a16:creationId xmlns:a16="http://schemas.microsoft.com/office/drawing/2014/main" id="{00000000-0008-0000-0000-000016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63</xdr:row>
      <xdr:rowOff>76200</xdr:rowOff>
    </xdr:from>
    <xdr:to>
      <xdr:col>14</xdr:col>
      <xdr:colOff>76200</xdr:colOff>
      <xdr:row>64</xdr:row>
      <xdr:rowOff>114300</xdr:rowOff>
    </xdr:to>
    <xdr:sp macro="" textlink="">
      <xdr:nvSpPr>
        <xdr:cNvPr id="2839" name="Text Box 75" hidden="1">
          <a:extLst>
            <a:ext uri="{FF2B5EF4-FFF2-40B4-BE49-F238E27FC236}">
              <a16:creationId xmlns:a16="http://schemas.microsoft.com/office/drawing/2014/main" id="{00000000-0008-0000-0000-000017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63</xdr:row>
      <xdr:rowOff>76200</xdr:rowOff>
    </xdr:from>
    <xdr:to>
      <xdr:col>14</xdr:col>
      <xdr:colOff>76200</xdr:colOff>
      <xdr:row>64</xdr:row>
      <xdr:rowOff>114300</xdr:rowOff>
    </xdr:to>
    <xdr:sp macro="" textlink="">
      <xdr:nvSpPr>
        <xdr:cNvPr id="2840" name="Text Box 75" hidden="1">
          <a:extLst>
            <a:ext uri="{FF2B5EF4-FFF2-40B4-BE49-F238E27FC236}">
              <a16:creationId xmlns:a16="http://schemas.microsoft.com/office/drawing/2014/main" id="{00000000-0008-0000-0000-000018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63</xdr:row>
      <xdr:rowOff>76200</xdr:rowOff>
    </xdr:from>
    <xdr:to>
      <xdr:col>14</xdr:col>
      <xdr:colOff>76200</xdr:colOff>
      <xdr:row>64</xdr:row>
      <xdr:rowOff>114300</xdr:rowOff>
    </xdr:to>
    <xdr:sp macro="" textlink="">
      <xdr:nvSpPr>
        <xdr:cNvPr id="2841" name="Text Box 75" hidden="1">
          <a:extLst>
            <a:ext uri="{FF2B5EF4-FFF2-40B4-BE49-F238E27FC236}">
              <a16:creationId xmlns:a16="http://schemas.microsoft.com/office/drawing/2014/main" id="{00000000-0008-0000-0000-000019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63</xdr:row>
      <xdr:rowOff>76200</xdr:rowOff>
    </xdr:from>
    <xdr:to>
      <xdr:col>14</xdr:col>
      <xdr:colOff>76200</xdr:colOff>
      <xdr:row>64</xdr:row>
      <xdr:rowOff>114300</xdr:rowOff>
    </xdr:to>
    <xdr:sp macro="" textlink="">
      <xdr:nvSpPr>
        <xdr:cNvPr id="2842" name="Text Box 75" hidden="1">
          <a:extLst>
            <a:ext uri="{FF2B5EF4-FFF2-40B4-BE49-F238E27FC236}">
              <a16:creationId xmlns:a16="http://schemas.microsoft.com/office/drawing/2014/main" id="{00000000-0008-0000-0000-00001A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63</xdr:row>
      <xdr:rowOff>76200</xdr:rowOff>
    </xdr:from>
    <xdr:to>
      <xdr:col>14</xdr:col>
      <xdr:colOff>76200</xdr:colOff>
      <xdr:row>64</xdr:row>
      <xdr:rowOff>114300</xdr:rowOff>
    </xdr:to>
    <xdr:sp macro="" textlink="">
      <xdr:nvSpPr>
        <xdr:cNvPr id="2843" name="Text Box 75" hidden="1">
          <a:extLst>
            <a:ext uri="{FF2B5EF4-FFF2-40B4-BE49-F238E27FC236}">
              <a16:creationId xmlns:a16="http://schemas.microsoft.com/office/drawing/2014/main" id="{00000000-0008-0000-0000-00001B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64</xdr:row>
      <xdr:rowOff>76200</xdr:rowOff>
    </xdr:from>
    <xdr:to>
      <xdr:col>14</xdr:col>
      <xdr:colOff>76200</xdr:colOff>
      <xdr:row>65</xdr:row>
      <xdr:rowOff>114300</xdr:rowOff>
    </xdr:to>
    <xdr:sp macro="" textlink="">
      <xdr:nvSpPr>
        <xdr:cNvPr id="2844" name="Text Box 75" hidden="1">
          <a:extLst>
            <a:ext uri="{FF2B5EF4-FFF2-40B4-BE49-F238E27FC236}">
              <a16:creationId xmlns:a16="http://schemas.microsoft.com/office/drawing/2014/main" id="{00000000-0008-0000-0000-00001C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64</xdr:row>
      <xdr:rowOff>76200</xdr:rowOff>
    </xdr:from>
    <xdr:to>
      <xdr:col>14</xdr:col>
      <xdr:colOff>76200</xdr:colOff>
      <xdr:row>65</xdr:row>
      <xdr:rowOff>114300</xdr:rowOff>
    </xdr:to>
    <xdr:sp macro="" textlink="">
      <xdr:nvSpPr>
        <xdr:cNvPr id="2845" name="Text Box 75" hidden="1">
          <a:extLst>
            <a:ext uri="{FF2B5EF4-FFF2-40B4-BE49-F238E27FC236}">
              <a16:creationId xmlns:a16="http://schemas.microsoft.com/office/drawing/2014/main" id="{00000000-0008-0000-0000-00001D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64</xdr:row>
      <xdr:rowOff>76200</xdr:rowOff>
    </xdr:from>
    <xdr:to>
      <xdr:col>14</xdr:col>
      <xdr:colOff>76200</xdr:colOff>
      <xdr:row>65</xdr:row>
      <xdr:rowOff>114300</xdr:rowOff>
    </xdr:to>
    <xdr:sp macro="" textlink="">
      <xdr:nvSpPr>
        <xdr:cNvPr id="2846" name="Text Box 75" hidden="1">
          <a:extLst>
            <a:ext uri="{FF2B5EF4-FFF2-40B4-BE49-F238E27FC236}">
              <a16:creationId xmlns:a16="http://schemas.microsoft.com/office/drawing/2014/main" id="{00000000-0008-0000-0000-00001E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64</xdr:row>
      <xdr:rowOff>76200</xdr:rowOff>
    </xdr:from>
    <xdr:to>
      <xdr:col>14</xdr:col>
      <xdr:colOff>76200</xdr:colOff>
      <xdr:row>65</xdr:row>
      <xdr:rowOff>114300</xdr:rowOff>
    </xdr:to>
    <xdr:sp macro="" textlink="">
      <xdr:nvSpPr>
        <xdr:cNvPr id="2847" name="Text Box 75" hidden="1">
          <a:extLst>
            <a:ext uri="{FF2B5EF4-FFF2-40B4-BE49-F238E27FC236}">
              <a16:creationId xmlns:a16="http://schemas.microsoft.com/office/drawing/2014/main" id="{00000000-0008-0000-0000-00001F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64</xdr:row>
      <xdr:rowOff>76200</xdr:rowOff>
    </xdr:from>
    <xdr:to>
      <xdr:col>14</xdr:col>
      <xdr:colOff>76200</xdr:colOff>
      <xdr:row>65</xdr:row>
      <xdr:rowOff>114300</xdr:rowOff>
    </xdr:to>
    <xdr:sp macro="" textlink="">
      <xdr:nvSpPr>
        <xdr:cNvPr id="2848" name="Text Box 75" hidden="1">
          <a:extLst>
            <a:ext uri="{FF2B5EF4-FFF2-40B4-BE49-F238E27FC236}">
              <a16:creationId xmlns:a16="http://schemas.microsoft.com/office/drawing/2014/main" id="{00000000-0008-0000-0000-000020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65</xdr:row>
      <xdr:rowOff>76200</xdr:rowOff>
    </xdr:from>
    <xdr:to>
      <xdr:col>14</xdr:col>
      <xdr:colOff>76200</xdr:colOff>
      <xdr:row>66</xdr:row>
      <xdr:rowOff>114300</xdr:rowOff>
    </xdr:to>
    <xdr:sp macro="" textlink="">
      <xdr:nvSpPr>
        <xdr:cNvPr id="2849" name="Text Box 75" hidden="1">
          <a:extLst>
            <a:ext uri="{FF2B5EF4-FFF2-40B4-BE49-F238E27FC236}">
              <a16:creationId xmlns:a16="http://schemas.microsoft.com/office/drawing/2014/main" id="{00000000-0008-0000-0000-000021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65</xdr:row>
      <xdr:rowOff>76200</xdr:rowOff>
    </xdr:from>
    <xdr:to>
      <xdr:col>14</xdr:col>
      <xdr:colOff>76200</xdr:colOff>
      <xdr:row>66</xdr:row>
      <xdr:rowOff>114300</xdr:rowOff>
    </xdr:to>
    <xdr:sp macro="" textlink="">
      <xdr:nvSpPr>
        <xdr:cNvPr id="2850" name="Text Box 75" hidden="1">
          <a:extLst>
            <a:ext uri="{FF2B5EF4-FFF2-40B4-BE49-F238E27FC236}">
              <a16:creationId xmlns:a16="http://schemas.microsoft.com/office/drawing/2014/main" id="{00000000-0008-0000-0000-000022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65</xdr:row>
      <xdr:rowOff>76200</xdr:rowOff>
    </xdr:from>
    <xdr:to>
      <xdr:col>14</xdr:col>
      <xdr:colOff>76200</xdr:colOff>
      <xdr:row>66</xdr:row>
      <xdr:rowOff>114300</xdr:rowOff>
    </xdr:to>
    <xdr:sp macro="" textlink="">
      <xdr:nvSpPr>
        <xdr:cNvPr id="2851" name="Text Box 75" hidden="1">
          <a:extLst>
            <a:ext uri="{FF2B5EF4-FFF2-40B4-BE49-F238E27FC236}">
              <a16:creationId xmlns:a16="http://schemas.microsoft.com/office/drawing/2014/main" id="{00000000-0008-0000-0000-000023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65</xdr:row>
      <xdr:rowOff>76200</xdr:rowOff>
    </xdr:from>
    <xdr:to>
      <xdr:col>14</xdr:col>
      <xdr:colOff>76200</xdr:colOff>
      <xdr:row>66</xdr:row>
      <xdr:rowOff>114300</xdr:rowOff>
    </xdr:to>
    <xdr:sp macro="" textlink="">
      <xdr:nvSpPr>
        <xdr:cNvPr id="2852" name="Text Box 75" hidden="1">
          <a:extLst>
            <a:ext uri="{FF2B5EF4-FFF2-40B4-BE49-F238E27FC236}">
              <a16:creationId xmlns:a16="http://schemas.microsoft.com/office/drawing/2014/main" id="{00000000-0008-0000-0000-000024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65</xdr:row>
      <xdr:rowOff>76200</xdr:rowOff>
    </xdr:from>
    <xdr:to>
      <xdr:col>14</xdr:col>
      <xdr:colOff>76200</xdr:colOff>
      <xdr:row>66</xdr:row>
      <xdr:rowOff>114300</xdr:rowOff>
    </xdr:to>
    <xdr:sp macro="" textlink="">
      <xdr:nvSpPr>
        <xdr:cNvPr id="2853" name="Text Box 75" hidden="1">
          <a:extLst>
            <a:ext uri="{FF2B5EF4-FFF2-40B4-BE49-F238E27FC236}">
              <a16:creationId xmlns:a16="http://schemas.microsoft.com/office/drawing/2014/main" id="{00000000-0008-0000-0000-000025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66</xdr:row>
      <xdr:rowOff>76200</xdr:rowOff>
    </xdr:from>
    <xdr:to>
      <xdr:col>14</xdr:col>
      <xdr:colOff>76200</xdr:colOff>
      <xdr:row>67</xdr:row>
      <xdr:rowOff>114300</xdr:rowOff>
    </xdr:to>
    <xdr:sp macro="" textlink="">
      <xdr:nvSpPr>
        <xdr:cNvPr id="2854" name="Text Box 75" hidden="1">
          <a:extLst>
            <a:ext uri="{FF2B5EF4-FFF2-40B4-BE49-F238E27FC236}">
              <a16:creationId xmlns:a16="http://schemas.microsoft.com/office/drawing/2014/main" id="{00000000-0008-0000-0000-000026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66</xdr:row>
      <xdr:rowOff>76200</xdr:rowOff>
    </xdr:from>
    <xdr:to>
      <xdr:col>14</xdr:col>
      <xdr:colOff>76200</xdr:colOff>
      <xdr:row>67</xdr:row>
      <xdr:rowOff>114300</xdr:rowOff>
    </xdr:to>
    <xdr:sp macro="" textlink="">
      <xdr:nvSpPr>
        <xdr:cNvPr id="2855" name="Text Box 75" hidden="1">
          <a:extLst>
            <a:ext uri="{FF2B5EF4-FFF2-40B4-BE49-F238E27FC236}">
              <a16:creationId xmlns:a16="http://schemas.microsoft.com/office/drawing/2014/main" id="{00000000-0008-0000-0000-000027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66</xdr:row>
      <xdr:rowOff>76200</xdr:rowOff>
    </xdr:from>
    <xdr:to>
      <xdr:col>14</xdr:col>
      <xdr:colOff>76200</xdr:colOff>
      <xdr:row>67</xdr:row>
      <xdr:rowOff>114300</xdr:rowOff>
    </xdr:to>
    <xdr:sp macro="" textlink="">
      <xdr:nvSpPr>
        <xdr:cNvPr id="2856" name="Text Box 75" hidden="1">
          <a:extLst>
            <a:ext uri="{FF2B5EF4-FFF2-40B4-BE49-F238E27FC236}">
              <a16:creationId xmlns:a16="http://schemas.microsoft.com/office/drawing/2014/main" id="{00000000-0008-0000-0000-000028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66</xdr:row>
      <xdr:rowOff>76200</xdr:rowOff>
    </xdr:from>
    <xdr:to>
      <xdr:col>14</xdr:col>
      <xdr:colOff>76200</xdr:colOff>
      <xdr:row>67</xdr:row>
      <xdr:rowOff>114300</xdr:rowOff>
    </xdr:to>
    <xdr:sp macro="" textlink="">
      <xdr:nvSpPr>
        <xdr:cNvPr id="2857" name="Text Box 75" hidden="1">
          <a:extLst>
            <a:ext uri="{FF2B5EF4-FFF2-40B4-BE49-F238E27FC236}">
              <a16:creationId xmlns:a16="http://schemas.microsoft.com/office/drawing/2014/main" id="{00000000-0008-0000-0000-000029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66</xdr:row>
      <xdr:rowOff>76200</xdr:rowOff>
    </xdr:from>
    <xdr:to>
      <xdr:col>14</xdr:col>
      <xdr:colOff>76200</xdr:colOff>
      <xdr:row>67</xdr:row>
      <xdr:rowOff>114300</xdr:rowOff>
    </xdr:to>
    <xdr:sp macro="" textlink="">
      <xdr:nvSpPr>
        <xdr:cNvPr id="2858" name="Text Box 75" hidden="1">
          <a:extLst>
            <a:ext uri="{FF2B5EF4-FFF2-40B4-BE49-F238E27FC236}">
              <a16:creationId xmlns:a16="http://schemas.microsoft.com/office/drawing/2014/main" id="{00000000-0008-0000-0000-00002A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67</xdr:row>
      <xdr:rowOff>76200</xdr:rowOff>
    </xdr:from>
    <xdr:to>
      <xdr:col>14</xdr:col>
      <xdr:colOff>76200</xdr:colOff>
      <xdr:row>68</xdr:row>
      <xdr:rowOff>114300</xdr:rowOff>
    </xdr:to>
    <xdr:sp macro="" textlink="">
      <xdr:nvSpPr>
        <xdr:cNvPr id="2859" name="Text Box 75" hidden="1">
          <a:extLst>
            <a:ext uri="{FF2B5EF4-FFF2-40B4-BE49-F238E27FC236}">
              <a16:creationId xmlns:a16="http://schemas.microsoft.com/office/drawing/2014/main" id="{00000000-0008-0000-0000-00002B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67</xdr:row>
      <xdr:rowOff>76200</xdr:rowOff>
    </xdr:from>
    <xdr:to>
      <xdr:col>14</xdr:col>
      <xdr:colOff>76200</xdr:colOff>
      <xdr:row>68</xdr:row>
      <xdr:rowOff>114300</xdr:rowOff>
    </xdr:to>
    <xdr:sp macro="" textlink="">
      <xdr:nvSpPr>
        <xdr:cNvPr id="2860" name="Text Box 75" hidden="1">
          <a:extLst>
            <a:ext uri="{FF2B5EF4-FFF2-40B4-BE49-F238E27FC236}">
              <a16:creationId xmlns:a16="http://schemas.microsoft.com/office/drawing/2014/main" id="{00000000-0008-0000-0000-00002C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67</xdr:row>
      <xdr:rowOff>76200</xdr:rowOff>
    </xdr:from>
    <xdr:to>
      <xdr:col>14</xdr:col>
      <xdr:colOff>76200</xdr:colOff>
      <xdr:row>68</xdr:row>
      <xdr:rowOff>114300</xdr:rowOff>
    </xdr:to>
    <xdr:sp macro="" textlink="">
      <xdr:nvSpPr>
        <xdr:cNvPr id="2861" name="Text Box 75" hidden="1">
          <a:extLst>
            <a:ext uri="{FF2B5EF4-FFF2-40B4-BE49-F238E27FC236}">
              <a16:creationId xmlns:a16="http://schemas.microsoft.com/office/drawing/2014/main" id="{00000000-0008-0000-0000-00002D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67</xdr:row>
      <xdr:rowOff>76200</xdr:rowOff>
    </xdr:from>
    <xdr:to>
      <xdr:col>14</xdr:col>
      <xdr:colOff>76200</xdr:colOff>
      <xdr:row>68</xdr:row>
      <xdr:rowOff>114300</xdr:rowOff>
    </xdr:to>
    <xdr:sp macro="" textlink="">
      <xdr:nvSpPr>
        <xdr:cNvPr id="2862" name="Text Box 75" hidden="1">
          <a:extLst>
            <a:ext uri="{FF2B5EF4-FFF2-40B4-BE49-F238E27FC236}">
              <a16:creationId xmlns:a16="http://schemas.microsoft.com/office/drawing/2014/main" id="{00000000-0008-0000-0000-00002E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67</xdr:row>
      <xdr:rowOff>76200</xdr:rowOff>
    </xdr:from>
    <xdr:to>
      <xdr:col>14</xdr:col>
      <xdr:colOff>76200</xdr:colOff>
      <xdr:row>68</xdr:row>
      <xdr:rowOff>114300</xdr:rowOff>
    </xdr:to>
    <xdr:sp macro="" textlink="">
      <xdr:nvSpPr>
        <xdr:cNvPr id="2863" name="Text Box 75" hidden="1">
          <a:extLst>
            <a:ext uri="{FF2B5EF4-FFF2-40B4-BE49-F238E27FC236}">
              <a16:creationId xmlns:a16="http://schemas.microsoft.com/office/drawing/2014/main" id="{00000000-0008-0000-0000-00002F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68</xdr:row>
      <xdr:rowOff>76200</xdr:rowOff>
    </xdr:from>
    <xdr:to>
      <xdr:col>14</xdr:col>
      <xdr:colOff>76200</xdr:colOff>
      <xdr:row>69</xdr:row>
      <xdr:rowOff>114300</xdr:rowOff>
    </xdr:to>
    <xdr:sp macro="" textlink="">
      <xdr:nvSpPr>
        <xdr:cNvPr id="2864" name="Text Box 75" hidden="1">
          <a:extLst>
            <a:ext uri="{FF2B5EF4-FFF2-40B4-BE49-F238E27FC236}">
              <a16:creationId xmlns:a16="http://schemas.microsoft.com/office/drawing/2014/main" id="{00000000-0008-0000-0000-000030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68</xdr:row>
      <xdr:rowOff>76200</xdr:rowOff>
    </xdr:from>
    <xdr:to>
      <xdr:col>14</xdr:col>
      <xdr:colOff>76200</xdr:colOff>
      <xdr:row>69</xdr:row>
      <xdr:rowOff>114300</xdr:rowOff>
    </xdr:to>
    <xdr:sp macro="" textlink="">
      <xdr:nvSpPr>
        <xdr:cNvPr id="2865" name="Text Box 75" hidden="1">
          <a:extLst>
            <a:ext uri="{FF2B5EF4-FFF2-40B4-BE49-F238E27FC236}">
              <a16:creationId xmlns:a16="http://schemas.microsoft.com/office/drawing/2014/main" id="{00000000-0008-0000-0000-000031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68</xdr:row>
      <xdr:rowOff>76200</xdr:rowOff>
    </xdr:from>
    <xdr:to>
      <xdr:col>14</xdr:col>
      <xdr:colOff>76200</xdr:colOff>
      <xdr:row>69</xdr:row>
      <xdr:rowOff>114300</xdr:rowOff>
    </xdr:to>
    <xdr:sp macro="" textlink="">
      <xdr:nvSpPr>
        <xdr:cNvPr id="2866" name="Text Box 75" hidden="1">
          <a:extLst>
            <a:ext uri="{FF2B5EF4-FFF2-40B4-BE49-F238E27FC236}">
              <a16:creationId xmlns:a16="http://schemas.microsoft.com/office/drawing/2014/main" id="{00000000-0008-0000-0000-000032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68</xdr:row>
      <xdr:rowOff>76200</xdr:rowOff>
    </xdr:from>
    <xdr:to>
      <xdr:col>14</xdr:col>
      <xdr:colOff>76200</xdr:colOff>
      <xdr:row>69</xdr:row>
      <xdr:rowOff>114300</xdr:rowOff>
    </xdr:to>
    <xdr:sp macro="" textlink="">
      <xdr:nvSpPr>
        <xdr:cNvPr id="2867" name="Text Box 75" hidden="1">
          <a:extLst>
            <a:ext uri="{FF2B5EF4-FFF2-40B4-BE49-F238E27FC236}">
              <a16:creationId xmlns:a16="http://schemas.microsoft.com/office/drawing/2014/main" id="{00000000-0008-0000-0000-000033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68</xdr:row>
      <xdr:rowOff>76200</xdr:rowOff>
    </xdr:from>
    <xdr:to>
      <xdr:col>14</xdr:col>
      <xdr:colOff>76200</xdr:colOff>
      <xdr:row>69</xdr:row>
      <xdr:rowOff>114300</xdr:rowOff>
    </xdr:to>
    <xdr:sp macro="" textlink="">
      <xdr:nvSpPr>
        <xdr:cNvPr id="2868" name="Text Box 75" hidden="1">
          <a:extLst>
            <a:ext uri="{FF2B5EF4-FFF2-40B4-BE49-F238E27FC236}">
              <a16:creationId xmlns:a16="http://schemas.microsoft.com/office/drawing/2014/main" id="{00000000-0008-0000-0000-000034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69</xdr:row>
      <xdr:rowOff>76200</xdr:rowOff>
    </xdr:from>
    <xdr:to>
      <xdr:col>14</xdr:col>
      <xdr:colOff>76200</xdr:colOff>
      <xdr:row>70</xdr:row>
      <xdr:rowOff>114300</xdr:rowOff>
    </xdr:to>
    <xdr:sp macro="" textlink="">
      <xdr:nvSpPr>
        <xdr:cNvPr id="2869" name="Text Box 75" hidden="1">
          <a:extLst>
            <a:ext uri="{FF2B5EF4-FFF2-40B4-BE49-F238E27FC236}">
              <a16:creationId xmlns:a16="http://schemas.microsoft.com/office/drawing/2014/main" id="{00000000-0008-0000-0000-000035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69</xdr:row>
      <xdr:rowOff>76200</xdr:rowOff>
    </xdr:from>
    <xdr:to>
      <xdr:col>14</xdr:col>
      <xdr:colOff>76200</xdr:colOff>
      <xdr:row>70</xdr:row>
      <xdr:rowOff>114300</xdr:rowOff>
    </xdr:to>
    <xdr:sp macro="" textlink="">
      <xdr:nvSpPr>
        <xdr:cNvPr id="2870" name="Text Box 75" hidden="1">
          <a:extLst>
            <a:ext uri="{FF2B5EF4-FFF2-40B4-BE49-F238E27FC236}">
              <a16:creationId xmlns:a16="http://schemas.microsoft.com/office/drawing/2014/main" id="{00000000-0008-0000-0000-000036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69</xdr:row>
      <xdr:rowOff>76200</xdr:rowOff>
    </xdr:from>
    <xdr:to>
      <xdr:col>14</xdr:col>
      <xdr:colOff>76200</xdr:colOff>
      <xdr:row>70</xdr:row>
      <xdr:rowOff>114300</xdr:rowOff>
    </xdr:to>
    <xdr:sp macro="" textlink="">
      <xdr:nvSpPr>
        <xdr:cNvPr id="2871" name="Text Box 75" hidden="1">
          <a:extLst>
            <a:ext uri="{FF2B5EF4-FFF2-40B4-BE49-F238E27FC236}">
              <a16:creationId xmlns:a16="http://schemas.microsoft.com/office/drawing/2014/main" id="{00000000-0008-0000-0000-000037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69</xdr:row>
      <xdr:rowOff>76200</xdr:rowOff>
    </xdr:from>
    <xdr:to>
      <xdr:col>14</xdr:col>
      <xdr:colOff>76200</xdr:colOff>
      <xdr:row>70</xdr:row>
      <xdr:rowOff>114300</xdr:rowOff>
    </xdr:to>
    <xdr:sp macro="" textlink="">
      <xdr:nvSpPr>
        <xdr:cNvPr id="2872" name="Text Box 75" hidden="1">
          <a:extLst>
            <a:ext uri="{FF2B5EF4-FFF2-40B4-BE49-F238E27FC236}">
              <a16:creationId xmlns:a16="http://schemas.microsoft.com/office/drawing/2014/main" id="{00000000-0008-0000-0000-000038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69</xdr:row>
      <xdr:rowOff>76200</xdr:rowOff>
    </xdr:from>
    <xdr:to>
      <xdr:col>14</xdr:col>
      <xdr:colOff>76200</xdr:colOff>
      <xdr:row>70</xdr:row>
      <xdr:rowOff>114300</xdr:rowOff>
    </xdr:to>
    <xdr:sp macro="" textlink="">
      <xdr:nvSpPr>
        <xdr:cNvPr id="2873" name="Text Box 75" hidden="1">
          <a:extLst>
            <a:ext uri="{FF2B5EF4-FFF2-40B4-BE49-F238E27FC236}">
              <a16:creationId xmlns:a16="http://schemas.microsoft.com/office/drawing/2014/main" id="{00000000-0008-0000-0000-000039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70</xdr:row>
      <xdr:rowOff>76200</xdr:rowOff>
    </xdr:from>
    <xdr:to>
      <xdr:col>14</xdr:col>
      <xdr:colOff>76200</xdr:colOff>
      <xdr:row>71</xdr:row>
      <xdr:rowOff>114300</xdr:rowOff>
    </xdr:to>
    <xdr:sp macro="" textlink="">
      <xdr:nvSpPr>
        <xdr:cNvPr id="2874" name="Text Box 75" hidden="1">
          <a:extLst>
            <a:ext uri="{FF2B5EF4-FFF2-40B4-BE49-F238E27FC236}">
              <a16:creationId xmlns:a16="http://schemas.microsoft.com/office/drawing/2014/main" id="{00000000-0008-0000-0000-00003A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70</xdr:row>
      <xdr:rowOff>76200</xdr:rowOff>
    </xdr:from>
    <xdr:to>
      <xdr:col>14</xdr:col>
      <xdr:colOff>76200</xdr:colOff>
      <xdr:row>71</xdr:row>
      <xdr:rowOff>114300</xdr:rowOff>
    </xdr:to>
    <xdr:sp macro="" textlink="">
      <xdr:nvSpPr>
        <xdr:cNvPr id="2875" name="Text Box 75" hidden="1">
          <a:extLst>
            <a:ext uri="{FF2B5EF4-FFF2-40B4-BE49-F238E27FC236}">
              <a16:creationId xmlns:a16="http://schemas.microsoft.com/office/drawing/2014/main" id="{00000000-0008-0000-0000-00003B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70</xdr:row>
      <xdr:rowOff>76200</xdr:rowOff>
    </xdr:from>
    <xdr:to>
      <xdr:col>14</xdr:col>
      <xdr:colOff>76200</xdr:colOff>
      <xdr:row>71</xdr:row>
      <xdr:rowOff>114300</xdr:rowOff>
    </xdr:to>
    <xdr:sp macro="" textlink="">
      <xdr:nvSpPr>
        <xdr:cNvPr id="2876" name="Text Box 75" hidden="1">
          <a:extLst>
            <a:ext uri="{FF2B5EF4-FFF2-40B4-BE49-F238E27FC236}">
              <a16:creationId xmlns:a16="http://schemas.microsoft.com/office/drawing/2014/main" id="{00000000-0008-0000-0000-00003C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70</xdr:row>
      <xdr:rowOff>76200</xdr:rowOff>
    </xdr:from>
    <xdr:to>
      <xdr:col>14</xdr:col>
      <xdr:colOff>76200</xdr:colOff>
      <xdr:row>71</xdr:row>
      <xdr:rowOff>114300</xdr:rowOff>
    </xdr:to>
    <xdr:sp macro="" textlink="">
      <xdr:nvSpPr>
        <xdr:cNvPr id="2877" name="Text Box 75" hidden="1">
          <a:extLst>
            <a:ext uri="{FF2B5EF4-FFF2-40B4-BE49-F238E27FC236}">
              <a16:creationId xmlns:a16="http://schemas.microsoft.com/office/drawing/2014/main" id="{00000000-0008-0000-0000-00003D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70</xdr:row>
      <xdr:rowOff>76200</xdr:rowOff>
    </xdr:from>
    <xdr:to>
      <xdr:col>14</xdr:col>
      <xdr:colOff>76200</xdr:colOff>
      <xdr:row>71</xdr:row>
      <xdr:rowOff>114300</xdr:rowOff>
    </xdr:to>
    <xdr:sp macro="" textlink="">
      <xdr:nvSpPr>
        <xdr:cNvPr id="2878" name="Text Box 75" hidden="1">
          <a:extLst>
            <a:ext uri="{FF2B5EF4-FFF2-40B4-BE49-F238E27FC236}">
              <a16:creationId xmlns:a16="http://schemas.microsoft.com/office/drawing/2014/main" id="{00000000-0008-0000-0000-00003E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71</xdr:row>
      <xdr:rowOff>76200</xdr:rowOff>
    </xdr:from>
    <xdr:to>
      <xdr:col>14</xdr:col>
      <xdr:colOff>76200</xdr:colOff>
      <xdr:row>72</xdr:row>
      <xdr:rowOff>114300</xdr:rowOff>
    </xdr:to>
    <xdr:sp macro="" textlink="">
      <xdr:nvSpPr>
        <xdr:cNvPr id="2879" name="Text Box 75" hidden="1">
          <a:extLst>
            <a:ext uri="{FF2B5EF4-FFF2-40B4-BE49-F238E27FC236}">
              <a16:creationId xmlns:a16="http://schemas.microsoft.com/office/drawing/2014/main" id="{00000000-0008-0000-0000-00003F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71</xdr:row>
      <xdr:rowOff>76200</xdr:rowOff>
    </xdr:from>
    <xdr:to>
      <xdr:col>14</xdr:col>
      <xdr:colOff>76200</xdr:colOff>
      <xdr:row>72</xdr:row>
      <xdr:rowOff>114300</xdr:rowOff>
    </xdr:to>
    <xdr:sp macro="" textlink="">
      <xdr:nvSpPr>
        <xdr:cNvPr id="2880" name="Text Box 75" hidden="1">
          <a:extLst>
            <a:ext uri="{FF2B5EF4-FFF2-40B4-BE49-F238E27FC236}">
              <a16:creationId xmlns:a16="http://schemas.microsoft.com/office/drawing/2014/main" id="{00000000-0008-0000-0000-000040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71</xdr:row>
      <xdr:rowOff>76200</xdr:rowOff>
    </xdr:from>
    <xdr:to>
      <xdr:col>14</xdr:col>
      <xdr:colOff>76200</xdr:colOff>
      <xdr:row>72</xdr:row>
      <xdr:rowOff>114300</xdr:rowOff>
    </xdr:to>
    <xdr:sp macro="" textlink="">
      <xdr:nvSpPr>
        <xdr:cNvPr id="2881" name="Text Box 75" hidden="1">
          <a:extLst>
            <a:ext uri="{FF2B5EF4-FFF2-40B4-BE49-F238E27FC236}">
              <a16:creationId xmlns:a16="http://schemas.microsoft.com/office/drawing/2014/main" id="{00000000-0008-0000-0000-000041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71</xdr:row>
      <xdr:rowOff>76200</xdr:rowOff>
    </xdr:from>
    <xdr:to>
      <xdr:col>14</xdr:col>
      <xdr:colOff>76200</xdr:colOff>
      <xdr:row>72</xdr:row>
      <xdr:rowOff>114300</xdr:rowOff>
    </xdr:to>
    <xdr:sp macro="" textlink="">
      <xdr:nvSpPr>
        <xdr:cNvPr id="2882" name="Text Box 75" hidden="1">
          <a:extLst>
            <a:ext uri="{FF2B5EF4-FFF2-40B4-BE49-F238E27FC236}">
              <a16:creationId xmlns:a16="http://schemas.microsoft.com/office/drawing/2014/main" id="{00000000-0008-0000-0000-000042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71</xdr:row>
      <xdr:rowOff>76200</xdr:rowOff>
    </xdr:from>
    <xdr:to>
      <xdr:col>14</xdr:col>
      <xdr:colOff>76200</xdr:colOff>
      <xdr:row>72</xdr:row>
      <xdr:rowOff>114300</xdr:rowOff>
    </xdr:to>
    <xdr:sp macro="" textlink="">
      <xdr:nvSpPr>
        <xdr:cNvPr id="2883" name="Text Box 75" hidden="1">
          <a:extLst>
            <a:ext uri="{FF2B5EF4-FFF2-40B4-BE49-F238E27FC236}">
              <a16:creationId xmlns:a16="http://schemas.microsoft.com/office/drawing/2014/main" id="{00000000-0008-0000-0000-000043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72</xdr:row>
      <xdr:rowOff>76200</xdr:rowOff>
    </xdr:from>
    <xdr:to>
      <xdr:col>14</xdr:col>
      <xdr:colOff>76200</xdr:colOff>
      <xdr:row>73</xdr:row>
      <xdr:rowOff>114300</xdr:rowOff>
    </xdr:to>
    <xdr:sp macro="" textlink="">
      <xdr:nvSpPr>
        <xdr:cNvPr id="2884" name="Text Box 75" hidden="1">
          <a:extLst>
            <a:ext uri="{FF2B5EF4-FFF2-40B4-BE49-F238E27FC236}">
              <a16:creationId xmlns:a16="http://schemas.microsoft.com/office/drawing/2014/main" id="{00000000-0008-0000-0000-000044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72</xdr:row>
      <xdr:rowOff>76200</xdr:rowOff>
    </xdr:from>
    <xdr:to>
      <xdr:col>14</xdr:col>
      <xdr:colOff>76200</xdr:colOff>
      <xdr:row>73</xdr:row>
      <xdr:rowOff>114300</xdr:rowOff>
    </xdr:to>
    <xdr:sp macro="" textlink="">
      <xdr:nvSpPr>
        <xdr:cNvPr id="2885" name="Text Box 75" hidden="1">
          <a:extLst>
            <a:ext uri="{FF2B5EF4-FFF2-40B4-BE49-F238E27FC236}">
              <a16:creationId xmlns:a16="http://schemas.microsoft.com/office/drawing/2014/main" id="{00000000-0008-0000-0000-000045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72</xdr:row>
      <xdr:rowOff>76200</xdr:rowOff>
    </xdr:from>
    <xdr:to>
      <xdr:col>14</xdr:col>
      <xdr:colOff>76200</xdr:colOff>
      <xdr:row>73</xdr:row>
      <xdr:rowOff>114300</xdr:rowOff>
    </xdr:to>
    <xdr:sp macro="" textlink="">
      <xdr:nvSpPr>
        <xdr:cNvPr id="2886" name="Text Box 75" hidden="1">
          <a:extLst>
            <a:ext uri="{FF2B5EF4-FFF2-40B4-BE49-F238E27FC236}">
              <a16:creationId xmlns:a16="http://schemas.microsoft.com/office/drawing/2014/main" id="{00000000-0008-0000-0000-000046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72</xdr:row>
      <xdr:rowOff>76200</xdr:rowOff>
    </xdr:from>
    <xdr:to>
      <xdr:col>14</xdr:col>
      <xdr:colOff>76200</xdr:colOff>
      <xdr:row>73</xdr:row>
      <xdr:rowOff>114300</xdr:rowOff>
    </xdr:to>
    <xdr:sp macro="" textlink="">
      <xdr:nvSpPr>
        <xdr:cNvPr id="2887" name="Text Box 75" hidden="1">
          <a:extLst>
            <a:ext uri="{FF2B5EF4-FFF2-40B4-BE49-F238E27FC236}">
              <a16:creationId xmlns:a16="http://schemas.microsoft.com/office/drawing/2014/main" id="{00000000-0008-0000-0000-000047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72</xdr:row>
      <xdr:rowOff>76200</xdr:rowOff>
    </xdr:from>
    <xdr:to>
      <xdr:col>14</xdr:col>
      <xdr:colOff>76200</xdr:colOff>
      <xdr:row>73</xdr:row>
      <xdr:rowOff>114300</xdr:rowOff>
    </xdr:to>
    <xdr:sp macro="" textlink="">
      <xdr:nvSpPr>
        <xdr:cNvPr id="2888" name="Text Box 75" hidden="1">
          <a:extLst>
            <a:ext uri="{FF2B5EF4-FFF2-40B4-BE49-F238E27FC236}">
              <a16:creationId xmlns:a16="http://schemas.microsoft.com/office/drawing/2014/main" id="{00000000-0008-0000-0000-000048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73</xdr:row>
      <xdr:rowOff>76200</xdr:rowOff>
    </xdr:from>
    <xdr:to>
      <xdr:col>14</xdr:col>
      <xdr:colOff>76200</xdr:colOff>
      <xdr:row>74</xdr:row>
      <xdr:rowOff>114300</xdr:rowOff>
    </xdr:to>
    <xdr:sp macro="" textlink="">
      <xdr:nvSpPr>
        <xdr:cNvPr id="2889" name="Text Box 75" hidden="1">
          <a:extLst>
            <a:ext uri="{FF2B5EF4-FFF2-40B4-BE49-F238E27FC236}">
              <a16:creationId xmlns:a16="http://schemas.microsoft.com/office/drawing/2014/main" id="{00000000-0008-0000-0000-000049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73</xdr:row>
      <xdr:rowOff>76200</xdr:rowOff>
    </xdr:from>
    <xdr:to>
      <xdr:col>14</xdr:col>
      <xdr:colOff>76200</xdr:colOff>
      <xdr:row>74</xdr:row>
      <xdr:rowOff>114300</xdr:rowOff>
    </xdr:to>
    <xdr:sp macro="" textlink="">
      <xdr:nvSpPr>
        <xdr:cNvPr id="2890" name="Text Box 75" hidden="1">
          <a:extLst>
            <a:ext uri="{FF2B5EF4-FFF2-40B4-BE49-F238E27FC236}">
              <a16:creationId xmlns:a16="http://schemas.microsoft.com/office/drawing/2014/main" id="{00000000-0008-0000-0000-00004A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73</xdr:row>
      <xdr:rowOff>76200</xdr:rowOff>
    </xdr:from>
    <xdr:to>
      <xdr:col>14</xdr:col>
      <xdr:colOff>76200</xdr:colOff>
      <xdr:row>74</xdr:row>
      <xdr:rowOff>114300</xdr:rowOff>
    </xdr:to>
    <xdr:sp macro="" textlink="">
      <xdr:nvSpPr>
        <xdr:cNvPr id="2891" name="Text Box 75" hidden="1">
          <a:extLst>
            <a:ext uri="{FF2B5EF4-FFF2-40B4-BE49-F238E27FC236}">
              <a16:creationId xmlns:a16="http://schemas.microsoft.com/office/drawing/2014/main" id="{00000000-0008-0000-0000-00004B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73</xdr:row>
      <xdr:rowOff>76200</xdr:rowOff>
    </xdr:from>
    <xdr:to>
      <xdr:col>14</xdr:col>
      <xdr:colOff>76200</xdr:colOff>
      <xdr:row>74</xdr:row>
      <xdr:rowOff>114300</xdr:rowOff>
    </xdr:to>
    <xdr:sp macro="" textlink="">
      <xdr:nvSpPr>
        <xdr:cNvPr id="2892" name="Text Box 75" hidden="1">
          <a:extLst>
            <a:ext uri="{FF2B5EF4-FFF2-40B4-BE49-F238E27FC236}">
              <a16:creationId xmlns:a16="http://schemas.microsoft.com/office/drawing/2014/main" id="{00000000-0008-0000-0000-00004C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73</xdr:row>
      <xdr:rowOff>76200</xdr:rowOff>
    </xdr:from>
    <xdr:to>
      <xdr:col>14</xdr:col>
      <xdr:colOff>76200</xdr:colOff>
      <xdr:row>74</xdr:row>
      <xdr:rowOff>114300</xdr:rowOff>
    </xdr:to>
    <xdr:sp macro="" textlink="">
      <xdr:nvSpPr>
        <xdr:cNvPr id="2893" name="Text Box 75" hidden="1">
          <a:extLst>
            <a:ext uri="{FF2B5EF4-FFF2-40B4-BE49-F238E27FC236}">
              <a16:creationId xmlns:a16="http://schemas.microsoft.com/office/drawing/2014/main" id="{00000000-0008-0000-0000-00004D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74</xdr:row>
      <xdr:rowOff>76200</xdr:rowOff>
    </xdr:from>
    <xdr:to>
      <xdr:col>14</xdr:col>
      <xdr:colOff>76200</xdr:colOff>
      <xdr:row>75</xdr:row>
      <xdr:rowOff>114300</xdr:rowOff>
    </xdr:to>
    <xdr:sp macro="" textlink="">
      <xdr:nvSpPr>
        <xdr:cNvPr id="2894" name="Text Box 75" hidden="1">
          <a:extLst>
            <a:ext uri="{FF2B5EF4-FFF2-40B4-BE49-F238E27FC236}">
              <a16:creationId xmlns:a16="http://schemas.microsoft.com/office/drawing/2014/main" id="{00000000-0008-0000-0000-00004E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74</xdr:row>
      <xdr:rowOff>76200</xdr:rowOff>
    </xdr:from>
    <xdr:to>
      <xdr:col>14</xdr:col>
      <xdr:colOff>76200</xdr:colOff>
      <xdr:row>75</xdr:row>
      <xdr:rowOff>114300</xdr:rowOff>
    </xdr:to>
    <xdr:sp macro="" textlink="">
      <xdr:nvSpPr>
        <xdr:cNvPr id="2895" name="Text Box 75" hidden="1">
          <a:extLst>
            <a:ext uri="{FF2B5EF4-FFF2-40B4-BE49-F238E27FC236}">
              <a16:creationId xmlns:a16="http://schemas.microsoft.com/office/drawing/2014/main" id="{00000000-0008-0000-0000-00004F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74</xdr:row>
      <xdr:rowOff>76200</xdr:rowOff>
    </xdr:from>
    <xdr:to>
      <xdr:col>14</xdr:col>
      <xdr:colOff>76200</xdr:colOff>
      <xdr:row>75</xdr:row>
      <xdr:rowOff>114300</xdr:rowOff>
    </xdr:to>
    <xdr:sp macro="" textlink="">
      <xdr:nvSpPr>
        <xdr:cNvPr id="2896" name="Text Box 75" hidden="1">
          <a:extLst>
            <a:ext uri="{FF2B5EF4-FFF2-40B4-BE49-F238E27FC236}">
              <a16:creationId xmlns:a16="http://schemas.microsoft.com/office/drawing/2014/main" id="{00000000-0008-0000-0000-000050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74</xdr:row>
      <xdr:rowOff>76200</xdr:rowOff>
    </xdr:from>
    <xdr:to>
      <xdr:col>14</xdr:col>
      <xdr:colOff>76200</xdr:colOff>
      <xdr:row>75</xdr:row>
      <xdr:rowOff>114300</xdr:rowOff>
    </xdr:to>
    <xdr:sp macro="" textlink="">
      <xdr:nvSpPr>
        <xdr:cNvPr id="2897" name="Text Box 75" hidden="1">
          <a:extLst>
            <a:ext uri="{FF2B5EF4-FFF2-40B4-BE49-F238E27FC236}">
              <a16:creationId xmlns:a16="http://schemas.microsoft.com/office/drawing/2014/main" id="{00000000-0008-0000-0000-000051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74</xdr:row>
      <xdr:rowOff>76200</xdr:rowOff>
    </xdr:from>
    <xdr:to>
      <xdr:col>14</xdr:col>
      <xdr:colOff>76200</xdr:colOff>
      <xdr:row>75</xdr:row>
      <xdr:rowOff>114300</xdr:rowOff>
    </xdr:to>
    <xdr:sp macro="" textlink="">
      <xdr:nvSpPr>
        <xdr:cNvPr id="2898" name="Text Box 75" hidden="1">
          <a:extLst>
            <a:ext uri="{FF2B5EF4-FFF2-40B4-BE49-F238E27FC236}">
              <a16:creationId xmlns:a16="http://schemas.microsoft.com/office/drawing/2014/main" id="{00000000-0008-0000-0000-000052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75</xdr:row>
      <xdr:rowOff>76200</xdr:rowOff>
    </xdr:from>
    <xdr:to>
      <xdr:col>14</xdr:col>
      <xdr:colOff>76200</xdr:colOff>
      <xdr:row>76</xdr:row>
      <xdr:rowOff>114300</xdr:rowOff>
    </xdr:to>
    <xdr:sp macro="" textlink="">
      <xdr:nvSpPr>
        <xdr:cNvPr id="2899" name="Text Box 75" hidden="1">
          <a:extLst>
            <a:ext uri="{FF2B5EF4-FFF2-40B4-BE49-F238E27FC236}">
              <a16:creationId xmlns:a16="http://schemas.microsoft.com/office/drawing/2014/main" id="{00000000-0008-0000-0000-000053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75</xdr:row>
      <xdr:rowOff>76200</xdr:rowOff>
    </xdr:from>
    <xdr:to>
      <xdr:col>14</xdr:col>
      <xdr:colOff>76200</xdr:colOff>
      <xdr:row>76</xdr:row>
      <xdr:rowOff>114300</xdr:rowOff>
    </xdr:to>
    <xdr:sp macro="" textlink="">
      <xdr:nvSpPr>
        <xdr:cNvPr id="2900" name="Text Box 75" hidden="1">
          <a:extLst>
            <a:ext uri="{FF2B5EF4-FFF2-40B4-BE49-F238E27FC236}">
              <a16:creationId xmlns:a16="http://schemas.microsoft.com/office/drawing/2014/main" id="{00000000-0008-0000-0000-000054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75</xdr:row>
      <xdr:rowOff>76200</xdr:rowOff>
    </xdr:from>
    <xdr:to>
      <xdr:col>14</xdr:col>
      <xdr:colOff>76200</xdr:colOff>
      <xdr:row>76</xdr:row>
      <xdr:rowOff>114300</xdr:rowOff>
    </xdr:to>
    <xdr:sp macro="" textlink="">
      <xdr:nvSpPr>
        <xdr:cNvPr id="2901" name="Text Box 75" hidden="1">
          <a:extLst>
            <a:ext uri="{FF2B5EF4-FFF2-40B4-BE49-F238E27FC236}">
              <a16:creationId xmlns:a16="http://schemas.microsoft.com/office/drawing/2014/main" id="{00000000-0008-0000-0000-000055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75</xdr:row>
      <xdr:rowOff>76200</xdr:rowOff>
    </xdr:from>
    <xdr:to>
      <xdr:col>14</xdr:col>
      <xdr:colOff>76200</xdr:colOff>
      <xdr:row>76</xdr:row>
      <xdr:rowOff>114300</xdr:rowOff>
    </xdr:to>
    <xdr:sp macro="" textlink="">
      <xdr:nvSpPr>
        <xdr:cNvPr id="2902" name="Text Box 75" hidden="1">
          <a:extLst>
            <a:ext uri="{FF2B5EF4-FFF2-40B4-BE49-F238E27FC236}">
              <a16:creationId xmlns:a16="http://schemas.microsoft.com/office/drawing/2014/main" id="{00000000-0008-0000-0000-000056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75</xdr:row>
      <xdr:rowOff>76200</xdr:rowOff>
    </xdr:from>
    <xdr:to>
      <xdr:col>14</xdr:col>
      <xdr:colOff>76200</xdr:colOff>
      <xdr:row>76</xdr:row>
      <xdr:rowOff>114300</xdr:rowOff>
    </xdr:to>
    <xdr:sp macro="" textlink="">
      <xdr:nvSpPr>
        <xdr:cNvPr id="2903" name="Text Box 75" hidden="1">
          <a:extLst>
            <a:ext uri="{FF2B5EF4-FFF2-40B4-BE49-F238E27FC236}">
              <a16:creationId xmlns:a16="http://schemas.microsoft.com/office/drawing/2014/main" id="{00000000-0008-0000-0000-000057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76</xdr:row>
      <xdr:rowOff>76200</xdr:rowOff>
    </xdr:from>
    <xdr:to>
      <xdr:col>14</xdr:col>
      <xdr:colOff>76200</xdr:colOff>
      <xdr:row>77</xdr:row>
      <xdr:rowOff>114300</xdr:rowOff>
    </xdr:to>
    <xdr:sp macro="" textlink="">
      <xdr:nvSpPr>
        <xdr:cNvPr id="2904" name="Text Box 75" hidden="1">
          <a:extLst>
            <a:ext uri="{FF2B5EF4-FFF2-40B4-BE49-F238E27FC236}">
              <a16:creationId xmlns:a16="http://schemas.microsoft.com/office/drawing/2014/main" id="{00000000-0008-0000-0000-000058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76</xdr:row>
      <xdr:rowOff>76200</xdr:rowOff>
    </xdr:from>
    <xdr:to>
      <xdr:col>14</xdr:col>
      <xdr:colOff>76200</xdr:colOff>
      <xdr:row>77</xdr:row>
      <xdr:rowOff>114300</xdr:rowOff>
    </xdr:to>
    <xdr:sp macro="" textlink="">
      <xdr:nvSpPr>
        <xdr:cNvPr id="2905" name="Text Box 75" hidden="1">
          <a:extLst>
            <a:ext uri="{FF2B5EF4-FFF2-40B4-BE49-F238E27FC236}">
              <a16:creationId xmlns:a16="http://schemas.microsoft.com/office/drawing/2014/main" id="{00000000-0008-0000-0000-000059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76</xdr:row>
      <xdr:rowOff>76200</xdr:rowOff>
    </xdr:from>
    <xdr:to>
      <xdr:col>14</xdr:col>
      <xdr:colOff>76200</xdr:colOff>
      <xdr:row>77</xdr:row>
      <xdr:rowOff>114300</xdr:rowOff>
    </xdr:to>
    <xdr:sp macro="" textlink="">
      <xdr:nvSpPr>
        <xdr:cNvPr id="2906" name="Text Box 75" hidden="1">
          <a:extLst>
            <a:ext uri="{FF2B5EF4-FFF2-40B4-BE49-F238E27FC236}">
              <a16:creationId xmlns:a16="http://schemas.microsoft.com/office/drawing/2014/main" id="{00000000-0008-0000-0000-00005A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76</xdr:row>
      <xdr:rowOff>76200</xdr:rowOff>
    </xdr:from>
    <xdr:to>
      <xdr:col>14</xdr:col>
      <xdr:colOff>76200</xdr:colOff>
      <xdr:row>77</xdr:row>
      <xdr:rowOff>114300</xdr:rowOff>
    </xdr:to>
    <xdr:sp macro="" textlink="">
      <xdr:nvSpPr>
        <xdr:cNvPr id="2907" name="Text Box 75" hidden="1">
          <a:extLst>
            <a:ext uri="{FF2B5EF4-FFF2-40B4-BE49-F238E27FC236}">
              <a16:creationId xmlns:a16="http://schemas.microsoft.com/office/drawing/2014/main" id="{00000000-0008-0000-0000-00005B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76</xdr:row>
      <xdr:rowOff>76200</xdr:rowOff>
    </xdr:from>
    <xdr:to>
      <xdr:col>14</xdr:col>
      <xdr:colOff>76200</xdr:colOff>
      <xdr:row>77</xdr:row>
      <xdr:rowOff>114300</xdr:rowOff>
    </xdr:to>
    <xdr:sp macro="" textlink="">
      <xdr:nvSpPr>
        <xdr:cNvPr id="2908" name="Text Box 75" hidden="1">
          <a:extLst>
            <a:ext uri="{FF2B5EF4-FFF2-40B4-BE49-F238E27FC236}">
              <a16:creationId xmlns:a16="http://schemas.microsoft.com/office/drawing/2014/main" id="{00000000-0008-0000-0000-00005C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77</xdr:row>
      <xdr:rowOff>76200</xdr:rowOff>
    </xdr:from>
    <xdr:to>
      <xdr:col>14</xdr:col>
      <xdr:colOff>76200</xdr:colOff>
      <xdr:row>78</xdr:row>
      <xdr:rowOff>114300</xdr:rowOff>
    </xdr:to>
    <xdr:sp macro="" textlink="">
      <xdr:nvSpPr>
        <xdr:cNvPr id="2909" name="Text Box 75" hidden="1">
          <a:extLst>
            <a:ext uri="{FF2B5EF4-FFF2-40B4-BE49-F238E27FC236}">
              <a16:creationId xmlns:a16="http://schemas.microsoft.com/office/drawing/2014/main" id="{00000000-0008-0000-0000-00005D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77</xdr:row>
      <xdr:rowOff>76200</xdr:rowOff>
    </xdr:from>
    <xdr:to>
      <xdr:col>14</xdr:col>
      <xdr:colOff>76200</xdr:colOff>
      <xdr:row>78</xdr:row>
      <xdr:rowOff>114300</xdr:rowOff>
    </xdr:to>
    <xdr:sp macro="" textlink="">
      <xdr:nvSpPr>
        <xdr:cNvPr id="2910" name="Text Box 75" hidden="1">
          <a:extLst>
            <a:ext uri="{FF2B5EF4-FFF2-40B4-BE49-F238E27FC236}">
              <a16:creationId xmlns:a16="http://schemas.microsoft.com/office/drawing/2014/main" id="{00000000-0008-0000-0000-00005E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77</xdr:row>
      <xdr:rowOff>76200</xdr:rowOff>
    </xdr:from>
    <xdr:to>
      <xdr:col>14</xdr:col>
      <xdr:colOff>76200</xdr:colOff>
      <xdr:row>78</xdr:row>
      <xdr:rowOff>114300</xdr:rowOff>
    </xdr:to>
    <xdr:sp macro="" textlink="">
      <xdr:nvSpPr>
        <xdr:cNvPr id="2911" name="Text Box 75" hidden="1">
          <a:extLst>
            <a:ext uri="{FF2B5EF4-FFF2-40B4-BE49-F238E27FC236}">
              <a16:creationId xmlns:a16="http://schemas.microsoft.com/office/drawing/2014/main" id="{00000000-0008-0000-0000-00005F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77</xdr:row>
      <xdr:rowOff>76200</xdr:rowOff>
    </xdr:from>
    <xdr:to>
      <xdr:col>14</xdr:col>
      <xdr:colOff>76200</xdr:colOff>
      <xdr:row>78</xdr:row>
      <xdr:rowOff>114300</xdr:rowOff>
    </xdr:to>
    <xdr:sp macro="" textlink="">
      <xdr:nvSpPr>
        <xdr:cNvPr id="2912" name="Text Box 75" hidden="1">
          <a:extLst>
            <a:ext uri="{FF2B5EF4-FFF2-40B4-BE49-F238E27FC236}">
              <a16:creationId xmlns:a16="http://schemas.microsoft.com/office/drawing/2014/main" id="{00000000-0008-0000-0000-000060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77</xdr:row>
      <xdr:rowOff>76200</xdr:rowOff>
    </xdr:from>
    <xdr:to>
      <xdr:col>14</xdr:col>
      <xdr:colOff>76200</xdr:colOff>
      <xdr:row>78</xdr:row>
      <xdr:rowOff>114300</xdr:rowOff>
    </xdr:to>
    <xdr:sp macro="" textlink="">
      <xdr:nvSpPr>
        <xdr:cNvPr id="2913" name="Text Box 75" hidden="1">
          <a:extLst>
            <a:ext uri="{FF2B5EF4-FFF2-40B4-BE49-F238E27FC236}">
              <a16:creationId xmlns:a16="http://schemas.microsoft.com/office/drawing/2014/main" id="{00000000-0008-0000-0000-000061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78</xdr:row>
      <xdr:rowOff>76200</xdr:rowOff>
    </xdr:from>
    <xdr:to>
      <xdr:col>14</xdr:col>
      <xdr:colOff>76200</xdr:colOff>
      <xdr:row>79</xdr:row>
      <xdr:rowOff>114300</xdr:rowOff>
    </xdr:to>
    <xdr:sp macro="" textlink="">
      <xdr:nvSpPr>
        <xdr:cNvPr id="2914" name="Text Box 75" hidden="1">
          <a:extLst>
            <a:ext uri="{FF2B5EF4-FFF2-40B4-BE49-F238E27FC236}">
              <a16:creationId xmlns:a16="http://schemas.microsoft.com/office/drawing/2014/main" id="{00000000-0008-0000-0000-000062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78</xdr:row>
      <xdr:rowOff>76200</xdr:rowOff>
    </xdr:from>
    <xdr:to>
      <xdr:col>14</xdr:col>
      <xdr:colOff>76200</xdr:colOff>
      <xdr:row>79</xdr:row>
      <xdr:rowOff>114300</xdr:rowOff>
    </xdr:to>
    <xdr:sp macro="" textlink="">
      <xdr:nvSpPr>
        <xdr:cNvPr id="2915" name="Text Box 75" hidden="1">
          <a:extLst>
            <a:ext uri="{FF2B5EF4-FFF2-40B4-BE49-F238E27FC236}">
              <a16:creationId xmlns:a16="http://schemas.microsoft.com/office/drawing/2014/main" id="{00000000-0008-0000-0000-000063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78</xdr:row>
      <xdr:rowOff>76200</xdr:rowOff>
    </xdr:from>
    <xdr:to>
      <xdr:col>14</xdr:col>
      <xdr:colOff>76200</xdr:colOff>
      <xdr:row>79</xdr:row>
      <xdr:rowOff>114300</xdr:rowOff>
    </xdr:to>
    <xdr:sp macro="" textlink="">
      <xdr:nvSpPr>
        <xdr:cNvPr id="2916" name="Text Box 75" hidden="1">
          <a:extLst>
            <a:ext uri="{FF2B5EF4-FFF2-40B4-BE49-F238E27FC236}">
              <a16:creationId xmlns:a16="http://schemas.microsoft.com/office/drawing/2014/main" id="{00000000-0008-0000-0000-000064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78</xdr:row>
      <xdr:rowOff>76200</xdr:rowOff>
    </xdr:from>
    <xdr:to>
      <xdr:col>14</xdr:col>
      <xdr:colOff>76200</xdr:colOff>
      <xdr:row>79</xdr:row>
      <xdr:rowOff>114300</xdr:rowOff>
    </xdr:to>
    <xdr:sp macro="" textlink="">
      <xdr:nvSpPr>
        <xdr:cNvPr id="2917" name="Text Box 75" hidden="1">
          <a:extLst>
            <a:ext uri="{FF2B5EF4-FFF2-40B4-BE49-F238E27FC236}">
              <a16:creationId xmlns:a16="http://schemas.microsoft.com/office/drawing/2014/main" id="{00000000-0008-0000-0000-000065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78</xdr:row>
      <xdr:rowOff>76200</xdr:rowOff>
    </xdr:from>
    <xdr:to>
      <xdr:col>14</xdr:col>
      <xdr:colOff>76200</xdr:colOff>
      <xdr:row>79</xdr:row>
      <xdr:rowOff>114300</xdr:rowOff>
    </xdr:to>
    <xdr:sp macro="" textlink="">
      <xdr:nvSpPr>
        <xdr:cNvPr id="2918" name="Text Box 75" hidden="1">
          <a:extLst>
            <a:ext uri="{FF2B5EF4-FFF2-40B4-BE49-F238E27FC236}">
              <a16:creationId xmlns:a16="http://schemas.microsoft.com/office/drawing/2014/main" id="{00000000-0008-0000-0000-000066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79</xdr:row>
      <xdr:rowOff>76200</xdr:rowOff>
    </xdr:from>
    <xdr:to>
      <xdr:col>14</xdr:col>
      <xdr:colOff>76200</xdr:colOff>
      <xdr:row>80</xdr:row>
      <xdr:rowOff>114300</xdr:rowOff>
    </xdr:to>
    <xdr:sp macro="" textlink="">
      <xdr:nvSpPr>
        <xdr:cNvPr id="2919" name="Text Box 75" hidden="1">
          <a:extLst>
            <a:ext uri="{FF2B5EF4-FFF2-40B4-BE49-F238E27FC236}">
              <a16:creationId xmlns:a16="http://schemas.microsoft.com/office/drawing/2014/main" id="{00000000-0008-0000-0000-000067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79</xdr:row>
      <xdr:rowOff>76200</xdr:rowOff>
    </xdr:from>
    <xdr:to>
      <xdr:col>14</xdr:col>
      <xdr:colOff>76200</xdr:colOff>
      <xdr:row>80</xdr:row>
      <xdr:rowOff>114300</xdr:rowOff>
    </xdr:to>
    <xdr:sp macro="" textlink="">
      <xdr:nvSpPr>
        <xdr:cNvPr id="2920" name="Text Box 75" hidden="1">
          <a:extLst>
            <a:ext uri="{FF2B5EF4-FFF2-40B4-BE49-F238E27FC236}">
              <a16:creationId xmlns:a16="http://schemas.microsoft.com/office/drawing/2014/main" id="{00000000-0008-0000-0000-000068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79</xdr:row>
      <xdr:rowOff>76200</xdr:rowOff>
    </xdr:from>
    <xdr:to>
      <xdr:col>14</xdr:col>
      <xdr:colOff>76200</xdr:colOff>
      <xdr:row>80</xdr:row>
      <xdr:rowOff>114300</xdr:rowOff>
    </xdr:to>
    <xdr:sp macro="" textlink="">
      <xdr:nvSpPr>
        <xdr:cNvPr id="2921" name="Text Box 75" hidden="1">
          <a:extLst>
            <a:ext uri="{FF2B5EF4-FFF2-40B4-BE49-F238E27FC236}">
              <a16:creationId xmlns:a16="http://schemas.microsoft.com/office/drawing/2014/main" id="{00000000-0008-0000-0000-000069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79</xdr:row>
      <xdr:rowOff>76200</xdr:rowOff>
    </xdr:from>
    <xdr:to>
      <xdr:col>14</xdr:col>
      <xdr:colOff>76200</xdr:colOff>
      <xdr:row>80</xdr:row>
      <xdr:rowOff>114300</xdr:rowOff>
    </xdr:to>
    <xdr:sp macro="" textlink="">
      <xdr:nvSpPr>
        <xdr:cNvPr id="2922" name="Text Box 75" hidden="1">
          <a:extLst>
            <a:ext uri="{FF2B5EF4-FFF2-40B4-BE49-F238E27FC236}">
              <a16:creationId xmlns:a16="http://schemas.microsoft.com/office/drawing/2014/main" id="{00000000-0008-0000-0000-00006A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79</xdr:row>
      <xdr:rowOff>76200</xdr:rowOff>
    </xdr:from>
    <xdr:to>
      <xdr:col>14</xdr:col>
      <xdr:colOff>76200</xdr:colOff>
      <xdr:row>80</xdr:row>
      <xdr:rowOff>114300</xdr:rowOff>
    </xdr:to>
    <xdr:sp macro="" textlink="">
      <xdr:nvSpPr>
        <xdr:cNvPr id="2923" name="Text Box 75" hidden="1">
          <a:extLst>
            <a:ext uri="{FF2B5EF4-FFF2-40B4-BE49-F238E27FC236}">
              <a16:creationId xmlns:a16="http://schemas.microsoft.com/office/drawing/2014/main" id="{00000000-0008-0000-0000-00006B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80</xdr:row>
      <xdr:rowOff>76200</xdr:rowOff>
    </xdr:from>
    <xdr:to>
      <xdr:col>14</xdr:col>
      <xdr:colOff>76200</xdr:colOff>
      <xdr:row>81</xdr:row>
      <xdr:rowOff>114300</xdr:rowOff>
    </xdr:to>
    <xdr:sp macro="" textlink="">
      <xdr:nvSpPr>
        <xdr:cNvPr id="2924" name="Text Box 75" hidden="1">
          <a:extLst>
            <a:ext uri="{FF2B5EF4-FFF2-40B4-BE49-F238E27FC236}">
              <a16:creationId xmlns:a16="http://schemas.microsoft.com/office/drawing/2014/main" id="{00000000-0008-0000-0000-00006C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80</xdr:row>
      <xdr:rowOff>76200</xdr:rowOff>
    </xdr:from>
    <xdr:to>
      <xdr:col>14</xdr:col>
      <xdr:colOff>76200</xdr:colOff>
      <xdr:row>81</xdr:row>
      <xdr:rowOff>114300</xdr:rowOff>
    </xdr:to>
    <xdr:sp macro="" textlink="">
      <xdr:nvSpPr>
        <xdr:cNvPr id="2925" name="Text Box 75" hidden="1">
          <a:extLst>
            <a:ext uri="{FF2B5EF4-FFF2-40B4-BE49-F238E27FC236}">
              <a16:creationId xmlns:a16="http://schemas.microsoft.com/office/drawing/2014/main" id="{00000000-0008-0000-0000-00006D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80</xdr:row>
      <xdr:rowOff>76200</xdr:rowOff>
    </xdr:from>
    <xdr:to>
      <xdr:col>14</xdr:col>
      <xdr:colOff>76200</xdr:colOff>
      <xdr:row>81</xdr:row>
      <xdr:rowOff>114300</xdr:rowOff>
    </xdr:to>
    <xdr:sp macro="" textlink="">
      <xdr:nvSpPr>
        <xdr:cNvPr id="2926" name="Text Box 75" hidden="1">
          <a:extLst>
            <a:ext uri="{FF2B5EF4-FFF2-40B4-BE49-F238E27FC236}">
              <a16:creationId xmlns:a16="http://schemas.microsoft.com/office/drawing/2014/main" id="{00000000-0008-0000-0000-00006E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80</xdr:row>
      <xdr:rowOff>76200</xdr:rowOff>
    </xdr:from>
    <xdr:to>
      <xdr:col>14</xdr:col>
      <xdr:colOff>76200</xdr:colOff>
      <xdr:row>81</xdr:row>
      <xdr:rowOff>114300</xdr:rowOff>
    </xdr:to>
    <xdr:sp macro="" textlink="">
      <xdr:nvSpPr>
        <xdr:cNvPr id="2927" name="Text Box 75" hidden="1">
          <a:extLst>
            <a:ext uri="{FF2B5EF4-FFF2-40B4-BE49-F238E27FC236}">
              <a16:creationId xmlns:a16="http://schemas.microsoft.com/office/drawing/2014/main" id="{00000000-0008-0000-0000-00006F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80</xdr:row>
      <xdr:rowOff>76200</xdr:rowOff>
    </xdr:from>
    <xdr:to>
      <xdr:col>14</xdr:col>
      <xdr:colOff>76200</xdr:colOff>
      <xdr:row>81</xdr:row>
      <xdr:rowOff>114300</xdr:rowOff>
    </xdr:to>
    <xdr:sp macro="" textlink="">
      <xdr:nvSpPr>
        <xdr:cNvPr id="2928" name="Text Box 75" hidden="1">
          <a:extLst>
            <a:ext uri="{FF2B5EF4-FFF2-40B4-BE49-F238E27FC236}">
              <a16:creationId xmlns:a16="http://schemas.microsoft.com/office/drawing/2014/main" id="{00000000-0008-0000-0000-000070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81</xdr:row>
      <xdr:rowOff>76200</xdr:rowOff>
    </xdr:from>
    <xdr:to>
      <xdr:col>14</xdr:col>
      <xdr:colOff>76200</xdr:colOff>
      <xdr:row>82</xdr:row>
      <xdr:rowOff>114300</xdr:rowOff>
    </xdr:to>
    <xdr:sp macro="" textlink="">
      <xdr:nvSpPr>
        <xdr:cNvPr id="2929" name="Text Box 75" hidden="1">
          <a:extLst>
            <a:ext uri="{FF2B5EF4-FFF2-40B4-BE49-F238E27FC236}">
              <a16:creationId xmlns:a16="http://schemas.microsoft.com/office/drawing/2014/main" id="{00000000-0008-0000-0000-000071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81</xdr:row>
      <xdr:rowOff>76200</xdr:rowOff>
    </xdr:from>
    <xdr:to>
      <xdr:col>14</xdr:col>
      <xdr:colOff>76200</xdr:colOff>
      <xdr:row>82</xdr:row>
      <xdr:rowOff>114300</xdr:rowOff>
    </xdr:to>
    <xdr:sp macro="" textlink="">
      <xdr:nvSpPr>
        <xdr:cNvPr id="2930" name="Text Box 75" hidden="1">
          <a:extLst>
            <a:ext uri="{FF2B5EF4-FFF2-40B4-BE49-F238E27FC236}">
              <a16:creationId xmlns:a16="http://schemas.microsoft.com/office/drawing/2014/main" id="{00000000-0008-0000-0000-000072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81</xdr:row>
      <xdr:rowOff>76200</xdr:rowOff>
    </xdr:from>
    <xdr:to>
      <xdr:col>14</xdr:col>
      <xdr:colOff>76200</xdr:colOff>
      <xdr:row>82</xdr:row>
      <xdr:rowOff>114300</xdr:rowOff>
    </xdr:to>
    <xdr:sp macro="" textlink="">
      <xdr:nvSpPr>
        <xdr:cNvPr id="2931" name="Text Box 75" hidden="1">
          <a:extLst>
            <a:ext uri="{FF2B5EF4-FFF2-40B4-BE49-F238E27FC236}">
              <a16:creationId xmlns:a16="http://schemas.microsoft.com/office/drawing/2014/main" id="{00000000-0008-0000-0000-000073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81</xdr:row>
      <xdr:rowOff>76200</xdr:rowOff>
    </xdr:from>
    <xdr:to>
      <xdr:col>14</xdr:col>
      <xdr:colOff>76200</xdr:colOff>
      <xdr:row>82</xdr:row>
      <xdr:rowOff>114300</xdr:rowOff>
    </xdr:to>
    <xdr:sp macro="" textlink="">
      <xdr:nvSpPr>
        <xdr:cNvPr id="2932" name="Text Box 75" hidden="1">
          <a:extLst>
            <a:ext uri="{FF2B5EF4-FFF2-40B4-BE49-F238E27FC236}">
              <a16:creationId xmlns:a16="http://schemas.microsoft.com/office/drawing/2014/main" id="{00000000-0008-0000-0000-000074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81</xdr:row>
      <xdr:rowOff>76200</xdr:rowOff>
    </xdr:from>
    <xdr:to>
      <xdr:col>14</xdr:col>
      <xdr:colOff>76200</xdr:colOff>
      <xdr:row>82</xdr:row>
      <xdr:rowOff>114300</xdr:rowOff>
    </xdr:to>
    <xdr:sp macro="" textlink="">
      <xdr:nvSpPr>
        <xdr:cNvPr id="2933" name="Text Box 75" hidden="1">
          <a:extLst>
            <a:ext uri="{FF2B5EF4-FFF2-40B4-BE49-F238E27FC236}">
              <a16:creationId xmlns:a16="http://schemas.microsoft.com/office/drawing/2014/main" id="{00000000-0008-0000-0000-000075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82</xdr:row>
      <xdr:rowOff>76200</xdr:rowOff>
    </xdr:from>
    <xdr:to>
      <xdr:col>14</xdr:col>
      <xdr:colOff>76200</xdr:colOff>
      <xdr:row>83</xdr:row>
      <xdr:rowOff>114300</xdr:rowOff>
    </xdr:to>
    <xdr:sp macro="" textlink="">
      <xdr:nvSpPr>
        <xdr:cNvPr id="2934" name="Text Box 75" hidden="1">
          <a:extLst>
            <a:ext uri="{FF2B5EF4-FFF2-40B4-BE49-F238E27FC236}">
              <a16:creationId xmlns:a16="http://schemas.microsoft.com/office/drawing/2014/main" id="{00000000-0008-0000-0000-000076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82</xdr:row>
      <xdr:rowOff>76200</xdr:rowOff>
    </xdr:from>
    <xdr:to>
      <xdr:col>14</xdr:col>
      <xdr:colOff>76200</xdr:colOff>
      <xdr:row>83</xdr:row>
      <xdr:rowOff>114300</xdr:rowOff>
    </xdr:to>
    <xdr:sp macro="" textlink="">
      <xdr:nvSpPr>
        <xdr:cNvPr id="2935" name="Text Box 75" hidden="1">
          <a:extLst>
            <a:ext uri="{FF2B5EF4-FFF2-40B4-BE49-F238E27FC236}">
              <a16:creationId xmlns:a16="http://schemas.microsoft.com/office/drawing/2014/main" id="{00000000-0008-0000-0000-000077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82</xdr:row>
      <xdr:rowOff>76200</xdr:rowOff>
    </xdr:from>
    <xdr:to>
      <xdr:col>14</xdr:col>
      <xdr:colOff>76200</xdr:colOff>
      <xdr:row>83</xdr:row>
      <xdr:rowOff>114300</xdr:rowOff>
    </xdr:to>
    <xdr:sp macro="" textlink="">
      <xdr:nvSpPr>
        <xdr:cNvPr id="2936" name="Text Box 75" hidden="1">
          <a:extLst>
            <a:ext uri="{FF2B5EF4-FFF2-40B4-BE49-F238E27FC236}">
              <a16:creationId xmlns:a16="http://schemas.microsoft.com/office/drawing/2014/main" id="{00000000-0008-0000-0000-000078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82</xdr:row>
      <xdr:rowOff>76200</xdr:rowOff>
    </xdr:from>
    <xdr:to>
      <xdr:col>14</xdr:col>
      <xdr:colOff>76200</xdr:colOff>
      <xdr:row>83</xdr:row>
      <xdr:rowOff>114300</xdr:rowOff>
    </xdr:to>
    <xdr:sp macro="" textlink="">
      <xdr:nvSpPr>
        <xdr:cNvPr id="2937" name="Text Box 75" hidden="1">
          <a:extLst>
            <a:ext uri="{FF2B5EF4-FFF2-40B4-BE49-F238E27FC236}">
              <a16:creationId xmlns:a16="http://schemas.microsoft.com/office/drawing/2014/main" id="{00000000-0008-0000-0000-000079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82</xdr:row>
      <xdr:rowOff>76200</xdr:rowOff>
    </xdr:from>
    <xdr:to>
      <xdr:col>14</xdr:col>
      <xdr:colOff>76200</xdr:colOff>
      <xdr:row>83</xdr:row>
      <xdr:rowOff>114300</xdr:rowOff>
    </xdr:to>
    <xdr:sp macro="" textlink="">
      <xdr:nvSpPr>
        <xdr:cNvPr id="2938" name="Text Box 75" hidden="1">
          <a:extLst>
            <a:ext uri="{FF2B5EF4-FFF2-40B4-BE49-F238E27FC236}">
              <a16:creationId xmlns:a16="http://schemas.microsoft.com/office/drawing/2014/main" id="{00000000-0008-0000-0000-00007A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83</xdr:row>
      <xdr:rowOff>76200</xdr:rowOff>
    </xdr:from>
    <xdr:to>
      <xdr:col>14</xdr:col>
      <xdr:colOff>76200</xdr:colOff>
      <xdr:row>84</xdr:row>
      <xdr:rowOff>114300</xdr:rowOff>
    </xdr:to>
    <xdr:sp macro="" textlink="">
      <xdr:nvSpPr>
        <xdr:cNvPr id="2939" name="Text Box 75" hidden="1">
          <a:extLst>
            <a:ext uri="{FF2B5EF4-FFF2-40B4-BE49-F238E27FC236}">
              <a16:creationId xmlns:a16="http://schemas.microsoft.com/office/drawing/2014/main" id="{00000000-0008-0000-0000-00007B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83</xdr:row>
      <xdr:rowOff>76200</xdr:rowOff>
    </xdr:from>
    <xdr:to>
      <xdr:col>14</xdr:col>
      <xdr:colOff>76200</xdr:colOff>
      <xdr:row>84</xdr:row>
      <xdr:rowOff>114300</xdr:rowOff>
    </xdr:to>
    <xdr:sp macro="" textlink="">
      <xdr:nvSpPr>
        <xdr:cNvPr id="2940" name="Text Box 75" hidden="1">
          <a:extLst>
            <a:ext uri="{FF2B5EF4-FFF2-40B4-BE49-F238E27FC236}">
              <a16:creationId xmlns:a16="http://schemas.microsoft.com/office/drawing/2014/main" id="{00000000-0008-0000-0000-00007C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83</xdr:row>
      <xdr:rowOff>76200</xdr:rowOff>
    </xdr:from>
    <xdr:to>
      <xdr:col>14</xdr:col>
      <xdr:colOff>76200</xdr:colOff>
      <xdr:row>84</xdr:row>
      <xdr:rowOff>114300</xdr:rowOff>
    </xdr:to>
    <xdr:sp macro="" textlink="">
      <xdr:nvSpPr>
        <xdr:cNvPr id="2941" name="Text Box 75" hidden="1">
          <a:extLst>
            <a:ext uri="{FF2B5EF4-FFF2-40B4-BE49-F238E27FC236}">
              <a16:creationId xmlns:a16="http://schemas.microsoft.com/office/drawing/2014/main" id="{00000000-0008-0000-0000-00007D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83</xdr:row>
      <xdr:rowOff>76200</xdr:rowOff>
    </xdr:from>
    <xdr:to>
      <xdr:col>14</xdr:col>
      <xdr:colOff>76200</xdr:colOff>
      <xdr:row>84</xdr:row>
      <xdr:rowOff>114300</xdr:rowOff>
    </xdr:to>
    <xdr:sp macro="" textlink="">
      <xdr:nvSpPr>
        <xdr:cNvPr id="2942" name="Text Box 75" hidden="1">
          <a:extLst>
            <a:ext uri="{FF2B5EF4-FFF2-40B4-BE49-F238E27FC236}">
              <a16:creationId xmlns:a16="http://schemas.microsoft.com/office/drawing/2014/main" id="{00000000-0008-0000-0000-00007E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83</xdr:row>
      <xdr:rowOff>76200</xdr:rowOff>
    </xdr:from>
    <xdr:to>
      <xdr:col>14</xdr:col>
      <xdr:colOff>76200</xdr:colOff>
      <xdr:row>84</xdr:row>
      <xdr:rowOff>114300</xdr:rowOff>
    </xdr:to>
    <xdr:sp macro="" textlink="">
      <xdr:nvSpPr>
        <xdr:cNvPr id="2943" name="Text Box 75" hidden="1">
          <a:extLst>
            <a:ext uri="{FF2B5EF4-FFF2-40B4-BE49-F238E27FC236}">
              <a16:creationId xmlns:a16="http://schemas.microsoft.com/office/drawing/2014/main" id="{00000000-0008-0000-0000-00007F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84</xdr:row>
      <xdr:rowOff>76200</xdr:rowOff>
    </xdr:from>
    <xdr:to>
      <xdr:col>14</xdr:col>
      <xdr:colOff>76200</xdr:colOff>
      <xdr:row>85</xdr:row>
      <xdr:rowOff>114300</xdr:rowOff>
    </xdr:to>
    <xdr:sp macro="" textlink="">
      <xdr:nvSpPr>
        <xdr:cNvPr id="2944" name="Text Box 75" hidden="1">
          <a:extLst>
            <a:ext uri="{FF2B5EF4-FFF2-40B4-BE49-F238E27FC236}">
              <a16:creationId xmlns:a16="http://schemas.microsoft.com/office/drawing/2014/main" id="{00000000-0008-0000-0000-000080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84</xdr:row>
      <xdr:rowOff>76200</xdr:rowOff>
    </xdr:from>
    <xdr:to>
      <xdr:col>14</xdr:col>
      <xdr:colOff>76200</xdr:colOff>
      <xdr:row>85</xdr:row>
      <xdr:rowOff>114300</xdr:rowOff>
    </xdr:to>
    <xdr:sp macro="" textlink="">
      <xdr:nvSpPr>
        <xdr:cNvPr id="2945" name="Text Box 75" hidden="1">
          <a:extLst>
            <a:ext uri="{FF2B5EF4-FFF2-40B4-BE49-F238E27FC236}">
              <a16:creationId xmlns:a16="http://schemas.microsoft.com/office/drawing/2014/main" id="{00000000-0008-0000-0000-000081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84</xdr:row>
      <xdr:rowOff>76200</xdr:rowOff>
    </xdr:from>
    <xdr:to>
      <xdr:col>14</xdr:col>
      <xdr:colOff>76200</xdr:colOff>
      <xdr:row>85</xdr:row>
      <xdr:rowOff>114300</xdr:rowOff>
    </xdr:to>
    <xdr:sp macro="" textlink="">
      <xdr:nvSpPr>
        <xdr:cNvPr id="2946" name="Text Box 75" hidden="1">
          <a:extLst>
            <a:ext uri="{FF2B5EF4-FFF2-40B4-BE49-F238E27FC236}">
              <a16:creationId xmlns:a16="http://schemas.microsoft.com/office/drawing/2014/main" id="{00000000-0008-0000-0000-000082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84</xdr:row>
      <xdr:rowOff>76200</xdr:rowOff>
    </xdr:from>
    <xdr:to>
      <xdr:col>14</xdr:col>
      <xdr:colOff>76200</xdr:colOff>
      <xdr:row>85</xdr:row>
      <xdr:rowOff>114300</xdr:rowOff>
    </xdr:to>
    <xdr:sp macro="" textlink="">
      <xdr:nvSpPr>
        <xdr:cNvPr id="2947" name="Text Box 75" hidden="1">
          <a:extLst>
            <a:ext uri="{FF2B5EF4-FFF2-40B4-BE49-F238E27FC236}">
              <a16:creationId xmlns:a16="http://schemas.microsoft.com/office/drawing/2014/main" id="{00000000-0008-0000-0000-000083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84</xdr:row>
      <xdr:rowOff>76200</xdr:rowOff>
    </xdr:from>
    <xdr:to>
      <xdr:col>14</xdr:col>
      <xdr:colOff>76200</xdr:colOff>
      <xdr:row>85</xdr:row>
      <xdr:rowOff>114300</xdr:rowOff>
    </xdr:to>
    <xdr:sp macro="" textlink="">
      <xdr:nvSpPr>
        <xdr:cNvPr id="2948" name="Text Box 75" hidden="1">
          <a:extLst>
            <a:ext uri="{FF2B5EF4-FFF2-40B4-BE49-F238E27FC236}">
              <a16:creationId xmlns:a16="http://schemas.microsoft.com/office/drawing/2014/main" id="{00000000-0008-0000-0000-000084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85</xdr:row>
      <xdr:rowOff>76200</xdr:rowOff>
    </xdr:from>
    <xdr:to>
      <xdr:col>14</xdr:col>
      <xdr:colOff>76200</xdr:colOff>
      <xdr:row>86</xdr:row>
      <xdr:rowOff>114300</xdr:rowOff>
    </xdr:to>
    <xdr:sp macro="" textlink="">
      <xdr:nvSpPr>
        <xdr:cNvPr id="2949" name="Text Box 75" hidden="1">
          <a:extLst>
            <a:ext uri="{FF2B5EF4-FFF2-40B4-BE49-F238E27FC236}">
              <a16:creationId xmlns:a16="http://schemas.microsoft.com/office/drawing/2014/main" id="{00000000-0008-0000-0000-000085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85</xdr:row>
      <xdr:rowOff>76200</xdr:rowOff>
    </xdr:from>
    <xdr:to>
      <xdr:col>14</xdr:col>
      <xdr:colOff>76200</xdr:colOff>
      <xdr:row>86</xdr:row>
      <xdr:rowOff>114300</xdr:rowOff>
    </xdr:to>
    <xdr:sp macro="" textlink="">
      <xdr:nvSpPr>
        <xdr:cNvPr id="2950" name="Text Box 75" hidden="1">
          <a:extLst>
            <a:ext uri="{FF2B5EF4-FFF2-40B4-BE49-F238E27FC236}">
              <a16:creationId xmlns:a16="http://schemas.microsoft.com/office/drawing/2014/main" id="{00000000-0008-0000-0000-000086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85</xdr:row>
      <xdr:rowOff>76200</xdr:rowOff>
    </xdr:from>
    <xdr:to>
      <xdr:col>14</xdr:col>
      <xdr:colOff>76200</xdr:colOff>
      <xdr:row>86</xdr:row>
      <xdr:rowOff>114300</xdr:rowOff>
    </xdr:to>
    <xdr:sp macro="" textlink="">
      <xdr:nvSpPr>
        <xdr:cNvPr id="2951" name="Text Box 75" hidden="1">
          <a:extLst>
            <a:ext uri="{FF2B5EF4-FFF2-40B4-BE49-F238E27FC236}">
              <a16:creationId xmlns:a16="http://schemas.microsoft.com/office/drawing/2014/main" id="{00000000-0008-0000-0000-000087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85</xdr:row>
      <xdr:rowOff>76200</xdr:rowOff>
    </xdr:from>
    <xdr:to>
      <xdr:col>14</xdr:col>
      <xdr:colOff>76200</xdr:colOff>
      <xdr:row>86</xdr:row>
      <xdr:rowOff>114300</xdr:rowOff>
    </xdr:to>
    <xdr:sp macro="" textlink="">
      <xdr:nvSpPr>
        <xdr:cNvPr id="2952" name="Text Box 75" hidden="1">
          <a:extLst>
            <a:ext uri="{FF2B5EF4-FFF2-40B4-BE49-F238E27FC236}">
              <a16:creationId xmlns:a16="http://schemas.microsoft.com/office/drawing/2014/main" id="{00000000-0008-0000-0000-000088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85</xdr:row>
      <xdr:rowOff>76200</xdr:rowOff>
    </xdr:from>
    <xdr:to>
      <xdr:col>14</xdr:col>
      <xdr:colOff>76200</xdr:colOff>
      <xdr:row>86</xdr:row>
      <xdr:rowOff>114300</xdr:rowOff>
    </xdr:to>
    <xdr:sp macro="" textlink="">
      <xdr:nvSpPr>
        <xdr:cNvPr id="2953" name="Text Box 75" hidden="1">
          <a:extLst>
            <a:ext uri="{FF2B5EF4-FFF2-40B4-BE49-F238E27FC236}">
              <a16:creationId xmlns:a16="http://schemas.microsoft.com/office/drawing/2014/main" id="{00000000-0008-0000-0000-000089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86</xdr:row>
      <xdr:rowOff>76200</xdr:rowOff>
    </xdr:from>
    <xdr:to>
      <xdr:col>14</xdr:col>
      <xdr:colOff>76200</xdr:colOff>
      <xdr:row>87</xdr:row>
      <xdr:rowOff>114300</xdr:rowOff>
    </xdr:to>
    <xdr:sp macro="" textlink="">
      <xdr:nvSpPr>
        <xdr:cNvPr id="2954" name="Text Box 75" hidden="1">
          <a:extLst>
            <a:ext uri="{FF2B5EF4-FFF2-40B4-BE49-F238E27FC236}">
              <a16:creationId xmlns:a16="http://schemas.microsoft.com/office/drawing/2014/main" id="{00000000-0008-0000-0000-00008A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86</xdr:row>
      <xdr:rowOff>76200</xdr:rowOff>
    </xdr:from>
    <xdr:to>
      <xdr:col>14</xdr:col>
      <xdr:colOff>76200</xdr:colOff>
      <xdr:row>87</xdr:row>
      <xdr:rowOff>114300</xdr:rowOff>
    </xdr:to>
    <xdr:sp macro="" textlink="">
      <xdr:nvSpPr>
        <xdr:cNvPr id="2955" name="Text Box 75" hidden="1">
          <a:extLst>
            <a:ext uri="{FF2B5EF4-FFF2-40B4-BE49-F238E27FC236}">
              <a16:creationId xmlns:a16="http://schemas.microsoft.com/office/drawing/2014/main" id="{00000000-0008-0000-0000-00008B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86</xdr:row>
      <xdr:rowOff>76200</xdr:rowOff>
    </xdr:from>
    <xdr:to>
      <xdr:col>14</xdr:col>
      <xdr:colOff>76200</xdr:colOff>
      <xdr:row>87</xdr:row>
      <xdr:rowOff>114300</xdr:rowOff>
    </xdr:to>
    <xdr:sp macro="" textlink="">
      <xdr:nvSpPr>
        <xdr:cNvPr id="2956" name="Text Box 75" hidden="1">
          <a:extLst>
            <a:ext uri="{FF2B5EF4-FFF2-40B4-BE49-F238E27FC236}">
              <a16:creationId xmlns:a16="http://schemas.microsoft.com/office/drawing/2014/main" id="{00000000-0008-0000-0000-00008C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86</xdr:row>
      <xdr:rowOff>76200</xdr:rowOff>
    </xdr:from>
    <xdr:to>
      <xdr:col>14</xdr:col>
      <xdr:colOff>76200</xdr:colOff>
      <xdr:row>87</xdr:row>
      <xdr:rowOff>114300</xdr:rowOff>
    </xdr:to>
    <xdr:sp macro="" textlink="">
      <xdr:nvSpPr>
        <xdr:cNvPr id="2957" name="Text Box 75" hidden="1">
          <a:extLst>
            <a:ext uri="{FF2B5EF4-FFF2-40B4-BE49-F238E27FC236}">
              <a16:creationId xmlns:a16="http://schemas.microsoft.com/office/drawing/2014/main" id="{00000000-0008-0000-0000-00008D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86</xdr:row>
      <xdr:rowOff>76200</xdr:rowOff>
    </xdr:from>
    <xdr:to>
      <xdr:col>14</xdr:col>
      <xdr:colOff>76200</xdr:colOff>
      <xdr:row>87</xdr:row>
      <xdr:rowOff>114300</xdr:rowOff>
    </xdr:to>
    <xdr:sp macro="" textlink="">
      <xdr:nvSpPr>
        <xdr:cNvPr id="2958" name="Text Box 75" hidden="1">
          <a:extLst>
            <a:ext uri="{FF2B5EF4-FFF2-40B4-BE49-F238E27FC236}">
              <a16:creationId xmlns:a16="http://schemas.microsoft.com/office/drawing/2014/main" id="{00000000-0008-0000-0000-00008E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87</xdr:row>
      <xdr:rowOff>76200</xdr:rowOff>
    </xdr:from>
    <xdr:to>
      <xdr:col>14</xdr:col>
      <xdr:colOff>76200</xdr:colOff>
      <xdr:row>88</xdr:row>
      <xdr:rowOff>114300</xdr:rowOff>
    </xdr:to>
    <xdr:sp macro="" textlink="">
      <xdr:nvSpPr>
        <xdr:cNvPr id="2959" name="Text Box 75" hidden="1">
          <a:extLst>
            <a:ext uri="{FF2B5EF4-FFF2-40B4-BE49-F238E27FC236}">
              <a16:creationId xmlns:a16="http://schemas.microsoft.com/office/drawing/2014/main" id="{00000000-0008-0000-0000-00008F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87</xdr:row>
      <xdr:rowOff>76200</xdr:rowOff>
    </xdr:from>
    <xdr:to>
      <xdr:col>14</xdr:col>
      <xdr:colOff>76200</xdr:colOff>
      <xdr:row>88</xdr:row>
      <xdr:rowOff>114300</xdr:rowOff>
    </xdr:to>
    <xdr:sp macro="" textlink="">
      <xdr:nvSpPr>
        <xdr:cNvPr id="2960" name="Text Box 75" hidden="1">
          <a:extLst>
            <a:ext uri="{FF2B5EF4-FFF2-40B4-BE49-F238E27FC236}">
              <a16:creationId xmlns:a16="http://schemas.microsoft.com/office/drawing/2014/main" id="{00000000-0008-0000-0000-000090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87</xdr:row>
      <xdr:rowOff>76200</xdr:rowOff>
    </xdr:from>
    <xdr:to>
      <xdr:col>14</xdr:col>
      <xdr:colOff>76200</xdr:colOff>
      <xdr:row>88</xdr:row>
      <xdr:rowOff>114300</xdr:rowOff>
    </xdr:to>
    <xdr:sp macro="" textlink="">
      <xdr:nvSpPr>
        <xdr:cNvPr id="2961" name="Text Box 75" hidden="1">
          <a:extLst>
            <a:ext uri="{FF2B5EF4-FFF2-40B4-BE49-F238E27FC236}">
              <a16:creationId xmlns:a16="http://schemas.microsoft.com/office/drawing/2014/main" id="{00000000-0008-0000-0000-000091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87</xdr:row>
      <xdr:rowOff>76200</xdr:rowOff>
    </xdr:from>
    <xdr:to>
      <xdr:col>14</xdr:col>
      <xdr:colOff>76200</xdr:colOff>
      <xdr:row>88</xdr:row>
      <xdr:rowOff>114300</xdr:rowOff>
    </xdr:to>
    <xdr:sp macro="" textlink="">
      <xdr:nvSpPr>
        <xdr:cNvPr id="2962" name="Text Box 75" hidden="1">
          <a:extLst>
            <a:ext uri="{FF2B5EF4-FFF2-40B4-BE49-F238E27FC236}">
              <a16:creationId xmlns:a16="http://schemas.microsoft.com/office/drawing/2014/main" id="{00000000-0008-0000-0000-000092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87</xdr:row>
      <xdr:rowOff>76200</xdr:rowOff>
    </xdr:from>
    <xdr:to>
      <xdr:col>14</xdr:col>
      <xdr:colOff>76200</xdr:colOff>
      <xdr:row>88</xdr:row>
      <xdr:rowOff>114300</xdr:rowOff>
    </xdr:to>
    <xdr:sp macro="" textlink="">
      <xdr:nvSpPr>
        <xdr:cNvPr id="2963" name="Text Box 75" hidden="1">
          <a:extLst>
            <a:ext uri="{FF2B5EF4-FFF2-40B4-BE49-F238E27FC236}">
              <a16:creationId xmlns:a16="http://schemas.microsoft.com/office/drawing/2014/main" id="{00000000-0008-0000-0000-000093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88</xdr:row>
      <xdr:rowOff>76200</xdr:rowOff>
    </xdr:from>
    <xdr:to>
      <xdr:col>14</xdr:col>
      <xdr:colOff>76200</xdr:colOff>
      <xdr:row>89</xdr:row>
      <xdr:rowOff>114300</xdr:rowOff>
    </xdr:to>
    <xdr:sp macro="" textlink="">
      <xdr:nvSpPr>
        <xdr:cNvPr id="2964" name="Text Box 75" hidden="1">
          <a:extLst>
            <a:ext uri="{FF2B5EF4-FFF2-40B4-BE49-F238E27FC236}">
              <a16:creationId xmlns:a16="http://schemas.microsoft.com/office/drawing/2014/main" id="{00000000-0008-0000-0000-000094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88</xdr:row>
      <xdr:rowOff>76200</xdr:rowOff>
    </xdr:from>
    <xdr:to>
      <xdr:col>14</xdr:col>
      <xdr:colOff>76200</xdr:colOff>
      <xdr:row>89</xdr:row>
      <xdr:rowOff>114300</xdr:rowOff>
    </xdr:to>
    <xdr:sp macro="" textlink="">
      <xdr:nvSpPr>
        <xdr:cNvPr id="2965" name="Text Box 75" hidden="1">
          <a:extLst>
            <a:ext uri="{FF2B5EF4-FFF2-40B4-BE49-F238E27FC236}">
              <a16:creationId xmlns:a16="http://schemas.microsoft.com/office/drawing/2014/main" id="{00000000-0008-0000-0000-000095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88</xdr:row>
      <xdr:rowOff>76200</xdr:rowOff>
    </xdr:from>
    <xdr:to>
      <xdr:col>14</xdr:col>
      <xdr:colOff>76200</xdr:colOff>
      <xdr:row>89</xdr:row>
      <xdr:rowOff>114300</xdr:rowOff>
    </xdr:to>
    <xdr:sp macro="" textlink="">
      <xdr:nvSpPr>
        <xdr:cNvPr id="2966" name="Text Box 75" hidden="1">
          <a:extLst>
            <a:ext uri="{FF2B5EF4-FFF2-40B4-BE49-F238E27FC236}">
              <a16:creationId xmlns:a16="http://schemas.microsoft.com/office/drawing/2014/main" id="{00000000-0008-0000-0000-000096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88</xdr:row>
      <xdr:rowOff>76200</xdr:rowOff>
    </xdr:from>
    <xdr:to>
      <xdr:col>14</xdr:col>
      <xdr:colOff>76200</xdr:colOff>
      <xdr:row>89</xdr:row>
      <xdr:rowOff>114300</xdr:rowOff>
    </xdr:to>
    <xdr:sp macro="" textlink="">
      <xdr:nvSpPr>
        <xdr:cNvPr id="2967" name="Text Box 75" hidden="1">
          <a:extLst>
            <a:ext uri="{FF2B5EF4-FFF2-40B4-BE49-F238E27FC236}">
              <a16:creationId xmlns:a16="http://schemas.microsoft.com/office/drawing/2014/main" id="{00000000-0008-0000-0000-000097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88</xdr:row>
      <xdr:rowOff>76200</xdr:rowOff>
    </xdr:from>
    <xdr:to>
      <xdr:col>14</xdr:col>
      <xdr:colOff>76200</xdr:colOff>
      <xdr:row>89</xdr:row>
      <xdr:rowOff>114300</xdr:rowOff>
    </xdr:to>
    <xdr:sp macro="" textlink="">
      <xdr:nvSpPr>
        <xdr:cNvPr id="2968" name="Text Box 75" hidden="1">
          <a:extLst>
            <a:ext uri="{FF2B5EF4-FFF2-40B4-BE49-F238E27FC236}">
              <a16:creationId xmlns:a16="http://schemas.microsoft.com/office/drawing/2014/main" id="{00000000-0008-0000-0000-000098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89</xdr:row>
      <xdr:rowOff>76200</xdr:rowOff>
    </xdr:from>
    <xdr:to>
      <xdr:col>14</xdr:col>
      <xdr:colOff>76200</xdr:colOff>
      <xdr:row>90</xdr:row>
      <xdr:rowOff>114300</xdr:rowOff>
    </xdr:to>
    <xdr:sp macro="" textlink="">
      <xdr:nvSpPr>
        <xdr:cNvPr id="2969" name="Text Box 75" hidden="1">
          <a:extLst>
            <a:ext uri="{FF2B5EF4-FFF2-40B4-BE49-F238E27FC236}">
              <a16:creationId xmlns:a16="http://schemas.microsoft.com/office/drawing/2014/main" id="{00000000-0008-0000-0000-000099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89</xdr:row>
      <xdr:rowOff>76200</xdr:rowOff>
    </xdr:from>
    <xdr:to>
      <xdr:col>14</xdr:col>
      <xdr:colOff>76200</xdr:colOff>
      <xdr:row>90</xdr:row>
      <xdr:rowOff>114300</xdr:rowOff>
    </xdr:to>
    <xdr:sp macro="" textlink="">
      <xdr:nvSpPr>
        <xdr:cNvPr id="2970" name="Text Box 75" hidden="1">
          <a:extLst>
            <a:ext uri="{FF2B5EF4-FFF2-40B4-BE49-F238E27FC236}">
              <a16:creationId xmlns:a16="http://schemas.microsoft.com/office/drawing/2014/main" id="{00000000-0008-0000-0000-00009A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89</xdr:row>
      <xdr:rowOff>76200</xdr:rowOff>
    </xdr:from>
    <xdr:to>
      <xdr:col>14</xdr:col>
      <xdr:colOff>76200</xdr:colOff>
      <xdr:row>90</xdr:row>
      <xdr:rowOff>114300</xdr:rowOff>
    </xdr:to>
    <xdr:sp macro="" textlink="">
      <xdr:nvSpPr>
        <xdr:cNvPr id="2971" name="Text Box 75" hidden="1">
          <a:extLst>
            <a:ext uri="{FF2B5EF4-FFF2-40B4-BE49-F238E27FC236}">
              <a16:creationId xmlns:a16="http://schemas.microsoft.com/office/drawing/2014/main" id="{00000000-0008-0000-0000-00009B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89</xdr:row>
      <xdr:rowOff>76200</xdr:rowOff>
    </xdr:from>
    <xdr:to>
      <xdr:col>14</xdr:col>
      <xdr:colOff>76200</xdr:colOff>
      <xdr:row>90</xdr:row>
      <xdr:rowOff>114300</xdr:rowOff>
    </xdr:to>
    <xdr:sp macro="" textlink="">
      <xdr:nvSpPr>
        <xdr:cNvPr id="2972" name="Text Box 75" hidden="1">
          <a:extLst>
            <a:ext uri="{FF2B5EF4-FFF2-40B4-BE49-F238E27FC236}">
              <a16:creationId xmlns:a16="http://schemas.microsoft.com/office/drawing/2014/main" id="{00000000-0008-0000-0000-00009C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89</xdr:row>
      <xdr:rowOff>76200</xdr:rowOff>
    </xdr:from>
    <xdr:to>
      <xdr:col>14</xdr:col>
      <xdr:colOff>76200</xdr:colOff>
      <xdr:row>90</xdr:row>
      <xdr:rowOff>114300</xdr:rowOff>
    </xdr:to>
    <xdr:sp macro="" textlink="">
      <xdr:nvSpPr>
        <xdr:cNvPr id="2973" name="Text Box 75" hidden="1">
          <a:extLst>
            <a:ext uri="{FF2B5EF4-FFF2-40B4-BE49-F238E27FC236}">
              <a16:creationId xmlns:a16="http://schemas.microsoft.com/office/drawing/2014/main" id="{00000000-0008-0000-0000-00009D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90</xdr:row>
      <xdr:rowOff>76200</xdr:rowOff>
    </xdr:from>
    <xdr:to>
      <xdr:col>14</xdr:col>
      <xdr:colOff>76200</xdr:colOff>
      <xdr:row>91</xdr:row>
      <xdr:rowOff>114300</xdr:rowOff>
    </xdr:to>
    <xdr:sp macro="" textlink="">
      <xdr:nvSpPr>
        <xdr:cNvPr id="2974" name="Text Box 75" hidden="1">
          <a:extLst>
            <a:ext uri="{FF2B5EF4-FFF2-40B4-BE49-F238E27FC236}">
              <a16:creationId xmlns:a16="http://schemas.microsoft.com/office/drawing/2014/main" id="{00000000-0008-0000-0000-00009E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90</xdr:row>
      <xdr:rowOff>76200</xdr:rowOff>
    </xdr:from>
    <xdr:to>
      <xdr:col>14</xdr:col>
      <xdr:colOff>76200</xdr:colOff>
      <xdr:row>91</xdr:row>
      <xdr:rowOff>114300</xdr:rowOff>
    </xdr:to>
    <xdr:sp macro="" textlink="">
      <xdr:nvSpPr>
        <xdr:cNvPr id="2975" name="Text Box 75" hidden="1">
          <a:extLst>
            <a:ext uri="{FF2B5EF4-FFF2-40B4-BE49-F238E27FC236}">
              <a16:creationId xmlns:a16="http://schemas.microsoft.com/office/drawing/2014/main" id="{00000000-0008-0000-0000-00009F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90</xdr:row>
      <xdr:rowOff>76200</xdr:rowOff>
    </xdr:from>
    <xdr:to>
      <xdr:col>14</xdr:col>
      <xdr:colOff>76200</xdr:colOff>
      <xdr:row>91</xdr:row>
      <xdr:rowOff>114300</xdr:rowOff>
    </xdr:to>
    <xdr:sp macro="" textlink="">
      <xdr:nvSpPr>
        <xdr:cNvPr id="2976" name="Text Box 75" hidden="1">
          <a:extLst>
            <a:ext uri="{FF2B5EF4-FFF2-40B4-BE49-F238E27FC236}">
              <a16:creationId xmlns:a16="http://schemas.microsoft.com/office/drawing/2014/main" id="{00000000-0008-0000-0000-0000A0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90</xdr:row>
      <xdr:rowOff>76200</xdr:rowOff>
    </xdr:from>
    <xdr:to>
      <xdr:col>14</xdr:col>
      <xdr:colOff>76200</xdr:colOff>
      <xdr:row>91</xdr:row>
      <xdr:rowOff>114300</xdr:rowOff>
    </xdr:to>
    <xdr:sp macro="" textlink="">
      <xdr:nvSpPr>
        <xdr:cNvPr id="2977" name="Text Box 75" hidden="1">
          <a:extLst>
            <a:ext uri="{FF2B5EF4-FFF2-40B4-BE49-F238E27FC236}">
              <a16:creationId xmlns:a16="http://schemas.microsoft.com/office/drawing/2014/main" id="{00000000-0008-0000-0000-0000A1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90</xdr:row>
      <xdr:rowOff>76200</xdr:rowOff>
    </xdr:from>
    <xdr:to>
      <xdr:col>14</xdr:col>
      <xdr:colOff>76200</xdr:colOff>
      <xdr:row>91</xdr:row>
      <xdr:rowOff>114300</xdr:rowOff>
    </xdr:to>
    <xdr:sp macro="" textlink="">
      <xdr:nvSpPr>
        <xdr:cNvPr id="2978" name="Text Box 75" hidden="1">
          <a:extLst>
            <a:ext uri="{FF2B5EF4-FFF2-40B4-BE49-F238E27FC236}">
              <a16:creationId xmlns:a16="http://schemas.microsoft.com/office/drawing/2014/main" id="{00000000-0008-0000-0000-0000A2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91</xdr:row>
      <xdr:rowOff>76200</xdr:rowOff>
    </xdr:from>
    <xdr:to>
      <xdr:col>14</xdr:col>
      <xdr:colOff>76200</xdr:colOff>
      <xdr:row>92</xdr:row>
      <xdr:rowOff>114300</xdr:rowOff>
    </xdr:to>
    <xdr:sp macro="" textlink="">
      <xdr:nvSpPr>
        <xdr:cNvPr id="2979" name="Text Box 75" hidden="1">
          <a:extLst>
            <a:ext uri="{FF2B5EF4-FFF2-40B4-BE49-F238E27FC236}">
              <a16:creationId xmlns:a16="http://schemas.microsoft.com/office/drawing/2014/main" id="{00000000-0008-0000-0000-0000A3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91</xdr:row>
      <xdr:rowOff>76200</xdr:rowOff>
    </xdr:from>
    <xdr:to>
      <xdr:col>14</xdr:col>
      <xdr:colOff>76200</xdr:colOff>
      <xdr:row>92</xdr:row>
      <xdr:rowOff>114300</xdr:rowOff>
    </xdr:to>
    <xdr:sp macro="" textlink="">
      <xdr:nvSpPr>
        <xdr:cNvPr id="2980" name="Text Box 75" hidden="1">
          <a:extLst>
            <a:ext uri="{FF2B5EF4-FFF2-40B4-BE49-F238E27FC236}">
              <a16:creationId xmlns:a16="http://schemas.microsoft.com/office/drawing/2014/main" id="{00000000-0008-0000-0000-0000A4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91</xdr:row>
      <xdr:rowOff>76200</xdr:rowOff>
    </xdr:from>
    <xdr:to>
      <xdr:col>14</xdr:col>
      <xdr:colOff>76200</xdr:colOff>
      <xdr:row>92</xdr:row>
      <xdr:rowOff>114300</xdr:rowOff>
    </xdr:to>
    <xdr:sp macro="" textlink="">
      <xdr:nvSpPr>
        <xdr:cNvPr id="2981" name="Text Box 75" hidden="1">
          <a:extLst>
            <a:ext uri="{FF2B5EF4-FFF2-40B4-BE49-F238E27FC236}">
              <a16:creationId xmlns:a16="http://schemas.microsoft.com/office/drawing/2014/main" id="{00000000-0008-0000-0000-0000A5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91</xdr:row>
      <xdr:rowOff>76200</xdr:rowOff>
    </xdr:from>
    <xdr:to>
      <xdr:col>14</xdr:col>
      <xdr:colOff>76200</xdr:colOff>
      <xdr:row>92</xdr:row>
      <xdr:rowOff>114300</xdr:rowOff>
    </xdr:to>
    <xdr:sp macro="" textlink="">
      <xdr:nvSpPr>
        <xdr:cNvPr id="2982" name="Text Box 75" hidden="1">
          <a:extLst>
            <a:ext uri="{FF2B5EF4-FFF2-40B4-BE49-F238E27FC236}">
              <a16:creationId xmlns:a16="http://schemas.microsoft.com/office/drawing/2014/main" id="{00000000-0008-0000-0000-0000A6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91</xdr:row>
      <xdr:rowOff>76200</xdr:rowOff>
    </xdr:from>
    <xdr:to>
      <xdr:col>14</xdr:col>
      <xdr:colOff>76200</xdr:colOff>
      <xdr:row>92</xdr:row>
      <xdr:rowOff>114300</xdr:rowOff>
    </xdr:to>
    <xdr:sp macro="" textlink="">
      <xdr:nvSpPr>
        <xdr:cNvPr id="2983" name="Text Box 75" hidden="1">
          <a:extLst>
            <a:ext uri="{FF2B5EF4-FFF2-40B4-BE49-F238E27FC236}">
              <a16:creationId xmlns:a16="http://schemas.microsoft.com/office/drawing/2014/main" id="{00000000-0008-0000-0000-0000A7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92</xdr:row>
      <xdr:rowOff>76200</xdr:rowOff>
    </xdr:from>
    <xdr:to>
      <xdr:col>14</xdr:col>
      <xdr:colOff>76200</xdr:colOff>
      <xdr:row>93</xdr:row>
      <xdr:rowOff>114300</xdr:rowOff>
    </xdr:to>
    <xdr:sp macro="" textlink="">
      <xdr:nvSpPr>
        <xdr:cNvPr id="2984" name="Text Box 75" hidden="1">
          <a:extLst>
            <a:ext uri="{FF2B5EF4-FFF2-40B4-BE49-F238E27FC236}">
              <a16:creationId xmlns:a16="http://schemas.microsoft.com/office/drawing/2014/main" id="{00000000-0008-0000-0000-0000A8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92</xdr:row>
      <xdr:rowOff>76200</xdr:rowOff>
    </xdr:from>
    <xdr:to>
      <xdr:col>14</xdr:col>
      <xdr:colOff>76200</xdr:colOff>
      <xdr:row>93</xdr:row>
      <xdr:rowOff>114300</xdr:rowOff>
    </xdr:to>
    <xdr:sp macro="" textlink="">
      <xdr:nvSpPr>
        <xdr:cNvPr id="2985" name="Text Box 75" hidden="1">
          <a:extLst>
            <a:ext uri="{FF2B5EF4-FFF2-40B4-BE49-F238E27FC236}">
              <a16:creationId xmlns:a16="http://schemas.microsoft.com/office/drawing/2014/main" id="{00000000-0008-0000-0000-0000A9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92</xdr:row>
      <xdr:rowOff>76200</xdr:rowOff>
    </xdr:from>
    <xdr:to>
      <xdr:col>14</xdr:col>
      <xdr:colOff>76200</xdr:colOff>
      <xdr:row>93</xdr:row>
      <xdr:rowOff>114300</xdr:rowOff>
    </xdr:to>
    <xdr:sp macro="" textlink="">
      <xdr:nvSpPr>
        <xdr:cNvPr id="2986" name="Text Box 75" hidden="1">
          <a:extLst>
            <a:ext uri="{FF2B5EF4-FFF2-40B4-BE49-F238E27FC236}">
              <a16:creationId xmlns:a16="http://schemas.microsoft.com/office/drawing/2014/main" id="{00000000-0008-0000-0000-0000AA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92</xdr:row>
      <xdr:rowOff>76200</xdr:rowOff>
    </xdr:from>
    <xdr:to>
      <xdr:col>14</xdr:col>
      <xdr:colOff>76200</xdr:colOff>
      <xdr:row>93</xdr:row>
      <xdr:rowOff>114300</xdr:rowOff>
    </xdr:to>
    <xdr:sp macro="" textlink="">
      <xdr:nvSpPr>
        <xdr:cNvPr id="2987" name="Text Box 75" hidden="1">
          <a:extLst>
            <a:ext uri="{FF2B5EF4-FFF2-40B4-BE49-F238E27FC236}">
              <a16:creationId xmlns:a16="http://schemas.microsoft.com/office/drawing/2014/main" id="{00000000-0008-0000-0000-0000AB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92</xdr:row>
      <xdr:rowOff>76200</xdr:rowOff>
    </xdr:from>
    <xdr:to>
      <xdr:col>14</xdr:col>
      <xdr:colOff>76200</xdr:colOff>
      <xdr:row>93</xdr:row>
      <xdr:rowOff>114300</xdr:rowOff>
    </xdr:to>
    <xdr:sp macro="" textlink="">
      <xdr:nvSpPr>
        <xdr:cNvPr id="2988" name="Text Box 75" hidden="1">
          <a:extLst>
            <a:ext uri="{FF2B5EF4-FFF2-40B4-BE49-F238E27FC236}">
              <a16:creationId xmlns:a16="http://schemas.microsoft.com/office/drawing/2014/main" id="{00000000-0008-0000-0000-0000AC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93</xdr:row>
      <xdr:rowOff>76200</xdr:rowOff>
    </xdr:from>
    <xdr:to>
      <xdr:col>14</xdr:col>
      <xdr:colOff>76200</xdr:colOff>
      <xdr:row>94</xdr:row>
      <xdr:rowOff>114300</xdr:rowOff>
    </xdr:to>
    <xdr:sp macro="" textlink="">
      <xdr:nvSpPr>
        <xdr:cNvPr id="2989" name="Text Box 75" hidden="1">
          <a:extLst>
            <a:ext uri="{FF2B5EF4-FFF2-40B4-BE49-F238E27FC236}">
              <a16:creationId xmlns:a16="http://schemas.microsoft.com/office/drawing/2014/main" id="{00000000-0008-0000-0000-0000AD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93</xdr:row>
      <xdr:rowOff>76200</xdr:rowOff>
    </xdr:from>
    <xdr:to>
      <xdr:col>14</xdr:col>
      <xdr:colOff>76200</xdr:colOff>
      <xdr:row>94</xdr:row>
      <xdr:rowOff>114300</xdr:rowOff>
    </xdr:to>
    <xdr:sp macro="" textlink="">
      <xdr:nvSpPr>
        <xdr:cNvPr id="2990" name="Text Box 75" hidden="1">
          <a:extLst>
            <a:ext uri="{FF2B5EF4-FFF2-40B4-BE49-F238E27FC236}">
              <a16:creationId xmlns:a16="http://schemas.microsoft.com/office/drawing/2014/main" id="{00000000-0008-0000-0000-0000AE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93</xdr:row>
      <xdr:rowOff>76200</xdr:rowOff>
    </xdr:from>
    <xdr:to>
      <xdr:col>14</xdr:col>
      <xdr:colOff>76200</xdr:colOff>
      <xdr:row>94</xdr:row>
      <xdr:rowOff>114300</xdr:rowOff>
    </xdr:to>
    <xdr:sp macro="" textlink="">
      <xdr:nvSpPr>
        <xdr:cNvPr id="2991" name="Text Box 75" hidden="1">
          <a:extLst>
            <a:ext uri="{FF2B5EF4-FFF2-40B4-BE49-F238E27FC236}">
              <a16:creationId xmlns:a16="http://schemas.microsoft.com/office/drawing/2014/main" id="{00000000-0008-0000-0000-0000AF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93</xdr:row>
      <xdr:rowOff>76200</xdr:rowOff>
    </xdr:from>
    <xdr:to>
      <xdr:col>14</xdr:col>
      <xdr:colOff>76200</xdr:colOff>
      <xdr:row>94</xdr:row>
      <xdr:rowOff>114300</xdr:rowOff>
    </xdr:to>
    <xdr:sp macro="" textlink="">
      <xdr:nvSpPr>
        <xdr:cNvPr id="2992" name="Text Box 75" hidden="1">
          <a:extLst>
            <a:ext uri="{FF2B5EF4-FFF2-40B4-BE49-F238E27FC236}">
              <a16:creationId xmlns:a16="http://schemas.microsoft.com/office/drawing/2014/main" id="{00000000-0008-0000-0000-0000B0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93</xdr:row>
      <xdr:rowOff>76200</xdr:rowOff>
    </xdr:from>
    <xdr:to>
      <xdr:col>14</xdr:col>
      <xdr:colOff>76200</xdr:colOff>
      <xdr:row>94</xdr:row>
      <xdr:rowOff>114300</xdr:rowOff>
    </xdr:to>
    <xdr:sp macro="" textlink="">
      <xdr:nvSpPr>
        <xdr:cNvPr id="2993" name="Text Box 75" hidden="1">
          <a:extLst>
            <a:ext uri="{FF2B5EF4-FFF2-40B4-BE49-F238E27FC236}">
              <a16:creationId xmlns:a16="http://schemas.microsoft.com/office/drawing/2014/main" id="{00000000-0008-0000-0000-0000B1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94</xdr:row>
      <xdr:rowOff>76200</xdr:rowOff>
    </xdr:from>
    <xdr:to>
      <xdr:col>14</xdr:col>
      <xdr:colOff>76200</xdr:colOff>
      <xdr:row>95</xdr:row>
      <xdr:rowOff>114300</xdr:rowOff>
    </xdr:to>
    <xdr:sp macro="" textlink="">
      <xdr:nvSpPr>
        <xdr:cNvPr id="2994" name="Text Box 75" hidden="1">
          <a:extLst>
            <a:ext uri="{FF2B5EF4-FFF2-40B4-BE49-F238E27FC236}">
              <a16:creationId xmlns:a16="http://schemas.microsoft.com/office/drawing/2014/main" id="{00000000-0008-0000-0000-0000B2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94</xdr:row>
      <xdr:rowOff>76200</xdr:rowOff>
    </xdr:from>
    <xdr:to>
      <xdr:col>14</xdr:col>
      <xdr:colOff>76200</xdr:colOff>
      <xdr:row>95</xdr:row>
      <xdr:rowOff>114300</xdr:rowOff>
    </xdr:to>
    <xdr:sp macro="" textlink="">
      <xdr:nvSpPr>
        <xdr:cNvPr id="2995" name="Text Box 75" hidden="1">
          <a:extLst>
            <a:ext uri="{FF2B5EF4-FFF2-40B4-BE49-F238E27FC236}">
              <a16:creationId xmlns:a16="http://schemas.microsoft.com/office/drawing/2014/main" id="{00000000-0008-0000-0000-0000B3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94</xdr:row>
      <xdr:rowOff>76200</xdr:rowOff>
    </xdr:from>
    <xdr:to>
      <xdr:col>14</xdr:col>
      <xdr:colOff>76200</xdr:colOff>
      <xdr:row>95</xdr:row>
      <xdr:rowOff>114300</xdr:rowOff>
    </xdr:to>
    <xdr:sp macro="" textlink="">
      <xdr:nvSpPr>
        <xdr:cNvPr id="2996" name="Text Box 75" hidden="1">
          <a:extLst>
            <a:ext uri="{FF2B5EF4-FFF2-40B4-BE49-F238E27FC236}">
              <a16:creationId xmlns:a16="http://schemas.microsoft.com/office/drawing/2014/main" id="{00000000-0008-0000-0000-0000B4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94</xdr:row>
      <xdr:rowOff>76200</xdr:rowOff>
    </xdr:from>
    <xdr:to>
      <xdr:col>14</xdr:col>
      <xdr:colOff>76200</xdr:colOff>
      <xdr:row>95</xdr:row>
      <xdr:rowOff>114300</xdr:rowOff>
    </xdr:to>
    <xdr:sp macro="" textlink="">
      <xdr:nvSpPr>
        <xdr:cNvPr id="2997" name="Text Box 75" hidden="1">
          <a:extLst>
            <a:ext uri="{FF2B5EF4-FFF2-40B4-BE49-F238E27FC236}">
              <a16:creationId xmlns:a16="http://schemas.microsoft.com/office/drawing/2014/main" id="{00000000-0008-0000-0000-0000B5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94</xdr:row>
      <xdr:rowOff>76200</xdr:rowOff>
    </xdr:from>
    <xdr:to>
      <xdr:col>14</xdr:col>
      <xdr:colOff>76200</xdr:colOff>
      <xdr:row>95</xdr:row>
      <xdr:rowOff>114300</xdr:rowOff>
    </xdr:to>
    <xdr:sp macro="" textlink="">
      <xdr:nvSpPr>
        <xdr:cNvPr id="2998" name="Text Box 75" hidden="1">
          <a:extLst>
            <a:ext uri="{FF2B5EF4-FFF2-40B4-BE49-F238E27FC236}">
              <a16:creationId xmlns:a16="http://schemas.microsoft.com/office/drawing/2014/main" id="{00000000-0008-0000-0000-0000B6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95</xdr:row>
      <xdr:rowOff>76200</xdr:rowOff>
    </xdr:from>
    <xdr:to>
      <xdr:col>14</xdr:col>
      <xdr:colOff>76200</xdr:colOff>
      <xdr:row>96</xdr:row>
      <xdr:rowOff>114300</xdr:rowOff>
    </xdr:to>
    <xdr:sp macro="" textlink="">
      <xdr:nvSpPr>
        <xdr:cNvPr id="2999" name="Text Box 75" hidden="1">
          <a:extLst>
            <a:ext uri="{FF2B5EF4-FFF2-40B4-BE49-F238E27FC236}">
              <a16:creationId xmlns:a16="http://schemas.microsoft.com/office/drawing/2014/main" id="{00000000-0008-0000-0000-0000B7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95</xdr:row>
      <xdr:rowOff>76200</xdr:rowOff>
    </xdr:from>
    <xdr:to>
      <xdr:col>14</xdr:col>
      <xdr:colOff>76200</xdr:colOff>
      <xdr:row>96</xdr:row>
      <xdr:rowOff>114300</xdr:rowOff>
    </xdr:to>
    <xdr:sp macro="" textlink="">
      <xdr:nvSpPr>
        <xdr:cNvPr id="3000" name="Text Box 75" hidden="1">
          <a:extLst>
            <a:ext uri="{FF2B5EF4-FFF2-40B4-BE49-F238E27FC236}">
              <a16:creationId xmlns:a16="http://schemas.microsoft.com/office/drawing/2014/main" id="{00000000-0008-0000-0000-0000B8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95</xdr:row>
      <xdr:rowOff>76200</xdr:rowOff>
    </xdr:from>
    <xdr:to>
      <xdr:col>14</xdr:col>
      <xdr:colOff>76200</xdr:colOff>
      <xdr:row>96</xdr:row>
      <xdr:rowOff>114300</xdr:rowOff>
    </xdr:to>
    <xdr:sp macro="" textlink="">
      <xdr:nvSpPr>
        <xdr:cNvPr id="3001" name="Text Box 75" hidden="1">
          <a:extLst>
            <a:ext uri="{FF2B5EF4-FFF2-40B4-BE49-F238E27FC236}">
              <a16:creationId xmlns:a16="http://schemas.microsoft.com/office/drawing/2014/main" id="{00000000-0008-0000-0000-0000B9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95</xdr:row>
      <xdr:rowOff>76200</xdr:rowOff>
    </xdr:from>
    <xdr:to>
      <xdr:col>14</xdr:col>
      <xdr:colOff>76200</xdr:colOff>
      <xdr:row>96</xdr:row>
      <xdr:rowOff>114300</xdr:rowOff>
    </xdr:to>
    <xdr:sp macro="" textlink="">
      <xdr:nvSpPr>
        <xdr:cNvPr id="3002" name="Text Box 75" hidden="1">
          <a:extLst>
            <a:ext uri="{FF2B5EF4-FFF2-40B4-BE49-F238E27FC236}">
              <a16:creationId xmlns:a16="http://schemas.microsoft.com/office/drawing/2014/main" id="{00000000-0008-0000-0000-0000BA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95</xdr:row>
      <xdr:rowOff>76200</xdr:rowOff>
    </xdr:from>
    <xdr:to>
      <xdr:col>14</xdr:col>
      <xdr:colOff>76200</xdr:colOff>
      <xdr:row>96</xdr:row>
      <xdr:rowOff>114300</xdr:rowOff>
    </xdr:to>
    <xdr:sp macro="" textlink="">
      <xdr:nvSpPr>
        <xdr:cNvPr id="3003" name="Text Box 75" hidden="1">
          <a:extLst>
            <a:ext uri="{FF2B5EF4-FFF2-40B4-BE49-F238E27FC236}">
              <a16:creationId xmlns:a16="http://schemas.microsoft.com/office/drawing/2014/main" id="{00000000-0008-0000-0000-0000BB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96</xdr:row>
      <xdr:rowOff>76200</xdr:rowOff>
    </xdr:from>
    <xdr:to>
      <xdr:col>14</xdr:col>
      <xdr:colOff>76200</xdr:colOff>
      <xdr:row>97</xdr:row>
      <xdr:rowOff>114300</xdr:rowOff>
    </xdr:to>
    <xdr:sp macro="" textlink="">
      <xdr:nvSpPr>
        <xdr:cNvPr id="3004" name="Text Box 75" hidden="1">
          <a:extLst>
            <a:ext uri="{FF2B5EF4-FFF2-40B4-BE49-F238E27FC236}">
              <a16:creationId xmlns:a16="http://schemas.microsoft.com/office/drawing/2014/main" id="{00000000-0008-0000-0000-0000BC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96</xdr:row>
      <xdr:rowOff>76200</xdr:rowOff>
    </xdr:from>
    <xdr:to>
      <xdr:col>14</xdr:col>
      <xdr:colOff>76200</xdr:colOff>
      <xdr:row>97</xdr:row>
      <xdr:rowOff>114300</xdr:rowOff>
    </xdr:to>
    <xdr:sp macro="" textlink="">
      <xdr:nvSpPr>
        <xdr:cNvPr id="3005" name="Text Box 75" hidden="1">
          <a:extLst>
            <a:ext uri="{FF2B5EF4-FFF2-40B4-BE49-F238E27FC236}">
              <a16:creationId xmlns:a16="http://schemas.microsoft.com/office/drawing/2014/main" id="{00000000-0008-0000-0000-0000BD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96</xdr:row>
      <xdr:rowOff>76200</xdr:rowOff>
    </xdr:from>
    <xdr:to>
      <xdr:col>14</xdr:col>
      <xdr:colOff>76200</xdr:colOff>
      <xdr:row>97</xdr:row>
      <xdr:rowOff>114300</xdr:rowOff>
    </xdr:to>
    <xdr:sp macro="" textlink="">
      <xdr:nvSpPr>
        <xdr:cNvPr id="3006" name="Text Box 75" hidden="1">
          <a:extLst>
            <a:ext uri="{FF2B5EF4-FFF2-40B4-BE49-F238E27FC236}">
              <a16:creationId xmlns:a16="http://schemas.microsoft.com/office/drawing/2014/main" id="{00000000-0008-0000-0000-0000BE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96</xdr:row>
      <xdr:rowOff>76200</xdr:rowOff>
    </xdr:from>
    <xdr:to>
      <xdr:col>14</xdr:col>
      <xdr:colOff>76200</xdr:colOff>
      <xdr:row>97</xdr:row>
      <xdr:rowOff>114300</xdr:rowOff>
    </xdr:to>
    <xdr:sp macro="" textlink="">
      <xdr:nvSpPr>
        <xdr:cNvPr id="3007" name="Text Box 75" hidden="1">
          <a:extLst>
            <a:ext uri="{FF2B5EF4-FFF2-40B4-BE49-F238E27FC236}">
              <a16:creationId xmlns:a16="http://schemas.microsoft.com/office/drawing/2014/main" id="{00000000-0008-0000-0000-0000BF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96</xdr:row>
      <xdr:rowOff>76200</xdr:rowOff>
    </xdr:from>
    <xdr:to>
      <xdr:col>14</xdr:col>
      <xdr:colOff>76200</xdr:colOff>
      <xdr:row>97</xdr:row>
      <xdr:rowOff>114300</xdr:rowOff>
    </xdr:to>
    <xdr:sp macro="" textlink="">
      <xdr:nvSpPr>
        <xdr:cNvPr id="3008" name="Text Box 75" hidden="1">
          <a:extLst>
            <a:ext uri="{FF2B5EF4-FFF2-40B4-BE49-F238E27FC236}">
              <a16:creationId xmlns:a16="http://schemas.microsoft.com/office/drawing/2014/main" id="{00000000-0008-0000-0000-0000C0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97</xdr:row>
      <xdr:rowOff>76200</xdr:rowOff>
    </xdr:from>
    <xdr:to>
      <xdr:col>14</xdr:col>
      <xdr:colOff>76200</xdr:colOff>
      <xdr:row>98</xdr:row>
      <xdr:rowOff>114300</xdr:rowOff>
    </xdr:to>
    <xdr:sp macro="" textlink="">
      <xdr:nvSpPr>
        <xdr:cNvPr id="3009" name="Text Box 75" hidden="1">
          <a:extLst>
            <a:ext uri="{FF2B5EF4-FFF2-40B4-BE49-F238E27FC236}">
              <a16:creationId xmlns:a16="http://schemas.microsoft.com/office/drawing/2014/main" id="{00000000-0008-0000-0000-0000C1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97</xdr:row>
      <xdr:rowOff>76200</xdr:rowOff>
    </xdr:from>
    <xdr:to>
      <xdr:col>14</xdr:col>
      <xdr:colOff>76200</xdr:colOff>
      <xdr:row>98</xdr:row>
      <xdr:rowOff>114300</xdr:rowOff>
    </xdr:to>
    <xdr:sp macro="" textlink="">
      <xdr:nvSpPr>
        <xdr:cNvPr id="3010" name="Text Box 75" hidden="1">
          <a:extLst>
            <a:ext uri="{FF2B5EF4-FFF2-40B4-BE49-F238E27FC236}">
              <a16:creationId xmlns:a16="http://schemas.microsoft.com/office/drawing/2014/main" id="{00000000-0008-0000-0000-0000C2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97</xdr:row>
      <xdr:rowOff>76200</xdr:rowOff>
    </xdr:from>
    <xdr:to>
      <xdr:col>14</xdr:col>
      <xdr:colOff>76200</xdr:colOff>
      <xdr:row>98</xdr:row>
      <xdr:rowOff>114300</xdr:rowOff>
    </xdr:to>
    <xdr:sp macro="" textlink="">
      <xdr:nvSpPr>
        <xdr:cNvPr id="3011" name="Text Box 75" hidden="1">
          <a:extLst>
            <a:ext uri="{FF2B5EF4-FFF2-40B4-BE49-F238E27FC236}">
              <a16:creationId xmlns:a16="http://schemas.microsoft.com/office/drawing/2014/main" id="{00000000-0008-0000-0000-0000C3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97</xdr:row>
      <xdr:rowOff>76200</xdr:rowOff>
    </xdr:from>
    <xdr:to>
      <xdr:col>14</xdr:col>
      <xdr:colOff>76200</xdr:colOff>
      <xdr:row>98</xdr:row>
      <xdr:rowOff>114300</xdr:rowOff>
    </xdr:to>
    <xdr:sp macro="" textlink="">
      <xdr:nvSpPr>
        <xdr:cNvPr id="3012" name="Text Box 75" hidden="1">
          <a:extLst>
            <a:ext uri="{FF2B5EF4-FFF2-40B4-BE49-F238E27FC236}">
              <a16:creationId xmlns:a16="http://schemas.microsoft.com/office/drawing/2014/main" id="{00000000-0008-0000-0000-0000C4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97</xdr:row>
      <xdr:rowOff>76200</xdr:rowOff>
    </xdr:from>
    <xdr:to>
      <xdr:col>14</xdr:col>
      <xdr:colOff>76200</xdr:colOff>
      <xdr:row>98</xdr:row>
      <xdr:rowOff>114300</xdr:rowOff>
    </xdr:to>
    <xdr:sp macro="" textlink="">
      <xdr:nvSpPr>
        <xdr:cNvPr id="3013" name="Text Box 75" hidden="1">
          <a:extLst>
            <a:ext uri="{FF2B5EF4-FFF2-40B4-BE49-F238E27FC236}">
              <a16:creationId xmlns:a16="http://schemas.microsoft.com/office/drawing/2014/main" id="{00000000-0008-0000-0000-0000C5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98</xdr:row>
      <xdr:rowOff>76200</xdr:rowOff>
    </xdr:from>
    <xdr:to>
      <xdr:col>14</xdr:col>
      <xdr:colOff>76200</xdr:colOff>
      <xdr:row>99</xdr:row>
      <xdr:rowOff>114300</xdr:rowOff>
    </xdr:to>
    <xdr:sp macro="" textlink="">
      <xdr:nvSpPr>
        <xdr:cNvPr id="3014" name="Text Box 75" hidden="1">
          <a:extLst>
            <a:ext uri="{FF2B5EF4-FFF2-40B4-BE49-F238E27FC236}">
              <a16:creationId xmlns:a16="http://schemas.microsoft.com/office/drawing/2014/main" id="{00000000-0008-0000-0000-0000C6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98</xdr:row>
      <xdr:rowOff>76200</xdr:rowOff>
    </xdr:from>
    <xdr:to>
      <xdr:col>14</xdr:col>
      <xdr:colOff>76200</xdr:colOff>
      <xdr:row>99</xdr:row>
      <xdr:rowOff>114300</xdr:rowOff>
    </xdr:to>
    <xdr:sp macro="" textlink="">
      <xdr:nvSpPr>
        <xdr:cNvPr id="3015" name="Text Box 75" hidden="1">
          <a:extLst>
            <a:ext uri="{FF2B5EF4-FFF2-40B4-BE49-F238E27FC236}">
              <a16:creationId xmlns:a16="http://schemas.microsoft.com/office/drawing/2014/main" id="{00000000-0008-0000-0000-0000C7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98</xdr:row>
      <xdr:rowOff>76200</xdr:rowOff>
    </xdr:from>
    <xdr:to>
      <xdr:col>14</xdr:col>
      <xdr:colOff>76200</xdr:colOff>
      <xdr:row>99</xdr:row>
      <xdr:rowOff>114300</xdr:rowOff>
    </xdr:to>
    <xdr:sp macro="" textlink="">
      <xdr:nvSpPr>
        <xdr:cNvPr id="3016" name="Text Box 75" hidden="1">
          <a:extLst>
            <a:ext uri="{FF2B5EF4-FFF2-40B4-BE49-F238E27FC236}">
              <a16:creationId xmlns:a16="http://schemas.microsoft.com/office/drawing/2014/main" id="{00000000-0008-0000-0000-0000C8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98</xdr:row>
      <xdr:rowOff>76200</xdr:rowOff>
    </xdr:from>
    <xdr:to>
      <xdr:col>14</xdr:col>
      <xdr:colOff>76200</xdr:colOff>
      <xdr:row>99</xdr:row>
      <xdr:rowOff>114300</xdr:rowOff>
    </xdr:to>
    <xdr:sp macro="" textlink="">
      <xdr:nvSpPr>
        <xdr:cNvPr id="3017" name="Text Box 75" hidden="1">
          <a:extLst>
            <a:ext uri="{FF2B5EF4-FFF2-40B4-BE49-F238E27FC236}">
              <a16:creationId xmlns:a16="http://schemas.microsoft.com/office/drawing/2014/main" id="{00000000-0008-0000-0000-0000C9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98</xdr:row>
      <xdr:rowOff>76200</xdr:rowOff>
    </xdr:from>
    <xdr:to>
      <xdr:col>14</xdr:col>
      <xdr:colOff>76200</xdr:colOff>
      <xdr:row>99</xdr:row>
      <xdr:rowOff>114300</xdr:rowOff>
    </xdr:to>
    <xdr:sp macro="" textlink="">
      <xdr:nvSpPr>
        <xdr:cNvPr id="3018" name="Text Box 75" hidden="1">
          <a:extLst>
            <a:ext uri="{FF2B5EF4-FFF2-40B4-BE49-F238E27FC236}">
              <a16:creationId xmlns:a16="http://schemas.microsoft.com/office/drawing/2014/main" id="{00000000-0008-0000-0000-0000CA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99</xdr:row>
      <xdr:rowOff>76200</xdr:rowOff>
    </xdr:from>
    <xdr:to>
      <xdr:col>14</xdr:col>
      <xdr:colOff>76200</xdr:colOff>
      <xdr:row>100</xdr:row>
      <xdr:rowOff>114300</xdr:rowOff>
    </xdr:to>
    <xdr:sp macro="" textlink="">
      <xdr:nvSpPr>
        <xdr:cNvPr id="3019" name="Text Box 75" hidden="1">
          <a:extLst>
            <a:ext uri="{FF2B5EF4-FFF2-40B4-BE49-F238E27FC236}">
              <a16:creationId xmlns:a16="http://schemas.microsoft.com/office/drawing/2014/main" id="{00000000-0008-0000-0000-0000CB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99</xdr:row>
      <xdr:rowOff>76200</xdr:rowOff>
    </xdr:from>
    <xdr:to>
      <xdr:col>14</xdr:col>
      <xdr:colOff>76200</xdr:colOff>
      <xdr:row>100</xdr:row>
      <xdr:rowOff>114300</xdr:rowOff>
    </xdr:to>
    <xdr:sp macro="" textlink="">
      <xdr:nvSpPr>
        <xdr:cNvPr id="3020" name="Text Box 75" hidden="1">
          <a:extLst>
            <a:ext uri="{FF2B5EF4-FFF2-40B4-BE49-F238E27FC236}">
              <a16:creationId xmlns:a16="http://schemas.microsoft.com/office/drawing/2014/main" id="{00000000-0008-0000-0000-0000CC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99</xdr:row>
      <xdr:rowOff>76200</xdr:rowOff>
    </xdr:from>
    <xdr:to>
      <xdr:col>14</xdr:col>
      <xdr:colOff>76200</xdr:colOff>
      <xdr:row>100</xdr:row>
      <xdr:rowOff>114300</xdr:rowOff>
    </xdr:to>
    <xdr:sp macro="" textlink="">
      <xdr:nvSpPr>
        <xdr:cNvPr id="3021" name="Text Box 75" hidden="1">
          <a:extLst>
            <a:ext uri="{FF2B5EF4-FFF2-40B4-BE49-F238E27FC236}">
              <a16:creationId xmlns:a16="http://schemas.microsoft.com/office/drawing/2014/main" id="{00000000-0008-0000-0000-0000CD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99</xdr:row>
      <xdr:rowOff>76200</xdr:rowOff>
    </xdr:from>
    <xdr:to>
      <xdr:col>14</xdr:col>
      <xdr:colOff>76200</xdr:colOff>
      <xdr:row>100</xdr:row>
      <xdr:rowOff>114300</xdr:rowOff>
    </xdr:to>
    <xdr:sp macro="" textlink="">
      <xdr:nvSpPr>
        <xdr:cNvPr id="3022" name="Text Box 75" hidden="1">
          <a:extLst>
            <a:ext uri="{FF2B5EF4-FFF2-40B4-BE49-F238E27FC236}">
              <a16:creationId xmlns:a16="http://schemas.microsoft.com/office/drawing/2014/main" id="{00000000-0008-0000-0000-0000CE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99</xdr:row>
      <xdr:rowOff>76200</xdr:rowOff>
    </xdr:from>
    <xdr:to>
      <xdr:col>14</xdr:col>
      <xdr:colOff>76200</xdr:colOff>
      <xdr:row>100</xdr:row>
      <xdr:rowOff>114300</xdr:rowOff>
    </xdr:to>
    <xdr:sp macro="" textlink="">
      <xdr:nvSpPr>
        <xdr:cNvPr id="3023" name="Text Box 75" hidden="1">
          <a:extLst>
            <a:ext uri="{FF2B5EF4-FFF2-40B4-BE49-F238E27FC236}">
              <a16:creationId xmlns:a16="http://schemas.microsoft.com/office/drawing/2014/main" id="{00000000-0008-0000-0000-0000CF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100</xdr:row>
      <xdr:rowOff>76200</xdr:rowOff>
    </xdr:from>
    <xdr:to>
      <xdr:col>14</xdr:col>
      <xdr:colOff>76200</xdr:colOff>
      <xdr:row>101</xdr:row>
      <xdr:rowOff>114300</xdr:rowOff>
    </xdr:to>
    <xdr:sp macro="" textlink="">
      <xdr:nvSpPr>
        <xdr:cNvPr id="3024" name="Text Box 75" hidden="1">
          <a:extLst>
            <a:ext uri="{FF2B5EF4-FFF2-40B4-BE49-F238E27FC236}">
              <a16:creationId xmlns:a16="http://schemas.microsoft.com/office/drawing/2014/main" id="{00000000-0008-0000-0000-0000D0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100</xdr:row>
      <xdr:rowOff>76200</xdr:rowOff>
    </xdr:from>
    <xdr:to>
      <xdr:col>14</xdr:col>
      <xdr:colOff>76200</xdr:colOff>
      <xdr:row>101</xdr:row>
      <xdr:rowOff>114300</xdr:rowOff>
    </xdr:to>
    <xdr:sp macro="" textlink="">
      <xdr:nvSpPr>
        <xdr:cNvPr id="3025" name="Text Box 75" hidden="1">
          <a:extLst>
            <a:ext uri="{FF2B5EF4-FFF2-40B4-BE49-F238E27FC236}">
              <a16:creationId xmlns:a16="http://schemas.microsoft.com/office/drawing/2014/main" id="{00000000-0008-0000-0000-0000D1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100</xdr:row>
      <xdr:rowOff>76200</xdr:rowOff>
    </xdr:from>
    <xdr:to>
      <xdr:col>14</xdr:col>
      <xdr:colOff>76200</xdr:colOff>
      <xdr:row>101</xdr:row>
      <xdr:rowOff>114300</xdr:rowOff>
    </xdr:to>
    <xdr:sp macro="" textlink="">
      <xdr:nvSpPr>
        <xdr:cNvPr id="3026" name="Text Box 75" hidden="1">
          <a:extLst>
            <a:ext uri="{FF2B5EF4-FFF2-40B4-BE49-F238E27FC236}">
              <a16:creationId xmlns:a16="http://schemas.microsoft.com/office/drawing/2014/main" id="{00000000-0008-0000-0000-0000D2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100</xdr:row>
      <xdr:rowOff>76200</xdr:rowOff>
    </xdr:from>
    <xdr:to>
      <xdr:col>14</xdr:col>
      <xdr:colOff>76200</xdr:colOff>
      <xdr:row>101</xdr:row>
      <xdr:rowOff>114300</xdr:rowOff>
    </xdr:to>
    <xdr:sp macro="" textlink="">
      <xdr:nvSpPr>
        <xdr:cNvPr id="3027" name="Text Box 75" hidden="1">
          <a:extLst>
            <a:ext uri="{FF2B5EF4-FFF2-40B4-BE49-F238E27FC236}">
              <a16:creationId xmlns:a16="http://schemas.microsoft.com/office/drawing/2014/main" id="{00000000-0008-0000-0000-0000D3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100</xdr:row>
      <xdr:rowOff>76200</xdr:rowOff>
    </xdr:from>
    <xdr:to>
      <xdr:col>14</xdr:col>
      <xdr:colOff>76200</xdr:colOff>
      <xdr:row>101</xdr:row>
      <xdr:rowOff>114300</xdr:rowOff>
    </xdr:to>
    <xdr:sp macro="" textlink="">
      <xdr:nvSpPr>
        <xdr:cNvPr id="3028" name="Text Box 75" hidden="1">
          <a:extLst>
            <a:ext uri="{FF2B5EF4-FFF2-40B4-BE49-F238E27FC236}">
              <a16:creationId xmlns:a16="http://schemas.microsoft.com/office/drawing/2014/main" id="{00000000-0008-0000-0000-0000D4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101</xdr:row>
      <xdr:rowOff>76200</xdr:rowOff>
    </xdr:from>
    <xdr:to>
      <xdr:col>14</xdr:col>
      <xdr:colOff>76200</xdr:colOff>
      <xdr:row>102</xdr:row>
      <xdr:rowOff>114300</xdr:rowOff>
    </xdr:to>
    <xdr:sp macro="" textlink="">
      <xdr:nvSpPr>
        <xdr:cNvPr id="3029" name="Text Box 75" hidden="1">
          <a:extLst>
            <a:ext uri="{FF2B5EF4-FFF2-40B4-BE49-F238E27FC236}">
              <a16:creationId xmlns:a16="http://schemas.microsoft.com/office/drawing/2014/main" id="{00000000-0008-0000-0000-0000D5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101</xdr:row>
      <xdr:rowOff>76200</xdr:rowOff>
    </xdr:from>
    <xdr:to>
      <xdr:col>14</xdr:col>
      <xdr:colOff>76200</xdr:colOff>
      <xdr:row>102</xdr:row>
      <xdr:rowOff>114300</xdr:rowOff>
    </xdr:to>
    <xdr:sp macro="" textlink="">
      <xdr:nvSpPr>
        <xdr:cNvPr id="3030" name="Text Box 75" hidden="1">
          <a:extLst>
            <a:ext uri="{FF2B5EF4-FFF2-40B4-BE49-F238E27FC236}">
              <a16:creationId xmlns:a16="http://schemas.microsoft.com/office/drawing/2014/main" id="{00000000-0008-0000-0000-0000D6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101</xdr:row>
      <xdr:rowOff>76200</xdr:rowOff>
    </xdr:from>
    <xdr:to>
      <xdr:col>14</xdr:col>
      <xdr:colOff>76200</xdr:colOff>
      <xdr:row>102</xdr:row>
      <xdr:rowOff>114300</xdr:rowOff>
    </xdr:to>
    <xdr:sp macro="" textlink="">
      <xdr:nvSpPr>
        <xdr:cNvPr id="3031" name="Text Box 75" hidden="1">
          <a:extLst>
            <a:ext uri="{FF2B5EF4-FFF2-40B4-BE49-F238E27FC236}">
              <a16:creationId xmlns:a16="http://schemas.microsoft.com/office/drawing/2014/main" id="{00000000-0008-0000-0000-0000D7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101</xdr:row>
      <xdr:rowOff>76200</xdr:rowOff>
    </xdr:from>
    <xdr:to>
      <xdr:col>14</xdr:col>
      <xdr:colOff>76200</xdr:colOff>
      <xdr:row>102</xdr:row>
      <xdr:rowOff>114300</xdr:rowOff>
    </xdr:to>
    <xdr:sp macro="" textlink="">
      <xdr:nvSpPr>
        <xdr:cNvPr id="3032" name="Text Box 75" hidden="1">
          <a:extLst>
            <a:ext uri="{FF2B5EF4-FFF2-40B4-BE49-F238E27FC236}">
              <a16:creationId xmlns:a16="http://schemas.microsoft.com/office/drawing/2014/main" id="{00000000-0008-0000-0000-0000D8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101</xdr:row>
      <xdr:rowOff>76200</xdr:rowOff>
    </xdr:from>
    <xdr:to>
      <xdr:col>14</xdr:col>
      <xdr:colOff>76200</xdr:colOff>
      <xdr:row>102</xdr:row>
      <xdr:rowOff>114300</xdr:rowOff>
    </xdr:to>
    <xdr:sp macro="" textlink="">
      <xdr:nvSpPr>
        <xdr:cNvPr id="3033" name="Text Box 75" hidden="1">
          <a:extLst>
            <a:ext uri="{FF2B5EF4-FFF2-40B4-BE49-F238E27FC236}">
              <a16:creationId xmlns:a16="http://schemas.microsoft.com/office/drawing/2014/main" id="{00000000-0008-0000-0000-0000D9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102</xdr:row>
      <xdr:rowOff>76200</xdr:rowOff>
    </xdr:from>
    <xdr:to>
      <xdr:col>14</xdr:col>
      <xdr:colOff>76200</xdr:colOff>
      <xdr:row>103</xdr:row>
      <xdr:rowOff>114300</xdr:rowOff>
    </xdr:to>
    <xdr:sp macro="" textlink="">
      <xdr:nvSpPr>
        <xdr:cNvPr id="3034" name="Text Box 75" hidden="1">
          <a:extLst>
            <a:ext uri="{FF2B5EF4-FFF2-40B4-BE49-F238E27FC236}">
              <a16:creationId xmlns:a16="http://schemas.microsoft.com/office/drawing/2014/main" id="{00000000-0008-0000-0000-0000DA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102</xdr:row>
      <xdr:rowOff>76200</xdr:rowOff>
    </xdr:from>
    <xdr:to>
      <xdr:col>14</xdr:col>
      <xdr:colOff>76200</xdr:colOff>
      <xdr:row>103</xdr:row>
      <xdr:rowOff>114300</xdr:rowOff>
    </xdr:to>
    <xdr:sp macro="" textlink="">
      <xdr:nvSpPr>
        <xdr:cNvPr id="3035" name="Text Box 75" hidden="1">
          <a:extLst>
            <a:ext uri="{FF2B5EF4-FFF2-40B4-BE49-F238E27FC236}">
              <a16:creationId xmlns:a16="http://schemas.microsoft.com/office/drawing/2014/main" id="{00000000-0008-0000-0000-0000DB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102</xdr:row>
      <xdr:rowOff>76200</xdr:rowOff>
    </xdr:from>
    <xdr:to>
      <xdr:col>14</xdr:col>
      <xdr:colOff>76200</xdr:colOff>
      <xdr:row>103</xdr:row>
      <xdr:rowOff>114300</xdr:rowOff>
    </xdr:to>
    <xdr:sp macro="" textlink="">
      <xdr:nvSpPr>
        <xdr:cNvPr id="3036" name="Text Box 75" hidden="1">
          <a:extLst>
            <a:ext uri="{FF2B5EF4-FFF2-40B4-BE49-F238E27FC236}">
              <a16:creationId xmlns:a16="http://schemas.microsoft.com/office/drawing/2014/main" id="{00000000-0008-0000-0000-0000DC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102</xdr:row>
      <xdr:rowOff>76200</xdr:rowOff>
    </xdr:from>
    <xdr:to>
      <xdr:col>14</xdr:col>
      <xdr:colOff>76200</xdr:colOff>
      <xdr:row>103</xdr:row>
      <xdr:rowOff>114300</xdr:rowOff>
    </xdr:to>
    <xdr:sp macro="" textlink="">
      <xdr:nvSpPr>
        <xdr:cNvPr id="3037" name="Text Box 75" hidden="1">
          <a:extLst>
            <a:ext uri="{FF2B5EF4-FFF2-40B4-BE49-F238E27FC236}">
              <a16:creationId xmlns:a16="http://schemas.microsoft.com/office/drawing/2014/main" id="{00000000-0008-0000-0000-0000DD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102</xdr:row>
      <xdr:rowOff>76200</xdr:rowOff>
    </xdr:from>
    <xdr:to>
      <xdr:col>14</xdr:col>
      <xdr:colOff>76200</xdr:colOff>
      <xdr:row>103</xdr:row>
      <xdr:rowOff>114300</xdr:rowOff>
    </xdr:to>
    <xdr:sp macro="" textlink="">
      <xdr:nvSpPr>
        <xdr:cNvPr id="3038" name="Text Box 75" hidden="1">
          <a:extLst>
            <a:ext uri="{FF2B5EF4-FFF2-40B4-BE49-F238E27FC236}">
              <a16:creationId xmlns:a16="http://schemas.microsoft.com/office/drawing/2014/main" id="{00000000-0008-0000-0000-0000DE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103</xdr:row>
      <xdr:rowOff>76200</xdr:rowOff>
    </xdr:from>
    <xdr:to>
      <xdr:col>14</xdr:col>
      <xdr:colOff>76200</xdr:colOff>
      <xdr:row>104</xdr:row>
      <xdr:rowOff>114300</xdr:rowOff>
    </xdr:to>
    <xdr:sp macro="" textlink="">
      <xdr:nvSpPr>
        <xdr:cNvPr id="3039" name="Text Box 75" hidden="1">
          <a:extLst>
            <a:ext uri="{FF2B5EF4-FFF2-40B4-BE49-F238E27FC236}">
              <a16:creationId xmlns:a16="http://schemas.microsoft.com/office/drawing/2014/main" id="{00000000-0008-0000-0000-0000DF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103</xdr:row>
      <xdr:rowOff>76200</xdr:rowOff>
    </xdr:from>
    <xdr:to>
      <xdr:col>14</xdr:col>
      <xdr:colOff>76200</xdr:colOff>
      <xdr:row>104</xdr:row>
      <xdr:rowOff>114300</xdr:rowOff>
    </xdr:to>
    <xdr:sp macro="" textlink="">
      <xdr:nvSpPr>
        <xdr:cNvPr id="3040" name="Text Box 75" hidden="1">
          <a:extLst>
            <a:ext uri="{FF2B5EF4-FFF2-40B4-BE49-F238E27FC236}">
              <a16:creationId xmlns:a16="http://schemas.microsoft.com/office/drawing/2014/main" id="{00000000-0008-0000-0000-0000E0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103</xdr:row>
      <xdr:rowOff>76200</xdr:rowOff>
    </xdr:from>
    <xdr:to>
      <xdr:col>14</xdr:col>
      <xdr:colOff>76200</xdr:colOff>
      <xdr:row>104</xdr:row>
      <xdr:rowOff>114300</xdr:rowOff>
    </xdr:to>
    <xdr:sp macro="" textlink="">
      <xdr:nvSpPr>
        <xdr:cNvPr id="3041" name="Text Box 75" hidden="1">
          <a:extLst>
            <a:ext uri="{FF2B5EF4-FFF2-40B4-BE49-F238E27FC236}">
              <a16:creationId xmlns:a16="http://schemas.microsoft.com/office/drawing/2014/main" id="{00000000-0008-0000-0000-0000E1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103</xdr:row>
      <xdr:rowOff>76200</xdr:rowOff>
    </xdr:from>
    <xdr:to>
      <xdr:col>14</xdr:col>
      <xdr:colOff>76200</xdr:colOff>
      <xdr:row>104</xdr:row>
      <xdr:rowOff>114300</xdr:rowOff>
    </xdr:to>
    <xdr:sp macro="" textlink="">
      <xdr:nvSpPr>
        <xdr:cNvPr id="3042" name="Text Box 75" hidden="1">
          <a:extLst>
            <a:ext uri="{FF2B5EF4-FFF2-40B4-BE49-F238E27FC236}">
              <a16:creationId xmlns:a16="http://schemas.microsoft.com/office/drawing/2014/main" id="{00000000-0008-0000-0000-0000E2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103</xdr:row>
      <xdr:rowOff>76200</xdr:rowOff>
    </xdr:from>
    <xdr:to>
      <xdr:col>14</xdr:col>
      <xdr:colOff>76200</xdr:colOff>
      <xdr:row>104</xdr:row>
      <xdr:rowOff>114300</xdr:rowOff>
    </xdr:to>
    <xdr:sp macro="" textlink="">
      <xdr:nvSpPr>
        <xdr:cNvPr id="3043" name="Text Box 75" hidden="1">
          <a:extLst>
            <a:ext uri="{FF2B5EF4-FFF2-40B4-BE49-F238E27FC236}">
              <a16:creationId xmlns:a16="http://schemas.microsoft.com/office/drawing/2014/main" id="{00000000-0008-0000-0000-0000E3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104</xdr:row>
      <xdr:rowOff>76200</xdr:rowOff>
    </xdr:from>
    <xdr:to>
      <xdr:col>14</xdr:col>
      <xdr:colOff>76200</xdr:colOff>
      <xdr:row>105</xdr:row>
      <xdr:rowOff>114300</xdr:rowOff>
    </xdr:to>
    <xdr:sp macro="" textlink="">
      <xdr:nvSpPr>
        <xdr:cNvPr id="3044" name="Text Box 75" hidden="1">
          <a:extLst>
            <a:ext uri="{FF2B5EF4-FFF2-40B4-BE49-F238E27FC236}">
              <a16:creationId xmlns:a16="http://schemas.microsoft.com/office/drawing/2014/main" id="{00000000-0008-0000-0000-0000E4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104</xdr:row>
      <xdr:rowOff>76200</xdr:rowOff>
    </xdr:from>
    <xdr:to>
      <xdr:col>14</xdr:col>
      <xdr:colOff>76200</xdr:colOff>
      <xdr:row>105</xdr:row>
      <xdr:rowOff>114300</xdr:rowOff>
    </xdr:to>
    <xdr:sp macro="" textlink="">
      <xdr:nvSpPr>
        <xdr:cNvPr id="3045" name="Text Box 75" hidden="1">
          <a:extLst>
            <a:ext uri="{FF2B5EF4-FFF2-40B4-BE49-F238E27FC236}">
              <a16:creationId xmlns:a16="http://schemas.microsoft.com/office/drawing/2014/main" id="{00000000-0008-0000-0000-0000E5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104</xdr:row>
      <xdr:rowOff>76200</xdr:rowOff>
    </xdr:from>
    <xdr:to>
      <xdr:col>14</xdr:col>
      <xdr:colOff>76200</xdr:colOff>
      <xdr:row>105</xdr:row>
      <xdr:rowOff>114300</xdr:rowOff>
    </xdr:to>
    <xdr:sp macro="" textlink="">
      <xdr:nvSpPr>
        <xdr:cNvPr id="3046" name="Text Box 75" hidden="1">
          <a:extLst>
            <a:ext uri="{FF2B5EF4-FFF2-40B4-BE49-F238E27FC236}">
              <a16:creationId xmlns:a16="http://schemas.microsoft.com/office/drawing/2014/main" id="{00000000-0008-0000-0000-0000E6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104</xdr:row>
      <xdr:rowOff>76200</xdr:rowOff>
    </xdr:from>
    <xdr:to>
      <xdr:col>14</xdr:col>
      <xdr:colOff>76200</xdr:colOff>
      <xdr:row>105</xdr:row>
      <xdr:rowOff>114300</xdr:rowOff>
    </xdr:to>
    <xdr:sp macro="" textlink="">
      <xdr:nvSpPr>
        <xdr:cNvPr id="3047" name="Text Box 75" hidden="1">
          <a:extLst>
            <a:ext uri="{FF2B5EF4-FFF2-40B4-BE49-F238E27FC236}">
              <a16:creationId xmlns:a16="http://schemas.microsoft.com/office/drawing/2014/main" id="{00000000-0008-0000-0000-0000E7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104</xdr:row>
      <xdr:rowOff>76200</xdr:rowOff>
    </xdr:from>
    <xdr:to>
      <xdr:col>14</xdr:col>
      <xdr:colOff>76200</xdr:colOff>
      <xdr:row>105</xdr:row>
      <xdr:rowOff>114300</xdr:rowOff>
    </xdr:to>
    <xdr:sp macro="" textlink="">
      <xdr:nvSpPr>
        <xdr:cNvPr id="3048" name="Text Box 75" hidden="1">
          <a:extLst>
            <a:ext uri="{FF2B5EF4-FFF2-40B4-BE49-F238E27FC236}">
              <a16:creationId xmlns:a16="http://schemas.microsoft.com/office/drawing/2014/main" id="{00000000-0008-0000-0000-0000E8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105</xdr:row>
      <xdr:rowOff>76200</xdr:rowOff>
    </xdr:from>
    <xdr:to>
      <xdr:col>14</xdr:col>
      <xdr:colOff>76200</xdr:colOff>
      <xdr:row>106</xdr:row>
      <xdr:rowOff>114300</xdr:rowOff>
    </xdr:to>
    <xdr:sp macro="" textlink="">
      <xdr:nvSpPr>
        <xdr:cNvPr id="3049" name="Text Box 75" hidden="1">
          <a:extLst>
            <a:ext uri="{FF2B5EF4-FFF2-40B4-BE49-F238E27FC236}">
              <a16:creationId xmlns:a16="http://schemas.microsoft.com/office/drawing/2014/main" id="{00000000-0008-0000-0000-0000E9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105</xdr:row>
      <xdr:rowOff>76200</xdr:rowOff>
    </xdr:from>
    <xdr:to>
      <xdr:col>14</xdr:col>
      <xdr:colOff>76200</xdr:colOff>
      <xdr:row>106</xdr:row>
      <xdr:rowOff>114300</xdr:rowOff>
    </xdr:to>
    <xdr:sp macro="" textlink="">
      <xdr:nvSpPr>
        <xdr:cNvPr id="3050" name="Text Box 75" hidden="1">
          <a:extLst>
            <a:ext uri="{FF2B5EF4-FFF2-40B4-BE49-F238E27FC236}">
              <a16:creationId xmlns:a16="http://schemas.microsoft.com/office/drawing/2014/main" id="{00000000-0008-0000-0000-0000EA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105</xdr:row>
      <xdr:rowOff>76200</xdr:rowOff>
    </xdr:from>
    <xdr:to>
      <xdr:col>14</xdr:col>
      <xdr:colOff>76200</xdr:colOff>
      <xdr:row>106</xdr:row>
      <xdr:rowOff>114300</xdr:rowOff>
    </xdr:to>
    <xdr:sp macro="" textlink="">
      <xdr:nvSpPr>
        <xdr:cNvPr id="3051" name="Text Box 75" hidden="1">
          <a:extLst>
            <a:ext uri="{FF2B5EF4-FFF2-40B4-BE49-F238E27FC236}">
              <a16:creationId xmlns:a16="http://schemas.microsoft.com/office/drawing/2014/main" id="{00000000-0008-0000-0000-0000EB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105</xdr:row>
      <xdr:rowOff>76200</xdr:rowOff>
    </xdr:from>
    <xdr:to>
      <xdr:col>14</xdr:col>
      <xdr:colOff>76200</xdr:colOff>
      <xdr:row>106</xdr:row>
      <xdr:rowOff>114300</xdr:rowOff>
    </xdr:to>
    <xdr:sp macro="" textlink="">
      <xdr:nvSpPr>
        <xdr:cNvPr id="3052" name="Text Box 75" hidden="1">
          <a:extLst>
            <a:ext uri="{FF2B5EF4-FFF2-40B4-BE49-F238E27FC236}">
              <a16:creationId xmlns:a16="http://schemas.microsoft.com/office/drawing/2014/main" id="{00000000-0008-0000-0000-0000EC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105</xdr:row>
      <xdr:rowOff>76200</xdr:rowOff>
    </xdr:from>
    <xdr:to>
      <xdr:col>14</xdr:col>
      <xdr:colOff>76200</xdr:colOff>
      <xdr:row>106</xdr:row>
      <xdr:rowOff>114300</xdr:rowOff>
    </xdr:to>
    <xdr:sp macro="" textlink="">
      <xdr:nvSpPr>
        <xdr:cNvPr id="3053" name="Text Box 75" hidden="1">
          <a:extLst>
            <a:ext uri="{FF2B5EF4-FFF2-40B4-BE49-F238E27FC236}">
              <a16:creationId xmlns:a16="http://schemas.microsoft.com/office/drawing/2014/main" id="{00000000-0008-0000-0000-0000ED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106</xdr:row>
      <xdr:rowOff>76200</xdr:rowOff>
    </xdr:from>
    <xdr:to>
      <xdr:col>14</xdr:col>
      <xdr:colOff>76200</xdr:colOff>
      <xdr:row>107</xdr:row>
      <xdr:rowOff>114300</xdr:rowOff>
    </xdr:to>
    <xdr:sp macro="" textlink="">
      <xdr:nvSpPr>
        <xdr:cNvPr id="3054" name="Text Box 75" hidden="1">
          <a:extLst>
            <a:ext uri="{FF2B5EF4-FFF2-40B4-BE49-F238E27FC236}">
              <a16:creationId xmlns:a16="http://schemas.microsoft.com/office/drawing/2014/main" id="{00000000-0008-0000-0000-0000EE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106</xdr:row>
      <xdr:rowOff>76200</xdr:rowOff>
    </xdr:from>
    <xdr:to>
      <xdr:col>14</xdr:col>
      <xdr:colOff>76200</xdr:colOff>
      <xdr:row>107</xdr:row>
      <xdr:rowOff>114300</xdr:rowOff>
    </xdr:to>
    <xdr:sp macro="" textlink="">
      <xdr:nvSpPr>
        <xdr:cNvPr id="3055" name="Text Box 75" hidden="1">
          <a:extLst>
            <a:ext uri="{FF2B5EF4-FFF2-40B4-BE49-F238E27FC236}">
              <a16:creationId xmlns:a16="http://schemas.microsoft.com/office/drawing/2014/main" id="{00000000-0008-0000-0000-0000EF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106</xdr:row>
      <xdr:rowOff>76200</xdr:rowOff>
    </xdr:from>
    <xdr:to>
      <xdr:col>14</xdr:col>
      <xdr:colOff>76200</xdr:colOff>
      <xdr:row>107</xdr:row>
      <xdr:rowOff>114300</xdr:rowOff>
    </xdr:to>
    <xdr:sp macro="" textlink="">
      <xdr:nvSpPr>
        <xdr:cNvPr id="3056" name="Text Box 75" hidden="1">
          <a:extLst>
            <a:ext uri="{FF2B5EF4-FFF2-40B4-BE49-F238E27FC236}">
              <a16:creationId xmlns:a16="http://schemas.microsoft.com/office/drawing/2014/main" id="{00000000-0008-0000-0000-0000F0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106</xdr:row>
      <xdr:rowOff>76200</xdr:rowOff>
    </xdr:from>
    <xdr:to>
      <xdr:col>14</xdr:col>
      <xdr:colOff>76200</xdr:colOff>
      <xdr:row>107</xdr:row>
      <xdr:rowOff>114300</xdr:rowOff>
    </xdr:to>
    <xdr:sp macro="" textlink="">
      <xdr:nvSpPr>
        <xdr:cNvPr id="3057" name="Text Box 75" hidden="1">
          <a:extLst>
            <a:ext uri="{FF2B5EF4-FFF2-40B4-BE49-F238E27FC236}">
              <a16:creationId xmlns:a16="http://schemas.microsoft.com/office/drawing/2014/main" id="{00000000-0008-0000-0000-0000F1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106</xdr:row>
      <xdr:rowOff>76200</xdr:rowOff>
    </xdr:from>
    <xdr:to>
      <xdr:col>14</xdr:col>
      <xdr:colOff>76200</xdr:colOff>
      <xdr:row>107</xdr:row>
      <xdr:rowOff>114300</xdr:rowOff>
    </xdr:to>
    <xdr:sp macro="" textlink="">
      <xdr:nvSpPr>
        <xdr:cNvPr id="3058" name="Text Box 75" hidden="1">
          <a:extLst>
            <a:ext uri="{FF2B5EF4-FFF2-40B4-BE49-F238E27FC236}">
              <a16:creationId xmlns:a16="http://schemas.microsoft.com/office/drawing/2014/main" id="{00000000-0008-0000-0000-0000F2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107</xdr:row>
      <xdr:rowOff>76200</xdr:rowOff>
    </xdr:from>
    <xdr:to>
      <xdr:col>14</xdr:col>
      <xdr:colOff>76200</xdr:colOff>
      <xdr:row>108</xdr:row>
      <xdr:rowOff>114300</xdr:rowOff>
    </xdr:to>
    <xdr:sp macro="" textlink="">
      <xdr:nvSpPr>
        <xdr:cNvPr id="3059" name="Text Box 75" hidden="1">
          <a:extLst>
            <a:ext uri="{FF2B5EF4-FFF2-40B4-BE49-F238E27FC236}">
              <a16:creationId xmlns:a16="http://schemas.microsoft.com/office/drawing/2014/main" id="{00000000-0008-0000-0000-0000F3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107</xdr:row>
      <xdr:rowOff>76200</xdr:rowOff>
    </xdr:from>
    <xdr:to>
      <xdr:col>14</xdr:col>
      <xdr:colOff>76200</xdr:colOff>
      <xdr:row>108</xdr:row>
      <xdr:rowOff>114300</xdr:rowOff>
    </xdr:to>
    <xdr:sp macro="" textlink="">
      <xdr:nvSpPr>
        <xdr:cNvPr id="3060" name="Text Box 75" hidden="1">
          <a:extLst>
            <a:ext uri="{FF2B5EF4-FFF2-40B4-BE49-F238E27FC236}">
              <a16:creationId xmlns:a16="http://schemas.microsoft.com/office/drawing/2014/main" id="{00000000-0008-0000-0000-0000F4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107</xdr:row>
      <xdr:rowOff>76200</xdr:rowOff>
    </xdr:from>
    <xdr:to>
      <xdr:col>14</xdr:col>
      <xdr:colOff>76200</xdr:colOff>
      <xdr:row>108</xdr:row>
      <xdr:rowOff>114300</xdr:rowOff>
    </xdr:to>
    <xdr:sp macro="" textlink="">
      <xdr:nvSpPr>
        <xdr:cNvPr id="3061" name="Text Box 75" hidden="1">
          <a:extLst>
            <a:ext uri="{FF2B5EF4-FFF2-40B4-BE49-F238E27FC236}">
              <a16:creationId xmlns:a16="http://schemas.microsoft.com/office/drawing/2014/main" id="{00000000-0008-0000-0000-0000F5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107</xdr:row>
      <xdr:rowOff>76200</xdr:rowOff>
    </xdr:from>
    <xdr:to>
      <xdr:col>14</xdr:col>
      <xdr:colOff>76200</xdr:colOff>
      <xdr:row>108</xdr:row>
      <xdr:rowOff>114300</xdr:rowOff>
    </xdr:to>
    <xdr:sp macro="" textlink="">
      <xdr:nvSpPr>
        <xdr:cNvPr id="3062" name="Text Box 75" hidden="1">
          <a:extLst>
            <a:ext uri="{FF2B5EF4-FFF2-40B4-BE49-F238E27FC236}">
              <a16:creationId xmlns:a16="http://schemas.microsoft.com/office/drawing/2014/main" id="{00000000-0008-0000-0000-0000F6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107</xdr:row>
      <xdr:rowOff>76200</xdr:rowOff>
    </xdr:from>
    <xdr:to>
      <xdr:col>14</xdr:col>
      <xdr:colOff>76200</xdr:colOff>
      <xdr:row>108</xdr:row>
      <xdr:rowOff>114300</xdr:rowOff>
    </xdr:to>
    <xdr:sp macro="" textlink="">
      <xdr:nvSpPr>
        <xdr:cNvPr id="3063" name="Text Box 75" hidden="1">
          <a:extLst>
            <a:ext uri="{FF2B5EF4-FFF2-40B4-BE49-F238E27FC236}">
              <a16:creationId xmlns:a16="http://schemas.microsoft.com/office/drawing/2014/main" id="{00000000-0008-0000-0000-0000F7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108</xdr:row>
      <xdr:rowOff>76200</xdr:rowOff>
    </xdr:from>
    <xdr:to>
      <xdr:col>14</xdr:col>
      <xdr:colOff>76200</xdr:colOff>
      <xdr:row>109</xdr:row>
      <xdr:rowOff>114300</xdr:rowOff>
    </xdr:to>
    <xdr:sp macro="" textlink="">
      <xdr:nvSpPr>
        <xdr:cNvPr id="3064" name="Text Box 75" hidden="1">
          <a:extLst>
            <a:ext uri="{FF2B5EF4-FFF2-40B4-BE49-F238E27FC236}">
              <a16:creationId xmlns:a16="http://schemas.microsoft.com/office/drawing/2014/main" id="{00000000-0008-0000-0000-0000F8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108</xdr:row>
      <xdr:rowOff>76200</xdr:rowOff>
    </xdr:from>
    <xdr:to>
      <xdr:col>14</xdr:col>
      <xdr:colOff>76200</xdr:colOff>
      <xdr:row>109</xdr:row>
      <xdr:rowOff>114300</xdr:rowOff>
    </xdr:to>
    <xdr:sp macro="" textlink="">
      <xdr:nvSpPr>
        <xdr:cNvPr id="3065" name="Text Box 75" hidden="1">
          <a:extLst>
            <a:ext uri="{FF2B5EF4-FFF2-40B4-BE49-F238E27FC236}">
              <a16:creationId xmlns:a16="http://schemas.microsoft.com/office/drawing/2014/main" id="{00000000-0008-0000-0000-0000F9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108</xdr:row>
      <xdr:rowOff>76200</xdr:rowOff>
    </xdr:from>
    <xdr:to>
      <xdr:col>14</xdr:col>
      <xdr:colOff>76200</xdr:colOff>
      <xdr:row>109</xdr:row>
      <xdr:rowOff>114300</xdr:rowOff>
    </xdr:to>
    <xdr:sp macro="" textlink="">
      <xdr:nvSpPr>
        <xdr:cNvPr id="3066" name="Text Box 75" hidden="1">
          <a:extLst>
            <a:ext uri="{FF2B5EF4-FFF2-40B4-BE49-F238E27FC236}">
              <a16:creationId xmlns:a16="http://schemas.microsoft.com/office/drawing/2014/main" id="{00000000-0008-0000-0000-0000FA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108</xdr:row>
      <xdr:rowOff>76200</xdr:rowOff>
    </xdr:from>
    <xdr:to>
      <xdr:col>14</xdr:col>
      <xdr:colOff>76200</xdr:colOff>
      <xdr:row>109</xdr:row>
      <xdr:rowOff>114300</xdr:rowOff>
    </xdr:to>
    <xdr:sp macro="" textlink="">
      <xdr:nvSpPr>
        <xdr:cNvPr id="3067" name="Text Box 75" hidden="1">
          <a:extLst>
            <a:ext uri="{FF2B5EF4-FFF2-40B4-BE49-F238E27FC236}">
              <a16:creationId xmlns:a16="http://schemas.microsoft.com/office/drawing/2014/main" id="{00000000-0008-0000-0000-0000FB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108</xdr:row>
      <xdr:rowOff>76200</xdr:rowOff>
    </xdr:from>
    <xdr:to>
      <xdr:col>14</xdr:col>
      <xdr:colOff>76200</xdr:colOff>
      <xdr:row>109</xdr:row>
      <xdr:rowOff>114300</xdr:rowOff>
    </xdr:to>
    <xdr:sp macro="" textlink="">
      <xdr:nvSpPr>
        <xdr:cNvPr id="3068" name="Text Box 75" hidden="1">
          <a:extLst>
            <a:ext uri="{FF2B5EF4-FFF2-40B4-BE49-F238E27FC236}">
              <a16:creationId xmlns:a16="http://schemas.microsoft.com/office/drawing/2014/main" id="{00000000-0008-0000-0000-0000FC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109</xdr:row>
      <xdr:rowOff>76200</xdr:rowOff>
    </xdr:from>
    <xdr:to>
      <xdr:col>14</xdr:col>
      <xdr:colOff>76200</xdr:colOff>
      <xdr:row>110</xdr:row>
      <xdr:rowOff>114300</xdr:rowOff>
    </xdr:to>
    <xdr:sp macro="" textlink="">
      <xdr:nvSpPr>
        <xdr:cNvPr id="3069" name="Text Box 75" hidden="1">
          <a:extLst>
            <a:ext uri="{FF2B5EF4-FFF2-40B4-BE49-F238E27FC236}">
              <a16:creationId xmlns:a16="http://schemas.microsoft.com/office/drawing/2014/main" id="{00000000-0008-0000-0000-0000FD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109</xdr:row>
      <xdr:rowOff>76200</xdr:rowOff>
    </xdr:from>
    <xdr:to>
      <xdr:col>14</xdr:col>
      <xdr:colOff>76200</xdr:colOff>
      <xdr:row>110</xdr:row>
      <xdr:rowOff>114300</xdr:rowOff>
    </xdr:to>
    <xdr:sp macro="" textlink="">
      <xdr:nvSpPr>
        <xdr:cNvPr id="3070" name="Text Box 75" hidden="1">
          <a:extLst>
            <a:ext uri="{FF2B5EF4-FFF2-40B4-BE49-F238E27FC236}">
              <a16:creationId xmlns:a16="http://schemas.microsoft.com/office/drawing/2014/main" id="{00000000-0008-0000-0000-0000FE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109</xdr:row>
      <xdr:rowOff>76200</xdr:rowOff>
    </xdr:from>
    <xdr:to>
      <xdr:col>14</xdr:col>
      <xdr:colOff>76200</xdr:colOff>
      <xdr:row>110</xdr:row>
      <xdr:rowOff>114300</xdr:rowOff>
    </xdr:to>
    <xdr:sp macro="" textlink="">
      <xdr:nvSpPr>
        <xdr:cNvPr id="3071" name="Text Box 75" hidden="1">
          <a:extLst>
            <a:ext uri="{FF2B5EF4-FFF2-40B4-BE49-F238E27FC236}">
              <a16:creationId xmlns:a16="http://schemas.microsoft.com/office/drawing/2014/main" id="{00000000-0008-0000-0000-0000FF0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109</xdr:row>
      <xdr:rowOff>76200</xdr:rowOff>
    </xdr:from>
    <xdr:to>
      <xdr:col>14</xdr:col>
      <xdr:colOff>76200</xdr:colOff>
      <xdr:row>110</xdr:row>
      <xdr:rowOff>114300</xdr:rowOff>
    </xdr:to>
    <xdr:sp macro="" textlink="">
      <xdr:nvSpPr>
        <xdr:cNvPr id="3072" name="Text Box 75" hidden="1">
          <a:extLst>
            <a:ext uri="{FF2B5EF4-FFF2-40B4-BE49-F238E27FC236}">
              <a16:creationId xmlns:a16="http://schemas.microsoft.com/office/drawing/2014/main" id="{00000000-0008-0000-0000-000000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109</xdr:row>
      <xdr:rowOff>76200</xdr:rowOff>
    </xdr:from>
    <xdr:to>
      <xdr:col>14</xdr:col>
      <xdr:colOff>76200</xdr:colOff>
      <xdr:row>110</xdr:row>
      <xdr:rowOff>114300</xdr:rowOff>
    </xdr:to>
    <xdr:sp macro="" textlink="">
      <xdr:nvSpPr>
        <xdr:cNvPr id="3073" name="Text Box 75" hidden="1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110</xdr:row>
      <xdr:rowOff>76200</xdr:rowOff>
    </xdr:from>
    <xdr:to>
      <xdr:col>14</xdr:col>
      <xdr:colOff>76200</xdr:colOff>
      <xdr:row>111</xdr:row>
      <xdr:rowOff>114300</xdr:rowOff>
    </xdr:to>
    <xdr:sp macro="" textlink="">
      <xdr:nvSpPr>
        <xdr:cNvPr id="3074" name="Text Box 75" hidden="1">
          <a:extLst>
            <a:ext uri="{FF2B5EF4-FFF2-40B4-BE49-F238E27FC236}">
              <a16:creationId xmlns:a16="http://schemas.microsoft.com/office/drawing/2014/main" id="{00000000-0008-0000-0000-000002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110</xdr:row>
      <xdr:rowOff>76200</xdr:rowOff>
    </xdr:from>
    <xdr:to>
      <xdr:col>14</xdr:col>
      <xdr:colOff>76200</xdr:colOff>
      <xdr:row>111</xdr:row>
      <xdr:rowOff>114300</xdr:rowOff>
    </xdr:to>
    <xdr:sp macro="" textlink="">
      <xdr:nvSpPr>
        <xdr:cNvPr id="3075" name="Text Box 75" hidden="1">
          <a:extLst>
            <a:ext uri="{FF2B5EF4-FFF2-40B4-BE49-F238E27FC236}">
              <a16:creationId xmlns:a16="http://schemas.microsoft.com/office/drawing/2014/main" id="{00000000-0008-0000-0000-000003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110</xdr:row>
      <xdr:rowOff>76200</xdr:rowOff>
    </xdr:from>
    <xdr:to>
      <xdr:col>14</xdr:col>
      <xdr:colOff>76200</xdr:colOff>
      <xdr:row>111</xdr:row>
      <xdr:rowOff>114300</xdr:rowOff>
    </xdr:to>
    <xdr:sp macro="" textlink="">
      <xdr:nvSpPr>
        <xdr:cNvPr id="3076" name="Text Box 75" hidden="1">
          <a:extLst>
            <a:ext uri="{FF2B5EF4-FFF2-40B4-BE49-F238E27FC236}">
              <a16:creationId xmlns:a16="http://schemas.microsoft.com/office/drawing/2014/main" id="{00000000-0008-0000-0000-000004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110</xdr:row>
      <xdr:rowOff>76200</xdr:rowOff>
    </xdr:from>
    <xdr:to>
      <xdr:col>14</xdr:col>
      <xdr:colOff>76200</xdr:colOff>
      <xdr:row>111</xdr:row>
      <xdr:rowOff>114300</xdr:rowOff>
    </xdr:to>
    <xdr:sp macro="" textlink="">
      <xdr:nvSpPr>
        <xdr:cNvPr id="3077" name="Text Box 75" hidden="1">
          <a:extLst>
            <a:ext uri="{FF2B5EF4-FFF2-40B4-BE49-F238E27FC236}">
              <a16:creationId xmlns:a16="http://schemas.microsoft.com/office/drawing/2014/main" id="{00000000-0008-0000-0000-000005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110</xdr:row>
      <xdr:rowOff>76200</xdr:rowOff>
    </xdr:from>
    <xdr:to>
      <xdr:col>14</xdr:col>
      <xdr:colOff>76200</xdr:colOff>
      <xdr:row>111</xdr:row>
      <xdr:rowOff>114300</xdr:rowOff>
    </xdr:to>
    <xdr:sp macro="" textlink="">
      <xdr:nvSpPr>
        <xdr:cNvPr id="3078" name="Text Box 75" hidden="1">
          <a:extLst>
            <a:ext uri="{FF2B5EF4-FFF2-40B4-BE49-F238E27FC236}">
              <a16:creationId xmlns:a16="http://schemas.microsoft.com/office/drawing/2014/main" id="{00000000-0008-0000-0000-000006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111</xdr:row>
      <xdr:rowOff>76200</xdr:rowOff>
    </xdr:from>
    <xdr:to>
      <xdr:col>14</xdr:col>
      <xdr:colOff>76200</xdr:colOff>
      <xdr:row>112</xdr:row>
      <xdr:rowOff>114300</xdr:rowOff>
    </xdr:to>
    <xdr:sp macro="" textlink="">
      <xdr:nvSpPr>
        <xdr:cNvPr id="3079" name="Text Box 75" hidden="1">
          <a:extLst>
            <a:ext uri="{FF2B5EF4-FFF2-40B4-BE49-F238E27FC236}">
              <a16:creationId xmlns:a16="http://schemas.microsoft.com/office/drawing/2014/main" id="{00000000-0008-0000-0000-000007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111</xdr:row>
      <xdr:rowOff>76200</xdr:rowOff>
    </xdr:from>
    <xdr:to>
      <xdr:col>14</xdr:col>
      <xdr:colOff>76200</xdr:colOff>
      <xdr:row>112</xdr:row>
      <xdr:rowOff>114300</xdr:rowOff>
    </xdr:to>
    <xdr:sp macro="" textlink="">
      <xdr:nvSpPr>
        <xdr:cNvPr id="3080" name="Text Box 75" hidden="1">
          <a:extLst>
            <a:ext uri="{FF2B5EF4-FFF2-40B4-BE49-F238E27FC236}">
              <a16:creationId xmlns:a16="http://schemas.microsoft.com/office/drawing/2014/main" id="{00000000-0008-0000-0000-000008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111</xdr:row>
      <xdr:rowOff>76200</xdr:rowOff>
    </xdr:from>
    <xdr:to>
      <xdr:col>14</xdr:col>
      <xdr:colOff>76200</xdr:colOff>
      <xdr:row>112</xdr:row>
      <xdr:rowOff>114300</xdr:rowOff>
    </xdr:to>
    <xdr:sp macro="" textlink="">
      <xdr:nvSpPr>
        <xdr:cNvPr id="3081" name="Text Box 75" hidden="1">
          <a:extLst>
            <a:ext uri="{FF2B5EF4-FFF2-40B4-BE49-F238E27FC236}">
              <a16:creationId xmlns:a16="http://schemas.microsoft.com/office/drawing/2014/main" id="{00000000-0008-0000-0000-000009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111</xdr:row>
      <xdr:rowOff>76200</xdr:rowOff>
    </xdr:from>
    <xdr:to>
      <xdr:col>14</xdr:col>
      <xdr:colOff>76200</xdr:colOff>
      <xdr:row>112</xdr:row>
      <xdr:rowOff>114300</xdr:rowOff>
    </xdr:to>
    <xdr:sp macro="" textlink="">
      <xdr:nvSpPr>
        <xdr:cNvPr id="3082" name="Text Box 75" hidden="1">
          <a:extLst>
            <a:ext uri="{FF2B5EF4-FFF2-40B4-BE49-F238E27FC236}">
              <a16:creationId xmlns:a16="http://schemas.microsoft.com/office/drawing/2014/main" id="{00000000-0008-0000-0000-00000A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111</xdr:row>
      <xdr:rowOff>76200</xdr:rowOff>
    </xdr:from>
    <xdr:to>
      <xdr:col>14</xdr:col>
      <xdr:colOff>76200</xdr:colOff>
      <xdr:row>112</xdr:row>
      <xdr:rowOff>114300</xdr:rowOff>
    </xdr:to>
    <xdr:sp macro="" textlink="">
      <xdr:nvSpPr>
        <xdr:cNvPr id="3083" name="Text Box 75" hidden="1">
          <a:extLst>
            <a:ext uri="{FF2B5EF4-FFF2-40B4-BE49-F238E27FC236}">
              <a16:creationId xmlns:a16="http://schemas.microsoft.com/office/drawing/2014/main" id="{00000000-0008-0000-0000-00000B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112</xdr:row>
      <xdr:rowOff>76200</xdr:rowOff>
    </xdr:from>
    <xdr:to>
      <xdr:col>14</xdr:col>
      <xdr:colOff>76200</xdr:colOff>
      <xdr:row>113</xdr:row>
      <xdr:rowOff>114300</xdr:rowOff>
    </xdr:to>
    <xdr:sp macro="" textlink="">
      <xdr:nvSpPr>
        <xdr:cNvPr id="3084" name="Text Box 75" hidden="1">
          <a:extLst>
            <a:ext uri="{FF2B5EF4-FFF2-40B4-BE49-F238E27FC236}">
              <a16:creationId xmlns:a16="http://schemas.microsoft.com/office/drawing/2014/main" id="{00000000-0008-0000-0000-00000C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112</xdr:row>
      <xdr:rowOff>76200</xdr:rowOff>
    </xdr:from>
    <xdr:to>
      <xdr:col>14</xdr:col>
      <xdr:colOff>76200</xdr:colOff>
      <xdr:row>113</xdr:row>
      <xdr:rowOff>114300</xdr:rowOff>
    </xdr:to>
    <xdr:sp macro="" textlink="">
      <xdr:nvSpPr>
        <xdr:cNvPr id="3085" name="Text Box 75" hidden="1">
          <a:extLst>
            <a:ext uri="{FF2B5EF4-FFF2-40B4-BE49-F238E27FC236}">
              <a16:creationId xmlns:a16="http://schemas.microsoft.com/office/drawing/2014/main" id="{00000000-0008-0000-0000-00000D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112</xdr:row>
      <xdr:rowOff>76200</xdr:rowOff>
    </xdr:from>
    <xdr:to>
      <xdr:col>14</xdr:col>
      <xdr:colOff>76200</xdr:colOff>
      <xdr:row>113</xdr:row>
      <xdr:rowOff>114300</xdr:rowOff>
    </xdr:to>
    <xdr:sp macro="" textlink="">
      <xdr:nvSpPr>
        <xdr:cNvPr id="3086" name="Text Box 75" hidden="1">
          <a:extLst>
            <a:ext uri="{FF2B5EF4-FFF2-40B4-BE49-F238E27FC236}">
              <a16:creationId xmlns:a16="http://schemas.microsoft.com/office/drawing/2014/main" id="{00000000-0008-0000-0000-00000E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112</xdr:row>
      <xdr:rowOff>76200</xdr:rowOff>
    </xdr:from>
    <xdr:to>
      <xdr:col>14</xdr:col>
      <xdr:colOff>76200</xdr:colOff>
      <xdr:row>113</xdr:row>
      <xdr:rowOff>114300</xdr:rowOff>
    </xdr:to>
    <xdr:sp macro="" textlink="">
      <xdr:nvSpPr>
        <xdr:cNvPr id="3087" name="Text Box 75" hidden="1">
          <a:extLst>
            <a:ext uri="{FF2B5EF4-FFF2-40B4-BE49-F238E27FC236}">
              <a16:creationId xmlns:a16="http://schemas.microsoft.com/office/drawing/2014/main" id="{00000000-0008-0000-0000-00000F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112</xdr:row>
      <xdr:rowOff>76200</xdr:rowOff>
    </xdr:from>
    <xdr:to>
      <xdr:col>14</xdr:col>
      <xdr:colOff>76200</xdr:colOff>
      <xdr:row>113</xdr:row>
      <xdr:rowOff>114300</xdr:rowOff>
    </xdr:to>
    <xdr:sp macro="" textlink="">
      <xdr:nvSpPr>
        <xdr:cNvPr id="3088" name="Text Box 75" hidden="1">
          <a:extLst>
            <a:ext uri="{FF2B5EF4-FFF2-40B4-BE49-F238E27FC236}">
              <a16:creationId xmlns:a16="http://schemas.microsoft.com/office/drawing/2014/main" id="{00000000-0008-0000-0000-000010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113</xdr:row>
      <xdr:rowOff>76200</xdr:rowOff>
    </xdr:from>
    <xdr:to>
      <xdr:col>14</xdr:col>
      <xdr:colOff>76200</xdr:colOff>
      <xdr:row>114</xdr:row>
      <xdr:rowOff>114300</xdr:rowOff>
    </xdr:to>
    <xdr:sp macro="" textlink="">
      <xdr:nvSpPr>
        <xdr:cNvPr id="3089" name="Text Box 75" hidden="1">
          <a:extLst>
            <a:ext uri="{FF2B5EF4-FFF2-40B4-BE49-F238E27FC236}">
              <a16:creationId xmlns:a16="http://schemas.microsoft.com/office/drawing/2014/main" id="{00000000-0008-0000-0000-000011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113</xdr:row>
      <xdr:rowOff>76200</xdr:rowOff>
    </xdr:from>
    <xdr:to>
      <xdr:col>14</xdr:col>
      <xdr:colOff>76200</xdr:colOff>
      <xdr:row>114</xdr:row>
      <xdr:rowOff>114300</xdr:rowOff>
    </xdr:to>
    <xdr:sp macro="" textlink="">
      <xdr:nvSpPr>
        <xdr:cNvPr id="3090" name="Text Box 75" hidden="1">
          <a:extLst>
            <a:ext uri="{FF2B5EF4-FFF2-40B4-BE49-F238E27FC236}">
              <a16:creationId xmlns:a16="http://schemas.microsoft.com/office/drawing/2014/main" id="{00000000-0008-0000-0000-000012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113</xdr:row>
      <xdr:rowOff>76200</xdr:rowOff>
    </xdr:from>
    <xdr:to>
      <xdr:col>14</xdr:col>
      <xdr:colOff>76200</xdr:colOff>
      <xdr:row>114</xdr:row>
      <xdr:rowOff>114300</xdr:rowOff>
    </xdr:to>
    <xdr:sp macro="" textlink="">
      <xdr:nvSpPr>
        <xdr:cNvPr id="3091" name="Text Box 75" hidden="1">
          <a:extLst>
            <a:ext uri="{FF2B5EF4-FFF2-40B4-BE49-F238E27FC236}">
              <a16:creationId xmlns:a16="http://schemas.microsoft.com/office/drawing/2014/main" id="{00000000-0008-0000-0000-000013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113</xdr:row>
      <xdr:rowOff>76200</xdr:rowOff>
    </xdr:from>
    <xdr:to>
      <xdr:col>14</xdr:col>
      <xdr:colOff>76200</xdr:colOff>
      <xdr:row>114</xdr:row>
      <xdr:rowOff>114300</xdr:rowOff>
    </xdr:to>
    <xdr:sp macro="" textlink="">
      <xdr:nvSpPr>
        <xdr:cNvPr id="3092" name="Text Box 75" hidden="1">
          <a:extLst>
            <a:ext uri="{FF2B5EF4-FFF2-40B4-BE49-F238E27FC236}">
              <a16:creationId xmlns:a16="http://schemas.microsoft.com/office/drawing/2014/main" id="{00000000-0008-0000-0000-000014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113</xdr:row>
      <xdr:rowOff>76200</xdr:rowOff>
    </xdr:from>
    <xdr:to>
      <xdr:col>14</xdr:col>
      <xdr:colOff>76200</xdr:colOff>
      <xdr:row>114</xdr:row>
      <xdr:rowOff>114300</xdr:rowOff>
    </xdr:to>
    <xdr:sp macro="" textlink="">
      <xdr:nvSpPr>
        <xdr:cNvPr id="3093" name="Text Box 75" hidden="1">
          <a:extLst>
            <a:ext uri="{FF2B5EF4-FFF2-40B4-BE49-F238E27FC236}">
              <a16:creationId xmlns:a16="http://schemas.microsoft.com/office/drawing/2014/main" id="{00000000-0008-0000-0000-000015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114</xdr:row>
      <xdr:rowOff>76200</xdr:rowOff>
    </xdr:from>
    <xdr:to>
      <xdr:col>14</xdr:col>
      <xdr:colOff>76200</xdr:colOff>
      <xdr:row>115</xdr:row>
      <xdr:rowOff>114300</xdr:rowOff>
    </xdr:to>
    <xdr:sp macro="" textlink="">
      <xdr:nvSpPr>
        <xdr:cNvPr id="3094" name="Text Box 75" hidden="1">
          <a:extLst>
            <a:ext uri="{FF2B5EF4-FFF2-40B4-BE49-F238E27FC236}">
              <a16:creationId xmlns:a16="http://schemas.microsoft.com/office/drawing/2014/main" id="{00000000-0008-0000-0000-000016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114</xdr:row>
      <xdr:rowOff>76200</xdr:rowOff>
    </xdr:from>
    <xdr:to>
      <xdr:col>14</xdr:col>
      <xdr:colOff>76200</xdr:colOff>
      <xdr:row>115</xdr:row>
      <xdr:rowOff>114300</xdr:rowOff>
    </xdr:to>
    <xdr:sp macro="" textlink="">
      <xdr:nvSpPr>
        <xdr:cNvPr id="3095" name="Text Box 75" hidden="1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114</xdr:row>
      <xdr:rowOff>76200</xdr:rowOff>
    </xdr:from>
    <xdr:to>
      <xdr:col>14</xdr:col>
      <xdr:colOff>76200</xdr:colOff>
      <xdr:row>115</xdr:row>
      <xdr:rowOff>114300</xdr:rowOff>
    </xdr:to>
    <xdr:sp macro="" textlink="">
      <xdr:nvSpPr>
        <xdr:cNvPr id="3096" name="Text Box 75" hidden="1">
          <a:extLs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114</xdr:row>
      <xdr:rowOff>76200</xdr:rowOff>
    </xdr:from>
    <xdr:to>
      <xdr:col>14</xdr:col>
      <xdr:colOff>76200</xdr:colOff>
      <xdr:row>115</xdr:row>
      <xdr:rowOff>114300</xdr:rowOff>
    </xdr:to>
    <xdr:sp macro="" textlink="">
      <xdr:nvSpPr>
        <xdr:cNvPr id="3097" name="Text Box 75" hidden="1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114</xdr:row>
      <xdr:rowOff>76200</xdr:rowOff>
    </xdr:from>
    <xdr:to>
      <xdr:col>14</xdr:col>
      <xdr:colOff>76200</xdr:colOff>
      <xdr:row>115</xdr:row>
      <xdr:rowOff>114300</xdr:rowOff>
    </xdr:to>
    <xdr:sp macro="" textlink="">
      <xdr:nvSpPr>
        <xdr:cNvPr id="3098" name="Text Box 75" hidden="1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115</xdr:row>
      <xdr:rowOff>76200</xdr:rowOff>
    </xdr:from>
    <xdr:to>
      <xdr:col>14</xdr:col>
      <xdr:colOff>76200</xdr:colOff>
      <xdr:row>116</xdr:row>
      <xdr:rowOff>114300</xdr:rowOff>
    </xdr:to>
    <xdr:sp macro="" textlink="">
      <xdr:nvSpPr>
        <xdr:cNvPr id="3099" name="Text Box 75" hidden="1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115</xdr:row>
      <xdr:rowOff>76200</xdr:rowOff>
    </xdr:from>
    <xdr:to>
      <xdr:col>14</xdr:col>
      <xdr:colOff>76200</xdr:colOff>
      <xdr:row>116</xdr:row>
      <xdr:rowOff>114300</xdr:rowOff>
    </xdr:to>
    <xdr:sp macro="" textlink="">
      <xdr:nvSpPr>
        <xdr:cNvPr id="3100" name="Text Box 75" hidden="1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115</xdr:row>
      <xdr:rowOff>76200</xdr:rowOff>
    </xdr:from>
    <xdr:to>
      <xdr:col>14</xdr:col>
      <xdr:colOff>76200</xdr:colOff>
      <xdr:row>116</xdr:row>
      <xdr:rowOff>114300</xdr:rowOff>
    </xdr:to>
    <xdr:sp macro="" textlink="">
      <xdr:nvSpPr>
        <xdr:cNvPr id="3101" name="Text Box 75" hidden="1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115</xdr:row>
      <xdr:rowOff>76200</xdr:rowOff>
    </xdr:from>
    <xdr:to>
      <xdr:col>14</xdr:col>
      <xdr:colOff>76200</xdr:colOff>
      <xdr:row>116</xdr:row>
      <xdr:rowOff>114300</xdr:rowOff>
    </xdr:to>
    <xdr:sp macro="" textlink="">
      <xdr:nvSpPr>
        <xdr:cNvPr id="3102" name="Text Box 75" hidden="1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115</xdr:row>
      <xdr:rowOff>76200</xdr:rowOff>
    </xdr:from>
    <xdr:to>
      <xdr:col>14</xdr:col>
      <xdr:colOff>76200</xdr:colOff>
      <xdr:row>116</xdr:row>
      <xdr:rowOff>114300</xdr:rowOff>
    </xdr:to>
    <xdr:sp macro="" textlink="">
      <xdr:nvSpPr>
        <xdr:cNvPr id="3103" name="Text Box 75" hidden="1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116</xdr:row>
      <xdr:rowOff>76200</xdr:rowOff>
    </xdr:from>
    <xdr:to>
      <xdr:col>14</xdr:col>
      <xdr:colOff>76200</xdr:colOff>
      <xdr:row>117</xdr:row>
      <xdr:rowOff>114300</xdr:rowOff>
    </xdr:to>
    <xdr:sp macro="" textlink="">
      <xdr:nvSpPr>
        <xdr:cNvPr id="3104" name="Text Box 75" hidden="1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116</xdr:row>
      <xdr:rowOff>76200</xdr:rowOff>
    </xdr:from>
    <xdr:to>
      <xdr:col>14</xdr:col>
      <xdr:colOff>76200</xdr:colOff>
      <xdr:row>117</xdr:row>
      <xdr:rowOff>114300</xdr:rowOff>
    </xdr:to>
    <xdr:sp macro="" textlink="">
      <xdr:nvSpPr>
        <xdr:cNvPr id="3105" name="Text Box 75" hidden="1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116</xdr:row>
      <xdr:rowOff>76200</xdr:rowOff>
    </xdr:from>
    <xdr:to>
      <xdr:col>14</xdr:col>
      <xdr:colOff>76200</xdr:colOff>
      <xdr:row>117</xdr:row>
      <xdr:rowOff>114300</xdr:rowOff>
    </xdr:to>
    <xdr:sp macro="" textlink="">
      <xdr:nvSpPr>
        <xdr:cNvPr id="3106" name="Text Box 75" hidden="1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116</xdr:row>
      <xdr:rowOff>76200</xdr:rowOff>
    </xdr:from>
    <xdr:to>
      <xdr:col>14</xdr:col>
      <xdr:colOff>76200</xdr:colOff>
      <xdr:row>117</xdr:row>
      <xdr:rowOff>114300</xdr:rowOff>
    </xdr:to>
    <xdr:sp macro="" textlink="">
      <xdr:nvSpPr>
        <xdr:cNvPr id="3107" name="Text Box 75" hidden="1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116</xdr:row>
      <xdr:rowOff>76200</xdr:rowOff>
    </xdr:from>
    <xdr:to>
      <xdr:col>14</xdr:col>
      <xdr:colOff>76200</xdr:colOff>
      <xdr:row>117</xdr:row>
      <xdr:rowOff>114300</xdr:rowOff>
    </xdr:to>
    <xdr:sp macro="" textlink="">
      <xdr:nvSpPr>
        <xdr:cNvPr id="3108" name="Text Box 75" hidden="1">
          <a:extLs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117</xdr:row>
      <xdr:rowOff>76200</xdr:rowOff>
    </xdr:from>
    <xdr:to>
      <xdr:col>14</xdr:col>
      <xdr:colOff>76200</xdr:colOff>
      <xdr:row>118</xdr:row>
      <xdr:rowOff>114300</xdr:rowOff>
    </xdr:to>
    <xdr:sp macro="" textlink="">
      <xdr:nvSpPr>
        <xdr:cNvPr id="3109" name="Text Box 75" hidden="1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117</xdr:row>
      <xdr:rowOff>76200</xdr:rowOff>
    </xdr:from>
    <xdr:to>
      <xdr:col>14</xdr:col>
      <xdr:colOff>76200</xdr:colOff>
      <xdr:row>118</xdr:row>
      <xdr:rowOff>114300</xdr:rowOff>
    </xdr:to>
    <xdr:sp macro="" textlink="">
      <xdr:nvSpPr>
        <xdr:cNvPr id="3110" name="Text Box 75" hidden="1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117</xdr:row>
      <xdr:rowOff>76200</xdr:rowOff>
    </xdr:from>
    <xdr:to>
      <xdr:col>14</xdr:col>
      <xdr:colOff>76200</xdr:colOff>
      <xdr:row>118</xdr:row>
      <xdr:rowOff>114300</xdr:rowOff>
    </xdr:to>
    <xdr:sp macro="" textlink="">
      <xdr:nvSpPr>
        <xdr:cNvPr id="3111" name="Text Box 75" hidden="1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117</xdr:row>
      <xdr:rowOff>76200</xdr:rowOff>
    </xdr:from>
    <xdr:to>
      <xdr:col>14</xdr:col>
      <xdr:colOff>76200</xdr:colOff>
      <xdr:row>118</xdr:row>
      <xdr:rowOff>114300</xdr:rowOff>
    </xdr:to>
    <xdr:sp macro="" textlink="">
      <xdr:nvSpPr>
        <xdr:cNvPr id="3112" name="Text Box 75" hidden="1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117</xdr:row>
      <xdr:rowOff>76200</xdr:rowOff>
    </xdr:from>
    <xdr:to>
      <xdr:col>14</xdr:col>
      <xdr:colOff>76200</xdr:colOff>
      <xdr:row>118</xdr:row>
      <xdr:rowOff>114300</xdr:rowOff>
    </xdr:to>
    <xdr:sp macro="" textlink="">
      <xdr:nvSpPr>
        <xdr:cNvPr id="3113" name="Text Box 75" hidden="1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118</xdr:row>
      <xdr:rowOff>76200</xdr:rowOff>
    </xdr:from>
    <xdr:to>
      <xdr:col>14</xdr:col>
      <xdr:colOff>76200</xdr:colOff>
      <xdr:row>119</xdr:row>
      <xdr:rowOff>114300</xdr:rowOff>
    </xdr:to>
    <xdr:sp macro="" textlink="">
      <xdr:nvSpPr>
        <xdr:cNvPr id="3114" name="Text Box 75" hidden="1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118</xdr:row>
      <xdr:rowOff>76200</xdr:rowOff>
    </xdr:from>
    <xdr:to>
      <xdr:col>14</xdr:col>
      <xdr:colOff>76200</xdr:colOff>
      <xdr:row>119</xdr:row>
      <xdr:rowOff>114300</xdr:rowOff>
    </xdr:to>
    <xdr:sp macro="" textlink="">
      <xdr:nvSpPr>
        <xdr:cNvPr id="3115" name="Text Box 75" hidden="1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118</xdr:row>
      <xdr:rowOff>76200</xdr:rowOff>
    </xdr:from>
    <xdr:to>
      <xdr:col>14</xdr:col>
      <xdr:colOff>76200</xdr:colOff>
      <xdr:row>119</xdr:row>
      <xdr:rowOff>114300</xdr:rowOff>
    </xdr:to>
    <xdr:sp macro="" textlink="">
      <xdr:nvSpPr>
        <xdr:cNvPr id="3116" name="Text Box 75" hidden="1">
          <a:extLs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118</xdr:row>
      <xdr:rowOff>76200</xdr:rowOff>
    </xdr:from>
    <xdr:to>
      <xdr:col>14</xdr:col>
      <xdr:colOff>76200</xdr:colOff>
      <xdr:row>119</xdr:row>
      <xdr:rowOff>114300</xdr:rowOff>
    </xdr:to>
    <xdr:sp macro="" textlink="">
      <xdr:nvSpPr>
        <xdr:cNvPr id="3117" name="Text Box 75" hidden="1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118</xdr:row>
      <xdr:rowOff>76200</xdr:rowOff>
    </xdr:from>
    <xdr:to>
      <xdr:col>14</xdr:col>
      <xdr:colOff>76200</xdr:colOff>
      <xdr:row>119</xdr:row>
      <xdr:rowOff>114300</xdr:rowOff>
    </xdr:to>
    <xdr:sp macro="" textlink="">
      <xdr:nvSpPr>
        <xdr:cNvPr id="3118" name="Text Box 75" hidden="1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119</xdr:row>
      <xdr:rowOff>76200</xdr:rowOff>
    </xdr:from>
    <xdr:to>
      <xdr:col>14</xdr:col>
      <xdr:colOff>76200</xdr:colOff>
      <xdr:row>120</xdr:row>
      <xdr:rowOff>114300</xdr:rowOff>
    </xdr:to>
    <xdr:sp macro="" textlink="">
      <xdr:nvSpPr>
        <xdr:cNvPr id="3119" name="Text Box 75" hidden="1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119</xdr:row>
      <xdr:rowOff>76200</xdr:rowOff>
    </xdr:from>
    <xdr:to>
      <xdr:col>14</xdr:col>
      <xdr:colOff>76200</xdr:colOff>
      <xdr:row>120</xdr:row>
      <xdr:rowOff>114300</xdr:rowOff>
    </xdr:to>
    <xdr:sp macro="" textlink="">
      <xdr:nvSpPr>
        <xdr:cNvPr id="3120" name="Text Box 75" hidden="1">
          <a:extLs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119</xdr:row>
      <xdr:rowOff>76200</xdr:rowOff>
    </xdr:from>
    <xdr:to>
      <xdr:col>14</xdr:col>
      <xdr:colOff>76200</xdr:colOff>
      <xdr:row>120</xdr:row>
      <xdr:rowOff>114300</xdr:rowOff>
    </xdr:to>
    <xdr:sp macro="" textlink="">
      <xdr:nvSpPr>
        <xdr:cNvPr id="3121" name="Text Box 75" hidden="1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119</xdr:row>
      <xdr:rowOff>76200</xdr:rowOff>
    </xdr:from>
    <xdr:to>
      <xdr:col>14</xdr:col>
      <xdr:colOff>76200</xdr:colOff>
      <xdr:row>120</xdr:row>
      <xdr:rowOff>114300</xdr:rowOff>
    </xdr:to>
    <xdr:sp macro="" textlink="">
      <xdr:nvSpPr>
        <xdr:cNvPr id="3122" name="Text Box 75" hidden="1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119</xdr:row>
      <xdr:rowOff>76200</xdr:rowOff>
    </xdr:from>
    <xdr:to>
      <xdr:col>14</xdr:col>
      <xdr:colOff>76200</xdr:colOff>
      <xdr:row>120</xdr:row>
      <xdr:rowOff>114300</xdr:rowOff>
    </xdr:to>
    <xdr:sp macro="" textlink="">
      <xdr:nvSpPr>
        <xdr:cNvPr id="3123" name="Text Box 75" hidden="1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120</xdr:row>
      <xdr:rowOff>76200</xdr:rowOff>
    </xdr:from>
    <xdr:to>
      <xdr:col>14</xdr:col>
      <xdr:colOff>76200</xdr:colOff>
      <xdr:row>121</xdr:row>
      <xdr:rowOff>114300</xdr:rowOff>
    </xdr:to>
    <xdr:sp macro="" textlink="">
      <xdr:nvSpPr>
        <xdr:cNvPr id="3124" name="Text Box 75" hidden="1">
          <a:extLs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120</xdr:row>
      <xdr:rowOff>76200</xdr:rowOff>
    </xdr:from>
    <xdr:to>
      <xdr:col>14</xdr:col>
      <xdr:colOff>76200</xdr:colOff>
      <xdr:row>121</xdr:row>
      <xdr:rowOff>114300</xdr:rowOff>
    </xdr:to>
    <xdr:sp macro="" textlink="">
      <xdr:nvSpPr>
        <xdr:cNvPr id="3125" name="Text Box 75" hidden="1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120</xdr:row>
      <xdr:rowOff>76200</xdr:rowOff>
    </xdr:from>
    <xdr:to>
      <xdr:col>14</xdr:col>
      <xdr:colOff>76200</xdr:colOff>
      <xdr:row>121</xdr:row>
      <xdr:rowOff>114300</xdr:rowOff>
    </xdr:to>
    <xdr:sp macro="" textlink="">
      <xdr:nvSpPr>
        <xdr:cNvPr id="3126" name="Text Box 75" hidden="1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120</xdr:row>
      <xdr:rowOff>76200</xdr:rowOff>
    </xdr:from>
    <xdr:to>
      <xdr:col>14</xdr:col>
      <xdr:colOff>76200</xdr:colOff>
      <xdr:row>121</xdr:row>
      <xdr:rowOff>114300</xdr:rowOff>
    </xdr:to>
    <xdr:sp macro="" textlink="">
      <xdr:nvSpPr>
        <xdr:cNvPr id="3127" name="Text Box 75" hidden="1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120</xdr:row>
      <xdr:rowOff>76200</xdr:rowOff>
    </xdr:from>
    <xdr:to>
      <xdr:col>14</xdr:col>
      <xdr:colOff>76200</xdr:colOff>
      <xdr:row>121</xdr:row>
      <xdr:rowOff>114300</xdr:rowOff>
    </xdr:to>
    <xdr:sp macro="" textlink="">
      <xdr:nvSpPr>
        <xdr:cNvPr id="3128" name="Text Box 75" hidden="1">
          <a:extLs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121</xdr:row>
      <xdr:rowOff>76200</xdr:rowOff>
    </xdr:from>
    <xdr:to>
      <xdr:col>14</xdr:col>
      <xdr:colOff>76200</xdr:colOff>
      <xdr:row>122</xdr:row>
      <xdr:rowOff>114300</xdr:rowOff>
    </xdr:to>
    <xdr:sp macro="" textlink="">
      <xdr:nvSpPr>
        <xdr:cNvPr id="3129" name="Text Box 75" hidden="1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121</xdr:row>
      <xdr:rowOff>76200</xdr:rowOff>
    </xdr:from>
    <xdr:to>
      <xdr:col>14</xdr:col>
      <xdr:colOff>76200</xdr:colOff>
      <xdr:row>122</xdr:row>
      <xdr:rowOff>114300</xdr:rowOff>
    </xdr:to>
    <xdr:sp macro="" textlink="">
      <xdr:nvSpPr>
        <xdr:cNvPr id="3130" name="Text Box 75" hidden="1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121</xdr:row>
      <xdr:rowOff>76200</xdr:rowOff>
    </xdr:from>
    <xdr:to>
      <xdr:col>14</xdr:col>
      <xdr:colOff>76200</xdr:colOff>
      <xdr:row>122</xdr:row>
      <xdr:rowOff>114300</xdr:rowOff>
    </xdr:to>
    <xdr:sp macro="" textlink="">
      <xdr:nvSpPr>
        <xdr:cNvPr id="3131" name="Text Box 75" hidden="1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121</xdr:row>
      <xdr:rowOff>76200</xdr:rowOff>
    </xdr:from>
    <xdr:to>
      <xdr:col>14</xdr:col>
      <xdr:colOff>76200</xdr:colOff>
      <xdr:row>122</xdr:row>
      <xdr:rowOff>114300</xdr:rowOff>
    </xdr:to>
    <xdr:sp macro="" textlink="">
      <xdr:nvSpPr>
        <xdr:cNvPr id="3132" name="Text Box 75" hidden="1">
          <a:extLs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121</xdr:row>
      <xdr:rowOff>76200</xdr:rowOff>
    </xdr:from>
    <xdr:to>
      <xdr:col>14</xdr:col>
      <xdr:colOff>76200</xdr:colOff>
      <xdr:row>122</xdr:row>
      <xdr:rowOff>114300</xdr:rowOff>
    </xdr:to>
    <xdr:sp macro="" textlink="">
      <xdr:nvSpPr>
        <xdr:cNvPr id="3133" name="Text Box 75" hidden="1">
          <a:extLs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122</xdr:row>
      <xdr:rowOff>76200</xdr:rowOff>
    </xdr:from>
    <xdr:to>
      <xdr:col>14</xdr:col>
      <xdr:colOff>76200</xdr:colOff>
      <xdr:row>123</xdr:row>
      <xdr:rowOff>114300</xdr:rowOff>
    </xdr:to>
    <xdr:sp macro="" textlink="">
      <xdr:nvSpPr>
        <xdr:cNvPr id="3134" name="Text Box 75" hidden="1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122</xdr:row>
      <xdr:rowOff>76200</xdr:rowOff>
    </xdr:from>
    <xdr:to>
      <xdr:col>14</xdr:col>
      <xdr:colOff>76200</xdr:colOff>
      <xdr:row>123</xdr:row>
      <xdr:rowOff>114300</xdr:rowOff>
    </xdr:to>
    <xdr:sp macro="" textlink="">
      <xdr:nvSpPr>
        <xdr:cNvPr id="3135" name="Text Box 75" hidden="1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122</xdr:row>
      <xdr:rowOff>76200</xdr:rowOff>
    </xdr:from>
    <xdr:to>
      <xdr:col>14</xdr:col>
      <xdr:colOff>76200</xdr:colOff>
      <xdr:row>123</xdr:row>
      <xdr:rowOff>114300</xdr:rowOff>
    </xdr:to>
    <xdr:sp macro="" textlink="">
      <xdr:nvSpPr>
        <xdr:cNvPr id="3136" name="Text Box 75" hidden="1">
          <a:extLst>
            <a:ext uri="{FF2B5EF4-FFF2-40B4-BE49-F238E27FC236}">
              <a16:creationId xmlns:a16="http://schemas.microsoft.com/office/drawing/2014/main" id="{00000000-0008-0000-0000-000040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122</xdr:row>
      <xdr:rowOff>76200</xdr:rowOff>
    </xdr:from>
    <xdr:to>
      <xdr:col>14</xdr:col>
      <xdr:colOff>76200</xdr:colOff>
      <xdr:row>123</xdr:row>
      <xdr:rowOff>114300</xdr:rowOff>
    </xdr:to>
    <xdr:sp macro="" textlink="">
      <xdr:nvSpPr>
        <xdr:cNvPr id="3137" name="Text Box 75" hidden="1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122</xdr:row>
      <xdr:rowOff>76200</xdr:rowOff>
    </xdr:from>
    <xdr:to>
      <xdr:col>14</xdr:col>
      <xdr:colOff>76200</xdr:colOff>
      <xdr:row>123</xdr:row>
      <xdr:rowOff>114300</xdr:rowOff>
    </xdr:to>
    <xdr:sp macro="" textlink="">
      <xdr:nvSpPr>
        <xdr:cNvPr id="3138" name="Text Box 75" hidden="1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123</xdr:row>
      <xdr:rowOff>76200</xdr:rowOff>
    </xdr:from>
    <xdr:to>
      <xdr:col>14</xdr:col>
      <xdr:colOff>76200</xdr:colOff>
      <xdr:row>124</xdr:row>
      <xdr:rowOff>114300</xdr:rowOff>
    </xdr:to>
    <xdr:sp macro="" textlink="">
      <xdr:nvSpPr>
        <xdr:cNvPr id="3139" name="Text Box 75" hidden="1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123</xdr:row>
      <xdr:rowOff>76200</xdr:rowOff>
    </xdr:from>
    <xdr:to>
      <xdr:col>14</xdr:col>
      <xdr:colOff>76200</xdr:colOff>
      <xdr:row>124</xdr:row>
      <xdr:rowOff>114300</xdr:rowOff>
    </xdr:to>
    <xdr:sp macro="" textlink="">
      <xdr:nvSpPr>
        <xdr:cNvPr id="3140" name="Text Box 75" hidden="1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123</xdr:row>
      <xdr:rowOff>76200</xdr:rowOff>
    </xdr:from>
    <xdr:to>
      <xdr:col>14</xdr:col>
      <xdr:colOff>76200</xdr:colOff>
      <xdr:row>124</xdr:row>
      <xdr:rowOff>114300</xdr:rowOff>
    </xdr:to>
    <xdr:sp macro="" textlink="">
      <xdr:nvSpPr>
        <xdr:cNvPr id="3141" name="Text Box 75" hidden="1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123</xdr:row>
      <xdr:rowOff>76200</xdr:rowOff>
    </xdr:from>
    <xdr:to>
      <xdr:col>14</xdr:col>
      <xdr:colOff>76200</xdr:colOff>
      <xdr:row>124</xdr:row>
      <xdr:rowOff>114300</xdr:rowOff>
    </xdr:to>
    <xdr:sp macro="" textlink="">
      <xdr:nvSpPr>
        <xdr:cNvPr id="3142" name="Text Box 75" hidden="1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123</xdr:row>
      <xdr:rowOff>76200</xdr:rowOff>
    </xdr:from>
    <xdr:to>
      <xdr:col>14</xdr:col>
      <xdr:colOff>76200</xdr:colOff>
      <xdr:row>124</xdr:row>
      <xdr:rowOff>114300</xdr:rowOff>
    </xdr:to>
    <xdr:sp macro="" textlink="">
      <xdr:nvSpPr>
        <xdr:cNvPr id="3143" name="Text Box 75" hidden="1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124</xdr:row>
      <xdr:rowOff>76200</xdr:rowOff>
    </xdr:from>
    <xdr:to>
      <xdr:col>14</xdr:col>
      <xdr:colOff>76200</xdr:colOff>
      <xdr:row>125</xdr:row>
      <xdr:rowOff>114300</xdr:rowOff>
    </xdr:to>
    <xdr:sp macro="" textlink="">
      <xdr:nvSpPr>
        <xdr:cNvPr id="3144" name="Text Box 75" hidden="1">
          <a:extLs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124</xdr:row>
      <xdr:rowOff>76200</xdr:rowOff>
    </xdr:from>
    <xdr:to>
      <xdr:col>14</xdr:col>
      <xdr:colOff>76200</xdr:colOff>
      <xdr:row>125</xdr:row>
      <xdr:rowOff>114300</xdr:rowOff>
    </xdr:to>
    <xdr:sp macro="" textlink="">
      <xdr:nvSpPr>
        <xdr:cNvPr id="3145" name="Text Box 75" hidden="1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124</xdr:row>
      <xdr:rowOff>76200</xdr:rowOff>
    </xdr:from>
    <xdr:to>
      <xdr:col>14</xdr:col>
      <xdr:colOff>76200</xdr:colOff>
      <xdr:row>125</xdr:row>
      <xdr:rowOff>114300</xdr:rowOff>
    </xdr:to>
    <xdr:sp macro="" textlink="">
      <xdr:nvSpPr>
        <xdr:cNvPr id="3146" name="Text Box 75" hidden="1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124</xdr:row>
      <xdr:rowOff>76200</xdr:rowOff>
    </xdr:from>
    <xdr:to>
      <xdr:col>14</xdr:col>
      <xdr:colOff>76200</xdr:colOff>
      <xdr:row>125</xdr:row>
      <xdr:rowOff>114300</xdr:rowOff>
    </xdr:to>
    <xdr:sp macro="" textlink="">
      <xdr:nvSpPr>
        <xdr:cNvPr id="3147" name="Text Box 75" hidden="1">
          <a:extLs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124</xdr:row>
      <xdr:rowOff>76200</xdr:rowOff>
    </xdr:from>
    <xdr:to>
      <xdr:col>14</xdr:col>
      <xdr:colOff>76200</xdr:colOff>
      <xdr:row>125</xdr:row>
      <xdr:rowOff>114300</xdr:rowOff>
    </xdr:to>
    <xdr:sp macro="" textlink="">
      <xdr:nvSpPr>
        <xdr:cNvPr id="3148" name="Text Box 75" hidden="1">
          <a:extLs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125</xdr:row>
      <xdr:rowOff>76200</xdr:rowOff>
    </xdr:from>
    <xdr:to>
      <xdr:col>14</xdr:col>
      <xdr:colOff>76200</xdr:colOff>
      <xdr:row>126</xdr:row>
      <xdr:rowOff>114300</xdr:rowOff>
    </xdr:to>
    <xdr:sp macro="" textlink="">
      <xdr:nvSpPr>
        <xdr:cNvPr id="3149" name="Text Box 75" hidden="1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125</xdr:row>
      <xdr:rowOff>76200</xdr:rowOff>
    </xdr:from>
    <xdr:to>
      <xdr:col>14</xdr:col>
      <xdr:colOff>76200</xdr:colOff>
      <xdr:row>126</xdr:row>
      <xdr:rowOff>114300</xdr:rowOff>
    </xdr:to>
    <xdr:sp macro="" textlink="">
      <xdr:nvSpPr>
        <xdr:cNvPr id="3150" name="Text Box 75" hidden="1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125</xdr:row>
      <xdr:rowOff>76200</xdr:rowOff>
    </xdr:from>
    <xdr:to>
      <xdr:col>14</xdr:col>
      <xdr:colOff>76200</xdr:colOff>
      <xdr:row>126</xdr:row>
      <xdr:rowOff>114300</xdr:rowOff>
    </xdr:to>
    <xdr:sp macro="" textlink="">
      <xdr:nvSpPr>
        <xdr:cNvPr id="3151" name="Text Box 75" hidden="1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125</xdr:row>
      <xdr:rowOff>76200</xdr:rowOff>
    </xdr:from>
    <xdr:to>
      <xdr:col>14</xdr:col>
      <xdr:colOff>76200</xdr:colOff>
      <xdr:row>126</xdr:row>
      <xdr:rowOff>114300</xdr:rowOff>
    </xdr:to>
    <xdr:sp macro="" textlink="">
      <xdr:nvSpPr>
        <xdr:cNvPr id="3152" name="Text Box 75" hidden="1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125</xdr:row>
      <xdr:rowOff>76200</xdr:rowOff>
    </xdr:from>
    <xdr:to>
      <xdr:col>14</xdr:col>
      <xdr:colOff>76200</xdr:colOff>
      <xdr:row>126</xdr:row>
      <xdr:rowOff>114300</xdr:rowOff>
    </xdr:to>
    <xdr:sp macro="" textlink="">
      <xdr:nvSpPr>
        <xdr:cNvPr id="3153" name="Text Box 75" hidden="1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126</xdr:row>
      <xdr:rowOff>76200</xdr:rowOff>
    </xdr:from>
    <xdr:to>
      <xdr:col>14</xdr:col>
      <xdr:colOff>76200</xdr:colOff>
      <xdr:row>127</xdr:row>
      <xdr:rowOff>114300</xdr:rowOff>
    </xdr:to>
    <xdr:sp macro="" textlink="">
      <xdr:nvSpPr>
        <xdr:cNvPr id="3154" name="Text Box 75" hidden="1">
          <a:extLs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126</xdr:row>
      <xdr:rowOff>76200</xdr:rowOff>
    </xdr:from>
    <xdr:to>
      <xdr:col>14</xdr:col>
      <xdr:colOff>76200</xdr:colOff>
      <xdr:row>127</xdr:row>
      <xdr:rowOff>114300</xdr:rowOff>
    </xdr:to>
    <xdr:sp macro="" textlink="">
      <xdr:nvSpPr>
        <xdr:cNvPr id="3155" name="Text Box 75" hidden="1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126</xdr:row>
      <xdr:rowOff>76200</xdr:rowOff>
    </xdr:from>
    <xdr:to>
      <xdr:col>14</xdr:col>
      <xdr:colOff>76200</xdr:colOff>
      <xdr:row>127</xdr:row>
      <xdr:rowOff>114300</xdr:rowOff>
    </xdr:to>
    <xdr:sp macro="" textlink="">
      <xdr:nvSpPr>
        <xdr:cNvPr id="3156" name="Text Box 75" hidden="1">
          <a:extLst>
            <a:ext uri="{FF2B5EF4-FFF2-40B4-BE49-F238E27FC236}">
              <a16:creationId xmlns:a16="http://schemas.microsoft.com/office/drawing/2014/main" id="{00000000-0008-0000-0000-000054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126</xdr:row>
      <xdr:rowOff>76200</xdr:rowOff>
    </xdr:from>
    <xdr:to>
      <xdr:col>14</xdr:col>
      <xdr:colOff>76200</xdr:colOff>
      <xdr:row>127</xdr:row>
      <xdr:rowOff>114300</xdr:rowOff>
    </xdr:to>
    <xdr:sp macro="" textlink="">
      <xdr:nvSpPr>
        <xdr:cNvPr id="3157" name="Text Box 75" hidden="1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126</xdr:row>
      <xdr:rowOff>76200</xdr:rowOff>
    </xdr:from>
    <xdr:to>
      <xdr:col>14</xdr:col>
      <xdr:colOff>76200</xdr:colOff>
      <xdr:row>127</xdr:row>
      <xdr:rowOff>114300</xdr:rowOff>
    </xdr:to>
    <xdr:sp macro="" textlink="">
      <xdr:nvSpPr>
        <xdr:cNvPr id="3158" name="Text Box 75" hidden="1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127</xdr:row>
      <xdr:rowOff>76200</xdr:rowOff>
    </xdr:from>
    <xdr:to>
      <xdr:col>14</xdr:col>
      <xdr:colOff>76200</xdr:colOff>
      <xdr:row>128</xdr:row>
      <xdr:rowOff>114300</xdr:rowOff>
    </xdr:to>
    <xdr:sp macro="" textlink="">
      <xdr:nvSpPr>
        <xdr:cNvPr id="3159" name="Text Box 75" hidden="1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127</xdr:row>
      <xdr:rowOff>76200</xdr:rowOff>
    </xdr:from>
    <xdr:to>
      <xdr:col>14</xdr:col>
      <xdr:colOff>76200</xdr:colOff>
      <xdr:row>128</xdr:row>
      <xdr:rowOff>114300</xdr:rowOff>
    </xdr:to>
    <xdr:sp macro="" textlink="">
      <xdr:nvSpPr>
        <xdr:cNvPr id="3160" name="Text Box 75" hidden="1">
          <a:extLs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127</xdr:row>
      <xdr:rowOff>76200</xdr:rowOff>
    </xdr:from>
    <xdr:to>
      <xdr:col>14</xdr:col>
      <xdr:colOff>76200</xdr:colOff>
      <xdr:row>128</xdr:row>
      <xdr:rowOff>114300</xdr:rowOff>
    </xdr:to>
    <xdr:sp macro="" textlink="">
      <xdr:nvSpPr>
        <xdr:cNvPr id="3161" name="Text Box 75" hidden="1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127</xdr:row>
      <xdr:rowOff>76200</xdr:rowOff>
    </xdr:from>
    <xdr:to>
      <xdr:col>14</xdr:col>
      <xdr:colOff>76200</xdr:colOff>
      <xdr:row>128</xdr:row>
      <xdr:rowOff>114300</xdr:rowOff>
    </xdr:to>
    <xdr:sp macro="" textlink="">
      <xdr:nvSpPr>
        <xdr:cNvPr id="3162" name="Text Box 75" hidden="1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127</xdr:row>
      <xdr:rowOff>76200</xdr:rowOff>
    </xdr:from>
    <xdr:to>
      <xdr:col>14</xdr:col>
      <xdr:colOff>76200</xdr:colOff>
      <xdr:row>128</xdr:row>
      <xdr:rowOff>114300</xdr:rowOff>
    </xdr:to>
    <xdr:sp macro="" textlink="">
      <xdr:nvSpPr>
        <xdr:cNvPr id="3163" name="Text Box 75" hidden="1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128</xdr:row>
      <xdr:rowOff>76200</xdr:rowOff>
    </xdr:from>
    <xdr:to>
      <xdr:col>14</xdr:col>
      <xdr:colOff>76200</xdr:colOff>
      <xdr:row>129</xdr:row>
      <xdr:rowOff>114300</xdr:rowOff>
    </xdr:to>
    <xdr:sp macro="" textlink="">
      <xdr:nvSpPr>
        <xdr:cNvPr id="3164" name="Text Box 75" hidden="1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128</xdr:row>
      <xdr:rowOff>76200</xdr:rowOff>
    </xdr:from>
    <xdr:to>
      <xdr:col>14</xdr:col>
      <xdr:colOff>76200</xdr:colOff>
      <xdr:row>129</xdr:row>
      <xdr:rowOff>114300</xdr:rowOff>
    </xdr:to>
    <xdr:sp macro="" textlink="">
      <xdr:nvSpPr>
        <xdr:cNvPr id="3165" name="Text Box 75" hidden="1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128</xdr:row>
      <xdr:rowOff>76200</xdr:rowOff>
    </xdr:from>
    <xdr:to>
      <xdr:col>14</xdr:col>
      <xdr:colOff>76200</xdr:colOff>
      <xdr:row>129</xdr:row>
      <xdr:rowOff>114300</xdr:rowOff>
    </xdr:to>
    <xdr:sp macro="" textlink="">
      <xdr:nvSpPr>
        <xdr:cNvPr id="3166" name="Text Box 75" hidden="1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128</xdr:row>
      <xdr:rowOff>76200</xdr:rowOff>
    </xdr:from>
    <xdr:to>
      <xdr:col>14</xdr:col>
      <xdr:colOff>76200</xdr:colOff>
      <xdr:row>129</xdr:row>
      <xdr:rowOff>114300</xdr:rowOff>
    </xdr:to>
    <xdr:sp macro="" textlink="">
      <xdr:nvSpPr>
        <xdr:cNvPr id="3167" name="Text Box 75" hidden="1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128</xdr:row>
      <xdr:rowOff>76200</xdr:rowOff>
    </xdr:from>
    <xdr:to>
      <xdr:col>14</xdr:col>
      <xdr:colOff>76200</xdr:colOff>
      <xdr:row>129</xdr:row>
      <xdr:rowOff>114300</xdr:rowOff>
    </xdr:to>
    <xdr:sp macro="" textlink="">
      <xdr:nvSpPr>
        <xdr:cNvPr id="3168" name="Text Box 75" hidden="1">
          <a:extLs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129</xdr:row>
      <xdr:rowOff>76200</xdr:rowOff>
    </xdr:from>
    <xdr:to>
      <xdr:col>14</xdr:col>
      <xdr:colOff>76200</xdr:colOff>
      <xdr:row>130</xdr:row>
      <xdr:rowOff>114300</xdr:rowOff>
    </xdr:to>
    <xdr:sp macro="" textlink="">
      <xdr:nvSpPr>
        <xdr:cNvPr id="3169" name="Text Box 75" hidden="1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129</xdr:row>
      <xdr:rowOff>76200</xdr:rowOff>
    </xdr:from>
    <xdr:to>
      <xdr:col>14</xdr:col>
      <xdr:colOff>76200</xdr:colOff>
      <xdr:row>130</xdr:row>
      <xdr:rowOff>114300</xdr:rowOff>
    </xdr:to>
    <xdr:sp macro="" textlink="">
      <xdr:nvSpPr>
        <xdr:cNvPr id="3170" name="Text Box 75" hidden="1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129</xdr:row>
      <xdr:rowOff>76200</xdr:rowOff>
    </xdr:from>
    <xdr:to>
      <xdr:col>14</xdr:col>
      <xdr:colOff>76200</xdr:colOff>
      <xdr:row>130</xdr:row>
      <xdr:rowOff>114300</xdr:rowOff>
    </xdr:to>
    <xdr:sp macro="" textlink="">
      <xdr:nvSpPr>
        <xdr:cNvPr id="3171" name="Text Box 75" hidden="1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129</xdr:row>
      <xdr:rowOff>76200</xdr:rowOff>
    </xdr:from>
    <xdr:to>
      <xdr:col>14</xdr:col>
      <xdr:colOff>76200</xdr:colOff>
      <xdr:row>130</xdr:row>
      <xdr:rowOff>114300</xdr:rowOff>
    </xdr:to>
    <xdr:sp macro="" textlink="">
      <xdr:nvSpPr>
        <xdr:cNvPr id="3172" name="Text Box 75" hidden="1">
          <a:extLs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129</xdr:row>
      <xdr:rowOff>76200</xdr:rowOff>
    </xdr:from>
    <xdr:to>
      <xdr:col>14</xdr:col>
      <xdr:colOff>76200</xdr:colOff>
      <xdr:row>130</xdr:row>
      <xdr:rowOff>114300</xdr:rowOff>
    </xdr:to>
    <xdr:sp macro="" textlink="">
      <xdr:nvSpPr>
        <xdr:cNvPr id="3173" name="Text Box 75" hidden="1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130</xdr:row>
      <xdr:rowOff>76200</xdr:rowOff>
    </xdr:from>
    <xdr:to>
      <xdr:col>14</xdr:col>
      <xdr:colOff>76200</xdr:colOff>
      <xdr:row>131</xdr:row>
      <xdr:rowOff>114300</xdr:rowOff>
    </xdr:to>
    <xdr:sp macro="" textlink="">
      <xdr:nvSpPr>
        <xdr:cNvPr id="3174" name="Text Box 75" hidden="1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130</xdr:row>
      <xdr:rowOff>76200</xdr:rowOff>
    </xdr:from>
    <xdr:to>
      <xdr:col>14</xdr:col>
      <xdr:colOff>76200</xdr:colOff>
      <xdr:row>131</xdr:row>
      <xdr:rowOff>114300</xdr:rowOff>
    </xdr:to>
    <xdr:sp macro="" textlink="">
      <xdr:nvSpPr>
        <xdr:cNvPr id="3175" name="Text Box 75" hidden="1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130</xdr:row>
      <xdr:rowOff>76200</xdr:rowOff>
    </xdr:from>
    <xdr:to>
      <xdr:col>14</xdr:col>
      <xdr:colOff>76200</xdr:colOff>
      <xdr:row>131</xdr:row>
      <xdr:rowOff>114300</xdr:rowOff>
    </xdr:to>
    <xdr:sp macro="" textlink="">
      <xdr:nvSpPr>
        <xdr:cNvPr id="3176" name="Text Box 75" hidden="1">
          <a:extLs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130</xdr:row>
      <xdr:rowOff>76200</xdr:rowOff>
    </xdr:from>
    <xdr:to>
      <xdr:col>14</xdr:col>
      <xdr:colOff>76200</xdr:colOff>
      <xdr:row>131</xdr:row>
      <xdr:rowOff>114300</xdr:rowOff>
    </xdr:to>
    <xdr:sp macro="" textlink="">
      <xdr:nvSpPr>
        <xdr:cNvPr id="3177" name="Text Box 75" hidden="1">
          <a:extLs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130</xdr:row>
      <xdr:rowOff>76200</xdr:rowOff>
    </xdr:from>
    <xdr:to>
      <xdr:col>14</xdr:col>
      <xdr:colOff>76200</xdr:colOff>
      <xdr:row>131</xdr:row>
      <xdr:rowOff>114300</xdr:rowOff>
    </xdr:to>
    <xdr:sp macro="" textlink="">
      <xdr:nvSpPr>
        <xdr:cNvPr id="3178" name="Text Box 75" hidden="1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131</xdr:row>
      <xdr:rowOff>76200</xdr:rowOff>
    </xdr:from>
    <xdr:to>
      <xdr:col>14</xdr:col>
      <xdr:colOff>76200</xdr:colOff>
      <xdr:row>132</xdr:row>
      <xdr:rowOff>114300</xdr:rowOff>
    </xdr:to>
    <xdr:sp macro="" textlink="">
      <xdr:nvSpPr>
        <xdr:cNvPr id="3179" name="Text Box 75" hidden="1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131</xdr:row>
      <xdr:rowOff>76200</xdr:rowOff>
    </xdr:from>
    <xdr:to>
      <xdr:col>14</xdr:col>
      <xdr:colOff>76200</xdr:colOff>
      <xdr:row>132</xdr:row>
      <xdr:rowOff>114300</xdr:rowOff>
    </xdr:to>
    <xdr:sp macro="" textlink="">
      <xdr:nvSpPr>
        <xdr:cNvPr id="3180" name="Text Box 75" hidden="1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131</xdr:row>
      <xdr:rowOff>76200</xdr:rowOff>
    </xdr:from>
    <xdr:to>
      <xdr:col>14</xdr:col>
      <xdr:colOff>76200</xdr:colOff>
      <xdr:row>132</xdr:row>
      <xdr:rowOff>114300</xdr:rowOff>
    </xdr:to>
    <xdr:sp macro="" textlink="">
      <xdr:nvSpPr>
        <xdr:cNvPr id="3181" name="Text Box 75" hidden="1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131</xdr:row>
      <xdr:rowOff>76200</xdr:rowOff>
    </xdr:from>
    <xdr:to>
      <xdr:col>14</xdr:col>
      <xdr:colOff>76200</xdr:colOff>
      <xdr:row>132</xdr:row>
      <xdr:rowOff>114300</xdr:rowOff>
    </xdr:to>
    <xdr:sp macro="" textlink="">
      <xdr:nvSpPr>
        <xdr:cNvPr id="3182" name="Text Box 75" hidden="1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131</xdr:row>
      <xdr:rowOff>76200</xdr:rowOff>
    </xdr:from>
    <xdr:to>
      <xdr:col>14</xdr:col>
      <xdr:colOff>76200</xdr:colOff>
      <xdr:row>132</xdr:row>
      <xdr:rowOff>114300</xdr:rowOff>
    </xdr:to>
    <xdr:sp macro="" textlink="">
      <xdr:nvSpPr>
        <xdr:cNvPr id="3183" name="Text Box 75" hidden="1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132</xdr:row>
      <xdr:rowOff>76200</xdr:rowOff>
    </xdr:from>
    <xdr:to>
      <xdr:col>14</xdr:col>
      <xdr:colOff>76200</xdr:colOff>
      <xdr:row>133</xdr:row>
      <xdr:rowOff>114300</xdr:rowOff>
    </xdr:to>
    <xdr:sp macro="" textlink="">
      <xdr:nvSpPr>
        <xdr:cNvPr id="3184" name="Text Box 75" hidden="1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132</xdr:row>
      <xdr:rowOff>76200</xdr:rowOff>
    </xdr:from>
    <xdr:to>
      <xdr:col>14</xdr:col>
      <xdr:colOff>76200</xdr:colOff>
      <xdr:row>133</xdr:row>
      <xdr:rowOff>114300</xdr:rowOff>
    </xdr:to>
    <xdr:sp macro="" textlink="">
      <xdr:nvSpPr>
        <xdr:cNvPr id="3185" name="Text Box 75" hidden="1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132</xdr:row>
      <xdr:rowOff>76200</xdr:rowOff>
    </xdr:from>
    <xdr:to>
      <xdr:col>14</xdr:col>
      <xdr:colOff>76200</xdr:colOff>
      <xdr:row>133</xdr:row>
      <xdr:rowOff>114300</xdr:rowOff>
    </xdr:to>
    <xdr:sp macro="" textlink="">
      <xdr:nvSpPr>
        <xdr:cNvPr id="3186" name="Text Box 75" hidden="1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132</xdr:row>
      <xdr:rowOff>76200</xdr:rowOff>
    </xdr:from>
    <xdr:to>
      <xdr:col>14</xdr:col>
      <xdr:colOff>76200</xdr:colOff>
      <xdr:row>133</xdr:row>
      <xdr:rowOff>114300</xdr:rowOff>
    </xdr:to>
    <xdr:sp macro="" textlink="">
      <xdr:nvSpPr>
        <xdr:cNvPr id="3187" name="Text Box 75" hidden="1">
          <a:extLs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132</xdr:row>
      <xdr:rowOff>76200</xdr:rowOff>
    </xdr:from>
    <xdr:to>
      <xdr:col>14</xdr:col>
      <xdr:colOff>76200</xdr:colOff>
      <xdr:row>133</xdr:row>
      <xdr:rowOff>114300</xdr:rowOff>
    </xdr:to>
    <xdr:sp macro="" textlink="">
      <xdr:nvSpPr>
        <xdr:cNvPr id="3188" name="Text Box 75" hidden="1">
          <a:extLst>
            <a:ext uri="{FF2B5EF4-FFF2-40B4-BE49-F238E27FC236}">
              <a16:creationId xmlns:a16="http://schemas.microsoft.com/office/drawing/2014/main" id="{00000000-0008-0000-0000-000074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133</xdr:row>
      <xdr:rowOff>76200</xdr:rowOff>
    </xdr:from>
    <xdr:to>
      <xdr:col>14</xdr:col>
      <xdr:colOff>76200</xdr:colOff>
      <xdr:row>134</xdr:row>
      <xdr:rowOff>114300</xdr:rowOff>
    </xdr:to>
    <xdr:sp macro="" textlink="">
      <xdr:nvSpPr>
        <xdr:cNvPr id="3189" name="Text Box 75" hidden="1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133</xdr:row>
      <xdr:rowOff>76200</xdr:rowOff>
    </xdr:from>
    <xdr:to>
      <xdr:col>14</xdr:col>
      <xdr:colOff>76200</xdr:colOff>
      <xdr:row>134</xdr:row>
      <xdr:rowOff>114300</xdr:rowOff>
    </xdr:to>
    <xdr:sp macro="" textlink="">
      <xdr:nvSpPr>
        <xdr:cNvPr id="3190" name="Text Box 75" hidden="1">
          <a:extLs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133</xdr:row>
      <xdr:rowOff>76200</xdr:rowOff>
    </xdr:from>
    <xdr:to>
      <xdr:col>14</xdr:col>
      <xdr:colOff>76200</xdr:colOff>
      <xdr:row>134</xdr:row>
      <xdr:rowOff>114300</xdr:rowOff>
    </xdr:to>
    <xdr:sp macro="" textlink="">
      <xdr:nvSpPr>
        <xdr:cNvPr id="3191" name="Text Box 75" hidden="1">
          <a:extLs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133</xdr:row>
      <xdr:rowOff>76200</xdr:rowOff>
    </xdr:from>
    <xdr:to>
      <xdr:col>14</xdr:col>
      <xdr:colOff>76200</xdr:colOff>
      <xdr:row>134</xdr:row>
      <xdr:rowOff>114300</xdr:rowOff>
    </xdr:to>
    <xdr:sp macro="" textlink="">
      <xdr:nvSpPr>
        <xdr:cNvPr id="3192" name="Text Box 75" hidden="1">
          <a:extLst>
            <a:ext uri="{FF2B5EF4-FFF2-40B4-BE49-F238E27FC236}">
              <a16:creationId xmlns:a16="http://schemas.microsoft.com/office/drawing/2014/main" id="{00000000-0008-0000-0000-000078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133</xdr:row>
      <xdr:rowOff>76200</xdr:rowOff>
    </xdr:from>
    <xdr:to>
      <xdr:col>14</xdr:col>
      <xdr:colOff>76200</xdr:colOff>
      <xdr:row>134</xdr:row>
      <xdr:rowOff>114300</xdr:rowOff>
    </xdr:to>
    <xdr:sp macro="" textlink="">
      <xdr:nvSpPr>
        <xdr:cNvPr id="3193" name="Text Box 75" hidden="1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134</xdr:row>
      <xdr:rowOff>76200</xdr:rowOff>
    </xdr:from>
    <xdr:to>
      <xdr:col>14</xdr:col>
      <xdr:colOff>76200</xdr:colOff>
      <xdr:row>135</xdr:row>
      <xdr:rowOff>114300</xdr:rowOff>
    </xdr:to>
    <xdr:sp macro="" textlink="">
      <xdr:nvSpPr>
        <xdr:cNvPr id="3194" name="Text Box 75" hidden="1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134</xdr:row>
      <xdr:rowOff>76200</xdr:rowOff>
    </xdr:from>
    <xdr:to>
      <xdr:col>14</xdr:col>
      <xdr:colOff>76200</xdr:colOff>
      <xdr:row>135</xdr:row>
      <xdr:rowOff>114300</xdr:rowOff>
    </xdr:to>
    <xdr:sp macro="" textlink="">
      <xdr:nvSpPr>
        <xdr:cNvPr id="3195" name="Text Box 75" hidden="1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134</xdr:row>
      <xdr:rowOff>76200</xdr:rowOff>
    </xdr:from>
    <xdr:to>
      <xdr:col>14</xdr:col>
      <xdr:colOff>76200</xdr:colOff>
      <xdr:row>135</xdr:row>
      <xdr:rowOff>114300</xdr:rowOff>
    </xdr:to>
    <xdr:sp macro="" textlink="">
      <xdr:nvSpPr>
        <xdr:cNvPr id="3196" name="Text Box 75" hidden="1">
          <a:extLst>
            <a:ext uri="{FF2B5EF4-FFF2-40B4-BE49-F238E27FC236}">
              <a16:creationId xmlns:a16="http://schemas.microsoft.com/office/drawing/2014/main" id="{00000000-0008-0000-0000-00007C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134</xdr:row>
      <xdr:rowOff>76200</xdr:rowOff>
    </xdr:from>
    <xdr:to>
      <xdr:col>14</xdr:col>
      <xdr:colOff>76200</xdr:colOff>
      <xdr:row>135</xdr:row>
      <xdr:rowOff>114300</xdr:rowOff>
    </xdr:to>
    <xdr:sp macro="" textlink="">
      <xdr:nvSpPr>
        <xdr:cNvPr id="3197" name="Text Box 75" hidden="1">
          <a:extLs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134</xdr:row>
      <xdr:rowOff>76200</xdr:rowOff>
    </xdr:from>
    <xdr:to>
      <xdr:col>14</xdr:col>
      <xdr:colOff>76200</xdr:colOff>
      <xdr:row>135</xdr:row>
      <xdr:rowOff>114300</xdr:rowOff>
    </xdr:to>
    <xdr:sp macro="" textlink="">
      <xdr:nvSpPr>
        <xdr:cNvPr id="3198" name="Text Box 75" hidden="1">
          <a:extLs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135</xdr:row>
      <xdr:rowOff>76200</xdr:rowOff>
    </xdr:from>
    <xdr:to>
      <xdr:col>14</xdr:col>
      <xdr:colOff>76200</xdr:colOff>
      <xdr:row>136</xdr:row>
      <xdr:rowOff>114300</xdr:rowOff>
    </xdr:to>
    <xdr:sp macro="" textlink="">
      <xdr:nvSpPr>
        <xdr:cNvPr id="3199" name="Text Box 75" hidden="1">
          <a:extLs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135</xdr:row>
      <xdr:rowOff>76200</xdr:rowOff>
    </xdr:from>
    <xdr:to>
      <xdr:col>14</xdr:col>
      <xdr:colOff>76200</xdr:colOff>
      <xdr:row>136</xdr:row>
      <xdr:rowOff>114300</xdr:rowOff>
    </xdr:to>
    <xdr:sp macro="" textlink="">
      <xdr:nvSpPr>
        <xdr:cNvPr id="3200" name="Text Box 75" hidden="1">
          <a:extLst>
            <a:ext uri="{FF2B5EF4-FFF2-40B4-BE49-F238E27FC236}">
              <a16:creationId xmlns:a16="http://schemas.microsoft.com/office/drawing/2014/main" id="{00000000-0008-0000-0000-000080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135</xdr:row>
      <xdr:rowOff>76200</xdr:rowOff>
    </xdr:from>
    <xdr:to>
      <xdr:col>14</xdr:col>
      <xdr:colOff>76200</xdr:colOff>
      <xdr:row>136</xdr:row>
      <xdr:rowOff>114300</xdr:rowOff>
    </xdr:to>
    <xdr:sp macro="" textlink="">
      <xdr:nvSpPr>
        <xdr:cNvPr id="3201" name="Text Box 75" hidden="1">
          <a:extLs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135</xdr:row>
      <xdr:rowOff>76200</xdr:rowOff>
    </xdr:from>
    <xdr:to>
      <xdr:col>14</xdr:col>
      <xdr:colOff>76200</xdr:colOff>
      <xdr:row>136</xdr:row>
      <xdr:rowOff>114300</xdr:rowOff>
    </xdr:to>
    <xdr:sp macro="" textlink="">
      <xdr:nvSpPr>
        <xdr:cNvPr id="3202" name="Text Box 75" hidden="1">
          <a:extLs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135</xdr:row>
      <xdr:rowOff>76200</xdr:rowOff>
    </xdr:from>
    <xdr:to>
      <xdr:col>14</xdr:col>
      <xdr:colOff>76200</xdr:colOff>
      <xdr:row>136</xdr:row>
      <xdr:rowOff>114300</xdr:rowOff>
    </xdr:to>
    <xdr:sp macro="" textlink="">
      <xdr:nvSpPr>
        <xdr:cNvPr id="3203" name="Text Box 75" hidden="1">
          <a:extLs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136</xdr:row>
      <xdr:rowOff>76200</xdr:rowOff>
    </xdr:from>
    <xdr:to>
      <xdr:col>14</xdr:col>
      <xdr:colOff>76200</xdr:colOff>
      <xdr:row>137</xdr:row>
      <xdr:rowOff>114300</xdr:rowOff>
    </xdr:to>
    <xdr:sp macro="" textlink="">
      <xdr:nvSpPr>
        <xdr:cNvPr id="3204" name="Text Box 75" hidden="1">
          <a:extLs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136</xdr:row>
      <xdr:rowOff>76200</xdr:rowOff>
    </xdr:from>
    <xdr:to>
      <xdr:col>14</xdr:col>
      <xdr:colOff>76200</xdr:colOff>
      <xdr:row>137</xdr:row>
      <xdr:rowOff>114300</xdr:rowOff>
    </xdr:to>
    <xdr:sp macro="" textlink="">
      <xdr:nvSpPr>
        <xdr:cNvPr id="3205" name="Text Box 75" hidden="1">
          <a:extLs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136</xdr:row>
      <xdr:rowOff>76200</xdr:rowOff>
    </xdr:from>
    <xdr:to>
      <xdr:col>14</xdr:col>
      <xdr:colOff>76200</xdr:colOff>
      <xdr:row>137</xdr:row>
      <xdr:rowOff>114300</xdr:rowOff>
    </xdr:to>
    <xdr:sp macro="" textlink="">
      <xdr:nvSpPr>
        <xdr:cNvPr id="3206" name="Text Box 75" hidden="1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136</xdr:row>
      <xdr:rowOff>76200</xdr:rowOff>
    </xdr:from>
    <xdr:to>
      <xdr:col>14</xdr:col>
      <xdr:colOff>76200</xdr:colOff>
      <xdr:row>137</xdr:row>
      <xdr:rowOff>114300</xdr:rowOff>
    </xdr:to>
    <xdr:sp macro="" textlink="">
      <xdr:nvSpPr>
        <xdr:cNvPr id="3207" name="Text Box 75" hidden="1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136</xdr:row>
      <xdr:rowOff>76200</xdr:rowOff>
    </xdr:from>
    <xdr:to>
      <xdr:col>14</xdr:col>
      <xdr:colOff>76200</xdr:colOff>
      <xdr:row>137</xdr:row>
      <xdr:rowOff>114300</xdr:rowOff>
    </xdr:to>
    <xdr:sp macro="" textlink="">
      <xdr:nvSpPr>
        <xdr:cNvPr id="3208" name="Text Box 75" hidden="1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137</xdr:row>
      <xdr:rowOff>76200</xdr:rowOff>
    </xdr:from>
    <xdr:to>
      <xdr:col>14</xdr:col>
      <xdr:colOff>76200</xdr:colOff>
      <xdr:row>138</xdr:row>
      <xdr:rowOff>114300</xdr:rowOff>
    </xdr:to>
    <xdr:sp macro="" textlink="">
      <xdr:nvSpPr>
        <xdr:cNvPr id="3209" name="Text Box 75" hidden="1">
          <a:extLs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137</xdr:row>
      <xdr:rowOff>76200</xdr:rowOff>
    </xdr:from>
    <xdr:to>
      <xdr:col>14</xdr:col>
      <xdr:colOff>76200</xdr:colOff>
      <xdr:row>138</xdr:row>
      <xdr:rowOff>114300</xdr:rowOff>
    </xdr:to>
    <xdr:sp macro="" textlink="">
      <xdr:nvSpPr>
        <xdr:cNvPr id="3210" name="Text Box 75" hidden="1">
          <a:extLs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137</xdr:row>
      <xdr:rowOff>76200</xdr:rowOff>
    </xdr:from>
    <xdr:to>
      <xdr:col>14</xdr:col>
      <xdr:colOff>76200</xdr:colOff>
      <xdr:row>138</xdr:row>
      <xdr:rowOff>114300</xdr:rowOff>
    </xdr:to>
    <xdr:sp macro="" textlink="">
      <xdr:nvSpPr>
        <xdr:cNvPr id="3211" name="Text Box 75" hidden="1">
          <a:extLst>
            <a:ext uri="{FF2B5EF4-FFF2-40B4-BE49-F238E27FC236}">
              <a16:creationId xmlns:a16="http://schemas.microsoft.com/office/drawing/2014/main" id="{00000000-0008-0000-0000-00008B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137</xdr:row>
      <xdr:rowOff>76200</xdr:rowOff>
    </xdr:from>
    <xdr:to>
      <xdr:col>14</xdr:col>
      <xdr:colOff>76200</xdr:colOff>
      <xdr:row>138</xdr:row>
      <xdr:rowOff>114300</xdr:rowOff>
    </xdr:to>
    <xdr:sp macro="" textlink="">
      <xdr:nvSpPr>
        <xdr:cNvPr id="3212" name="Text Box 75" hidden="1">
          <a:extLs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137</xdr:row>
      <xdr:rowOff>76200</xdr:rowOff>
    </xdr:from>
    <xdr:to>
      <xdr:col>14</xdr:col>
      <xdr:colOff>76200</xdr:colOff>
      <xdr:row>138</xdr:row>
      <xdr:rowOff>114300</xdr:rowOff>
    </xdr:to>
    <xdr:sp macro="" textlink="">
      <xdr:nvSpPr>
        <xdr:cNvPr id="3213" name="Text Box 75" hidden="1">
          <a:extLs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138</xdr:row>
      <xdr:rowOff>76200</xdr:rowOff>
    </xdr:from>
    <xdr:to>
      <xdr:col>14</xdr:col>
      <xdr:colOff>76200</xdr:colOff>
      <xdr:row>139</xdr:row>
      <xdr:rowOff>114300</xdr:rowOff>
    </xdr:to>
    <xdr:sp macro="" textlink="">
      <xdr:nvSpPr>
        <xdr:cNvPr id="3214" name="Text Box 75" hidden="1">
          <a:extLs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138</xdr:row>
      <xdr:rowOff>76200</xdr:rowOff>
    </xdr:from>
    <xdr:to>
      <xdr:col>14</xdr:col>
      <xdr:colOff>76200</xdr:colOff>
      <xdr:row>139</xdr:row>
      <xdr:rowOff>114300</xdr:rowOff>
    </xdr:to>
    <xdr:sp macro="" textlink="">
      <xdr:nvSpPr>
        <xdr:cNvPr id="3215" name="Text Box 75" hidden="1">
          <a:extLst>
            <a:ext uri="{FF2B5EF4-FFF2-40B4-BE49-F238E27FC236}">
              <a16:creationId xmlns:a16="http://schemas.microsoft.com/office/drawing/2014/main" id="{00000000-0008-0000-0000-00008F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138</xdr:row>
      <xdr:rowOff>76200</xdr:rowOff>
    </xdr:from>
    <xdr:to>
      <xdr:col>14</xdr:col>
      <xdr:colOff>76200</xdr:colOff>
      <xdr:row>139</xdr:row>
      <xdr:rowOff>114300</xdr:rowOff>
    </xdr:to>
    <xdr:sp macro="" textlink="">
      <xdr:nvSpPr>
        <xdr:cNvPr id="3216" name="Text Box 75" hidden="1">
          <a:extLs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138</xdr:row>
      <xdr:rowOff>76200</xdr:rowOff>
    </xdr:from>
    <xdr:to>
      <xdr:col>14</xdr:col>
      <xdr:colOff>76200</xdr:colOff>
      <xdr:row>139</xdr:row>
      <xdr:rowOff>114300</xdr:rowOff>
    </xdr:to>
    <xdr:sp macro="" textlink="">
      <xdr:nvSpPr>
        <xdr:cNvPr id="3217" name="Text Box 75" hidden="1">
          <a:extLs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138</xdr:row>
      <xdr:rowOff>76200</xdr:rowOff>
    </xdr:from>
    <xdr:to>
      <xdr:col>14</xdr:col>
      <xdr:colOff>76200</xdr:colOff>
      <xdr:row>139</xdr:row>
      <xdr:rowOff>114300</xdr:rowOff>
    </xdr:to>
    <xdr:sp macro="" textlink="">
      <xdr:nvSpPr>
        <xdr:cNvPr id="3218" name="Text Box 75" hidden="1">
          <a:extLs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139</xdr:row>
      <xdr:rowOff>76200</xdr:rowOff>
    </xdr:from>
    <xdr:to>
      <xdr:col>14</xdr:col>
      <xdr:colOff>76200</xdr:colOff>
      <xdr:row>140</xdr:row>
      <xdr:rowOff>114300</xdr:rowOff>
    </xdr:to>
    <xdr:sp macro="" textlink="">
      <xdr:nvSpPr>
        <xdr:cNvPr id="3219" name="Text Box 75" hidden="1">
          <a:extLst>
            <a:ext uri="{FF2B5EF4-FFF2-40B4-BE49-F238E27FC236}">
              <a16:creationId xmlns:a16="http://schemas.microsoft.com/office/drawing/2014/main" id="{00000000-0008-0000-0000-000093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139</xdr:row>
      <xdr:rowOff>76200</xdr:rowOff>
    </xdr:from>
    <xdr:to>
      <xdr:col>14</xdr:col>
      <xdr:colOff>76200</xdr:colOff>
      <xdr:row>140</xdr:row>
      <xdr:rowOff>114300</xdr:rowOff>
    </xdr:to>
    <xdr:sp macro="" textlink="">
      <xdr:nvSpPr>
        <xdr:cNvPr id="3220" name="Text Box 75" hidden="1">
          <a:extLs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139</xdr:row>
      <xdr:rowOff>76200</xdr:rowOff>
    </xdr:from>
    <xdr:to>
      <xdr:col>14</xdr:col>
      <xdr:colOff>76200</xdr:colOff>
      <xdr:row>140</xdr:row>
      <xdr:rowOff>114300</xdr:rowOff>
    </xdr:to>
    <xdr:sp macro="" textlink="">
      <xdr:nvSpPr>
        <xdr:cNvPr id="3221" name="Text Box 75" hidden="1">
          <a:extLs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139</xdr:row>
      <xdr:rowOff>76200</xdr:rowOff>
    </xdr:from>
    <xdr:to>
      <xdr:col>14</xdr:col>
      <xdr:colOff>76200</xdr:colOff>
      <xdr:row>140</xdr:row>
      <xdr:rowOff>114300</xdr:rowOff>
    </xdr:to>
    <xdr:sp macro="" textlink="">
      <xdr:nvSpPr>
        <xdr:cNvPr id="3222" name="Text Box 75" hidden="1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139</xdr:row>
      <xdr:rowOff>76200</xdr:rowOff>
    </xdr:from>
    <xdr:to>
      <xdr:col>14</xdr:col>
      <xdr:colOff>76200</xdr:colOff>
      <xdr:row>140</xdr:row>
      <xdr:rowOff>114300</xdr:rowOff>
    </xdr:to>
    <xdr:sp macro="" textlink="">
      <xdr:nvSpPr>
        <xdr:cNvPr id="3223" name="Text Box 75" hidden="1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140</xdr:row>
      <xdr:rowOff>76200</xdr:rowOff>
    </xdr:from>
    <xdr:to>
      <xdr:col>14</xdr:col>
      <xdr:colOff>76200</xdr:colOff>
      <xdr:row>141</xdr:row>
      <xdr:rowOff>114300</xdr:rowOff>
    </xdr:to>
    <xdr:sp macro="" textlink="">
      <xdr:nvSpPr>
        <xdr:cNvPr id="3224" name="Text Box 75" hidden="1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140</xdr:row>
      <xdr:rowOff>76200</xdr:rowOff>
    </xdr:from>
    <xdr:to>
      <xdr:col>14</xdr:col>
      <xdr:colOff>76200</xdr:colOff>
      <xdr:row>141</xdr:row>
      <xdr:rowOff>114300</xdr:rowOff>
    </xdr:to>
    <xdr:sp macro="" textlink="">
      <xdr:nvSpPr>
        <xdr:cNvPr id="3225" name="Text Box 75" hidden="1">
          <a:extLs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140</xdr:row>
      <xdr:rowOff>76200</xdr:rowOff>
    </xdr:from>
    <xdr:to>
      <xdr:col>14</xdr:col>
      <xdr:colOff>76200</xdr:colOff>
      <xdr:row>141</xdr:row>
      <xdr:rowOff>114300</xdr:rowOff>
    </xdr:to>
    <xdr:sp macro="" textlink="">
      <xdr:nvSpPr>
        <xdr:cNvPr id="3226" name="Text Box 75" hidden="1">
          <a:extLs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140</xdr:row>
      <xdr:rowOff>76200</xdr:rowOff>
    </xdr:from>
    <xdr:to>
      <xdr:col>14</xdr:col>
      <xdr:colOff>76200</xdr:colOff>
      <xdr:row>141</xdr:row>
      <xdr:rowOff>114300</xdr:rowOff>
    </xdr:to>
    <xdr:sp macro="" textlink="">
      <xdr:nvSpPr>
        <xdr:cNvPr id="3227" name="Text Box 75" hidden="1">
          <a:extLst>
            <a:ext uri="{FF2B5EF4-FFF2-40B4-BE49-F238E27FC236}">
              <a16:creationId xmlns:a16="http://schemas.microsoft.com/office/drawing/2014/main" id="{00000000-0008-0000-0000-00009B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140</xdr:row>
      <xdr:rowOff>76200</xdr:rowOff>
    </xdr:from>
    <xdr:to>
      <xdr:col>14</xdr:col>
      <xdr:colOff>76200</xdr:colOff>
      <xdr:row>141</xdr:row>
      <xdr:rowOff>114300</xdr:rowOff>
    </xdr:to>
    <xdr:sp macro="" textlink="">
      <xdr:nvSpPr>
        <xdr:cNvPr id="3228" name="Text Box 75" hidden="1">
          <a:extLs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141</xdr:row>
      <xdr:rowOff>76200</xdr:rowOff>
    </xdr:from>
    <xdr:to>
      <xdr:col>14</xdr:col>
      <xdr:colOff>76200</xdr:colOff>
      <xdr:row>142</xdr:row>
      <xdr:rowOff>114300</xdr:rowOff>
    </xdr:to>
    <xdr:sp macro="" textlink="">
      <xdr:nvSpPr>
        <xdr:cNvPr id="3229" name="Text Box 75" hidden="1">
          <a:extLs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141</xdr:row>
      <xdr:rowOff>76200</xdr:rowOff>
    </xdr:from>
    <xdr:to>
      <xdr:col>14</xdr:col>
      <xdr:colOff>76200</xdr:colOff>
      <xdr:row>142</xdr:row>
      <xdr:rowOff>114300</xdr:rowOff>
    </xdr:to>
    <xdr:sp macro="" textlink="">
      <xdr:nvSpPr>
        <xdr:cNvPr id="3230" name="Text Box 75" hidden="1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141</xdr:row>
      <xdr:rowOff>76200</xdr:rowOff>
    </xdr:from>
    <xdr:to>
      <xdr:col>14</xdr:col>
      <xdr:colOff>76200</xdr:colOff>
      <xdr:row>142</xdr:row>
      <xdr:rowOff>114300</xdr:rowOff>
    </xdr:to>
    <xdr:sp macro="" textlink="">
      <xdr:nvSpPr>
        <xdr:cNvPr id="3231" name="Text Box 75" hidden="1">
          <a:extLst>
            <a:ext uri="{FF2B5EF4-FFF2-40B4-BE49-F238E27FC236}">
              <a16:creationId xmlns:a16="http://schemas.microsoft.com/office/drawing/2014/main" id="{00000000-0008-0000-0000-00009F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141</xdr:row>
      <xdr:rowOff>76200</xdr:rowOff>
    </xdr:from>
    <xdr:to>
      <xdr:col>14</xdr:col>
      <xdr:colOff>76200</xdr:colOff>
      <xdr:row>142</xdr:row>
      <xdr:rowOff>114300</xdr:rowOff>
    </xdr:to>
    <xdr:sp macro="" textlink="">
      <xdr:nvSpPr>
        <xdr:cNvPr id="3232" name="Text Box 75" hidden="1">
          <a:extLs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141</xdr:row>
      <xdr:rowOff>76200</xdr:rowOff>
    </xdr:from>
    <xdr:to>
      <xdr:col>14</xdr:col>
      <xdr:colOff>76200</xdr:colOff>
      <xdr:row>142</xdr:row>
      <xdr:rowOff>114300</xdr:rowOff>
    </xdr:to>
    <xdr:sp macro="" textlink="">
      <xdr:nvSpPr>
        <xdr:cNvPr id="3233" name="Text Box 75" hidden="1">
          <a:extLs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142</xdr:row>
      <xdr:rowOff>76200</xdr:rowOff>
    </xdr:from>
    <xdr:to>
      <xdr:col>14</xdr:col>
      <xdr:colOff>76200</xdr:colOff>
      <xdr:row>143</xdr:row>
      <xdr:rowOff>114300</xdr:rowOff>
    </xdr:to>
    <xdr:sp macro="" textlink="">
      <xdr:nvSpPr>
        <xdr:cNvPr id="3234" name="Text Box 75" hidden="1">
          <a:extLs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142</xdr:row>
      <xdr:rowOff>76200</xdr:rowOff>
    </xdr:from>
    <xdr:to>
      <xdr:col>14</xdr:col>
      <xdr:colOff>76200</xdr:colOff>
      <xdr:row>143</xdr:row>
      <xdr:rowOff>114300</xdr:rowOff>
    </xdr:to>
    <xdr:sp macro="" textlink="">
      <xdr:nvSpPr>
        <xdr:cNvPr id="3235" name="Text Box 75" hidden="1">
          <a:extLst>
            <a:ext uri="{FF2B5EF4-FFF2-40B4-BE49-F238E27FC236}">
              <a16:creationId xmlns:a16="http://schemas.microsoft.com/office/drawing/2014/main" id="{00000000-0008-0000-0000-0000A3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142</xdr:row>
      <xdr:rowOff>76200</xdr:rowOff>
    </xdr:from>
    <xdr:to>
      <xdr:col>14</xdr:col>
      <xdr:colOff>76200</xdr:colOff>
      <xdr:row>143</xdr:row>
      <xdr:rowOff>114300</xdr:rowOff>
    </xdr:to>
    <xdr:sp macro="" textlink="">
      <xdr:nvSpPr>
        <xdr:cNvPr id="3236" name="Text Box 75" hidden="1">
          <a:extLs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142</xdr:row>
      <xdr:rowOff>76200</xdr:rowOff>
    </xdr:from>
    <xdr:to>
      <xdr:col>14</xdr:col>
      <xdr:colOff>76200</xdr:colOff>
      <xdr:row>143</xdr:row>
      <xdr:rowOff>114300</xdr:rowOff>
    </xdr:to>
    <xdr:sp macro="" textlink="">
      <xdr:nvSpPr>
        <xdr:cNvPr id="3237" name="Text Box 75" hidden="1">
          <a:extLs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142</xdr:row>
      <xdr:rowOff>76200</xdr:rowOff>
    </xdr:from>
    <xdr:to>
      <xdr:col>14</xdr:col>
      <xdr:colOff>76200</xdr:colOff>
      <xdr:row>143</xdr:row>
      <xdr:rowOff>114300</xdr:rowOff>
    </xdr:to>
    <xdr:sp macro="" textlink="">
      <xdr:nvSpPr>
        <xdr:cNvPr id="3238" name="Text Box 75" hidden="1">
          <a:extLs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143</xdr:row>
      <xdr:rowOff>76200</xdr:rowOff>
    </xdr:from>
    <xdr:to>
      <xdr:col>14</xdr:col>
      <xdr:colOff>76200</xdr:colOff>
      <xdr:row>144</xdr:row>
      <xdr:rowOff>114300</xdr:rowOff>
    </xdr:to>
    <xdr:sp macro="" textlink="">
      <xdr:nvSpPr>
        <xdr:cNvPr id="3239" name="Text Box 75" hidden="1">
          <a:extLst>
            <a:ext uri="{FF2B5EF4-FFF2-40B4-BE49-F238E27FC236}">
              <a16:creationId xmlns:a16="http://schemas.microsoft.com/office/drawing/2014/main" id="{00000000-0008-0000-0000-0000A7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143</xdr:row>
      <xdr:rowOff>76200</xdr:rowOff>
    </xdr:from>
    <xdr:to>
      <xdr:col>14</xdr:col>
      <xdr:colOff>76200</xdr:colOff>
      <xdr:row>144</xdr:row>
      <xdr:rowOff>114300</xdr:rowOff>
    </xdr:to>
    <xdr:sp macro="" textlink="">
      <xdr:nvSpPr>
        <xdr:cNvPr id="3240" name="Text Box 75" hidden="1">
          <a:extLs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143</xdr:row>
      <xdr:rowOff>76200</xdr:rowOff>
    </xdr:from>
    <xdr:to>
      <xdr:col>14</xdr:col>
      <xdr:colOff>76200</xdr:colOff>
      <xdr:row>144</xdr:row>
      <xdr:rowOff>114300</xdr:rowOff>
    </xdr:to>
    <xdr:sp macro="" textlink="">
      <xdr:nvSpPr>
        <xdr:cNvPr id="3241" name="Text Box 75" hidden="1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143</xdr:row>
      <xdr:rowOff>76200</xdr:rowOff>
    </xdr:from>
    <xdr:to>
      <xdr:col>14</xdr:col>
      <xdr:colOff>76200</xdr:colOff>
      <xdr:row>144</xdr:row>
      <xdr:rowOff>114300</xdr:rowOff>
    </xdr:to>
    <xdr:sp macro="" textlink="">
      <xdr:nvSpPr>
        <xdr:cNvPr id="3242" name="Text Box 75" hidden="1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143</xdr:row>
      <xdr:rowOff>76200</xdr:rowOff>
    </xdr:from>
    <xdr:to>
      <xdr:col>14</xdr:col>
      <xdr:colOff>76200</xdr:colOff>
      <xdr:row>144</xdr:row>
      <xdr:rowOff>114300</xdr:rowOff>
    </xdr:to>
    <xdr:sp macro="" textlink="">
      <xdr:nvSpPr>
        <xdr:cNvPr id="3243" name="Text Box 75" hidden="1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144</xdr:row>
      <xdr:rowOff>76200</xdr:rowOff>
    </xdr:from>
    <xdr:to>
      <xdr:col>14</xdr:col>
      <xdr:colOff>76200</xdr:colOff>
      <xdr:row>145</xdr:row>
      <xdr:rowOff>114300</xdr:rowOff>
    </xdr:to>
    <xdr:sp macro="" textlink="">
      <xdr:nvSpPr>
        <xdr:cNvPr id="3244" name="Text Box 75" hidden="1">
          <a:extLs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144</xdr:row>
      <xdr:rowOff>76200</xdr:rowOff>
    </xdr:from>
    <xdr:to>
      <xdr:col>14</xdr:col>
      <xdr:colOff>76200</xdr:colOff>
      <xdr:row>145</xdr:row>
      <xdr:rowOff>114300</xdr:rowOff>
    </xdr:to>
    <xdr:sp macro="" textlink="">
      <xdr:nvSpPr>
        <xdr:cNvPr id="3245" name="Text Box 75" hidden="1">
          <a:extLs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144</xdr:row>
      <xdr:rowOff>76200</xdr:rowOff>
    </xdr:from>
    <xdr:to>
      <xdr:col>14</xdr:col>
      <xdr:colOff>76200</xdr:colOff>
      <xdr:row>145</xdr:row>
      <xdr:rowOff>114300</xdr:rowOff>
    </xdr:to>
    <xdr:sp macro="" textlink="">
      <xdr:nvSpPr>
        <xdr:cNvPr id="3246" name="Text Box 75" hidden="1">
          <a:extLs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144</xdr:row>
      <xdr:rowOff>76200</xdr:rowOff>
    </xdr:from>
    <xdr:to>
      <xdr:col>14</xdr:col>
      <xdr:colOff>76200</xdr:colOff>
      <xdr:row>145</xdr:row>
      <xdr:rowOff>114300</xdr:rowOff>
    </xdr:to>
    <xdr:sp macro="" textlink="">
      <xdr:nvSpPr>
        <xdr:cNvPr id="3247" name="Text Box 75" hidden="1">
          <a:extLst>
            <a:ext uri="{FF2B5EF4-FFF2-40B4-BE49-F238E27FC236}">
              <a16:creationId xmlns:a16="http://schemas.microsoft.com/office/drawing/2014/main" id="{00000000-0008-0000-0000-0000AF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144</xdr:row>
      <xdr:rowOff>76200</xdr:rowOff>
    </xdr:from>
    <xdr:to>
      <xdr:col>14</xdr:col>
      <xdr:colOff>76200</xdr:colOff>
      <xdr:row>145</xdr:row>
      <xdr:rowOff>114300</xdr:rowOff>
    </xdr:to>
    <xdr:sp macro="" textlink="">
      <xdr:nvSpPr>
        <xdr:cNvPr id="3248" name="Text Box 75" hidden="1">
          <a:extLs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145</xdr:row>
      <xdr:rowOff>76200</xdr:rowOff>
    </xdr:from>
    <xdr:to>
      <xdr:col>14</xdr:col>
      <xdr:colOff>76200</xdr:colOff>
      <xdr:row>146</xdr:row>
      <xdr:rowOff>114300</xdr:rowOff>
    </xdr:to>
    <xdr:sp macro="" textlink="">
      <xdr:nvSpPr>
        <xdr:cNvPr id="3249" name="Text Box 75" hidden="1">
          <a:extLs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145</xdr:row>
      <xdr:rowOff>76200</xdr:rowOff>
    </xdr:from>
    <xdr:to>
      <xdr:col>14</xdr:col>
      <xdr:colOff>76200</xdr:colOff>
      <xdr:row>146</xdr:row>
      <xdr:rowOff>114300</xdr:rowOff>
    </xdr:to>
    <xdr:sp macro="" textlink="">
      <xdr:nvSpPr>
        <xdr:cNvPr id="3250" name="Text Box 75" hidden="1">
          <a:extLs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145</xdr:row>
      <xdr:rowOff>76200</xdr:rowOff>
    </xdr:from>
    <xdr:to>
      <xdr:col>14</xdr:col>
      <xdr:colOff>76200</xdr:colOff>
      <xdr:row>146</xdr:row>
      <xdr:rowOff>114300</xdr:rowOff>
    </xdr:to>
    <xdr:sp macro="" textlink="">
      <xdr:nvSpPr>
        <xdr:cNvPr id="3251" name="Text Box 75" hidden="1">
          <a:extLst>
            <a:ext uri="{FF2B5EF4-FFF2-40B4-BE49-F238E27FC236}">
              <a16:creationId xmlns:a16="http://schemas.microsoft.com/office/drawing/2014/main" id="{00000000-0008-0000-0000-0000B3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145</xdr:row>
      <xdr:rowOff>76200</xdr:rowOff>
    </xdr:from>
    <xdr:to>
      <xdr:col>14</xdr:col>
      <xdr:colOff>76200</xdr:colOff>
      <xdr:row>146</xdr:row>
      <xdr:rowOff>114300</xdr:rowOff>
    </xdr:to>
    <xdr:sp macro="" textlink="">
      <xdr:nvSpPr>
        <xdr:cNvPr id="3252" name="Text Box 75" hidden="1">
          <a:extLs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145</xdr:row>
      <xdr:rowOff>76200</xdr:rowOff>
    </xdr:from>
    <xdr:to>
      <xdr:col>14</xdr:col>
      <xdr:colOff>76200</xdr:colOff>
      <xdr:row>146</xdr:row>
      <xdr:rowOff>114300</xdr:rowOff>
    </xdr:to>
    <xdr:sp macro="" textlink="">
      <xdr:nvSpPr>
        <xdr:cNvPr id="3253" name="Text Box 75" hidden="1">
          <a:extLs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146</xdr:row>
      <xdr:rowOff>76200</xdr:rowOff>
    </xdr:from>
    <xdr:to>
      <xdr:col>14</xdr:col>
      <xdr:colOff>76200</xdr:colOff>
      <xdr:row>147</xdr:row>
      <xdr:rowOff>114300</xdr:rowOff>
    </xdr:to>
    <xdr:sp macro="" textlink="">
      <xdr:nvSpPr>
        <xdr:cNvPr id="3254" name="Text Box 75" hidden="1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146</xdr:row>
      <xdr:rowOff>76200</xdr:rowOff>
    </xdr:from>
    <xdr:to>
      <xdr:col>14</xdr:col>
      <xdr:colOff>76200</xdr:colOff>
      <xdr:row>147</xdr:row>
      <xdr:rowOff>114300</xdr:rowOff>
    </xdr:to>
    <xdr:sp macro="" textlink="">
      <xdr:nvSpPr>
        <xdr:cNvPr id="3255" name="Text Box 75" hidden="1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146</xdr:row>
      <xdr:rowOff>76200</xdr:rowOff>
    </xdr:from>
    <xdr:to>
      <xdr:col>14</xdr:col>
      <xdr:colOff>76200</xdr:colOff>
      <xdr:row>147</xdr:row>
      <xdr:rowOff>114300</xdr:rowOff>
    </xdr:to>
    <xdr:sp macro="" textlink="">
      <xdr:nvSpPr>
        <xdr:cNvPr id="3256" name="Text Box 75" hidden="1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146</xdr:row>
      <xdr:rowOff>76200</xdr:rowOff>
    </xdr:from>
    <xdr:to>
      <xdr:col>14</xdr:col>
      <xdr:colOff>76200</xdr:colOff>
      <xdr:row>147</xdr:row>
      <xdr:rowOff>114300</xdr:rowOff>
    </xdr:to>
    <xdr:sp macro="" textlink="">
      <xdr:nvSpPr>
        <xdr:cNvPr id="3257" name="Text Box 75" hidden="1">
          <a:extLs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146</xdr:row>
      <xdr:rowOff>76200</xdr:rowOff>
    </xdr:from>
    <xdr:to>
      <xdr:col>14</xdr:col>
      <xdr:colOff>76200</xdr:colOff>
      <xdr:row>147</xdr:row>
      <xdr:rowOff>114300</xdr:rowOff>
    </xdr:to>
    <xdr:sp macro="" textlink="">
      <xdr:nvSpPr>
        <xdr:cNvPr id="3258" name="Text Box 75" hidden="1">
          <a:extLs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147</xdr:row>
      <xdr:rowOff>76200</xdr:rowOff>
    </xdr:from>
    <xdr:to>
      <xdr:col>14</xdr:col>
      <xdr:colOff>76200</xdr:colOff>
      <xdr:row>148</xdr:row>
      <xdr:rowOff>114300</xdr:rowOff>
    </xdr:to>
    <xdr:sp macro="" textlink="">
      <xdr:nvSpPr>
        <xdr:cNvPr id="3259" name="Text Box 75" hidden="1">
          <a:extLst>
            <a:ext uri="{FF2B5EF4-FFF2-40B4-BE49-F238E27FC236}">
              <a16:creationId xmlns:a16="http://schemas.microsoft.com/office/drawing/2014/main" id="{00000000-0008-0000-0000-0000BB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147</xdr:row>
      <xdr:rowOff>76200</xdr:rowOff>
    </xdr:from>
    <xdr:to>
      <xdr:col>14</xdr:col>
      <xdr:colOff>76200</xdr:colOff>
      <xdr:row>148</xdr:row>
      <xdr:rowOff>114300</xdr:rowOff>
    </xdr:to>
    <xdr:sp macro="" textlink="">
      <xdr:nvSpPr>
        <xdr:cNvPr id="3260" name="Text Box 75" hidden="1">
          <a:extLs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147</xdr:row>
      <xdr:rowOff>76200</xdr:rowOff>
    </xdr:from>
    <xdr:to>
      <xdr:col>14</xdr:col>
      <xdr:colOff>76200</xdr:colOff>
      <xdr:row>148</xdr:row>
      <xdr:rowOff>114300</xdr:rowOff>
    </xdr:to>
    <xdr:sp macro="" textlink="">
      <xdr:nvSpPr>
        <xdr:cNvPr id="3261" name="Text Box 75" hidden="1">
          <a:extLs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147</xdr:row>
      <xdr:rowOff>76200</xdr:rowOff>
    </xdr:from>
    <xdr:to>
      <xdr:col>14</xdr:col>
      <xdr:colOff>76200</xdr:colOff>
      <xdr:row>148</xdr:row>
      <xdr:rowOff>114300</xdr:rowOff>
    </xdr:to>
    <xdr:sp macro="" textlink="">
      <xdr:nvSpPr>
        <xdr:cNvPr id="3262" name="Text Box 75" hidden="1">
          <a:extLs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147</xdr:row>
      <xdr:rowOff>76200</xdr:rowOff>
    </xdr:from>
    <xdr:to>
      <xdr:col>14</xdr:col>
      <xdr:colOff>76200</xdr:colOff>
      <xdr:row>148</xdr:row>
      <xdr:rowOff>114300</xdr:rowOff>
    </xdr:to>
    <xdr:sp macro="" textlink="">
      <xdr:nvSpPr>
        <xdr:cNvPr id="3263" name="Text Box 75" hidden="1">
          <a:extLst>
            <a:ext uri="{FF2B5EF4-FFF2-40B4-BE49-F238E27FC236}">
              <a16:creationId xmlns:a16="http://schemas.microsoft.com/office/drawing/2014/main" id="{00000000-0008-0000-0000-0000BF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148</xdr:row>
      <xdr:rowOff>76200</xdr:rowOff>
    </xdr:from>
    <xdr:to>
      <xdr:col>14</xdr:col>
      <xdr:colOff>76200</xdr:colOff>
      <xdr:row>149</xdr:row>
      <xdr:rowOff>114300</xdr:rowOff>
    </xdr:to>
    <xdr:sp macro="" textlink="">
      <xdr:nvSpPr>
        <xdr:cNvPr id="3264" name="Text Box 75" hidden="1">
          <a:extLs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148</xdr:row>
      <xdr:rowOff>76200</xdr:rowOff>
    </xdr:from>
    <xdr:to>
      <xdr:col>14</xdr:col>
      <xdr:colOff>76200</xdr:colOff>
      <xdr:row>149</xdr:row>
      <xdr:rowOff>114300</xdr:rowOff>
    </xdr:to>
    <xdr:sp macro="" textlink="">
      <xdr:nvSpPr>
        <xdr:cNvPr id="3265" name="Text Box 75" hidden="1">
          <a:extLs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148</xdr:row>
      <xdr:rowOff>76200</xdr:rowOff>
    </xdr:from>
    <xdr:to>
      <xdr:col>14</xdr:col>
      <xdr:colOff>76200</xdr:colOff>
      <xdr:row>149</xdr:row>
      <xdr:rowOff>114300</xdr:rowOff>
    </xdr:to>
    <xdr:sp macro="" textlink="">
      <xdr:nvSpPr>
        <xdr:cNvPr id="3266" name="Text Box 75" hidden="1">
          <a:extLs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148</xdr:row>
      <xdr:rowOff>76200</xdr:rowOff>
    </xdr:from>
    <xdr:to>
      <xdr:col>14</xdr:col>
      <xdr:colOff>76200</xdr:colOff>
      <xdr:row>149</xdr:row>
      <xdr:rowOff>114300</xdr:rowOff>
    </xdr:to>
    <xdr:sp macro="" textlink="">
      <xdr:nvSpPr>
        <xdr:cNvPr id="3267" name="Text Box 75" hidden="1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148</xdr:row>
      <xdr:rowOff>76200</xdr:rowOff>
    </xdr:from>
    <xdr:to>
      <xdr:col>14</xdr:col>
      <xdr:colOff>76200</xdr:colOff>
      <xdr:row>149</xdr:row>
      <xdr:rowOff>114300</xdr:rowOff>
    </xdr:to>
    <xdr:sp macro="" textlink="">
      <xdr:nvSpPr>
        <xdr:cNvPr id="3268" name="Text Box 75" hidden="1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149</xdr:row>
      <xdr:rowOff>76200</xdr:rowOff>
    </xdr:from>
    <xdr:to>
      <xdr:col>14</xdr:col>
      <xdr:colOff>76200</xdr:colOff>
      <xdr:row>150</xdr:row>
      <xdr:rowOff>114300</xdr:rowOff>
    </xdr:to>
    <xdr:sp macro="" textlink="">
      <xdr:nvSpPr>
        <xdr:cNvPr id="3269" name="Text Box 75" hidden="1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149</xdr:row>
      <xdr:rowOff>76200</xdr:rowOff>
    </xdr:from>
    <xdr:to>
      <xdr:col>14</xdr:col>
      <xdr:colOff>76200</xdr:colOff>
      <xdr:row>150</xdr:row>
      <xdr:rowOff>114300</xdr:rowOff>
    </xdr:to>
    <xdr:sp macro="" textlink="">
      <xdr:nvSpPr>
        <xdr:cNvPr id="3270" name="Text Box 75" hidden="1">
          <a:extLs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149</xdr:row>
      <xdr:rowOff>76200</xdr:rowOff>
    </xdr:from>
    <xdr:to>
      <xdr:col>14</xdr:col>
      <xdr:colOff>76200</xdr:colOff>
      <xdr:row>150</xdr:row>
      <xdr:rowOff>114300</xdr:rowOff>
    </xdr:to>
    <xdr:sp macro="" textlink="">
      <xdr:nvSpPr>
        <xdr:cNvPr id="3271" name="Text Box 75" hidden="1">
          <a:extLst>
            <a:ext uri="{FF2B5EF4-FFF2-40B4-BE49-F238E27FC236}">
              <a16:creationId xmlns:a16="http://schemas.microsoft.com/office/drawing/2014/main" id="{00000000-0008-0000-0000-0000C7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149</xdr:row>
      <xdr:rowOff>76200</xdr:rowOff>
    </xdr:from>
    <xdr:to>
      <xdr:col>14</xdr:col>
      <xdr:colOff>76200</xdr:colOff>
      <xdr:row>150</xdr:row>
      <xdr:rowOff>114300</xdr:rowOff>
    </xdr:to>
    <xdr:sp macro="" textlink="">
      <xdr:nvSpPr>
        <xdr:cNvPr id="3272" name="Text Box 75" hidden="1">
          <a:extLs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149</xdr:row>
      <xdr:rowOff>76200</xdr:rowOff>
    </xdr:from>
    <xdr:to>
      <xdr:col>14</xdr:col>
      <xdr:colOff>76200</xdr:colOff>
      <xdr:row>150</xdr:row>
      <xdr:rowOff>114300</xdr:rowOff>
    </xdr:to>
    <xdr:sp macro="" textlink="">
      <xdr:nvSpPr>
        <xdr:cNvPr id="3273" name="Text Box 75" hidden="1">
          <a:extLs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150</xdr:row>
      <xdr:rowOff>76200</xdr:rowOff>
    </xdr:from>
    <xdr:to>
      <xdr:col>14</xdr:col>
      <xdr:colOff>76200</xdr:colOff>
      <xdr:row>151</xdr:row>
      <xdr:rowOff>114300</xdr:rowOff>
    </xdr:to>
    <xdr:sp macro="" textlink="">
      <xdr:nvSpPr>
        <xdr:cNvPr id="3274" name="Text Box 75" hidden="1">
          <a:extLs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150</xdr:row>
      <xdr:rowOff>76200</xdr:rowOff>
    </xdr:from>
    <xdr:to>
      <xdr:col>14</xdr:col>
      <xdr:colOff>76200</xdr:colOff>
      <xdr:row>151</xdr:row>
      <xdr:rowOff>114300</xdr:rowOff>
    </xdr:to>
    <xdr:sp macro="" textlink="">
      <xdr:nvSpPr>
        <xdr:cNvPr id="3275" name="Text Box 75" hidden="1">
          <a:extLst>
            <a:ext uri="{FF2B5EF4-FFF2-40B4-BE49-F238E27FC236}">
              <a16:creationId xmlns:a16="http://schemas.microsoft.com/office/drawing/2014/main" id="{00000000-0008-0000-0000-0000CB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150</xdr:row>
      <xdr:rowOff>76200</xdr:rowOff>
    </xdr:from>
    <xdr:to>
      <xdr:col>14</xdr:col>
      <xdr:colOff>76200</xdr:colOff>
      <xdr:row>151</xdr:row>
      <xdr:rowOff>114300</xdr:rowOff>
    </xdr:to>
    <xdr:sp macro="" textlink="">
      <xdr:nvSpPr>
        <xdr:cNvPr id="3276" name="Text Box 75" hidden="1">
          <a:extLs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150</xdr:row>
      <xdr:rowOff>76200</xdr:rowOff>
    </xdr:from>
    <xdr:to>
      <xdr:col>14</xdr:col>
      <xdr:colOff>76200</xdr:colOff>
      <xdr:row>151</xdr:row>
      <xdr:rowOff>114300</xdr:rowOff>
    </xdr:to>
    <xdr:sp macro="" textlink="">
      <xdr:nvSpPr>
        <xdr:cNvPr id="3277" name="Text Box 75" hidden="1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150</xdr:row>
      <xdr:rowOff>76200</xdr:rowOff>
    </xdr:from>
    <xdr:to>
      <xdr:col>14</xdr:col>
      <xdr:colOff>76200</xdr:colOff>
      <xdr:row>151</xdr:row>
      <xdr:rowOff>114300</xdr:rowOff>
    </xdr:to>
    <xdr:sp macro="" textlink="">
      <xdr:nvSpPr>
        <xdr:cNvPr id="3278" name="Text Box 75" hidden="1">
          <a:extLs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151</xdr:row>
      <xdr:rowOff>76200</xdr:rowOff>
    </xdr:from>
    <xdr:to>
      <xdr:col>14</xdr:col>
      <xdr:colOff>76200</xdr:colOff>
      <xdr:row>152</xdr:row>
      <xdr:rowOff>114300</xdr:rowOff>
    </xdr:to>
    <xdr:sp macro="" textlink="">
      <xdr:nvSpPr>
        <xdr:cNvPr id="3279" name="Text Box 75" hidden="1">
          <a:extLst>
            <a:ext uri="{FF2B5EF4-FFF2-40B4-BE49-F238E27FC236}">
              <a16:creationId xmlns:a16="http://schemas.microsoft.com/office/drawing/2014/main" id="{00000000-0008-0000-0000-0000CF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151</xdr:row>
      <xdr:rowOff>76200</xdr:rowOff>
    </xdr:from>
    <xdr:to>
      <xdr:col>14</xdr:col>
      <xdr:colOff>76200</xdr:colOff>
      <xdr:row>152</xdr:row>
      <xdr:rowOff>114300</xdr:rowOff>
    </xdr:to>
    <xdr:sp macro="" textlink="">
      <xdr:nvSpPr>
        <xdr:cNvPr id="3280" name="Text Box 75" hidden="1">
          <a:extLs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151</xdr:row>
      <xdr:rowOff>76200</xdr:rowOff>
    </xdr:from>
    <xdr:to>
      <xdr:col>14</xdr:col>
      <xdr:colOff>76200</xdr:colOff>
      <xdr:row>152</xdr:row>
      <xdr:rowOff>114300</xdr:rowOff>
    </xdr:to>
    <xdr:sp macro="" textlink="">
      <xdr:nvSpPr>
        <xdr:cNvPr id="3281" name="Text Box 75" hidden="1">
          <a:extLs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151</xdr:row>
      <xdr:rowOff>76200</xdr:rowOff>
    </xdr:from>
    <xdr:to>
      <xdr:col>14</xdr:col>
      <xdr:colOff>76200</xdr:colOff>
      <xdr:row>152</xdr:row>
      <xdr:rowOff>114300</xdr:rowOff>
    </xdr:to>
    <xdr:sp macro="" textlink="">
      <xdr:nvSpPr>
        <xdr:cNvPr id="3282" name="Text Box 75" hidden="1">
          <a:extLs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151</xdr:row>
      <xdr:rowOff>76200</xdr:rowOff>
    </xdr:from>
    <xdr:to>
      <xdr:col>14</xdr:col>
      <xdr:colOff>76200</xdr:colOff>
      <xdr:row>152</xdr:row>
      <xdr:rowOff>114300</xdr:rowOff>
    </xdr:to>
    <xdr:sp macro="" textlink="">
      <xdr:nvSpPr>
        <xdr:cNvPr id="3283" name="Text Box 75" hidden="1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152</xdr:row>
      <xdr:rowOff>76200</xdr:rowOff>
    </xdr:from>
    <xdr:to>
      <xdr:col>14</xdr:col>
      <xdr:colOff>76200</xdr:colOff>
      <xdr:row>153</xdr:row>
      <xdr:rowOff>114300</xdr:rowOff>
    </xdr:to>
    <xdr:sp macro="" textlink="">
      <xdr:nvSpPr>
        <xdr:cNvPr id="3284" name="Text Box 75" hidden="1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152</xdr:row>
      <xdr:rowOff>76200</xdr:rowOff>
    </xdr:from>
    <xdr:to>
      <xdr:col>14</xdr:col>
      <xdr:colOff>76200</xdr:colOff>
      <xdr:row>153</xdr:row>
      <xdr:rowOff>114300</xdr:rowOff>
    </xdr:to>
    <xdr:sp macro="" textlink="">
      <xdr:nvSpPr>
        <xdr:cNvPr id="3285" name="Text Box 75" hidden="1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152</xdr:row>
      <xdr:rowOff>76200</xdr:rowOff>
    </xdr:from>
    <xdr:to>
      <xdr:col>14</xdr:col>
      <xdr:colOff>76200</xdr:colOff>
      <xdr:row>153</xdr:row>
      <xdr:rowOff>114300</xdr:rowOff>
    </xdr:to>
    <xdr:sp macro="" textlink="">
      <xdr:nvSpPr>
        <xdr:cNvPr id="3286" name="Text Box 75" hidden="1">
          <a:extLs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152</xdr:row>
      <xdr:rowOff>76200</xdr:rowOff>
    </xdr:from>
    <xdr:to>
      <xdr:col>14</xdr:col>
      <xdr:colOff>76200</xdr:colOff>
      <xdr:row>153</xdr:row>
      <xdr:rowOff>114300</xdr:rowOff>
    </xdr:to>
    <xdr:sp macro="" textlink="">
      <xdr:nvSpPr>
        <xdr:cNvPr id="3287" name="Text Box 75" hidden="1">
          <a:extLst>
            <a:ext uri="{FF2B5EF4-FFF2-40B4-BE49-F238E27FC236}">
              <a16:creationId xmlns:a16="http://schemas.microsoft.com/office/drawing/2014/main" id="{00000000-0008-0000-0000-0000D7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152</xdr:row>
      <xdr:rowOff>76200</xdr:rowOff>
    </xdr:from>
    <xdr:to>
      <xdr:col>14</xdr:col>
      <xdr:colOff>76200</xdr:colOff>
      <xdr:row>153</xdr:row>
      <xdr:rowOff>114300</xdr:rowOff>
    </xdr:to>
    <xdr:sp macro="" textlink="">
      <xdr:nvSpPr>
        <xdr:cNvPr id="3288" name="Text Box 75" hidden="1">
          <a:extLs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153</xdr:row>
      <xdr:rowOff>76200</xdr:rowOff>
    </xdr:from>
    <xdr:to>
      <xdr:col>14</xdr:col>
      <xdr:colOff>76200</xdr:colOff>
      <xdr:row>154</xdr:row>
      <xdr:rowOff>114300</xdr:rowOff>
    </xdr:to>
    <xdr:sp macro="" textlink="">
      <xdr:nvSpPr>
        <xdr:cNvPr id="3289" name="Text Box 75" hidden="1">
          <a:extLs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153</xdr:row>
      <xdr:rowOff>76200</xdr:rowOff>
    </xdr:from>
    <xdr:to>
      <xdr:col>14</xdr:col>
      <xdr:colOff>76200</xdr:colOff>
      <xdr:row>154</xdr:row>
      <xdr:rowOff>114300</xdr:rowOff>
    </xdr:to>
    <xdr:sp macro="" textlink="">
      <xdr:nvSpPr>
        <xdr:cNvPr id="3290" name="Text Box 75" hidden="1">
          <a:extLs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153</xdr:row>
      <xdr:rowOff>76200</xdr:rowOff>
    </xdr:from>
    <xdr:to>
      <xdr:col>14</xdr:col>
      <xdr:colOff>76200</xdr:colOff>
      <xdr:row>154</xdr:row>
      <xdr:rowOff>114300</xdr:rowOff>
    </xdr:to>
    <xdr:sp macro="" textlink="">
      <xdr:nvSpPr>
        <xdr:cNvPr id="3291" name="Text Box 75" hidden="1">
          <a:extLst>
            <a:ext uri="{FF2B5EF4-FFF2-40B4-BE49-F238E27FC236}">
              <a16:creationId xmlns:a16="http://schemas.microsoft.com/office/drawing/2014/main" id="{00000000-0008-0000-0000-0000DB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153</xdr:row>
      <xdr:rowOff>76200</xdr:rowOff>
    </xdr:from>
    <xdr:to>
      <xdr:col>14</xdr:col>
      <xdr:colOff>76200</xdr:colOff>
      <xdr:row>154</xdr:row>
      <xdr:rowOff>114300</xdr:rowOff>
    </xdr:to>
    <xdr:sp macro="" textlink="">
      <xdr:nvSpPr>
        <xdr:cNvPr id="3292" name="Text Box 75" hidden="1">
          <a:extLs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153</xdr:row>
      <xdr:rowOff>76200</xdr:rowOff>
    </xdr:from>
    <xdr:to>
      <xdr:col>14</xdr:col>
      <xdr:colOff>76200</xdr:colOff>
      <xdr:row>154</xdr:row>
      <xdr:rowOff>114300</xdr:rowOff>
    </xdr:to>
    <xdr:sp macro="" textlink="">
      <xdr:nvSpPr>
        <xdr:cNvPr id="3293" name="Text Box 75" hidden="1">
          <a:extLs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154</xdr:row>
      <xdr:rowOff>76200</xdr:rowOff>
    </xdr:from>
    <xdr:to>
      <xdr:col>14</xdr:col>
      <xdr:colOff>76200</xdr:colOff>
      <xdr:row>155</xdr:row>
      <xdr:rowOff>114300</xdr:rowOff>
    </xdr:to>
    <xdr:sp macro="" textlink="">
      <xdr:nvSpPr>
        <xdr:cNvPr id="3294" name="Text Box 75" hidden="1">
          <a:extLs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154</xdr:row>
      <xdr:rowOff>76200</xdr:rowOff>
    </xdr:from>
    <xdr:to>
      <xdr:col>14</xdr:col>
      <xdr:colOff>76200</xdr:colOff>
      <xdr:row>155</xdr:row>
      <xdr:rowOff>114300</xdr:rowOff>
    </xdr:to>
    <xdr:sp macro="" textlink="">
      <xdr:nvSpPr>
        <xdr:cNvPr id="3295" name="Text Box 75" hidden="1">
          <a:extLst>
            <a:ext uri="{FF2B5EF4-FFF2-40B4-BE49-F238E27FC236}">
              <a16:creationId xmlns:a16="http://schemas.microsoft.com/office/drawing/2014/main" id="{00000000-0008-0000-0000-0000DF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154</xdr:row>
      <xdr:rowOff>76200</xdr:rowOff>
    </xdr:from>
    <xdr:to>
      <xdr:col>14</xdr:col>
      <xdr:colOff>76200</xdr:colOff>
      <xdr:row>155</xdr:row>
      <xdr:rowOff>114300</xdr:rowOff>
    </xdr:to>
    <xdr:sp macro="" textlink="">
      <xdr:nvSpPr>
        <xdr:cNvPr id="3296" name="Text Box 75" hidden="1">
          <a:extLs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154</xdr:row>
      <xdr:rowOff>76200</xdr:rowOff>
    </xdr:from>
    <xdr:to>
      <xdr:col>14</xdr:col>
      <xdr:colOff>76200</xdr:colOff>
      <xdr:row>155</xdr:row>
      <xdr:rowOff>114300</xdr:rowOff>
    </xdr:to>
    <xdr:sp macro="" textlink="">
      <xdr:nvSpPr>
        <xdr:cNvPr id="3297" name="Text Box 75" hidden="1">
          <a:extLs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154</xdr:row>
      <xdr:rowOff>76200</xdr:rowOff>
    </xdr:from>
    <xdr:to>
      <xdr:col>14</xdr:col>
      <xdr:colOff>76200</xdr:colOff>
      <xdr:row>155</xdr:row>
      <xdr:rowOff>114300</xdr:rowOff>
    </xdr:to>
    <xdr:sp macro="" textlink="">
      <xdr:nvSpPr>
        <xdr:cNvPr id="3298" name="Text Box 75" hidden="1">
          <a:extLs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155</xdr:row>
      <xdr:rowOff>76200</xdr:rowOff>
    </xdr:from>
    <xdr:to>
      <xdr:col>14</xdr:col>
      <xdr:colOff>76200</xdr:colOff>
      <xdr:row>156</xdr:row>
      <xdr:rowOff>114300</xdr:rowOff>
    </xdr:to>
    <xdr:sp macro="" textlink="">
      <xdr:nvSpPr>
        <xdr:cNvPr id="3299" name="Text Box 75" hidden="1">
          <a:extLst>
            <a:ext uri="{FF2B5EF4-FFF2-40B4-BE49-F238E27FC236}">
              <a16:creationId xmlns:a16="http://schemas.microsoft.com/office/drawing/2014/main" id="{00000000-0008-0000-0000-0000E3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155</xdr:row>
      <xdr:rowOff>76200</xdr:rowOff>
    </xdr:from>
    <xdr:to>
      <xdr:col>14</xdr:col>
      <xdr:colOff>76200</xdr:colOff>
      <xdr:row>156</xdr:row>
      <xdr:rowOff>114300</xdr:rowOff>
    </xdr:to>
    <xdr:sp macro="" textlink="">
      <xdr:nvSpPr>
        <xdr:cNvPr id="3300" name="Text Box 75" hidden="1">
          <a:extLs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155</xdr:row>
      <xdr:rowOff>76200</xdr:rowOff>
    </xdr:from>
    <xdr:to>
      <xdr:col>14</xdr:col>
      <xdr:colOff>76200</xdr:colOff>
      <xdr:row>156</xdr:row>
      <xdr:rowOff>114300</xdr:rowOff>
    </xdr:to>
    <xdr:sp macro="" textlink="">
      <xdr:nvSpPr>
        <xdr:cNvPr id="3301" name="Text Box 75" hidden="1">
          <a:extLs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155</xdr:row>
      <xdr:rowOff>76200</xdr:rowOff>
    </xdr:from>
    <xdr:to>
      <xdr:col>14</xdr:col>
      <xdr:colOff>76200</xdr:colOff>
      <xdr:row>156</xdr:row>
      <xdr:rowOff>114300</xdr:rowOff>
    </xdr:to>
    <xdr:sp macro="" textlink="">
      <xdr:nvSpPr>
        <xdr:cNvPr id="3302" name="Text Box 75" hidden="1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155</xdr:row>
      <xdr:rowOff>76200</xdr:rowOff>
    </xdr:from>
    <xdr:to>
      <xdr:col>14</xdr:col>
      <xdr:colOff>76200</xdr:colOff>
      <xdr:row>156</xdr:row>
      <xdr:rowOff>114300</xdr:rowOff>
    </xdr:to>
    <xdr:sp macro="" textlink="">
      <xdr:nvSpPr>
        <xdr:cNvPr id="3303" name="Text Box 75" hidden="1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156</xdr:row>
      <xdr:rowOff>76200</xdr:rowOff>
    </xdr:from>
    <xdr:to>
      <xdr:col>14</xdr:col>
      <xdr:colOff>76200</xdr:colOff>
      <xdr:row>157</xdr:row>
      <xdr:rowOff>114300</xdr:rowOff>
    </xdr:to>
    <xdr:sp macro="" textlink="">
      <xdr:nvSpPr>
        <xdr:cNvPr id="3304" name="Text Box 75" hidden="1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156</xdr:row>
      <xdr:rowOff>76200</xdr:rowOff>
    </xdr:from>
    <xdr:to>
      <xdr:col>14</xdr:col>
      <xdr:colOff>76200</xdr:colOff>
      <xdr:row>157</xdr:row>
      <xdr:rowOff>114300</xdr:rowOff>
    </xdr:to>
    <xdr:sp macro="" textlink="">
      <xdr:nvSpPr>
        <xdr:cNvPr id="3305" name="Text Box 75" hidden="1">
          <a:extLs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156</xdr:row>
      <xdr:rowOff>76200</xdr:rowOff>
    </xdr:from>
    <xdr:to>
      <xdr:col>14</xdr:col>
      <xdr:colOff>76200</xdr:colOff>
      <xdr:row>157</xdr:row>
      <xdr:rowOff>114300</xdr:rowOff>
    </xdr:to>
    <xdr:sp macro="" textlink="">
      <xdr:nvSpPr>
        <xdr:cNvPr id="3306" name="Text Box 75" hidden="1">
          <a:extLs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156</xdr:row>
      <xdr:rowOff>76200</xdr:rowOff>
    </xdr:from>
    <xdr:to>
      <xdr:col>14</xdr:col>
      <xdr:colOff>76200</xdr:colOff>
      <xdr:row>157</xdr:row>
      <xdr:rowOff>114300</xdr:rowOff>
    </xdr:to>
    <xdr:sp macro="" textlink="">
      <xdr:nvSpPr>
        <xdr:cNvPr id="3307" name="Text Box 75" hidden="1">
          <a:extLst>
            <a:ext uri="{FF2B5EF4-FFF2-40B4-BE49-F238E27FC236}">
              <a16:creationId xmlns:a16="http://schemas.microsoft.com/office/drawing/2014/main" id="{00000000-0008-0000-0000-0000EB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156</xdr:row>
      <xdr:rowOff>76200</xdr:rowOff>
    </xdr:from>
    <xdr:to>
      <xdr:col>14</xdr:col>
      <xdr:colOff>76200</xdr:colOff>
      <xdr:row>157</xdr:row>
      <xdr:rowOff>114300</xdr:rowOff>
    </xdr:to>
    <xdr:sp macro="" textlink="">
      <xdr:nvSpPr>
        <xdr:cNvPr id="3308" name="Text Box 75" hidden="1">
          <a:extLs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157</xdr:row>
      <xdr:rowOff>76200</xdr:rowOff>
    </xdr:from>
    <xdr:to>
      <xdr:col>14</xdr:col>
      <xdr:colOff>76200</xdr:colOff>
      <xdr:row>158</xdr:row>
      <xdr:rowOff>114300</xdr:rowOff>
    </xdr:to>
    <xdr:sp macro="" textlink="">
      <xdr:nvSpPr>
        <xdr:cNvPr id="3309" name="Text Box 75" hidden="1">
          <a:extLs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157</xdr:row>
      <xdr:rowOff>76200</xdr:rowOff>
    </xdr:from>
    <xdr:to>
      <xdr:col>14</xdr:col>
      <xdr:colOff>76200</xdr:colOff>
      <xdr:row>158</xdr:row>
      <xdr:rowOff>114300</xdr:rowOff>
    </xdr:to>
    <xdr:sp macro="" textlink="">
      <xdr:nvSpPr>
        <xdr:cNvPr id="3310" name="Text Box 75" hidden="1">
          <a:extLs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157</xdr:row>
      <xdr:rowOff>76200</xdr:rowOff>
    </xdr:from>
    <xdr:to>
      <xdr:col>14</xdr:col>
      <xdr:colOff>76200</xdr:colOff>
      <xdr:row>158</xdr:row>
      <xdr:rowOff>114300</xdr:rowOff>
    </xdr:to>
    <xdr:sp macro="" textlink="">
      <xdr:nvSpPr>
        <xdr:cNvPr id="3311" name="Text Box 75" hidden="1">
          <a:extLst>
            <a:ext uri="{FF2B5EF4-FFF2-40B4-BE49-F238E27FC236}">
              <a16:creationId xmlns:a16="http://schemas.microsoft.com/office/drawing/2014/main" id="{00000000-0008-0000-0000-0000EF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157</xdr:row>
      <xdr:rowOff>76200</xdr:rowOff>
    </xdr:from>
    <xdr:to>
      <xdr:col>14</xdr:col>
      <xdr:colOff>76200</xdr:colOff>
      <xdr:row>158</xdr:row>
      <xdr:rowOff>114300</xdr:rowOff>
    </xdr:to>
    <xdr:sp macro="" textlink="">
      <xdr:nvSpPr>
        <xdr:cNvPr id="3312" name="Text Box 75" hidden="1">
          <a:extLs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157</xdr:row>
      <xdr:rowOff>76200</xdr:rowOff>
    </xdr:from>
    <xdr:to>
      <xdr:col>14</xdr:col>
      <xdr:colOff>76200</xdr:colOff>
      <xdr:row>158</xdr:row>
      <xdr:rowOff>114300</xdr:rowOff>
    </xdr:to>
    <xdr:sp macro="" textlink="">
      <xdr:nvSpPr>
        <xdr:cNvPr id="3313" name="Text Box 75" hidden="1">
          <a:extLs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158</xdr:row>
      <xdr:rowOff>76200</xdr:rowOff>
    </xdr:from>
    <xdr:to>
      <xdr:col>14</xdr:col>
      <xdr:colOff>76200</xdr:colOff>
      <xdr:row>159</xdr:row>
      <xdr:rowOff>114300</xdr:rowOff>
    </xdr:to>
    <xdr:sp macro="" textlink="">
      <xdr:nvSpPr>
        <xdr:cNvPr id="3314" name="Text Box 75" hidden="1">
          <a:extLs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158</xdr:row>
      <xdr:rowOff>76200</xdr:rowOff>
    </xdr:from>
    <xdr:to>
      <xdr:col>14</xdr:col>
      <xdr:colOff>76200</xdr:colOff>
      <xdr:row>159</xdr:row>
      <xdr:rowOff>114300</xdr:rowOff>
    </xdr:to>
    <xdr:sp macro="" textlink="">
      <xdr:nvSpPr>
        <xdr:cNvPr id="3315" name="Text Box 75" hidden="1">
          <a:extLst>
            <a:ext uri="{FF2B5EF4-FFF2-40B4-BE49-F238E27FC236}">
              <a16:creationId xmlns:a16="http://schemas.microsoft.com/office/drawing/2014/main" id="{00000000-0008-0000-0000-0000F3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158</xdr:row>
      <xdr:rowOff>76200</xdr:rowOff>
    </xdr:from>
    <xdr:to>
      <xdr:col>14</xdr:col>
      <xdr:colOff>76200</xdr:colOff>
      <xdr:row>159</xdr:row>
      <xdr:rowOff>114300</xdr:rowOff>
    </xdr:to>
    <xdr:sp macro="" textlink="">
      <xdr:nvSpPr>
        <xdr:cNvPr id="3316" name="Text Box 75" hidden="1">
          <a:extLs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158</xdr:row>
      <xdr:rowOff>76200</xdr:rowOff>
    </xdr:from>
    <xdr:to>
      <xdr:col>14</xdr:col>
      <xdr:colOff>76200</xdr:colOff>
      <xdr:row>159</xdr:row>
      <xdr:rowOff>114300</xdr:rowOff>
    </xdr:to>
    <xdr:sp macro="" textlink="">
      <xdr:nvSpPr>
        <xdr:cNvPr id="3317" name="Text Box 75" hidden="1">
          <a:extLs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158</xdr:row>
      <xdr:rowOff>76200</xdr:rowOff>
    </xdr:from>
    <xdr:to>
      <xdr:col>14</xdr:col>
      <xdr:colOff>76200</xdr:colOff>
      <xdr:row>159</xdr:row>
      <xdr:rowOff>114300</xdr:rowOff>
    </xdr:to>
    <xdr:sp macro="" textlink="">
      <xdr:nvSpPr>
        <xdr:cNvPr id="3318" name="Text Box 75" hidden="1">
          <a:extLs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159</xdr:row>
      <xdr:rowOff>76200</xdr:rowOff>
    </xdr:from>
    <xdr:to>
      <xdr:col>14</xdr:col>
      <xdr:colOff>76200</xdr:colOff>
      <xdr:row>160</xdr:row>
      <xdr:rowOff>114300</xdr:rowOff>
    </xdr:to>
    <xdr:sp macro="" textlink="">
      <xdr:nvSpPr>
        <xdr:cNvPr id="3319" name="Text Box 75" hidden="1">
          <a:extLst>
            <a:ext uri="{FF2B5EF4-FFF2-40B4-BE49-F238E27FC236}">
              <a16:creationId xmlns:a16="http://schemas.microsoft.com/office/drawing/2014/main" id="{00000000-0008-0000-0000-0000F7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159</xdr:row>
      <xdr:rowOff>76200</xdr:rowOff>
    </xdr:from>
    <xdr:to>
      <xdr:col>14</xdr:col>
      <xdr:colOff>76200</xdr:colOff>
      <xdr:row>160</xdr:row>
      <xdr:rowOff>114300</xdr:rowOff>
    </xdr:to>
    <xdr:sp macro="" textlink="">
      <xdr:nvSpPr>
        <xdr:cNvPr id="3320" name="Text Box 75" hidden="1">
          <a:extLs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159</xdr:row>
      <xdr:rowOff>76200</xdr:rowOff>
    </xdr:from>
    <xdr:to>
      <xdr:col>14</xdr:col>
      <xdr:colOff>76200</xdr:colOff>
      <xdr:row>160</xdr:row>
      <xdr:rowOff>114300</xdr:rowOff>
    </xdr:to>
    <xdr:sp macro="" textlink="">
      <xdr:nvSpPr>
        <xdr:cNvPr id="3321" name="Text Box 75" hidden="1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159</xdr:row>
      <xdr:rowOff>76200</xdr:rowOff>
    </xdr:from>
    <xdr:to>
      <xdr:col>14</xdr:col>
      <xdr:colOff>76200</xdr:colOff>
      <xdr:row>160</xdr:row>
      <xdr:rowOff>114300</xdr:rowOff>
    </xdr:to>
    <xdr:sp macro="" textlink="">
      <xdr:nvSpPr>
        <xdr:cNvPr id="3322" name="Text Box 75" hidden="1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159</xdr:row>
      <xdr:rowOff>76200</xdr:rowOff>
    </xdr:from>
    <xdr:to>
      <xdr:col>14</xdr:col>
      <xdr:colOff>76200</xdr:colOff>
      <xdr:row>160</xdr:row>
      <xdr:rowOff>114300</xdr:rowOff>
    </xdr:to>
    <xdr:sp macro="" textlink="">
      <xdr:nvSpPr>
        <xdr:cNvPr id="3323" name="Text Box 75" hidden="1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160</xdr:row>
      <xdr:rowOff>76200</xdr:rowOff>
    </xdr:from>
    <xdr:to>
      <xdr:col>14</xdr:col>
      <xdr:colOff>76200</xdr:colOff>
      <xdr:row>161</xdr:row>
      <xdr:rowOff>114300</xdr:rowOff>
    </xdr:to>
    <xdr:sp macro="" textlink="">
      <xdr:nvSpPr>
        <xdr:cNvPr id="3324" name="Text Box 75" hidden="1">
          <a:extLs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160</xdr:row>
      <xdr:rowOff>76200</xdr:rowOff>
    </xdr:from>
    <xdr:to>
      <xdr:col>14</xdr:col>
      <xdr:colOff>76200</xdr:colOff>
      <xdr:row>161</xdr:row>
      <xdr:rowOff>114300</xdr:rowOff>
    </xdr:to>
    <xdr:sp macro="" textlink="">
      <xdr:nvSpPr>
        <xdr:cNvPr id="3325" name="Text Box 75" hidden="1">
          <a:extLs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160</xdr:row>
      <xdr:rowOff>76200</xdr:rowOff>
    </xdr:from>
    <xdr:to>
      <xdr:col>14</xdr:col>
      <xdr:colOff>76200</xdr:colOff>
      <xdr:row>161</xdr:row>
      <xdr:rowOff>114300</xdr:rowOff>
    </xdr:to>
    <xdr:sp macro="" textlink="">
      <xdr:nvSpPr>
        <xdr:cNvPr id="3326" name="Text Box 75" hidden="1">
          <a:extLs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160</xdr:row>
      <xdr:rowOff>76200</xdr:rowOff>
    </xdr:from>
    <xdr:to>
      <xdr:col>14</xdr:col>
      <xdr:colOff>76200</xdr:colOff>
      <xdr:row>161</xdr:row>
      <xdr:rowOff>114300</xdr:rowOff>
    </xdr:to>
    <xdr:sp macro="" textlink="">
      <xdr:nvSpPr>
        <xdr:cNvPr id="3327" name="Text Box 75" hidden="1">
          <a:extLst>
            <a:ext uri="{FF2B5EF4-FFF2-40B4-BE49-F238E27FC236}">
              <a16:creationId xmlns:a16="http://schemas.microsoft.com/office/drawing/2014/main" id="{00000000-0008-0000-0000-0000FF0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160</xdr:row>
      <xdr:rowOff>76200</xdr:rowOff>
    </xdr:from>
    <xdr:to>
      <xdr:col>14</xdr:col>
      <xdr:colOff>76200</xdr:colOff>
      <xdr:row>161</xdr:row>
      <xdr:rowOff>114300</xdr:rowOff>
    </xdr:to>
    <xdr:sp macro="" textlink="">
      <xdr:nvSpPr>
        <xdr:cNvPr id="3328" name="Text Box 75" hidden="1">
          <a:extLs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161</xdr:row>
      <xdr:rowOff>76200</xdr:rowOff>
    </xdr:from>
    <xdr:to>
      <xdr:col>14</xdr:col>
      <xdr:colOff>76200</xdr:colOff>
      <xdr:row>162</xdr:row>
      <xdr:rowOff>114300</xdr:rowOff>
    </xdr:to>
    <xdr:sp macro="" textlink="">
      <xdr:nvSpPr>
        <xdr:cNvPr id="3329" name="Text Box 75" hidden="1">
          <a:extLs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161</xdr:row>
      <xdr:rowOff>76200</xdr:rowOff>
    </xdr:from>
    <xdr:to>
      <xdr:col>14</xdr:col>
      <xdr:colOff>76200</xdr:colOff>
      <xdr:row>162</xdr:row>
      <xdr:rowOff>114300</xdr:rowOff>
    </xdr:to>
    <xdr:sp macro="" textlink="">
      <xdr:nvSpPr>
        <xdr:cNvPr id="3330" name="Text Box 75" hidden="1">
          <a:extLs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161</xdr:row>
      <xdr:rowOff>76200</xdr:rowOff>
    </xdr:from>
    <xdr:to>
      <xdr:col>14</xdr:col>
      <xdr:colOff>76200</xdr:colOff>
      <xdr:row>162</xdr:row>
      <xdr:rowOff>114300</xdr:rowOff>
    </xdr:to>
    <xdr:sp macro="" textlink="">
      <xdr:nvSpPr>
        <xdr:cNvPr id="3331" name="Text Box 75" hidden="1">
          <a:extLst>
            <a:ext uri="{FF2B5EF4-FFF2-40B4-BE49-F238E27FC236}">
              <a16:creationId xmlns:a16="http://schemas.microsoft.com/office/drawing/2014/main" id="{00000000-0008-0000-0000-0000030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161</xdr:row>
      <xdr:rowOff>76200</xdr:rowOff>
    </xdr:from>
    <xdr:to>
      <xdr:col>14</xdr:col>
      <xdr:colOff>76200</xdr:colOff>
      <xdr:row>162</xdr:row>
      <xdr:rowOff>114300</xdr:rowOff>
    </xdr:to>
    <xdr:sp macro="" textlink="">
      <xdr:nvSpPr>
        <xdr:cNvPr id="3332" name="Text Box 75" hidden="1">
          <a:extLs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161</xdr:row>
      <xdr:rowOff>76200</xdr:rowOff>
    </xdr:from>
    <xdr:to>
      <xdr:col>14</xdr:col>
      <xdr:colOff>76200</xdr:colOff>
      <xdr:row>162</xdr:row>
      <xdr:rowOff>114300</xdr:rowOff>
    </xdr:to>
    <xdr:sp macro="" textlink="">
      <xdr:nvSpPr>
        <xdr:cNvPr id="3333" name="Text Box 75" hidden="1">
          <a:extLs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162</xdr:row>
      <xdr:rowOff>76200</xdr:rowOff>
    </xdr:from>
    <xdr:to>
      <xdr:col>14</xdr:col>
      <xdr:colOff>76200</xdr:colOff>
      <xdr:row>163</xdr:row>
      <xdr:rowOff>114300</xdr:rowOff>
    </xdr:to>
    <xdr:sp macro="" textlink="">
      <xdr:nvSpPr>
        <xdr:cNvPr id="3334" name="Text Box 75" hidden="1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162</xdr:row>
      <xdr:rowOff>76200</xdr:rowOff>
    </xdr:from>
    <xdr:to>
      <xdr:col>14</xdr:col>
      <xdr:colOff>76200</xdr:colOff>
      <xdr:row>163</xdr:row>
      <xdr:rowOff>114300</xdr:rowOff>
    </xdr:to>
    <xdr:sp macro="" textlink="">
      <xdr:nvSpPr>
        <xdr:cNvPr id="3335" name="Text Box 75" hidden="1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162</xdr:row>
      <xdr:rowOff>76200</xdr:rowOff>
    </xdr:from>
    <xdr:to>
      <xdr:col>14</xdr:col>
      <xdr:colOff>76200</xdr:colOff>
      <xdr:row>163</xdr:row>
      <xdr:rowOff>114300</xdr:rowOff>
    </xdr:to>
    <xdr:sp macro="" textlink="">
      <xdr:nvSpPr>
        <xdr:cNvPr id="3336" name="Text Box 75" hidden="1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162</xdr:row>
      <xdr:rowOff>76200</xdr:rowOff>
    </xdr:from>
    <xdr:to>
      <xdr:col>14</xdr:col>
      <xdr:colOff>76200</xdr:colOff>
      <xdr:row>163</xdr:row>
      <xdr:rowOff>114300</xdr:rowOff>
    </xdr:to>
    <xdr:sp macro="" textlink="">
      <xdr:nvSpPr>
        <xdr:cNvPr id="3337" name="Text Box 75" hidden="1">
          <a:extLs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162</xdr:row>
      <xdr:rowOff>76200</xdr:rowOff>
    </xdr:from>
    <xdr:to>
      <xdr:col>14</xdr:col>
      <xdr:colOff>76200</xdr:colOff>
      <xdr:row>163</xdr:row>
      <xdr:rowOff>114300</xdr:rowOff>
    </xdr:to>
    <xdr:sp macro="" textlink="">
      <xdr:nvSpPr>
        <xdr:cNvPr id="3338" name="Text Box 75" hidden="1">
          <a:extLs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163</xdr:row>
      <xdr:rowOff>76200</xdr:rowOff>
    </xdr:from>
    <xdr:to>
      <xdr:col>14</xdr:col>
      <xdr:colOff>76200</xdr:colOff>
      <xdr:row>164</xdr:row>
      <xdr:rowOff>114300</xdr:rowOff>
    </xdr:to>
    <xdr:sp macro="" textlink="">
      <xdr:nvSpPr>
        <xdr:cNvPr id="3339" name="Text Box 75" hidden="1">
          <a:extLst>
            <a:ext uri="{FF2B5EF4-FFF2-40B4-BE49-F238E27FC236}">
              <a16:creationId xmlns:a16="http://schemas.microsoft.com/office/drawing/2014/main" id="{00000000-0008-0000-0000-00000B0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163</xdr:row>
      <xdr:rowOff>76200</xdr:rowOff>
    </xdr:from>
    <xdr:to>
      <xdr:col>14</xdr:col>
      <xdr:colOff>76200</xdr:colOff>
      <xdr:row>164</xdr:row>
      <xdr:rowOff>114300</xdr:rowOff>
    </xdr:to>
    <xdr:sp macro="" textlink="">
      <xdr:nvSpPr>
        <xdr:cNvPr id="3340" name="Text Box 75" hidden="1">
          <a:extLs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163</xdr:row>
      <xdr:rowOff>76200</xdr:rowOff>
    </xdr:from>
    <xdr:to>
      <xdr:col>14</xdr:col>
      <xdr:colOff>76200</xdr:colOff>
      <xdr:row>164</xdr:row>
      <xdr:rowOff>114300</xdr:rowOff>
    </xdr:to>
    <xdr:sp macro="" textlink="">
      <xdr:nvSpPr>
        <xdr:cNvPr id="3341" name="Text Box 75" hidden="1">
          <a:extLst>
            <a:ext uri="{FF2B5EF4-FFF2-40B4-BE49-F238E27FC236}">
              <a16:creationId xmlns:a16="http://schemas.microsoft.com/office/drawing/2014/main" id="{00000000-0008-0000-0000-00000D0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163</xdr:row>
      <xdr:rowOff>76200</xdr:rowOff>
    </xdr:from>
    <xdr:to>
      <xdr:col>14</xdr:col>
      <xdr:colOff>76200</xdr:colOff>
      <xdr:row>164</xdr:row>
      <xdr:rowOff>114300</xdr:rowOff>
    </xdr:to>
    <xdr:sp macro="" textlink="">
      <xdr:nvSpPr>
        <xdr:cNvPr id="3342" name="Text Box 75" hidden="1">
          <a:extLs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163</xdr:row>
      <xdr:rowOff>76200</xdr:rowOff>
    </xdr:from>
    <xdr:to>
      <xdr:col>14</xdr:col>
      <xdr:colOff>76200</xdr:colOff>
      <xdr:row>164</xdr:row>
      <xdr:rowOff>114300</xdr:rowOff>
    </xdr:to>
    <xdr:sp macro="" textlink="">
      <xdr:nvSpPr>
        <xdr:cNvPr id="3343" name="Text Box 75" hidden="1">
          <a:extLst>
            <a:ext uri="{FF2B5EF4-FFF2-40B4-BE49-F238E27FC236}">
              <a16:creationId xmlns:a16="http://schemas.microsoft.com/office/drawing/2014/main" id="{00000000-0008-0000-0000-00000F0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164</xdr:row>
      <xdr:rowOff>76200</xdr:rowOff>
    </xdr:from>
    <xdr:to>
      <xdr:col>14</xdr:col>
      <xdr:colOff>76200</xdr:colOff>
      <xdr:row>165</xdr:row>
      <xdr:rowOff>114300</xdr:rowOff>
    </xdr:to>
    <xdr:sp macro="" textlink="">
      <xdr:nvSpPr>
        <xdr:cNvPr id="3344" name="Text Box 75" hidden="1">
          <a:extLst>
            <a:ext uri="{FF2B5EF4-FFF2-40B4-BE49-F238E27FC236}">
              <a16:creationId xmlns:a16="http://schemas.microsoft.com/office/drawing/2014/main" id="{00000000-0008-0000-0000-0000100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164</xdr:row>
      <xdr:rowOff>76200</xdr:rowOff>
    </xdr:from>
    <xdr:to>
      <xdr:col>14</xdr:col>
      <xdr:colOff>76200</xdr:colOff>
      <xdr:row>165</xdr:row>
      <xdr:rowOff>114300</xdr:rowOff>
    </xdr:to>
    <xdr:sp macro="" textlink="">
      <xdr:nvSpPr>
        <xdr:cNvPr id="3345" name="Text Box 75" hidden="1">
          <a:extLst>
            <a:ext uri="{FF2B5EF4-FFF2-40B4-BE49-F238E27FC236}">
              <a16:creationId xmlns:a16="http://schemas.microsoft.com/office/drawing/2014/main" id="{00000000-0008-0000-0000-0000110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164</xdr:row>
      <xdr:rowOff>76200</xdr:rowOff>
    </xdr:from>
    <xdr:to>
      <xdr:col>14</xdr:col>
      <xdr:colOff>76200</xdr:colOff>
      <xdr:row>165</xdr:row>
      <xdr:rowOff>114300</xdr:rowOff>
    </xdr:to>
    <xdr:sp macro="" textlink="">
      <xdr:nvSpPr>
        <xdr:cNvPr id="3346" name="Text Box 75" hidden="1">
          <a:extLs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164</xdr:row>
      <xdr:rowOff>76200</xdr:rowOff>
    </xdr:from>
    <xdr:to>
      <xdr:col>14</xdr:col>
      <xdr:colOff>76200</xdr:colOff>
      <xdr:row>165</xdr:row>
      <xdr:rowOff>114300</xdr:rowOff>
    </xdr:to>
    <xdr:sp macro="" textlink="">
      <xdr:nvSpPr>
        <xdr:cNvPr id="3347" name="Text Box 75" hidden="1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164</xdr:row>
      <xdr:rowOff>76200</xdr:rowOff>
    </xdr:from>
    <xdr:to>
      <xdr:col>14</xdr:col>
      <xdr:colOff>76200</xdr:colOff>
      <xdr:row>165</xdr:row>
      <xdr:rowOff>114300</xdr:rowOff>
    </xdr:to>
    <xdr:sp macro="" textlink="">
      <xdr:nvSpPr>
        <xdr:cNvPr id="3348" name="Text Box 75" hidden="1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165</xdr:row>
      <xdr:rowOff>76200</xdr:rowOff>
    </xdr:from>
    <xdr:to>
      <xdr:col>14</xdr:col>
      <xdr:colOff>76200</xdr:colOff>
      <xdr:row>166</xdr:row>
      <xdr:rowOff>114300</xdr:rowOff>
    </xdr:to>
    <xdr:sp macro="" textlink="">
      <xdr:nvSpPr>
        <xdr:cNvPr id="3349" name="Text Box 75" hidden="1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165</xdr:row>
      <xdr:rowOff>76200</xdr:rowOff>
    </xdr:from>
    <xdr:to>
      <xdr:col>14</xdr:col>
      <xdr:colOff>76200</xdr:colOff>
      <xdr:row>166</xdr:row>
      <xdr:rowOff>114300</xdr:rowOff>
    </xdr:to>
    <xdr:sp macro="" textlink="">
      <xdr:nvSpPr>
        <xdr:cNvPr id="3350" name="Text Box 75" hidden="1">
          <a:extLst>
            <a:ext uri="{FF2B5EF4-FFF2-40B4-BE49-F238E27FC236}">
              <a16:creationId xmlns:a16="http://schemas.microsoft.com/office/drawing/2014/main" id="{00000000-0008-0000-0000-0000160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165</xdr:row>
      <xdr:rowOff>76200</xdr:rowOff>
    </xdr:from>
    <xdr:to>
      <xdr:col>14</xdr:col>
      <xdr:colOff>76200</xdr:colOff>
      <xdr:row>166</xdr:row>
      <xdr:rowOff>114300</xdr:rowOff>
    </xdr:to>
    <xdr:sp macro="" textlink="">
      <xdr:nvSpPr>
        <xdr:cNvPr id="3351" name="Text Box 75" hidden="1">
          <a:extLst>
            <a:ext uri="{FF2B5EF4-FFF2-40B4-BE49-F238E27FC236}">
              <a16:creationId xmlns:a16="http://schemas.microsoft.com/office/drawing/2014/main" id="{00000000-0008-0000-0000-0000170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165</xdr:row>
      <xdr:rowOff>76200</xdr:rowOff>
    </xdr:from>
    <xdr:to>
      <xdr:col>14</xdr:col>
      <xdr:colOff>76200</xdr:colOff>
      <xdr:row>166</xdr:row>
      <xdr:rowOff>114300</xdr:rowOff>
    </xdr:to>
    <xdr:sp macro="" textlink="">
      <xdr:nvSpPr>
        <xdr:cNvPr id="3352" name="Text Box 75" hidden="1">
          <a:extLst>
            <a:ext uri="{FF2B5EF4-FFF2-40B4-BE49-F238E27FC236}">
              <a16:creationId xmlns:a16="http://schemas.microsoft.com/office/drawing/2014/main" id="{00000000-0008-0000-0000-0000180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165</xdr:row>
      <xdr:rowOff>76200</xdr:rowOff>
    </xdr:from>
    <xdr:to>
      <xdr:col>14</xdr:col>
      <xdr:colOff>76200</xdr:colOff>
      <xdr:row>166</xdr:row>
      <xdr:rowOff>114300</xdr:rowOff>
    </xdr:to>
    <xdr:sp macro="" textlink="">
      <xdr:nvSpPr>
        <xdr:cNvPr id="3353" name="Text Box 75" hidden="1">
          <a:extLst>
            <a:ext uri="{FF2B5EF4-FFF2-40B4-BE49-F238E27FC236}">
              <a16:creationId xmlns:a16="http://schemas.microsoft.com/office/drawing/2014/main" id="{00000000-0008-0000-0000-0000190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166</xdr:row>
      <xdr:rowOff>76200</xdr:rowOff>
    </xdr:from>
    <xdr:to>
      <xdr:col>14</xdr:col>
      <xdr:colOff>76200</xdr:colOff>
      <xdr:row>167</xdr:row>
      <xdr:rowOff>114300</xdr:rowOff>
    </xdr:to>
    <xdr:sp macro="" textlink="">
      <xdr:nvSpPr>
        <xdr:cNvPr id="3354" name="Text Box 75" hidden="1">
          <a:extLst>
            <a:ext uri="{FF2B5EF4-FFF2-40B4-BE49-F238E27FC236}">
              <a16:creationId xmlns:a16="http://schemas.microsoft.com/office/drawing/2014/main" id="{00000000-0008-0000-0000-00001A0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166</xdr:row>
      <xdr:rowOff>76200</xdr:rowOff>
    </xdr:from>
    <xdr:to>
      <xdr:col>14</xdr:col>
      <xdr:colOff>76200</xdr:colOff>
      <xdr:row>167</xdr:row>
      <xdr:rowOff>114300</xdr:rowOff>
    </xdr:to>
    <xdr:sp macro="" textlink="">
      <xdr:nvSpPr>
        <xdr:cNvPr id="3355" name="Text Box 75" hidden="1">
          <a:extLst>
            <a:ext uri="{FF2B5EF4-FFF2-40B4-BE49-F238E27FC236}">
              <a16:creationId xmlns:a16="http://schemas.microsoft.com/office/drawing/2014/main" id="{00000000-0008-0000-0000-00001B0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166</xdr:row>
      <xdr:rowOff>76200</xdr:rowOff>
    </xdr:from>
    <xdr:to>
      <xdr:col>14</xdr:col>
      <xdr:colOff>76200</xdr:colOff>
      <xdr:row>167</xdr:row>
      <xdr:rowOff>114300</xdr:rowOff>
    </xdr:to>
    <xdr:sp macro="" textlink="">
      <xdr:nvSpPr>
        <xdr:cNvPr id="3356" name="Text Box 75" hidden="1">
          <a:extLst>
            <a:ext uri="{FF2B5EF4-FFF2-40B4-BE49-F238E27FC236}">
              <a16:creationId xmlns:a16="http://schemas.microsoft.com/office/drawing/2014/main" id="{00000000-0008-0000-0000-00001C0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166</xdr:row>
      <xdr:rowOff>76200</xdr:rowOff>
    </xdr:from>
    <xdr:to>
      <xdr:col>14</xdr:col>
      <xdr:colOff>76200</xdr:colOff>
      <xdr:row>167</xdr:row>
      <xdr:rowOff>114300</xdr:rowOff>
    </xdr:to>
    <xdr:sp macro="" textlink="">
      <xdr:nvSpPr>
        <xdr:cNvPr id="3357" name="Text Box 75" hidden="1">
          <a:extLst>
            <a:ext uri="{FF2B5EF4-FFF2-40B4-BE49-F238E27FC236}">
              <a16:creationId xmlns:a16="http://schemas.microsoft.com/office/drawing/2014/main" id="{00000000-0008-0000-0000-00001D0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166</xdr:row>
      <xdr:rowOff>76200</xdr:rowOff>
    </xdr:from>
    <xdr:to>
      <xdr:col>14</xdr:col>
      <xdr:colOff>76200</xdr:colOff>
      <xdr:row>167</xdr:row>
      <xdr:rowOff>114300</xdr:rowOff>
    </xdr:to>
    <xdr:sp macro="" textlink="">
      <xdr:nvSpPr>
        <xdr:cNvPr id="3358" name="Text Box 75" hidden="1">
          <a:extLst>
            <a:ext uri="{FF2B5EF4-FFF2-40B4-BE49-F238E27FC236}">
              <a16:creationId xmlns:a16="http://schemas.microsoft.com/office/drawing/2014/main" id="{00000000-0008-0000-0000-00001E0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167</xdr:row>
      <xdr:rowOff>76200</xdr:rowOff>
    </xdr:from>
    <xdr:to>
      <xdr:col>14</xdr:col>
      <xdr:colOff>76200</xdr:colOff>
      <xdr:row>168</xdr:row>
      <xdr:rowOff>114300</xdr:rowOff>
    </xdr:to>
    <xdr:sp macro="" textlink="">
      <xdr:nvSpPr>
        <xdr:cNvPr id="3359" name="Text Box 75" hidden="1">
          <a:extLst>
            <a:ext uri="{FF2B5EF4-FFF2-40B4-BE49-F238E27FC236}">
              <a16:creationId xmlns:a16="http://schemas.microsoft.com/office/drawing/2014/main" id="{00000000-0008-0000-0000-00001F0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167</xdr:row>
      <xdr:rowOff>76200</xdr:rowOff>
    </xdr:from>
    <xdr:to>
      <xdr:col>14</xdr:col>
      <xdr:colOff>76200</xdr:colOff>
      <xdr:row>168</xdr:row>
      <xdr:rowOff>114300</xdr:rowOff>
    </xdr:to>
    <xdr:sp macro="" textlink="">
      <xdr:nvSpPr>
        <xdr:cNvPr id="3360" name="Text Box 75" hidden="1">
          <a:extLst>
            <a:ext uri="{FF2B5EF4-FFF2-40B4-BE49-F238E27FC236}">
              <a16:creationId xmlns:a16="http://schemas.microsoft.com/office/drawing/2014/main" id="{00000000-0008-0000-0000-0000200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167</xdr:row>
      <xdr:rowOff>76200</xdr:rowOff>
    </xdr:from>
    <xdr:to>
      <xdr:col>14</xdr:col>
      <xdr:colOff>76200</xdr:colOff>
      <xdr:row>168</xdr:row>
      <xdr:rowOff>114300</xdr:rowOff>
    </xdr:to>
    <xdr:sp macro="" textlink="">
      <xdr:nvSpPr>
        <xdr:cNvPr id="3361" name="Text Box 75" hidden="1">
          <a:extLst>
            <a:ext uri="{FF2B5EF4-FFF2-40B4-BE49-F238E27FC236}">
              <a16:creationId xmlns:a16="http://schemas.microsoft.com/office/drawing/2014/main" id="{00000000-0008-0000-0000-0000210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167</xdr:row>
      <xdr:rowOff>76200</xdr:rowOff>
    </xdr:from>
    <xdr:to>
      <xdr:col>14</xdr:col>
      <xdr:colOff>76200</xdr:colOff>
      <xdr:row>168</xdr:row>
      <xdr:rowOff>114300</xdr:rowOff>
    </xdr:to>
    <xdr:sp macro="" textlink="">
      <xdr:nvSpPr>
        <xdr:cNvPr id="3362" name="Text Box 75" hidden="1">
          <a:extLst>
            <a:ext uri="{FF2B5EF4-FFF2-40B4-BE49-F238E27FC236}">
              <a16:creationId xmlns:a16="http://schemas.microsoft.com/office/drawing/2014/main" id="{00000000-0008-0000-0000-0000220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167</xdr:row>
      <xdr:rowOff>76200</xdr:rowOff>
    </xdr:from>
    <xdr:to>
      <xdr:col>14</xdr:col>
      <xdr:colOff>76200</xdr:colOff>
      <xdr:row>168</xdr:row>
      <xdr:rowOff>114300</xdr:rowOff>
    </xdr:to>
    <xdr:sp macro="" textlink="">
      <xdr:nvSpPr>
        <xdr:cNvPr id="3363" name="Text Box 75" hidden="1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168</xdr:row>
      <xdr:rowOff>76200</xdr:rowOff>
    </xdr:from>
    <xdr:to>
      <xdr:col>14</xdr:col>
      <xdr:colOff>76200</xdr:colOff>
      <xdr:row>169</xdr:row>
      <xdr:rowOff>114300</xdr:rowOff>
    </xdr:to>
    <xdr:sp macro="" textlink="">
      <xdr:nvSpPr>
        <xdr:cNvPr id="3364" name="Text Box 75" hidden="1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168</xdr:row>
      <xdr:rowOff>76200</xdr:rowOff>
    </xdr:from>
    <xdr:to>
      <xdr:col>14</xdr:col>
      <xdr:colOff>76200</xdr:colOff>
      <xdr:row>169</xdr:row>
      <xdr:rowOff>114300</xdr:rowOff>
    </xdr:to>
    <xdr:sp macro="" textlink="">
      <xdr:nvSpPr>
        <xdr:cNvPr id="3365" name="Text Box 75" hidden="1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168</xdr:row>
      <xdr:rowOff>76200</xdr:rowOff>
    </xdr:from>
    <xdr:to>
      <xdr:col>14</xdr:col>
      <xdr:colOff>76200</xdr:colOff>
      <xdr:row>169</xdr:row>
      <xdr:rowOff>114300</xdr:rowOff>
    </xdr:to>
    <xdr:sp macro="" textlink="">
      <xdr:nvSpPr>
        <xdr:cNvPr id="3366" name="Text Box 75" hidden="1">
          <a:extLst>
            <a:ext uri="{FF2B5EF4-FFF2-40B4-BE49-F238E27FC236}">
              <a16:creationId xmlns:a16="http://schemas.microsoft.com/office/drawing/2014/main" id="{00000000-0008-0000-0000-0000260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168</xdr:row>
      <xdr:rowOff>76200</xdr:rowOff>
    </xdr:from>
    <xdr:to>
      <xdr:col>14</xdr:col>
      <xdr:colOff>76200</xdr:colOff>
      <xdr:row>169</xdr:row>
      <xdr:rowOff>114300</xdr:rowOff>
    </xdr:to>
    <xdr:sp macro="" textlink="">
      <xdr:nvSpPr>
        <xdr:cNvPr id="3367" name="Text Box 75" hidden="1">
          <a:extLst>
            <a:ext uri="{FF2B5EF4-FFF2-40B4-BE49-F238E27FC236}">
              <a16:creationId xmlns:a16="http://schemas.microsoft.com/office/drawing/2014/main" id="{00000000-0008-0000-0000-0000270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168</xdr:row>
      <xdr:rowOff>76200</xdr:rowOff>
    </xdr:from>
    <xdr:to>
      <xdr:col>14</xdr:col>
      <xdr:colOff>76200</xdr:colOff>
      <xdr:row>169</xdr:row>
      <xdr:rowOff>114300</xdr:rowOff>
    </xdr:to>
    <xdr:sp macro="" textlink="">
      <xdr:nvSpPr>
        <xdr:cNvPr id="3368" name="Text Box 75" hidden="1">
          <a:extLst>
            <a:ext uri="{FF2B5EF4-FFF2-40B4-BE49-F238E27FC236}">
              <a16:creationId xmlns:a16="http://schemas.microsoft.com/office/drawing/2014/main" id="{00000000-0008-0000-0000-0000280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169</xdr:row>
      <xdr:rowOff>76200</xdr:rowOff>
    </xdr:from>
    <xdr:to>
      <xdr:col>14</xdr:col>
      <xdr:colOff>76200</xdr:colOff>
      <xdr:row>170</xdr:row>
      <xdr:rowOff>114300</xdr:rowOff>
    </xdr:to>
    <xdr:sp macro="" textlink="">
      <xdr:nvSpPr>
        <xdr:cNvPr id="3369" name="Text Box 75" hidden="1">
          <a:extLst>
            <a:ext uri="{FF2B5EF4-FFF2-40B4-BE49-F238E27FC236}">
              <a16:creationId xmlns:a16="http://schemas.microsoft.com/office/drawing/2014/main" id="{00000000-0008-0000-0000-0000290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169</xdr:row>
      <xdr:rowOff>76200</xdr:rowOff>
    </xdr:from>
    <xdr:to>
      <xdr:col>14</xdr:col>
      <xdr:colOff>76200</xdr:colOff>
      <xdr:row>170</xdr:row>
      <xdr:rowOff>114300</xdr:rowOff>
    </xdr:to>
    <xdr:sp macro="" textlink="">
      <xdr:nvSpPr>
        <xdr:cNvPr id="3370" name="Text Box 75" hidden="1">
          <a:extLst>
            <a:ext uri="{FF2B5EF4-FFF2-40B4-BE49-F238E27FC236}">
              <a16:creationId xmlns:a16="http://schemas.microsoft.com/office/drawing/2014/main" id="{00000000-0008-0000-0000-00002A0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169</xdr:row>
      <xdr:rowOff>76200</xdr:rowOff>
    </xdr:from>
    <xdr:to>
      <xdr:col>14</xdr:col>
      <xdr:colOff>76200</xdr:colOff>
      <xdr:row>170</xdr:row>
      <xdr:rowOff>114300</xdr:rowOff>
    </xdr:to>
    <xdr:sp macro="" textlink="">
      <xdr:nvSpPr>
        <xdr:cNvPr id="3371" name="Text Box 75" hidden="1">
          <a:extLst>
            <a:ext uri="{FF2B5EF4-FFF2-40B4-BE49-F238E27FC236}">
              <a16:creationId xmlns:a16="http://schemas.microsoft.com/office/drawing/2014/main" id="{00000000-0008-0000-0000-00002B0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169</xdr:row>
      <xdr:rowOff>76200</xdr:rowOff>
    </xdr:from>
    <xdr:to>
      <xdr:col>14</xdr:col>
      <xdr:colOff>76200</xdr:colOff>
      <xdr:row>170</xdr:row>
      <xdr:rowOff>114300</xdr:rowOff>
    </xdr:to>
    <xdr:sp macro="" textlink="">
      <xdr:nvSpPr>
        <xdr:cNvPr id="3372" name="Text Box 75" hidden="1">
          <a:extLst>
            <a:ext uri="{FF2B5EF4-FFF2-40B4-BE49-F238E27FC236}">
              <a16:creationId xmlns:a16="http://schemas.microsoft.com/office/drawing/2014/main" id="{00000000-0008-0000-0000-00002C0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169</xdr:row>
      <xdr:rowOff>76200</xdr:rowOff>
    </xdr:from>
    <xdr:to>
      <xdr:col>14</xdr:col>
      <xdr:colOff>76200</xdr:colOff>
      <xdr:row>170</xdr:row>
      <xdr:rowOff>114300</xdr:rowOff>
    </xdr:to>
    <xdr:sp macro="" textlink="">
      <xdr:nvSpPr>
        <xdr:cNvPr id="3373" name="Text Box 75" hidden="1">
          <a:extLst>
            <a:ext uri="{FF2B5EF4-FFF2-40B4-BE49-F238E27FC236}">
              <a16:creationId xmlns:a16="http://schemas.microsoft.com/office/drawing/2014/main" id="{00000000-0008-0000-0000-00002D0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170</xdr:row>
      <xdr:rowOff>76200</xdr:rowOff>
    </xdr:from>
    <xdr:to>
      <xdr:col>14</xdr:col>
      <xdr:colOff>76200</xdr:colOff>
      <xdr:row>171</xdr:row>
      <xdr:rowOff>114300</xdr:rowOff>
    </xdr:to>
    <xdr:sp macro="" textlink="">
      <xdr:nvSpPr>
        <xdr:cNvPr id="3374" name="Text Box 75" hidden="1">
          <a:extLst>
            <a:ext uri="{FF2B5EF4-FFF2-40B4-BE49-F238E27FC236}">
              <a16:creationId xmlns:a16="http://schemas.microsoft.com/office/drawing/2014/main" id="{00000000-0008-0000-0000-00002E0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170</xdr:row>
      <xdr:rowOff>76200</xdr:rowOff>
    </xdr:from>
    <xdr:to>
      <xdr:col>14</xdr:col>
      <xdr:colOff>76200</xdr:colOff>
      <xdr:row>171</xdr:row>
      <xdr:rowOff>114300</xdr:rowOff>
    </xdr:to>
    <xdr:sp macro="" textlink="">
      <xdr:nvSpPr>
        <xdr:cNvPr id="3375" name="Text Box 75" hidden="1">
          <a:extLst>
            <a:ext uri="{FF2B5EF4-FFF2-40B4-BE49-F238E27FC236}">
              <a16:creationId xmlns:a16="http://schemas.microsoft.com/office/drawing/2014/main" id="{00000000-0008-0000-0000-00002F0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170</xdr:row>
      <xdr:rowOff>76200</xdr:rowOff>
    </xdr:from>
    <xdr:to>
      <xdr:col>14</xdr:col>
      <xdr:colOff>76200</xdr:colOff>
      <xdr:row>171</xdr:row>
      <xdr:rowOff>114300</xdr:rowOff>
    </xdr:to>
    <xdr:sp macro="" textlink="">
      <xdr:nvSpPr>
        <xdr:cNvPr id="3376" name="Text Box 75" hidden="1">
          <a:extLst>
            <a:ext uri="{FF2B5EF4-FFF2-40B4-BE49-F238E27FC236}">
              <a16:creationId xmlns:a16="http://schemas.microsoft.com/office/drawing/2014/main" id="{00000000-0008-0000-0000-0000300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170</xdr:row>
      <xdr:rowOff>76200</xdr:rowOff>
    </xdr:from>
    <xdr:to>
      <xdr:col>14</xdr:col>
      <xdr:colOff>76200</xdr:colOff>
      <xdr:row>171</xdr:row>
      <xdr:rowOff>114300</xdr:rowOff>
    </xdr:to>
    <xdr:sp macro="" textlink="">
      <xdr:nvSpPr>
        <xdr:cNvPr id="3377" name="Text Box 75" hidden="1">
          <a:extLst>
            <a:ext uri="{FF2B5EF4-FFF2-40B4-BE49-F238E27FC236}">
              <a16:creationId xmlns:a16="http://schemas.microsoft.com/office/drawing/2014/main" id="{00000000-0008-0000-0000-0000310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170</xdr:row>
      <xdr:rowOff>76200</xdr:rowOff>
    </xdr:from>
    <xdr:to>
      <xdr:col>14</xdr:col>
      <xdr:colOff>76200</xdr:colOff>
      <xdr:row>171</xdr:row>
      <xdr:rowOff>114300</xdr:rowOff>
    </xdr:to>
    <xdr:sp macro="" textlink="">
      <xdr:nvSpPr>
        <xdr:cNvPr id="3378" name="Text Box 75" hidden="1">
          <a:extLst>
            <a:ext uri="{FF2B5EF4-FFF2-40B4-BE49-F238E27FC236}">
              <a16:creationId xmlns:a16="http://schemas.microsoft.com/office/drawing/2014/main" id="{00000000-0008-0000-0000-0000320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171</xdr:row>
      <xdr:rowOff>76200</xdr:rowOff>
    </xdr:from>
    <xdr:to>
      <xdr:col>14</xdr:col>
      <xdr:colOff>76200</xdr:colOff>
      <xdr:row>172</xdr:row>
      <xdr:rowOff>114300</xdr:rowOff>
    </xdr:to>
    <xdr:sp macro="" textlink="">
      <xdr:nvSpPr>
        <xdr:cNvPr id="3379" name="Text Box 75" hidden="1">
          <a:extLst>
            <a:ext uri="{FF2B5EF4-FFF2-40B4-BE49-F238E27FC236}">
              <a16:creationId xmlns:a16="http://schemas.microsoft.com/office/drawing/2014/main" id="{00000000-0008-0000-0000-0000330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171</xdr:row>
      <xdr:rowOff>76200</xdr:rowOff>
    </xdr:from>
    <xdr:to>
      <xdr:col>14</xdr:col>
      <xdr:colOff>76200</xdr:colOff>
      <xdr:row>172</xdr:row>
      <xdr:rowOff>114300</xdr:rowOff>
    </xdr:to>
    <xdr:sp macro="" textlink="">
      <xdr:nvSpPr>
        <xdr:cNvPr id="3380" name="Text Box 75" hidden="1">
          <a:extLst>
            <a:ext uri="{FF2B5EF4-FFF2-40B4-BE49-F238E27FC236}">
              <a16:creationId xmlns:a16="http://schemas.microsoft.com/office/drawing/2014/main" id="{00000000-0008-0000-0000-0000340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171</xdr:row>
      <xdr:rowOff>76200</xdr:rowOff>
    </xdr:from>
    <xdr:to>
      <xdr:col>14</xdr:col>
      <xdr:colOff>76200</xdr:colOff>
      <xdr:row>172</xdr:row>
      <xdr:rowOff>114300</xdr:rowOff>
    </xdr:to>
    <xdr:sp macro="" textlink="">
      <xdr:nvSpPr>
        <xdr:cNvPr id="3381" name="Text Box 75" hidden="1">
          <a:extLst>
            <a:ext uri="{FF2B5EF4-FFF2-40B4-BE49-F238E27FC236}">
              <a16:creationId xmlns:a16="http://schemas.microsoft.com/office/drawing/2014/main" id="{00000000-0008-0000-0000-0000350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171</xdr:row>
      <xdr:rowOff>76200</xdr:rowOff>
    </xdr:from>
    <xdr:to>
      <xdr:col>14</xdr:col>
      <xdr:colOff>76200</xdr:colOff>
      <xdr:row>172</xdr:row>
      <xdr:rowOff>114300</xdr:rowOff>
    </xdr:to>
    <xdr:sp macro="" textlink="">
      <xdr:nvSpPr>
        <xdr:cNvPr id="3382" name="Text Box 75" hidden="1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171</xdr:row>
      <xdr:rowOff>76200</xdr:rowOff>
    </xdr:from>
    <xdr:to>
      <xdr:col>14</xdr:col>
      <xdr:colOff>76200</xdr:colOff>
      <xdr:row>172</xdr:row>
      <xdr:rowOff>114300</xdr:rowOff>
    </xdr:to>
    <xdr:sp macro="" textlink="">
      <xdr:nvSpPr>
        <xdr:cNvPr id="3383" name="Text Box 75" hidden="1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172</xdr:row>
      <xdr:rowOff>76200</xdr:rowOff>
    </xdr:from>
    <xdr:to>
      <xdr:col>14</xdr:col>
      <xdr:colOff>76200</xdr:colOff>
      <xdr:row>173</xdr:row>
      <xdr:rowOff>114300</xdr:rowOff>
    </xdr:to>
    <xdr:sp macro="" textlink="">
      <xdr:nvSpPr>
        <xdr:cNvPr id="3384" name="Text Box 75" hidden="1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172</xdr:row>
      <xdr:rowOff>76200</xdr:rowOff>
    </xdr:from>
    <xdr:to>
      <xdr:col>14</xdr:col>
      <xdr:colOff>76200</xdr:colOff>
      <xdr:row>173</xdr:row>
      <xdr:rowOff>114300</xdr:rowOff>
    </xdr:to>
    <xdr:sp macro="" textlink="">
      <xdr:nvSpPr>
        <xdr:cNvPr id="3385" name="Text Box 75" hidden="1">
          <a:extLs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172</xdr:row>
      <xdr:rowOff>76200</xdr:rowOff>
    </xdr:from>
    <xdr:to>
      <xdr:col>14</xdr:col>
      <xdr:colOff>76200</xdr:colOff>
      <xdr:row>173</xdr:row>
      <xdr:rowOff>114300</xdr:rowOff>
    </xdr:to>
    <xdr:sp macro="" textlink="">
      <xdr:nvSpPr>
        <xdr:cNvPr id="3386" name="Text Box 75" hidden="1">
          <a:extLst>
            <a:ext uri="{FF2B5EF4-FFF2-40B4-BE49-F238E27FC236}">
              <a16:creationId xmlns:a16="http://schemas.microsoft.com/office/drawing/2014/main" id="{00000000-0008-0000-0000-00003A0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172</xdr:row>
      <xdr:rowOff>76200</xdr:rowOff>
    </xdr:from>
    <xdr:to>
      <xdr:col>14</xdr:col>
      <xdr:colOff>76200</xdr:colOff>
      <xdr:row>173</xdr:row>
      <xdr:rowOff>114300</xdr:rowOff>
    </xdr:to>
    <xdr:sp macro="" textlink="">
      <xdr:nvSpPr>
        <xdr:cNvPr id="3387" name="Text Box 75" hidden="1">
          <a:extLst>
            <a:ext uri="{FF2B5EF4-FFF2-40B4-BE49-F238E27FC236}">
              <a16:creationId xmlns:a16="http://schemas.microsoft.com/office/drawing/2014/main" id="{00000000-0008-0000-0000-00003B0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172</xdr:row>
      <xdr:rowOff>76200</xdr:rowOff>
    </xdr:from>
    <xdr:to>
      <xdr:col>14</xdr:col>
      <xdr:colOff>76200</xdr:colOff>
      <xdr:row>173</xdr:row>
      <xdr:rowOff>114300</xdr:rowOff>
    </xdr:to>
    <xdr:sp macro="" textlink="">
      <xdr:nvSpPr>
        <xdr:cNvPr id="3388" name="Text Box 75" hidden="1">
          <a:extLst>
            <a:ext uri="{FF2B5EF4-FFF2-40B4-BE49-F238E27FC236}">
              <a16:creationId xmlns:a16="http://schemas.microsoft.com/office/drawing/2014/main" id="{00000000-0008-0000-0000-00003C0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173</xdr:row>
      <xdr:rowOff>76200</xdr:rowOff>
    </xdr:from>
    <xdr:to>
      <xdr:col>14</xdr:col>
      <xdr:colOff>76200</xdr:colOff>
      <xdr:row>174</xdr:row>
      <xdr:rowOff>114300</xdr:rowOff>
    </xdr:to>
    <xdr:sp macro="" textlink="">
      <xdr:nvSpPr>
        <xdr:cNvPr id="3389" name="Text Box 75" hidden="1">
          <a:extLst>
            <a:ext uri="{FF2B5EF4-FFF2-40B4-BE49-F238E27FC236}">
              <a16:creationId xmlns:a16="http://schemas.microsoft.com/office/drawing/2014/main" id="{00000000-0008-0000-0000-00003D0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173</xdr:row>
      <xdr:rowOff>76200</xdr:rowOff>
    </xdr:from>
    <xdr:to>
      <xdr:col>14</xdr:col>
      <xdr:colOff>76200</xdr:colOff>
      <xdr:row>174</xdr:row>
      <xdr:rowOff>114300</xdr:rowOff>
    </xdr:to>
    <xdr:sp macro="" textlink="">
      <xdr:nvSpPr>
        <xdr:cNvPr id="3390" name="Text Box 75" hidden="1">
          <a:extLst>
            <a:ext uri="{FF2B5EF4-FFF2-40B4-BE49-F238E27FC236}">
              <a16:creationId xmlns:a16="http://schemas.microsoft.com/office/drawing/2014/main" id="{00000000-0008-0000-0000-00003E0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173</xdr:row>
      <xdr:rowOff>76200</xdr:rowOff>
    </xdr:from>
    <xdr:to>
      <xdr:col>14</xdr:col>
      <xdr:colOff>76200</xdr:colOff>
      <xdr:row>174</xdr:row>
      <xdr:rowOff>114300</xdr:rowOff>
    </xdr:to>
    <xdr:sp macro="" textlink="">
      <xdr:nvSpPr>
        <xdr:cNvPr id="3391" name="Text Box 75" hidden="1">
          <a:extLst>
            <a:ext uri="{FF2B5EF4-FFF2-40B4-BE49-F238E27FC236}">
              <a16:creationId xmlns:a16="http://schemas.microsoft.com/office/drawing/2014/main" id="{00000000-0008-0000-0000-00003F0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173</xdr:row>
      <xdr:rowOff>76200</xdr:rowOff>
    </xdr:from>
    <xdr:to>
      <xdr:col>14</xdr:col>
      <xdr:colOff>76200</xdr:colOff>
      <xdr:row>174</xdr:row>
      <xdr:rowOff>114300</xdr:rowOff>
    </xdr:to>
    <xdr:sp macro="" textlink="">
      <xdr:nvSpPr>
        <xdr:cNvPr id="3392" name="Text Box 75" hidden="1">
          <a:extLst>
            <a:ext uri="{FF2B5EF4-FFF2-40B4-BE49-F238E27FC236}">
              <a16:creationId xmlns:a16="http://schemas.microsoft.com/office/drawing/2014/main" id="{00000000-0008-0000-0000-0000400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173</xdr:row>
      <xdr:rowOff>76200</xdr:rowOff>
    </xdr:from>
    <xdr:to>
      <xdr:col>14</xdr:col>
      <xdr:colOff>76200</xdr:colOff>
      <xdr:row>174</xdr:row>
      <xdr:rowOff>114300</xdr:rowOff>
    </xdr:to>
    <xdr:sp macro="" textlink="">
      <xdr:nvSpPr>
        <xdr:cNvPr id="3393" name="Text Box 75" hidden="1">
          <a:extLst>
            <a:ext uri="{FF2B5EF4-FFF2-40B4-BE49-F238E27FC236}">
              <a16:creationId xmlns:a16="http://schemas.microsoft.com/office/drawing/2014/main" id="{00000000-0008-0000-0000-0000410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174</xdr:row>
      <xdr:rowOff>76200</xdr:rowOff>
    </xdr:from>
    <xdr:to>
      <xdr:col>14</xdr:col>
      <xdr:colOff>76200</xdr:colOff>
      <xdr:row>175</xdr:row>
      <xdr:rowOff>114300</xdr:rowOff>
    </xdr:to>
    <xdr:sp macro="" textlink="">
      <xdr:nvSpPr>
        <xdr:cNvPr id="3394" name="Text Box 75" hidden="1">
          <a:extLst>
            <a:ext uri="{FF2B5EF4-FFF2-40B4-BE49-F238E27FC236}">
              <a16:creationId xmlns:a16="http://schemas.microsoft.com/office/drawing/2014/main" id="{00000000-0008-0000-0000-0000420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174</xdr:row>
      <xdr:rowOff>76200</xdr:rowOff>
    </xdr:from>
    <xdr:to>
      <xdr:col>14</xdr:col>
      <xdr:colOff>76200</xdr:colOff>
      <xdr:row>175</xdr:row>
      <xdr:rowOff>114300</xdr:rowOff>
    </xdr:to>
    <xdr:sp macro="" textlink="">
      <xdr:nvSpPr>
        <xdr:cNvPr id="3395" name="Text Box 75" hidden="1">
          <a:extLst>
            <a:ext uri="{FF2B5EF4-FFF2-40B4-BE49-F238E27FC236}">
              <a16:creationId xmlns:a16="http://schemas.microsoft.com/office/drawing/2014/main" id="{00000000-0008-0000-0000-0000430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174</xdr:row>
      <xdr:rowOff>76200</xdr:rowOff>
    </xdr:from>
    <xdr:to>
      <xdr:col>14</xdr:col>
      <xdr:colOff>76200</xdr:colOff>
      <xdr:row>175</xdr:row>
      <xdr:rowOff>114300</xdr:rowOff>
    </xdr:to>
    <xdr:sp macro="" textlink="">
      <xdr:nvSpPr>
        <xdr:cNvPr id="3396" name="Text Box 75" hidden="1">
          <a:extLst>
            <a:ext uri="{FF2B5EF4-FFF2-40B4-BE49-F238E27FC236}">
              <a16:creationId xmlns:a16="http://schemas.microsoft.com/office/drawing/2014/main" id="{00000000-0008-0000-0000-0000440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174</xdr:row>
      <xdr:rowOff>76200</xdr:rowOff>
    </xdr:from>
    <xdr:to>
      <xdr:col>14</xdr:col>
      <xdr:colOff>76200</xdr:colOff>
      <xdr:row>175</xdr:row>
      <xdr:rowOff>114300</xdr:rowOff>
    </xdr:to>
    <xdr:sp macro="" textlink="">
      <xdr:nvSpPr>
        <xdr:cNvPr id="3397" name="Text Box 75" hidden="1">
          <a:extLst>
            <a:ext uri="{FF2B5EF4-FFF2-40B4-BE49-F238E27FC236}">
              <a16:creationId xmlns:a16="http://schemas.microsoft.com/office/drawing/2014/main" id="{00000000-0008-0000-0000-0000450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174</xdr:row>
      <xdr:rowOff>76200</xdr:rowOff>
    </xdr:from>
    <xdr:to>
      <xdr:col>14</xdr:col>
      <xdr:colOff>76200</xdr:colOff>
      <xdr:row>175</xdr:row>
      <xdr:rowOff>114300</xdr:rowOff>
    </xdr:to>
    <xdr:sp macro="" textlink="">
      <xdr:nvSpPr>
        <xdr:cNvPr id="3398" name="Text Box 75" hidden="1">
          <a:extLst>
            <a:ext uri="{FF2B5EF4-FFF2-40B4-BE49-F238E27FC236}">
              <a16:creationId xmlns:a16="http://schemas.microsoft.com/office/drawing/2014/main" id="{00000000-0008-0000-0000-0000460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175</xdr:row>
      <xdr:rowOff>76200</xdr:rowOff>
    </xdr:from>
    <xdr:to>
      <xdr:col>14</xdr:col>
      <xdr:colOff>76200</xdr:colOff>
      <xdr:row>176</xdr:row>
      <xdr:rowOff>114300</xdr:rowOff>
    </xdr:to>
    <xdr:sp macro="" textlink="">
      <xdr:nvSpPr>
        <xdr:cNvPr id="3399" name="Text Box 75" hidden="1">
          <a:extLst>
            <a:ext uri="{FF2B5EF4-FFF2-40B4-BE49-F238E27FC236}">
              <a16:creationId xmlns:a16="http://schemas.microsoft.com/office/drawing/2014/main" id="{00000000-0008-0000-0000-0000470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175</xdr:row>
      <xdr:rowOff>76200</xdr:rowOff>
    </xdr:from>
    <xdr:to>
      <xdr:col>14</xdr:col>
      <xdr:colOff>76200</xdr:colOff>
      <xdr:row>176</xdr:row>
      <xdr:rowOff>114300</xdr:rowOff>
    </xdr:to>
    <xdr:sp macro="" textlink="">
      <xdr:nvSpPr>
        <xdr:cNvPr id="3400" name="Text Box 75" hidden="1">
          <a:extLs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175</xdr:row>
      <xdr:rowOff>76200</xdr:rowOff>
    </xdr:from>
    <xdr:to>
      <xdr:col>14</xdr:col>
      <xdr:colOff>76200</xdr:colOff>
      <xdr:row>176</xdr:row>
      <xdr:rowOff>114300</xdr:rowOff>
    </xdr:to>
    <xdr:sp macro="" textlink="">
      <xdr:nvSpPr>
        <xdr:cNvPr id="3401" name="Text Box 75" hidden="1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175</xdr:row>
      <xdr:rowOff>76200</xdr:rowOff>
    </xdr:from>
    <xdr:to>
      <xdr:col>14</xdr:col>
      <xdr:colOff>76200</xdr:colOff>
      <xdr:row>176</xdr:row>
      <xdr:rowOff>114300</xdr:rowOff>
    </xdr:to>
    <xdr:sp macro="" textlink="">
      <xdr:nvSpPr>
        <xdr:cNvPr id="3402" name="Text Box 75" hidden="1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175</xdr:row>
      <xdr:rowOff>76200</xdr:rowOff>
    </xdr:from>
    <xdr:to>
      <xdr:col>14</xdr:col>
      <xdr:colOff>76200</xdr:colOff>
      <xdr:row>176</xdr:row>
      <xdr:rowOff>114300</xdr:rowOff>
    </xdr:to>
    <xdr:sp macro="" textlink="">
      <xdr:nvSpPr>
        <xdr:cNvPr id="3403" name="Text Box 75" hidden="1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176</xdr:row>
      <xdr:rowOff>76200</xdr:rowOff>
    </xdr:from>
    <xdr:to>
      <xdr:col>14</xdr:col>
      <xdr:colOff>76200</xdr:colOff>
      <xdr:row>177</xdr:row>
      <xdr:rowOff>114300</xdr:rowOff>
    </xdr:to>
    <xdr:sp macro="" textlink="">
      <xdr:nvSpPr>
        <xdr:cNvPr id="3404" name="Text Box 75" hidden="1">
          <a:extLst>
            <a:ext uri="{FF2B5EF4-FFF2-40B4-BE49-F238E27FC236}">
              <a16:creationId xmlns:a16="http://schemas.microsoft.com/office/drawing/2014/main" id="{00000000-0008-0000-0000-00004C0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176</xdr:row>
      <xdr:rowOff>76200</xdr:rowOff>
    </xdr:from>
    <xdr:to>
      <xdr:col>14</xdr:col>
      <xdr:colOff>76200</xdr:colOff>
      <xdr:row>177</xdr:row>
      <xdr:rowOff>114300</xdr:rowOff>
    </xdr:to>
    <xdr:sp macro="" textlink="">
      <xdr:nvSpPr>
        <xdr:cNvPr id="3405" name="Text Box 75" hidden="1">
          <a:extLst>
            <a:ext uri="{FF2B5EF4-FFF2-40B4-BE49-F238E27FC236}">
              <a16:creationId xmlns:a16="http://schemas.microsoft.com/office/drawing/2014/main" id="{00000000-0008-0000-0000-00004D0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176</xdr:row>
      <xdr:rowOff>76200</xdr:rowOff>
    </xdr:from>
    <xdr:to>
      <xdr:col>14</xdr:col>
      <xdr:colOff>76200</xdr:colOff>
      <xdr:row>177</xdr:row>
      <xdr:rowOff>114300</xdr:rowOff>
    </xdr:to>
    <xdr:sp macro="" textlink="">
      <xdr:nvSpPr>
        <xdr:cNvPr id="3406" name="Text Box 75" hidden="1">
          <a:extLst>
            <a:ext uri="{FF2B5EF4-FFF2-40B4-BE49-F238E27FC236}">
              <a16:creationId xmlns:a16="http://schemas.microsoft.com/office/drawing/2014/main" id="{00000000-0008-0000-0000-00004E0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176</xdr:row>
      <xdr:rowOff>76200</xdr:rowOff>
    </xdr:from>
    <xdr:to>
      <xdr:col>14</xdr:col>
      <xdr:colOff>76200</xdr:colOff>
      <xdr:row>177</xdr:row>
      <xdr:rowOff>114300</xdr:rowOff>
    </xdr:to>
    <xdr:sp macro="" textlink="">
      <xdr:nvSpPr>
        <xdr:cNvPr id="3407" name="Text Box 75" hidden="1">
          <a:extLst>
            <a:ext uri="{FF2B5EF4-FFF2-40B4-BE49-F238E27FC236}">
              <a16:creationId xmlns:a16="http://schemas.microsoft.com/office/drawing/2014/main" id="{00000000-0008-0000-0000-00004F0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176</xdr:row>
      <xdr:rowOff>76200</xdr:rowOff>
    </xdr:from>
    <xdr:to>
      <xdr:col>14</xdr:col>
      <xdr:colOff>76200</xdr:colOff>
      <xdr:row>177</xdr:row>
      <xdr:rowOff>114300</xdr:rowOff>
    </xdr:to>
    <xdr:sp macro="" textlink="">
      <xdr:nvSpPr>
        <xdr:cNvPr id="3408" name="Text Box 75" hidden="1">
          <a:extLst>
            <a:ext uri="{FF2B5EF4-FFF2-40B4-BE49-F238E27FC236}">
              <a16:creationId xmlns:a16="http://schemas.microsoft.com/office/drawing/2014/main" id="{00000000-0008-0000-0000-0000500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177</xdr:row>
      <xdr:rowOff>76200</xdr:rowOff>
    </xdr:from>
    <xdr:to>
      <xdr:col>14</xdr:col>
      <xdr:colOff>76200</xdr:colOff>
      <xdr:row>178</xdr:row>
      <xdr:rowOff>114300</xdr:rowOff>
    </xdr:to>
    <xdr:sp macro="" textlink="">
      <xdr:nvSpPr>
        <xdr:cNvPr id="3409" name="Text Box 75" hidden="1">
          <a:extLst>
            <a:ext uri="{FF2B5EF4-FFF2-40B4-BE49-F238E27FC236}">
              <a16:creationId xmlns:a16="http://schemas.microsoft.com/office/drawing/2014/main" id="{00000000-0008-0000-0000-0000510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177</xdr:row>
      <xdr:rowOff>76200</xdr:rowOff>
    </xdr:from>
    <xdr:to>
      <xdr:col>14</xdr:col>
      <xdr:colOff>76200</xdr:colOff>
      <xdr:row>178</xdr:row>
      <xdr:rowOff>114300</xdr:rowOff>
    </xdr:to>
    <xdr:sp macro="" textlink="">
      <xdr:nvSpPr>
        <xdr:cNvPr id="3410" name="Text Box 75" hidden="1">
          <a:extLst>
            <a:ext uri="{FF2B5EF4-FFF2-40B4-BE49-F238E27FC236}">
              <a16:creationId xmlns:a16="http://schemas.microsoft.com/office/drawing/2014/main" id="{00000000-0008-0000-0000-0000520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177</xdr:row>
      <xdr:rowOff>76200</xdr:rowOff>
    </xdr:from>
    <xdr:to>
      <xdr:col>14</xdr:col>
      <xdr:colOff>76200</xdr:colOff>
      <xdr:row>178</xdr:row>
      <xdr:rowOff>114300</xdr:rowOff>
    </xdr:to>
    <xdr:sp macro="" textlink="">
      <xdr:nvSpPr>
        <xdr:cNvPr id="3411" name="Text Box 75" hidden="1">
          <a:extLst>
            <a:ext uri="{FF2B5EF4-FFF2-40B4-BE49-F238E27FC236}">
              <a16:creationId xmlns:a16="http://schemas.microsoft.com/office/drawing/2014/main" id="{00000000-0008-0000-0000-0000530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177</xdr:row>
      <xdr:rowOff>76200</xdr:rowOff>
    </xdr:from>
    <xdr:to>
      <xdr:col>14</xdr:col>
      <xdr:colOff>76200</xdr:colOff>
      <xdr:row>178</xdr:row>
      <xdr:rowOff>114300</xdr:rowOff>
    </xdr:to>
    <xdr:sp macro="" textlink="">
      <xdr:nvSpPr>
        <xdr:cNvPr id="3412" name="Text Box 75" hidden="1">
          <a:extLst>
            <a:ext uri="{FF2B5EF4-FFF2-40B4-BE49-F238E27FC236}">
              <a16:creationId xmlns:a16="http://schemas.microsoft.com/office/drawing/2014/main" id="{00000000-0008-0000-0000-0000540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177</xdr:row>
      <xdr:rowOff>76200</xdr:rowOff>
    </xdr:from>
    <xdr:to>
      <xdr:col>14</xdr:col>
      <xdr:colOff>76200</xdr:colOff>
      <xdr:row>178</xdr:row>
      <xdr:rowOff>114300</xdr:rowOff>
    </xdr:to>
    <xdr:sp macro="" textlink="">
      <xdr:nvSpPr>
        <xdr:cNvPr id="3413" name="Text Box 75" hidden="1">
          <a:extLst>
            <a:ext uri="{FF2B5EF4-FFF2-40B4-BE49-F238E27FC236}">
              <a16:creationId xmlns:a16="http://schemas.microsoft.com/office/drawing/2014/main" id="{00000000-0008-0000-0000-0000550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178</xdr:row>
      <xdr:rowOff>76200</xdr:rowOff>
    </xdr:from>
    <xdr:to>
      <xdr:col>14</xdr:col>
      <xdr:colOff>76200</xdr:colOff>
      <xdr:row>179</xdr:row>
      <xdr:rowOff>114300</xdr:rowOff>
    </xdr:to>
    <xdr:sp macro="" textlink="">
      <xdr:nvSpPr>
        <xdr:cNvPr id="3414" name="Text Box 75" hidden="1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178</xdr:row>
      <xdr:rowOff>76200</xdr:rowOff>
    </xdr:from>
    <xdr:to>
      <xdr:col>14</xdr:col>
      <xdr:colOff>76200</xdr:colOff>
      <xdr:row>179</xdr:row>
      <xdr:rowOff>114300</xdr:rowOff>
    </xdr:to>
    <xdr:sp macro="" textlink="">
      <xdr:nvSpPr>
        <xdr:cNvPr id="3415" name="Text Box 75" hidden="1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178</xdr:row>
      <xdr:rowOff>76200</xdr:rowOff>
    </xdr:from>
    <xdr:to>
      <xdr:col>14</xdr:col>
      <xdr:colOff>76200</xdr:colOff>
      <xdr:row>179</xdr:row>
      <xdr:rowOff>114300</xdr:rowOff>
    </xdr:to>
    <xdr:sp macro="" textlink="">
      <xdr:nvSpPr>
        <xdr:cNvPr id="3416" name="Text Box 75" hidden="1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178</xdr:row>
      <xdr:rowOff>76200</xdr:rowOff>
    </xdr:from>
    <xdr:to>
      <xdr:col>14</xdr:col>
      <xdr:colOff>76200</xdr:colOff>
      <xdr:row>179</xdr:row>
      <xdr:rowOff>114300</xdr:rowOff>
    </xdr:to>
    <xdr:sp macro="" textlink="">
      <xdr:nvSpPr>
        <xdr:cNvPr id="3417" name="Text Box 75" hidden="1">
          <a:extLst>
            <a:ext uri="{FF2B5EF4-FFF2-40B4-BE49-F238E27FC236}">
              <a16:creationId xmlns:a16="http://schemas.microsoft.com/office/drawing/2014/main" id="{00000000-0008-0000-0000-0000590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178</xdr:row>
      <xdr:rowOff>76200</xdr:rowOff>
    </xdr:from>
    <xdr:to>
      <xdr:col>14</xdr:col>
      <xdr:colOff>76200</xdr:colOff>
      <xdr:row>179</xdr:row>
      <xdr:rowOff>114300</xdr:rowOff>
    </xdr:to>
    <xdr:sp macro="" textlink="">
      <xdr:nvSpPr>
        <xdr:cNvPr id="3418" name="Text Box 75" hidden="1">
          <a:extLst>
            <a:ext uri="{FF2B5EF4-FFF2-40B4-BE49-F238E27FC236}">
              <a16:creationId xmlns:a16="http://schemas.microsoft.com/office/drawing/2014/main" id="{00000000-0008-0000-0000-00005A0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179</xdr:row>
      <xdr:rowOff>76200</xdr:rowOff>
    </xdr:from>
    <xdr:to>
      <xdr:col>14</xdr:col>
      <xdr:colOff>76200</xdr:colOff>
      <xdr:row>180</xdr:row>
      <xdr:rowOff>114300</xdr:rowOff>
    </xdr:to>
    <xdr:sp macro="" textlink="">
      <xdr:nvSpPr>
        <xdr:cNvPr id="3419" name="Text Box 75" hidden="1">
          <a:extLst>
            <a:ext uri="{FF2B5EF4-FFF2-40B4-BE49-F238E27FC236}">
              <a16:creationId xmlns:a16="http://schemas.microsoft.com/office/drawing/2014/main" id="{00000000-0008-0000-0000-00005B0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179</xdr:row>
      <xdr:rowOff>76200</xdr:rowOff>
    </xdr:from>
    <xdr:to>
      <xdr:col>14</xdr:col>
      <xdr:colOff>76200</xdr:colOff>
      <xdr:row>180</xdr:row>
      <xdr:rowOff>114300</xdr:rowOff>
    </xdr:to>
    <xdr:sp macro="" textlink="">
      <xdr:nvSpPr>
        <xdr:cNvPr id="3420" name="Text Box 75" hidden="1">
          <a:extLst>
            <a:ext uri="{FF2B5EF4-FFF2-40B4-BE49-F238E27FC236}">
              <a16:creationId xmlns:a16="http://schemas.microsoft.com/office/drawing/2014/main" id="{00000000-0008-0000-0000-00005C0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179</xdr:row>
      <xdr:rowOff>76200</xdr:rowOff>
    </xdr:from>
    <xdr:to>
      <xdr:col>14</xdr:col>
      <xdr:colOff>76200</xdr:colOff>
      <xdr:row>180</xdr:row>
      <xdr:rowOff>114300</xdr:rowOff>
    </xdr:to>
    <xdr:sp macro="" textlink="">
      <xdr:nvSpPr>
        <xdr:cNvPr id="3421" name="Text Box 75" hidden="1">
          <a:extLst>
            <a:ext uri="{FF2B5EF4-FFF2-40B4-BE49-F238E27FC236}">
              <a16:creationId xmlns:a16="http://schemas.microsoft.com/office/drawing/2014/main" id="{00000000-0008-0000-0000-00005D0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179</xdr:row>
      <xdr:rowOff>76200</xdr:rowOff>
    </xdr:from>
    <xdr:to>
      <xdr:col>14</xdr:col>
      <xdr:colOff>76200</xdr:colOff>
      <xdr:row>180</xdr:row>
      <xdr:rowOff>114300</xdr:rowOff>
    </xdr:to>
    <xdr:sp macro="" textlink="">
      <xdr:nvSpPr>
        <xdr:cNvPr id="3422" name="Text Box 75" hidden="1">
          <a:extLst>
            <a:ext uri="{FF2B5EF4-FFF2-40B4-BE49-F238E27FC236}">
              <a16:creationId xmlns:a16="http://schemas.microsoft.com/office/drawing/2014/main" id="{00000000-0008-0000-0000-00005E0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179</xdr:row>
      <xdr:rowOff>76200</xdr:rowOff>
    </xdr:from>
    <xdr:to>
      <xdr:col>14</xdr:col>
      <xdr:colOff>76200</xdr:colOff>
      <xdr:row>180</xdr:row>
      <xdr:rowOff>114300</xdr:rowOff>
    </xdr:to>
    <xdr:sp macro="" textlink="">
      <xdr:nvSpPr>
        <xdr:cNvPr id="3423" name="Text Box 75" hidden="1">
          <a:extLst>
            <a:ext uri="{FF2B5EF4-FFF2-40B4-BE49-F238E27FC236}">
              <a16:creationId xmlns:a16="http://schemas.microsoft.com/office/drawing/2014/main" id="{00000000-0008-0000-0000-00005F0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180</xdr:row>
      <xdr:rowOff>76200</xdr:rowOff>
    </xdr:from>
    <xdr:to>
      <xdr:col>14</xdr:col>
      <xdr:colOff>76200</xdr:colOff>
      <xdr:row>181</xdr:row>
      <xdr:rowOff>114300</xdr:rowOff>
    </xdr:to>
    <xdr:sp macro="" textlink="">
      <xdr:nvSpPr>
        <xdr:cNvPr id="3424" name="Text Box 75" hidden="1">
          <a:extLst>
            <a:ext uri="{FF2B5EF4-FFF2-40B4-BE49-F238E27FC236}">
              <a16:creationId xmlns:a16="http://schemas.microsoft.com/office/drawing/2014/main" id="{00000000-0008-0000-0000-0000600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180</xdr:row>
      <xdr:rowOff>76200</xdr:rowOff>
    </xdr:from>
    <xdr:to>
      <xdr:col>14</xdr:col>
      <xdr:colOff>76200</xdr:colOff>
      <xdr:row>181</xdr:row>
      <xdr:rowOff>114300</xdr:rowOff>
    </xdr:to>
    <xdr:sp macro="" textlink="">
      <xdr:nvSpPr>
        <xdr:cNvPr id="3425" name="Text Box 75" hidden="1">
          <a:extLst>
            <a:ext uri="{FF2B5EF4-FFF2-40B4-BE49-F238E27FC236}">
              <a16:creationId xmlns:a16="http://schemas.microsoft.com/office/drawing/2014/main" id="{00000000-0008-0000-0000-0000610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180</xdr:row>
      <xdr:rowOff>76200</xdr:rowOff>
    </xdr:from>
    <xdr:to>
      <xdr:col>14</xdr:col>
      <xdr:colOff>76200</xdr:colOff>
      <xdr:row>181</xdr:row>
      <xdr:rowOff>114300</xdr:rowOff>
    </xdr:to>
    <xdr:sp macro="" textlink="">
      <xdr:nvSpPr>
        <xdr:cNvPr id="3426" name="Text Box 75" hidden="1">
          <a:extLst>
            <a:ext uri="{FF2B5EF4-FFF2-40B4-BE49-F238E27FC236}">
              <a16:creationId xmlns:a16="http://schemas.microsoft.com/office/drawing/2014/main" id="{00000000-0008-0000-0000-0000620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180</xdr:row>
      <xdr:rowOff>76200</xdr:rowOff>
    </xdr:from>
    <xdr:to>
      <xdr:col>14</xdr:col>
      <xdr:colOff>76200</xdr:colOff>
      <xdr:row>181</xdr:row>
      <xdr:rowOff>114300</xdr:rowOff>
    </xdr:to>
    <xdr:sp macro="" textlink="">
      <xdr:nvSpPr>
        <xdr:cNvPr id="3427" name="Text Box 75" hidden="1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180</xdr:row>
      <xdr:rowOff>76200</xdr:rowOff>
    </xdr:from>
    <xdr:to>
      <xdr:col>14</xdr:col>
      <xdr:colOff>76200</xdr:colOff>
      <xdr:row>181</xdr:row>
      <xdr:rowOff>114300</xdr:rowOff>
    </xdr:to>
    <xdr:sp macro="" textlink="">
      <xdr:nvSpPr>
        <xdr:cNvPr id="3428" name="Text Box 75" hidden="1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182</xdr:row>
      <xdr:rowOff>76200</xdr:rowOff>
    </xdr:from>
    <xdr:to>
      <xdr:col>14</xdr:col>
      <xdr:colOff>76200</xdr:colOff>
      <xdr:row>183</xdr:row>
      <xdr:rowOff>114300</xdr:rowOff>
    </xdr:to>
    <xdr:sp macro="" textlink="">
      <xdr:nvSpPr>
        <xdr:cNvPr id="3429" name="Text Box 75" hidden="1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 txBox="1">
          <a:spLocks noChangeArrowheads="1"/>
        </xdr:cNvSpPr>
      </xdr:nvSpPr>
      <xdr:spPr bwMode="auto">
        <a:xfrm>
          <a:off x="4562475" y="692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182</xdr:row>
      <xdr:rowOff>76200</xdr:rowOff>
    </xdr:from>
    <xdr:to>
      <xdr:col>14</xdr:col>
      <xdr:colOff>76200</xdr:colOff>
      <xdr:row>183</xdr:row>
      <xdr:rowOff>114300</xdr:rowOff>
    </xdr:to>
    <xdr:sp macro="" textlink="">
      <xdr:nvSpPr>
        <xdr:cNvPr id="3430" name="Text Box 75" hidden="1">
          <a:extLst>
            <a:ext uri="{FF2B5EF4-FFF2-40B4-BE49-F238E27FC236}">
              <a16:creationId xmlns:a16="http://schemas.microsoft.com/office/drawing/2014/main" id="{00000000-0008-0000-0000-0000660D0000}"/>
            </a:ext>
          </a:extLst>
        </xdr:cNvPr>
        <xdr:cNvSpPr txBox="1">
          <a:spLocks noChangeArrowheads="1"/>
        </xdr:cNvSpPr>
      </xdr:nvSpPr>
      <xdr:spPr bwMode="auto">
        <a:xfrm>
          <a:off x="4562475" y="692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182</xdr:row>
      <xdr:rowOff>76200</xdr:rowOff>
    </xdr:from>
    <xdr:to>
      <xdr:col>14</xdr:col>
      <xdr:colOff>76200</xdr:colOff>
      <xdr:row>183</xdr:row>
      <xdr:rowOff>114300</xdr:rowOff>
    </xdr:to>
    <xdr:sp macro="" textlink="">
      <xdr:nvSpPr>
        <xdr:cNvPr id="3431" name="Text Box 75" hidden="1">
          <a:extLst>
            <a:ext uri="{FF2B5EF4-FFF2-40B4-BE49-F238E27FC236}">
              <a16:creationId xmlns:a16="http://schemas.microsoft.com/office/drawing/2014/main" id="{00000000-0008-0000-0000-0000670D0000}"/>
            </a:ext>
          </a:extLst>
        </xdr:cNvPr>
        <xdr:cNvSpPr txBox="1">
          <a:spLocks noChangeArrowheads="1"/>
        </xdr:cNvSpPr>
      </xdr:nvSpPr>
      <xdr:spPr bwMode="auto">
        <a:xfrm>
          <a:off x="4562475" y="692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182</xdr:row>
      <xdr:rowOff>76200</xdr:rowOff>
    </xdr:from>
    <xdr:to>
      <xdr:col>14</xdr:col>
      <xdr:colOff>76200</xdr:colOff>
      <xdr:row>183</xdr:row>
      <xdr:rowOff>114300</xdr:rowOff>
    </xdr:to>
    <xdr:sp macro="" textlink="">
      <xdr:nvSpPr>
        <xdr:cNvPr id="3432" name="Text Box 75" hidden="1">
          <a:extLst>
            <a:ext uri="{FF2B5EF4-FFF2-40B4-BE49-F238E27FC236}">
              <a16:creationId xmlns:a16="http://schemas.microsoft.com/office/drawing/2014/main" id="{00000000-0008-0000-0000-0000680D0000}"/>
            </a:ext>
          </a:extLst>
        </xdr:cNvPr>
        <xdr:cNvSpPr txBox="1">
          <a:spLocks noChangeArrowheads="1"/>
        </xdr:cNvSpPr>
      </xdr:nvSpPr>
      <xdr:spPr bwMode="auto">
        <a:xfrm>
          <a:off x="4562475" y="692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182</xdr:row>
      <xdr:rowOff>76200</xdr:rowOff>
    </xdr:from>
    <xdr:to>
      <xdr:col>14</xdr:col>
      <xdr:colOff>76200</xdr:colOff>
      <xdr:row>183</xdr:row>
      <xdr:rowOff>114300</xdr:rowOff>
    </xdr:to>
    <xdr:sp macro="" textlink="">
      <xdr:nvSpPr>
        <xdr:cNvPr id="3433" name="Text Box 75" hidden="1">
          <a:extLst>
            <a:ext uri="{FF2B5EF4-FFF2-40B4-BE49-F238E27FC236}">
              <a16:creationId xmlns:a16="http://schemas.microsoft.com/office/drawing/2014/main" id="{00000000-0008-0000-0000-0000690D0000}"/>
            </a:ext>
          </a:extLst>
        </xdr:cNvPr>
        <xdr:cNvSpPr txBox="1">
          <a:spLocks noChangeArrowheads="1"/>
        </xdr:cNvSpPr>
      </xdr:nvSpPr>
      <xdr:spPr bwMode="auto">
        <a:xfrm>
          <a:off x="4562475" y="692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183</xdr:row>
      <xdr:rowOff>76200</xdr:rowOff>
    </xdr:from>
    <xdr:to>
      <xdr:col>14</xdr:col>
      <xdr:colOff>76200</xdr:colOff>
      <xdr:row>187</xdr:row>
      <xdr:rowOff>114300</xdr:rowOff>
    </xdr:to>
    <xdr:sp macro="" textlink="">
      <xdr:nvSpPr>
        <xdr:cNvPr id="3434" name="Text Box 75" hidden="1">
          <a:extLst>
            <a:ext uri="{FF2B5EF4-FFF2-40B4-BE49-F238E27FC236}">
              <a16:creationId xmlns:a16="http://schemas.microsoft.com/office/drawing/2014/main" id="{00000000-0008-0000-0000-00006A0D0000}"/>
            </a:ext>
          </a:extLst>
        </xdr:cNvPr>
        <xdr:cNvSpPr txBox="1">
          <a:spLocks noChangeArrowheads="1"/>
        </xdr:cNvSpPr>
      </xdr:nvSpPr>
      <xdr:spPr bwMode="auto">
        <a:xfrm>
          <a:off x="4562475" y="708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183</xdr:row>
      <xdr:rowOff>76200</xdr:rowOff>
    </xdr:from>
    <xdr:to>
      <xdr:col>14</xdr:col>
      <xdr:colOff>76200</xdr:colOff>
      <xdr:row>187</xdr:row>
      <xdr:rowOff>114300</xdr:rowOff>
    </xdr:to>
    <xdr:sp macro="" textlink="">
      <xdr:nvSpPr>
        <xdr:cNvPr id="3435" name="Text Box 75" hidden="1">
          <a:extLst>
            <a:ext uri="{FF2B5EF4-FFF2-40B4-BE49-F238E27FC236}">
              <a16:creationId xmlns:a16="http://schemas.microsoft.com/office/drawing/2014/main" id="{00000000-0008-0000-0000-00006B0D0000}"/>
            </a:ext>
          </a:extLst>
        </xdr:cNvPr>
        <xdr:cNvSpPr txBox="1">
          <a:spLocks noChangeArrowheads="1"/>
        </xdr:cNvSpPr>
      </xdr:nvSpPr>
      <xdr:spPr bwMode="auto">
        <a:xfrm>
          <a:off x="4562475" y="708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183</xdr:row>
      <xdr:rowOff>76200</xdr:rowOff>
    </xdr:from>
    <xdr:to>
      <xdr:col>14</xdr:col>
      <xdr:colOff>76200</xdr:colOff>
      <xdr:row>187</xdr:row>
      <xdr:rowOff>114300</xdr:rowOff>
    </xdr:to>
    <xdr:sp macro="" textlink="">
      <xdr:nvSpPr>
        <xdr:cNvPr id="3436" name="Text Box 75" hidden="1">
          <a:extLs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SpPr txBox="1">
          <a:spLocks noChangeArrowheads="1"/>
        </xdr:cNvSpPr>
      </xdr:nvSpPr>
      <xdr:spPr bwMode="auto">
        <a:xfrm>
          <a:off x="4562475" y="708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183</xdr:row>
      <xdr:rowOff>76200</xdr:rowOff>
    </xdr:from>
    <xdr:to>
      <xdr:col>14</xdr:col>
      <xdr:colOff>76200</xdr:colOff>
      <xdr:row>187</xdr:row>
      <xdr:rowOff>114300</xdr:rowOff>
    </xdr:to>
    <xdr:sp macro="" textlink="">
      <xdr:nvSpPr>
        <xdr:cNvPr id="3437" name="Text Box 75" hidden="1">
          <a:extLst>
            <a:ext uri="{FF2B5EF4-FFF2-40B4-BE49-F238E27FC236}">
              <a16:creationId xmlns:a16="http://schemas.microsoft.com/office/drawing/2014/main" id="{00000000-0008-0000-0000-00006D0D0000}"/>
            </a:ext>
          </a:extLst>
        </xdr:cNvPr>
        <xdr:cNvSpPr txBox="1">
          <a:spLocks noChangeArrowheads="1"/>
        </xdr:cNvSpPr>
      </xdr:nvSpPr>
      <xdr:spPr bwMode="auto">
        <a:xfrm>
          <a:off x="4562475" y="708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183</xdr:row>
      <xdr:rowOff>76200</xdr:rowOff>
    </xdr:from>
    <xdr:to>
      <xdr:col>14</xdr:col>
      <xdr:colOff>76200</xdr:colOff>
      <xdr:row>187</xdr:row>
      <xdr:rowOff>114300</xdr:rowOff>
    </xdr:to>
    <xdr:sp macro="" textlink="">
      <xdr:nvSpPr>
        <xdr:cNvPr id="3438" name="Text Box 75" hidden="1">
          <a:extLst>
            <a:ext uri="{FF2B5EF4-FFF2-40B4-BE49-F238E27FC236}">
              <a16:creationId xmlns:a16="http://schemas.microsoft.com/office/drawing/2014/main" id="{00000000-0008-0000-0000-00006E0D0000}"/>
            </a:ext>
          </a:extLst>
        </xdr:cNvPr>
        <xdr:cNvSpPr txBox="1">
          <a:spLocks noChangeArrowheads="1"/>
        </xdr:cNvSpPr>
      </xdr:nvSpPr>
      <xdr:spPr bwMode="auto">
        <a:xfrm>
          <a:off x="4562475" y="708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184</xdr:row>
      <xdr:rowOff>76200</xdr:rowOff>
    </xdr:from>
    <xdr:to>
      <xdr:col>14</xdr:col>
      <xdr:colOff>76200</xdr:colOff>
      <xdr:row>188</xdr:row>
      <xdr:rowOff>38100</xdr:rowOff>
    </xdr:to>
    <xdr:sp macro="" textlink="">
      <xdr:nvSpPr>
        <xdr:cNvPr id="3439" name="Text Box 75" hidden="1">
          <a:extLst>
            <a:ext uri="{FF2B5EF4-FFF2-40B4-BE49-F238E27FC236}">
              <a16:creationId xmlns:a16="http://schemas.microsoft.com/office/drawing/2014/main" id="{00000000-0008-0000-0000-00006F0D0000}"/>
            </a:ext>
          </a:extLst>
        </xdr:cNvPr>
        <xdr:cNvSpPr txBox="1">
          <a:spLocks noChangeArrowheads="1"/>
        </xdr:cNvSpPr>
      </xdr:nvSpPr>
      <xdr:spPr bwMode="auto">
        <a:xfrm>
          <a:off x="4562475" y="7258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184</xdr:row>
      <xdr:rowOff>76200</xdr:rowOff>
    </xdr:from>
    <xdr:to>
      <xdr:col>14</xdr:col>
      <xdr:colOff>76200</xdr:colOff>
      <xdr:row>188</xdr:row>
      <xdr:rowOff>38100</xdr:rowOff>
    </xdr:to>
    <xdr:sp macro="" textlink="">
      <xdr:nvSpPr>
        <xdr:cNvPr id="3440" name="Text Box 75" hidden="1">
          <a:extLst>
            <a:ext uri="{FF2B5EF4-FFF2-40B4-BE49-F238E27FC236}">
              <a16:creationId xmlns:a16="http://schemas.microsoft.com/office/drawing/2014/main" id="{00000000-0008-0000-0000-0000700D0000}"/>
            </a:ext>
          </a:extLst>
        </xdr:cNvPr>
        <xdr:cNvSpPr txBox="1">
          <a:spLocks noChangeArrowheads="1"/>
        </xdr:cNvSpPr>
      </xdr:nvSpPr>
      <xdr:spPr bwMode="auto">
        <a:xfrm>
          <a:off x="4562475" y="7258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184</xdr:row>
      <xdr:rowOff>76200</xdr:rowOff>
    </xdr:from>
    <xdr:to>
      <xdr:col>14</xdr:col>
      <xdr:colOff>76200</xdr:colOff>
      <xdr:row>188</xdr:row>
      <xdr:rowOff>38100</xdr:rowOff>
    </xdr:to>
    <xdr:sp macro="" textlink="">
      <xdr:nvSpPr>
        <xdr:cNvPr id="3441" name="Text Box 75" hidden="1">
          <a:extLst>
            <a:ext uri="{FF2B5EF4-FFF2-40B4-BE49-F238E27FC236}">
              <a16:creationId xmlns:a16="http://schemas.microsoft.com/office/drawing/2014/main" id="{00000000-0008-0000-0000-0000710D0000}"/>
            </a:ext>
          </a:extLst>
        </xdr:cNvPr>
        <xdr:cNvSpPr txBox="1">
          <a:spLocks noChangeArrowheads="1"/>
        </xdr:cNvSpPr>
      </xdr:nvSpPr>
      <xdr:spPr bwMode="auto">
        <a:xfrm>
          <a:off x="4562475" y="7258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184</xdr:row>
      <xdr:rowOff>76200</xdr:rowOff>
    </xdr:from>
    <xdr:to>
      <xdr:col>14</xdr:col>
      <xdr:colOff>76200</xdr:colOff>
      <xdr:row>188</xdr:row>
      <xdr:rowOff>38100</xdr:rowOff>
    </xdr:to>
    <xdr:sp macro="" textlink="">
      <xdr:nvSpPr>
        <xdr:cNvPr id="3442" name="Text Box 75" hidden="1">
          <a:extLst>
            <a:ext uri="{FF2B5EF4-FFF2-40B4-BE49-F238E27FC236}">
              <a16:creationId xmlns:a16="http://schemas.microsoft.com/office/drawing/2014/main" id="{00000000-0008-0000-0000-0000720D0000}"/>
            </a:ext>
          </a:extLst>
        </xdr:cNvPr>
        <xdr:cNvSpPr txBox="1">
          <a:spLocks noChangeArrowheads="1"/>
        </xdr:cNvSpPr>
      </xdr:nvSpPr>
      <xdr:spPr bwMode="auto">
        <a:xfrm>
          <a:off x="4562475" y="7258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3443" name="Text Box 75" hidden="1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 txBox="1">
          <a:spLocks noChangeArrowheads="1"/>
        </xdr:cNvSpPr>
      </xdr:nvSpPr>
      <xdr:spPr bwMode="auto">
        <a:xfrm>
          <a:off x="2686050" y="303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3444" name="Text Box 75" hidden="1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 txBox="1">
          <a:spLocks noChangeArrowheads="1"/>
        </xdr:cNvSpPr>
      </xdr:nvSpPr>
      <xdr:spPr bwMode="auto">
        <a:xfrm>
          <a:off x="2686050" y="3200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3445" name="Text Box 75" hidden="1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 txBox="1">
          <a:spLocks noChangeArrowheads="1"/>
        </xdr:cNvSpPr>
      </xdr:nvSpPr>
      <xdr:spPr bwMode="auto">
        <a:xfrm>
          <a:off x="2686050" y="3200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10</xdr:row>
      <xdr:rowOff>76200</xdr:rowOff>
    </xdr:from>
    <xdr:to>
      <xdr:col>10</xdr:col>
      <xdr:colOff>76200</xdr:colOff>
      <xdr:row>11</xdr:row>
      <xdr:rowOff>114300</xdr:rowOff>
    </xdr:to>
    <xdr:sp macro="" textlink="">
      <xdr:nvSpPr>
        <xdr:cNvPr id="3446" name="Text Box 75" hidden="1">
          <a:extLst>
            <a:ext uri="{FF2B5EF4-FFF2-40B4-BE49-F238E27FC236}">
              <a16:creationId xmlns:a16="http://schemas.microsoft.com/office/drawing/2014/main" id="{00000000-0008-0000-0000-0000760D0000}"/>
            </a:ext>
          </a:extLst>
        </xdr:cNvPr>
        <xdr:cNvSpPr txBox="1">
          <a:spLocks noChangeArrowheads="1"/>
        </xdr:cNvSpPr>
      </xdr:nvSpPr>
      <xdr:spPr bwMode="auto">
        <a:xfrm>
          <a:off x="3714750" y="303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11</xdr:row>
      <xdr:rowOff>76200</xdr:rowOff>
    </xdr:from>
    <xdr:to>
      <xdr:col>10</xdr:col>
      <xdr:colOff>76200</xdr:colOff>
      <xdr:row>12</xdr:row>
      <xdr:rowOff>114300</xdr:rowOff>
    </xdr:to>
    <xdr:sp macro="" textlink="">
      <xdr:nvSpPr>
        <xdr:cNvPr id="3447" name="Text Box 75" hidden="1">
          <a:extLs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SpPr txBox="1">
          <a:spLocks noChangeArrowheads="1"/>
        </xdr:cNvSpPr>
      </xdr:nvSpPr>
      <xdr:spPr bwMode="auto">
        <a:xfrm>
          <a:off x="3714750" y="3200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11</xdr:row>
      <xdr:rowOff>76200</xdr:rowOff>
    </xdr:from>
    <xdr:to>
      <xdr:col>10</xdr:col>
      <xdr:colOff>76200</xdr:colOff>
      <xdr:row>12</xdr:row>
      <xdr:rowOff>114300</xdr:rowOff>
    </xdr:to>
    <xdr:sp macro="" textlink="">
      <xdr:nvSpPr>
        <xdr:cNvPr id="3448" name="Text Box 75" hidden="1">
          <a:extLst>
            <a:ext uri="{FF2B5EF4-FFF2-40B4-BE49-F238E27FC236}">
              <a16:creationId xmlns:a16="http://schemas.microsoft.com/office/drawing/2014/main" id="{00000000-0008-0000-0000-0000780D0000}"/>
            </a:ext>
          </a:extLst>
        </xdr:cNvPr>
        <xdr:cNvSpPr txBox="1">
          <a:spLocks noChangeArrowheads="1"/>
        </xdr:cNvSpPr>
      </xdr:nvSpPr>
      <xdr:spPr bwMode="auto">
        <a:xfrm>
          <a:off x="3714750" y="3200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11</xdr:row>
      <xdr:rowOff>76200</xdr:rowOff>
    </xdr:from>
    <xdr:to>
      <xdr:col>10</xdr:col>
      <xdr:colOff>76200</xdr:colOff>
      <xdr:row>12</xdr:row>
      <xdr:rowOff>114300</xdr:rowOff>
    </xdr:to>
    <xdr:sp macro="" textlink="">
      <xdr:nvSpPr>
        <xdr:cNvPr id="3449" name="Text Box 75" hidden="1">
          <a:extLst>
            <a:ext uri="{FF2B5EF4-FFF2-40B4-BE49-F238E27FC236}">
              <a16:creationId xmlns:a16="http://schemas.microsoft.com/office/drawing/2014/main" id="{00000000-0008-0000-0000-0000790D0000}"/>
            </a:ext>
          </a:extLst>
        </xdr:cNvPr>
        <xdr:cNvSpPr txBox="1">
          <a:spLocks noChangeArrowheads="1"/>
        </xdr:cNvSpPr>
      </xdr:nvSpPr>
      <xdr:spPr bwMode="auto">
        <a:xfrm>
          <a:off x="3714750" y="3200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</xdr:row>
      <xdr:rowOff>76200</xdr:rowOff>
    </xdr:from>
    <xdr:to>
      <xdr:col>14</xdr:col>
      <xdr:colOff>76200</xdr:colOff>
      <xdr:row>11</xdr:row>
      <xdr:rowOff>114300</xdr:rowOff>
    </xdr:to>
    <xdr:sp macro="" textlink="">
      <xdr:nvSpPr>
        <xdr:cNvPr id="3450" name="Text Box 75" hidden="1">
          <a:extLst>
            <a:ext uri="{FF2B5EF4-FFF2-40B4-BE49-F238E27FC236}">
              <a16:creationId xmlns:a16="http://schemas.microsoft.com/office/drawing/2014/main" id="{00000000-0008-0000-0000-00007A0D0000}"/>
            </a:ext>
          </a:extLst>
        </xdr:cNvPr>
        <xdr:cNvSpPr txBox="1">
          <a:spLocks noChangeArrowheads="1"/>
        </xdr:cNvSpPr>
      </xdr:nvSpPr>
      <xdr:spPr bwMode="auto">
        <a:xfrm>
          <a:off x="4562475" y="303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</xdr:row>
      <xdr:rowOff>76200</xdr:rowOff>
    </xdr:from>
    <xdr:to>
      <xdr:col>14</xdr:col>
      <xdr:colOff>76200</xdr:colOff>
      <xdr:row>12</xdr:row>
      <xdr:rowOff>114300</xdr:rowOff>
    </xdr:to>
    <xdr:sp macro="" textlink="">
      <xdr:nvSpPr>
        <xdr:cNvPr id="3451" name="Text Box 75" hidden="1">
          <a:extLst>
            <a:ext uri="{FF2B5EF4-FFF2-40B4-BE49-F238E27FC236}">
              <a16:creationId xmlns:a16="http://schemas.microsoft.com/office/drawing/2014/main" id="{00000000-0008-0000-0000-00007B0D0000}"/>
            </a:ext>
          </a:extLst>
        </xdr:cNvPr>
        <xdr:cNvSpPr txBox="1">
          <a:spLocks noChangeArrowheads="1"/>
        </xdr:cNvSpPr>
      </xdr:nvSpPr>
      <xdr:spPr bwMode="auto">
        <a:xfrm>
          <a:off x="4562475" y="3200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</xdr:row>
      <xdr:rowOff>76200</xdr:rowOff>
    </xdr:from>
    <xdr:to>
      <xdr:col>14</xdr:col>
      <xdr:colOff>76200</xdr:colOff>
      <xdr:row>12</xdr:row>
      <xdr:rowOff>114300</xdr:rowOff>
    </xdr:to>
    <xdr:sp macro="" textlink="">
      <xdr:nvSpPr>
        <xdr:cNvPr id="3452" name="Text Box 75" hidden="1">
          <a:extLst>
            <a:ext uri="{FF2B5EF4-FFF2-40B4-BE49-F238E27FC236}">
              <a16:creationId xmlns:a16="http://schemas.microsoft.com/office/drawing/2014/main" id="{00000000-0008-0000-0000-00007C0D0000}"/>
            </a:ext>
          </a:extLst>
        </xdr:cNvPr>
        <xdr:cNvSpPr txBox="1">
          <a:spLocks noChangeArrowheads="1"/>
        </xdr:cNvSpPr>
      </xdr:nvSpPr>
      <xdr:spPr bwMode="auto">
        <a:xfrm>
          <a:off x="4562475" y="3200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</xdr:row>
      <xdr:rowOff>76200</xdr:rowOff>
    </xdr:from>
    <xdr:to>
      <xdr:col>14</xdr:col>
      <xdr:colOff>76200</xdr:colOff>
      <xdr:row>12</xdr:row>
      <xdr:rowOff>114300</xdr:rowOff>
    </xdr:to>
    <xdr:sp macro="" textlink="">
      <xdr:nvSpPr>
        <xdr:cNvPr id="3453" name="Text Box 75" hidden="1">
          <a:extLst>
            <a:ext uri="{FF2B5EF4-FFF2-40B4-BE49-F238E27FC236}">
              <a16:creationId xmlns:a16="http://schemas.microsoft.com/office/drawing/2014/main" id="{00000000-0008-0000-0000-00007D0D0000}"/>
            </a:ext>
          </a:extLst>
        </xdr:cNvPr>
        <xdr:cNvSpPr txBox="1">
          <a:spLocks noChangeArrowheads="1"/>
        </xdr:cNvSpPr>
      </xdr:nvSpPr>
      <xdr:spPr bwMode="auto">
        <a:xfrm>
          <a:off x="4562475" y="3200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</xdr:row>
      <xdr:rowOff>76200</xdr:rowOff>
    </xdr:from>
    <xdr:to>
      <xdr:col>14</xdr:col>
      <xdr:colOff>76200</xdr:colOff>
      <xdr:row>12</xdr:row>
      <xdr:rowOff>114300</xdr:rowOff>
    </xdr:to>
    <xdr:sp macro="" textlink="">
      <xdr:nvSpPr>
        <xdr:cNvPr id="3454" name="Text Box 75" hidden="1">
          <a:extLst>
            <a:ext uri="{FF2B5EF4-FFF2-40B4-BE49-F238E27FC236}">
              <a16:creationId xmlns:a16="http://schemas.microsoft.com/office/drawing/2014/main" id="{00000000-0008-0000-0000-00007E0D0000}"/>
            </a:ext>
          </a:extLst>
        </xdr:cNvPr>
        <xdr:cNvSpPr txBox="1">
          <a:spLocks noChangeArrowheads="1"/>
        </xdr:cNvSpPr>
      </xdr:nvSpPr>
      <xdr:spPr bwMode="auto">
        <a:xfrm>
          <a:off x="4562475" y="3200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3455" name="Text Box 75" hidden="1">
          <a:extLst>
            <a:ext uri="{FF2B5EF4-FFF2-40B4-BE49-F238E27FC236}">
              <a16:creationId xmlns:a16="http://schemas.microsoft.com/office/drawing/2014/main" id="{00000000-0008-0000-0000-00007F0D0000}"/>
            </a:ext>
          </a:extLst>
        </xdr:cNvPr>
        <xdr:cNvSpPr txBox="1">
          <a:spLocks noChangeArrowheads="1"/>
        </xdr:cNvSpPr>
      </xdr:nvSpPr>
      <xdr:spPr bwMode="auto">
        <a:xfrm>
          <a:off x="2686050" y="3200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</xdr:row>
      <xdr:rowOff>76200</xdr:rowOff>
    </xdr:from>
    <xdr:to>
      <xdr:col>7</xdr:col>
      <xdr:colOff>76200</xdr:colOff>
      <xdr:row>13</xdr:row>
      <xdr:rowOff>114300</xdr:rowOff>
    </xdr:to>
    <xdr:sp macro="" textlink="">
      <xdr:nvSpPr>
        <xdr:cNvPr id="3456" name="Text Box 75" hidden="1">
          <a:extLst>
            <a:ext uri="{FF2B5EF4-FFF2-40B4-BE49-F238E27FC236}">
              <a16:creationId xmlns:a16="http://schemas.microsoft.com/office/drawing/2014/main" id="{00000000-0008-0000-0000-0000800D0000}"/>
            </a:ext>
          </a:extLst>
        </xdr:cNvPr>
        <xdr:cNvSpPr txBox="1">
          <a:spLocks noChangeArrowheads="1"/>
        </xdr:cNvSpPr>
      </xdr:nvSpPr>
      <xdr:spPr bwMode="auto">
        <a:xfrm>
          <a:off x="2686050" y="3362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</xdr:row>
      <xdr:rowOff>76200</xdr:rowOff>
    </xdr:from>
    <xdr:to>
      <xdr:col>7</xdr:col>
      <xdr:colOff>76200</xdr:colOff>
      <xdr:row>13</xdr:row>
      <xdr:rowOff>114300</xdr:rowOff>
    </xdr:to>
    <xdr:sp macro="" textlink="">
      <xdr:nvSpPr>
        <xdr:cNvPr id="3457" name="Text Box 75" hidden="1">
          <a:extLst>
            <a:ext uri="{FF2B5EF4-FFF2-40B4-BE49-F238E27FC236}">
              <a16:creationId xmlns:a16="http://schemas.microsoft.com/office/drawing/2014/main" id="{00000000-0008-0000-0000-0000810D0000}"/>
            </a:ext>
          </a:extLst>
        </xdr:cNvPr>
        <xdr:cNvSpPr txBox="1">
          <a:spLocks noChangeArrowheads="1"/>
        </xdr:cNvSpPr>
      </xdr:nvSpPr>
      <xdr:spPr bwMode="auto">
        <a:xfrm>
          <a:off x="2686050" y="3362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11</xdr:row>
      <xdr:rowOff>76200</xdr:rowOff>
    </xdr:from>
    <xdr:to>
      <xdr:col>10</xdr:col>
      <xdr:colOff>76200</xdr:colOff>
      <xdr:row>12</xdr:row>
      <xdr:rowOff>114300</xdr:rowOff>
    </xdr:to>
    <xdr:sp macro="" textlink="">
      <xdr:nvSpPr>
        <xdr:cNvPr id="3458" name="Text Box 75" hidden="1">
          <a:extLst>
            <a:ext uri="{FF2B5EF4-FFF2-40B4-BE49-F238E27FC236}">
              <a16:creationId xmlns:a16="http://schemas.microsoft.com/office/drawing/2014/main" id="{00000000-0008-0000-0000-0000820D0000}"/>
            </a:ext>
          </a:extLst>
        </xdr:cNvPr>
        <xdr:cNvSpPr txBox="1">
          <a:spLocks noChangeArrowheads="1"/>
        </xdr:cNvSpPr>
      </xdr:nvSpPr>
      <xdr:spPr bwMode="auto">
        <a:xfrm>
          <a:off x="3714750" y="3200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12</xdr:row>
      <xdr:rowOff>76200</xdr:rowOff>
    </xdr:from>
    <xdr:to>
      <xdr:col>10</xdr:col>
      <xdr:colOff>76200</xdr:colOff>
      <xdr:row>13</xdr:row>
      <xdr:rowOff>114300</xdr:rowOff>
    </xdr:to>
    <xdr:sp macro="" textlink="">
      <xdr:nvSpPr>
        <xdr:cNvPr id="3459" name="Text Box 75" hidden="1">
          <a:extLst>
            <a:ext uri="{FF2B5EF4-FFF2-40B4-BE49-F238E27FC236}">
              <a16:creationId xmlns:a16="http://schemas.microsoft.com/office/drawing/2014/main" id="{00000000-0008-0000-0000-0000830D0000}"/>
            </a:ext>
          </a:extLst>
        </xdr:cNvPr>
        <xdr:cNvSpPr txBox="1">
          <a:spLocks noChangeArrowheads="1"/>
        </xdr:cNvSpPr>
      </xdr:nvSpPr>
      <xdr:spPr bwMode="auto">
        <a:xfrm>
          <a:off x="3714750" y="3362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12</xdr:row>
      <xdr:rowOff>76200</xdr:rowOff>
    </xdr:from>
    <xdr:to>
      <xdr:col>10</xdr:col>
      <xdr:colOff>76200</xdr:colOff>
      <xdr:row>13</xdr:row>
      <xdr:rowOff>114300</xdr:rowOff>
    </xdr:to>
    <xdr:sp macro="" textlink="">
      <xdr:nvSpPr>
        <xdr:cNvPr id="3460" name="Text Box 75" hidden="1">
          <a:extLst>
            <a:ext uri="{FF2B5EF4-FFF2-40B4-BE49-F238E27FC236}">
              <a16:creationId xmlns:a16="http://schemas.microsoft.com/office/drawing/2014/main" id="{00000000-0008-0000-0000-0000840D0000}"/>
            </a:ext>
          </a:extLst>
        </xdr:cNvPr>
        <xdr:cNvSpPr txBox="1">
          <a:spLocks noChangeArrowheads="1"/>
        </xdr:cNvSpPr>
      </xdr:nvSpPr>
      <xdr:spPr bwMode="auto">
        <a:xfrm>
          <a:off x="3714750" y="3362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12</xdr:row>
      <xdr:rowOff>76200</xdr:rowOff>
    </xdr:from>
    <xdr:to>
      <xdr:col>10</xdr:col>
      <xdr:colOff>76200</xdr:colOff>
      <xdr:row>13</xdr:row>
      <xdr:rowOff>114300</xdr:rowOff>
    </xdr:to>
    <xdr:sp macro="" textlink="">
      <xdr:nvSpPr>
        <xdr:cNvPr id="3461" name="Text Box 75" hidden="1">
          <a:extLst>
            <a:ext uri="{FF2B5EF4-FFF2-40B4-BE49-F238E27FC236}">
              <a16:creationId xmlns:a16="http://schemas.microsoft.com/office/drawing/2014/main" id="{00000000-0008-0000-0000-0000850D0000}"/>
            </a:ext>
          </a:extLst>
        </xdr:cNvPr>
        <xdr:cNvSpPr txBox="1">
          <a:spLocks noChangeArrowheads="1"/>
        </xdr:cNvSpPr>
      </xdr:nvSpPr>
      <xdr:spPr bwMode="auto">
        <a:xfrm>
          <a:off x="3714750" y="3362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</xdr:row>
      <xdr:rowOff>76200</xdr:rowOff>
    </xdr:from>
    <xdr:to>
      <xdr:col>14</xdr:col>
      <xdr:colOff>76200</xdr:colOff>
      <xdr:row>12</xdr:row>
      <xdr:rowOff>114300</xdr:rowOff>
    </xdr:to>
    <xdr:sp macro="" textlink="">
      <xdr:nvSpPr>
        <xdr:cNvPr id="3462" name="Text Box 75" hidden="1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 txBox="1">
          <a:spLocks noChangeArrowheads="1"/>
        </xdr:cNvSpPr>
      </xdr:nvSpPr>
      <xdr:spPr bwMode="auto">
        <a:xfrm>
          <a:off x="4562475" y="3200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</xdr:row>
      <xdr:rowOff>76200</xdr:rowOff>
    </xdr:from>
    <xdr:to>
      <xdr:col>14</xdr:col>
      <xdr:colOff>76200</xdr:colOff>
      <xdr:row>13</xdr:row>
      <xdr:rowOff>114300</xdr:rowOff>
    </xdr:to>
    <xdr:sp macro="" textlink="">
      <xdr:nvSpPr>
        <xdr:cNvPr id="3463" name="Text Box 75" hidden="1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 txBox="1">
          <a:spLocks noChangeArrowheads="1"/>
        </xdr:cNvSpPr>
      </xdr:nvSpPr>
      <xdr:spPr bwMode="auto">
        <a:xfrm>
          <a:off x="4562475" y="3362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</xdr:row>
      <xdr:rowOff>76200</xdr:rowOff>
    </xdr:from>
    <xdr:to>
      <xdr:col>14</xdr:col>
      <xdr:colOff>76200</xdr:colOff>
      <xdr:row>13</xdr:row>
      <xdr:rowOff>114300</xdr:rowOff>
    </xdr:to>
    <xdr:sp macro="" textlink="">
      <xdr:nvSpPr>
        <xdr:cNvPr id="3464" name="Text Box 75" hidden="1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 txBox="1">
          <a:spLocks noChangeArrowheads="1"/>
        </xdr:cNvSpPr>
      </xdr:nvSpPr>
      <xdr:spPr bwMode="auto">
        <a:xfrm>
          <a:off x="4562475" y="3362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</xdr:row>
      <xdr:rowOff>76200</xdr:rowOff>
    </xdr:from>
    <xdr:to>
      <xdr:col>14</xdr:col>
      <xdr:colOff>76200</xdr:colOff>
      <xdr:row>13</xdr:row>
      <xdr:rowOff>114300</xdr:rowOff>
    </xdr:to>
    <xdr:sp macro="" textlink="">
      <xdr:nvSpPr>
        <xdr:cNvPr id="3465" name="Text Box 75" hidden="1">
          <a:extLst>
            <a:ext uri="{FF2B5EF4-FFF2-40B4-BE49-F238E27FC236}">
              <a16:creationId xmlns:a16="http://schemas.microsoft.com/office/drawing/2014/main" id="{00000000-0008-0000-0000-0000890D0000}"/>
            </a:ext>
          </a:extLst>
        </xdr:cNvPr>
        <xdr:cNvSpPr txBox="1">
          <a:spLocks noChangeArrowheads="1"/>
        </xdr:cNvSpPr>
      </xdr:nvSpPr>
      <xdr:spPr bwMode="auto">
        <a:xfrm>
          <a:off x="4562475" y="3362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</xdr:row>
      <xdr:rowOff>76200</xdr:rowOff>
    </xdr:from>
    <xdr:to>
      <xdr:col>14</xdr:col>
      <xdr:colOff>76200</xdr:colOff>
      <xdr:row>13</xdr:row>
      <xdr:rowOff>114300</xdr:rowOff>
    </xdr:to>
    <xdr:sp macro="" textlink="">
      <xdr:nvSpPr>
        <xdr:cNvPr id="3466" name="Text Box 75" hidden="1">
          <a:extLst>
            <a:ext uri="{FF2B5EF4-FFF2-40B4-BE49-F238E27FC236}">
              <a16:creationId xmlns:a16="http://schemas.microsoft.com/office/drawing/2014/main" id="{00000000-0008-0000-0000-00008A0D0000}"/>
            </a:ext>
          </a:extLst>
        </xdr:cNvPr>
        <xdr:cNvSpPr txBox="1">
          <a:spLocks noChangeArrowheads="1"/>
        </xdr:cNvSpPr>
      </xdr:nvSpPr>
      <xdr:spPr bwMode="auto">
        <a:xfrm>
          <a:off x="4562475" y="3362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</xdr:row>
      <xdr:rowOff>76200</xdr:rowOff>
    </xdr:from>
    <xdr:to>
      <xdr:col>7</xdr:col>
      <xdr:colOff>76200</xdr:colOff>
      <xdr:row>13</xdr:row>
      <xdr:rowOff>114300</xdr:rowOff>
    </xdr:to>
    <xdr:sp macro="" textlink="">
      <xdr:nvSpPr>
        <xdr:cNvPr id="3467" name="Text Box 75" hidden="1">
          <a:extLst>
            <a:ext uri="{FF2B5EF4-FFF2-40B4-BE49-F238E27FC236}">
              <a16:creationId xmlns:a16="http://schemas.microsoft.com/office/drawing/2014/main" id="{00000000-0008-0000-0000-00008B0D0000}"/>
            </a:ext>
          </a:extLst>
        </xdr:cNvPr>
        <xdr:cNvSpPr txBox="1">
          <a:spLocks noChangeArrowheads="1"/>
        </xdr:cNvSpPr>
      </xdr:nvSpPr>
      <xdr:spPr bwMode="auto">
        <a:xfrm>
          <a:off x="2686050" y="3362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12</xdr:row>
      <xdr:rowOff>76200</xdr:rowOff>
    </xdr:from>
    <xdr:to>
      <xdr:col>10</xdr:col>
      <xdr:colOff>76200</xdr:colOff>
      <xdr:row>13</xdr:row>
      <xdr:rowOff>114300</xdr:rowOff>
    </xdr:to>
    <xdr:sp macro="" textlink="">
      <xdr:nvSpPr>
        <xdr:cNvPr id="3468" name="Text Box 75" hidden="1">
          <a:extLst>
            <a:ext uri="{FF2B5EF4-FFF2-40B4-BE49-F238E27FC236}">
              <a16:creationId xmlns:a16="http://schemas.microsoft.com/office/drawing/2014/main" id="{00000000-0008-0000-0000-00008C0D0000}"/>
            </a:ext>
          </a:extLst>
        </xdr:cNvPr>
        <xdr:cNvSpPr txBox="1">
          <a:spLocks noChangeArrowheads="1"/>
        </xdr:cNvSpPr>
      </xdr:nvSpPr>
      <xdr:spPr bwMode="auto">
        <a:xfrm>
          <a:off x="3714750" y="3362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</xdr:row>
      <xdr:rowOff>76200</xdr:rowOff>
    </xdr:from>
    <xdr:to>
      <xdr:col>14</xdr:col>
      <xdr:colOff>76200</xdr:colOff>
      <xdr:row>13</xdr:row>
      <xdr:rowOff>114300</xdr:rowOff>
    </xdr:to>
    <xdr:sp macro="" textlink="">
      <xdr:nvSpPr>
        <xdr:cNvPr id="3469" name="Text Box 75" hidden="1">
          <a:extLst>
            <a:ext uri="{FF2B5EF4-FFF2-40B4-BE49-F238E27FC236}">
              <a16:creationId xmlns:a16="http://schemas.microsoft.com/office/drawing/2014/main" id="{00000000-0008-0000-0000-00008D0D0000}"/>
            </a:ext>
          </a:extLst>
        </xdr:cNvPr>
        <xdr:cNvSpPr txBox="1">
          <a:spLocks noChangeArrowheads="1"/>
        </xdr:cNvSpPr>
      </xdr:nvSpPr>
      <xdr:spPr bwMode="auto">
        <a:xfrm>
          <a:off x="4562475" y="3362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</xdr:row>
      <xdr:rowOff>76200</xdr:rowOff>
    </xdr:from>
    <xdr:to>
      <xdr:col>7</xdr:col>
      <xdr:colOff>76200</xdr:colOff>
      <xdr:row>13</xdr:row>
      <xdr:rowOff>114300</xdr:rowOff>
    </xdr:to>
    <xdr:sp macro="" textlink="">
      <xdr:nvSpPr>
        <xdr:cNvPr id="3470" name="Text Box 75" hidden="1">
          <a:extLst>
            <a:ext uri="{FF2B5EF4-FFF2-40B4-BE49-F238E27FC236}">
              <a16:creationId xmlns:a16="http://schemas.microsoft.com/office/drawing/2014/main" id="{00000000-0008-0000-0000-00008E0D0000}"/>
            </a:ext>
          </a:extLst>
        </xdr:cNvPr>
        <xdr:cNvSpPr txBox="1">
          <a:spLocks noChangeArrowheads="1"/>
        </xdr:cNvSpPr>
      </xdr:nvSpPr>
      <xdr:spPr bwMode="auto">
        <a:xfrm>
          <a:off x="2686050" y="3362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</xdr:row>
      <xdr:rowOff>76200</xdr:rowOff>
    </xdr:from>
    <xdr:to>
      <xdr:col>7</xdr:col>
      <xdr:colOff>76200</xdr:colOff>
      <xdr:row>14</xdr:row>
      <xdr:rowOff>114300</xdr:rowOff>
    </xdr:to>
    <xdr:sp macro="" textlink="">
      <xdr:nvSpPr>
        <xdr:cNvPr id="3471" name="Text Box 75" hidden="1">
          <a:extLst>
            <a:ext uri="{FF2B5EF4-FFF2-40B4-BE49-F238E27FC236}">
              <a16:creationId xmlns:a16="http://schemas.microsoft.com/office/drawing/2014/main" id="{00000000-0008-0000-0000-00008F0D0000}"/>
            </a:ext>
          </a:extLst>
        </xdr:cNvPr>
        <xdr:cNvSpPr txBox="1">
          <a:spLocks noChangeArrowheads="1"/>
        </xdr:cNvSpPr>
      </xdr:nvSpPr>
      <xdr:spPr bwMode="auto">
        <a:xfrm>
          <a:off x="2686050" y="35242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</xdr:row>
      <xdr:rowOff>76200</xdr:rowOff>
    </xdr:from>
    <xdr:to>
      <xdr:col>7</xdr:col>
      <xdr:colOff>76200</xdr:colOff>
      <xdr:row>14</xdr:row>
      <xdr:rowOff>114300</xdr:rowOff>
    </xdr:to>
    <xdr:sp macro="" textlink="">
      <xdr:nvSpPr>
        <xdr:cNvPr id="3472" name="Text Box 75" hidden="1">
          <a:extLst>
            <a:ext uri="{FF2B5EF4-FFF2-40B4-BE49-F238E27FC236}">
              <a16:creationId xmlns:a16="http://schemas.microsoft.com/office/drawing/2014/main" id="{00000000-0008-0000-0000-0000900D0000}"/>
            </a:ext>
          </a:extLst>
        </xdr:cNvPr>
        <xdr:cNvSpPr txBox="1">
          <a:spLocks noChangeArrowheads="1"/>
        </xdr:cNvSpPr>
      </xdr:nvSpPr>
      <xdr:spPr bwMode="auto">
        <a:xfrm>
          <a:off x="2686050" y="35242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12</xdr:row>
      <xdr:rowOff>76200</xdr:rowOff>
    </xdr:from>
    <xdr:to>
      <xdr:col>10</xdr:col>
      <xdr:colOff>76200</xdr:colOff>
      <xdr:row>13</xdr:row>
      <xdr:rowOff>114300</xdr:rowOff>
    </xdr:to>
    <xdr:sp macro="" textlink="">
      <xdr:nvSpPr>
        <xdr:cNvPr id="3473" name="Text Box 75" hidden="1">
          <a:extLst>
            <a:ext uri="{FF2B5EF4-FFF2-40B4-BE49-F238E27FC236}">
              <a16:creationId xmlns:a16="http://schemas.microsoft.com/office/drawing/2014/main" id="{00000000-0008-0000-0000-0000910D0000}"/>
            </a:ext>
          </a:extLst>
        </xdr:cNvPr>
        <xdr:cNvSpPr txBox="1">
          <a:spLocks noChangeArrowheads="1"/>
        </xdr:cNvSpPr>
      </xdr:nvSpPr>
      <xdr:spPr bwMode="auto">
        <a:xfrm>
          <a:off x="3714750" y="3362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13</xdr:row>
      <xdr:rowOff>76200</xdr:rowOff>
    </xdr:from>
    <xdr:to>
      <xdr:col>10</xdr:col>
      <xdr:colOff>76200</xdr:colOff>
      <xdr:row>14</xdr:row>
      <xdr:rowOff>114300</xdr:rowOff>
    </xdr:to>
    <xdr:sp macro="" textlink="">
      <xdr:nvSpPr>
        <xdr:cNvPr id="3474" name="Text Box 75" hidden="1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 txBox="1">
          <a:spLocks noChangeArrowheads="1"/>
        </xdr:cNvSpPr>
      </xdr:nvSpPr>
      <xdr:spPr bwMode="auto">
        <a:xfrm>
          <a:off x="3714750" y="35242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13</xdr:row>
      <xdr:rowOff>76200</xdr:rowOff>
    </xdr:from>
    <xdr:to>
      <xdr:col>10</xdr:col>
      <xdr:colOff>76200</xdr:colOff>
      <xdr:row>14</xdr:row>
      <xdr:rowOff>114300</xdr:rowOff>
    </xdr:to>
    <xdr:sp macro="" textlink="">
      <xdr:nvSpPr>
        <xdr:cNvPr id="3475" name="Text Box 75" hidden="1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 txBox="1">
          <a:spLocks noChangeArrowheads="1"/>
        </xdr:cNvSpPr>
      </xdr:nvSpPr>
      <xdr:spPr bwMode="auto">
        <a:xfrm>
          <a:off x="3714750" y="35242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13</xdr:row>
      <xdr:rowOff>76200</xdr:rowOff>
    </xdr:from>
    <xdr:to>
      <xdr:col>10</xdr:col>
      <xdr:colOff>76200</xdr:colOff>
      <xdr:row>14</xdr:row>
      <xdr:rowOff>114300</xdr:rowOff>
    </xdr:to>
    <xdr:sp macro="" textlink="">
      <xdr:nvSpPr>
        <xdr:cNvPr id="3476" name="Text Box 75" hidden="1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 txBox="1">
          <a:spLocks noChangeArrowheads="1"/>
        </xdr:cNvSpPr>
      </xdr:nvSpPr>
      <xdr:spPr bwMode="auto">
        <a:xfrm>
          <a:off x="3714750" y="35242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</xdr:row>
      <xdr:rowOff>76200</xdr:rowOff>
    </xdr:from>
    <xdr:to>
      <xdr:col>14</xdr:col>
      <xdr:colOff>76200</xdr:colOff>
      <xdr:row>13</xdr:row>
      <xdr:rowOff>114300</xdr:rowOff>
    </xdr:to>
    <xdr:sp macro="" textlink="">
      <xdr:nvSpPr>
        <xdr:cNvPr id="3477" name="Text Box 75" hidden="1">
          <a:extLst>
            <a:ext uri="{FF2B5EF4-FFF2-40B4-BE49-F238E27FC236}">
              <a16:creationId xmlns:a16="http://schemas.microsoft.com/office/drawing/2014/main" id="{00000000-0008-0000-0000-0000950D0000}"/>
            </a:ext>
          </a:extLst>
        </xdr:cNvPr>
        <xdr:cNvSpPr txBox="1">
          <a:spLocks noChangeArrowheads="1"/>
        </xdr:cNvSpPr>
      </xdr:nvSpPr>
      <xdr:spPr bwMode="auto">
        <a:xfrm>
          <a:off x="4562475" y="3362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</xdr:row>
      <xdr:rowOff>76200</xdr:rowOff>
    </xdr:from>
    <xdr:to>
      <xdr:col>14</xdr:col>
      <xdr:colOff>76200</xdr:colOff>
      <xdr:row>14</xdr:row>
      <xdr:rowOff>114300</xdr:rowOff>
    </xdr:to>
    <xdr:sp macro="" textlink="">
      <xdr:nvSpPr>
        <xdr:cNvPr id="3478" name="Text Box 75" hidden="1">
          <a:extLst>
            <a:ext uri="{FF2B5EF4-FFF2-40B4-BE49-F238E27FC236}">
              <a16:creationId xmlns:a16="http://schemas.microsoft.com/office/drawing/2014/main" id="{00000000-0008-0000-0000-0000960D0000}"/>
            </a:ext>
          </a:extLst>
        </xdr:cNvPr>
        <xdr:cNvSpPr txBox="1">
          <a:spLocks noChangeArrowheads="1"/>
        </xdr:cNvSpPr>
      </xdr:nvSpPr>
      <xdr:spPr bwMode="auto">
        <a:xfrm>
          <a:off x="4562475" y="35242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</xdr:row>
      <xdr:rowOff>76200</xdr:rowOff>
    </xdr:from>
    <xdr:to>
      <xdr:col>14</xdr:col>
      <xdr:colOff>76200</xdr:colOff>
      <xdr:row>14</xdr:row>
      <xdr:rowOff>114300</xdr:rowOff>
    </xdr:to>
    <xdr:sp macro="" textlink="">
      <xdr:nvSpPr>
        <xdr:cNvPr id="3479" name="Text Box 75" hidden="1">
          <a:extLst>
            <a:ext uri="{FF2B5EF4-FFF2-40B4-BE49-F238E27FC236}">
              <a16:creationId xmlns:a16="http://schemas.microsoft.com/office/drawing/2014/main" id="{00000000-0008-0000-0000-0000970D0000}"/>
            </a:ext>
          </a:extLst>
        </xdr:cNvPr>
        <xdr:cNvSpPr txBox="1">
          <a:spLocks noChangeArrowheads="1"/>
        </xdr:cNvSpPr>
      </xdr:nvSpPr>
      <xdr:spPr bwMode="auto">
        <a:xfrm>
          <a:off x="4562475" y="35242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</xdr:row>
      <xdr:rowOff>76200</xdr:rowOff>
    </xdr:from>
    <xdr:to>
      <xdr:col>14</xdr:col>
      <xdr:colOff>76200</xdr:colOff>
      <xdr:row>14</xdr:row>
      <xdr:rowOff>114300</xdr:rowOff>
    </xdr:to>
    <xdr:sp macro="" textlink="">
      <xdr:nvSpPr>
        <xdr:cNvPr id="3480" name="Text Box 75" hidden="1">
          <a:extLst>
            <a:ext uri="{FF2B5EF4-FFF2-40B4-BE49-F238E27FC236}">
              <a16:creationId xmlns:a16="http://schemas.microsoft.com/office/drawing/2014/main" id="{00000000-0008-0000-0000-0000980D0000}"/>
            </a:ext>
          </a:extLst>
        </xdr:cNvPr>
        <xdr:cNvSpPr txBox="1">
          <a:spLocks noChangeArrowheads="1"/>
        </xdr:cNvSpPr>
      </xdr:nvSpPr>
      <xdr:spPr bwMode="auto">
        <a:xfrm>
          <a:off x="4562475" y="35242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</xdr:row>
      <xdr:rowOff>76200</xdr:rowOff>
    </xdr:from>
    <xdr:to>
      <xdr:col>14</xdr:col>
      <xdr:colOff>76200</xdr:colOff>
      <xdr:row>14</xdr:row>
      <xdr:rowOff>114300</xdr:rowOff>
    </xdr:to>
    <xdr:sp macro="" textlink="">
      <xdr:nvSpPr>
        <xdr:cNvPr id="3481" name="Text Box 75" hidden="1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 txBox="1">
          <a:spLocks noChangeArrowheads="1"/>
        </xdr:cNvSpPr>
      </xdr:nvSpPr>
      <xdr:spPr bwMode="auto">
        <a:xfrm>
          <a:off x="4562475" y="35242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</xdr:row>
      <xdr:rowOff>76200</xdr:rowOff>
    </xdr:from>
    <xdr:to>
      <xdr:col>7</xdr:col>
      <xdr:colOff>76200</xdr:colOff>
      <xdr:row>14</xdr:row>
      <xdr:rowOff>114300</xdr:rowOff>
    </xdr:to>
    <xdr:sp macro="" textlink="">
      <xdr:nvSpPr>
        <xdr:cNvPr id="3482" name="Text Box 75" hidden="1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 txBox="1">
          <a:spLocks noChangeArrowheads="1"/>
        </xdr:cNvSpPr>
      </xdr:nvSpPr>
      <xdr:spPr bwMode="auto">
        <a:xfrm>
          <a:off x="2686050" y="35242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13</xdr:row>
      <xdr:rowOff>76200</xdr:rowOff>
    </xdr:from>
    <xdr:to>
      <xdr:col>10</xdr:col>
      <xdr:colOff>76200</xdr:colOff>
      <xdr:row>14</xdr:row>
      <xdr:rowOff>114300</xdr:rowOff>
    </xdr:to>
    <xdr:sp macro="" textlink="">
      <xdr:nvSpPr>
        <xdr:cNvPr id="3483" name="Text Box 75" hidden="1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 txBox="1">
          <a:spLocks noChangeArrowheads="1"/>
        </xdr:cNvSpPr>
      </xdr:nvSpPr>
      <xdr:spPr bwMode="auto">
        <a:xfrm>
          <a:off x="3714750" y="35242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</xdr:row>
      <xdr:rowOff>76200</xdr:rowOff>
    </xdr:from>
    <xdr:to>
      <xdr:col>14</xdr:col>
      <xdr:colOff>76200</xdr:colOff>
      <xdr:row>14</xdr:row>
      <xdr:rowOff>114300</xdr:rowOff>
    </xdr:to>
    <xdr:sp macro="" textlink="">
      <xdr:nvSpPr>
        <xdr:cNvPr id="3484" name="Text Box 75" hidden="1">
          <a:extLst>
            <a:ext uri="{FF2B5EF4-FFF2-40B4-BE49-F238E27FC236}">
              <a16:creationId xmlns:a16="http://schemas.microsoft.com/office/drawing/2014/main" id="{00000000-0008-0000-0000-00009C0D0000}"/>
            </a:ext>
          </a:extLst>
        </xdr:cNvPr>
        <xdr:cNvSpPr txBox="1">
          <a:spLocks noChangeArrowheads="1"/>
        </xdr:cNvSpPr>
      </xdr:nvSpPr>
      <xdr:spPr bwMode="auto">
        <a:xfrm>
          <a:off x="4562475" y="35242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</xdr:row>
      <xdr:rowOff>76200</xdr:rowOff>
    </xdr:from>
    <xdr:to>
      <xdr:col>7</xdr:col>
      <xdr:colOff>76200</xdr:colOff>
      <xdr:row>14</xdr:row>
      <xdr:rowOff>114300</xdr:rowOff>
    </xdr:to>
    <xdr:sp macro="" textlink="">
      <xdr:nvSpPr>
        <xdr:cNvPr id="3485" name="Text Box 75" hidden="1">
          <a:extLst>
            <a:ext uri="{FF2B5EF4-FFF2-40B4-BE49-F238E27FC236}">
              <a16:creationId xmlns:a16="http://schemas.microsoft.com/office/drawing/2014/main" id="{00000000-0008-0000-0000-00009D0D0000}"/>
            </a:ext>
          </a:extLst>
        </xdr:cNvPr>
        <xdr:cNvSpPr txBox="1">
          <a:spLocks noChangeArrowheads="1"/>
        </xdr:cNvSpPr>
      </xdr:nvSpPr>
      <xdr:spPr bwMode="auto">
        <a:xfrm>
          <a:off x="2686050" y="35242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14</xdr:row>
      <xdr:rowOff>76200</xdr:rowOff>
    </xdr:from>
    <xdr:to>
      <xdr:col>7</xdr:col>
      <xdr:colOff>76200</xdr:colOff>
      <xdr:row>15</xdr:row>
      <xdr:rowOff>114300</xdr:rowOff>
    </xdr:to>
    <xdr:sp macro="" textlink="">
      <xdr:nvSpPr>
        <xdr:cNvPr id="3486" name="Text Box 75" hidden="1">
          <a:extLst>
            <a:ext uri="{FF2B5EF4-FFF2-40B4-BE49-F238E27FC236}">
              <a16:creationId xmlns:a16="http://schemas.microsoft.com/office/drawing/2014/main" id="{00000000-0008-0000-0000-00009E0D0000}"/>
            </a:ext>
          </a:extLst>
        </xdr:cNvPr>
        <xdr:cNvSpPr txBox="1">
          <a:spLocks noChangeArrowheads="1"/>
        </xdr:cNvSpPr>
      </xdr:nvSpPr>
      <xdr:spPr bwMode="auto">
        <a:xfrm>
          <a:off x="2686050" y="3686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14</xdr:row>
      <xdr:rowOff>76200</xdr:rowOff>
    </xdr:from>
    <xdr:to>
      <xdr:col>7</xdr:col>
      <xdr:colOff>76200</xdr:colOff>
      <xdr:row>15</xdr:row>
      <xdr:rowOff>114300</xdr:rowOff>
    </xdr:to>
    <xdr:sp macro="" textlink="">
      <xdr:nvSpPr>
        <xdr:cNvPr id="3487" name="Text Box 75" hidden="1">
          <a:extLst>
            <a:ext uri="{FF2B5EF4-FFF2-40B4-BE49-F238E27FC236}">
              <a16:creationId xmlns:a16="http://schemas.microsoft.com/office/drawing/2014/main" id="{00000000-0008-0000-0000-00009F0D0000}"/>
            </a:ext>
          </a:extLst>
        </xdr:cNvPr>
        <xdr:cNvSpPr txBox="1">
          <a:spLocks noChangeArrowheads="1"/>
        </xdr:cNvSpPr>
      </xdr:nvSpPr>
      <xdr:spPr bwMode="auto">
        <a:xfrm>
          <a:off x="2686050" y="3686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13</xdr:row>
      <xdr:rowOff>76200</xdr:rowOff>
    </xdr:from>
    <xdr:to>
      <xdr:col>10</xdr:col>
      <xdr:colOff>76200</xdr:colOff>
      <xdr:row>14</xdr:row>
      <xdr:rowOff>114300</xdr:rowOff>
    </xdr:to>
    <xdr:sp macro="" textlink="">
      <xdr:nvSpPr>
        <xdr:cNvPr id="3488" name="Text Box 75" hidden="1">
          <a:extLst>
            <a:ext uri="{FF2B5EF4-FFF2-40B4-BE49-F238E27FC236}">
              <a16:creationId xmlns:a16="http://schemas.microsoft.com/office/drawing/2014/main" id="{00000000-0008-0000-0000-0000A00D0000}"/>
            </a:ext>
          </a:extLst>
        </xdr:cNvPr>
        <xdr:cNvSpPr txBox="1">
          <a:spLocks noChangeArrowheads="1"/>
        </xdr:cNvSpPr>
      </xdr:nvSpPr>
      <xdr:spPr bwMode="auto">
        <a:xfrm>
          <a:off x="3714750" y="35242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14</xdr:row>
      <xdr:rowOff>76200</xdr:rowOff>
    </xdr:from>
    <xdr:to>
      <xdr:col>10</xdr:col>
      <xdr:colOff>76200</xdr:colOff>
      <xdr:row>15</xdr:row>
      <xdr:rowOff>114300</xdr:rowOff>
    </xdr:to>
    <xdr:sp macro="" textlink="">
      <xdr:nvSpPr>
        <xdr:cNvPr id="3489" name="Text Box 75" hidden="1">
          <a:extLst>
            <a:ext uri="{FF2B5EF4-FFF2-40B4-BE49-F238E27FC236}">
              <a16:creationId xmlns:a16="http://schemas.microsoft.com/office/drawing/2014/main" id="{00000000-0008-0000-0000-0000A10D0000}"/>
            </a:ext>
          </a:extLst>
        </xdr:cNvPr>
        <xdr:cNvSpPr txBox="1">
          <a:spLocks noChangeArrowheads="1"/>
        </xdr:cNvSpPr>
      </xdr:nvSpPr>
      <xdr:spPr bwMode="auto">
        <a:xfrm>
          <a:off x="3714750" y="3686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14</xdr:row>
      <xdr:rowOff>76200</xdr:rowOff>
    </xdr:from>
    <xdr:to>
      <xdr:col>10</xdr:col>
      <xdr:colOff>76200</xdr:colOff>
      <xdr:row>15</xdr:row>
      <xdr:rowOff>114300</xdr:rowOff>
    </xdr:to>
    <xdr:sp macro="" textlink="">
      <xdr:nvSpPr>
        <xdr:cNvPr id="3490" name="Text Box 75" hidden="1">
          <a:extLst>
            <a:ext uri="{FF2B5EF4-FFF2-40B4-BE49-F238E27FC236}">
              <a16:creationId xmlns:a16="http://schemas.microsoft.com/office/drawing/2014/main" id="{00000000-0008-0000-0000-0000A20D0000}"/>
            </a:ext>
          </a:extLst>
        </xdr:cNvPr>
        <xdr:cNvSpPr txBox="1">
          <a:spLocks noChangeArrowheads="1"/>
        </xdr:cNvSpPr>
      </xdr:nvSpPr>
      <xdr:spPr bwMode="auto">
        <a:xfrm>
          <a:off x="3714750" y="3686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14</xdr:row>
      <xdr:rowOff>76200</xdr:rowOff>
    </xdr:from>
    <xdr:to>
      <xdr:col>10</xdr:col>
      <xdr:colOff>76200</xdr:colOff>
      <xdr:row>15</xdr:row>
      <xdr:rowOff>114300</xdr:rowOff>
    </xdr:to>
    <xdr:sp macro="" textlink="">
      <xdr:nvSpPr>
        <xdr:cNvPr id="3491" name="Text Box 75" hidden="1">
          <a:extLst>
            <a:ext uri="{FF2B5EF4-FFF2-40B4-BE49-F238E27FC236}">
              <a16:creationId xmlns:a16="http://schemas.microsoft.com/office/drawing/2014/main" id="{00000000-0008-0000-0000-0000A30D0000}"/>
            </a:ext>
          </a:extLst>
        </xdr:cNvPr>
        <xdr:cNvSpPr txBox="1">
          <a:spLocks noChangeArrowheads="1"/>
        </xdr:cNvSpPr>
      </xdr:nvSpPr>
      <xdr:spPr bwMode="auto">
        <a:xfrm>
          <a:off x="3714750" y="3686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</xdr:row>
      <xdr:rowOff>76200</xdr:rowOff>
    </xdr:from>
    <xdr:to>
      <xdr:col>14</xdr:col>
      <xdr:colOff>76200</xdr:colOff>
      <xdr:row>14</xdr:row>
      <xdr:rowOff>114300</xdr:rowOff>
    </xdr:to>
    <xdr:sp macro="" textlink="">
      <xdr:nvSpPr>
        <xdr:cNvPr id="3492" name="Text Box 75" hidden="1">
          <a:extLst>
            <a:ext uri="{FF2B5EF4-FFF2-40B4-BE49-F238E27FC236}">
              <a16:creationId xmlns:a16="http://schemas.microsoft.com/office/drawing/2014/main" id="{00000000-0008-0000-0000-0000A40D0000}"/>
            </a:ext>
          </a:extLst>
        </xdr:cNvPr>
        <xdr:cNvSpPr txBox="1">
          <a:spLocks noChangeArrowheads="1"/>
        </xdr:cNvSpPr>
      </xdr:nvSpPr>
      <xdr:spPr bwMode="auto">
        <a:xfrm>
          <a:off x="4562475" y="35242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</xdr:row>
      <xdr:rowOff>76200</xdr:rowOff>
    </xdr:from>
    <xdr:to>
      <xdr:col>14</xdr:col>
      <xdr:colOff>76200</xdr:colOff>
      <xdr:row>15</xdr:row>
      <xdr:rowOff>114300</xdr:rowOff>
    </xdr:to>
    <xdr:sp macro="" textlink="">
      <xdr:nvSpPr>
        <xdr:cNvPr id="3493" name="Text Box 75" hidden="1">
          <a:extLst>
            <a:ext uri="{FF2B5EF4-FFF2-40B4-BE49-F238E27FC236}">
              <a16:creationId xmlns:a16="http://schemas.microsoft.com/office/drawing/2014/main" id="{00000000-0008-0000-0000-0000A50D0000}"/>
            </a:ext>
          </a:extLst>
        </xdr:cNvPr>
        <xdr:cNvSpPr txBox="1">
          <a:spLocks noChangeArrowheads="1"/>
        </xdr:cNvSpPr>
      </xdr:nvSpPr>
      <xdr:spPr bwMode="auto">
        <a:xfrm>
          <a:off x="4562475" y="3686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</xdr:row>
      <xdr:rowOff>76200</xdr:rowOff>
    </xdr:from>
    <xdr:to>
      <xdr:col>14</xdr:col>
      <xdr:colOff>76200</xdr:colOff>
      <xdr:row>15</xdr:row>
      <xdr:rowOff>114300</xdr:rowOff>
    </xdr:to>
    <xdr:sp macro="" textlink="">
      <xdr:nvSpPr>
        <xdr:cNvPr id="3494" name="Text Box 75" hidden="1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 txBox="1">
          <a:spLocks noChangeArrowheads="1"/>
        </xdr:cNvSpPr>
      </xdr:nvSpPr>
      <xdr:spPr bwMode="auto">
        <a:xfrm>
          <a:off x="4562475" y="3686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</xdr:row>
      <xdr:rowOff>76200</xdr:rowOff>
    </xdr:from>
    <xdr:to>
      <xdr:col>14</xdr:col>
      <xdr:colOff>76200</xdr:colOff>
      <xdr:row>15</xdr:row>
      <xdr:rowOff>114300</xdr:rowOff>
    </xdr:to>
    <xdr:sp macro="" textlink="">
      <xdr:nvSpPr>
        <xdr:cNvPr id="3495" name="Text Box 75" hidden="1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 txBox="1">
          <a:spLocks noChangeArrowheads="1"/>
        </xdr:cNvSpPr>
      </xdr:nvSpPr>
      <xdr:spPr bwMode="auto">
        <a:xfrm>
          <a:off x="4562475" y="3686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</xdr:row>
      <xdr:rowOff>76200</xdr:rowOff>
    </xdr:from>
    <xdr:to>
      <xdr:col>14</xdr:col>
      <xdr:colOff>76200</xdr:colOff>
      <xdr:row>15</xdr:row>
      <xdr:rowOff>114300</xdr:rowOff>
    </xdr:to>
    <xdr:sp macro="" textlink="">
      <xdr:nvSpPr>
        <xdr:cNvPr id="3496" name="Text Box 75" hidden="1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 txBox="1">
          <a:spLocks noChangeArrowheads="1"/>
        </xdr:cNvSpPr>
      </xdr:nvSpPr>
      <xdr:spPr bwMode="auto">
        <a:xfrm>
          <a:off x="4562475" y="3686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14</xdr:row>
      <xdr:rowOff>76200</xdr:rowOff>
    </xdr:from>
    <xdr:to>
      <xdr:col>7</xdr:col>
      <xdr:colOff>76200</xdr:colOff>
      <xdr:row>15</xdr:row>
      <xdr:rowOff>114300</xdr:rowOff>
    </xdr:to>
    <xdr:sp macro="" textlink="">
      <xdr:nvSpPr>
        <xdr:cNvPr id="3497" name="Text Box 75" hidden="1">
          <a:extLst>
            <a:ext uri="{FF2B5EF4-FFF2-40B4-BE49-F238E27FC236}">
              <a16:creationId xmlns:a16="http://schemas.microsoft.com/office/drawing/2014/main" id="{00000000-0008-0000-0000-0000A90D0000}"/>
            </a:ext>
          </a:extLst>
        </xdr:cNvPr>
        <xdr:cNvSpPr txBox="1">
          <a:spLocks noChangeArrowheads="1"/>
        </xdr:cNvSpPr>
      </xdr:nvSpPr>
      <xdr:spPr bwMode="auto">
        <a:xfrm>
          <a:off x="2686050" y="3686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14</xdr:row>
      <xdr:rowOff>76200</xdr:rowOff>
    </xdr:from>
    <xdr:to>
      <xdr:col>10</xdr:col>
      <xdr:colOff>76200</xdr:colOff>
      <xdr:row>15</xdr:row>
      <xdr:rowOff>114300</xdr:rowOff>
    </xdr:to>
    <xdr:sp macro="" textlink="">
      <xdr:nvSpPr>
        <xdr:cNvPr id="3498" name="Text Box 75" hidden="1">
          <a:extLst>
            <a:ext uri="{FF2B5EF4-FFF2-40B4-BE49-F238E27FC236}">
              <a16:creationId xmlns:a16="http://schemas.microsoft.com/office/drawing/2014/main" id="{00000000-0008-0000-0000-0000AA0D0000}"/>
            </a:ext>
          </a:extLst>
        </xdr:cNvPr>
        <xdr:cNvSpPr txBox="1">
          <a:spLocks noChangeArrowheads="1"/>
        </xdr:cNvSpPr>
      </xdr:nvSpPr>
      <xdr:spPr bwMode="auto">
        <a:xfrm>
          <a:off x="3714750" y="3686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</xdr:row>
      <xdr:rowOff>76200</xdr:rowOff>
    </xdr:from>
    <xdr:to>
      <xdr:col>14</xdr:col>
      <xdr:colOff>76200</xdr:colOff>
      <xdr:row>15</xdr:row>
      <xdr:rowOff>114300</xdr:rowOff>
    </xdr:to>
    <xdr:sp macro="" textlink="">
      <xdr:nvSpPr>
        <xdr:cNvPr id="3499" name="Text Box 75" hidden="1">
          <a:extLst>
            <a:ext uri="{FF2B5EF4-FFF2-40B4-BE49-F238E27FC236}">
              <a16:creationId xmlns:a16="http://schemas.microsoft.com/office/drawing/2014/main" id="{00000000-0008-0000-0000-0000AB0D0000}"/>
            </a:ext>
          </a:extLst>
        </xdr:cNvPr>
        <xdr:cNvSpPr txBox="1">
          <a:spLocks noChangeArrowheads="1"/>
        </xdr:cNvSpPr>
      </xdr:nvSpPr>
      <xdr:spPr bwMode="auto">
        <a:xfrm>
          <a:off x="4562475" y="3686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14</xdr:row>
      <xdr:rowOff>76200</xdr:rowOff>
    </xdr:from>
    <xdr:to>
      <xdr:col>7</xdr:col>
      <xdr:colOff>76200</xdr:colOff>
      <xdr:row>15</xdr:row>
      <xdr:rowOff>114300</xdr:rowOff>
    </xdr:to>
    <xdr:sp macro="" textlink="">
      <xdr:nvSpPr>
        <xdr:cNvPr id="3500" name="Text Box 75" hidden="1">
          <a:extLst>
            <a:ext uri="{FF2B5EF4-FFF2-40B4-BE49-F238E27FC236}">
              <a16:creationId xmlns:a16="http://schemas.microsoft.com/office/drawing/2014/main" id="{00000000-0008-0000-0000-0000AC0D0000}"/>
            </a:ext>
          </a:extLst>
        </xdr:cNvPr>
        <xdr:cNvSpPr txBox="1">
          <a:spLocks noChangeArrowheads="1"/>
        </xdr:cNvSpPr>
      </xdr:nvSpPr>
      <xdr:spPr bwMode="auto">
        <a:xfrm>
          <a:off x="2686050" y="3686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15</xdr:row>
      <xdr:rowOff>76200</xdr:rowOff>
    </xdr:from>
    <xdr:to>
      <xdr:col>7</xdr:col>
      <xdr:colOff>76200</xdr:colOff>
      <xdr:row>16</xdr:row>
      <xdr:rowOff>114300</xdr:rowOff>
    </xdr:to>
    <xdr:sp macro="" textlink="">
      <xdr:nvSpPr>
        <xdr:cNvPr id="3501" name="Text Box 75" hidden="1">
          <a:extLst>
            <a:ext uri="{FF2B5EF4-FFF2-40B4-BE49-F238E27FC236}">
              <a16:creationId xmlns:a16="http://schemas.microsoft.com/office/drawing/2014/main" id="{00000000-0008-0000-0000-0000AD0D0000}"/>
            </a:ext>
          </a:extLst>
        </xdr:cNvPr>
        <xdr:cNvSpPr txBox="1">
          <a:spLocks noChangeArrowheads="1"/>
        </xdr:cNvSpPr>
      </xdr:nvSpPr>
      <xdr:spPr bwMode="auto">
        <a:xfrm>
          <a:off x="2686050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15</xdr:row>
      <xdr:rowOff>76200</xdr:rowOff>
    </xdr:from>
    <xdr:to>
      <xdr:col>7</xdr:col>
      <xdr:colOff>76200</xdr:colOff>
      <xdr:row>16</xdr:row>
      <xdr:rowOff>114300</xdr:rowOff>
    </xdr:to>
    <xdr:sp macro="" textlink="">
      <xdr:nvSpPr>
        <xdr:cNvPr id="3502" name="Text Box 75" hidden="1">
          <a:extLst>
            <a:ext uri="{FF2B5EF4-FFF2-40B4-BE49-F238E27FC236}">
              <a16:creationId xmlns:a16="http://schemas.microsoft.com/office/drawing/2014/main" id="{00000000-0008-0000-0000-0000AE0D0000}"/>
            </a:ext>
          </a:extLst>
        </xdr:cNvPr>
        <xdr:cNvSpPr txBox="1">
          <a:spLocks noChangeArrowheads="1"/>
        </xdr:cNvSpPr>
      </xdr:nvSpPr>
      <xdr:spPr bwMode="auto">
        <a:xfrm>
          <a:off x="2686050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14</xdr:row>
      <xdr:rowOff>76200</xdr:rowOff>
    </xdr:from>
    <xdr:to>
      <xdr:col>10</xdr:col>
      <xdr:colOff>76200</xdr:colOff>
      <xdr:row>15</xdr:row>
      <xdr:rowOff>114300</xdr:rowOff>
    </xdr:to>
    <xdr:sp macro="" textlink="">
      <xdr:nvSpPr>
        <xdr:cNvPr id="3503" name="Text Box 75" hidden="1">
          <a:extLst>
            <a:ext uri="{FF2B5EF4-FFF2-40B4-BE49-F238E27FC236}">
              <a16:creationId xmlns:a16="http://schemas.microsoft.com/office/drawing/2014/main" id="{00000000-0008-0000-0000-0000AF0D0000}"/>
            </a:ext>
          </a:extLst>
        </xdr:cNvPr>
        <xdr:cNvSpPr txBox="1">
          <a:spLocks noChangeArrowheads="1"/>
        </xdr:cNvSpPr>
      </xdr:nvSpPr>
      <xdr:spPr bwMode="auto">
        <a:xfrm>
          <a:off x="3714750" y="3686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15</xdr:row>
      <xdr:rowOff>76200</xdr:rowOff>
    </xdr:from>
    <xdr:to>
      <xdr:col>10</xdr:col>
      <xdr:colOff>76200</xdr:colOff>
      <xdr:row>16</xdr:row>
      <xdr:rowOff>114300</xdr:rowOff>
    </xdr:to>
    <xdr:sp macro="" textlink="">
      <xdr:nvSpPr>
        <xdr:cNvPr id="3504" name="Text Box 75" hidden="1">
          <a:extLst>
            <a:ext uri="{FF2B5EF4-FFF2-40B4-BE49-F238E27FC236}">
              <a16:creationId xmlns:a16="http://schemas.microsoft.com/office/drawing/2014/main" id="{00000000-0008-0000-0000-0000B00D0000}"/>
            </a:ext>
          </a:extLst>
        </xdr:cNvPr>
        <xdr:cNvSpPr txBox="1">
          <a:spLocks noChangeArrowheads="1"/>
        </xdr:cNvSpPr>
      </xdr:nvSpPr>
      <xdr:spPr bwMode="auto">
        <a:xfrm>
          <a:off x="3714750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15</xdr:row>
      <xdr:rowOff>76200</xdr:rowOff>
    </xdr:from>
    <xdr:to>
      <xdr:col>10</xdr:col>
      <xdr:colOff>76200</xdr:colOff>
      <xdr:row>16</xdr:row>
      <xdr:rowOff>114300</xdr:rowOff>
    </xdr:to>
    <xdr:sp macro="" textlink="">
      <xdr:nvSpPr>
        <xdr:cNvPr id="3505" name="Text Box 75" hidden="1">
          <a:extLst>
            <a:ext uri="{FF2B5EF4-FFF2-40B4-BE49-F238E27FC236}">
              <a16:creationId xmlns:a16="http://schemas.microsoft.com/office/drawing/2014/main" id="{00000000-0008-0000-0000-0000B10D0000}"/>
            </a:ext>
          </a:extLst>
        </xdr:cNvPr>
        <xdr:cNvSpPr txBox="1">
          <a:spLocks noChangeArrowheads="1"/>
        </xdr:cNvSpPr>
      </xdr:nvSpPr>
      <xdr:spPr bwMode="auto">
        <a:xfrm>
          <a:off x="3714750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15</xdr:row>
      <xdr:rowOff>76200</xdr:rowOff>
    </xdr:from>
    <xdr:to>
      <xdr:col>10</xdr:col>
      <xdr:colOff>76200</xdr:colOff>
      <xdr:row>16</xdr:row>
      <xdr:rowOff>114300</xdr:rowOff>
    </xdr:to>
    <xdr:sp macro="" textlink="">
      <xdr:nvSpPr>
        <xdr:cNvPr id="3506" name="Text Box 75" hidden="1">
          <a:extLst>
            <a:ext uri="{FF2B5EF4-FFF2-40B4-BE49-F238E27FC236}">
              <a16:creationId xmlns:a16="http://schemas.microsoft.com/office/drawing/2014/main" id="{00000000-0008-0000-0000-0000B20D0000}"/>
            </a:ext>
          </a:extLst>
        </xdr:cNvPr>
        <xdr:cNvSpPr txBox="1">
          <a:spLocks noChangeArrowheads="1"/>
        </xdr:cNvSpPr>
      </xdr:nvSpPr>
      <xdr:spPr bwMode="auto">
        <a:xfrm>
          <a:off x="3714750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</xdr:row>
      <xdr:rowOff>76200</xdr:rowOff>
    </xdr:from>
    <xdr:to>
      <xdr:col>14</xdr:col>
      <xdr:colOff>76200</xdr:colOff>
      <xdr:row>15</xdr:row>
      <xdr:rowOff>114300</xdr:rowOff>
    </xdr:to>
    <xdr:sp macro="" textlink="">
      <xdr:nvSpPr>
        <xdr:cNvPr id="3507" name="Text Box 75" hidden="1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 txBox="1">
          <a:spLocks noChangeArrowheads="1"/>
        </xdr:cNvSpPr>
      </xdr:nvSpPr>
      <xdr:spPr bwMode="auto">
        <a:xfrm>
          <a:off x="4562475" y="3686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</xdr:row>
      <xdr:rowOff>76200</xdr:rowOff>
    </xdr:from>
    <xdr:to>
      <xdr:col>14</xdr:col>
      <xdr:colOff>76200</xdr:colOff>
      <xdr:row>16</xdr:row>
      <xdr:rowOff>114300</xdr:rowOff>
    </xdr:to>
    <xdr:sp macro="" textlink="">
      <xdr:nvSpPr>
        <xdr:cNvPr id="3508" name="Text Box 75" hidden="1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 txBox="1">
          <a:spLocks noChangeArrowheads="1"/>
        </xdr:cNvSpPr>
      </xdr:nvSpPr>
      <xdr:spPr bwMode="auto">
        <a:xfrm>
          <a:off x="4562475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</xdr:row>
      <xdr:rowOff>76200</xdr:rowOff>
    </xdr:from>
    <xdr:to>
      <xdr:col>14</xdr:col>
      <xdr:colOff>76200</xdr:colOff>
      <xdr:row>16</xdr:row>
      <xdr:rowOff>114300</xdr:rowOff>
    </xdr:to>
    <xdr:sp macro="" textlink="">
      <xdr:nvSpPr>
        <xdr:cNvPr id="3509" name="Text Box 75" hidden="1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 txBox="1">
          <a:spLocks noChangeArrowheads="1"/>
        </xdr:cNvSpPr>
      </xdr:nvSpPr>
      <xdr:spPr bwMode="auto">
        <a:xfrm>
          <a:off x="4562475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</xdr:row>
      <xdr:rowOff>76200</xdr:rowOff>
    </xdr:from>
    <xdr:to>
      <xdr:col>14</xdr:col>
      <xdr:colOff>76200</xdr:colOff>
      <xdr:row>16</xdr:row>
      <xdr:rowOff>114300</xdr:rowOff>
    </xdr:to>
    <xdr:sp macro="" textlink="">
      <xdr:nvSpPr>
        <xdr:cNvPr id="3510" name="Text Box 75" hidden="1">
          <a:extLst>
            <a:ext uri="{FF2B5EF4-FFF2-40B4-BE49-F238E27FC236}">
              <a16:creationId xmlns:a16="http://schemas.microsoft.com/office/drawing/2014/main" id="{00000000-0008-0000-0000-0000B60D0000}"/>
            </a:ext>
          </a:extLst>
        </xdr:cNvPr>
        <xdr:cNvSpPr txBox="1">
          <a:spLocks noChangeArrowheads="1"/>
        </xdr:cNvSpPr>
      </xdr:nvSpPr>
      <xdr:spPr bwMode="auto">
        <a:xfrm>
          <a:off x="4562475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</xdr:row>
      <xdr:rowOff>76200</xdr:rowOff>
    </xdr:from>
    <xdr:to>
      <xdr:col>14</xdr:col>
      <xdr:colOff>76200</xdr:colOff>
      <xdr:row>16</xdr:row>
      <xdr:rowOff>114300</xdr:rowOff>
    </xdr:to>
    <xdr:sp macro="" textlink="">
      <xdr:nvSpPr>
        <xdr:cNvPr id="3511" name="Text Box 75" hidden="1">
          <a:extLst>
            <a:ext uri="{FF2B5EF4-FFF2-40B4-BE49-F238E27FC236}">
              <a16:creationId xmlns:a16="http://schemas.microsoft.com/office/drawing/2014/main" id="{00000000-0008-0000-0000-0000B70D0000}"/>
            </a:ext>
          </a:extLst>
        </xdr:cNvPr>
        <xdr:cNvSpPr txBox="1">
          <a:spLocks noChangeArrowheads="1"/>
        </xdr:cNvSpPr>
      </xdr:nvSpPr>
      <xdr:spPr bwMode="auto">
        <a:xfrm>
          <a:off x="4562475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15</xdr:row>
      <xdr:rowOff>76200</xdr:rowOff>
    </xdr:from>
    <xdr:to>
      <xdr:col>7</xdr:col>
      <xdr:colOff>76200</xdr:colOff>
      <xdr:row>16</xdr:row>
      <xdr:rowOff>114300</xdr:rowOff>
    </xdr:to>
    <xdr:sp macro="" textlink="">
      <xdr:nvSpPr>
        <xdr:cNvPr id="3512" name="Text Box 75" hidden="1">
          <a:extLst>
            <a:ext uri="{FF2B5EF4-FFF2-40B4-BE49-F238E27FC236}">
              <a16:creationId xmlns:a16="http://schemas.microsoft.com/office/drawing/2014/main" id="{00000000-0008-0000-0000-0000B80D0000}"/>
            </a:ext>
          </a:extLst>
        </xdr:cNvPr>
        <xdr:cNvSpPr txBox="1">
          <a:spLocks noChangeArrowheads="1"/>
        </xdr:cNvSpPr>
      </xdr:nvSpPr>
      <xdr:spPr bwMode="auto">
        <a:xfrm>
          <a:off x="2686050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15</xdr:row>
      <xdr:rowOff>76200</xdr:rowOff>
    </xdr:from>
    <xdr:to>
      <xdr:col>10</xdr:col>
      <xdr:colOff>76200</xdr:colOff>
      <xdr:row>16</xdr:row>
      <xdr:rowOff>114300</xdr:rowOff>
    </xdr:to>
    <xdr:sp macro="" textlink="">
      <xdr:nvSpPr>
        <xdr:cNvPr id="3513" name="Text Box 75" hidden="1">
          <a:extLst>
            <a:ext uri="{FF2B5EF4-FFF2-40B4-BE49-F238E27FC236}">
              <a16:creationId xmlns:a16="http://schemas.microsoft.com/office/drawing/2014/main" id="{00000000-0008-0000-0000-0000B90D0000}"/>
            </a:ext>
          </a:extLst>
        </xdr:cNvPr>
        <xdr:cNvSpPr txBox="1">
          <a:spLocks noChangeArrowheads="1"/>
        </xdr:cNvSpPr>
      </xdr:nvSpPr>
      <xdr:spPr bwMode="auto">
        <a:xfrm>
          <a:off x="3714750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</xdr:row>
      <xdr:rowOff>76200</xdr:rowOff>
    </xdr:from>
    <xdr:to>
      <xdr:col>14</xdr:col>
      <xdr:colOff>76200</xdr:colOff>
      <xdr:row>16</xdr:row>
      <xdr:rowOff>114300</xdr:rowOff>
    </xdr:to>
    <xdr:sp macro="" textlink="">
      <xdr:nvSpPr>
        <xdr:cNvPr id="3514" name="Text Box 75" hidden="1">
          <a:extLst>
            <a:ext uri="{FF2B5EF4-FFF2-40B4-BE49-F238E27FC236}">
              <a16:creationId xmlns:a16="http://schemas.microsoft.com/office/drawing/2014/main" id="{00000000-0008-0000-0000-0000BA0D0000}"/>
            </a:ext>
          </a:extLst>
        </xdr:cNvPr>
        <xdr:cNvSpPr txBox="1">
          <a:spLocks noChangeArrowheads="1"/>
        </xdr:cNvSpPr>
      </xdr:nvSpPr>
      <xdr:spPr bwMode="auto">
        <a:xfrm>
          <a:off x="4562475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15</xdr:row>
      <xdr:rowOff>76200</xdr:rowOff>
    </xdr:from>
    <xdr:to>
      <xdr:col>7</xdr:col>
      <xdr:colOff>76200</xdr:colOff>
      <xdr:row>16</xdr:row>
      <xdr:rowOff>114300</xdr:rowOff>
    </xdr:to>
    <xdr:sp macro="" textlink="">
      <xdr:nvSpPr>
        <xdr:cNvPr id="3515" name="Text Box 75" hidden="1">
          <a:extLst>
            <a:ext uri="{FF2B5EF4-FFF2-40B4-BE49-F238E27FC236}">
              <a16:creationId xmlns:a16="http://schemas.microsoft.com/office/drawing/2014/main" id="{00000000-0008-0000-0000-0000BB0D0000}"/>
            </a:ext>
          </a:extLst>
        </xdr:cNvPr>
        <xdr:cNvSpPr txBox="1">
          <a:spLocks noChangeArrowheads="1"/>
        </xdr:cNvSpPr>
      </xdr:nvSpPr>
      <xdr:spPr bwMode="auto">
        <a:xfrm>
          <a:off x="2686050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</xdr:row>
      <xdr:rowOff>76200</xdr:rowOff>
    </xdr:from>
    <xdr:to>
      <xdr:col>7</xdr:col>
      <xdr:colOff>76200</xdr:colOff>
      <xdr:row>17</xdr:row>
      <xdr:rowOff>114300</xdr:rowOff>
    </xdr:to>
    <xdr:sp macro="" textlink="">
      <xdr:nvSpPr>
        <xdr:cNvPr id="3516" name="Text Box 75" hidden="1">
          <a:extLst>
            <a:ext uri="{FF2B5EF4-FFF2-40B4-BE49-F238E27FC236}">
              <a16:creationId xmlns:a16="http://schemas.microsoft.com/office/drawing/2014/main" id="{00000000-0008-0000-0000-0000BC0D0000}"/>
            </a:ext>
          </a:extLst>
        </xdr:cNvPr>
        <xdr:cNvSpPr txBox="1">
          <a:spLocks noChangeArrowheads="1"/>
        </xdr:cNvSpPr>
      </xdr:nvSpPr>
      <xdr:spPr bwMode="auto">
        <a:xfrm>
          <a:off x="2686050" y="401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</xdr:row>
      <xdr:rowOff>76200</xdr:rowOff>
    </xdr:from>
    <xdr:to>
      <xdr:col>7</xdr:col>
      <xdr:colOff>76200</xdr:colOff>
      <xdr:row>17</xdr:row>
      <xdr:rowOff>114300</xdr:rowOff>
    </xdr:to>
    <xdr:sp macro="" textlink="">
      <xdr:nvSpPr>
        <xdr:cNvPr id="3517" name="Text Box 75" hidden="1">
          <a:extLst>
            <a:ext uri="{FF2B5EF4-FFF2-40B4-BE49-F238E27FC236}">
              <a16:creationId xmlns:a16="http://schemas.microsoft.com/office/drawing/2014/main" id="{00000000-0008-0000-0000-0000BD0D0000}"/>
            </a:ext>
          </a:extLst>
        </xdr:cNvPr>
        <xdr:cNvSpPr txBox="1">
          <a:spLocks noChangeArrowheads="1"/>
        </xdr:cNvSpPr>
      </xdr:nvSpPr>
      <xdr:spPr bwMode="auto">
        <a:xfrm>
          <a:off x="2686050" y="401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15</xdr:row>
      <xdr:rowOff>76200</xdr:rowOff>
    </xdr:from>
    <xdr:to>
      <xdr:col>10</xdr:col>
      <xdr:colOff>76200</xdr:colOff>
      <xdr:row>16</xdr:row>
      <xdr:rowOff>114300</xdr:rowOff>
    </xdr:to>
    <xdr:sp macro="" textlink="">
      <xdr:nvSpPr>
        <xdr:cNvPr id="3518" name="Text Box 75" hidden="1">
          <a:extLst>
            <a:ext uri="{FF2B5EF4-FFF2-40B4-BE49-F238E27FC236}">
              <a16:creationId xmlns:a16="http://schemas.microsoft.com/office/drawing/2014/main" id="{00000000-0008-0000-0000-0000BE0D0000}"/>
            </a:ext>
          </a:extLst>
        </xdr:cNvPr>
        <xdr:cNvSpPr txBox="1">
          <a:spLocks noChangeArrowheads="1"/>
        </xdr:cNvSpPr>
      </xdr:nvSpPr>
      <xdr:spPr bwMode="auto">
        <a:xfrm>
          <a:off x="3714750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16</xdr:row>
      <xdr:rowOff>76200</xdr:rowOff>
    </xdr:from>
    <xdr:to>
      <xdr:col>10</xdr:col>
      <xdr:colOff>76200</xdr:colOff>
      <xdr:row>17</xdr:row>
      <xdr:rowOff>114300</xdr:rowOff>
    </xdr:to>
    <xdr:sp macro="" textlink="">
      <xdr:nvSpPr>
        <xdr:cNvPr id="3519" name="Text Box 75" hidden="1">
          <a:extLst>
            <a:ext uri="{FF2B5EF4-FFF2-40B4-BE49-F238E27FC236}">
              <a16:creationId xmlns:a16="http://schemas.microsoft.com/office/drawing/2014/main" id="{00000000-0008-0000-0000-0000BF0D0000}"/>
            </a:ext>
          </a:extLst>
        </xdr:cNvPr>
        <xdr:cNvSpPr txBox="1">
          <a:spLocks noChangeArrowheads="1"/>
        </xdr:cNvSpPr>
      </xdr:nvSpPr>
      <xdr:spPr bwMode="auto">
        <a:xfrm>
          <a:off x="3714750" y="401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16</xdr:row>
      <xdr:rowOff>76200</xdr:rowOff>
    </xdr:from>
    <xdr:to>
      <xdr:col>10</xdr:col>
      <xdr:colOff>76200</xdr:colOff>
      <xdr:row>17</xdr:row>
      <xdr:rowOff>114300</xdr:rowOff>
    </xdr:to>
    <xdr:sp macro="" textlink="">
      <xdr:nvSpPr>
        <xdr:cNvPr id="3520" name="Text Box 75" hidden="1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 txBox="1">
          <a:spLocks noChangeArrowheads="1"/>
        </xdr:cNvSpPr>
      </xdr:nvSpPr>
      <xdr:spPr bwMode="auto">
        <a:xfrm>
          <a:off x="3714750" y="401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16</xdr:row>
      <xdr:rowOff>76200</xdr:rowOff>
    </xdr:from>
    <xdr:to>
      <xdr:col>10</xdr:col>
      <xdr:colOff>76200</xdr:colOff>
      <xdr:row>17</xdr:row>
      <xdr:rowOff>114300</xdr:rowOff>
    </xdr:to>
    <xdr:sp macro="" textlink="">
      <xdr:nvSpPr>
        <xdr:cNvPr id="3521" name="Text Box 75" hidden="1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 txBox="1">
          <a:spLocks noChangeArrowheads="1"/>
        </xdr:cNvSpPr>
      </xdr:nvSpPr>
      <xdr:spPr bwMode="auto">
        <a:xfrm>
          <a:off x="3714750" y="401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</xdr:row>
      <xdr:rowOff>76200</xdr:rowOff>
    </xdr:from>
    <xdr:to>
      <xdr:col>14</xdr:col>
      <xdr:colOff>76200</xdr:colOff>
      <xdr:row>16</xdr:row>
      <xdr:rowOff>114300</xdr:rowOff>
    </xdr:to>
    <xdr:sp macro="" textlink="">
      <xdr:nvSpPr>
        <xdr:cNvPr id="3522" name="Text Box 75" hidden="1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 txBox="1">
          <a:spLocks noChangeArrowheads="1"/>
        </xdr:cNvSpPr>
      </xdr:nvSpPr>
      <xdr:spPr bwMode="auto">
        <a:xfrm>
          <a:off x="4562475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</xdr:row>
      <xdr:rowOff>76200</xdr:rowOff>
    </xdr:from>
    <xdr:to>
      <xdr:col>14</xdr:col>
      <xdr:colOff>76200</xdr:colOff>
      <xdr:row>17</xdr:row>
      <xdr:rowOff>114300</xdr:rowOff>
    </xdr:to>
    <xdr:sp macro="" textlink="">
      <xdr:nvSpPr>
        <xdr:cNvPr id="3523" name="Text Box 75" hidden="1">
          <a:extLst>
            <a:ext uri="{FF2B5EF4-FFF2-40B4-BE49-F238E27FC236}">
              <a16:creationId xmlns:a16="http://schemas.microsoft.com/office/drawing/2014/main" id="{00000000-0008-0000-0000-0000C30D0000}"/>
            </a:ext>
          </a:extLst>
        </xdr:cNvPr>
        <xdr:cNvSpPr txBox="1">
          <a:spLocks noChangeArrowheads="1"/>
        </xdr:cNvSpPr>
      </xdr:nvSpPr>
      <xdr:spPr bwMode="auto">
        <a:xfrm>
          <a:off x="4562475" y="401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</xdr:row>
      <xdr:rowOff>76200</xdr:rowOff>
    </xdr:from>
    <xdr:to>
      <xdr:col>14</xdr:col>
      <xdr:colOff>76200</xdr:colOff>
      <xdr:row>17</xdr:row>
      <xdr:rowOff>114300</xdr:rowOff>
    </xdr:to>
    <xdr:sp macro="" textlink="">
      <xdr:nvSpPr>
        <xdr:cNvPr id="3524" name="Text Box 75" hidden="1">
          <a:extLst>
            <a:ext uri="{FF2B5EF4-FFF2-40B4-BE49-F238E27FC236}">
              <a16:creationId xmlns:a16="http://schemas.microsoft.com/office/drawing/2014/main" id="{00000000-0008-0000-0000-0000C40D0000}"/>
            </a:ext>
          </a:extLst>
        </xdr:cNvPr>
        <xdr:cNvSpPr txBox="1">
          <a:spLocks noChangeArrowheads="1"/>
        </xdr:cNvSpPr>
      </xdr:nvSpPr>
      <xdr:spPr bwMode="auto">
        <a:xfrm>
          <a:off x="4562475" y="401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</xdr:row>
      <xdr:rowOff>76200</xdr:rowOff>
    </xdr:from>
    <xdr:to>
      <xdr:col>14</xdr:col>
      <xdr:colOff>76200</xdr:colOff>
      <xdr:row>17</xdr:row>
      <xdr:rowOff>114300</xdr:rowOff>
    </xdr:to>
    <xdr:sp macro="" textlink="">
      <xdr:nvSpPr>
        <xdr:cNvPr id="3525" name="Text Box 75" hidden="1">
          <a:extLst>
            <a:ext uri="{FF2B5EF4-FFF2-40B4-BE49-F238E27FC236}">
              <a16:creationId xmlns:a16="http://schemas.microsoft.com/office/drawing/2014/main" id="{00000000-0008-0000-0000-0000C50D0000}"/>
            </a:ext>
          </a:extLst>
        </xdr:cNvPr>
        <xdr:cNvSpPr txBox="1">
          <a:spLocks noChangeArrowheads="1"/>
        </xdr:cNvSpPr>
      </xdr:nvSpPr>
      <xdr:spPr bwMode="auto">
        <a:xfrm>
          <a:off x="4562475" y="401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</xdr:row>
      <xdr:rowOff>76200</xdr:rowOff>
    </xdr:from>
    <xdr:to>
      <xdr:col>14</xdr:col>
      <xdr:colOff>76200</xdr:colOff>
      <xdr:row>17</xdr:row>
      <xdr:rowOff>114300</xdr:rowOff>
    </xdr:to>
    <xdr:sp macro="" textlink="">
      <xdr:nvSpPr>
        <xdr:cNvPr id="3526" name="Text Box 75" hidden="1">
          <a:extLst>
            <a:ext uri="{FF2B5EF4-FFF2-40B4-BE49-F238E27FC236}">
              <a16:creationId xmlns:a16="http://schemas.microsoft.com/office/drawing/2014/main" id="{00000000-0008-0000-0000-0000C60D0000}"/>
            </a:ext>
          </a:extLst>
        </xdr:cNvPr>
        <xdr:cNvSpPr txBox="1">
          <a:spLocks noChangeArrowheads="1"/>
        </xdr:cNvSpPr>
      </xdr:nvSpPr>
      <xdr:spPr bwMode="auto">
        <a:xfrm>
          <a:off x="4562475" y="401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</xdr:row>
      <xdr:rowOff>76200</xdr:rowOff>
    </xdr:from>
    <xdr:to>
      <xdr:col>7</xdr:col>
      <xdr:colOff>76200</xdr:colOff>
      <xdr:row>17</xdr:row>
      <xdr:rowOff>114300</xdr:rowOff>
    </xdr:to>
    <xdr:sp macro="" textlink="">
      <xdr:nvSpPr>
        <xdr:cNvPr id="3527" name="Text Box 75" hidden="1">
          <a:extLst>
            <a:ext uri="{FF2B5EF4-FFF2-40B4-BE49-F238E27FC236}">
              <a16:creationId xmlns:a16="http://schemas.microsoft.com/office/drawing/2014/main" id="{00000000-0008-0000-0000-0000C70D0000}"/>
            </a:ext>
          </a:extLst>
        </xdr:cNvPr>
        <xdr:cNvSpPr txBox="1">
          <a:spLocks noChangeArrowheads="1"/>
        </xdr:cNvSpPr>
      </xdr:nvSpPr>
      <xdr:spPr bwMode="auto">
        <a:xfrm>
          <a:off x="2686050" y="401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16</xdr:row>
      <xdr:rowOff>76200</xdr:rowOff>
    </xdr:from>
    <xdr:to>
      <xdr:col>10</xdr:col>
      <xdr:colOff>76200</xdr:colOff>
      <xdr:row>17</xdr:row>
      <xdr:rowOff>114300</xdr:rowOff>
    </xdr:to>
    <xdr:sp macro="" textlink="">
      <xdr:nvSpPr>
        <xdr:cNvPr id="3528" name="Text Box 75" hidden="1">
          <a:extLst>
            <a:ext uri="{FF2B5EF4-FFF2-40B4-BE49-F238E27FC236}">
              <a16:creationId xmlns:a16="http://schemas.microsoft.com/office/drawing/2014/main" id="{00000000-0008-0000-0000-0000C80D0000}"/>
            </a:ext>
          </a:extLst>
        </xdr:cNvPr>
        <xdr:cNvSpPr txBox="1">
          <a:spLocks noChangeArrowheads="1"/>
        </xdr:cNvSpPr>
      </xdr:nvSpPr>
      <xdr:spPr bwMode="auto">
        <a:xfrm>
          <a:off x="3714750" y="401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</xdr:row>
      <xdr:rowOff>76200</xdr:rowOff>
    </xdr:from>
    <xdr:to>
      <xdr:col>14</xdr:col>
      <xdr:colOff>76200</xdr:colOff>
      <xdr:row>17</xdr:row>
      <xdr:rowOff>114300</xdr:rowOff>
    </xdr:to>
    <xdr:sp macro="" textlink="">
      <xdr:nvSpPr>
        <xdr:cNvPr id="3529" name="Text Box 75" hidden="1">
          <a:extLst>
            <a:ext uri="{FF2B5EF4-FFF2-40B4-BE49-F238E27FC236}">
              <a16:creationId xmlns:a16="http://schemas.microsoft.com/office/drawing/2014/main" id="{00000000-0008-0000-0000-0000C90D0000}"/>
            </a:ext>
          </a:extLst>
        </xdr:cNvPr>
        <xdr:cNvSpPr txBox="1">
          <a:spLocks noChangeArrowheads="1"/>
        </xdr:cNvSpPr>
      </xdr:nvSpPr>
      <xdr:spPr bwMode="auto">
        <a:xfrm>
          <a:off x="4562475" y="401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</xdr:row>
      <xdr:rowOff>76200</xdr:rowOff>
    </xdr:from>
    <xdr:to>
      <xdr:col>7</xdr:col>
      <xdr:colOff>76200</xdr:colOff>
      <xdr:row>17</xdr:row>
      <xdr:rowOff>114300</xdr:rowOff>
    </xdr:to>
    <xdr:sp macro="" textlink="">
      <xdr:nvSpPr>
        <xdr:cNvPr id="3530" name="Text Box 75" hidden="1">
          <a:extLst>
            <a:ext uri="{FF2B5EF4-FFF2-40B4-BE49-F238E27FC236}">
              <a16:creationId xmlns:a16="http://schemas.microsoft.com/office/drawing/2014/main" id="{00000000-0008-0000-0000-0000CA0D0000}"/>
            </a:ext>
          </a:extLst>
        </xdr:cNvPr>
        <xdr:cNvSpPr txBox="1">
          <a:spLocks noChangeArrowheads="1"/>
        </xdr:cNvSpPr>
      </xdr:nvSpPr>
      <xdr:spPr bwMode="auto">
        <a:xfrm>
          <a:off x="2686050" y="401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</xdr:row>
      <xdr:rowOff>76200</xdr:rowOff>
    </xdr:from>
    <xdr:to>
      <xdr:col>7</xdr:col>
      <xdr:colOff>76200</xdr:colOff>
      <xdr:row>18</xdr:row>
      <xdr:rowOff>114300</xdr:rowOff>
    </xdr:to>
    <xdr:sp macro="" textlink="">
      <xdr:nvSpPr>
        <xdr:cNvPr id="3531" name="Text Box 75" hidden="1">
          <a:extLst>
            <a:ext uri="{FF2B5EF4-FFF2-40B4-BE49-F238E27FC236}">
              <a16:creationId xmlns:a16="http://schemas.microsoft.com/office/drawing/2014/main" id="{00000000-0008-0000-0000-0000CB0D0000}"/>
            </a:ext>
          </a:extLst>
        </xdr:cNvPr>
        <xdr:cNvSpPr txBox="1">
          <a:spLocks noChangeArrowheads="1"/>
        </xdr:cNvSpPr>
      </xdr:nvSpPr>
      <xdr:spPr bwMode="auto">
        <a:xfrm>
          <a:off x="268605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</xdr:row>
      <xdr:rowOff>76200</xdr:rowOff>
    </xdr:from>
    <xdr:to>
      <xdr:col>7</xdr:col>
      <xdr:colOff>76200</xdr:colOff>
      <xdr:row>18</xdr:row>
      <xdr:rowOff>114300</xdr:rowOff>
    </xdr:to>
    <xdr:sp macro="" textlink="">
      <xdr:nvSpPr>
        <xdr:cNvPr id="3532" name="Text Box 75" hidden="1">
          <a:extLst>
            <a:ext uri="{FF2B5EF4-FFF2-40B4-BE49-F238E27FC236}">
              <a16:creationId xmlns:a16="http://schemas.microsoft.com/office/drawing/2014/main" id="{00000000-0008-0000-0000-0000CC0D0000}"/>
            </a:ext>
          </a:extLst>
        </xdr:cNvPr>
        <xdr:cNvSpPr txBox="1">
          <a:spLocks noChangeArrowheads="1"/>
        </xdr:cNvSpPr>
      </xdr:nvSpPr>
      <xdr:spPr bwMode="auto">
        <a:xfrm>
          <a:off x="268605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16</xdr:row>
      <xdr:rowOff>76200</xdr:rowOff>
    </xdr:from>
    <xdr:to>
      <xdr:col>10</xdr:col>
      <xdr:colOff>76200</xdr:colOff>
      <xdr:row>17</xdr:row>
      <xdr:rowOff>114300</xdr:rowOff>
    </xdr:to>
    <xdr:sp macro="" textlink="">
      <xdr:nvSpPr>
        <xdr:cNvPr id="3533" name="Text Box 75" hidden="1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 txBox="1">
          <a:spLocks noChangeArrowheads="1"/>
        </xdr:cNvSpPr>
      </xdr:nvSpPr>
      <xdr:spPr bwMode="auto">
        <a:xfrm>
          <a:off x="3714750" y="401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17</xdr:row>
      <xdr:rowOff>76200</xdr:rowOff>
    </xdr:from>
    <xdr:to>
      <xdr:col>10</xdr:col>
      <xdr:colOff>76200</xdr:colOff>
      <xdr:row>18</xdr:row>
      <xdr:rowOff>114300</xdr:rowOff>
    </xdr:to>
    <xdr:sp macro="" textlink="">
      <xdr:nvSpPr>
        <xdr:cNvPr id="3534" name="Text Box 75" hidden="1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 txBox="1">
          <a:spLocks noChangeArrowheads="1"/>
        </xdr:cNvSpPr>
      </xdr:nvSpPr>
      <xdr:spPr bwMode="auto">
        <a:xfrm>
          <a:off x="371475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17</xdr:row>
      <xdr:rowOff>76200</xdr:rowOff>
    </xdr:from>
    <xdr:to>
      <xdr:col>10</xdr:col>
      <xdr:colOff>76200</xdr:colOff>
      <xdr:row>18</xdr:row>
      <xdr:rowOff>114300</xdr:rowOff>
    </xdr:to>
    <xdr:sp macro="" textlink="">
      <xdr:nvSpPr>
        <xdr:cNvPr id="3535" name="Text Box 75" hidden="1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 txBox="1">
          <a:spLocks noChangeArrowheads="1"/>
        </xdr:cNvSpPr>
      </xdr:nvSpPr>
      <xdr:spPr bwMode="auto">
        <a:xfrm>
          <a:off x="371475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17</xdr:row>
      <xdr:rowOff>76200</xdr:rowOff>
    </xdr:from>
    <xdr:to>
      <xdr:col>10</xdr:col>
      <xdr:colOff>76200</xdr:colOff>
      <xdr:row>18</xdr:row>
      <xdr:rowOff>114300</xdr:rowOff>
    </xdr:to>
    <xdr:sp macro="" textlink="">
      <xdr:nvSpPr>
        <xdr:cNvPr id="3536" name="Text Box 75" hidden="1">
          <a:extLst>
            <a:ext uri="{FF2B5EF4-FFF2-40B4-BE49-F238E27FC236}">
              <a16:creationId xmlns:a16="http://schemas.microsoft.com/office/drawing/2014/main" id="{00000000-0008-0000-0000-0000D00D0000}"/>
            </a:ext>
          </a:extLst>
        </xdr:cNvPr>
        <xdr:cNvSpPr txBox="1">
          <a:spLocks noChangeArrowheads="1"/>
        </xdr:cNvSpPr>
      </xdr:nvSpPr>
      <xdr:spPr bwMode="auto">
        <a:xfrm>
          <a:off x="371475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</xdr:row>
      <xdr:rowOff>76200</xdr:rowOff>
    </xdr:from>
    <xdr:to>
      <xdr:col>14</xdr:col>
      <xdr:colOff>76200</xdr:colOff>
      <xdr:row>17</xdr:row>
      <xdr:rowOff>114300</xdr:rowOff>
    </xdr:to>
    <xdr:sp macro="" textlink="">
      <xdr:nvSpPr>
        <xdr:cNvPr id="3537" name="Text Box 75" hidden="1">
          <a:extLst>
            <a:ext uri="{FF2B5EF4-FFF2-40B4-BE49-F238E27FC236}">
              <a16:creationId xmlns:a16="http://schemas.microsoft.com/office/drawing/2014/main" id="{00000000-0008-0000-0000-0000D10D0000}"/>
            </a:ext>
          </a:extLst>
        </xdr:cNvPr>
        <xdr:cNvSpPr txBox="1">
          <a:spLocks noChangeArrowheads="1"/>
        </xdr:cNvSpPr>
      </xdr:nvSpPr>
      <xdr:spPr bwMode="auto">
        <a:xfrm>
          <a:off x="4562475" y="401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</xdr:row>
      <xdr:rowOff>76200</xdr:rowOff>
    </xdr:from>
    <xdr:to>
      <xdr:col>14</xdr:col>
      <xdr:colOff>76200</xdr:colOff>
      <xdr:row>18</xdr:row>
      <xdr:rowOff>114300</xdr:rowOff>
    </xdr:to>
    <xdr:sp macro="" textlink="">
      <xdr:nvSpPr>
        <xdr:cNvPr id="3538" name="Text Box 75" hidden="1">
          <a:extLst>
            <a:ext uri="{FF2B5EF4-FFF2-40B4-BE49-F238E27FC236}">
              <a16:creationId xmlns:a16="http://schemas.microsoft.com/office/drawing/2014/main" id="{00000000-0008-0000-0000-0000D20D0000}"/>
            </a:ext>
          </a:extLst>
        </xdr:cNvPr>
        <xdr:cNvSpPr txBox="1">
          <a:spLocks noChangeArrowheads="1"/>
        </xdr:cNvSpPr>
      </xdr:nvSpPr>
      <xdr:spPr bwMode="auto">
        <a:xfrm>
          <a:off x="4562475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</xdr:row>
      <xdr:rowOff>76200</xdr:rowOff>
    </xdr:from>
    <xdr:to>
      <xdr:col>14</xdr:col>
      <xdr:colOff>76200</xdr:colOff>
      <xdr:row>18</xdr:row>
      <xdr:rowOff>114300</xdr:rowOff>
    </xdr:to>
    <xdr:sp macro="" textlink="">
      <xdr:nvSpPr>
        <xdr:cNvPr id="3539" name="Text Box 75" hidden="1">
          <a:extLst>
            <a:ext uri="{FF2B5EF4-FFF2-40B4-BE49-F238E27FC236}">
              <a16:creationId xmlns:a16="http://schemas.microsoft.com/office/drawing/2014/main" id="{00000000-0008-0000-0000-0000D30D0000}"/>
            </a:ext>
          </a:extLst>
        </xdr:cNvPr>
        <xdr:cNvSpPr txBox="1">
          <a:spLocks noChangeArrowheads="1"/>
        </xdr:cNvSpPr>
      </xdr:nvSpPr>
      <xdr:spPr bwMode="auto">
        <a:xfrm>
          <a:off x="4562475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</xdr:row>
      <xdr:rowOff>76200</xdr:rowOff>
    </xdr:from>
    <xdr:to>
      <xdr:col>14</xdr:col>
      <xdr:colOff>76200</xdr:colOff>
      <xdr:row>18</xdr:row>
      <xdr:rowOff>114300</xdr:rowOff>
    </xdr:to>
    <xdr:sp macro="" textlink="">
      <xdr:nvSpPr>
        <xdr:cNvPr id="3540" name="Text Box 75" hidden="1">
          <a:extLst>
            <a:ext uri="{FF2B5EF4-FFF2-40B4-BE49-F238E27FC236}">
              <a16:creationId xmlns:a16="http://schemas.microsoft.com/office/drawing/2014/main" id="{00000000-0008-0000-0000-0000D40D0000}"/>
            </a:ext>
          </a:extLst>
        </xdr:cNvPr>
        <xdr:cNvSpPr txBox="1">
          <a:spLocks noChangeArrowheads="1"/>
        </xdr:cNvSpPr>
      </xdr:nvSpPr>
      <xdr:spPr bwMode="auto">
        <a:xfrm>
          <a:off x="4562475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</xdr:row>
      <xdr:rowOff>76200</xdr:rowOff>
    </xdr:from>
    <xdr:to>
      <xdr:col>14</xdr:col>
      <xdr:colOff>76200</xdr:colOff>
      <xdr:row>18</xdr:row>
      <xdr:rowOff>114300</xdr:rowOff>
    </xdr:to>
    <xdr:sp macro="" textlink="">
      <xdr:nvSpPr>
        <xdr:cNvPr id="3541" name="Text Box 75" hidden="1">
          <a:extLst>
            <a:ext uri="{FF2B5EF4-FFF2-40B4-BE49-F238E27FC236}">
              <a16:creationId xmlns:a16="http://schemas.microsoft.com/office/drawing/2014/main" id="{00000000-0008-0000-0000-0000D50D0000}"/>
            </a:ext>
          </a:extLst>
        </xdr:cNvPr>
        <xdr:cNvSpPr txBox="1">
          <a:spLocks noChangeArrowheads="1"/>
        </xdr:cNvSpPr>
      </xdr:nvSpPr>
      <xdr:spPr bwMode="auto">
        <a:xfrm>
          <a:off x="4562475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</xdr:row>
      <xdr:rowOff>76200</xdr:rowOff>
    </xdr:from>
    <xdr:to>
      <xdr:col>7</xdr:col>
      <xdr:colOff>76200</xdr:colOff>
      <xdr:row>18</xdr:row>
      <xdr:rowOff>114300</xdr:rowOff>
    </xdr:to>
    <xdr:sp macro="" textlink="">
      <xdr:nvSpPr>
        <xdr:cNvPr id="3542" name="Text Box 75" hidden="1">
          <a:extLst>
            <a:ext uri="{FF2B5EF4-FFF2-40B4-BE49-F238E27FC236}">
              <a16:creationId xmlns:a16="http://schemas.microsoft.com/office/drawing/2014/main" id="{00000000-0008-0000-0000-0000D60D0000}"/>
            </a:ext>
          </a:extLst>
        </xdr:cNvPr>
        <xdr:cNvSpPr txBox="1">
          <a:spLocks noChangeArrowheads="1"/>
        </xdr:cNvSpPr>
      </xdr:nvSpPr>
      <xdr:spPr bwMode="auto">
        <a:xfrm>
          <a:off x="268605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17</xdr:row>
      <xdr:rowOff>76200</xdr:rowOff>
    </xdr:from>
    <xdr:to>
      <xdr:col>10</xdr:col>
      <xdr:colOff>76200</xdr:colOff>
      <xdr:row>18</xdr:row>
      <xdr:rowOff>114300</xdr:rowOff>
    </xdr:to>
    <xdr:sp macro="" textlink="">
      <xdr:nvSpPr>
        <xdr:cNvPr id="3543" name="Text Box 75" hidden="1">
          <a:extLst>
            <a:ext uri="{FF2B5EF4-FFF2-40B4-BE49-F238E27FC236}">
              <a16:creationId xmlns:a16="http://schemas.microsoft.com/office/drawing/2014/main" id="{00000000-0008-0000-0000-0000D70D0000}"/>
            </a:ext>
          </a:extLst>
        </xdr:cNvPr>
        <xdr:cNvSpPr txBox="1">
          <a:spLocks noChangeArrowheads="1"/>
        </xdr:cNvSpPr>
      </xdr:nvSpPr>
      <xdr:spPr bwMode="auto">
        <a:xfrm>
          <a:off x="371475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</xdr:row>
      <xdr:rowOff>76200</xdr:rowOff>
    </xdr:from>
    <xdr:to>
      <xdr:col>14</xdr:col>
      <xdr:colOff>76200</xdr:colOff>
      <xdr:row>18</xdr:row>
      <xdr:rowOff>114300</xdr:rowOff>
    </xdr:to>
    <xdr:sp macro="" textlink="">
      <xdr:nvSpPr>
        <xdr:cNvPr id="3544" name="Text Box 75" hidden="1">
          <a:extLst>
            <a:ext uri="{FF2B5EF4-FFF2-40B4-BE49-F238E27FC236}">
              <a16:creationId xmlns:a16="http://schemas.microsoft.com/office/drawing/2014/main" id="{00000000-0008-0000-0000-0000D80D0000}"/>
            </a:ext>
          </a:extLst>
        </xdr:cNvPr>
        <xdr:cNvSpPr txBox="1">
          <a:spLocks noChangeArrowheads="1"/>
        </xdr:cNvSpPr>
      </xdr:nvSpPr>
      <xdr:spPr bwMode="auto">
        <a:xfrm>
          <a:off x="4562475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</xdr:row>
      <xdr:rowOff>76200</xdr:rowOff>
    </xdr:from>
    <xdr:to>
      <xdr:col>7</xdr:col>
      <xdr:colOff>76200</xdr:colOff>
      <xdr:row>18</xdr:row>
      <xdr:rowOff>114300</xdr:rowOff>
    </xdr:to>
    <xdr:sp macro="" textlink="">
      <xdr:nvSpPr>
        <xdr:cNvPr id="3545" name="Text Box 75" hidden="1">
          <a:extLst>
            <a:ext uri="{FF2B5EF4-FFF2-40B4-BE49-F238E27FC236}">
              <a16:creationId xmlns:a16="http://schemas.microsoft.com/office/drawing/2014/main" id="{00000000-0008-0000-0000-0000D90D0000}"/>
            </a:ext>
          </a:extLst>
        </xdr:cNvPr>
        <xdr:cNvSpPr txBox="1">
          <a:spLocks noChangeArrowheads="1"/>
        </xdr:cNvSpPr>
      </xdr:nvSpPr>
      <xdr:spPr bwMode="auto">
        <a:xfrm>
          <a:off x="268605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18</xdr:row>
      <xdr:rowOff>76200</xdr:rowOff>
    </xdr:from>
    <xdr:to>
      <xdr:col>7</xdr:col>
      <xdr:colOff>76200</xdr:colOff>
      <xdr:row>19</xdr:row>
      <xdr:rowOff>114300</xdr:rowOff>
    </xdr:to>
    <xdr:sp macro="" textlink="">
      <xdr:nvSpPr>
        <xdr:cNvPr id="3546" name="Text Box 75" hidden="1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 txBox="1">
          <a:spLocks noChangeArrowheads="1"/>
        </xdr:cNvSpPr>
      </xdr:nvSpPr>
      <xdr:spPr bwMode="auto">
        <a:xfrm>
          <a:off x="2686050" y="4333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18</xdr:row>
      <xdr:rowOff>76200</xdr:rowOff>
    </xdr:from>
    <xdr:to>
      <xdr:col>7</xdr:col>
      <xdr:colOff>76200</xdr:colOff>
      <xdr:row>19</xdr:row>
      <xdr:rowOff>114300</xdr:rowOff>
    </xdr:to>
    <xdr:sp macro="" textlink="">
      <xdr:nvSpPr>
        <xdr:cNvPr id="3547" name="Text Box 75" hidden="1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 txBox="1">
          <a:spLocks noChangeArrowheads="1"/>
        </xdr:cNvSpPr>
      </xdr:nvSpPr>
      <xdr:spPr bwMode="auto">
        <a:xfrm>
          <a:off x="2686050" y="4333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17</xdr:row>
      <xdr:rowOff>76200</xdr:rowOff>
    </xdr:from>
    <xdr:to>
      <xdr:col>10</xdr:col>
      <xdr:colOff>76200</xdr:colOff>
      <xdr:row>18</xdr:row>
      <xdr:rowOff>114300</xdr:rowOff>
    </xdr:to>
    <xdr:sp macro="" textlink="">
      <xdr:nvSpPr>
        <xdr:cNvPr id="3548" name="Text Box 75" hidden="1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 txBox="1">
          <a:spLocks noChangeArrowheads="1"/>
        </xdr:cNvSpPr>
      </xdr:nvSpPr>
      <xdr:spPr bwMode="auto">
        <a:xfrm>
          <a:off x="371475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18</xdr:row>
      <xdr:rowOff>76200</xdr:rowOff>
    </xdr:from>
    <xdr:to>
      <xdr:col>10</xdr:col>
      <xdr:colOff>76200</xdr:colOff>
      <xdr:row>19</xdr:row>
      <xdr:rowOff>114300</xdr:rowOff>
    </xdr:to>
    <xdr:sp macro="" textlink="">
      <xdr:nvSpPr>
        <xdr:cNvPr id="3549" name="Text Box 75" hidden="1">
          <a:extLst>
            <a:ext uri="{FF2B5EF4-FFF2-40B4-BE49-F238E27FC236}">
              <a16:creationId xmlns:a16="http://schemas.microsoft.com/office/drawing/2014/main" id="{00000000-0008-0000-0000-0000DD0D0000}"/>
            </a:ext>
          </a:extLst>
        </xdr:cNvPr>
        <xdr:cNvSpPr txBox="1">
          <a:spLocks noChangeArrowheads="1"/>
        </xdr:cNvSpPr>
      </xdr:nvSpPr>
      <xdr:spPr bwMode="auto">
        <a:xfrm>
          <a:off x="3714750" y="4333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18</xdr:row>
      <xdr:rowOff>76200</xdr:rowOff>
    </xdr:from>
    <xdr:to>
      <xdr:col>10</xdr:col>
      <xdr:colOff>76200</xdr:colOff>
      <xdr:row>19</xdr:row>
      <xdr:rowOff>114300</xdr:rowOff>
    </xdr:to>
    <xdr:sp macro="" textlink="">
      <xdr:nvSpPr>
        <xdr:cNvPr id="3550" name="Text Box 75" hidden="1">
          <a:extLst>
            <a:ext uri="{FF2B5EF4-FFF2-40B4-BE49-F238E27FC236}">
              <a16:creationId xmlns:a16="http://schemas.microsoft.com/office/drawing/2014/main" id="{00000000-0008-0000-0000-0000DE0D0000}"/>
            </a:ext>
          </a:extLst>
        </xdr:cNvPr>
        <xdr:cNvSpPr txBox="1">
          <a:spLocks noChangeArrowheads="1"/>
        </xdr:cNvSpPr>
      </xdr:nvSpPr>
      <xdr:spPr bwMode="auto">
        <a:xfrm>
          <a:off x="3714750" y="4333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18</xdr:row>
      <xdr:rowOff>76200</xdr:rowOff>
    </xdr:from>
    <xdr:to>
      <xdr:col>10</xdr:col>
      <xdr:colOff>76200</xdr:colOff>
      <xdr:row>19</xdr:row>
      <xdr:rowOff>114300</xdr:rowOff>
    </xdr:to>
    <xdr:sp macro="" textlink="">
      <xdr:nvSpPr>
        <xdr:cNvPr id="3551" name="Text Box 75" hidden="1">
          <a:extLst>
            <a:ext uri="{FF2B5EF4-FFF2-40B4-BE49-F238E27FC236}">
              <a16:creationId xmlns:a16="http://schemas.microsoft.com/office/drawing/2014/main" id="{00000000-0008-0000-0000-0000DF0D0000}"/>
            </a:ext>
          </a:extLst>
        </xdr:cNvPr>
        <xdr:cNvSpPr txBox="1">
          <a:spLocks noChangeArrowheads="1"/>
        </xdr:cNvSpPr>
      </xdr:nvSpPr>
      <xdr:spPr bwMode="auto">
        <a:xfrm>
          <a:off x="3714750" y="4333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</xdr:row>
      <xdr:rowOff>76200</xdr:rowOff>
    </xdr:from>
    <xdr:to>
      <xdr:col>14</xdr:col>
      <xdr:colOff>76200</xdr:colOff>
      <xdr:row>18</xdr:row>
      <xdr:rowOff>114300</xdr:rowOff>
    </xdr:to>
    <xdr:sp macro="" textlink="">
      <xdr:nvSpPr>
        <xdr:cNvPr id="3552" name="Text Box 75" hidden="1">
          <a:extLst>
            <a:ext uri="{FF2B5EF4-FFF2-40B4-BE49-F238E27FC236}">
              <a16:creationId xmlns:a16="http://schemas.microsoft.com/office/drawing/2014/main" id="{00000000-0008-0000-0000-0000E00D0000}"/>
            </a:ext>
          </a:extLst>
        </xdr:cNvPr>
        <xdr:cNvSpPr txBox="1">
          <a:spLocks noChangeArrowheads="1"/>
        </xdr:cNvSpPr>
      </xdr:nvSpPr>
      <xdr:spPr bwMode="auto">
        <a:xfrm>
          <a:off x="4562475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18</xdr:row>
      <xdr:rowOff>76200</xdr:rowOff>
    </xdr:from>
    <xdr:to>
      <xdr:col>14</xdr:col>
      <xdr:colOff>76200</xdr:colOff>
      <xdr:row>19</xdr:row>
      <xdr:rowOff>114300</xdr:rowOff>
    </xdr:to>
    <xdr:sp macro="" textlink="">
      <xdr:nvSpPr>
        <xdr:cNvPr id="3553" name="Text Box 75" hidden="1">
          <a:extLst>
            <a:ext uri="{FF2B5EF4-FFF2-40B4-BE49-F238E27FC236}">
              <a16:creationId xmlns:a16="http://schemas.microsoft.com/office/drawing/2014/main" id="{00000000-0008-0000-0000-0000E10D0000}"/>
            </a:ext>
          </a:extLst>
        </xdr:cNvPr>
        <xdr:cNvSpPr txBox="1">
          <a:spLocks noChangeArrowheads="1"/>
        </xdr:cNvSpPr>
      </xdr:nvSpPr>
      <xdr:spPr bwMode="auto">
        <a:xfrm>
          <a:off x="4562475" y="4333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18</xdr:row>
      <xdr:rowOff>76200</xdr:rowOff>
    </xdr:from>
    <xdr:to>
      <xdr:col>14</xdr:col>
      <xdr:colOff>76200</xdr:colOff>
      <xdr:row>19</xdr:row>
      <xdr:rowOff>114300</xdr:rowOff>
    </xdr:to>
    <xdr:sp macro="" textlink="">
      <xdr:nvSpPr>
        <xdr:cNvPr id="3554" name="Text Box 75" hidden="1">
          <a:extLst>
            <a:ext uri="{FF2B5EF4-FFF2-40B4-BE49-F238E27FC236}">
              <a16:creationId xmlns:a16="http://schemas.microsoft.com/office/drawing/2014/main" id="{00000000-0008-0000-0000-0000E20D0000}"/>
            </a:ext>
          </a:extLst>
        </xdr:cNvPr>
        <xdr:cNvSpPr txBox="1">
          <a:spLocks noChangeArrowheads="1"/>
        </xdr:cNvSpPr>
      </xdr:nvSpPr>
      <xdr:spPr bwMode="auto">
        <a:xfrm>
          <a:off x="4562475" y="4333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18</xdr:row>
      <xdr:rowOff>76200</xdr:rowOff>
    </xdr:from>
    <xdr:to>
      <xdr:col>14</xdr:col>
      <xdr:colOff>76200</xdr:colOff>
      <xdr:row>19</xdr:row>
      <xdr:rowOff>114300</xdr:rowOff>
    </xdr:to>
    <xdr:sp macro="" textlink="">
      <xdr:nvSpPr>
        <xdr:cNvPr id="3555" name="Text Box 75" hidden="1">
          <a:extLst>
            <a:ext uri="{FF2B5EF4-FFF2-40B4-BE49-F238E27FC236}">
              <a16:creationId xmlns:a16="http://schemas.microsoft.com/office/drawing/2014/main" id="{00000000-0008-0000-0000-0000E30D0000}"/>
            </a:ext>
          </a:extLst>
        </xdr:cNvPr>
        <xdr:cNvSpPr txBox="1">
          <a:spLocks noChangeArrowheads="1"/>
        </xdr:cNvSpPr>
      </xdr:nvSpPr>
      <xdr:spPr bwMode="auto">
        <a:xfrm>
          <a:off x="4562475" y="4333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18</xdr:row>
      <xdr:rowOff>76200</xdr:rowOff>
    </xdr:from>
    <xdr:to>
      <xdr:col>14</xdr:col>
      <xdr:colOff>76200</xdr:colOff>
      <xdr:row>19</xdr:row>
      <xdr:rowOff>114300</xdr:rowOff>
    </xdr:to>
    <xdr:sp macro="" textlink="">
      <xdr:nvSpPr>
        <xdr:cNvPr id="3556" name="Text Box 75" hidden="1">
          <a:extLst>
            <a:ext uri="{FF2B5EF4-FFF2-40B4-BE49-F238E27FC236}">
              <a16:creationId xmlns:a16="http://schemas.microsoft.com/office/drawing/2014/main" id="{00000000-0008-0000-0000-0000E40D0000}"/>
            </a:ext>
          </a:extLst>
        </xdr:cNvPr>
        <xdr:cNvSpPr txBox="1">
          <a:spLocks noChangeArrowheads="1"/>
        </xdr:cNvSpPr>
      </xdr:nvSpPr>
      <xdr:spPr bwMode="auto">
        <a:xfrm>
          <a:off x="4562475" y="4333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18</xdr:row>
      <xdr:rowOff>76200</xdr:rowOff>
    </xdr:from>
    <xdr:to>
      <xdr:col>7</xdr:col>
      <xdr:colOff>76200</xdr:colOff>
      <xdr:row>19</xdr:row>
      <xdr:rowOff>114300</xdr:rowOff>
    </xdr:to>
    <xdr:sp macro="" textlink="">
      <xdr:nvSpPr>
        <xdr:cNvPr id="3557" name="Text Box 75" hidden="1">
          <a:extLst>
            <a:ext uri="{FF2B5EF4-FFF2-40B4-BE49-F238E27FC236}">
              <a16:creationId xmlns:a16="http://schemas.microsoft.com/office/drawing/2014/main" id="{00000000-0008-0000-0000-0000E50D0000}"/>
            </a:ext>
          </a:extLst>
        </xdr:cNvPr>
        <xdr:cNvSpPr txBox="1">
          <a:spLocks noChangeArrowheads="1"/>
        </xdr:cNvSpPr>
      </xdr:nvSpPr>
      <xdr:spPr bwMode="auto">
        <a:xfrm>
          <a:off x="2686050" y="4333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18</xdr:row>
      <xdr:rowOff>76200</xdr:rowOff>
    </xdr:from>
    <xdr:to>
      <xdr:col>10</xdr:col>
      <xdr:colOff>76200</xdr:colOff>
      <xdr:row>19</xdr:row>
      <xdr:rowOff>114300</xdr:rowOff>
    </xdr:to>
    <xdr:sp macro="" textlink="">
      <xdr:nvSpPr>
        <xdr:cNvPr id="3558" name="Text Box 75" hidden="1">
          <a:extLst>
            <a:ext uri="{FF2B5EF4-FFF2-40B4-BE49-F238E27FC236}">
              <a16:creationId xmlns:a16="http://schemas.microsoft.com/office/drawing/2014/main" id="{00000000-0008-0000-0000-0000E60D0000}"/>
            </a:ext>
          </a:extLst>
        </xdr:cNvPr>
        <xdr:cNvSpPr txBox="1">
          <a:spLocks noChangeArrowheads="1"/>
        </xdr:cNvSpPr>
      </xdr:nvSpPr>
      <xdr:spPr bwMode="auto">
        <a:xfrm>
          <a:off x="3714750" y="4333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18</xdr:row>
      <xdr:rowOff>76200</xdr:rowOff>
    </xdr:from>
    <xdr:to>
      <xdr:col>14</xdr:col>
      <xdr:colOff>76200</xdr:colOff>
      <xdr:row>19</xdr:row>
      <xdr:rowOff>114300</xdr:rowOff>
    </xdr:to>
    <xdr:sp macro="" textlink="">
      <xdr:nvSpPr>
        <xdr:cNvPr id="3559" name="Text Box 75" hidden="1">
          <a:extLst>
            <a:ext uri="{FF2B5EF4-FFF2-40B4-BE49-F238E27FC236}">
              <a16:creationId xmlns:a16="http://schemas.microsoft.com/office/drawing/2014/main" id="{00000000-0008-0000-0000-0000E70D0000}"/>
            </a:ext>
          </a:extLst>
        </xdr:cNvPr>
        <xdr:cNvSpPr txBox="1">
          <a:spLocks noChangeArrowheads="1"/>
        </xdr:cNvSpPr>
      </xdr:nvSpPr>
      <xdr:spPr bwMode="auto">
        <a:xfrm>
          <a:off x="4562475" y="4333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18</xdr:row>
      <xdr:rowOff>76200</xdr:rowOff>
    </xdr:from>
    <xdr:to>
      <xdr:col>7</xdr:col>
      <xdr:colOff>76200</xdr:colOff>
      <xdr:row>19</xdr:row>
      <xdr:rowOff>114300</xdr:rowOff>
    </xdr:to>
    <xdr:sp macro="" textlink="">
      <xdr:nvSpPr>
        <xdr:cNvPr id="3560" name="Text Box 75" hidden="1">
          <a:extLst>
            <a:ext uri="{FF2B5EF4-FFF2-40B4-BE49-F238E27FC236}">
              <a16:creationId xmlns:a16="http://schemas.microsoft.com/office/drawing/2014/main" id="{00000000-0008-0000-0000-0000E80D0000}"/>
            </a:ext>
          </a:extLst>
        </xdr:cNvPr>
        <xdr:cNvSpPr txBox="1">
          <a:spLocks noChangeArrowheads="1"/>
        </xdr:cNvSpPr>
      </xdr:nvSpPr>
      <xdr:spPr bwMode="auto">
        <a:xfrm>
          <a:off x="2686050" y="4333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19</xdr:row>
      <xdr:rowOff>76200</xdr:rowOff>
    </xdr:from>
    <xdr:to>
      <xdr:col>7</xdr:col>
      <xdr:colOff>76200</xdr:colOff>
      <xdr:row>20</xdr:row>
      <xdr:rowOff>114300</xdr:rowOff>
    </xdr:to>
    <xdr:sp macro="" textlink="">
      <xdr:nvSpPr>
        <xdr:cNvPr id="3561" name="Text Box 75" hidden="1">
          <a:extLst>
            <a:ext uri="{FF2B5EF4-FFF2-40B4-BE49-F238E27FC236}">
              <a16:creationId xmlns:a16="http://schemas.microsoft.com/office/drawing/2014/main" id="{00000000-0008-0000-0000-0000E90D0000}"/>
            </a:ext>
          </a:extLst>
        </xdr:cNvPr>
        <xdr:cNvSpPr txBox="1">
          <a:spLocks noChangeArrowheads="1"/>
        </xdr:cNvSpPr>
      </xdr:nvSpPr>
      <xdr:spPr bwMode="auto">
        <a:xfrm>
          <a:off x="2686050" y="4495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19</xdr:row>
      <xdr:rowOff>76200</xdr:rowOff>
    </xdr:from>
    <xdr:to>
      <xdr:col>7</xdr:col>
      <xdr:colOff>76200</xdr:colOff>
      <xdr:row>20</xdr:row>
      <xdr:rowOff>114300</xdr:rowOff>
    </xdr:to>
    <xdr:sp macro="" textlink="">
      <xdr:nvSpPr>
        <xdr:cNvPr id="3562" name="Text Box 75" hidden="1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 txBox="1">
          <a:spLocks noChangeArrowheads="1"/>
        </xdr:cNvSpPr>
      </xdr:nvSpPr>
      <xdr:spPr bwMode="auto">
        <a:xfrm>
          <a:off x="2686050" y="4495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18</xdr:row>
      <xdr:rowOff>76200</xdr:rowOff>
    </xdr:from>
    <xdr:to>
      <xdr:col>10</xdr:col>
      <xdr:colOff>76200</xdr:colOff>
      <xdr:row>19</xdr:row>
      <xdr:rowOff>114300</xdr:rowOff>
    </xdr:to>
    <xdr:sp macro="" textlink="">
      <xdr:nvSpPr>
        <xdr:cNvPr id="3563" name="Text Box 75" hidden="1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 txBox="1">
          <a:spLocks noChangeArrowheads="1"/>
        </xdr:cNvSpPr>
      </xdr:nvSpPr>
      <xdr:spPr bwMode="auto">
        <a:xfrm>
          <a:off x="3714750" y="4333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19</xdr:row>
      <xdr:rowOff>76200</xdr:rowOff>
    </xdr:from>
    <xdr:to>
      <xdr:col>10</xdr:col>
      <xdr:colOff>76200</xdr:colOff>
      <xdr:row>20</xdr:row>
      <xdr:rowOff>114300</xdr:rowOff>
    </xdr:to>
    <xdr:sp macro="" textlink="">
      <xdr:nvSpPr>
        <xdr:cNvPr id="3564" name="Text Box 75" hidden="1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 txBox="1">
          <a:spLocks noChangeArrowheads="1"/>
        </xdr:cNvSpPr>
      </xdr:nvSpPr>
      <xdr:spPr bwMode="auto">
        <a:xfrm>
          <a:off x="3714750" y="4495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19</xdr:row>
      <xdr:rowOff>76200</xdr:rowOff>
    </xdr:from>
    <xdr:to>
      <xdr:col>10</xdr:col>
      <xdr:colOff>76200</xdr:colOff>
      <xdr:row>20</xdr:row>
      <xdr:rowOff>114300</xdr:rowOff>
    </xdr:to>
    <xdr:sp macro="" textlink="">
      <xdr:nvSpPr>
        <xdr:cNvPr id="3565" name="Text Box 75" hidden="1">
          <a:extLst>
            <a:ext uri="{FF2B5EF4-FFF2-40B4-BE49-F238E27FC236}">
              <a16:creationId xmlns:a16="http://schemas.microsoft.com/office/drawing/2014/main" id="{00000000-0008-0000-0000-0000ED0D0000}"/>
            </a:ext>
          </a:extLst>
        </xdr:cNvPr>
        <xdr:cNvSpPr txBox="1">
          <a:spLocks noChangeArrowheads="1"/>
        </xdr:cNvSpPr>
      </xdr:nvSpPr>
      <xdr:spPr bwMode="auto">
        <a:xfrm>
          <a:off x="3714750" y="4495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19</xdr:row>
      <xdr:rowOff>76200</xdr:rowOff>
    </xdr:from>
    <xdr:to>
      <xdr:col>10</xdr:col>
      <xdr:colOff>76200</xdr:colOff>
      <xdr:row>20</xdr:row>
      <xdr:rowOff>114300</xdr:rowOff>
    </xdr:to>
    <xdr:sp macro="" textlink="">
      <xdr:nvSpPr>
        <xdr:cNvPr id="3566" name="Text Box 75" hidden="1">
          <a:extLst>
            <a:ext uri="{FF2B5EF4-FFF2-40B4-BE49-F238E27FC236}">
              <a16:creationId xmlns:a16="http://schemas.microsoft.com/office/drawing/2014/main" id="{00000000-0008-0000-0000-0000EE0D0000}"/>
            </a:ext>
          </a:extLst>
        </xdr:cNvPr>
        <xdr:cNvSpPr txBox="1">
          <a:spLocks noChangeArrowheads="1"/>
        </xdr:cNvSpPr>
      </xdr:nvSpPr>
      <xdr:spPr bwMode="auto">
        <a:xfrm>
          <a:off x="3714750" y="4495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18</xdr:row>
      <xdr:rowOff>76200</xdr:rowOff>
    </xdr:from>
    <xdr:to>
      <xdr:col>14</xdr:col>
      <xdr:colOff>76200</xdr:colOff>
      <xdr:row>19</xdr:row>
      <xdr:rowOff>114300</xdr:rowOff>
    </xdr:to>
    <xdr:sp macro="" textlink="">
      <xdr:nvSpPr>
        <xdr:cNvPr id="3567" name="Text Box 75" hidden="1">
          <a:extLst>
            <a:ext uri="{FF2B5EF4-FFF2-40B4-BE49-F238E27FC236}">
              <a16:creationId xmlns:a16="http://schemas.microsoft.com/office/drawing/2014/main" id="{00000000-0008-0000-0000-0000EF0D0000}"/>
            </a:ext>
          </a:extLst>
        </xdr:cNvPr>
        <xdr:cNvSpPr txBox="1">
          <a:spLocks noChangeArrowheads="1"/>
        </xdr:cNvSpPr>
      </xdr:nvSpPr>
      <xdr:spPr bwMode="auto">
        <a:xfrm>
          <a:off x="4562475" y="4333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19</xdr:row>
      <xdr:rowOff>76200</xdr:rowOff>
    </xdr:from>
    <xdr:to>
      <xdr:col>14</xdr:col>
      <xdr:colOff>76200</xdr:colOff>
      <xdr:row>20</xdr:row>
      <xdr:rowOff>114300</xdr:rowOff>
    </xdr:to>
    <xdr:sp macro="" textlink="">
      <xdr:nvSpPr>
        <xdr:cNvPr id="3568" name="Text Box 75" hidden="1">
          <a:extLst>
            <a:ext uri="{FF2B5EF4-FFF2-40B4-BE49-F238E27FC236}">
              <a16:creationId xmlns:a16="http://schemas.microsoft.com/office/drawing/2014/main" id="{00000000-0008-0000-0000-0000F00D0000}"/>
            </a:ext>
          </a:extLst>
        </xdr:cNvPr>
        <xdr:cNvSpPr txBox="1">
          <a:spLocks noChangeArrowheads="1"/>
        </xdr:cNvSpPr>
      </xdr:nvSpPr>
      <xdr:spPr bwMode="auto">
        <a:xfrm>
          <a:off x="4562475" y="4495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19</xdr:row>
      <xdr:rowOff>76200</xdr:rowOff>
    </xdr:from>
    <xdr:to>
      <xdr:col>14</xdr:col>
      <xdr:colOff>76200</xdr:colOff>
      <xdr:row>20</xdr:row>
      <xdr:rowOff>114300</xdr:rowOff>
    </xdr:to>
    <xdr:sp macro="" textlink="">
      <xdr:nvSpPr>
        <xdr:cNvPr id="3569" name="Text Box 75" hidden="1">
          <a:extLst>
            <a:ext uri="{FF2B5EF4-FFF2-40B4-BE49-F238E27FC236}">
              <a16:creationId xmlns:a16="http://schemas.microsoft.com/office/drawing/2014/main" id="{00000000-0008-0000-0000-0000F10D0000}"/>
            </a:ext>
          </a:extLst>
        </xdr:cNvPr>
        <xdr:cNvSpPr txBox="1">
          <a:spLocks noChangeArrowheads="1"/>
        </xdr:cNvSpPr>
      </xdr:nvSpPr>
      <xdr:spPr bwMode="auto">
        <a:xfrm>
          <a:off x="4562475" y="4495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19</xdr:row>
      <xdr:rowOff>76200</xdr:rowOff>
    </xdr:from>
    <xdr:to>
      <xdr:col>14</xdr:col>
      <xdr:colOff>76200</xdr:colOff>
      <xdr:row>20</xdr:row>
      <xdr:rowOff>114300</xdr:rowOff>
    </xdr:to>
    <xdr:sp macro="" textlink="">
      <xdr:nvSpPr>
        <xdr:cNvPr id="3570" name="Text Box 75" hidden="1">
          <a:extLst>
            <a:ext uri="{FF2B5EF4-FFF2-40B4-BE49-F238E27FC236}">
              <a16:creationId xmlns:a16="http://schemas.microsoft.com/office/drawing/2014/main" id="{00000000-0008-0000-0000-0000F20D0000}"/>
            </a:ext>
          </a:extLst>
        </xdr:cNvPr>
        <xdr:cNvSpPr txBox="1">
          <a:spLocks noChangeArrowheads="1"/>
        </xdr:cNvSpPr>
      </xdr:nvSpPr>
      <xdr:spPr bwMode="auto">
        <a:xfrm>
          <a:off x="4562475" y="4495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19</xdr:row>
      <xdr:rowOff>76200</xdr:rowOff>
    </xdr:from>
    <xdr:to>
      <xdr:col>14</xdr:col>
      <xdr:colOff>76200</xdr:colOff>
      <xdr:row>20</xdr:row>
      <xdr:rowOff>114300</xdr:rowOff>
    </xdr:to>
    <xdr:sp macro="" textlink="">
      <xdr:nvSpPr>
        <xdr:cNvPr id="3571" name="Text Box 75" hidden="1">
          <a:extLst>
            <a:ext uri="{FF2B5EF4-FFF2-40B4-BE49-F238E27FC236}">
              <a16:creationId xmlns:a16="http://schemas.microsoft.com/office/drawing/2014/main" id="{00000000-0008-0000-0000-0000F30D0000}"/>
            </a:ext>
          </a:extLst>
        </xdr:cNvPr>
        <xdr:cNvSpPr txBox="1">
          <a:spLocks noChangeArrowheads="1"/>
        </xdr:cNvSpPr>
      </xdr:nvSpPr>
      <xdr:spPr bwMode="auto">
        <a:xfrm>
          <a:off x="4562475" y="4495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19</xdr:row>
      <xdr:rowOff>76200</xdr:rowOff>
    </xdr:from>
    <xdr:to>
      <xdr:col>7</xdr:col>
      <xdr:colOff>76200</xdr:colOff>
      <xdr:row>20</xdr:row>
      <xdr:rowOff>114300</xdr:rowOff>
    </xdr:to>
    <xdr:sp macro="" textlink="">
      <xdr:nvSpPr>
        <xdr:cNvPr id="3572" name="Text Box 75" hidden="1">
          <a:extLst>
            <a:ext uri="{FF2B5EF4-FFF2-40B4-BE49-F238E27FC236}">
              <a16:creationId xmlns:a16="http://schemas.microsoft.com/office/drawing/2014/main" id="{00000000-0008-0000-0000-0000F40D0000}"/>
            </a:ext>
          </a:extLst>
        </xdr:cNvPr>
        <xdr:cNvSpPr txBox="1">
          <a:spLocks noChangeArrowheads="1"/>
        </xdr:cNvSpPr>
      </xdr:nvSpPr>
      <xdr:spPr bwMode="auto">
        <a:xfrm>
          <a:off x="2686050" y="4495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19</xdr:row>
      <xdr:rowOff>76200</xdr:rowOff>
    </xdr:from>
    <xdr:to>
      <xdr:col>10</xdr:col>
      <xdr:colOff>76200</xdr:colOff>
      <xdr:row>20</xdr:row>
      <xdr:rowOff>114300</xdr:rowOff>
    </xdr:to>
    <xdr:sp macro="" textlink="">
      <xdr:nvSpPr>
        <xdr:cNvPr id="3573" name="Text Box 75" hidden="1">
          <a:extLst>
            <a:ext uri="{FF2B5EF4-FFF2-40B4-BE49-F238E27FC236}">
              <a16:creationId xmlns:a16="http://schemas.microsoft.com/office/drawing/2014/main" id="{00000000-0008-0000-0000-0000F50D0000}"/>
            </a:ext>
          </a:extLst>
        </xdr:cNvPr>
        <xdr:cNvSpPr txBox="1">
          <a:spLocks noChangeArrowheads="1"/>
        </xdr:cNvSpPr>
      </xdr:nvSpPr>
      <xdr:spPr bwMode="auto">
        <a:xfrm>
          <a:off x="3714750" y="4495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19</xdr:row>
      <xdr:rowOff>76200</xdr:rowOff>
    </xdr:from>
    <xdr:to>
      <xdr:col>14</xdr:col>
      <xdr:colOff>76200</xdr:colOff>
      <xdr:row>20</xdr:row>
      <xdr:rowOff>114300</xdr:rowOff>
    </xdr:to>
    <xdr:sp macro="" textlink="">
      <xdr:nvSpPr>
        <xdr:cNvPr id="3574" name="Text Box 75" hidden="1">
          <a:extLst>
            <a:ext uri="{FF2B5EF4-FFF2-40B4-BE49-F238E27FC236}">
              <a16:creationId xmlns:a16="http://schemas.microsoft.com/office/drawing/2014/main" id="{00000000-0008-0000-0000-0000F60D0000}"/>
            </a:ext>
          </a:extLst>
        </xdr:cNvPr>
        <xdr:cNvSpPr txBox="1">
          <a:spLocks noChangeArrowheads="1"/>
        </xdr:cNvSpPr>
      </xdr:nvSpPr>
      <xdr:spPr bwMode="auto">
        <a:xfrm>
          <a:off x="4562475" y="4495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19</xdr:row>
      <xdr:rowOff>76200</xdr:rowOff>
    </xdr:from>
    <xdr:to>
      <xdr:col>7</xdr:col>
      <xdr:colOff>76200</xdr:colOff>
      <xdr:row>20</xdr:row>
      <xdr:rowOff>114300</xdr:rowOff>
    </xdr:to>
    <xdr:sp macro="" textlink="">
      <xdr:nvSpPr>
        <xdr:cNvPr id="3575" name="Text Box 75" hidden="1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 txBox="1">
          <a:spLocks noChangeArrowheads="1"/>
        </xdr:cNvSpPr>
      </xdr:nvSpPr>
      <xdr:spPr bwMode="auto">
        <a:xfrm>
          <a:off x="2686050" y="4495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20</xdr:row>
      <xdr:rowOff>76200</xdr:rowOff>
    </xdr:from>
    <xdr:to>
      <xdr:col>7</xdr:col>
      <xdr:colOff>76200</xdr:colOff>
      <xdr:row>21</xdr:row>
      <xdr:rowOff>114300</xdr:rowOff>
    </xdr:to>
    <xdr:sp macro="" textlink="">
      <xdr:nvSpPr>
        <xdr:cNvPr id="3576" name="Text Box 75" hidden="1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 txBox="1">
          <a:spLocks noChangeArrowheads="1"/>
        </xdr:cNvSpPr>
      </xdr:nvSpPr>
      <xdr:spPr bwMode="auto">
        <a:xfrm>
          <a:off x="2686050" y="4657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20</xdr:row>
      <xdr:rowOff>76200</xdr:rowOff>
    </xdr:from>
    <xdr:to>
      <xdr:col>7</xdr:col>
      <xdr:colOff>76200</xdr:colOff>
      <xdr:row>21</xdr:row>
      <xdr:rowOff>114300</xdr:rowOff>
    </xdr:to>
    <xdr:sp macro="" textlink="">
      <xdr:nvSpPr>
        <xdr:cNvPr id="3577" name="Text Box 75" hidden="1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 txBox="1">
          <a:spLocks noChangeArrowheads="1"/>
        </xdr:cNvSpPr>
      </xdr:nvSpPr>
      <xdr:spPr bwMode="auto">
        <a:xfrm>
          <a:off x="2686050" y="4657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19</xdr:row>
      <xdr:rowOff>76200</xdr:rowOff>
    </xdr:from>
    <xdr:to>
      <xdr:col>10</xdr:col>
      <xdr:colOff>76200</xdr:colOff>
      <xdr:row>20</xdr:row>
      <xdr:rowOff>114300</xdr:rowOff>
    </xdr:to>
    <xdr:sp macro="" textlink="">
      <xdr:nvSpPr>
        <xdr:cNvPr id="3578" name="Text Box 75" hidden="1">
          <a:extLst>
            <a:ext uri="{FF2B5EF4-FFF2-40B4-BE49-F238E27FC236}">
              <a16:creationId xmlns:a16="http://schemas.microsoft.com/office/drawing/2014/main" id="{00000000-0008-0000-0000-0000FA0D0000}"/>
            </a:ext>
          </a:extLst>
        </xdr:cNvPr>
        <xdr:cNvSpPr txBox="1">
          <a:spLocks noChangeArrowheads="1"/>
        </xdr:cNvSpPr>
      </xdr:nvSpPr>
      <xdr:spPr bwMode="auto">
        <a:xfrm>
          <a:off x="3714750" y="4495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20</xdr:row>
      <xdr:rowOff>76200</xdr:rowOff>
    </xdr:from>
    <xdr:to>
      <xdr:col>10</xdr:col>
      <xdr:colOff>76200</xdr:colOff>
      <xdr:row>21</xdr:row>
      <xdr:rowOff>114300</xdr:rowOff>
    </xdr:to>
    <xdr:sp macro="" textlink="">
      <xdr:nvSpPr>
        <xdr:cNvPr id="3579" name="Text Box 75" hidden="1">
          <a:extLst>
            <a:ext uri="{FF2B5EF4-FFF2-40B4-BE49-F238E27FC236}">
              <a16:creationId xmlns:a16="http://schemas.microsoft.com/office/drawing/2014/main" id="{00000000-0008-0000-0000-0000FB0D0000}"/>
            </a:ext>
          </a:extLst>
        </xdr:cNvPr>
        <xdr:cNvSpPr txBox="1">
          <a:spLocks noChangeArrowheads="1"/>
        </xdr:cNvSpPr>
      </xdr:nvSpPr>
      <xdr:spPr bwMode="auto">
        <a:xfrm>
          <a:off x="3714750" y="4657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20</xdr:row>
      <xdr:rowOff>76200</xdr:rowOff>
    </xdr:from>
    <xdr:to>
      <xdr:col>10</xdr:col>
      <xdr:colOff>76200</xdr:colOff>
      <xdr:row>21</xdr:row>
      <xdr:rowOff>114300</xdr:rowOff>
    </xdr:to>
    <xdr:sp macro="" textlink="">
      <xdr:nvSpPr>
        <xdr:cNvPr id="3580" name="Text Box 75" hidden="1">
          <a:extLst>
            <a:ext uri="{FF2B5EF4-FFF2-40B4-BE49-F238E27FC236}">
              <a16:creationId xmlns:a16="http://schemas.microsoft.com/office/drawing/2014/main" id="{00000000-0008-0000-0000-0000FC0D0000}"/>
            </a:ext>
          </a:extLst>
        </xdr:cNvPr>
        <xdr:cNvSpPr txBox="1">
          <a:spLocks noChangeArrowheads="1"/>
        </xdr:cNvSpPr>
      </xdr:nvSpPr>
      <xdr:spPr bwMode="auto">
        <a:xfrm>
          <a:off x="3714750" y="4657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20</xdr:row>
      <xdr:rowOff>76200</xdr:rowOff>
    </xdr:from>
    <xdr:to>
      <xdr:col>10</xdr:col>
      <xdr:colOff>76200</xdr:colOff>
      <xdr:row>21</xdr:row>
      <xdr:rowOff>114300</xdr:rowOff>
    </xdr:to>
    <xdr:sp macro="" textlink="">
      <xdr:nvSpPr>
        <xdr:cNvPr id="3581" name="Text Box 75" hidden="1">
          <a:extLst>
            <a:ext uri="{FF2B5EF4-FFF2-40B4-BE49-F238E27FC236}">
              <a16:creationId xmlns:a16="http://schemas.microsoft.com/office/drawing/2014/main" id="{00000000-0008-0000-0000-0000FD0D0000}"/>
            </a:ext>
          </a:extLst>
        </xdr:cNvPr>
        <xdr:cNvSpPr txBox="1">
          <a:spLocks noChangeArrowheads="1"/>
        </xdr:cNvSpPr>
      </xdr:nvSpPr>
      <xdr:spPr bwMode="auto">
        <a:xfrm>
          <a:off x="3714750" y="4657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19</xdr:row>
      <xdr:rowOff>76200</xdr:rowOff>
    </xdr:from>
    <xdr:to>
      <xdr:col>14</xdr:col>
      <xdr:colOff>76200</xdr:colOff>
      <xdr:row>20</xdr:row>
      <xdr:rowOff>114300</xdr:rowOff>
    </xdr:to>
    <xdr:sp macro="" textlink="">
      <xdr:nvSpPr>
        <xdr:cNvPr id="3582" name="Text Box 75" hidden="1">
          <a:extLst>
            <a:ext uri="{FF2B5EF4-FFF2-40B4-BE49-F238E27FC236}">
              <a16:creationId xmlns:a16="http://schemas.microsoft.com/office/drawing/2014/main" id="{00000000-0008-0000-0000-0000FE0D0000}"/>
            </a:ext>
          </a:extLst>
        </xdr:cNvPr>
        <xdr:cNvSpPr txBox="1">
          <a:spLocks noChangeArrowheads="1"/>
        </xdr:cNvSpPr>
      </xdr:nvSpPr>
      <xdr:spPr bwMode="auto">
        <a:xfrm>
          <a:off x="4562475" y="4495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</xdr:row>
      <xdr:rowOff>76200</xdr:rowOff>
    </xdr:from>
    <xdr:to>
      <xdr:col>14</xdr:col>
      <xdr:colOff>76200</xdr:colOff>
      <xdr:row>21</xdr:row>
      <xdr:rowOff>114300</xdr:rowOff>
    </xdr:to>
    <xdr:sp macro="" textlink="">
      <xdr:nvSpPr>
        <xdr:cNvPr id="3583" name="Text Box 75" hidden="1">
          <a:extLst>
            <a:ext uri="{FF2B5EF4-FFF2-40B4-BE49-F238E27FC236}">
              <a16:creationId xmlns:a16="http://schemas.microsoft.com/office/drawing/2014/main" id="{00000000-0008-0000-0000-0000FF0D0000}"/>
            </a:ext>
          </a:extLst>
        </xdr:cNvPr>
        <xdr:cNvSpPr txBox="1">
          <a:spLocks noChangeArrowheads="1"/>
        </xdr:cNvSpPr>
      </xdr:nvSpPr>
      <xdr:spPr bwMode="auto">
        <a:xfrm>
          <a:off x="4562475" y="4657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</xdr:row>
      <xdr:rowOff>76200</xdr:rowOff>
    </xdr:from>
    <xdr:to>
      <xdr:col>14</xdr:col>
      <xdr:colOff>76200</xdr:colOff>
      <xdr:row>21</xdr:row>
      <xdr:rowOff>114300</xdr:rowOff>
    </xdr:to>
    <xdr:sp macro="" textlink="">
      <xdr:nvSpPr>
        <xdr:cNvPr id="3584" name="Text Box 75" hidden="1">
          <a:extLst>
            <a:ext uri="{FF2B5EF4-FFF2-40B4-BE49-F238E27FC236}">
              <a16:creationId xmlns:a16="http://schemas.microsoft.com/office/drawing/2014/main" id="{00000000-0008-0000-0000-0000000E0000}"/>
            </a:ext>
          </a:extLst>
        </xdr:cNvPr>
        <xdr:cNvSpPr txBox="1">
          <a:spLocks noChangeArrowheads="1"/>
        </xdr:cNvSpPr>
      </xdr:nvSpPr>
      <xdr:spPr bwMode="auto">
        <a:xfrm>
          <a:off x="4562475" y="4657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</xdr:row>
      <xdr:rowOff>76200</xdr:rowOff>
    </xdr:from>
    <xdr:to>
      <xdr:col>14</xdr:col>
      <xdr:colOff>76200</xdr:colOff>
      <xdr:row>21</xdr:row>
      <xdr:rowOff>114300</xdr:rowOff>
    </xdr:to>
    <xdr:sp macro="" textlink="">
      <xdr:nvSpPr>
        <xdr:cNvPr id="3585" name="Text Box 75" hidden="1">
          <a:extLst>
            <a:ext uri="{FF2B5EF4-FFF2-40B4-BE49-F238E27FC236}">
              <a16:creationId xmlns:a16="http://schemas.microsoft.com/office/drawing/2014/main" id="{00000000-0008-0000-0000-0000010E0000}"/>
            </a:ext>
          </a:extLst>
        </xdr:cNvPr>
        <xdr:cNvSpPr txBox="1">
          <a:spLocks noChangeArrowheads="1"/>
        </xdr:cNvSpPr>
      </xdr:nvSpPr>
      <xdr:spPr bwMode="auto">
        <a:xfrm>
          <a:off x="4562475" y="4657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</xdr:row>
      <xdr:rowOff>76200</xdr:rowOff>
    </xdr:from>
    <xdr:to>
      <xdr:col>14</xdr:col>
      <xdr:colOff>76200</xdr:colOff>
      <xdr:row>21</xdr:row>
      <xdr:rowOff>114300</xdr:rowOff>
    </xdr:to>
    <xdr:sp macro="" textlink="">
      <xdr:nvSpPr>
        <xdr:cNvPr id="3586" name="Text Box 75" hidden="1">
          <a:extLst>
            <a:ext uri="{FF2B5EF4-FFF2-40B4-BE49-F238E27FC236}">
              <a16:creationId xmlns:a16="http://schemas.microsoft.com/office/drawing/2014/main" id="{00000000-0008-0000-0000-0000020E0000}"/>
            </a:ext>
          </a:extLst>
        </xdr:cNvPr>
        <xdr:cNvSpPr txBox="1">
          <a:spLocks noChangeArrowheads="1"/>
        </xdr:cNvSpPr>
      </xdr:nvSpPr>
      <xdr:spPr bwMode="auto">
        <a:xfrm>
          <a:off x="4562475" y="4657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20</xdr:row>
      <xdr:rowOff>76200</xdr:rowOff>
    </xdr:from>
    <xdr:to>
      <xdr:col>7</xdr:col>
      <xdr:colOff>76200</xdr:colOff>
      <xdr:row>21</xdr:row>
      <xdr:rowOff>114300</xdr:rowOff>
    </xdr:to>
    <xdr:sp macro="" textlink="">
      <xdr:nvSpPr>
        <xdr:cNvPr id="3587" name="Text Box 75" hidden="1">
          <a:extLst>
            <a:ext uri="{FF2B5EF4-FFF2-40B4-BE49-F238E27FC236}">
              <a16:creationId xmlns:a16="http://schemas.microsoft.com/office/drawing/2014/main" id="{00000000-0008-0000-0000-0000030E0000}"/>
            </a:ext>
          </a:extLst>
        </xdr:cNvPr>
        <xdr:cNvSpPr txBox="1">
          <a:spLocks noChangeArrowheads="1"/>
        </xdr:cNvSpPr>
      </xdr:nvSpPr>
      <xdr:spPr bwMode="auto">
        <a:xfrm>
          <a:off x="2686050" y="4657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20</xdr:row>
      <xdr:rowOff>76200</xdr:rowOff>
    </xdr:from>
    <xdr:to>
      <xdr:col>10</xdr:col>
      <xdr:colOff>76200</xdr:colOff>
      <xdr:row>21</xdr:row>
      <xdr:rowOff>114300</xdr:rowOff>
    </xdr:to>
    <xdr:sp macro="" textlink="">
      <xdr:nvSpPr>
        <xdr:cNvPr id="3588" name="Text Box 75" hidden="1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 txBox="1">
          <a:spLocks noChangeArrowheads="1"/>
        </xdr:cNvSpPr>
      </xdr:nvSpPr>
      <xdr:spPr bwMode="auto">
        <a:xfrm>
          <a:off x="3714750" y="4657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</xdr:row>
      <xdr:rowOff>76200</xdr:rowOff>
    </xdr:from>
    <xdr:to>
      <xdr:col>14</xdr:col>
      <xdr:colOff>76200</xdr:colOff>
      <xdr:row>21</xdr:row>
      <xdr:rowOff>114300</xdr:rowOff>
    </xdr:to>
    <xdr:sp macro="" textlink="">
      <xdr:nvSpPr>
        <xdr:cNvPr id="3589" name="Text Box 75" hidden="1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 txBox="1">
          <a:spLocks noChangeArrowheads="1"/>
        </xdr:cNvSpPr>
      </xdr:nvSpPr>
      <xdr:spPr bwMode="auto">
        <a:xfrm>
          <a:off x="4562475" y="4657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20</xdr:row>
      <xdr:rowOff>76200</xdr:rowOff>
    </xdr:from>
    <xdr:to>
      <xdr:col>7</xdr:col>
      <xdr:colOff>76200</xdr:colOff>
      <xdr:row>21</xdr:row>
      <xdr:rowOff>114300</xdr:rowOff>
    </xdr:to>
    <xdr:sp macro="" textlink="">
      <xdr:nvSpPr>
        <xdr:cNvPr id="3590" name="Text Box 75" hidden="1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 txBox="1">
          <a:spLocks noChangeArrowheads="1"/>
        </xdr:cNvSpPr>
      </xdr:nvSpPr>
      <xdr:spPr bwMode="auto">
        <a:xfrm>
          <a:off x="2686050" y="4657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21</xdr:row>
      <xdr:rowOff>76200</xdr:rowOff>
    </xdr:from>
    <xdr:to>
      <xdr:col>7</xdr:col>
      <xdr:colOff>76200</xdr:colOff>
      <xdr:row>22</xdr:row>
      <xdr:rowOff>114300</xdr:rowOff>
    </xdr:to>
    <xdr:sp macro="" textlink="">
      <xdr:nvSpPr>
        <xdr:cNvPr id="3591" name="Text Box 75" hidden="1">
          <a:extLst>
            <a:ext uri="{FF2B5EF4-FFF2-40B4-BE49-F238E27FC236}">
              <a16:creationId xmlns:a16="http://schemas.microsoft.com/office/drawing/2014/main" id="{00000000-0008-0000-0000-0000070E0000}"/>
            </a:ext>
          </a:extLst>
        </xdr:cNvPr>
        <xdr:cNvSpPr txBox="1">
          <a:spLocks noChangeArrowheads="1"/>
        </xdr:cNvSpPr>
      </xdr:nvSpPr>
      <xdr:spPr bwMode="auto">
        <a:xfrm>
          <a:off x="2686050" y="4819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21</xdr:row>
      <xdr:rowOff>76200</xdr:rowOff>
    </xdr:from>
    <xdr:to>
      <xdr:col>7</xdr:col>
      <xdr:colOff>76200</xdr:colOff>
      <xdr:row>22</xdr:row>
      <xdr:rowOff>114300</xdr:rowOff>
    </xdr:to>
    <xdr:sp macro="" textlink="">
      <xdr:nvSpPr>
        <xdr:cNvPr id="3592" name="Text Box 75" hidden="1">
          <a:extLst>
            <a:ext uri="{FF2B5EF4-FFF2-40B4-BE49-F238E27FC236}">
              <a16:creationId xmlns:a16="http://schemas.microsoft.com/office/drawing/2014/main" id="{00000000-0008-0000-0000-0000080E0000}"/>
            </a:ext>
          </a:extLst>
        </xdr:cNvPr>
        <xdr:cNvSpPr txBox="1">
          <a:spLocks noChangeArrowheads="1"/>
        </xdr:cNvSpPr>
      </xdr:nvSpPr>
      <xdr:spPr bwMode="auto">
        <a:xfrm>
          <a:off x="2686050" y="4819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20</xdr:row>
      <xdr:rowOff>76200</xdr:rowOff>
    </xdr:from>
    <xdr:to>
      <xdr:col>10</xdr:col>
      <xdr:colOff>76200</xdr:colOff>
      <xdr:row>21</xdr:row>
      <xdr:rowOff>114300</xdr:rowOff>
    </xdr:to>
    <xdr:sp macro="" textlink="">
      <xdr:nvSpPr>
        <xdr:cNvPr id="3593" name="Text Box 75" hidden="1">
          <a:extLst>
            <a:ext uri="{FF2B5EF4-FFF2-40B4-BE49-F238E27FC236}">
              <a16:creationId xmlns:a16="http://schemas.microsoft.com/office/drawing/2014/main" id="{00000000-0008-0000-0000-0000090E0000}"/>
            </a:ext>
          </a:extLst>
        </xdr:cNvPr>
        <xdr:cNvSpPr txBox="1">
          <a:spLocks noChangeArrowheads="1"/>
        </xdr:cNvSpPr>
      </xdr:nvSpPr>
      <xdr:spPr bwMode="auto">
        <a:xfrm>
          <a:off x="3714750" y="4657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21</xdr:row>
      <xdr:rowOff>76200</xdr:rowOff>
    </xdr:from>
    <xdr:to>
      <xdr:col>10</xdr:col>
      <xdr:colOff>76200</xdr:colOff>
      <xdr:row>22</xdr:row>
      <xdr:rowOff>114300</xdr:rowOff>
    </xdr:to>
    <xdr:sp macro="" textlink="">
      <xdr:nvSpPr>
        <xdr:cNvPr id="3594" name="Text Box 75" hidden="1">
          <a:extLst>
            <a:ext uri="{FF2B5EF4-FFF2-40B4-BE49-F238E27FC236}">
              <a16:creationId xmlns:a16="http://schemas.microsoft.com/office/drawing/2014/main" id="{00000000-0008-0000-0000-00000A0E0000}"/>
            </a:ext>
          </a:extLst>
        </xdr:cNvPr>
        <xdr:cNvSpPr txBox="1">
          <a:spLocks noChangeArrowheads="1"/>
        </xdr:cNvSpPr>
      </xdr:nvSpPr>
      <xdr:spPr bwMode="auto">
        <a:xfrm>
          <a:off x="3714750" y="4819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21</xdr:row>
      <xdr:rowOff>76200</xdr:rowOff>
    </xdr:from>
    <xdr:to>
      <xdr:col>10</xdr:col>
      <xdr:colOff>76200</xdr:colOff>
      <xdr:row>22</xdr:row>
      <xdr:rowOff>114300</xdr:rowOff>
    </xdr:to>
    <xdr:sp macro="" textlink="">
      <xdr:nvSpPr>
        <xdr:cNvPr id="3595" name="Text Box 75" hidden="1">
          <a:extLst>
            <a:ext uri="{FF2B5EF4-FFF2-40B4-BE49-F238E27FC236}">
              <a16:creationId xmlns:a16="http://schemas.microsoft.com/office/drawing/2014/main" id="{00000000-0008-0000-0000-00000B0E0000}"/>
            </a:ext>
          </a:extLst>
        </xdr:cNvPr>
        <xdr:cNvSpPr txBox="1">
          <a:spLocks noChangeArrowheads="1"/>
        </xdr:cNvSpPr>
      </xdr:nvSpPr>
      <xdr:spPr bwMode="auto">
        <a:xfrm>
          <a:off x="3714750" y="4819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21</xdr:row>
      <xdr:rowOff>76200</xdr:rowOff>
    </xdr:from>
    <xdr:to>
      <xdr:col>10</xdr:col>
      <xdr:colOff>76200</xdr:colOff>
      <xdr:row>22</xdr:row>
      <xdr:rowOff>114300</xdr:rowOff>
    </xdr:to>
    <xdr:sp macro="" textlink="">
      <xdr:nvSpPr>
        <xdr:cNvPr id="3596" name="Text Box 75" hidden="1">
          <a:extLst>
            <a:ext uri="{FF2B5EF4-FFF2-40B4-BE49-F238E27FC236}">
              <a16:creationId xmlns:a16="http://schemas.microsoft.com/office/drawing/2014/main" id="{00000000-0008-0000-0000-00000C0E0000}"/>
            </a:ext>
          </a:extLst>
        </xdr:cNvPr>
        <xdr:cNvSpPr txBox="1">
          <a:spLocks noChangeArrowheads="1"/>
        </xdr:cNvSpPr>
      </xdr:nvSpPr>
      <xdr:spPr bwMode="auto">
        <a:xfrm>
          <a:off x="3714750" y="4819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</xdr:row>
      <xdr:rowOff>76200</xdr:rowOff>
    </xdr:from>
    <xdr:to>
      <xdr:col>14</xdr:col>
      <xdr:colOff>76200</xdr:colOff>
      <xdr:row>21</xdr:row>
      <xdr:rowOff>114300</xdr:rowOff>
    </xdr:to>
    <xdr:sp macro="" textlink="">
      <xdr:nvSpPr>
        <xdr:cNvPr id="3597" name="Text Box 75" hidden="1">
          <a:extLst>
            <a:ext uri="{FF2B5EF4-FFF2-40B4-BE49-F238E27FC236}">
              <a16:creationId xmlns:a16="http://schemas.microsoft.com/office/drawing/2014/main" id="{00000000-0008-0000-0000-00000D0E0000}"/>
            </a:ext>
          </a:extLst>
        </xdr:cNvPr>
        <xdr:cNvSpPr txBox="1">
          <a:spLocks noChangeArrowheads="1"/>
        </xdr:cNvSpPr>
      </xdr:nvSpPr>
      <xdr:spPr bwMode="auto">
        <a:xfrm>
          <a:off x="4562475" y="4657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21</xdr:row>
      <xdr:rowOff>76200</xdr:rowOff>
    </xdr:from>
    <xdr:to>
      <xdr:col>14</xdr:col>
      <xdr:colOff>76200</xdr:colOff>
      <xdr:row>22</xdr:row>
      <xdr:rowOff>114300</xdr:rowOff>
    </xdr:to>
    <xdr:sp macro="" textlink="">
      <xdr:nvSpPr>
        <xdr:cNvPr id="3598" name="Text Box 75" hidden="1">
          <a:extLst>
            <a:ext uri="{FF2B5EF4-FFF2-40B4-BE49-F238E27FC236}">
              <a16:creationId xmlns:a16="http://schemas.microsoft.com/office/drawing/2014/main" id="{00000000-0008-0000-0000-00000E0E0000}"/>
            </a:ext>
          </a:extLst>
        </xdr:cNvPr>
        <xdr:cNvSpPr txBox="1">
          <a:spLocks noChangeArrowheads="1"/>
        </xdr:cNvSpPr>
      </xdr:nvSpPr>
      <xdr:spPr bwMode="auto">
        <a:xfrm>
          <a:off x="4562475" y="4819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21</xdr:row>
      <xdr:rowOff>76200</xdr:rowOff>
    </xdr:from>
    <xdr:to>
      <xdr:col>14</xdr:col>
      <xdr:colOff>76200</xdr:colOff>
      <xdr:row>22</xdr:row>
      <xdr:rowOff>114300</xdr:rowOff>
    </xdr:to>
    <xdr:sp macro="" textlink="">
      <xdr:nvSpPr>
        <xdr:cNvPr id="3599" name="Text Box 75" hidden="1">
          <a:extLst>
            <a:ext uri="{FF2B5EF4-FFF2-40B4-BE49-F238E27FC236}">
              <a16:creationId xmlns:a16="http://schemas.microsoft.com/office/drawing/2014/main" id="{00000000-0008-0000-0000-00000F0E0000}"/>
            </a:ext>
          </a:extLst>
        </xdr:cNvPr>
        <xdr:cNvSpPr txBox="1">
          <a:spLocks noChangeArrowheads="1"/>
        </xdr:cNvSpPr>
      </xdr:nvSpPr>
      <xdr:spPr bwMode="auto">
        <a:xfrm>
          <a:off x="4562475" y="4819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21</xdr:row>
      <xdr:rowOff>76200</xdr:rowOff>
    </xdr:from>
    <xdr:to>
      <xdr:col>14</xdr:col>
      <xdr:colOff>76200</xdr:colOff>
      <xdr:row>22</xdr:row>
      <xdr:rowOff>114300</xdr:rowOff>
    </xdr:to>
    <xdr:sp macro="" textlink="">
      <xdr:nvSpPr>
        <xdr:cNvPr id="3600" name="Text Box 75" hidden="1">
          <a:extLst>
            <a:ext uri="{FF2B5EF4-FFF2-40B4-BE49-F238E27FC236}">
              <a16:creationId xmlns:a16="http://schemas.microsoft.com/office/drawing/2014/main" id="{00000000-0008-0000-0000-0000100E0000}"/>
            </a:ext>
          </a:extLst>
        </xdr:cNvPr>
        <xdr:cNvSpPr txBox="1">
          <a:spLocks noChangeArrowheads="1"/>
        </xdr:cNvSpPr>
      </xdr:nvSpPr>
      <xdr:spPr bwMode="auto">
        <a:xfrm>
          <a:off x="4562475" y="4819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21</xdr:row>
      <xdr:rowOff>76200</xdr:rowOff>
    </xdr:from>
    <xdr:to>
      <xdr:col>14</xdr:col>
      <xdr:colOff>76200</xdr:colOff>
      <xdr:row>22</xdr:row>
      <xdr:rowOff>114300</xdr:rowOff>
    </xdr:to>
    <xdr:sp macro="" textlink="">
      <xdr:nvSpPr>
        <xdr:cNvPr id="3601" name="Text Box 75" hidden="1">
          <a:extLst>
            <a:ext uri="{FF2B5EF4-FFF2-40B4-BE49-F238E27FC236}">
              <a16:creationId xmlns:a16="http://schemas.microsoft.com/office/drawing/2014/main" id="{00000000-0008-0000-0000-0000110E0000}"/>
            </a:ext>
          </a:extLst>
        </xdr:cNvPr>
        <xdr:cNvSpPr txBox="1">
          <a:spLocks noChangeArrowheads="1"/>
        </xdr:cNvSpPr>
      </xdr:nvSpPr>
      <xdr:spPr bwMode="auto">
        <a:xfrm>
          <a:off x="4562475" y="4819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21</xdr:row>
      <xdr:rowOff>76200</xdr:rowOff>
    </xdr:from>
    <xdr:to>
      <xdr:col>7</xdr:col>
      <xdr:colOff>76200</xdr:colOff>
      <xdr:row>22</xdr:row>
      <xdr:rowOff>114300</xdr:rowOff>
    </xdr:to>
    <xdr:sp macro="" textlink="">
      <xdr:nvSpPr>
        <xdr:cNvPr id="3602" name="Text Box 75" hidden="1">
          <a:extLst>
            <a:ext uri="{FF2B5EF4-FFF2-40B4-BE49-F238E27FC236}">
              <a16:creationId xmlns:a16="http://schemas.microsoft.com/office/drawing/2014/main" id="{00000000-0008-0000-0000-0000120E0000}"/>
            </a:ext>
          </a:extLst>
        </xdr:cNvPr>
        <xdr:cNvSpPr txBox="1">
          <a:spLocks noChangeArrowheads="1"/>
        </xdr:cNvSpPr>
      </xdr:nvSpPr>
      <xdr:spPr bwMode="auto">
        <a:xfrm>
          <a:off x="2686050" y="4819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21</xdr:row>
      <xdr:rowOff>76200</xdr:rowOff>
    </xdr:from>
    <xdr:to>
      <xdr:col>10</xdr:col>
      <xdr:colOff>76200</xdr:colOff>
      <xdr:row>22</xdr:row>
      <xdr:rowOff>114300</xdr:rowOff>
    </xdr:to>
    <xdr:sp macro="" textlink="">
      <xdr:nvSpPr>
        <xdr:cNvPr id="3603" name="Text Box 75" hidden="1">
          <a:extLst>
            <a:ext uri="{FF2B5EF4-FFF2-40B4-BE49-F238E27FC236}">
              <a16:creationId xmlns:a16="http://schemas.microsoft.com/office/drawing/2014/main" id="{00000000-0008-0000-0000-0000130E0000}"/>
            </a:ext>
          </a:extLst>
        </xdr:cNvPr>
        <xdr:cNvSpPr txBox="1">
          <a:spLocks noChangeArrowheads="1"/>
        </xdr:cNvSpPr>
      </xdr:nvSpPr>
      <xdr:spPr bwMode="auto">
        <a:xfrm>
          <a:off x="3714750" y="4819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21</xdr:row>
      <xdr:rowOff>76200</xdr:rowOff>
    </xdr:from>
    <xdr:to>
      <xdr:col>14</xdr:col>
      <xdr:colOff>76200</xdr:colOff>
      <xdr:row>22</xdr:row>
      <xdr:rowOff>114300</xdr:rowOff>
    </xdr:to>
    <xdr:sp macro="" textlink="">
      <xdr:nvSpPr>
        <xdr:cNvPr id="3604" name="Text Box 75" hidden="1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 txBox="1">
          <a:spLocks noChangeArrowheads="1"/>
        </xdr:cNvSpPr>
      </xdr:nvSpPr>
      <xdr:spPr bwMode="auto">
        <a:xfrm>
          <a:off x="4562475" y="4819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21</xdr:row>
      <xdr:rowOff>76200</xdr:rowOff>
    </xdr:from>
    <xdr:to>
      <xdr:col>7</xdr:col>
      <xdr:colOff>76200</xdr:colOff>
      <xdr:row>22</xdr:row>
      <xdr:rowOff>114300</xdr:rowOff>
    </xdr:to>
    <xdr:sp macro="" textlink="">
      <xdr:nvSpPr>
        <xdr:cNvPr id="3605" name="Text Box 75" hidden="1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 txBox="1">
          <a:spLocks noChangeArrowheads="1"/>
        </xdr:cNvSpPr>
      </xdr:nvSpPr>
      <xdr:spPr bwMode="auto">
        <a:xfrm>
          <a:off x="2686050" y="4819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22</xdr:row>
      <xdr:rowOff>76200</xdr:rowOff>
    </xdr:from>
    <xdr:to>
      <xdr:col>7</xdr:col>
      <xdr:colOff>76200</xdr:colOff>
      <xdr:row>23</xdr:row>
      <xdr:rowOff>114300</xdr:rowOff>
    </xdr:to>
    <xdr:sp macro="" textlink="">
      <xdr:nvSpPr>
        <xdr:cNvPr id="3606" name="Text Box 75" hidden="1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 txBox="1">
          <a:spLocks noChangeArrowheads="1"/>
        </xdr:cNvSpPr>
      </xdr:nvSpPr>
      <xdr:spPr bwMode="auto">
        <a:xfrm>
          <a:off x="2686050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22</xdr:row>
      <xdr:rowOff>76200</xdr:rowOff>
    </xdr:from>
    <xdr:to>
      <xdr:col>7</xdr:col>
      <xdr:colOff>76200</xdr:colOff>
      <xdr:row>23</xdr:row>
      <xdr:rowOff>114300</xdr:rowOff>
    </xdr:to>
    <xdr:sp macro="" textlink="">
      <xdr:nvSpPr>
        <xdr:cNvPr id="3607" name="Text Box 75" hidden="1">
          <a:extLst>
            <a:ext uri="{FF2B5EF4-FFF2-40B4-BE49-F238E27FC236}">
              <a16:creationId xmlns:a16="http://schemas.microsoft.com/office/drawing/2014/main" id="{00000000-0008-0000-0000-0000170E0000}"/>
            </a:ext>
          </a:extLst>
        </xdr:cNvPr>
        <xdr:cNvSpPr txBox="1">
          <a:spLocks noChangeArrowheads="1"/>
        </xdr:cNvSpPr>
      </xdr:nvSpPr>
      <xdr:spPr bwMode="auto">
        <a:xfrm>
          <a:off x="2686050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21</xdr:row>
      <xdr:rowOff>76200</xdr:rowOff>
    </xdr:from>
    <xdr:to>
      <xdr:col>10</xdr:col>
      <xdr:colOff>76200</xdr:colOff>
      <xdr:row>22</xdr:row>
      <xdr:rowOff>114300</xdr:rowOff>
    </xdr:to>
    <xdr:sp macro="" textlink="">
      <xdr:nvSpPr>
        <xdr:cNvPr id="3608" name="Text Box 75" hidden="1">
          <a:extLst>
            <a:ext uri="{FF2B5EF4-FFF2-40B4-BE49-F238E27FC236}">
              <a16:creationId xmlns:a16="http://schemas.microsoft.com/office/drawing/2014/main" id="{00000000-0008-0000-0000-0000180E0000}"/>
            </a:ext>
          </a:extLst>
        </xdr:cNvPr>
        <xdr:cNvSpPr txBox="1">
          <a:spLocks noChangeArrowheads="1"/>
        </xdr:cNvSpPr>
      </xdr:nvSpPr>
      <xdr:spPr bwMode="auto">
        <a:xfrm>
          <a:off x="3714750" y="4819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22</xdr:row>
      <xdr:rowOff>76200</xdr:rowOff>
    </xdr:from>
    <xdr:to>
      <xdr:col>10</xdr:col>
      <xdr:colOff>76200</xdr:colOff>
      <xdr:row>23</xdr:row>
      <xdr:rowOff>114300</xdr:rowOff>
    </xdr:to>
    <xdr:sp macro="" textlink="">
      <xdr:nvSpPr>
        <xdr:cNvPr id="3609" name="Text Box 75" hidden="1">
          <a:extLst>
            <a:ext uri="{FF2B5EF4-FFF2-40B4-BE49-F238E27FC236}">
              <a16:creationId xmlns:a16="http://schemas.microsoft.com/office/drawing/2014/main" id="{00000000-0008-0000-0000-0000190E0000}"/>
            </a:ext>
          </a:extLst>
        </xdr:cNvPr>
        <xdr:cNvSpPr txBox="1">
          <a:spLocks noChangeArrowheads="1"/>
        </xdr:cNvSpPr>
      </xdr:nvSpPr>
      <xdr:spPr bwMode="auto">
        <a:xfrm>
          <a:off x="3714750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22</xdr:row>
      <xdr:rowOff>76200</xdr:rowOff>
    </xdr:from>
    <xdr:to>
      <xdr:col>10</xdr:col>
      <xdr:colOff>76200</xdr:colOff>
      <xdr:row>23</xdr:row>
      <xdr:rowOff>114300</xdr:rowOff>
    </xdr:to>
    <xdr:sp macro="" textlink="">
      <xdr:nvSpPr>
        <xdr:cNvPr id="3610" name="Text Box 75" hidden="1">
          <a:extLst>
            <a:ext uri="{FF2B5EF4-FFF2-40B4-BE49-F238E27FC236}">
              <a16:creationId xmlns:a16="http://schemas.microsoft.com/office/drawing/2014/main" id="{00000000-0008-0000-0000-00001A0E0000}"/>
            </a:ext>
          </a:extLst>
        </xdr:cNvPr>
        <xdr:cNvSpPr txBox="1">
          <a:spLocks noChangeArrowheads="1"/>
        </xdr:cNvSpPr>
      </xdr:nvSpPr>
      <xdr:spPr bwMode="auto">
        <a:xfrm>
          <a:off x="3714750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22</xdr:row>
      <xdr:rowOff>76200</xdr:rowOff>
    </xdr:from>
    <xdr:to>
      <xdr:col>10</xdr:col>
      <xdr:colOff>76200</xdr:colOff>
      <xdr:row>23</xdr:row>
      <xdr:rowOff>114300</xdr:rowOff>
    </xdr:to>
    <xdr:sp macro="" textlink="">
      <xdr:nvSpPr>
        <xdr:cNvPr id="3611" name="Text Box 75" hidden="1">
          <a:extLst>
            <a:ext uri="{FF2B5EF4-FFF2-40B4-BE49-F238E27FC236}">
              <a16:creationId xmlns:a16="http://schemas.microsoft.com/office/drawing/2014/main" id="{00000000-0008-0000-0000-00001B0E0000}"/>
            </a:ext>
          </a:extLst>
        </xdr:cNvPr>
        <xdr:cNvSpPr txBox="1">
          <a:spLocks noChangeArrowheads="1"/>
        </xdr:cNvSpPr>
      </xdr:nvSpPr>
      <xdr:spPr bwMode="auto">
        <a:xfrm>
          <a:off x="3714750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21</xdr:row>
      <xdr:rowOff>76200</xdr:rowOff>
    </xdr:from>
    <xdr:to>
      <xdr:col>14</xdr:col>
      <xdr:colOff>76200</xdr:colOff>
      <xdr:row>22</xdr:row>
      <xdr:rowOff>114300</xdr:rowOff>
    </xdr:to>
    <xdr:sp macro="" textlink="">
      <xdr:nvSpPr>
        <xdr:cNvPr id="3612" name="Text Box 75" hidden="1">
          <a:extLst>
            <a:ext uri="{FF2B5EF4-FFF2-40B4-BE49-F238E27FC236}">
              <a16:creationId xmlns:a16="http://schemas.microsoft.com/office/drawing/2014/main" id="{00000000-0008-0000-0000-00001C0E0000}"/>
            </a:ext>
          </a:extLst>
        </xdr:cNvPr>
        <xdr:cNvSpPr txBox="1">
          <a:spLocks noChangeArrowheads="1"/>
        </xdr:cNvSpPr>
      </xdr:nvSpPr>
      <xdr:spPr bwMode="auto">
        <a:xfrm>
          <a:off x="4562475" y="4819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22</xdr:row>
      <xdr:rowOff>76200</xdr:rowOff>
    </xdr:from>
    <xdr:to>
      <xdr:col>14</xdr:col>
      <xdr:colOff>76200</xdr:colOff>
      <xdr:row>23</xdr:row>
      <xdr:rowOff>114300</xdr:rowOff>
    </xdr:to>
    <xdr:sp macro="" textlink="">
      <xdr:nvSpPr>
        <xdr:cNvPr id="3613" name="Text Box 75" hidden="1">
          <a:extLst>
            <a:ext uri="{FF2B5EF4-FFF2-40B4-BE49-F238E27FC236}">
              <a16:creationId xmlns:a16="http://schemas.microsoft.com/office/drawing/2014/main" id="{00000000-0008-0000-0000-00001D0E0000}"/>
            </a:ext>
          </a:extLst>
        </xdr:cNvPr>
        <xdr:cNvSpPr txBox="1">
          <a:spLocks noChangeArrowheads="1"/>
        </xdr:cNvSpPr>
      </xdr:nvSpPr>
      <xdr:spPr bwMode="auto">
        <a:xfrm>
          <a:off x="4562475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22</xdr:row>
      <xdr:rowOff>76200</xdr:rowOff>
    </xdr:from>
    <xdr:to>
      <xdr:col>14</xdr:col>
      <xdr:colOff>76200</xdr:colOff>
      <xdr:row>23</xdr:row>
      <xdr:rowOff>114300</xdr:rowOff>
    </xdr:to>
    <xdr:sp macro="" textlink="">
      <xdr:nvSpPr>
        <xdr:cNvPr id="3614" name="Text Box 75" hidden="1">
          <a:extLst>
            <a:ext uri="{FF2B5EF4-FFF2-40B4-BE49-F238E27FC236}">
              <a16:creationId xmlns:a16="http://schemas.microsoft.com/office/drawing/2014/main" id="{00000000-0008-0000-0000-00001E0E0000}"/>
            </a:ext>
          </a:extLst>
        </xdr:cNvPr>
        <xdr:cNvSpPr txBox="1">
          <a:spLocks noChangeArrowheads="1"/>
        </xdr:cNvSpPr>
      </xdr:nvSpPr>
      <xdr:spPr bwMode="auto">
        <a:xfrm>
          <a:off x="4562475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22</xdr:row>
      <xdr:rowOff>76200</xdr:rowOff>
    </xdr:from>
    <xdr:to>
      <xdr:col>14</xdr:col>
      <xdr:colOff>76200</xdr:colOff>
      <xdr:row>23</xdr:row>
      <xdr:rowOff>114300</xdr:rowOff>
    </xdr:to>
    <xdr:sp macro="" textlink="">
      <xdr:nvSpPr>
        <xdr:cNvPr id="3615" name="Text Box 75" hidden="1">
          <a:extLst>
            <a:ext uri="{FF2B5EF4-FFF2-40B4-BE49-F238E27FC236}">
              <a16:creationId xmlns:a16="http://schemas.microsoft.com/office/drawing/2014/main" id="{00000000-0008-0000-0000-00001F0E0000}"/>
            </a:ext>
          </a:extLst>
        </xdr:cNvPr>
        <xdr:cNvSpPr txBox="1">
          <a:spLocks noChangeArrowheads="1"/>
        </xdr:cNvSpPr>
      </xdr:nvSpPr>
      <xdr:spPr bwMode="auto">
        <a:xfrm>
          <a:off x="4562475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22</xdr:row>
      <xdr:rowOff>76200</xdr:rowOff>
    </xdr:from>
    <xdr:to>
      <xdr:col>14</xdr:col>
      <xdr:colOff>76200</xdr:colOff>
      <xdr:row>23</xdr:row>
      <xdr:rowOff>114300</xdr:rowOff>
    </xdr:to>
    <xdr:sp macro="" textlink="">
      <xdr:nvSpPr>
        <xdr:cNvPr id="3616" name="Text Box 75" hidden="1">
          <a:extLst>
            <a:ext uri="{FF2B5EF4-FFF2-40B4-BE49-F238E27FC236}">
              <a16:creationId xmlns:a16="http://schemas.microsoft.com/office/drawing/2014/main" id="{00000000-0008-0000-0000-0000200E0000}"/>
            </a:ext>
          </a:extLst>
        </xdr:cNvPr>
        <xdr:cNvSpPr txBox="1">
          <a:spLocks noChangeArrowheads="1"/>
        </xdr:cNvSpPr>
      </xdr:nvSpPr>
      <xdr:spPr bwMode="auto">
        <a:xfrm>
          <a:off x="4562475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22</xdr:row>
      <xdr:rowOff>76200</xdr:rowOff>
    </xdr:from>
    <xdr:to>
      <xdr:col>7</xdr:col>
      <xdr:colOff>76200</xdr:colOff>
      <xdr:row>23</xdr:row>
      <xdr:rowOff>114300</xdr:rowOff>
    </xdr:to>
    <xdr:sp macro="" textlink="">
      <xdr:nvSpPr>
        <xdr:cNvPr id="3617" name="Text Box 75" hidden="1">
          <a:extLst>
            <a:ext uri="{FF2B5EF4-FFF2-40B4-BE49-F238E27FC236}">
              <a16:creationId xmlns:a16="http://schemas.microsoft.com/office/drawing/2014/main" id="{00000000-0008-0000-0000-0000210E0000}"/>
            </a:ext>
          </a:extLst>
        </xdr:cNvPr>
        <xdr:cNvSpPr txBox="1">
          <a:spLocks noChangeArrowheads="1"/>
        </xdr:cNvSpPr>
      </xdr:nvSpPr>
      <xdr:spPr bwMode="auto">
        <a:xfrm>
          <a:off x="2686050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22</xdr:row>
      <xdr:rowOff>76200</xdr:rowOff>
    </xdr:from>
    <xdr:to>
      <xdr:col>10</xdr:col>
      <xdr:colOff>76200</xdr:colOff>
      <xdr:row>23</xdr:row>
      <xdr:rowOff>114300</xdr:rowOff>
    </xdr:to>
    <xdr:sp macro="" textlink="">
      <xdr:nvSpPr>
        <xdr:cNvPr id="3618" name="Text Box 75" hidden="1">
          <a:extLst>
            <a:ext uri="{FF2B5EF4-FFF2-40B4-BE49-F238E27FC236}">
              <a16:creationId xmlns:a16="http://schemas.microsoft.com/office/drawing/2014/main" id="{00000000-0008-0000-0000-0000220E0000}"/>
            </a:ext>
          </a:extLst>
        </xdr:cNvPr>
        <xdr:cNvSpPr txBox="1">
          <a:spLocks noChangeArrowheads="1"/>
        </xdr:cNvSpPr>
      </xdr:nvSpPr>
      <xdr:spPr bwMode="auto">
        <a:xfrm>
          <a:off x="3714750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22</xdr:row>
      <xdr:rowOff>76200</xdr:rowOff>
    </xdr:from>
    <xdr:to>
      <xdr:col>14</xdr:col>
      <xdr:colOff>76200</xdr:colOff>
      <xdr:row>23</xdr:row>
      <xdr:rowOff>114300</xdr:rowOff>
    </xdr:to>
    <xdr:sp macro="" textlink="">
      <xdr:nvSpPr>
        <xdr:cNvPr id="3619" name="Text Box 75" hidden="1">
          <a:extLst>
            <a:ext uri="{FF2B5EF4-FFF2-40B4-BE49-F238E27FC236}">
              <a16:creationId xmlns:a16="http://schemas.microsoft.com/office/drawing/2014/main" id="{00000000-0008-0000-0000-0000230E0000}"/>
            </a:ext>
          </a:extLst>
        </xdr:cNvPr>
        <xdr:cNvSpPr txBox="1">
          <a:spLocks noChangeArrowheads="1"/>
        </xdr:cNvSpPr>
      </xdr:nvSpPr>
      <xdr:spPr bwMode="auto">
        <a:xfrm>
          <a:off x="4562475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22</xdr:row>
      <xdr:rowOff>76200</xdr:rowOff>
    </xdr:from>
    <xdr:to>
      <xdr:col>7</xdr:col>
      <xdr:colOff>76200</xdr:colOff>
      <xdr:row>23</xdr:row>
      <xdr:rowOff>114300</xdr:rowOff>
    </xdr:to>
    <xdr:sp macro="" textlink="">
      <xdr:nvSpPr>
        <xdr:cNvPr id="3620" name="Text Box 75" hidden="1">
          <a:extLst>
            <a:ext uri="{FF2B5EF4-FFF2-40B4-BE49-F238E27FC236}">
              <a16:creationId xmlns:a16="http://schemas.microsoft.com/office/drawing/2014/main" id="{00000000-0008-0000-0000-0000240E0000}"/>
            </a:ext>
          </a:extLst>
        </xdr:cNvPr>
        <xdr:cNvSpPr txBox="1">
          <a:spLocks noChangeArrowheads="1"/>
        </xdr:cNvSpPr>
      </xdr:nvSpPr>
      <xdr:spPr bwMode="auto">
        <a:xfrm>
          <a:off x="2686050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23</xdr:row>
      <xdr:rowOff>76200</xdr:rowOff>
    </xdr:from>
    <xdr:to>
      <xdr:col>7</xdr:col>
      <xdr:colOff>76200</xdr:colOff>
      <xdr:row>24</xdr:row>
      <xdr:rowOff>114300</xdr:rowOff>
    </xdr:to>
    <xdr:sp macro="" textlink="">
      <xdr:nvSpPr>
        <xdr:cNvPr id="3621" name="Text Box 75" hidden="1">
          <a:extLst>
            <a:ext uri="{FF2B5EF4-FFF2-40B4-BE49-F238E27FC236}">
              <a16:creationId xmlns:a16="http://schemas.microsoft.com/office/drawing/2014/main" id="{00000000-0008-0000-0000-0000250E0000}"/>
            </a:ext>
          </a:extLst>
        </xdr:cNvPr>
        <xdr:cNvSpPr txBox="1">
          <a:spLocks noChangeArrowheads="1"/>
        </xdr:cNvSpPr>
      </xdr:nvSpPr>
      <xdr:spPr bwMode="auto">
        <a:xfrm>
          <a:off x="2686050" y="5143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23</xdr:row>
      <xdr:rowOff>76200</xdr:rowOff>
    </xdr:from>
    <xdr:to>
      <xdr:col>7</xdr:col>
      <xdr:colOff>76200</xdr:colOff>
      <xdr:row>24</xdr:row>
      <xdr:rowOff>114300</xdr:rowOff>
    </xdr:to>
    <xdr:sp macro="" textlink="">
      <xdr:nvSpPr>
        <xdr:cNvPr id="3622" name="Text Box 75" hidden="1">
          <a:extLst>
            <a:ext uri="{FF2B5EF4-FFF2-40B4-BE49-F238E27FC236}">
              <a16:creationId xmlns:a16="http://schemas.microsoft.com/office/drawing/2014/main" id="{00000000-0008-0000-0000-0000260E0000}"/>
            </a:ext>
          </a:extLst>
        </xdr:cNvPr>
        <xdr:cNvSpPr txBox="1">
          <a:spLocks noChangeArrowheads="1"/>
        </xdr:cNvSpPr>
      </xdr:nvSpPr>
      <xdr:spPr bwMode="auto">
        <a:xfrm>
          <a:off x="2686050" y="5143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22</xdr:row>
      <xdr:rowOff>76200</xdr:rowOff>
    </xdr:from>
    <xdr:to>
      <xdr:col>10</xdr:col>
      <xdr:colOff>76200</xdr:colOff>
      <xdr:row>23</xdr:row>
      <xdr:rowOff>114300</xdr:rowOff>
    </xdr:to>
    <xdr:sp macro="" textlink="">
      <xdr:nvSpPr>
        <xdr:cNvPr id="3623" name="Text Box 75" hidden="1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 txBox="1">
          <a:spLocks noChangeArrowheads="1"/>
        </xdr:cNvSpPr>
      </xdr:nvSpPr>
      <xdr:spPr bwMode="auto">
        <a:xfrm>
          <a:off x="3714750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23</xdr:row>
      <xdr:rowOff>76200</xdr:rowOff>
    </xdr:from>
    <xdr:to>
      <xdr:col>10</xdr:col>
      <xdr:colOff>76200</xdr:colOff>
      <xdr:row>24</xdr:row>
      <xdr:rowOff>114300</xdr:rowOff>
    </xdr:to>
    <xdr:sp macro="" textlink="">
      <xdr:nvSpPr>
        <xdr:cNvPr id="3624" name="Text Box 75" hidden="1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 txBox="1">
          <a:spLocks noChangeArrowheads="1"/>
        </xdr:cNvSpPr>
      </xdr:nvSpPr>
      <xdr:spPr bwMode="auto">
        <a:xfrm>
          <a:off x="3714750" y="5143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23</xdr:row>
      <xdr:rowOff>76200</xdr:rowOff>
    </xdr:from>
    <xdr:to>
      <xdr:col>10</xdr:col>
      <xdr:colOff>76200</xdr:colOff>
      <xdr:row>24</xdr:row>
      <xdr:rowOff>114300</xdr:rowOff>
    </xdr:to>
    <xdr:sp macro="" textlink="">
      <xdr:nvSpPr>
        <xdr:cNvPr id="3625" name="Text Box 75" hidden="1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 txBox="1">
          <a:spLocks noChangeArrowheads="1"/>
        </xdr:cNvSpPr>
      </xdr:nvSpPr>
      <xdr:spPr bwMode="auto">
        <a:xfrm>
          <a:off x="3714750" y="5143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23</xdr:row>
      <xdr:rowOff>76200</xdr:rowOff>
    </xdr:from>
    <xdr:to>
      <xdr:col>10</xdr:col>
      <xdr:colOff>76200</xdr:colOff>
      <xdr:row>24</xdr:row>
      <xdr:rowOff>114300</xdr:rowOff>
    </xdr:to>
    <xdr:sp macro="" textlink="">
      <xdr:nvSpPr>
        <xdr:cNvPr id="3626" name="Text Box 75" hidden="1">
          <a:extLst>
            <a:ext uri="{FF2B5EF4-FFF2-40B4-BE49-F238E27FC236}">
              <a16:creationId xmlns:a16="http://schemas.microsoft.com/office/drawing/2014/main" id="{00000000-0008-0000-0000-00002A0E0000}"/>
            </a:ext>
          </a:extLst>
        </xdr:cNvPr>
        <xdr:cNvSpPr txBox="1">
          <a:spLocks noChangeArrowheads="1"/>
        </xdr:cNvSpPr>
      </xdr:nvSpPr>
      <xdr:spPr bwMode="auto">
        <a:xfrm>
          <a:off x="3714750" y="5143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22</xdr:row>
      <xdr:rowOff>76200</xdr:rowOff>
    </xdr:from>
    <xdr:to>
      <xdr:col>14</xdr:col>
      <xdr:colOff>76200</xdr:colOff>
      <xdr:row>23</xdr:row>
      <xdr:rowOff>114300</xdr:rowOff>
    </xdr:to>
    <xdr:sp macro="" textlink="">
      <xdr:nvSpPr>
        <xdr:cNvPr id="3627" name="Text Box 75" hidden="1">
          <a:extLst>
            <a:ext uri="{FF2B5EF4-FFF2-40B4-BE49-F238E27FC236}">
              <a16:creationId xmlns:a16="http://schemas.microsoft.com/office/drawing/2014/main" id="{00000000-0008-0000-0000-00002B0E0000}"/>
            </a:ext>
          </a:extLst>
        </xdr:cNvPr>
        <xdr:cNvSpPr txBox="1">
          <a:spLocks noChangeArrowheads="1"/>
        </xdr:cNvSpPr>
      </xdr:nvSpPr>
      <xdr:spPr bwMode="auto">
        <a:xfrm>
          <a:off x="4562475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23</xdr:row>
      <xdr:rowOff>76200</xdr:rowOff>
    </xdr:from>
    <xdr:to>
      <xdr:col>14</xdr:col>
      <xdr:colOff>76200</xdr:colOff>
      <xdr:row>24</xdr:row>
      <xdr:rowOff>114300</xdr:rowOff>
    </xdr:to>
    <xdr:sp macro="" textlink="">
      <xdr:nvSpPr>
        <xdr:cNvPr id="3628" name="Text Box 75" hidden="1">
          <a:extLst>
            <a:ext uri="{FF2B5EF4-FFF2-40B4-BE49-F238E27FC236}">
              <a16:creationId xmlns:a16="http://schemas.microsoft.com/office/drawing/2014/main" id="{00000000-0008-0000-0000-00002C0E0000}"/>
            </a:ext>
          </a:extLst>
        </xdr:cNvPr>
        <xdr:cNvSpPr txBox="1">
          <a:spLocks noChangeArrowheads="1"/>
        </xdr:cNvSpPr>
      </xdr:nvSpPr>
      <xdr:spPr bwMode="auto">
        <a:xfrm>
          <a:off x="4562475" y="5143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23</xdr:row>
      <xdr:rowOff>76200</xdr:rowOff>
    </xdr:from>
    <xdr:to>
      <xdr:col>14</xdr:col>
      <xdr:colOff>76200</xdr:colOff>
      <xdr:row>24</xdr:row>
      <xdr:rowOff>114300</xdr:rowOff>
    </xdr:to>
    <xdr:sp macro="" textlink="">
      <xdr:nvSpPr>
        <xdr:cNvPr id="3629" name="Text Box 75" hidden="1">
          <a:extLst>
            <a:ext uri="{FF2B5EF4-FFF2-40B4-BE49-F238E27FC236}">
              <a16:creationId xmlns:a16="http://schemas.microsoft.com/office/drawing/2014/main" id="{00000000-0008-0000-0000-00002D0E0000}"/>
            </a:ext>
          </a:extLst>
        </xdr:cNvPr>
        <xdr:cNvSpPr txBox="1">
          <a:spLocks noChangeArrowheads="1"/>
        </xdr:cNvSpPr>
      </xdr:nvSpPr>
      <xdr:spPr bwMode="auto">
        <a:xfrm>
          <a:off x="4562475" y="5143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23</xdr:row>
      <xdr:rowOff>76200</xdr:rowOff>
    </xdr:from>
    <xdr:to>
      <xdr:col>14</xdr:col>
      <xdr:colOff>76200</xdr:colOff>
      <xdr:row>24</xdr:row>
      <xdr:rowOff>114300</xdr:rowOff>
    </xdr:to>
    <xdr:sp macro="" textlink="">
      <xdr:nvSpPr>
        <xdr:cNvPr id="3630" name="Text Box 75" hidden="1">
          <a:extLst>
            <a:ext uri="{FF2B5EF4-FFF2-40B4-BE49-F238E27FC236}">
              <a16:creationId xmlns:a16="http://schemas.microsoft.com/office/drawing/2014/main" id="{00000000-0008-0000-0000-00002E0E0000}"/>
            </a:ext>
          </a:extLst>
        </xdr:cNvPr>
        <xdr:cNvSpPr txBox="1">
          <a:spLocks noChangeArrowheads="1"/>
        </xdr:cNvSpPr>
      </xdr:nvSpPr>
      <xdr:spPr bwMode="auto">
        <a:xfrm>
          <a:off x="4562475" y="5143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23</xdr:row>
      <xdr:rowOff>76200</xdr:rowOff>
    </xdr:from>
    <xdr:to>
      <xdr:col>14</xdr:col>
      <xdr:colOff>76200</xdr:colOff>
      <xdr:row>24</xdr:row>
      <xdr:rowOff>114300</xdr:rowOff>
    </xdr:to>
    <xdr:sp macro="" textlink="">
      <xdr:nvSpPr>
        <xdr:cNvPr id="3631" name="Text Box 75" hidden="1">
          <a:extLst>
            <a:ext uri="{FF2B5EF4-FFF2-40B4-BE49-F238E27FC236}">
              <a16:creationId xmlns:a16="http://schemas.microsoft.com/office/drawing/2014/main" id="{00000000-0008-0000-0000-00002F0E0000}"/>
            </a:ext>
          </a:extLst>
        </xdr:cNvPr>
        <xdr:cNvSpPr txBox="1">
          <a:spLocks noChangeArrowheads="1"/>
        </xdr:cNvSpPr>
      </xdr:nvSpPr>
      <xdr:spPr bwMode="auto">
        <a:xfrm>
          <a:off x="4562475" y="5143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23</xdr:row>
      <xdr:rowOff>76200</xdr:rowOff>
    </xdr:from>
    <xdr:to>
      <xdr:col>7</xdr:col>
      <xdr:colOff>76200</xdr:colOff>
      <xdr:row>24</xdr:row>
      <xdr:rowOff>114300</xdr:rowOff>
    </xdr:to>
    <xdr:sp macro="" textlink="">
      <xdr:nvSpPr>
        <xdr:cNvPr id="3632" name="Text Box 75" hidden="1">
          <a:extLst>
            <a:ext uri="{FF2B5EF4-FFF2-40B4-BE49-F238E27FC236}">
              <a16:creationId xmlns:a16="http://schemas.microsoft.com/office/drawing/2014/main" id="{00000000-0008-0000-0000-0000300E0000}"/>
            </a:ext>
          </a:extLst>
        </xdr:cNvPr>
        <xdr:cNvSpPr txBox="1">
          <a:spLocks noChangeArrowheads="1"/>
        </xdr:cNvSpPr>
      </xdr:nvSpPr>
      <xdr:spPr bwMode="auto">
        <a:xfrm>
          <a:off x="2686050" y="5143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23</xdr:row>
      <xdr:rowOff>76200</xdr:rowOff>
    </xdr:from>
    <xdr:to>
      <xdr:col>10</xdr:col>
      <xdr:colOff>76200</xdr:colOff>
      <xdr:row>24</xdr:row>
      <xdr:rowOff>114300</xdr:rowOff>
    </xdr:to>
    <xdr:sp macro="" textlink="">
      <xdr:nvSpPr>
        <xdr:cNvPr id="3633" name="Text Box 75" hidden="1">
          <a:extLst>
            <a:ext uri="{FF2B5EF4-FFF2-40B4-BE49-F238E27FC236}">
              <a16:creationId xmlns:a16="http://schemas.microsoft.com/office/drawing/2014/main" id="{00000000-0008-0000-0000-0000310E0000}"/>
            </a:ext>
          </a:extLst>
        </xdr:cNvPr>
        <xdr:cNvSpPr txBox="1">
          <a:spLocks noChangeArrowheads="1"/>
        </xdr:cNvSpPr>
      </xdr:nvSpPr>
      <xdr:spPr bwMode="auto">
        <a:xfrm>
          <a:off x="3714750" y="5143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23</xdr:row>
      <xdr:rowOff>76200</xdr:rowOff>
    </xdr:from>
    <xdr:to>
      <xdr:col>14</xdr:col>
      <xdr:colOff>76200</xdr:colOff>
      <xdr:row>24</xdr:row>
      <xdr:rowOff>114300</xdr:rowOff>
    </xdr:to>
    <xdr:sp macro="" textlink="">
      <xdr:nvSpPr>
        <xdr:cNvPr id="3634" name="Text Box 75" hidden="1">
          <a:extLst>
            <a:ext uri="{FF2B5EF4-FFF2-40B4-BE49-F238E27FC236}">
              <a16:creationId xmlns:a16="http://schemas.microsoft.com/office/drawing/2014/main" id="{00000000-0008-0000-0000-0000320E0000}"/>
            </a:ext>
          </a:extLst>
        </xdr:cNvPr>
        <xdr:cNvSpPr txBox="1">
          <a:spLocks noChangeArrowheads="1"/>
        </xdr:cNvSpPr>
      </xdr:nvSpPr>
      <xdr:spPr bwMode="auto">
        <a:xfrm>
          <a:off x="4562475" y="5143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23</xdr:row>
      <xdr:rowOff>76200</xdr:rowOff>
    </xdr:from>
    <xdr:to>
      <xdr:col>7</xdr:col>
      <xdr:colOff>76200</xdr:colOff>
      <xdr:row>24</xdr:row>
      <xdr:rowOff>114300</xdr:rowOff>
    </xdr:to>
    <xdr:sp macro="" textlink="">
      <xdr:nvSpPr>
        <xdr:cNvPr id="3635" name="Text Box 75" hidden="1">
          <a:extLst>
            <a:ext uri="{FF2B5EF4-FFF2-40B4-BE49-F238E27FC236}">
              <a16:creationId xmlns:a16="http://schemas.microsoft.com/office/drawing/2014/main" id="{00000000-0008-0000-0000-0000330E0000}"/>
            </a:ext>
          </a:extLst>
        </xdr:cNvPr>
        <xdr:cNvSpPr txBox="1">
          <a:spLocks noChangeArrowheads="1"/>
        </xdr:cNvSpPr>
      </xdr:nvSpPr>
      <xdr:spPr bwMode="auto">
        <a:xfrm>
          <a:off x="2686050" y="5143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24</xdr:row>
      <xdr:rowOff>76200</xdr:rowOff>
    </xdr:from>
    <xdr:to>
      <xdr:col>7</xdr:col>
      <xdr:colOff>76200</xdr:colOff>
      <xdr:row>25</xdr:row>
      <xdr:rowOff>114300</xdr:rowOff>
    </xdr:to>
    <xdr:sp macro="" textlink="">
      <xdr:nvSpPr>
        <xdr:cNvPr id="3636" name="Text Box 75" hidden="1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 txBox="1">
          <a:spLocks noChangeArrowheads="1"/>
        </xdr:cNvSpPr>
      </xdr:nvSpPr>
      <xdr:spPr bwMode="auto">
        <a:xfrm>
          <a:off x="2686050" y="53054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24</xdr:row>
      <xdr:rowOff>76200</xdr:rowOff>
    </xdr:from>
    <xdr:to>
      <xdr:col>7</xdr:col>
      <xdr:colOff>76200</xdr:colOff>
      <xdr:row>25</xdr:row>
      <xdr:rowOff>114300</xdr:rowOff>
    </xdr:to>
    <xdr:sp macro="" textlink="">
      <xdr:nvSpPr>
        <xdr:cNvPr id="3637" name="Text Box 75" hidden="1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 txBox="1">
          <a:spLocks noChangeArrowheads="1"/>
        </xdr:cNvSpPr>
      </xdr:nvSpPr>
      <xdr:spPr bwMode="auto">
        <a:xfrm>
          <a:off x="2686050" y="53054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23</xdr:row>
      <xdr:rowOff>76200</xdr:rowOff>
    </xdr:from>
    <xdr:to>
      <xdr:col>10</xdr:col>
      <xdr:colOff>76200</xdr:colOff>
      <xdr:row>24</xdr:row>
      <xdr:rowOff>114300</xdr:rowOff>
    </xdr:to>
    <xdr:sp macro="" textlink="">
      <xdr:nvSpPr>
        <xdr:cNvPr id="3638" name="Text Box 75" hidden="1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 txBox="1">
          <a:spLocks noChangeArrowheads="1"/>
        </xdr:cNvSpPr>
      </xdr:nvSpPr>
      <xdr:spPr bwMode="auto">
        <a:xfrm>
          <a:off x="3714750" y="5143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76200</xdr:rowOff>
    </xdr:from>
    <xdr:to>
      <xdr:col>10</xdr:col>
      <xdr:colOff>76200</xdr:colOff>
      <xdr:row>25</xdr:row>
      <xdr:rowOff>114300</xdr:rowOff>
    </xdr:to>
    <xdr:sp macro="" textlink="">
      <xdr:nvSpPr>
        <xdr:cNvPr id="3639" name="Text Box 75" hidden="1">
          <a:extLst>
            <a:ext uri="{FF2B5EF4-FFF2-40B4-BE49-F238E27FC236}">
              <a16:creationId xmlns:a16="http://schemas.microsoft.com/office/drawing/2014/main" id="{00000000-0008-0000-0000-0000370E0000}"/>
            </a:ext>
          </a:extLst>
        </xdr:cNvPr>
        <xdr:cNvSpPr txBox="1">
          <a:spLocks noChangeArrowheads="1"/>
        </xdr:cNvSpPr>
      </xdr:nvSpPr>
      <xdr:spPr bwMode="auto">
        <a:xfrm>
          <a:off x="3714750" y="53054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76200</xdr:rowOff>
    </xdr:from>
    <xdr:to>
      <xdr:col>10</xdr:col>
      <xdr:colOff>76200</xdr:colOff>
      <xdr:row>25</xdr:row>
      <xdr:rowOff>114300</xdr:rowOff>
    </xdr:to>
    <xdr:sp macro="" textlink="">
      <xdr:nvSpPr>
        <xdr:cNvPr id="3640" name="Text Box 75" hidden="1">
          <a:extLst>
            <a:ext uri="{FF2B5EF4-FFF2-40B4-BE49-F238E27FC236}">
              <a16:creationId xmlns:a16="http://schemas.microsoft.com/office/drawing/2014/main" id="{00000000-0008-0000-0000-0000380E0000}"/>
            </a:ext>
          </a:extLst>
        </xdr:cNvPr>
        <xdr:cNvSpPr txBox="1">
          <a:spLocks noChangeArrowheads="1"/>
        </xdr:cNvSpPr>
      </xdr:nvSpPr>
      <xdr:spPr bwMode="auto">
        <a:xfrm>
          <a:off x="3714750" y="53054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76200</xdr:rowOff>
    </xdr:from>
    <xdr:to>
      <xdr:col>10</xdr:col>
      <xdr:colOff>76200</xdr:colOff>
      <xdr:row>25</xdr:row>
      <xdr:rowOff>114300</xdr:rowOff>
    </xdr:to>
    <xdr:sp macro="" textlink="">
      <xdr:nvSpPr>
        <xdr:cNvPr id="3641" name="Text Box 75" hidden="1">
          <a:extLst>
            <a:ext uri="{FF2B5EF4-FFF2-40B4-BE49-F238E27FC236}">
              <a16:creationId xmlns:a16="http://schemas.microsoft.com/office/drawing/2014/main" id="{00000000-0008-0000-0000-0000390E0000}"/>
            </a:ext>
          </a:extLst>
        </xdr:cNvPr>
        <xdr:cNvSpPr txBox="1">
          <a:spLocks noChangeArrowheads="1"/>
        </xdr:cNvSpPr>
      </xdr:nvSpPr>
      <xdr:spPr bwMode="auto">
        <a:xfrm>
          <a:off x="3714750" y="53054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23</xdr:row>
      <xdr:rowOff>76200</xdr:rowOff>
    </xdr:from>
    <xdr:to>
      <xdr:col>14</xdr:col>
      <xdr:colOff>76200</xdr:colOff>
      <xdr:row>24</xdr:row>
      <xdr:rowOff>114300</xdr:rowOff>
    </xdr:to>
    <xdr:sp macro="" textlink="">
      <xdr:nvSpPr>
        <xdr:cNvPr id="3642" name="Text Box 75" hidden="1">
          <a:extLst>
            <a:ext uri="{FF2B5EF4-FFF2-40B4-BE49-F238E27FC236}">
              <a16:creationId xmlns:a16="http://schemas.microsoft.com/office/drawing/2014/main" id="{00000000-0008-0000-0000-00003A0E0000}"/>
            </a:ext>
          </a:extLst>
        </xdr:cNvPr>
        <xdr:cNvSpPr txBox="1">
          <a:spLocks noChangeArrowheads="1"/>
        </xdr:cNvSpPr>
      </xdr:nvSpPr>
      <xdr:spPr bwMode="auto">
        <a:xfrm>
          <a:off x="4562475" y="5143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24</xdr:row>
      <xdr:rowOff>76200</xdr:rowOff>
    </xdr:from>
    <xdr:to>
      <xdr:col>14</xdr:col>
      <xdr:colOff>76200</xdr:colOff>
      <xdr:row>25</xdr:row>
      <xdr:rowOff>114300</xdr:rowOff>
    </xdr:to>
    <xdr:sp macro="" textlink="">
      <xdr:nvSpPr>
        <xdr:cNvPr id="3643" name="Text Box 75" hidden="1">
          <a:extLst>
            <a:ext uri="{FF2B5EF4-FFF2-40B4-BE49-F238E27FC236}">
              <a16:creationId xmlns:a16="http://schemas.microsoft.com/office/drawing/2014/main" id="{00000000-0008-0000-0000-00003B0E0000}"/>
            </a:ext>
          </a:extLst>
        </xdr:cNvPr>
        <xdr:cNvSpPr txBox="1">
          <a:spLocks noChangeArrowheads="1"/>
        </xdr:cNvSpPr>
      </xdr:nvSpPr>
      <xdr:spPr bwMode="auto">
        <a:xfrm>
          <a:off x="4562475" y="53054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24</xdr:row>
      <xdr:rowOff>76200</xdr:rowOff>
    </xdr:from>
    <xdr:to>
      <xdr:col>14</xdr:col>
      <xdr:colOff>76200</xdr:colOff>
      <xdr:row>25</xdr:row>
      <xdr:rowOff>114300</xdr:rowOff>
    </xdr:to>
    <xdr:sp macro="" textlink="">
      <xdr:nvSpPr>
        <xdr:cNvPr id="3644" name="Text Box 75" hidden="1">
          <a:extLst>
            <a:ext uri="{FF2B5EF4-FFF2-40B4-BE49-F238E27FC236}">
              <a16:creationId xmlns:a16="http://schemas.microsoft.com/office/drawing/2014/main" id="{00000000-0008-0000-0000-00003C0E0000}"/>
            </a:ext>
          </a:extLst>
        </xdr:cNvPr>
        <xdr:cNvSpPr txBox="1">
          <a:spLocks noChangeArrowheads="1"/>
        </xdr:cNvSpPr>
      </xdr:nvSpPr>
      <xdr:spPr bwMode="auto">
        <a:xfrm>
          <a:off x="4562475" y="53054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24</xdr:row>
      <xdr:rowOff>76200</xdr:rowOff>
    </xdr:from>
    <xdr:to>
      <xdr:col>14</xdr:col>
      <xdr:colOff>76200</xdr:colOff>
      <xdr:row>25</xdr:row>
      <xdr:rowOff>114300</xdr:rowOff>
    </xdr:to>
    <xdr:sp macro="" textlink="">
      <xdr:nvSpPr>
        <xdr:cNvPr id="3645" name="Text Box 75" hidden="1">
          <a:extLst>
            <a:ext uri="{FF2B5EF4-FFF2-40B4-BE49-F238E27FC236}">
              <a16:creationId xmlns:a16="http://schemas.microsoft.com/office/drawing/2014/main" id="{00000000-0008-0000-0000-00003D0E0000}"/>
            </a:ext>
          </a:extLst>
        </xdr:cNvPr>
        <xdr:cNvSpPr txBox="1">
          <a:spLocks noChangeArrowheads="1"/>
        </xdr:cNvSpPr>
      </xdr:nvSpPr>
      <xdr:spPr bwMode="auto">
        <a:xfrm>
          <a:off x="4562475" y="53054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24</xdr:row>
      <xdr:rowOff>76200</xdr:rowOff>
    </xdr:from>
    <xdr:to>
      <xdr:col>14</xdr:col>
      <xdr:colOff>76200</xdr:colOff>
      <xdr:row>25</xdr:row>
      <xdr:rowOff>114300</xdr:rowOff>
    </xdr:to>
    <xdr:sp macro="" textlink="">
      <xdr:nvSpPr>
        <xdr:cNvPr id="3646" name="Text Box 75" hidden="1">
          <a:extLst>
            <a:ext uri="{FF2B5EF4-FFF2-40B4-BE49-F238E27FC236}">
              <a16:creationId xmlns:a16="http://schemas.microsoft.com/office/drawing/2014/main" id="{00000000-0008-0000-0000-00003E0E0000}"/>
            </a:ext>
          </a:extLst>
        </xdr:cNvPr>
        <xdr:cNvSpPr txBox="1">
          <a:spLocks noChangeArrowheads="1"/>
        </xdr:cNvSpPr>
      </xdr:nvSpPr>
      <xdr:spPr bwMode="auto">
        <a:xfrm>
          <a:off x="4562475" y="53054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24</xdr:row>
      <xdr:rowOff>76200</xdr:rowOff>
    </xdr:from>
    <xdr:to>
      <xdr:col>7</xdr:col>
      <xdr:colOff>76200</xdr:colOff>
      <xdr:row>25</xdr:row>
      <xdr:rowOff>114300</xdr:rowOff>
    </xdr:to>
    <xdr:sp macro="" textlink="">
      <xdr:nvSpPr>
        <xdr:cNvPr id="3647" name="Text Box 75" hidden="1">
          <a:extLst>
            <a:ext uri="{FF2B5EF4-FFF2-40B4-BE49-F238E27FC236}">
              <a16:creationId xmlns:a16="http://schemas.microsoft.com/office/drawing/2014/main" id="{00000000-0008-0000-0000-00003F0E0000}"/>
            </a:ext>
          </a:extLst>
        </xdr:cNvPr>
        <xdr:cNvSpPr txBox="1">
          <a:spLocks noChangeArrowheads="1"/>
        </xdr:cNvSpPr>
      </xdr:nvSpPr>
      <xdr:spPr bwMode="auto">
        <a:xfrm>
          <a:off x="2686050" y="53054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76200</xdr:rowOff>
    </xdr:from>
    <xdr:to>
      <xdr:col>10</xdr:col>
      <xdr:colOff>76200</xdr:colOff>
      <xdr:row>25</xdr:row>
      <xdr:rowOff>114300</xdr:rowOff>
    </xdr:to>
    <xdr:sp macro="" textlink="">
      <xdr:nvSpPr>
        <xdr:cNvPr id="3648" name="Text Box 75" hidden="1">
          <a:extLst>
            <a:ext uri="{FF2B5EF4-FFF2-40B4-BE49-F238E27FC236}">
              <a16:creationId xmlns:a16="http://schemas.microsoft.com/office/drawing/2014/main" id="{00000000-0008-0000-0000-0000400E0000}"/>
            </a:ext>
          </a:extLst>
        </xdr:cNvPr>
        <xdr:cNvSpPr txBox="1">
          <a:spLocks noChangeArrowheads="1"/>
        </xdr:cNvSpPr>
      </xdr:nvSpPr>
      <xdr:spPr bwMode="auto">
        <a:xfrm>
          <a:off x="3714750" y="53054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24</xdr:row>
      <xdr:rowOff>76200</xdr:rowOff>
    </xdr:from>
    <xdr:to>
      <xdr:col>14</xdr:col>
      <xdr:colOff>76200</xdr:colOff>
      <xdr:row>25</xdr:row>
      <xdr:rowOff>114300</xdr:rowOff>
    </xdr:to>
    <xdr:sp macro="" textlink="">
      <xdr:nvSpPr>
        <xdr:cNvPr id="3649" name="Text Box 75" hidden="1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 txBox="1">
          <a:spLocks noChangeArrowheads="1"/>
        </xdr:cNvSpPr>
      </xdr:nvSpPr>
      <xdr:spPr bwMode="auto">
        <a:xfrm>
          <a:off x="4562475" y="53054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24</xdr:row>
      <xdr:rowOff>76200</xdr:rowOff>
    </xdr:from>
    <xdr:to>
      <xdr:col>7</xdr:col>
      <xdr:colOff>76200</xdr:colOff>
      <xdr:row>25</xdr:row>
      <xdr:rowOff>114300</xdr:rowOff>
    </xdr:to>
    <xdr:sp macro="" textlink="">
      <xdr:nvSpPr>
        <xdr:cNvPr id="3650" name="Text Box 75" hidden="1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 txBox="1">
          <a:spLocks noChangeArrowheads="1"/>
        </xdr:cNvSpPr>
      </xdr:nvSpPr>
      <xdr:spPr bwMode="auto">
        <a:xfrm>
          <a:off x="2686050" y="53054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25</xdr:row>
      <xdr:rowOff>76200</xdr:rowOff>
    </xdr:from>
    <xdr:to>
      <xdr:col>7</xdr:col>
      <xdr:colOff>76200</xdr:colOff>
      <xdr:row>26</xdr:row>
      <xdr:rowOff>114300</xdr:rowOff>
    </xdr:to>
    <xdr:sp macro="" textlink="">
      <xdr:nvSpPr>
        <xdr:cNvPr id="3651" name="Text Box 75" hidden="1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 txBox="1">
          <a:spLocks noChangeArrowheads="1"/>
        </xdr:cNvSpPr>
      </xdr:nvSpPr>
      <xdr:spPr bwMode="auto">
        <a:xfrm>
          <a:off x="2686050" y="5467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25</xdr:row>
      <xdr:rowOff>76200</xdr:rowOff>
    </xdr:from>
    <xdr:to>
      <xdr:col>7</xdr:col>
      <xdr:colOff>76200</xdr:colOff>
      <xdr:row>26</xdr:row>
      <xdr:rowOff>114300</xdr:rowOff>
    </xdr:to>
    <xdr:sp macro="" textlink="">
      <xdr:nvSpPr>
        <xdr:cNvPr id="3652" name="Text Box 75" hidden="1">
          <a:extLst>
            <a:ext uri="{FF2B5EF4-FFF2-40B4-BE49-F238E27FC236}">
              <a16:creationId xmlns:a16="http://schemas.microsoft.com/office/drawing/2014/main" id="{00000000-0008-0000-0000-0000440E0000}"/>
            </a:ext>
          </a:extLst>
        </xdr:cNvPr>
        <xdr:cNvSpPr txBox="1">
          <a:spLocks noChangeArrowheads="1"/>
        </xdr:cNvSpPr>
      </xdr:nvSpPr>
      <xdr:spPr bwMode="auto">
        <a:xfrm>
          <a:off x="2686050" y="5467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76200</xdr:rowOff>
    </xdr:from>
    <xdr:to>
      <xdr:col>10</xdr:col>
      <xdr:colOff>76200</xdr:colOff>
      <xdr:row>25</xdr:row>
      <xdr:rowOff>114300</xdr:rowOff>
    </xdr:to>
    <xdr:sp macro="" textlink="">
      <xdr:nvSpPr>
        <xdr:cNvPr id="3653" name="Text Box 75" hidden="1">
          <a:extLst>
            <a:ext uri="{FF2B5EF4-FFF2-40B4-BE49-F238E27FC236}">
              <a16:creationId xmlns:a16="http://schemas.microsoft.com/office/drawing/2014/main" id="{00000000-0008-0000-0000-0000450E0000}"/>
            </a:ext>
          </a:extLst>
        </xdr:cNvPr>
        <xdr:cNvSpPr txBox="1">
          <a:spLocks noChangeArrowheads="1"/>
        </xdr:cNvSpPr>
      </xdr:nvSpPr>
      <xdr:spPr bwMode="auto">
        <a:xfrm>
          <a:off x="3714750" y="53054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25</xdr:row>
      <xdr:rowOff>76200</xdr:rowOff>
    </xdr:from>
    <xdr:to>
      <xdr:col>10</xdr:col>
      <xdr:colOff>76200</xdr:colOff>
      <xdr:row>26</xdr:row>
      <xdr:rowOff>114300</xdr:rowOff>
    </xdr:to>
    <xdr:sp macro="" textlink="">
      <xdr:nvSpPr>
        <xdr:cNvPr id="3654" name="Text Box 75" hidden="1">
          <a:extLst>
            <a:ext uri="{FF2B5EF4-FFF2-40B4-BE49-F238E27FC236}">
              <a16:creationId xmlns:a16="http://schemas.microsoft.com/office/drawing/2014/main" id="{00000000-0008-0000-0000-0000460E0000}"/>
            </a:ext>
          </a:extLst>
        </xdr:cNvPr>
        <xdr:cNvSpPr txBox="1">
          <a:spLocks noChangeArrowheads="1"/>
        </xdr:cNvSpPr>
      </xdr:nvSpPr>
      <xdr:spPr bwMode="auto">
        <a:xfrm>
          <a:off x="3714750" y="5467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25</xdr:row>
      <xdr:rowOff>76200</xdr:rowOff>
    </xdr:from>
    <xdr:to>
      <xdr:col>10</xdr:col>
      <xdr:colOff>76200</xdr:colOff>
      <xdr:row>26</xdr:row>
      <xdr:rowOff>114300</xdr:rowOff>
    </xdr:to>
    <xdr:sp macro="" textlink="">
      <xdr:nvSpPr>
        <xdr:cNvPr id="3655" name="Text Box 75" hidden="1">
          <a:extLst>
            <a:ext uri="{FF2B5EF4-FFF2-40B4-BE49-F238E27FC236}">
              <a16:creationId xmlns:a16="http://schemas.microsoft.com/office/drawing/2014/main" id="{00000000-0008-0000-0000-0000470E0000}"/>
            </a:ext>
          </a:extLst>
        </xdr:cNvPr>
        <xdr:cNvSpPr txBox="1">
          <a:spLocks noChangeArrowheads="1"/>
        </xdr:cNvSpPr>
      </xdr:nvSpPr>
      <xdr:spPr bwMode="auto">
        <a:xfrm>
          <a:off x="3714750" y="5467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25</xdr:row>
      <xdr:rowOff>76200</xdr:rowOff>
    </xdr:from>
    <xdr:to>
      <xdr:col>10</xdr:col>
      <xdr:colOff>76200</xdr:colOff>
      <xdr:row>26</xdr:row>
      <xdr:rowOff>114300</xdr:rowOff>
    </xdr:to>
    <xdr:sp macro="" textlink="">
      <xdr:nvSpPr>
        <xdr:cNvPr id="3656" name="Text Box 75" hidden="1">
          <a:extLst>
            <a:ext uri="{FF2B5EF4-FFF2-40B4-BE49-F238E27FC236}">
              <a16:creationId xmlns:a16="http://schemas.microsoft.com/office/drawing/2014/main" id="{00000000-0008-0000-0000-0000480E0000}"/>
            </a:ext>
          </a:extLst>
        </xdr:cNvPr>
        <xdr:cNvSpPr txBox="1">
          <a:spLocks noChangeArrowheads="1"/>
        </xdr:cNvSpPr>
      </xdr:nvSpPr>
      <xdr:spPr bwMode="auto">
        <a:xfrm>
          <a:off x="3714750" y="5467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24</xdr:row>
      <xdr:rowOff>76200</xdr:rowOff>
    </xdr:from>
    <xdr:to>
      <xdr:col>14</xdr:col>
      <xdr:colOff>76200</xdr:colOff>
      <xdr:row>25</xdr:row>
      <xdr:rowOff>114300</xdr:rowOff>
    </xdr:to>
    <xdr:sp macro="" textlink="">
      <xdr:nvSpPr>
        <xdr:cNvPr id="3657" name="Text Box 75" hidden="1">
          <a:extLst>
            <a:ext uri="{FF2B5EF4-FFF2-40B4-BE49-F238E27FC236}">
              <a16:creationId xmlns:a16="http://schemas.microsoft.com/office/drawing/2014/main" id="{00000000-0008-0000-0000-0000490E0000}"/>
            </a:ext>
          </a:extLst>
        </xdr:cNvPr>
        <xdr:cNvSpPr txBox="1">
          <a:spLocks noChangeArrowheads="1"/>
        </xdr:cNvSpPr>
      </xdr:nvSpPr>
      <xdr:spPr bwMode="auto">
        <a:xfrm>
          <a:off x="4562475" y="53054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25</xdr:row>
      <xdr:rowOff>76200</xdr:rowOff>
    </xdr:from>
    <xdr:to>
      <xdr:col>14</xdr:col>
      <xdr:colOff>76200</xdr:colOff>
      <xdr:row>26</xdr:row>
      <xdr:rowOff>114300</xdr:rowOff>
    </xdr:to>
    <xdr:sp macro="" textlink="">
      <xdr:nvSpPr>
        <xdr:cNvPr id="3658" name="Text Box 75" hidden="1">
          <a:extLst>
            <a:ext uri="{FF2B5EF4-FFF2-40B4-BE49-F238E27FC236}">
              <a16:creationId xmlns:a16="http://schemas.microsoft.com/office/drawing/2014/main" id="{00000000-0008-0000-0000-00004A0E0000}"/>
            </a:ext>
          </a:extLst>
        </xdr:cNvPr>
        <xdr:cNvSpPr txBox="1">
          <a:spLocks noChangeArrowheads="1"/>
        </xdr:cNvSpPr>
      </xdr:nvSpPr>
      <xdr:spPr bwMode="auto">
        <a:xfrm>
          <a:off x="4562475" y="5467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25</xdr:row>
      <xdr:rowOff>76200</xdr:rowOff>
    </xdr:from>
    <xdr:to>
      <xdr:col>14</xdr:col>
      <xdr:colOff>76200</xdr:colOff>
      <xdr:row>26</xdr:row>
      <xdr:rowOff>114300</xdr:rowOff>
    </xdr:to>
    <xdr:sp macro="" textlink="">
      <xdr:nvSpPr>
        <xdr:cNvPr id="3659" name="Text Box 75" hidden="1">
          <a:extLst>
            <a:ext uri="{FF2B5EF4-FFF2-40B4-BE49-F238E27FC236}">
              <a16:creationId xmlns:a16="http://schemas.microsoft.com/office/drawing/2014/main" id="{00000000-0008-0000-0000-00004B0E0000}"/>
            </a:ext>
          </a:extLst>
        </xdr:cNvPr>
        <xdr:cNvSpPr txBox="1">
          <a:spLocks noChangeArrowheads="1"/>
        </xdr:cNvSpPr>
      </xdr:nvSpPr>
      <xdr:spPr bwMode="auto">
        <a:xfrm>
          <a:off x="4562475" y="5467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25</xdr:row>
      <xdr:rowOff>76200</xdr:rowOff>
    </xdr:from>
    <xdr:to>
      <xdr:col>14</xdr:col>
      <xdr:colOff>76200</xdr:colOff>
      <xdr:row>26</xdr:row>
      <xdr:rowOff>114300</xdr:rowOff>
    </xdr:to>
    <xdr:sp macro="" textlink="">
      <xdr:nvSpPr>
        <xdr:cNvPr id="3660" name="Text Box 75" hidden="1">
          <a:extLst>
            <a:ext uri="{FF2B5EF4-FFF2-40B4-BE49-F238E27FC236}">
              <a16:creationId xmlns:a16="http://schemas.microsoft.com/office/drawing/2014/main" id="{00000000-0008-0000-0000-00004C0E0000}"/>
            </a:ext>
          </a:extLst>
        </xdr:cNvPr>
        <xdr:cNvSpPr txBox="1">
          <a:spLocks noChangeArrowheads="1"/>
        </xdr:cNvSpPr>
      </xdr:nvSpPr>
      <xdr:spPr bwMode="auto">
        <a:xfrm>
          <a:off x="4562475" y="5467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25</xdr:row>
      <xdr:rowOff>76200</xdr:rowOff>
    </xdr:from>
    <xdr:to>
      <xdr:col>14</xdr:col>
      <xdr:colOff>76200</xdr:colOff>
      <xdr:row>26</xdr:row>
      <xdr:rowOff>114300</xdr:rowOff>
    </xdr:to>
    <xdr:sp macro="" textlink="">
      <xdr:nvSpPr>
        <xdr:cNvPr id="3661" name="Text Box 75" hidden="1">
          <a:extLst>
            <a:ext uri="{FF2B5EF4-FFF2-40B4-BE49-F238E27FC236}">
              <a16:creationId xmlns:a16="http://schemas.microsoft.com/office/drawing/2014/main" id="{00000000-0008-0000-0000-00004D0E0000}"/>
            </a:ext>
          </a:extLst>
        </xdr:cNvPr>
        <xdr:cNvSpPr txBox="1">
          <a:spLocks noChangeArrowheads="1"/>
        </xdr:cNvSpPr>
      </xdr:nvSpPr>
      <xdr:spPr bwMode="auto">
        <a:xfrm>
          <a:off x="4562475" y="5467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25</xdr:row>
      <xdr:rowOff>76200</xdr:rowOff>
    </xdr:from>
    <xdr:to>
      <xdr:col>7</xdr:col>
      <xdr:colOff>76200</xdr:colOff>
      <xdr:row>26</xdr:row>
      <xdr:rowOff>114300</xdr:rowOff>
    </xdr:to>
    <xdr:sp macro="" textlink="">
      <xdr:nvSpPr>
        <xdr:cNvPr id="3662" name="Text Box 75" hidden="1">
          <a:extLst>
            <a:ext uri="{FF2B5EF4-FFF2-40B4-BE49-F238E27FC236}">
              <a16:creationId xmlns:a16="http://schemas.microsoft.com/office/drawing/2014/main" id="{00000000-0008-0000-0000-00004E0E0000}"/>
            </a:ext>
          </a:extLst>
        </xdr:cNvPr>
        <xdr:cNvSpPr txBox="1">
          <a:spLocks noChangeArrowheads="1"/>
        </xdr:cNvSpPr>
      </xdr:nvSpPr>
      <xdr:spPr bwMode="auto">
        <a:xfrm>
          <a:off x="2686050" y="5467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25</xdr:row>
      <xdr:rowOff>76200</xdr:rowOff>
    </xdr:from>
    <xdr:to>
      <xdr:col>10</xdr:col>
      <xdr:colOff>76200</xdr:colOff>
      <xdr:row>26</xdr:row>
      <xdr:rowOff>114300</xdr:rowOff>
    </xdr:to>
    <xdr:sp macro="" textlink="">
      <xdr:nvSpPr>
        <xdr:cNvPr id="3663" name="Text Box 75" hidden="1">
          <a:extLst>
            <a:ext uri="{FF2B5EF4-FFF2-40B4-BE49-F238E27FC236}">
              <a16:creationId xmlns:a16="http://schemas.microsoft.com/office/drawing/2014/main" id="{00000000-0008-0000-0000-00004F0E0000}"/>
            </a:ext>
          </a:extLst>
        </xdr:cNvPr>
        <xdr:cNvSpPr txBox="1">
          <a:spLocks noChangeArrowheads="1"/>
        </xdr:cNvSpPr>
      </xdr:nvSpPr>
      <xdr:spPr bwMode="auto">
        <a:xfrm>
          <a:off x="3714750" y="5467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25</xdr:row>
      <xdr:rowOff>76200</xdr:rowOff>
    </xdr:from>
    <xdr:to>
      <xdr:col>14</xdr:col>
      <xdr:colOff>76200</xdr:colOff>
      <xdr:row>26</xdr:row>
      <xdr:rowOff>114300</xdr:rowOff>
    </xdr:to>
    <xdr:sp macro="" textlink="">
      <xdr:nvSpPr>
        <xdr:cNvPr id="3664" name="Text Box 75" hidden="1">
          <a:extLst>
            <a:ext uri="{FF2B5EF4-FFF2-40B4-BE49-F238E27FC236}">
              <a16:creationId xmlns:a16="http://schemas.microsoft.com/office/drawing/2014/main" id="{00000000-0008-0000-0000-0000500E0000}"/>
            </a:ext>
          </a:extLst>
        </xdr:cNvPr>
        <xdr:cNvSpPr txBox="1">
          <a:spLocks noChangeArrowheads="1"/>
        </xdr:cNvSpPr>
      </xdr:nvSpPr>
      <xdr:spPr bwMode="auto">
        <a:xfrm>
          <a:off x="4562475" y="5467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25</xdr:row>
      <xdr:rowOff>76200</xdr:rowOff>
    </xdr:from>
    <xdr:to>
      <xdr:col>7</xdr:col>
      <xdr:colOff>76200</xdr:colOff>
      <xdr:row>26</xdr:row>
      <xdr:rowOff>114300</xdr:rowOff>
    </xdr:to>
    <xdr:sp macro="" textlink="">
      <xdr:nvSpPr>
        <xdr:cNvPr id="3665" name="Text Box 75" hidden="1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 txBox="1">
          <a:spLocks noChangeArrowheads="1"/>
        </xdr:cNvSpPr>
      </xdr:nvSpPr>
      <xdr:spPr bwMode="auto">
        <a:xfrm>
          <a:off x="2686050" y="5467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26</xdr:row>
      <xdr:rowOff>76200</xdr:rowOff>
    </xdr:from>
    <xdr:to>
      <xdr:col>7</xdr:col>
      <xdr:colOff>76200</xdr:colOff>
      <xdr:row>27</xdr:row>
      <xdr:rowOff>114300</xdr:rowOff>
    </xdr:to>
    <xdr:sp macro="" textlink="">
      <xdr:nvSpPr>
        <xdr:cNvPr id="3666" name="Text Box 75" hidden="1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 txBox="1">
          <a:spLocks noChangeArrowheads="1"/>
        </xdr:cNvSpPr>
      </xdr:nvSpPr>
      <xdr:spPr bwMode="auto">
        <a:xfrm>
          <a:off x="2686050" y="5629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26</xdr:row>
      <xdr:rowOff>76200</xdr:rowOff>
    </xdr:from>
    <xdr:to>
      <xdr:col>7</xdr:col>
      <xdr:colOff>76200</xdr:colOff>
      <xdr:row>27</xdr:row>
      <xdr:rowOff>114300</xdr:rowOff>
    </xdr:to>
    <xdr:sp macro="" textlink="">
      <xdr:nvSpPr>
        <xdr:cNvPr id="3667" name="Text Box 75" hidden="1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 txBox="1">
          <a:spLocks noChangeArrowheads="1"/>
        </xdr:cNvSpPr>
      </xdr:nvSpPr>
      <xdr:spPr bwMode="auto">
        <a:xfrm>
          <a:off x="2686050" y="5629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25</xdr:row>
      <xdr:rowOff>76200</xdr:rowOff>
    </xdr:from>
    <xdr:to>
      <xdr:col>10</xdr:col>
      <xdr:colOff>76200</xdr:colOff>
      <xdr:row>26</xdr:row>
      <xdr:rowOff>114300</xdr:rowOff>
    </xdr:to>
    <xdr:sp macro="" textlink="">
      <xdr:nvSpPr>
        <xdr:cNvPr id="3668" name="Text Box 75" hidden="1">
          <a:extLst>
            <a:ext uri="{FF2B5EF4-FFF2-40B4-BE49-F238E27FC236}">
              <a16:creationId xmlns:a16="http://schemas.microsoft.com/office/drawing/2014/main" id="{00000000-0008-0000-0000-0000540E0000}"/>
            </a:ext>
          </a:extLst>
        </xdr:cNvPr>
        <xdr:cNvSpPr txBox="1">
          <a:spLocks noChangeArrowheads="1"/>
        </xdr:cNvSpPr>
      </xdr:nvSpPr>
      <xdr:spPr bwMode="auto">
        <a:xfrm>
          <a:off x="3714750" y="5467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26</xdr:row>
      <xdr:rowOff>76200</xdr:rowOff>
    </xdr:from>
    <xdr:to>
      <xdr:col>10</xdr:col>
      <xdr:colOff>76200</xdr:colOff>
      <xdr:row>27</xdr:row>
      <xdr:rowOff>114300</xdr:rowOff>
    </xdr:to>
    <xdr:sp macro="" textlink="">
      <xdr:nvSpPr>
        <xdr:cNvPr id="3669" name="Text Box 75" hidden="1">
          <a:extLst>
            <a:ext uri="{FF2B5EF4-FFF2-40B4-BE49-F238E27FC236}">
              <a16:creationId xmlns:a16="http://schemas.microsoft.com/office/drawing/2014/main" id="{00000000-0008-0000-0000-0000550E0000}"/>
            </a:ext>
          </a:extLst>
        </xdr:cNvPr>
        <xdr:cNvSpPr txBox="1">
          <a:spLocks noChangeArrowheads="1"/>
        </xdr:cNvSpPr>
      </xdr:nvSpPr>
      <xdr:spPr bwMode="auto">
        <a:xfrm>
          <a:off x="3714750" y="5629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26</xdr:row>
      <xdr:rowOff>76200</xdr:rowOff>
    </xdr:from>
    <xdr:to>
      <xdr:col>10</xdr:col>
      <xdr:colOff>76200</xdr:colOff>
      <xdr:row>27</xdr:row>
      <xdr:rowOff>114300</xdr:rowOff>
    </xdr:to>
    <xdr:sp macro="" textlink="">
      <xdr:nvSpPr>
        <xdr:cNvPr id="3670" name="Text Box 75" hidden="1">
          <a:extLst>
            <a:ext uri="{FF2B5EF4-FFF2-40B4-BE49-F238E27FC236}">
              <a16:creationId xmlns:a16="http://schemas.microsoft.com/office/drawing/2014/main" id="{00000000-0008-0000-0000-0000560E0000}"/>
            </a:ext>
          </a:extLst>
        </xdr:cNvPr>
        <xdr:cNvSpPr txBox="1">
          <a:spLocks noChangeArrowheads="1"/>
        </xdr:cNvSpPr>
      </xdr:nvSpPr>
      <xdr:spPr bwMode="auto">
        <a:xfrm>
          <a:off x="3714750" y="5629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26</xdr:row>
      <xdr:rowOff>76200</xdr:rowOff>
    </xdr:from>
    <xdr:to>
      <xdr:col>10</xdr:col>
      <xdr:colOff>76200</xdr:colOff>
      <xdr:row>27</xdr:row>
      <xdr:rowOff>114300</xdr:rowOff>
    </xdr:to>
    <xdr:sp macro="" textlink="">
      <xdr:nvSpPr>
        <xdr:cNvPr id="3671" name="Text Box 75" hidden="1">
          <a:extLst>
            <a:ext uri="{FF2B5EF4-FFF2-40B4-BE49-F238E27FC236}">
              <a16:creationId xmlns:a16="http://schemas.microsoft.com/office/drawing/2014/main" id="{00000000-0008-0000-0000-0000570E0000}"/>
            </a:ext>
          </a:extLst>
        </xdr:cNvPr>
        <xdr:cNvSpPr txBox="1">
          <a:spLocks noChangeArrowheads="1"/>
        </xdr:cNvSpPr>
      </xdr:nvSpPr>
      <xdr:spPr bwMode="auto">
        <a:xfrm>
          <a:off x="3714750" y="5629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25</xdr:row>
      <xdr:rowOff>76200</xdr:rowOff>
    </xdr:from>
    <xdr:to>
      <xdr:col>14</xdr:col>
      <xdr:colOff>76200</xdr:colOff>
      <xdr:row>26</xdr:row>
      <xdr:rowOff>114300</xdr:rowOff>
    </xdr:to>
    <xdr:sp macro="" textlink="">
      <xdr:nvSpPr>
        <xdr:cNvPr id="3672" name="Text Box 75" hidden="1">
          <a:extLst>
            <a:ext uri="{FF2B5EF4-FFF2-40B4-BE49-F238E27FC236}">
              <a16:creationId xmlns:a16="http://schemas.microsoft.com/office/drawing/2014/main" id="{00000000-0008-0000-0000-0000580E0000}"/>
            </a:ext>
          </a:extLst>
        </xdr:cNvPr>
        <xdr:cNvSpPr txBox="1">
          <a:spLocks noChangeArrowheads="1"/>
        </xdr:cNvSpPr>
      </xdr:nvSpPr>
      <xdr:spPr bwMode="auto">
        <a:xfrm>
          <a:off x="4562475" y="5467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26</xdr:row>
      <xdr:rowOff>76200</xdr:rowOff>
    </xdr:from>
    <xdr:to>
      <xdr:col>14</xdr:col>
      <xdr:colOff>76200</xdr:colOff>
      <xdr:row>27</xdr:row>
      <xdr:rowOff>114300</xdr:rowOff>
    </xdr:to>
    <xdr:sp macro="" textlink="">
      <xdr:nvSpPr>
        <xdr:cNvPr id="3673" name="Text Box 75" hidden="1">
          <a:extLst>
            <a:ext uri="{FF2B5EF4-FFF2-40B4-BE49-F238E27FC236}">
              <a16:creationId xmlns:a16="http://schemas.microsoft.com/office/drawing/2014/main" id="{00000000-0008-0000-0000-0000590E0000}"/>
            </a:ext>
          </a:extLst>
        </xdr:cNvPr>
        <xdr:cNvSpPr txBox="1">
          <a:spLocks noChangeArrowheads="1"/>
        </xdr:cNvSpPr>
      </xdr:nvSpPr>
      <xdr:spPr bwMode="auto">
        <a:xfrm>
          <a:off x="4562475" y="5629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26</xdr:row>
      <xdr:rowOff>76200</xdr:rowOff>
    </xdr:from>
    <xdr:to>
      <xdr:col>14</xdr:col>
      <xdr:colOff>76200</xdr:colOff>
      <xdr:row>27</xdr:row>
      <xdr:rowOff>114300</xdr:rowOff>
    </xdr:to>
    <xdr:sp macro="" textlink="">
      <xdr:nvSpPr>
        <xdr:cNvPr id="3674" name="Text Box 75" hidden="1">
          <a:extLst>
            <a:ext uri="{FF2B5EF4-FFF2-40B4-BE49-F238E27FC236}">
              <a16:creationId xmlns:a16="http://schemas.microsoft.com/office/drawing/2014/main" id="{00000000-0008-0000-0000-00005A0E0000}"/>
            </a:ext>
          </a:extLst>
        </xdr:cNvPr>
        <xdr:cNvSpPr txBox="1">
          <a:spLocks noChangeArrowheads="1"/>
        </xdr:cNvSpPr>
      </xdr:nvSpPr>
      <xdr:spPr bwMode="auto">
        <a:xfrm>
          <a:off x="4562475" y="5629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26</xdr:row>
      <xdr:rowOff>76200</xdr:rowOff>
    </xdr:from>
    <xdr:to>
      <xdr:col>14</xdr:col>
      <xdr:colOff>76200</xdr:colOff>
      <xdr:row>27</xdr:row>
      <xdr:rowOff>114300</xdr:rowOff>
    </xdr:to>
    <xdr:sp macro="" textlink="">
      <xdr:nvSpPr>
        <xdr:cNvPr id="3675" name="Text Box 75" hidden="1">
          <a:extLst>
            <a:ext uri="{FF2B5EF4-FFF2-40B4-BE49-F238E27FC236}">
              <a16:creationId xmlns:a16="http://schemas.microsoft.com/office/drawing/2014/main" id="{00000000-0008-0000-0000-00005B0E0000}"/>
            </a:ext>
          </a:extLst>
        </xdr:cNvPr>
        <xdr:cNvSpPr txBox="1">
          <a:spLocks noChangeArrowheads="1"/>
        </xdr:cNvSpPr>
      </xdr:nvSpPr>
      <xdr:spPr bwMode="auto">
        <a:xfrm>
          <a:off x="4562475" y="5629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26</xdr:row>
      <xdr:rowOff>76200</xdr:rowOff>
    </xdr:from>
    <xdr:to>
      <xdr:col>14</xdr:col>
      <xdr:colOff>76200</xdr:colOff>
      <xdr:row>27</xdr:row>
      <xdr:rowOff>114300</xdr:rowOff>
    </xdr:to>
    <xdr:sp macro="" textlink="">
      <xdr:nvSpPr>
        <xdr:cNvPr id="3676" name="Text Box 75" hidden="1">
          <a:extLst>
            <a:ext uri="{FF2B5EF4-FFF2-40B4-BE49-F238E27FC236}">
              <a16:creationId xmlns:a16="http://schemas.microsoft.com/office/drawing/2014/main" id="{00000000-0008-0000-0000-00005C0E0000}"/>
            </a:ext>
          </a:extLst>
        </xdr:cNvPr>
        <xdr:cNvSpPr txBox="1">
          <a:spLocks noChangeArrowheads="1"/>
        </xdr:cNvSpPr>
      </xdr:nvSpPr>
      <xdr:spPr bwMode="auto">
        <a:xfrm>
          <a:off x="4562475" y="5629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26</xdr:row>
      <xdr:rowOff>76200</xdr:rowOff>
    </xdr:from>
    <xdr:to>
      <xdr:col>7</xdr:col>
      <xdr:colOff>76200</xdr:colOff>
      <xdr:row>27</xdr:row>
      <xdr:rowOff>114300</xdr:rowOff>
    </xdr:to>
    <xdr:sp macro="" textlink="">
      <xdr:nvSpPr>
        <xdr:cNvPr id="3677" name="Text Box 75" hidden="1">
          <a:extLst>
            <a:ext uri="{FF2B5EF4-FFF2-40B4-BE49-F238E27FC236}">
              <a16:creationId xmlns:a16="http://schemas.microsoft.com/office/drawing/2014/main" id="{00000000-0008-0000-0000-00005D0E0000}"/>
            </a:ext>
          </a:extLst>
        </xdr:cNvPr>
        <xdr:cNvSpPr txBox="1">
          <a:spLocks noChangeArrowheads="1"/>
        </xdr:cNvSpPr>
      </xdr:nvSpPr>
      <xdr:spPr bwMode="auto">
        <a:xfrm>
          <a:off x="2686050" y="5629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26</xdr:row>
      <xdr:rowOff>76200</xdr:rowOff>
    </xdr:from>
    <xdr:to>
      <xdr:col>10</xdr:col>
      <xdr:colOff>76200</xdr:colOff>
      <xdr:row>27</xdr:row>
      <xdr:rowOff>114300</xdr:rowOff>
    </xdr:to>
    <xdr:sp macro="" textlink="">
      <xdr:nvSpPr>
        <xdr:cNvPr id="3678" name="Text Box 75" hidden="1">
          <a:extLst>
            <a:ext uri="{FF2B5EF4-FFF2-40B4-BE49-F238E27FC236}">
              <a16:creationId xmlns:a16="http://schemas.microsoft.com/office/drawing/2014/main" id="{00000000-0008-0000-0000-00005E0E0000}"/>
            </a:ext>
          </a:extLst>
        </xdr:cNvPr>
        <xdr:cNvSpPr txBox="1">
          <a:spLocks noChangeArrowheads="1"/>
        </xdr:cNvSpPr>
      </xdr:nvSpPr>
      <xdr:spPr bwMode="auto">
        <a:xfrm>
          <a:off x="3714750" y="5629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26</xdr:row>
      <xdr:rowOff>76200</xdr:rowOff>
    </xdr:from>
    <xdr:to>
      <xdr:col>14</xdr:col>
      <xdr:colOff>76200</xdr:colOff>
      <xdr:row>27</xdr:row>
      <xdr:rowOff>114300</xdr:rowOff>
    </xdr:to>
    <xdr:sp macro="" textlink="">
      <xdr:nvSpPr>
        <xdr:cNvPr id="3679" name="Text Box 75" hidden="1">
          <a:extLst>
            <a:ext uri="{FF2B5EF4-FFF2-40B4-BE49-F238E27FC236}">
              <a16:creationId xmlns:a16="http://schemas.microsoft.com/office/drawing/2014/main" id="{00000000-0008-0000-0000-00005F0E0000}"/>
            </a:ext>
          </a:extLst>
        </xdr:cNvPr>
        <xdr:cNvSpPr txBox="1">
          <a:spLocks noChangeArrowheads="1"/>
        </xdr:cNvSpPr>
      </xdr:nvSpPr>
      <xdr:spPr bwMode="auto">
        <a:xfrm>
          <a:off x="4562475" y="5629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26</xdr:row>
      <xdr:rowOff>76200</xdr:rowOff>
    </xdr:from>
    <xdr:to>
      <xdr:col>7</xdr:col>
      <xdr:colOff>76200</xdr:colOff>
      <xdr:row>27</xdr:row>
      <xdr:rowOff>114300</xdr:rowOff>
    </xdr:to>
    <xdr:sp macro="" textlink="">
      <xdr:nvSpPr>
        <xdr:cNvPr id="3680" name="Text Box 75" hidden="1">
          <a:extLst>
            <a:ext uri="{FF2B5EF4-FFF2-40B4-BE49-F238E27FC236}">
              <a16:creationId xmlns:a16="http://schemas.microsoft.com/office/drawing/2014/main" id="{00000000-0008-0000-0000-0000600E0000}"/>
            </a:ext>
          </a:extLst>
        </xdr:cNvPr>
        <xdr:cNvSpPr txBox="1">
          <a:spLocks noChangeArrowheads="1"/>
        </xdr:cNvSpPr>
      </xdr:nvSpPr>
      <xdr:spPr bwMode="auto">
        <a:xfrm>
          <a:off x="2686050" y="5629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27</xdr:row>
      <xdr:rowOff>76200</xdr:rowOff>
    </xdr:from>
    <xdr:to>
      <xdr:col>7</xdr:col>
      <xdr:colOff>76200</xdr:colOff>
      <xdr:row>28</xdr:row>
      <xdr:rowOff>114300</xdr:rowOff>
    </xdr:to>
    <xdr:sp macro="" textlink="">
      <xdr:nvSpPr>
        <xdr:cNvPr id="3681" name="Text Box 75" hidden="1">
          <a:extLst>
            <a:ext uri="{FF2B5EF4-FFF2-40B4-BE49-F238E27FC236}">
              <a16:creationId xmlns:a16="http://schemas.microsoft.com/office/drawing/2014/main" id="{00000000-0008-0000-0000-0000610E0000}"/>
            </a:ext>
          </a:extLst>
        </xdr:cNvPr>
        <xdr:cNvSpPr txBox="1">
          <a:spLocks noChangeArrowheads="1"/>
        </xdr:cNvSpPr>
      </xdr:nvSpPr>
      <xdr:spPr bwMode="auto">
        <a:xfrm>
          <a:off x="2686050" y="5791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27</xdr:row>
      <xdr:rowOff>76200</xdr:rowOff>
    </xdr:from>
    <xdr:to>
      <xdr:col>7</xdr:col>
      <xdr:colOff>76200</xdr:colOff>
      <xdr:row>28</xdr:row>
      <xdr:rowOff>114300</xdr:rowOff>
    </xdr:to>
    <xdr:sp macro="" textlink="">
      <xdr:nvSpPr>
        <xdr:cNvPr id="3682" name="Text Box 75" hidden="1">
          <a:extLst>
            <a:ext uri="{FF2B5EF4-FFF2-40B4-BE49-F238E27FC236}">
              <a16:creationId xmlns:a16="http://schemas.microsoft.com/office/drawing/2014/main" id="{00000000-0008-0000-0000-0000620E0000}"/>
            </a:ext>
          </a:extLst>
        </xdr:cNvPr>
        <xdr:cNvSpPr txBox="1">
          <a:spLocks noChangeArrowheads="1"/>
        </xdr:cNvSpPr>
      </xdr:nvSpPr>
      <xdr:spPr bwMode="auto">
        <a:xfrm>
          <a:off x="2686050" y="5791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26</xdr:row>
      <xdr:rowOff>76200</xdr:rowOff>
    </xdr:from>
    <xdr:to>
      <xdr:col>10</xdr:col>
      <xdr:colOff>76200</xdr:colOff>
      <xdr:row>27</xdr:row>
      <xdr:rowOff>114300</xdr:rowOff>
    </xdr:to>
    <xdr:sp macro="" textlink="">
      <xdr:nvSpPr>
        <xdr:cNvPr id="3683" name="Text Box 75" hidden="1">
          <a:extLst>
            <a:ext uri="{FF2B5EF4-FFF2-40B4-BE49-F238E27FC236}">
              <a16:creationId xmlns:a16="http://schemas.microsoft.com/office/drawing/2014/main" id="{00000000-0008-0000-0000-0000630E0000}"/>
            </a:ext>
          </a:extLst>
        </xdr:cNvPr>
        <xdr:cNvSpPr txBox="1">
          <a:spLocks noChangeArrowheads="1"/>
        </xdr:cNvSpPr>
      </xdr:nvSpPr>
      <xdr:spPr bwMode="auto">
        <a:xfrm>
          <a:off x="3714750" y="5629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27</xdr:row>
      <xdr:rowOff>76200</xdr:rowOff>
    </xdr:from>
    <xdr:to>
      <xdr:col>10</xdr:col>
      <xdr:colOff>76200</xdr:colOff>
      <xdr:row>28</xdr:row>
      <xdr:rowOff>114300</xdr:rowOff>
    </xdr:to>
    <xdr:sp macro="" textlink="">
      <xdr:nvSpPr>
        <xdr:cNvPr id="3684" name="Text Box 75" hidden="1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 txBox="1">
          <a:spLocks noChangeArrowheads="1"/>
        </xdr:cNvSpPr>
      </xdr:nvSpPr>
      <xdr:spPr bwMode="auto">
        <a:xfrm>
          <a:off x="3714750" y="5791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27</xdr:row>
      <xdr:rowOff>76200</xdr:rowOff>
    </xdr:from>
    <xdr:to>
      <xdr:col>10</xdr:col>
      <xdr:colOff>76200</xdr:colOff>
      <xdr:row>28</xdr:row>
      <xdr:rowOff>114300</xdr:rowOff>
    </xdr:to>
    <xdr:sp macro="" textlink="">
      <xdr:nvSpPr>
        <xdr:cNvPr id="3685" name="Text Box 75" hidden="1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 txBox="1">
          <a:spLocks noChangeArrowheads="1"/>
        </xdr:cNvSpPr>
      </xdr:nvSpPr>
      <xdr:spPr bwMode="auto">
        <a:xfrm>
          <a:off x="3714750" y="5791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27</xdr:row>
      <xdr:rowOff>76200</xdr:rowOff>
    </xdr:from>
    <xdr:to>
      <xdr:col>10</xdr:col>
      <xdr:colOff>76200</xdr:colOff>
      <xdr:row>28</xdr:row>
      <xdr:rowOff>114300</xdr:rowOff>
    </xdr:to>
    <xdr:sp macro="" textlink="">
      <xdr:nvSpPr>
        <xdr:cNvPr id="3686" name="Text Box 75" hidden="1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 txBox="1">
          <a:spLocks noChangeArrowheads="1"/>
        </xdr:cNvSpPr>
      </xdr:nvSpPr>
      <xdr:spPr bwMode="auto">
        <a:xfrm>
          <a:off x="3714750" y="5791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26</xdr:row>
      <xdr:rowOff>76200</xdr:rowOff>
    </xdr:from>
    <xdr:to>
      <xdr:col>14</xdr:col>
      <xdr:colOff>76200</xdr:colOff>
      <xdr:row>27</xdr:row>
      <xdr:rowOff>114300</xdr:rowOff>
    </xdr:to>
    <xdr:sp macro="" textlink="">
      <xdr:nvSpPr>
        <xdr:cNvPr id="3687" name="Text Box 75" hidden="1">
          <a:extLst>
            <a:ext uri="{FF2B5EF4-FFF2-40B4-BE49-F238E27FC236}">
              <a16:creationId xmlns:a16="http://schemas.microsoft.com/office/drawing/2014/main" id="{00000000-0008-0000-0000-0000670E0000}"/>
            </a:ext>
          </a:extLst>
        </xdr:cNvPr>
        <xdr:cNvSpPr txBox="1">
          <a:spLocks noChangeArrowheads="1"/>
        </xdr:cNvSpPr>
      </xdr:nvSpPr>
      <xdr:spPr bwMode="auto">
        <a:xfrm>
          <a:off x="4562475" y="5629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27</xdr:row>
      <xdr:rowOff>76200</xdr:rowOff>
    </xdr:from>
    <xdr:to>
      <xdr:col>14</xdr:col>
      <xdr:colOff>76200</xdr:colOff>
      <xdr:row>28</xdr:row>
      <xdr:rowOff>114300</xdr:rowOff>
    </xdr:to>
    <xdr:sp macro="" textlink="">
      <xdr:nvSpPr>
        <xdr:cNvPr id="3688" name="Text Box 75" hidden="1">
          <a:extLst>
            <a:ext uri="{FF2B5EF4-FFF2-40B4-BE49-F238E27FC236}">
              <a16:creationId xmlns:a16="http://schemas.microsoft.com/office/drawing/2014/main" id="{00000000-0008-0000-0000-0000680E0000}"/>
            </a:ext>
          </a:extLst>
        </xdr:cNvPr>
        <xdr:cNvSpPr txBox="1">
          <a:spLocks noChangeArrowheads="1"/>
        </xdr:cNvSpPr>
      </xdr:nvSpPr>
      <xdr:spPr bwMode="auto">
        <a:xfrm>
          <a:off x="4562475" y="5791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27</xdr:row>
      <xdr:rowOff>76200</xdr:rowOff>
    </xdr:from>
    <xdr:to>
      <xdr:col>14</xdr:col>
      <xdr:colOff>76200</xdr:colOff>
      <xdr:row>28</xdr:row>
      <xdr:rowOff>114300</xdr:rowOff>
    </xdr:to>
    <xdr:sp macro="" textlink="">
      <xdr:nvSpPr>
        <xdr:cNvPr id="3689" name="Text Box 75" hidden="1">
          <a:extLst>
            <a:ext uri="{FF2B5EF4-FFF2-40B4-BE49-F238E27FC236}">
              <a16:creationId xmlns:a16="http://schemas.microsoft.com/office/drawing/2014/main" id="{00000000-0008-0000-0000-0000690E0000}"/>
            </a:ext>
          </a:extLst>
        </xdr:cNvPr>
        <xdr:cNvSpPr txBox="1">
          <a:spLocks noChangeArrowheads="1"/>
        </xdr:cNvSpPr>
      </xdr:nvSpPr>
      <xdr:spPr bwMode="auto">
        <a:xfrm>
          <a:off x="4562475" y="5791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27</xdr:row>
      <xdr:rowOff>76200</xdr:rowOff>
    </xdr:from>
    <xdr:to>
      <xdr:col>14</xdr:col>
      <xdr:colOff>76200</xdr:colOff>
      <xdr:row>28</xdr:row>
      <xdr:rowOff>114300</xdr:rowOff>
    </xdr:to>
    <xdr:sp macro="" textlink="">
      <xdr:nvSpPr>
        <xdr:cNvPr id="3690" name="Text Box 75" hidden="1">
          <a:extLst>
            <a:ext uri="{FF2B5EF4-FFF2-40B4-BE49-F238E27FC236}">
              <a16:creationId xmlns:a16="http://schemas.microsoft.com/office/drawing/2014/main" id="{00000000-0008-0000-0000-00006A0E0000}"/>
            </a:ext>
          </a:extLst>
        </xdr:cNvPr>
        <xdr:cNvSpPr txBox="1">
          <a:spLocks noChangeArrowheads="1"/>
        </xdr:cNvSpPr>
      </xdr:nvSpPr>
      <xdr:spPr bwMode="auto">
        <a:xfrm>
          <a:off x="4562475" y="5791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27</xdr:row>
      <xdr:rowOff>76200</xdr:rowOff>
    </xdr:from>
    <xdr:to>
      <xdr:col>14</xdr:col>
      <xdr:colOff>76200</xdr:colOff>
      <xdr:row>28</xdr:row>
      <xdr:rowOff>114300</xdr:rowOff>
    </xdr:to>
    <xdr:sp macro="" textlink="">
      <xdr:nvSpPr>
        <xdr:cNvPr id="3691" name="Text Box 75" hidden="1">
          <a:extLst>
            <a:ext uri="{FF2B5EF4-FFF2-40B4-BE49-F238E27FC236}">
              <a16:creationId xmlns:a16="http://schemas.microsoft.com/office/drawing/2014/main" id="{00000000-0008-0000-0000-00006B0E0000}"/>
            </a:ext>
          </a:extLst>
        </xdr:cNvPr>
        <xdr:cNvSpPr txBox="1">
          <a:spLocks noChangeArrowheads="1"/>
        </xdr:cNvSpPr>
      </xdr:nvSpPr>
      <xdr:spPr bwMode="auto">
        <a:xfrm>
          <a:off x="4562475" y="5791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27</xdr:row>
      <xdr:rowOff>76200</xdr:rowOff>
    </xdr:from>
    <xdr:to>
      <xdr:col>7</xdr:col>
      <xdr:colOff>76200</xdr:colOff>
      <xdr:row>28</xdr:row>
      <xdr:rowOff>114300</xdr:rowOff>
    </xdr:to>
    <xdr:sp macro="" textlink="">
      <xdr:nvSpPr>
        <xdr:cNvPr id="3692" name="Text Box 75" hidden="1">
          <a:extLst>
            <a:ext uri="{FF2B5EF4-FFF2-40B4-BE49-F238E27FC236}">
              <a16:creationId xmlns:a16="http://schemas.microsoft.com/office/drawing/2014/main" id="{00000000-0008-0000-0000-00006C0E0000}"/>
            </a:ext>
          </a:extLst>
        </xdr:cNvPr>
        <xdr:cNvSpPr txBox="1">
          <a:spLocks noChangeArrowheads="1"/>
        </xdr:cNvSpPr>
      </xdr:nvSpPr>
      <xdr:spPr bwMode="auto">
        <a:xfrm>
          <a:off x="2686050" y="5791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27</xdr:row>
      <xdr:rowOff>76200</xdr:rowOff>
    </xdr:from>
    <xdr:to>
      <xdr:col>10</xdr:col>
      <xdr:colOff>76200</xdr:colOff>
      <xdr:row>28</xdr:row>
      <xdr:rowOff>114300</xdr:rowOff>
    </xdr:to>
    <xdr:sp macro="" textlink="">
      <xdr:nvSpPr>
        <xdr:cNvPr id="3693" name="Text Box 75" hidden="1">
          <a:extLst>
            <a:ext uri="{FF2B5EF4-FFF2-40B4-BE49-F238E27FC236}">
              <a16:creationId xmlns:a16="http://schemas.microsoft.com/office/drawing/2014/main" id="{00000000-0008-0000-0000-00006D0E0000}"/>
            </a:ext>
          </a:extLst>
        </xdr:cNvPr>
        <xdr:cNvSpPr txBox="1">
          <a:spLocks noChangeArrowheads="1"/>
        </xdr:cNvSpPr>
      </xdr:nvSpPr>
      <xdr:spPr bwMode="auto">
        <a:xfrm>
          <a:off x="3714750" y="5791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27</xdr:row>
      <xdr:rowOff>76200</xdr:rowOff>
    </xdr:from>
    <xdr:to>
      <xdr:col>14</xdr:col>
      <xdr:colOff>76200</xdr:colOff>
      <xdr:row>28</xdr:row>
      <xdr:rowOff>114300</xdr:rowOff>
    </xdr:to>
    <xdr:sp macro="" textlink="">
      <xdr:nvSpPr>
        <xdr:cNvPr id="3694" name="Text Box 75" hidden="1">
          <a:extLst>
            <a:ext uri="{FF2B5EF4-FFF2-40B4-BE49-F238E27FC236}">
              <a16:creationId xmlns:a16="http://schemas.microsoft.com/office/drawing/2014/main" id="{00000000-0008-0000-0000-00006E0E0000}"/>
            </a:ext>
          </a:extLst>
        </xdr:cNvPr>
        <xdr:cNvSpPr txBox="1">
          <a:spLocks noChangeArrowheads="1"/>
        </xdr:cNvSpPr>
      </xdr:nvSpPr>
      <xdr:spPr bwMode="auto">
        <a:xfrm>
          <a:off x="4562475" y="5791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27</xdr:row>
      <xdr:rowOff>76200</xdr:rowOff>
    </xdr:from>
    <xdr:to>
      <xdr:col>7</xdr:col>
      <xdr:colOff>76200</xdr:colOff>
      <xdr:row>28</xdr:row>
      <xdr:rowOff>114300</xdr:rowOff>
    </xdr:to>
    <xdr:sp macro="" textlink="">
      <xdr:nvSpPr>
        <xdr:cNvPr id="3695" name="Text Box 75" hidden="1">
          <a:extLst>
            <a:ext uri="{FF2B5EF4-FFF2-40B4-BE49-F238E27FC236}">
              <a16:creationId xmlns:a16="http://schemas.microsoft.com/office/drawing/2014/main" id="{00000000-0008-0000-0000-00006F0E0000}"/>
            </a:ext>
          </a:extLst>
        </xdr:cNvPr>
        <xdr:cNvSpPr txBox="1">
          <a:spLocks noChangeArrowheads="1"/>
        </xdr:cNvSpPr>
      </xdr:nvSpPr>
      <xdr:spPr bwMode="auto">
        <a:xfrm>
          <a:off x="2686050" y="5791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28</xdr:row>
      <xdr:rowOff>76200</xdr:rowOff>
    </xdr:from>
    <xdr:to>
      <xdr:col>7</xdr:col>
      <xdr:colOff>76200</xdr:colOff>
      <xdr:row>29</xdr:row>
      <xdr:rowOff>114300</xdr:rowOff>
    </xdr:to>
    <xdr:sp macro="" textlink="">
      <xdr:nvSpPr>
        <xdr:cNvPr id="3696" name="Text Box 75" hidden="1">
          <a:extLst>
            <a:ext uri="{FF2B5EF4-FFF2-40B4-BE49-F238E27FC236}">
              <a16:creationId xmlns:a16="http://schemas.microsoft.com/office/drawing/2014/main" id="{00000000-0008-0000-0000-0000700E0000}"/>
            </a:ext>
          </a:extLst>
        </xdr:cNvPr>
        <xdr:cNvSpPr txBox="1">
          <a:spLocks noChangeArrowheads="1"/>
        </xdr:cNvSpPr>
      </xdr:nvSpPr>
      <xdr:spPr bwMode="auto">
        <a:xfrm>
          <a:off x="2686050" y="5953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28</xdr:row>
      <xdr:rowOff>76200</xdr:rowOff>
    </xdr:from>
    <xdr:to>
      <xdr:col>7</xdr:col>
      <xdr:colOff>76200</xdr:colOff>
      <xdr:row>29</xdr:row>
      <xdr:rowOff>114300</xdr:rowOff>
    </xdr:to>
    <xdr:sp macro="" textlink="">
      <xdr:nvSpPr>
        <xdr:cNvPr id="3697" name="Text Box 75" hidden="1">
          <a:extLst>
            <a:ext uri="{FF2B5EF4-FFF2-40B4-BE49-F238E27FC236}">
              <a16:creationId xmlns:a16="http://schemas.microsoft.com/office/drawing/2014/main" id="{00000000-0008-0000-0000-0000710E0000}"/>
            </a:ext>
          </a:extLst>
        </xdr:cNvPr>
        <xdr:cNvSpPr txBox="1">
          <a:spLocks noChangeArrowheads="1"/>
        </xdr:cNvSpPr>
      </xdr:nvSpPr>
      <xdr:spPr bwMode="auto">
        <a:xfrm>
          <a:off x="2686050" y="5953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27</xdr:row>
      <xdr:rowOff>76200</xdr:rowOff>
    </xdr:from>
    <xdr:to>
      <xdr:col>10</xdr:col>
      <xdr:colOff>76200</xdr:colOff>
      <xdr:row>28</xdr:row>
      <xdr:rowOff>114300</xdr:rowOff>
    </xdr:to>
    <xdr:sp macro="" textlink="">
      <xdr:nvSpPr>
        <xdr:cNvPr id="3698" name="Text Box 75" hidden="1">
          <a:extLst>
            <a:ext uri="{FF2B5EF4-FFF2-40B4-BE49-F238E27FC236}">
              <a16:creationId xmlns:a16="http://schemas.microsoft.com/office/drawing/2014/main" id="{00000000-0008-0000-0000-0000720E0000}"/>
            </a:ext>
          </a:extLst>
        </xdr:cNvPr>
        <xdr:cNvSpPr txBox="1">
          <a:spLocks noChangeArrowheads="1"/>
        </xdr:cNvSpPr>
      </xdr:nvSpPr>
      <xdr:spPr bwMode="auto">
        <a:xfrm>
          <a:off x="3714750" y="5791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28</xdr:row>
      <xdr:rowOff>76200</xdr:rowOff>
    </xdr:from>
    <xdr:to>
      <xdr:col>10</xdr:col>
      <xdr:colOff>76200</xdr:colOff>
      <xdr:row>29</xdr:row>
      <xdr:rowOff>114300</xdr:rowOff>
    </xdr:to>
    <xdr:sp macro="" textlink="">
      <xdr:nvSpPr>
        <xdr:cNvPr id="3699" name="Text Box 75" hidden="1">
          <a:extLst>
            <a:ext uri="{FF2B5EF4-FFF2-40B4-BE49-F238E27FC236}">
              <a16:creationId xmlns:a16="http://schemas.microsoft.com/office/drawing/2014/main" id="{00000000-0008-0000-0000-0000730E0000}"/>
            </a:ext>
          </a:extLst>
        </xdr:cNvPr>
        <xdr:cNvSpPr txBox="1">
          <a:spLocks noChangeArrowheads="1"/>
        </xdr:cNvSpPr>
      </xdr:nvSpPr>
      <xdr:spPr bwMode="auto">
        <a:xfrm>
          <a:off x="3714750" y="5953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28</xdr:row>
      <xdr:rowOff>76200</xdr:rowOff>
    </xdr:from>
    <xdr:to>
      <xdr:col>10</xdr:col>
      <xdr:colOff>76200</xdr:colOff>
      <xdr:row>29</xdr:row>
      <xdr:rowOff>114300</xdr:rowOff>
    </xdr:to>
    <xdr:sp macro="" textlink="">
      <xdr:nvSpPr>
        <xdr:cNvPr id="3700" name="Text Box 75" hidden="1">
          <a:extLst>
            <a:ext uri="{FF2B5EF4-FFF2-40B4-BE49-F238E27FC236}">
              <a16:creationId xmlns:a16="http://schemas.microsoft.com/office/drawing/2014/main" id="{00000000-0008-0000-0000-0000740E0000}"/>
            </a:ext>
          </a:extLst>
        </xdr:cNvPr>
        <xdr:cNvSpPr txBox="1">
          <a:spLocks noChangeArrowheads="1"/>
        </xdr:cNvSpPr>
      </xdr:nvSpPr>
      <xdr:spPr bwMode="auto">
        <a:xfrm>
          <a:off x="3714750" y="5953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28</xdr:row>
      <xdr:rowOff>76200</xdr:rowOff>
    </xdr:from>
    <xdr:to>
      <xdr:col>10</xdr:col>
      <xdr:colOff>76200</xdr:colOff>
      <xdr:row>29</xdr:row>
      <xdr:rowOff>114300</xdr:rowOff>
    </xdr:to>
    <xdr:sp macro="" textlink="">
      <xdr:nvSpPr>
        <xdr:cNvPr id="3701" name="Text Box 75" hidden="1">
          <a:extLst>
            <a:ext uri="{FF2B5EF4-FFF2-40B4-BE49-F238E27FC236}">
              <a16:creationId xmlns:a16="http://schemas.microsoft.com/office/drawing/2014/main" id="{00000000-0008-0000-0000-0000750E0000}"/>
            </a:ext>
          </a:extLst>
        </xdr:cNvPr>
        <xdr:cNvSpPr txBox="1">
          <a:spLocks noChangeArrowheads="1"/>
        </xdr:cNvSpPr>
      </xdr:nvSpPr>
      <xdr:spPr bwMode="auto">
        <a:xfrm>
          <a:off x="3714750" y="5953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27</xdr:row>
      <xdr:rowOff>76200</xdr:rowOff>
    </xdr:from>
    <xdr:to>
      <xdr:col>14</xdr:col>
      <xdr:colOff>76200</xdr:colOff>
      <xdr:row>28</xdr:row>
      <xdr:rowOff>114300</xdr:rowOff>
    </xdr:to>
    <xdr:sp macro="" textlink="">
      <xdr:nvSpPr>
        <xdr:cNvPr id="3702" name="Text Box 75" hidden="1">
          <a:extLst>
            <a:ext uri="{FF2B5EF4-FFF2-40B4-BE49-F238E27FC236}">
              <a16:creationId xmlns:a16="http://schemas.microsoft.com/office/drawing/2014/main" id="{00000000-0008-0000-0000-0000760E0000}"/>
            </a:ext>
          </a:extLst>
        </xdr:cNvPr>
        <xdr:cNvSpPr txBox="1">
          <a:spLocks noChangeArrowheads="1"/>
        </xdr:cNvSpPr>
      </xdr:nvSpPr>
      <xdr:spPr bwMode="auto">
        <a:xfrm>
          <a:off x="4562475" y="5791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28</xdr:row>
      <xdr:rowOff>76200</xdr:rowOff>
    </xdr:from>
    <xdr:to>
      <xdr:col>14</xdr:col>
      <xdr:colOff>76200</xdr:colOff>
      <xdr:row>29</xdr:row>
      <xdr:rowOff>114300</xdr:rowOff>
    </xdr:to>
    <xdr:sp macro="" textlink="">
      <xdr:nvSpPr>
        <xdr:cNvPr id="3703" name="Text Box 75" hidden="1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 txBox="1">
          <a:spLocks noChangeArrowheads="1"/>
        </xdr:cNvSpPr>
      </xdr:nvSpPr>
      <xdr:spPr bwMode="auto">
        <a:xfrm>
          <a:off x="4562475" y="5953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28</xdr:row>
      <xdr:rowOff>76200</xdr:rowOff>
    </xdr:from>
    <xdr:to>
      <xdr:col>14</xdr:col>
      <xdr:colOff>76200</xdr:colOff>
      <xdr:row>29</xdr:row>
      <xdr:rowOff>114300</xdr:rowOff>
    </xdr:to>
    <xdr:sp macro="" textlink="">
      <xdr:nvSpPr>
        <xdr:cNvPr id="3704" name="Text Box 75" hidden="1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 txBox="1">
          <a:spLocks noChangeArrowheads="1"/>
        </xdr:cNvSpPr>
      </xdr:nvSpPr>
      <xdr:spPr bwMode="auto">
        <a:xfrm>
          <a:off x="4562475" y="5953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28</xdr:row>
      <xdr:rowOff>76200</xdr:rowOff>
    </xdr:from>
    <xdr:to>
      <xdr:col>14</xdr:col>
      <xdr:colOff>76200</xdr:colOff>
      <xdr:row>29</xdr:row>
      <xdr:rowOff>114300</xdr:rowOff>
    </xdr:to>
    <xdr:sp macro="" textlink="">
      <xdr:nvSpPr>
        <xdr:cNvPr id="3705" name="Text Box 75" hidden="1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 txBox="1">
          <a:spLocks noChangeArrowheads="1"/>
        </xdr:cNvSpPr>
      </xdr:nvSpPr>
      <xdr:spPr bwMode="auto">
        <a:xfrm>
          <a:off x="4562475" y="5953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28</xdr:row>
      <xdr:rowOff>76200</xdr:rowOff>
    </xdr:from>
    <xdr:to>
      <xdr:col>14</xdr:col>
      <xdr:colOff>76200</xdr:colOff>
      <xdr:row>29</xdr:row>
      <xdr:rowOff>114300</xdr:rowOff>
    </xdr:to>
    <xdr:sp macro="" textlink="">
      <xdr:nvSpPr>
        <xdr:cNvPr id="3706" name="Text Box 75" hidden="1">
          <a:extLst>
            <a:ext uri="{FF2B5EF4-FFF2-40B4-BE49-F238E27FC236}">
              <a16:creationId xmlns:a16="http://schemas.microsoft.com/office/drawing/2014/main" id="{00000000-0008-0000-0000-00007A0E0000}"/>
            </a:ext>
          </a:extLst>
        </xdr:cNvPr>
        <xdr:cNvSpPr txBox="1">
          <a:spLocks noChangeArrowheads="1"/>
        </xdr:cNvSpPr>
      </xdr:nvSpPr>
      <xdr:spPr bwMode="auto">
        <a:xfrm>
          <a:off x="4562475" y="5953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28</xdr:row>
      <xdr:rowOff>76200</xdr:rowOff>
    </xdr:from>
    <xdr:to>
      <xdr:col>7</xdr:col>
      <xdr:colOff>76200</xdr:colOff>
      <xdr:row>29</xdr:row>
      <xdr:rowOff>114300</xdr:rowOff>
    </xdr:to>
    <xdr:sp macro="" textlink="">
      <xdr:nvSpPr>
        <xdr:cNvPr id="3707" name="Text Box 75" hidden="1">
          <a:extLst>
            <a:ext uri="{FF2B5EF4-FFF2-40B4-BE49-F238E27FC236}">
              <a16:creationId xmlns:a16="http://schemas.microsoft.com/office/drawing/2014/main" id="{00000000-0008-0000-0000-00007B0E0000}"/>
            </a:ext>
          </a:extLst>
        </xdr:cNvPr>
        <xdr:cNvSpPr txBox="1">
          <a:spLocks noChangeArrowheads="1"/>
        </xdr:cNvSpPr>
      </xdr:nvSpPr>
      <xdr:spPr bwMode="auto">
        <a:xfrm>
          <a:off x="2686050" y="5953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28</xdr:row>
      <xdr:rowOff>76200</xdr:rowOff>
    </xdr:from>
    <xdr:to>
      <xdr:col>10</xdr:col>
      <xdr:colOff>76200</xdr:colOff>
      <xdr:row>29</xdr:row>
      <xdr:rowOff>114300</xdr:rowOff>
    </xdr:to>
    <xdr:sp macro="" textlink="">
      <xdr:nvSpPr>
        <xdr:cNvPr id="3708" name="Text Box 75" hidden="1">
          <a:extLst>
            <a:ext uri="{FF2B5EF4-FFF2-40B4-BE49-F238E27FC236}">
              <a16:creationId xmlns:a16="http://schemas.microsoft.com/office/drawing/2014/main" id="{00000000-0008-0000-0000-00007C0E0000}"/>
            </a:ext>
          </a:extLst>
        </xdr:cNvPr>
        <xdr:cNvSpPr txBox="1">
          <a:spLocks noChangeArrowheads="1"/>
        </xdr:cNvSpPr>
      </xdr:nvSpPr>
      <xdr:spPr bwMode="auto">
        <a:xfrm>
          <a:off x="3714750" y="5953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28</xdr:row>
      <xdr:rowOff>76200</xdr:rowOff>
    </xdr:from>
    <xdr:to>
      <xdr:col>14</xdr:col>
      <xdr:colOff>76200</xdr:colOff>
      <xdr:row>29</xdr:row>
      <xdr:rowOff>114300</xdr:rowOff>
    </xdr:to>
    <xdr:sp macro="" textlink="">
      <xdr:nvSpPr>
        <xdr:cNvPr id="3709" name="Text Box 75" hidden="1">
          <a:extLst>
            <a:ext uri="{FF2B5EF4-FFF2-40B4-BE49-F238E27FC236}">
              <a16:creationId xmlns:a16="http://schemas.microsoft.com/office/drawing/2014/main" id="{00000000-0008-0000-0000-00007D0E0000}"/>
            </a:ext>
          </a:extLst>
        </xdr:cNvPr>
        <xdr:cNvSpPr txBox="1">
          <a:spLocks noChangeArrowheads="1"/>
        </xdr:cNvSpPr>
      </xdr:nvSpPr>
      <xdr:spPr bwMode="auto">
        <a:xfrm>
          <a:off x="4562475" y="5953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28</xdr:row>
      <xdr:rowOff>76200</xdr:rowOff>
    </xdr:from>
    <xdr:to>
      <xdr:col>7</xdr:col>
      <xdr:colOff>76200</xdr:colOff>
      <xdr:row>29</xdr:row>
      <xdr:rowOff>114300</xdr:rowOff>
    </xdr:to>
    <xdr:sp macro="" textlink="">
      <xdr:nvSpPr>
        <xdr:cNvPr id="3710" name="Text Box 75" hidden="1">
          <a:extLst>
            <a:ext uri="{FF2B5EF4-FFF2-40B4-BE49-F238E27FC236}">
              <a16:creationId xmlns:a16="http://schemas.microsoft.com/office/drawing/2014/main" id="{00000000-0008-0000-0000-00007E0E0000}"/>
            </a:ext>
          </a:extLst>
        </xdr:cNvPr>
        <xdr:cNvSpPr txBox="1">
          <a:spLocks noChangeArrowheads="1"/>
        </xdr:cNvSpPr>
      </xdr:nvSpPr>
      <xdr:spPr bwMode="auto">
        <a:xfrm>
          <a:off x="2686050" y="5953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76200</xdr:rowOff>
    </xdr:from>
    <xdr:to>
      <xdr:col>7</xdr:col>
      <xdr:colOff>76200</xdr:colOff>
      <xdr:row>30</xdr:row>
      <xdr:rowOff>114300</xdr:rowOff>
    </xdr:to>
    <xdr:sp macro="" textlink="">
      <xdr:nvSpPr>
        <xdr:cNvPr id="3711" name="Text Box 75" hidden="1">
          <a:extLst>
            <a:ext uri="{FF2B5EF4-FFF2-40B4-BE49-F238E27FC236}">
              <a16:creationId xmlns:a16="http://schemas.microsoft.com/office/drawing/2014/main" id="{00000000-0008-0000-0000-00007F0E0000}"/>
            </a:ext>
          </a:extLst>
        </xdr:cNvPr>
        <xdr:cNvSpPr txBox="1">
          <a:spLocks noChangeArrowheads="1"/>
        </xdr:cNvSpPr>
      </xdr:nvSpPr>
      <xdr:spPr bwMode="auto">
        <a:xfrm>
          <a:off x="2686050" y="6115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76200</xdr:rowOff>
    </xdr:from>
    <xdr:to>
      <xdr:col>7</xdr:col>
      <xdr:colOff>76200</xdr:colOff>
      <xdr:row>30</xdr:row>
      <xdr:rowOff>114300</xdr:rowOff>
    </xdr:to>
    <xdr:sp macro="" textlink="">
      <xdr:nvSpPr>
        <xdr:cNvPr id="3712" name="Text Box 75" hidden="1">
          <a:extLst>
            <a:ext uri="{FF2B5EF4-FFF2-40B4-BE49-F238E27FC236}">
              <a16:creationId xmlns:a16="http://schemas.microsoft.com/office/drawing/2014/main" id="{00000000-0008-0000-0000-0000800E0000}"/>
            </a:ext>
          </a:extLst>
        </xdr:cNvPr>
        <xdr:cNvSpPr txBox="1">
          <a:spLocks noChangeArrowheads="1"/>
        </xdr:cNvSpPr>
      </xdr:nvSpPr>
      <xdr:spPr bwMode="auto">
        <a:xfrm>
          <a:off x="2686050" y="6115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28</xdr:row>
      <xdr:rowOff>76200</xdr:rowOff>
    </xdr:from>
    <xdr:to>
      <xdr:col>10</xdr:col>
      <xdr:colOff>76200</xdr:colOff>
      <xdr:row>29</xdr:row>
      <xdr:rowOff>114300</xdr:rowOff>
    </xdr:to>
    <xdr:sp macro="" textlink="">
      <xdr:nvSpPr>
        <xdr:cNvPr id="3713" name="Text Box 75" hidden="1">
          <a:extLst>
            <a:ext uri="{FF2B5EF4-FFF2-40B4-BE49-F238E27FC236}">
              <a16:creationId xmlns:a16="http://schemas.microsoft.com/office/drawing/2014/main" id="{00000000-0008-0000-0000-0000810E0000}"/>
            </a:ext>
          </a:extLst>
        </xdr:cNvPr>
        <xdr:cNvSpPr txBox="1">
          <a:spLocks noChangeArrowheads="1"/>
        </xdr:cNvSpPr>
      </xdr:nvSpPr>
      <xdr:spPr bwMode="auto">
        <a:xfrm>
          <a:off x="3714750" y="5953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29</xdr:row>
      <xdr:rowOff>76200</xdr:rowOff>
    </xdr:from>
    <xdr:to>
      <xdr:col>10</xdr:col>
      <xdr:colOff>76200</xdr:colOff>
      <xdr:row>30</xdr:row>
      <xdr:rowOff>114300</xdr:rowOff>
    </xdr:to>
    <xdr:sp macro="" textlink="">
      <xdr:nvSpPr>
        <xdr:cNvPr id="3714" name="Text Box 75" hidden="1">
          <a:extLst>
            <a:ext uri="{FF2B5EF4-FFF2-40B4-BE49-F238E27FC236}">
              <a16:creationId xmlns:a16="http://schemas.microsoft.com/office/drawing/2014/main" id="{00000000-0008-0000-0000-0000820E0000}"/>
            </a:ext>
          </a:extLst>
        </xdr:cNvPr>
        <xdr:cNvSpPr txBox="1">
          <a:spLocks noChangeArrowheads="1"/>
        </xdr:cNvSpPr>
      </xdr:nvSpPr>
      <xdr:spPr bwMode="auto">
        <a:xfrm>
          <a:off x="3714750" y="6115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29</xdr:row>
      <xdr:rowOff>76200</xdr:rowOff>
    </xdr:from>
    <xdr:to>
      <xdr:col>10</xdr:col>
      <xdr:colOff>76200</xdr:colOff>
      <xdr:row>30</xdr:row>
      <xdr:rowOff>114300</xdr:rowOff>
    </xdr:to>
    <xdr:sp macro="" textlink="">
      <xdr:nvSpPr>
        <xdr:cNvPr id="3715" name="Text Box 75" hidden="1">
          <a:extLst>
            <a:ext uri="{FF2B5EF4-FFF2-40B4-BE49-F238E27FC236}">
              <a16:creationId xmlns:a16="http://schemas.microsoft.com/office/drawing/2014/main" id="{00000000-0008-0000-0000-0000830E0000}"/>
            </a:ext>
          </a:extLst>
        </xdr:cNvPr>
        <xdr:cNvSpPr txBox="1">
          <a:spLocks noChangeArrowheads="1"/>
        </xdr:cNvSpPr>
      </xdr:nvSpPr>
      <xdr:spPr bwMode="auto">
        <a:xfrm>
          <a:off x="3714750" y="6115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29</xdr:row>
      <xdr:rowOff>76200</xdr:rowOff>
    </xdr:from>
    <xdr:to>
      <xdr:col>10</xdr:col>
      <xdr:colOff>76200</xdr:colOff>
      <xdr:row>30</xdr:row>
      <xdr:rowOff>114300</xdr:rowOff>
    </xdr:to>
    <xdr:sp macro="" textlink="">
      <xdr:nvSpPr>
        <xdr:cNvPr id="3716" name="Text Box 75" hidden="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 txBox="1">
          <a:spLocks noChangeArrowheads="1"/>
        </xdr:cNvSpPr>
      </xdr:nvSpPr>
      <xdr:spPr bwMode="auto">
        <a:xfrm>
          <a:off x="3714750" y="6115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28</xdr:row>
      <xdr:rowOff>76200</xdr:rowOff>
    </xdr:from>
    <xdr:to>
      <xdr:col>14</xdr:col>
      <xdr:colOff>76200</xdr:colOff>
      <xdr:row>29</xdr:row>
      <xdr:rowOff>114300</xdr:rowOff>
    </xdr:to>
    <xdr:sp macro="" textlink="">
      <xdr:nvSpPr>
        <xdr:cNvPr id="3717" name="Text Box 75" hidden="1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 txBox="1">
          <a:spLocks noChangeArrowheads="1"/>
        </xdr:cNvSpPr>
      </xdr:nvSpPr>
      <xdr:spPr bwMode="auto">
        <a:xfrm>
          <a:off x="4562475" y="5953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29</xdr:row>
      <xdr:rowOff>76200</xdr:rowOff>
    </xdr:from>
    <xdr:to>
      <xdr:col>14</xdr:col>
      <xdr:colOff>76200</xdr:colOff>
      <xdr:row>30</xdr:row>
      <xdr:rowOff>114300</xdr:rowOff>
    </xdr:to>
    <xdr:sp macro="" textlink="">
      <xdr:nvSpPr>
        <xdr:cNvPr id="3718" name="Text Box 75" hidden="1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 txBox="1">
          <a:spLocks noChangeArrowheads="1"/>
        </xdr:cNvSpPr>
      </xdr:nvSpPr>
      <xdr:spPr bwMode="auto">
        <a:xfrm>
          <a:off x="4562475" y="6115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29</xdr:row>
      <xdr:rowOff>76200</xdr:rowOff>
    </xdr:from>
    <xdr:to>
      <xdr:col>14</xdr:col>
      <xdr:colOff>76200</xdr:colOff>
      <xdr:row>30</xdr:row>
      <xdr:rowOff>114300</xdr:rowOff>
    </xdr:to>
    <xdr:sp macro="" textlink="">
      <xdr:nvSpPr>
        <xdr:cNvPr id="3719" name="Text Box 75" hidden="1">
          <a:extLst>
            <a:ext uri="{FF2B5EF4-FFF2-40B4-BE49-F238E27FC236}">
              <a16:creationId xmlns:a16="http://schemas.microsoft.com/office/drawing/2014/main" id="{00000000-0008-0000-0000-0000870E0000}"/>
            </a:ext>
          </a:extLst>
        </xdr:cNvPr>
        <xdr:cNvSpPr txBox="1">
          <a:spLocks noChangeArrowheads="1"/>
        </xdr:cNvSpPr>
      </xdr:nvSpPr>
      <xdr:spPr bwMode="auto">
        <a:xfrm>
          <a:off x="4562475" y="6115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29</xdr:row>
      <xdr:rowOff>76200</xdr:rowOff>
    </xdr:from>
    <xdr:to>
      <xdr:col>14</xdr:col>
      <xdr:colOff>76200</xdr:colOff>
      <xdr:row>30</xdr:row>
      <xdr:rowOff>114300</xdr:rowOff>
    </xdr:to>
    <xdr:sp macro="" textlink="">
      <xdr:nvSpPr>
        <xdr:cNvPr id="3720" name="Text Box 75" hidden="1">
          <a:extLst>
            <a:ext uri="{FF2B5EF4-FFF2-40B4-BE49-F238E27FC236}">
              <a16:creationId xmlns:a16="http://schemas.microsoft.com/office/drawing/2014/main" id="{00000000-0008-0000-0000-0000880E0000}"/>
            </a:ext>
          </a:extLst>
        </xdr:cNvPr>
        <xdr:cNvSpPr txBox="1">
          <a:spLocks noChangeArrowheads="1"/>
        </xdr:cNvSpPr>
      </xdr:nvSpPr>
      <xdr:spPr bwMode="auto">
        <a:xfrm>
          <a:off x="4562475" y="6115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29</xdr:row>
      <xdr:rowOff>76200</xdr:rowOff>
    </xdr:from>
    <xdr:to>
      <xdr:col>14</xdr:col>
      <xdr:colOff>76200</xdr:colOff>
      <xdr:row>30</xdr:row>
      <xdr:rowOff>114300</xdr:rowOff>
    </xdr:to>
    <xdr:sp macro="" textlink="">
      <xdr:nvSpPr>
        <xdr:cNvPr id="3721" name="Text Box 75" hidden="1">
          <a:extLst>
            <a:ext uri="{FF2B5EF4-FFF2-40B4-BE49-F238E27FC236}">
              <a16:creationId xmlns:a16="http://schemas.microsoft.com/office/drawing/2014/main" id="{00000000-0008-0000-0000-0000890E0000}"/>
            </a:ext>
          </a:extLst>
        </xdr:cNvPr>
        <xdr:cNvSpPr txBox="1">
          <a:spLocks noChangeArrowheads="1"/>
        </xdr:cNvSpPr>
      </xdr:nvSpPr>
      <xdr:spPr bwMode="auto">
        <a:xfrm>
          <a:off x="4562475" y="6115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76200</xdr:rowOff>
    </xdr:from>
    <xdr:to>
      <xdr:col>7</xdr:col>
      <xdr:colOff>76200</xdr:colOff>
      <xdr:row>30</xdr:row>
      <xdr:rowOff>114300</xdr:rowOff>
    </xdr:to>
    <xdr:sp macro="" textlink="">
      <xdr:nvSpPr>
        <xdr:cNvPr id="3722" name="Text Box 75" hidden="1">
          <a:extLst>
            <a:ext uri="{FF2B5EF4-FFF2-40B4-BE49-F238E27FC236}">
              <a16:creationId xmlns:a16="http://schemas.microsoft.com/office/drawing/2014/main" id="{00000000-0008-0000-0000-00008A0E0000}"/>
            </a:ext>
          </a:extLst>
        </xdr:cNvPr>
        <xdr:cNvSpPr txBox="1">
          <a:spLocks noChangeArrowheads="1"/>
        </xdr:cNvSpPr>
      </xdr:nvSpPr>
      <xdr:spPr bwMode="auto">
        <a:xfrm>
          <a:off x="2686050" y="6115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29</xdr:row>
      <xdr:rowOff>76200</xdr:rowOff>
    </xdr:from>
    <xdr:to>
      <xdr:col>10</xdr:col>
      <xdr:colOff>76200</xdr:colOff>
      <xdr:row>30</xdr:row>
      <xdr:rowOff>114300</xdr:rowOff>
    </xdr:to>
    <xdr:sp macro="" textlink="">
      <xdr:nvSpPr>
        <xdr:cNvPr id="3723" name="Text Box 75" hidden="1">
          <a:extLst>
            <a:ext uri="{FF2B5EF4-FFF2-40B4-BE49-F238E27FC236}">
              <a16:creationId xmlns:a16="http://schemas.microsoft.com/office/drawing/2014/main" id="{00000000-0008-0000-0000-00008B0E0000}"/>
            </a:ext>
          </a:extLst>
        </xdr:cNvPr>
        <xdr:cNvSpPr txBox="1">
          <a:spLocks noChangeArrowheads="1"/>
        </xdr:cNvSpPr>
      </xdr:nvSpPr>
      <xdr:spPr bwMode="auto">
        <a:xfrm>
          <a:off x="3714750" y="6115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29</xdr:row>
      <xdr:rowOff>76200</xdr:rowOff>
    </xdr:from>
    <xdr:to>
      <xdr:col>14</xdr:col>
      <xdr:colOff>76200</xdr:colOff>
      <xdr:row>30</xdr:row>
      <xdr:rowOff>114300</xdr:rowOff>
    </xdr:to>
    <xdr:sp macro="" textlink="">
      <xdr:nvSpPr>
        <xdr:cNvPr id="3724" name="Text Box 75" hidden="1">
          <a:extLst>
            <a:ext uri="{FF2B5EF4-FFF2-40B4-BE49-F238E27FC236}">
              <a16:creationId xmlns:a16="http://schemas.microsoft.com/office/drawing/2014/main" id="{00000000-0008-0000-0000-00008C0E0000}"/>
            </a:ext>
          </a:extLst>
        </xdr:cNvPr>
        <xdr:cNvSpPr txBox="1">
          <a:spLocks noChangeArrowheads="1"/>
        </xdr:cNvSpPr>
      </xdr:nvSpPr>
      <xdr:spPr bwMode="auto">
        <a:xfrm>
          <a:off x="4562475" y="6115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76200</xdr:rowOff>
    </xdr:from>
    <xdr:to>
      <xdr:col>7</xdr:col>
      <xdr:colOff>76200</xdr:colOff>
      <xdr:row>30</xdr:row>
      <xdr:rowOff>114300</xdr:rowOff>
    </xdr:to>
    <xdr:sp macro="" textlink="">
      <xdr:nvSpPr>
        <xdr:cNvPr id="3725" name="Text Box 75" hidden="1">
          <a:extLst>
            <a:ext uri="{FF2B5EF4-FFF2-40B4-BE49-F238E27FC236}">
              <a16:creationId xmlns:a16="http://schemas.microsoft.com/office/drawing/2014/main" id="{00000000-0008-0000-0000-00008D0E0000}"/>
            </a:ext>
          </a:extLst>
        </xdr:cNvPr>
        <xdr:cNvSpPr txBox="1">
          <a:spLocks noChangeArrowheads="1"/>
        </xdr:cNvSpPr>
      </xdr:nvSpPr>
      <xdr:spPr bwMode="auto">
        <a:xfrm>
          <a:off x="2686050" y="6115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76200</xdr:rowOff>
    </xdr:from>
    <xdr:to>
      <xdr:col>7</xdr:col>
      <xdr:colOff>76200</xdr:colOff>
      <xdr:row>31</xdr:row>
      <xdr:rowOff>114300</xdr:rowOff>
    </xdr:to>
    <xdr:sp macro="" textlink="">
      <xdr:nvSpPr>
        <xdr:cNvPr id="3726" name="Text Box 75" hidden="1">
          <a:extLst>
            <a:ext uri="{FF2B5EF4-FFF2-40B4-BE49-F238E27FC236}">
              <a16:creationId xmlns:a16="http://schemas.microsoft.com/office/drawing/2014/main" id="{00000000-0008-0000-0000-00008E0E0000}"/>
            </a:ext>
          </a:extLst>
        </xdr:cNvPr>
        <xdr:cNvSpPr txBox="1">
          <a:spLocks noChangeArrowheads="1"/>
        </xdr:cNvSpPr>
      </xdr:nvSpPr>
      <xdr:spPr bwMode="auto">
        <a:xfrm>
          <a:off x="2686050" y="6276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76200</xdr:rowOff>
    </xdr:from>
    <xdr:to>
      <xdr:col>7</xdr:col>
      <xdr:colOff>76200</xdr:colOff>
      <xdr:row>31</xdr:row>
      <xdr:rowOff>114300</xdr:rowOff>
    </xdr:to>
    <xdr:sp macro="" textlink="">
      <xdr:nvSpPr>
        <xdr:cNvPr id="3727" name="Text Box 75" hidden="1">
          <a:extLst>
            <a:ext uri="{FF2B5EF4-FFF2-40B4-BE49-F238E27FC236}">
              <a16:creationId xmlns:a16="http://schemas.microsoft.com/office/drawing/2014/main" id="{00000000-0008-0000-0000-00008F0E0000}"/>
            </a:ext>
          </a:extLst>
        </xdr:cNvPr>
        <xdr:cNvSpPr txBox="1">
          <a:spLocks noChangeArrowheads="1"/>
        </xdr:cNvSpPr>
      </xdr:nvSpPr>
      <xdr:spPr bwMode="auto">
        <a:xfrm>
          <a:off x="2686050" y="6276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29</xdr:row>
      <xdr:rowOff>76200</xdr:rowOff>
    </xdr:from>
    <xdr:to>
      <xdr:col>10</xdr:col>
      <xdr:colOff>76200</xdr:colOff>
      <xdr:row>30</xdr:row>
      <xdr:rowOff>114300</xdr:rowOff>
    </xdr:to>
    <xdr:sp macro="" textlink="">
      <xdr:nvSpPr>
        <xdr:cNvPr id="3728" name="Text Box 75" hidden="1">
          <a:extLst>
            <a:ext uri="{FF2B5EF4-FFF2-40B4-BE49-F238E27FC236}">
              <a16:creationId xmlns:a16="http://schemas.microsoft.com/office/drawing/2014/main" id="{00000000-0008-0000-0000-0000900E0000}"/>
            </a:ext>
          </a:extLst>
        </xdr:cNvPr>
        <xdr:cNvSpPr txBox="1">
          <a:spLocks noChangeArrowheads="1"/>
        </xdr:cNvSpPr>
      </xdr:nvSpPr>
      <xdr:spPr bwMode="auto">
        <a:xfrm>
          <a:off x="3714750" y="6115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30</xdr:row>
      <xdr:rowOff>76200</xdr:rowOff>
    </xdr:from>
    <xdr:to>
      <xdr:col>10</xdr:col>
      <xdr:colOff>76200</xdr:colOff>
      <xdr:row>31</xdr:row>
      <xdr:rowOff>114300</xdr:rowOff>
    </xdr:to>
    <xdr:sp macro="" textlink="">
      <xdr:nvSpPr>
        <xdr:cNvPr id="3729" name="Text Box 75" hidden="1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 txBox="1">
          <a:spLocks noChangeArrowheads="1"/>
        </xdr:cNvSpPr>
      </xdr:nvSpPr>
      <xdr:spPr bwMode="auto">
        <a:xfrm>
          <a:off x="3714750" y="6276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30</xdr:row>
      <xdr:rowOff>76200</xdr:rowOff>
    </xdr:from>
    <xdr:to>
      <xdr:col>10</xdr:col>
      <xdr:colOff>76200</xdr:colOff>
      <xdr:row>31</xdr:row>
      <xdr:rowOff>114300</xdr:rowOff>
    </xdr:to>
    <xdr:sp macro="" textlink="">
      <xdr:nvSpPr>
        <xdr:cNvPr id="3730" name="Text Box 75" hidden="1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 txBox="1">
          <a:spLocks noChangeArrowheads="1"/>
        </xdr:cNvSpPr>
      </xdr:nvSpPr>
      <xdr:spPr bwMode="auto">
        <a:xfrm>
          <a:off x="3714750" y="6276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30</xdr:row>
      <xdr:rowOff>76200</xdr:rowOff>
    </xdr:from>
    <xdr:to>
      <xdr:col>10</xdr:col>
      <xdr:colOff>76200</xdr:colOff>
      <xdr:row>31</xdr:row>
      <xdr:rowOff>114300</xdr:rowOff>
    </xdr:to>
    <xdr:sp macro="" textlink="">
      <xdr:nvSpPr>
        <xdr:cNvPr id="3731" name="Text Box 75" hidden="1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 txBox="1">
          <a:spLocks noChangeArrowheads="1"/>
        </xdr:cNvSpPr>
      </xdr:nvSpPr>
      <xdr:spPr bwMode="auto">
        <a:xfrm>
          <a:off x="3714750" y="6276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29</xdr:row>
      <xdr:rowOff>76200</xdr:rowOff>
    </xdr:from>
    <xdr:to>
      <xdr:col>14</xdr:col>
      <xdr:colOff>76200</xdr:colOff>
      <xdr:row>30</xdr:row>
      <xdr:rowOff>114300</xdr:rowOff>
    </xdr:to>
    <xdr:sp macro="" textlink="">
      <xdr:nvSpPr>
        <xdr:cNvPr id="3732" name="Text Box 75" hidden="1">
          <a:extLst>
            <a:ext uri="{FF2B5EF4-FFF2-40B4-BE49-F238E27FC236}">
              <a16:creationId xmlns:a16="http://schemas.microsoft.com/office/drawing/2014/main" id="{00000000-0008-0000-0000-0000940E0000}"/>
            </a:ext>
          </a:extLst>
        </xdr:cNvPr>
        <xdr:cNvSpPr txBox="1">
          <a:spLocks noChangeArrowheads="1"/>
        </xdr:cNvSpPr>
      </xdr:nvSpPr>
      <xdr:spPr bwMode="auto">
        <a:xfrm>
          <a:off x="4562475" y="6115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30</xdr:row>
      <xdr:rowOff>76200</xdr:rowOff>
    </xdr:from>
    <xdr:to>
      <xdr:col>14</xdr:col>
      <xdr:colOff>76200</xdr:colOff>
      <xdr:row>31</xdr:row>
      <xdr:rowOff>114300</xdr:rowOff>
    </xdr:to>
    <xdr:sp macro="" textlink="">
      <xdr:nvSpPr>
        <xdr:cNvPr id="3733" name="Text Box 75" hidden="1">
          <a:extLst>
            <a:ext uri="{FF2B5EF4-FFF2-40B4-BE49-F238E27FC236}">
              <a16:creationId xmlns:a16="http://schemas.microsoft.com/office/drawing/2014/main" id="{00000000-0008-0000-0000-0000950E0000}"/>
            </a:ext>
          </a:extLst>
        </xdr:cNvPr>
        <xdr:cNvSpPr txBox="1">
          <a:spLocks noChangeArrowheads="1"/>
        </xdr:cNvSpPr>
      </xdr:nvSpPr>
      <xdr:spPr bwMode="auto">
        <a:xfrm>
          <a:off x="4562475" y="6276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30</xdr:row>
      <xdr:rowOff>76200</xdr:rowOff>
    </xdr:from>
    <xdr:to>
      <xdr:col>14</xdr:col>
      <xdr:colOff>76200</xdr:colOff>
      <xdr:row>31</xdr:row>
      <xdr:rowOff>114300</xdr:rowOff>
    </xdr:to>
    <xdr:sp macro="" textlink="">
      <xdr:nvSpPr>
        <xdr:cNvPr id="3734" name="Text Box 75" hidden="1">
          <a:extLst>
            <a:ext uri="{FF2B5EF4-FFF2-40B4-BE49-F238E27FC236}">
              <a16:creationId xmlns:a16="http://schemas.microsoft.com/office/drawing/2014/main" id="{00000000-0008-0000-0000-0000960E0000}"/>
            </a:ext>
          </a:extLst>
        </xdr:cNvPr>
        <xdr:cNvSpPr txBox="1">
          <a:spLocks noChangeArrowheads="1"/>
        </xdr:cNvSpPr>
      </xdr:nvSpPr>
      <xdr:spPr bwMode="auto">
        <a:xfrm>
          <a:off x="4562475" y="6276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30</xdr:row>
      <xdr:rowOff>76200</xdr:rowOff>
    </xdr:from>
    <xdr:to>
      <xdr:col>14</xdr:col>
      <xdr:colOff>76200</xdr:colOff>
      <xdr:row>31</xdr:row>
      <xdr:rowOff>114300</xdr:rowOff>
    </xdr:to>
    <xdr:sp macro="" textlink="">
      <xdr:nvSpPr>
        <xdr:cNvPr id="3735" name="Text Box 75" hidden="1">
          <a:extLst>
            <a:ext uri="{FF2B5EF4-FFF2-40B4-BE49-F238E27FC236}">
              <a16:creationId xmlns:a16="http://schemas.microsoft.com/office/drawing/2014/main" id="{00000000-0008-0000-0000-0000970E0000}"/>
            </a:ext>
          </a:extLst>
        </xdr:cNvPr>
        <xdr:cNvSpPr txBox="1">
          <a:spLocks noChangeArrowheads="1"/>
        </xdr:cNvSpPr>
      </xdr:nvSpPr>
      <xdr:spPr bwMode="auto">
        <a:xfrm>
          <a:off x="4562475" y="6276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30</xdr:row>
      <xdr:rowOff>76200</xdr:rowOff>
    </xdr:from>
    <xdr:to>
      <xdr:col>14</xdr:col>
      <xdr:colOff>76200</xdr:colOff>
      <xdr:row>31</xdr:row>
      <xdr:rowOff>114300</xdr:rowOff>
    </xdr:to>
    <xdr:sp macro="" textlink="">
      <xdr:nvSpPr>
        <xdr:cNvPr id="3736" name="Text Box 75" hidden="1">
          <a:extLst>
            <a:ext uri="{FF2B5EF4-FFF2-40B4-BE49-F238E27FC236}">
              <a16:creationId xmlns:a16="http://schemas.microsoft.com/office/drawing/2014/main" id="{00000000-0008-0000-0000-0000980E0000}"/>
            </a:ext>
          </a:extLst>
        </xdr:cNvPr>
        <xdr:cNvSpPr txBox="1">
          <a:spLocks noChangeArrowheads="1"/>
        </xdr:cNvSpPr>
      </xdr:nvSpPr>
      <xdr:spPr bwMode="auto">
        <a:xfrm>
          <a:off x="4562475" y="6276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76200</xdr:rowOff>
    </xdr:from>
    <xdr:to>
      <xdr:col>7</xdr:col>
      <xdr:colOff>76200</xdr:colOff>
      <xdr:row>31</xdr:row>
      <xdr:rowOff>114300</xdr:rowOff>
    </xdr:to>
    <xdr:sp macro="" textlink="">
      <xdr:nvSpPr>
        <xdr:cNvPr id="3737" name="Text Box 75" hidden="1">
          <a:extLst>
            <a:ext uri="{FF2B5EF4-FFF2-40B4-BE49-F238E27FC236}">
              <a16:creationId xmlns:a16="http://schemas.microsoft.com/office/drawing/2014/main" id="{00000000-0008-0000-0000-0000990E0000}"/>
            </a:ext>
          </a:extLst>
        </xdr:cNvPr>
        <xdr:cNvSpPr txBox="1">
          <a:spLocks noChangeArrowheads="1"/>
        </xdr:cNvSpPr>
      </xdr:nvSpPr>
      <xdr:spPr bwMode="auto">
        <a:xfrm>
          <a:off x="2686050" y="6276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30</xdr:row>
      <xdr:rowOff>76200</xdr:rowOff>
    </xdr:from>
    <xdr:to>
      <xdr:col>10</xdr:col>
      <xdr:colOff>76200</xdr:colOff>
      <xdr:row>31</xdr:row>
      <xdr:rowOff>114300</xdr:rowOff>
    </xdr:to>
    <xdr:sp macro="" textlink="">
      <xdr:nvSpPr>
        <xdr:cNvPr id="3738" name="Text Box 75" hidden="1">
          <a:extLst>
            <a:ext uri="{FF2B5EF4-FFF2-40B4-BE49-F238E27FC236}">
              <a16:creationId xmlns:a16="http://schemas.microsoft.com/office/drawing/2014/main" id="{00000000-0008-0000-0000-00009A0E0000}"/>
            </a:ext>
          </a:extLst>
        </xdr:cNvPr>
        <xdr:cNvSpPr txBox="1">
          <a:spLocks noChangeArrowheads="1"/>
        </xdr:cNvSpPr>
      </xdr:nvSpPr>
      <xdr:spPr bwMode="auto">
        <a:xfrm>
          <a:off x="3714750" y="6276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30</xdr:row>
      <xdr:rowOff>76200</xdr:rowOff>
    </xdr:from>
    <xdr:to>
      <xdr:col>14</xdr:col>
      <xdr:colOff>76200</xdr:colOff>
      <xdr:row>31</xdr:row>
      <xdr:rowOff>114300</xdr:rowOff>
    </xdr:to>
    <xdr:sp macro="" textlink="">
      <xdr:nvSpPr>
        <xdr:cNvPr id="3739" name="Text Box 75" hidden="1">
          <a:extLst>
            <a:ext uri="{FF2B5EF4-FFF2-40B4-BE49-F238E27FC236}">
              <a16:creationId xmlns:a16="http://schemas.microsoft.com/office/drawing/2014/main" id="{00000000-0008-0000-0000-00009B0E0000}"/>
            </a:ext>
          </a:extLst>
        </xdr:cNvPr>
        <xdr:cNvSpPr txBox="1">
          <a:spLocks noChangeArrowheads="1"/>
        </xdr:cNvSpPr>
      </xdr:nvSpPr>
      <xdr:spPr bwMode="auto">
        <a:xfrm>
          <a:off x="4562475" y="6276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76200</xdr:rowOff>
    </xdr:from>
    <xdr:to>
      <xdr:col>7</xdr:col>
      <xdr:colOff>76200</xdr:colOff>
      <xdr:row>31</xdr:row>
      <xdr:rowOff>114300</xdr:rowOff>
    </xdr:to>
    <xdr:sp macro="" textlink="">
      <xdr:nvSpPr>
        <xdr:cNvPr id="3740" name="Text Box 75" hidden="1">
          <a:extLst>
            <a:ext uri="{FF2B5EF4-FFF2-40B4-BE49-F238E27FC236}">
              <a16:creationId xmlns:a16="http://schemas.microsoft.com/office/drawing/2014/main" id="{00000000-0008-0000-0000-00009C0E0000}"/>
            </a:ext>
          </a:extLst>
        </xdr:cNvPr>
        <xdr:cNvSpPr txBox="1">
          <a:spLocks noChangeArrowheads="1"/>
        </xdr:cNvSpPr>
      </xdr:nvSpPr>
      <xdr:spPr bwMode="auto">
        <a:xfrm>
          <a:off x="2686050" y="6276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31</xdr:row>
      <xdr:rowOff>76200</xdr:rowOff>
    </xdr:from>
    <xdr:to>
      <xdr:col>7</xdr:col>
      <xdr:colOff>76200</xdr:colOff>
      <xdr:row>32</xdr:row>
      <xdr:rowOff>114300</xdr:rowOff>
    </xdr:to>
    <xdr:sp macro="" textlink="">
      <xdr:nvSpPr>
        <xdr:cNvPr id="3741" name="Text Box 75" hidden="1">
          <a:extLst>
            <a:ext uri="{FF2B5EF4-FFF2-40B4-BE49-F238E27FC236}">
              <a16:creationId xmlns:a16="http://schemas.microsoft.com/office/drawing/2014/main" id="{00000000-0008-0000-0000-00009D0E0000}"/>
            </a:ext>
          </a:extLst>
        </xdr:cNvPr>
        <xdr:cNvSpPr txBox="1">
          <a:spLocks noChangeArrowheads="1"/>
        </xdr:cNvSpPr>
      </xdr:nvSpPr>
      <xdr:spPr bwMode="auto">
        <a:xfrm>
          <a:off x="2686050" y="6438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31</xdr:row>
      <xdr:rowOff>76200</xdr:rowOff>
    </xdr:from>
    <xdr:to>
      <xdr:col>7</xdr:col>
      <xdr:colOff>76200</xdr:colOff>
      <xdr:row>32</xdr:row>
      <xdr:rowOff>114300</xdr:rowOff>
    </xdr:to>
    <xdr:sp macro="" textlink="">
      <xdr:nvSpPr>
        <xdr:cNvPr id="3742" name="Text Box 75" hidden="1">
          <a:extLst>
            <a:ext uri="{FF2B5EF4-FFF2-40B4-BE49-F238E27FC236}">
              <a16:creationId xmlns:a16="http://schemas.microsoft.com/office/drawing/2014/main" id="{00000000-0008-0000-0000-00009E0E0000}"/>
            </a:ext>
          </a:extLst>
        </xdr:cNvPr>
        <xdr:cNvSpPr txBox="1">
          <a:spLocks noChangeArrowheads="1"/>
        </xdr:cNvSpPr>
      </xdr:nvSpPr>
      <xdr:spPr bwMode="auto">
        <a:xfrm>
          <a:off x="2686050" y="6438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30</xdr:row>
      <xdr:rowOff>76200</xdr:rowOff>
    </xdr:from>
    <xdr:to>
      <xdr:col>10</xdr:col>
      <xdr:colOff>76200</xdr:colOff>
      <xdr:row>31</xdr:row>
      <xdr:rowOff>114300</xdr:rowOff>
    </xdr:to>
    <xdr:sp macro="" textlink="">
      <xdr:nvSpPr>
        <xdr:cNvPr id="3743" name="Text Box 75" hidden="1">
          <a:extLst>
            <a:ext uri="{FF2B5EF4-FFF2-40B4-BE49-F238E27FC236}">
              <a16:creationId xmlns:a16="http://schemas.microsoft.com/office/drawing/2014/main" id="{00000000-0008-0000-0000-00009F0E0000}"/>
            </a:ext>
          </a:extLst>
        </xdr:cNvPr>
        <xdr:cNvSpPr txBox="1">
          <a:spLocks noChangeArrowheads="1"/>
        </xdr:cNvSpPr>
      </xdr:nvSpPr>
      <xdr:spPr bwMode="auto">
        <a:xfrm>
          <a:off x="3714750" y="6276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31</xdr:row>
      <xdr:rowOff>76200</xdr:rowOff>
    </xdr:from>
    <xdr:to>
      <xdr:col>10</xdr:col>
      <xdr:colOff>76200</xdr:colOff>
      <xdr:row>32</xdr:row>
      <xdr:rowOff>114300</xdr:rowOff>
    </xdr:to>
    <xdr:sp macro="" textlink="">
      <xdr:nvSpPr>
        <xdr:cNvPr id="3744" name="Text Box 75" hidden="1">
          <a:extLst>
            <a:ext uri="{FF2B5EF4-FFF2-40B4-BE49-F238E27FC236}">
              <a16:creationId xmlns:a16="http://schemas.microsoft.com/office/drawing/2014/main" id="{00000000-0008-0000-0000-0000A00E0000}"/>
            </a:ext>
          </a:extLst>
        </xdr:cNvPr>
        <xdr:cNvSpPr txBox="1">
          <a:spLocks noChangeArrowheads="1"/>
        </xdr:cNvSpPr>
      </xdr:nvSpPr>
      <xdr:spPr bwMode="auto">
        <a:xfrm>
          <a:off x="3714750" y="6438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31</xdr:row>
      <xdr:rowOff>76200</xdr:rowOff>
    </xdr:from>
    <xdr:to>
      <xdr:col>10</xdr:col>
      <xdr:colOff>76200</xdr:colOff>
      <xdr:row>32</xdr:row>
      <xdr:rowOff>114300</xdr:rowOff>
    </xdr:to>
    <xdr:sp macro="" textlink="">
      <xdr:nvSpPr>
        <xdr:cNvPr id="3745" name="Text Box 75" hidden="1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 txBox="1">
          <a:spLocks noChangeArrowheads="1"/>
        </xdr:cNvSpPr>
      </xdr:nvSpPr>
      <xdr:spPr bwMode="auto">
        <a:xfrm>
          <a:off x="3714750" y="6438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31</xdr:row>
      <xdr:rowOff>76200</xdr:rowOff>
    </xdr:from>
    <xdr:to>
      <xdr:col>10</xdr:col>
      <xdr:colOff>76200</xdr:colOff>
      <xdr:row>32</xdr:row>
      <xdr:rowOff>114300</xdr:rowOff>
    </xdr:to>
    <xdr:sp macro="" textlink="">
      <xdr:nvSpPr>
        <xdr:cNvPr id="3746" name="Text Box 75" hidden="1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 txBox="1">
          <a:spLocks noChangeArrowheads="1"/>
        </xdr:cNvSpPr>
      </xdr:nvSpPr>
      <xdr:spPr bwMode="auto">
        <a:xfrm>
          <a:off x="3714750" y="6438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30</xdr:row>
      <xdr:rowOff>76200</xdr:rowOff>
    </xdr:from>
    <xdr:to>
      <xdr:col>14</xdr:col>
      <xdr:colOff>76200</xdr:colOff>
      <xdr:row>31</xdr:row>
      <xdr:rowOff>114300</xdr:rowOff>
    </xdr:to>
    <xdr:sp macro="" textlink="">
      <xdr:nvSpPr>
        <xdr:cNvPr id="3747" name="Text Box 75" hidden="1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 txBox="1">
          <a:spLocks noChangeArrowheads="1"/>
        </xdr:cNvSpPr>
      </xdr:nvSpPr>
      <xdr:spPr bwMode="auto">
        <a:xfrm>
          <a:off x="4562475" y="6276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31</xdr:row>
      <xdr:rowOff>76200</xdr:rowOff>
    </xdr:from>
    <xdr:to>
      <xdr:col>14</xdr:col>
      <xdr:colOff>76200</xdr:colOff>
      <xdr:row>32</xdr:row>
      <xdr:rowOff>114300</xdr:rowOff>
    </xdr:to>
    <xdr:sp macro="" textlink="">
      <xdr:nvSpPr>
        <xdr:cNvPr id="3748" name="Text Box 75" hidden="1">
          <a:extLst>
            <a:ext uri="{FF2B5EF4-FFF2-40B4-BE49-F238E27FC236}">
              <a16:creationId xmlns:a16="http://schemas.microsoft.com/office/drawing/2014/main" id="{00000000-0008-0000-0000-0000A40E0000}"/>
            </a:ext>
          </a:extLst>
        </xdr:cNvPr>
        <xdr:cNvSpPr txBox="1">
          <a:spLocks noChangeArrowheads="1"/>
        </xdr:cNvSpPr>
      </xdr:nvSpPr>
      <xdr:spPr bwMode="auto">
        <a:xfrm>
          <a:off x="4562475" y="6438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31</xdr:row>
      <xdr:rowOff>76200</xdr:rowOff>
    </xdr:from>
    <xdr:to>
      <xdr:col>14</xdr:col>
      <xdr:colOff>76200</xdr:colOff>
      <xdr:row>32</xdr:row>
      <xdr:rowOff>114300</xdr:rowOff>
    </xdr:to>
    <xdr:sp macro="" textlink="">
      <xdr:nvSpPr>
        <xdr:cNvPr id="3749" name="Text Box 75" hidden="1">
          <a:extLst>
            <a:ext uri="{FF2B5EF4-FFF2-40B4-BE49-F238E27FC236}">
              <a16:creationId xmlns:a16="http://schemas.microsoft.com/office/drawing/2014/main" id="{00000000-0008-0000-0000-0000A50E0000}"/>
            </a:ext>
          </a:extLst>
        </xdr:cNvPr>
        <xdr:cNvSpPr txBox="1">
          <a:spLocks noChangeArrowheads="1"/>
        </xdr:cNvSpPr>
      </xdr:nvSpPr>
      <xdr:spPr bwMode="auto">
        <a:xfrm>
          <a:off x="4562475" y="6438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31</xdr:row>
      <xdr:rowOff>76200</xdr:rowOff>
    </xdr:from>
    <xdr:to>
      <xdr:col>14</xdr:col>
      <xdr:colOff>76200</xdr:colOff>
      <xdr:row>32</xdr:row>
      <xdr:rowOff>114300</xdr:rowOff>
    </xdr:to>
    <xdr:sp macro="" textlink="">
      <xdr:nvSpPr>
        <xdr:cNvPr id="3750" name="Text Box 75" hidden="1">
          <a:extLst>
            <a:ext uri="{FF2B5EF4-FFF2-40B4-BE49-F238E27FC236}">
              <a16:creationId xmlns:a16="http://schemas.microsoft.com/office/drawing/2014/main" id="{00000000-0008-0000-0000-0000A60E0000}"/>
            </a:ext>
          </a:extLst>
        </xdr:cNvPr>
        <xdr:cNvSpPr txBox="1">
          <a:spLocks noChangeArrowheads="1"/>
        </xdr:cNvSpPr>
      </xdr:nvSpPr>
      <xdr:spPr bwMode="auto">
        <a:xfrm>
          <a:off x="4562475" y="6438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31</xdr:row>
      <xdr:rowOff>76200</xdr:rowOff>
    </xdr:from>
    <xdr:to>
      <xdr:col>14</xdr:col>
      <xdr:colOff>76200</xdr:colOff>
      <xdr:row>32</xdr:row>
      <xdr:rowOff>114300</xdr:rowOff>
    </xdr:to>
    <xdr:sp macro="" textlink="">
      <xdr:nvSpPr>
        <xdr:cNvPr id="3751" name="Text Box 75" hidden="1">
          <a:extLst>
            <a:ext uri="{FF2B5EF4-FFF2-40B4-BE49-F238E27FC236}">
              <a16:creationId xmlns:a16="http://schemas.microsoft.com/office/drawing/2014/main" id="{00000000-0008-0000-0000-0000A70E0000}"/>
            </a:ext>
          </a:extLst>
        </xdr:cNvPr>
        <xdr:cNvSpPr txBox="1">
          <a:spLocks noChangeArrowheads="1"/>
        </xdr:cNvSpPr>
      </xdr:nvSpPr>
      <xdr:spPr bwMode="auto">
        <a:xfrm>
          <a:off x="4562475" y="6438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31</xdr:row>
      <xdr:rowOff>76200</xdr:rowOff>
    </xdr:from>
    <xdr:to>
      <xdr:col>7</xdr:col>
      <xdr:colOff>76200</xdr:colOff>
      <xdr:row>32</xdr:row>
      <xdr:rowOff>114300</xdr:rowOff>
    </xdr:to>
    <xdr:sp macro="" textlink="">
      <xdr:nvSpPr>
        <xdr:cNvPr id="3752" name="Text Box 75" hidden="1">
          <a:extLst>
            <a:ext uri="{FF2B5EF4-FFF2-40B4-BE49-F238E27FC236}">
              <a16:creationId xmlns:a16="http://schemas.microsoft.com/office/drawing/2014/main" id="{00000000-0008-0000-0000-0000A80E0000}"/>
            </a:ext>
          </a:extLst>
        </xdr:cNvPr>
        <xdr:cNvSpPr txBox="1">
          <a:spLocks noChangeArrowheads="1"/>
        </xdr:cNvSpPr>
      </xdr:nvSpPr>
      <xdr:spPr bwMode="auto">
        <a:xfrm>
          <a:off x="2686050" y="6438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31</xdr:row>
      <xdr:rowOff>76200</xdr:rowOff>
    </xdr:from>
    <xdr:to>
      <xdr:col>10</xdr:col>
      <xdr:colOff>76200</xdr:colOff>
      <xdr:row>32</xdr:row>
      <xdr:rowOff>114300</xdr:rowOff>
    </xdr:to>
    <xdr:sp macro="" textlink="">
      <xdr:nvSpPr>
        <xdr:cNvPr id="3753" name="Text Box 75" hidden="1">
          <a:extLst>
            <a:ext uri="{FF2B5EF4-FFF2-40B4-BE49-F238E27FC236}">
              <a16:creationId xmlns:a16="http://schemas.microsoft.com/office/drawing/2014/main" id="{00000000-0008-0000-0000-0000A90E0000}"/>
            </a:ext>
          </a:extLst>
        </xdr:cNvPr>
        <xdr:cNvSpPr txBox="1">
          <a:spLocks noChangeArrowheads="1"/>
        </xdr:cNvSpPr>
      </xdr:nvSpPr>
      <xdr:spPr bwMode="auto">
        <a:xfrm>
          <a:off x="3714750" y="6438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31</xdr:row>
      <xdr:rowOff>76200</xdr:rowOff>
    </xdr:from>
    <xdr:to>
      <xdr:col>14</xdr:col>
      <xdr:colOff>76200</xdr:colOff>
      <xdr:row>32</xdr:row>
      <xdr:rowOff>114300</xdr:rowOff>
    </xdr:to>
    <xdr:sp macro="" textlink="">
      <xdr:nvSpPr>
        <xdr:cNvPr id="3754" name="Text Box 75" hidden="1">
          <a:extLst>
            <a:ext uri="{FF2B5EF4-FFF2-40B4-BE49-F238E27FC236}">
              <a16:creationId xmlns:a16="http://schemas.microsoft.com/office/drawing/2014/main" id="{00000000-0008-0000-0000-0000AA0E0000}"/>
            </a:ext>
          </a:extLst>
        </xdr:cNvPr>
        <xdr:cNvSpPr txBox="1">
          <a:spLocks noChangeArrowheads="1"/>
        </xdr:cNvSpPr>
      </xdr:nvSpPr>
      <xdr:spPr bwMode="auto">
        <a:xfrm>
          <a:off x="4562475" y="6438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31</xdr:row>
      <xdr:rowOff>76200</xdr:rowOff>
    </xdr:from>
    <xdr:to>
      <xdr:col>7</xdr:col>
      <xdr:colOff>76200</xdr:colOff>
      <xdr:row>32</xdr:row>
      <xdr:rowOff>114300</xdr:rowOff>
    </xdr:to>
    <xdr:sp macro="" textlink="">
      <xdr:nvSpPr>
        <xdr:cNvPr id="3755" name="Text Box 75" hidden="1">
          <a:extLst>
            <a:ext uri="{FF2B5EF4-FFF2-40B4-BE49-F238E27FC236}">
              <a16:creationId xmlns:a16="http://schemas.microsoft.com/office/drawing/2014/main" id="{00000000-0008-0000-0000-0000AB0E0000}"/>
            </a:ext>
          </a:extLst>
        </xdr:cNvPr>
        <xdr:cNvSpPr txBox="1">
          <a:spLocks noChangeArrowheads="1"/>
        </xdr:cNvSpPr>
      </xdr:nvSpPr>
      <xdr:spPr bwMode="auto">
        <a:xfrm>
          <a:off x="2686050" y="6438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32</xdr:row>
      <xdr:rowOff>76200</xdr:rowOff>
    </xdr:from>
    <xdr:to>
      <xdr:col>7</xdr:col>
      <xdr:colOff>76200</xdr:colOff>
      <xdr:row>33</xdr:row>
      <xdr:rowOff>114300</xdr:rowOff>
    </xdr:to>
    <xdr:sp macro="" textlink="">
      <xdr:nvSpPr>
        <xdr:cNvPr id="3756" name="Text Box 75" hidden="1">
          <a:extLst>
            <a:ext uri="{FF2B5EF4-FFF2-40B4-BE49-F238E27FC236}">
              <a16:creationId xmlns:a16="http://schemas.microsoft.com/office/drawing/2014/main" id="{00000000-0008-0000-0000-0000AC0E0000}"/>
            </a:ext>
          </a:extLst>
        </xdr:cNvPr>
        <xdr:cNvSpPr txBox="1">
          <a:spLocks noChangeArrowheads="1"/>
        </xdr:cNvSpPr>
      </xdr:nvSpPr>
      <xdr:spPr bwMode="auto">
        <a:xfrm>
          <a:off x="2686050" y="660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32</xdr:row>
      <xdr:rowOff>76200</xdr:rowOff>
    </xdr:from>
    <xdr:to>
      <xdr:col>7</xdr:col>
      <xdr:colOff>76200</xdr:colOff>
      <xdr:row>33</xdr:row>
      <xdr:rowOff>114300</xdr:rowOff>
    </xdr:to>
    <xdr:sp macro="" textlink="">
      <xdr:nvSpPr>
        <xdr:cNvPr id="3757" name="Text Box 75" hidden="1">
          <a:extLst>
            <a:ext uri="{FF2B5EF4-FFF2-40B4-BE49-F238E27FC236}">
              <a16:creationId xmlns:a16="http://schemas.microsoft.com/office/drawing/2014/main" id="{00000000-0008-0000-0000-0000AD0E0000}"/>
            </a:ext>
          </a:extLst>
        </xdr:cNvPr>
        <xdr:cNvSpPr txBox="1">
          <a:spLocks noChangeArrowheads="1"/>
        </xdr:cNvSpPr>
      </xdr:nvSpPr>
      <xdr:spPr bwMode="auto">
        <a:xfrm>
          <a:off x="2686050" y="660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31</xdr:row>
      <xdr:rowOff>76200</xdr:rowOff>
    </xdr:from>
    <xdr:to>
      <xdr:col>10</xdr:col>
      <xdr:colOff>76200</xdr:colOff>
      <xdr:row>32</xdr:row>
      <xdr:rowOff>114300</xdr:rowOff>
    </xdr:to>
    <xdr:sp macro="" textlink="">
      <xdr:nvSpPr>
        <xdr:cNvPr id="3758" name="Text Box 75" hidden="1">
          <a:extLst>
            <a:ext uri="{FF2B5EF4-FFF2-40B4-BE49-F238E27FC236}">
              <a16:creationId xmlns:a16="http://schemas.microsoft.com/office/drawing/2014/main" id="{00000000-0008-0000-0000-0000AE0E0000}"/>
            </a:ext>
          </a:extLst>
        </xdr:cNvPr>
        <xdr:cNvSpPr txBox="1">
          <a:spLocks noChangeArrowheads="1"/>
        </xdr:cNvSpPr>
      </xdr:nvSpPr>
      <xdr:spPr bwMode="auto">
        <a:xfrm>
          <a:off x="3714750" y="6438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32</xdr:row>
      <xdr:rowOff>76200</xdr:rowOff>
    </xdr:from>
    <xdr:to>
      <xdr:col>10</xdr:col>
      <xdr:colOff>76200</xdr:colOff>
      <xdr:row>33</xdr:row>
      <xdr:rowOff>114300</xdr:rowOff>
    </xdr:to>
    <xdr:sp macro="" textlink="">
      <xdr:nvSpPr>
        <xdr:cNvPr id="3759" name="Text Box 75" hidden="1">
          <a:extLst>
            <a:ext uri="{FF2B5EF4-FFF2-40B4-BE49-F238E27FC236}">
              <a16:creationId xmlns:a16="http://schemas.microsoft.com/office/drawing/2014/main" id="{00000000-0008-0000-0000-0000AF0E0000}"/>
            </a:ext>
          </a:extLst>
        </xdr:cNvPr>
        <xdr:cNvSpPr txBox="1">
          <a:spLocks noChangeArrowheads="1"/>
        </xdr:cNvSpPr>
      </xdr:nvSpPr>
      <xdr:spPr bwMode="auto">
        <a:xfrm>
          <a:off x="3714750" y="660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32</xdr:row>
      <xdr:rowOff>76200</xdr:rowOff>
    </xdr:from>
    <xdr:to>
      <xdr:col>10</xdr:col>
      <xdr:colOff>76200</xdr:colOff>
      <xdr:row>33</xdr:row>
      <xdr:rowOff>114300</xdr:rowOff>
    </xdr:to>
    <xdr:sp macro="" textlink="">
      <xdr:nvSpPr>
        <xdr:cNvPr id="3760" name="Text Box 75" hidden="1">
          <a:extLst>
            <a:ext uri="{FF2B5EF4-FFF2-40B4-BE49-F238E27FC236}">
              <a16:creationId xmlns:a16="http://schemas.microsoft.com/office/drawing/2014/main" id="{00000000-0008-0000-0000-0000B00E0000}"/>
            </a:ext>
          </a:extLst>
        </xdr:cNvPr>
        <xdr:cNvSpPr txBox="1">
          <a:spLocks noChangeArrowheads="1"/>
        </xdr:cNvSpPr>
      </xdr:nvSpPr>
      <xdr:spPr bwMode="auto">
        <a:xfrm>
          <a:off x="3714750" y="660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32</xdr:row>
      <xdr:rowOff>76200</xdr:rowOff>
    </xdr:from>
    <xdr:to>
      <xdr:col>10</xdr:col>
      <xdr:colOff>76200</xdr:colOff>
      <xdr:row>33</xdr:row>
      <xdr:rowOff>114300</xdr:rowOff>
    </xdr:to>
    <xdr:sp macro="" textlink="">
      <xdr:nvSpPr>
        <xdr:cNvPr id="3761" name="Text Box 75" hidden="1">
          <a:extLst>
            <a:ext uri="{FF2B5EF4-FFF2-40B4-BE49-F238E27FC236}">
              <a16:creationId xmlns:a16="http://schemas.microsoft.com/office/drawing/2014/main" id="{00000000-0008-0000-0000-0000B10E0000}"/>
            </a:ext>
          </a:extLst>
        </xdr:cNvPr>
        <xdr:cNvSpPr txBox="1">
          <a:spLocks noChangeArrowheads="1"/>
        </xdr:cNvSpPr>
      </xdr:nvSpPr>
      <xdr:spPr bwMode="auto">
        <a:xfrm>
          <a:off x="3714750" y="660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31</xdr:row>
      <xdr:rowOff>76200</xdr:rowOff>
    </xdr:from>
    <xdr:to>
      <xdr:col>14</xdr:col>
      <xdr:colOff>76200</xdr:colOff>
      <xdr:row>32</xdr:row>
      <xdr:rowOff>114300</xdr:rowOff>
    </xdr:to>
    <xdr:sp macro="" textlink="">
      <xdr:nvSpPr>
        <xdr:cNvPr id="3762" name="Text Box 75" hidden="1">
          <a:extLst>
            <a:ext uri="{FF2B5EF4-FFF2-40B4-BE49-F238E27FC236}">
              <a16:creationId xmlns:a16="http://schemas.microsoft.com/office/drawing/2014/main" id="{00000000-0008-0000-0000-0000B20E0000}"/>
            </a:ext>
          </a:extLst>
        </xdr:cNvPr>
        <xdr:cNvSpPr txBox="1">
          <a:spLocks noChangeArrowheads="1"/>
        </xdr:cNvSpPr>
      </xdr:nvSpPr>
      <xdr:spPr bwMode="auto">
        <a:xfrm>
          <a:off x="4562475" y="6438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32</xdr:row>
      <xdr:rowOff>76200</xdr:rowOff>
    </xdr:from>
    <xdr:to>
      <xdr:col>14</xdr:col>
      <xdr:colOff>76200</xdr:colOff>
      <xdr:row>33</xdr:row>
      <xdr:rowOff>114300</xdr:rowOff>
    </xdr:to>
    <xdr:sp macro="" textlink="">
      <xdr:nvSpPr>
        <xdr:cNvPr id="3763" name="Text Box 75" hidden="1">
          <a:extLst>
            <a:ext uri="{FF2B5EF4-FFF2-40B4-BE49-F238E27FC236}">
              <a16:creationId xmlns:a16="http://schemas.microsoft.com/office/drawing/2014/main" id="{00000000-0008-0000-0000-0000B30E0000}"/>
            </a:ext>
          </a:extLst>
        </xdr:cNvPr>
        <xdr:cNvSpPr txBox="1">
          <a:spLocks noChangeArrowheads="1"/>
        </xdr:cNvSpPr>
      </xdr:nvSpPr>
      <xdr:spPr bwMode="auto">
        <a:xfrm>
          <a:off x="4562475" y="660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32</xdr:row>
      <xdr:rowOff>76200</xdr:rowOff>
    </xdr:from>
    <xdr:to>
      <xdr:col>14</xdr:col>
      <xdr:colOff>76200</xdr:colOff>
      <xdr:row>33</xdr:row>
      <xdr:rowOff>114300</xdr:rowOff>
    </xdr:to>
    <xdr:sp macro="" textlink="">
      <xdr:nvSpPr>
        <xdr:cNvPr id="3764" name="Text Box 75" hidden="1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 txBox="1">
          <a:spLocks noChangeArrowheads="1"/>
        </xdr:cNvSpPr>
      </xdr:nvSpPr>
      <xdr:spPr bwMode="auto">
        <a:xfrm>
          <a:off x="4562475" y="660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32</xdr:row>
      <xdr:rowOff>76200</xdr:rowOff>
    </xdr:from>
    <xdr:to>
      <xdr:col>14</xdr:col>
      <xdr:colOff>76200</xdr:colOff>
      <xdr:row>33</xdr:row>
      <xdr:rowOff>114300</xdr:rowOff>
    </xdr:to>
    <xdr:sp macro="" textlink="">
      <xdr:nvSpPr>
        <xdr:cNvPr id="3765" name="Text Box 75" hidden="1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 txBox="1">
          <a:spLocks noChangeArrowheads="1"/>
        </xdr:cNvSpPr>
      </xdr:nvSpPr>
      <xdr:spPr bwMode="auto">
        <a:xfrm>
          <a:off x="4562475" y="660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32</xdr:row>
      <xdr:rowOff>76200</xdr:rowOff>
    </xdr:from>
    <xdr:to>
      <xdr:col>14</xdr:col>
      <xdr:colOff>76200</xdr:colOff>
      <xdr:row>33</xdr:row>
      <xdr:rowOff>114300</xdr:rowOff>
    </xdr:to>
    <xdr:sp macro="" textlink="">
      <xdr:nvSpPr>
        <xdr:cNvPr id="3766" name="Text Box 75" hidden="1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 txBox="1">
          <a:spLocks noChangeArrowheads="1"/>
        </xdr:cNvSpPr>
      </xdr:nvSpPr>
      <xdr:spPr bwMode="auto">
        <a:xfrm>
          <a:off x="4562475" y="660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32</xdr:row>
      <xdr:rowOff>76200</xdr:rowOff>
    </xdr:from>
    <xdr:to>
      <xdr:col>7</xdr:col>
      <xdr:colOff>76200</xdr:colOff>
      <xdr:row>33</xdr:row>
      <xdr:rowOff>114300</xdr:rowOff>
    </xdr:to>
    <xdr:sp macro="" textlink="">
      <xdr:nvSpPr>
        <xdr:cNvPr id="3767" name="Text Box 75" hidden="1">
          <a:extLst>
            <a:ext uri="{FF2B5EF4-FFF2-40B4-BE49-F238E27FC236}">
              <a16:creationId xmlns:a16="http://schemas.microsoft.com/office/drawing/2014/main" id="{00000000-0008-0000-0000-0000B70E0000}"/>
            </a:ext>
          </a:extLst>
        </xdr:cNvPr>
        <xdr:cNvSpPr txBox="1">
          <a:spLocks noChangeArrowheads="1"/>
        </xdr:cNvSpPr>
      </xdr:nvSpPr>
      <xdr:spPr bwMode="auto">
        <a:xfrm>
          <a:off x="2686050" y="660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32</xdr:row>
      <xdr:rowOff>76200</xdr:rowOff>
    </xdr:from>
    <xdr:to>
      <xdr:col>10</xdr:col>
      <xdr:colOff>76200</xdr:colOff>
      <xdr:row>33</xdr:row>
      <xdr:rowOff>114300</xdr:rowOff>
    </xdr:to>
    <xdr:sp macro="" textlink="">
      <xdr:nvSpPr>
        <xdr:cNvPr id="3768" name="Text Box 75" hidden="1">
          <a:extLst>
            <a:ext uri="{FF2B5EF4-FFF2-40B4-BE49-F238E27FC236}">
              <a16:creationId xmlns:a16="http://schemas.microsoft.com/office/drawing/2014/main" id="{00000000-0008-0000-0000-0000B80E0000}"/>
            </a:ext>
          </a:extLst>
        </xdr:cNvPr>
        <xdr:cNvSpPr txBox="1">
          <a:spLocks noChangeArrowheads="1"/>
        </xdr:cNvSpPr>
      </xdr:nvSpPr>
      <xdr:spPr bwMode="auto">
        <a:xfrm>
          <a:off x="3714750" y="660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32</xdr:row>
      <xdr:rowOff>76200</xdr:rowOff>
    </xdr:from>
    <xdr:to>
      <xdr:col>14</xdr:col>
      <xdr:colOff>76200</xdr:colOff>
      <xdr:row>33</xdr:row>
      <xdr:rowOff>114300</xdr:rowOff>
    </xdr:to>
    <xdr:sp macro="" textlink="">
      <xdr:nvSpPr>
        <xdr:cNvPr id="3769" name="Text Box 75" hidden="1">
          <a:extLst>
            <a:ext uri="{FF2B5EF4-FFF2-40B4-BE49-F238E27FC236}">
              <a16:creationId xmlns:a16="http://schemas.microsoft.com/office/drawing/2014/main" id="{00000000-0008-0000-0000-0000B90E0000}"/>
            </a:ext>
          </a:extLst>
        </xdr:cNvPr>
        <xdr:cNvSpPr txBox="1">
          <a:spLocks noChangeArrowheads="1"/>
        </xdr:cNvSpPr>
      </xdr:nvSpPr>
      <xdr:spPr bwMode="auto">
        <a:xfrm>
          <a:off x="4562475" y="660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32</xdr:row>
      <xdr:rowOff>76200</xdr:rowOff>
    </xdr:from>
    <xdr:to>
      <xdr:col>7</xdr:col>
      <xdr:colOff>76200</xdr:colOff>
      <xdr:row>33</xdr:row>
      <xdr:rowOff>114300</xdr:rowOff>
    </xdr:to>
    <xdr:sp macro="" textlink="">
      <xdr:nvSpPr>
        <xdr:cNvPr id="3770" name="Text Box 75" hidden="1">
          <a:extLst>
            <a:ext uri="{FF2B5EF4-FFF2-40B4-BE49-F238E27FC236}">
              <a16:creationId xmlns:a16="http://schemas.microsoft.com/office/drawing/2014/main" id="{00000000-0008-0000-0000-0000BA0E0000}"/>
            </a:ext>
          </a:extLst>
        </xdr:cNvPr>
        <xdr:cNvSpPr txBox="1">
          <a:spLocks noChangeArrowheads="1"/>
        </xdr:cNvSpPr>
      </xdr:nvSpPr>
      <xdr:spPr bwMode="auto">
        <a:xfrm>
          <a:off x="2686050" y="660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33</xdr:row>
      <xdr:rowOff>76200</xdr:rowOff>
    </xdr:from>
    <xdr:to>
      <xdr:col>7</xdr:col>
      <xdr:colOff>76200</xdr:colOff>
      <xdr:row>34</xdr:row>
      <xdr:rowOff>114300</xdr:rowOff>
    </xdr:to>
    <xdr:sp macro="" textlink="">
      <xdr:nvSpPr>
        <xdr:cNvPr id="3771" name="Text Box 75" hidden="1">
          <a:extLst>
            <a:ext uri="{FF2B5EF4-FFF2-40B4-BE49-F238E27FC236}">
              <a16:creationId xmlns:a16="http://schemas.microsoft.com/office/drawing/2014/main" id="{00000000-0008-0000-0000-0000BB0E0000}"/>
            </a:ext>
          </a:extLst>
        </xdr:cNvPr>
        <xdr:cNvSpPr txBox="1">
          <a:spLocks noChangeArrowheads="1"/>
        </xdr:cNvSpPr>
      </xdr:nvSpPr>
      <xdr:spPr bwMode="auto">
        <a:xfrm>
          <a:off x="2686050" y="67627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33</xdr:row>
      <xdr:rowOff>76200</xdr:rowOff>
    </xdr:from>
    <xdr:to>
      <xdr:col>7</xdr:col>
      <xdr:colOff>76200</xdr:colOff>
      <xdr:row>34</xdr:row>
      <xdr:rowOff>114300</xdr:rowOff>
    </xdr:to>
    <xdr:sp macro="" textlink="">
      <xdr:nvSpPr>
        <xdr:cNvPr id="3772" name="Text Box 75" hidden="1">
          <a:extLst>
            <a:ext uri="{FF2B5EF4-FFF2-40B4-BE49-F238E27FC236}">
              <a16:creationId xmlns:a16="http://schemas.microsoft.com/office/drawing/2014/main" id="{00000000-0008-0000-0000-0000BC0E0000}"/>
            </a:ext>
          </a:extLst>
        </xdr:cNvPr>
        <xdr:cNvSpPr txBox="1">
          <a:spLocks noChangeArrowheads="1"/>
        </xdr:cNvSpPr>
      </xdr:nvSpPr>
      <xdr:spPr bwMode="auto">
        <a:xfrm>
          <a:off x="2686050" y="67627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32</xdr:row>
      <xdr:rowOff>76200</xdr:rowOff>
    </xdr:from>
    <xdr:to>
      <xdr:col>10</xdr:col>
      <xdr:colOff>76200</xdr:colOff>
      <xdr:row>33</xdr:row>
      <xdr:rowOff>114300</xdr:rowOff>
    </xdr:to>
    <xdr:sp macro="" textlink="">
      <xdr:nvSpPr>
        <xdr:cNvPr id="3773" name="Text Box 75" hidden="1">
          <a:extLst>
            <a:ext uri="{FF2B5EF4-FFF2-40B4-BE49-F238E27FC236}">
              <a16:creationId xmlns:a16="http://schemas.microsoft.com/office/drawing/2014/main" id="{00000000-0008-0000-0000-0000BD0E0000}"/>
            </a:ext>
          </a:extLst>
        </xdr:cNvPr>
        <xdr:cNvSpPr txBox="1">
          <a:spLocks noChangeArrowheads="1"/>
        </xdr:cNvSpPr>
      </xdr:nvSpPr>
      <xdr:spPr bwMode="auto">
        <a:xfrm>
          <a:off x="3714750" y="660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</xdr:row>
      <xdr:rowOff>76200</xdr:rowOff>
    </xdr:from>
    <xdr:to>
      <xdr:col>10</xdr:col>
      <xdr:colOff>76200</xdr:colOff>
      <xdr:row>34</xdr:row>
      <xdr:rowOff>114300</xdr:rowOff>
    </xdr:to>
    <xdr:sp macro="" textlink="">
      <xdr:nvSpPr>
        <xdr:cNvPr id="3774" name="Text Box 75" hidden="1">
          <a:extLst>
            <a:ext uri="{FF2B5EF4-FFF2-40B4-BE49-F238E27FC236}">
              <a16:creationId xmlns:a16="http://schemas.microsoft.com/office/drawing/2014/main" id="{00000000-0008-0000-0000-0000BE0E0000}"/>
            </a:ext>
          </a:extLst>
        </xdr:cNvPr>
        <xdr:cNvSpPr txBox="1">
          <a:spLocks noChangeArrowheads="1"/>
        </xdr:cNvSpPr>
      </xdr:nvSpPr>
      <xdr:spPr bwMode="auto">
        <a:xfrm>
          <a:off x="3714750" y="67627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</xdr:row>
      <xdr:rowOff>76200</xdr:rowOff>
    </xdr:from>
    <xdr:to>
      <xdr:col>10</xdr:col>
      <xdr:colOff>76200</xdr:colOff>
      <xdr:row>34</xdr:row>
      <xdr:rowOff>114300</xdr:rowOff>
    </xdr:to>
    <xdr:sp macro="" textlink="">
      <xdr:nvSpPr>
        <xdr:cNvPr id="3775" name="Text Box 75" hidden="1">
          <a:extLst>
            <a:ext uri="{FF2B5EF4-FFF2-40B4-BE49-F238E27FC236}">
              <a16:creationId xmlns:a16="http://schemas.microsoft.com/office/drawing/2014/main" id="{00000000-0008-0000-0000-0000BF0E0000}"/>
            </a:ext>
          </a:extLst>
        </xdr:cNvPr>
        <xdr:cNvSpPr txBox="1">
          <a:spLocks noChangeArrowheads="1"/>
        </xdr:cNvSpPr>
      </xdr:nvSpPr>
      <xdr:spPr bwMode="auto">
        <a:xfrm>
          <a:off x="3714750" y="67627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</xdr:row>
      <xdr:rowOff>76200</xdr:rowOff>
    </xdr:from>
    <xdr:to>
      <xdr:col>10</xdr:col>
      <xdr:colOff>76200</xdr:colOff>
      <xdr:row>34</xdr:row>
      <xdr:rowOff>114300</xdr:rowOff>
    </xdr:to>
    <xdr:sp macro="" textlink="">
      <xdr:nvSpPr>
        <xdr:cNvPr id="3776" name="Text Box 75" hidden="1">
          <a:extLst>
            <a:ext uri="{FF2B5EF4-FFF2-40B4-BE49-F238E27FC236}">
              <a16:creationId xmlns:a16="http://schemas.microsoft.com/office/drawing/2014/main" id="{00000000-0008-0000-0000-0000C00E0000}"/>
            </a:ext>
          </a:extLst>
        </xdr:cNvPr>
        <xdr:cNvSpPr txBox="1">
          <a:spLocks noChangeArrowheads="1"/>
        </xdr:cNvSpPr>
      </xdr:nvSpPr>
      <xdr:spPr bwMode="auto">
        <a:xfrm>
          <a:off x="3714750" y="67627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32</xdr:row>
      <xdr:rowOff>76200</xdr:rowOff>
    </xdr:from>
    <xdr:to>
      <xdr:col>14</xdr:col>
      <xdr:colOff>76200</xdr:colOff>
      <xdr:row>33</xdr:row>
      <xdr:rowOff>114300</xdr:rowOff>
    </xdr:to>
    <xdr:sp macro="" textlink="">
      <xdr:nvSpPr>
        <xdr:cNvPr id="3777" name="Text Box 75" hidden="1">
          <a:extLst>
            <a:ext uri="{FF2B5EF4-FFF2-40B4-BE49-F238E27FC236}">
              <a16:creationId xmlns:a16="http://schemas.microsoft.com/office/drawing/2014/main" id="{00000000-0008-0000-0000-0000C10E0000}"/>
            </a:ext>
          </a:extLst>
        </xdr:cNvPr>
        <xdr:cNvSpPr txBox="1">
          <a:spLocks noChangeArrowheads="1"/>
        </xdr:cNvSpPr>
      </xdr:nvSpPr>
      <xdr:spPr bwMode="auto">
        <a:xfrm>
          <a:off x="4562475" y="660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33</xdr:row>
      <xdr:rowOff>76200</xdr:rowOff>
    </xdr:from>
    <xdr:to>
      <xdr:col>14</xdr:col>
      <xdr:colOff>76200</xdr:colOff>
      <xdr:row>34</xdr:row>
      <xdr:rowOff>114300</xdr:rowOff>
    </xdr:to>
    <xdr:sp macro="" textlink="">
      <xdr:nvSpPr>
        <xdr:cNvPr id="3778" name="Text Box 75" hidden="1">
          <a:extLst>
            <a:ext uri="{FF2B5EF4-FFF2-40B4-BE49-F238E27FC236}">
              <a16:creationId xmlns:a16="http://schemas.microsoft.com/office/drawing/2014/main" id="{00000000-0008-0000-0000-0000C20E0000}"/>
            </a:ext>
          </a:extLst>
        </xdr:cNvPr>
        <xdr:cNvSpPr txBox="1">
          <a:spLocks noChangeArrowheads="1"/>
        </xdr:cNvSpPr>
      </xdr:nvSpPr>
      <xdr:spPr bwMode="auto">
        <a:xfrm>
          <a:off x="4562475" y="67627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33</xdr:row>
      <xdr:rowOff>76200</xdr:rowOff>
    </xdr:from>
    <xdr:to>
      <xdr:col>14</xdr:col>
      <xdr:colOff>76200</xdr:colOff>
      <xdr:row>34</xdr:row>
      <xdr:rowOff>114300</xdr:rowOff>
    </xdr:to>
    <xdr:sp macro="" textlink="">
      <xdr:nvSpPr>
        <xdr:cNvPr id="3779" name="Text Box 75" hidden="1">
          <a:extLst>
            <a:ext uri="{FF2B5EF4-FFF2-40B4-BE49-F238E27FC236}">
              <a16:creationId xmlns:a16="http://schemas.microsoft.com/office/drawing/2014/main" id="{00000000-0008-0000-0000-0000C30E0000}"/>
            </a:ext>
          </a:extLst>
        </xdr:cNvPr>
        <xdr:cNvSpPr txBox="1">
          <a:spLocks noChangeArrowheads="1"/>
        </xdr:cNvSpPr>
      </xdr:nvSpPr>
      <xdr:spPr bwMode="auto">
        <a:xfrm>
          <a:off x="4562475" y="67627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33</xdr:row>
      <xdr:rowOff>76200</xdr:rowOff>
    </xdr:from>
    <xdr:to>
      <xdr:col>14</xdr:col>
      <xdr:colOff>76200</xdr:colOff>
      <xdr:row>34</xdr:row>
      <xdr:rowOff>114300</xdr:rowOff>
    </xdr:to>
    <xdr:sp macro="" textlink="">
      <xdr:nvSpPr>
        <xdr:cNvPr id="3780" name="Text Box 75" hidden="1">
          <a:extLst>
            <a:ext uri="{FF2B5EF4-FFF2-40B4-BE49-F238E27FC236}">
              <a16:creationId xmlns:a16="http://schemas.microsoft.com/office/drawing/2014/main" id="{00000000-0008-0000-0000-0000C40E0000}"/>
            </a:ext>
          </a:extLst>
        </xdr:cNvPr>
        <xdr:cNvSpPr txBox="1">
          <a:spLocks noChangeArrowheads="1"/>
        </xdr:cNvSpPr>
      </xdr:nvSpPr>
      <xdr:spPr bwMode="auto">
        <a:xfrm>
          <a:off x="4562475" y="67627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33</xdr:row>
      <xdr:rowOff>76200</xdr:rowOff>
    </xdr:from>
    <xdr:to>
      <xdr:col>14</xdr:col>
      <xdr:colOff>76200</xdr:colOff>
      <xdr:row>34</xdr:row>
      <xdr:rowOff>114300</xdr:rowOff>
    </xdr:to>
    <xdr:sp macro="" textlink="">
      <xdr:nvSpPr>
        <xdr:cNvPr id="3781" name="Text Box 75" hidden="1">
          <a:extLst>
            <a:ext uri="{FF2B5EF4-FFF2-40B4-BE49-F238E27FC236}">
              <a16:creationId xmlns:a16="http://schemas.microsoft.com/office/drawing/2014/main" id="{00000000-0008-0000-0000-0000C50E0000}"/>
            </a:ext>
          </a:extLst>
        </xdr:cNvPr>
        <xdr:cNvSpPr txBox="1">
          <a:spLocks noChangeArrowheads="1"/>
        </xdr:cNvSpPr>
      </xdr:nvSpPr>
      <xdr:spPr bwMode="auto">
        <a:xfrm>
          <a:off x="4562475" y="67627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33</xdr:row>
      <xdr:rowOff>76200</xdr:rowOff>
    </xdr:from>
    <xdr:to>
      <xdr:col>7</xdr:col>
      <xdr:colOff>76200</xdr:colOff>
      <xdr:row>34</xdr:row>
      <xdr:rowOff>114300</xdr:rowOff>
    </xdr:to>
    <xdr:sp macro="" textlink="">
      <xdr:nvSpPr>
        <xdr:cNvPr id="3782" name="Text Box 75" hidden="1">
          <a:extLst>
            <a:ext uri="{FF2B5EF4-FFF2-40B4-BE49-F238E27FC236}">
              <a16:creationId xmlns:a16="http://schemas.microsoft.com/office/drawing/2014/main" id="{00000000-0008-0000-0000-0000C60E0000}"/>
            </a:ext>
          </a:extLst>
        </xdr:cNvPr>
        <xdr:cNvSpPr txBox="1">
          <a:spLocks noChangeArrowheads="1"/>
        </xdr:cNvSpPr>
      </xdr:nvSpPr>
      <xdr:spPr bwMode="auto">
        <a:xfrm>
          <a:off x="2686050" y="67627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</xdr:row>
      <xdr:rowOff>76200</xdr:rowOff>
    </xdr:from>
    <xdr:to>
      <xdr:col>10</xdr:col>
      <xdr:colOff>76200</xdr:colOff>
      <xdr:row>34</xdr:row>
      <xdr:rowOff>114300</xdr:rowOff>
    </xdr:to>
    <xdr:sp macro="" textlink="">
      <xdr:nvSpPr>
        <xdr:cNvPr id="3783" name="Text Box 75" hidden="1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 txBox="1">
          <a:spLocks noChangeArrowheads="1"/>
        </xdr:cNvSpPr>
      </xdr:nvSpPr>
      <xdr:spPr bwMode="auto">
        <a:xfrm>
          <a:off x="3714750" y="67627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33</xdr:row>
      <xdr:rowOff>76200</xdr:rowOff>
    </xdr:from>
    <xdr:to>
      <xdr:col>14</xdr:col>
      <xdr:colOff>76200</xdr:colOff>
      <xdr:row>34</xdr:row>
      <xdr:rowOff>114300</xdr:rowOff>
    </xdr:to>
    <xdr:sp macro="" textlink="">
      <xdr:nvSpPr>
        <xdr:cNvPr id="3784" name="Text Box 75" hidden="1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 txBox="1">
          <a:spLocks noChangeArrowheads="1"/>
        </xdr:cNvSpPr>
      </xdr:nvSpPr>
      <xdr:spPr bwMode="auto">
        <a:xfrm>
          <a:off x="4562475" y="67627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33</xdr:row>
      <xdr:rowOff>76200</xdr:rowOff>
    </xdr:from>
    <xdr:to>
      <xdr:col>7</xdr:col>
      <xdr:colOff>76200</xdr:colOff>
      <xdr:row>34</xdr:row>
      <xdr:rowOff>114300</xdr:rowOff>
    </xdr:to>
    <xdr:sp macro="" textlink="">
      <xdr:nvSpPr>
        <xdr:cNvPr id="3785" name="Text Box 75" hidden="1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 txBox="1">
          <a:spLocks noChangeArrowheads="1"/>
        </xdr:cNvSpPr>
      </xdr:nvSpPr>
      <xdr:spPr bwMode="auto">
        <a:xfrm>
          <a:off x="2686050" y="67627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34</xdr:row>
      <xdr:rowOff>76200</xdr:rowOff>
    </xdr:from>
    <xdr:to>
      <xdr:col>7</xdr:col>
      <xdr:colOff>76200</xdr:colOff>
      <xdr:row>35</xdr:row>
      <xdr:rowOff>114300</xdr:rowOff>
    </xdr:to>
    <xdr:sp macro="" textlink="">
      <xdr:nvSpPr>
        <xdr:cNvPr id="3786" name="Text Box 75" hidden="1">
          <a:extLst>
            <a:ext uri="{FF2B5EF4-FFF2-40B4-BE49-F238E27FC236}">
              <a16:creationId xmlns:a16="http://schemas.microsoft.com/office/drawing/2014/main" id="{00000000-0008-0000-0000-0000CA0E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34</xdr:row>
      <xdr:rowOff>76200</xdr:rowOff>
    </xdr:from>
    <xdr:to>
      <xdr:col>7</xdr:col>
      <xdr:colOff>76200</xdr:colOff>
      <xdr:row>35</xdr:row>
      <xdr:rowOff>114300</xdr:rowOff>
    </xdr:to>
    <xdr:sp macro="" textlink="">
      <xdr:nvSpPr>
        <xdr:cNvPr id="3787" name="Text Box 75" hidden="1">
          <a:extLst>
            <a:ext uri="{FF2B5EF4-FFF2-40B4-BE49-F238E27FC236}">
              <a16:creationId xmlns:a16="http://schemas.microsoft.com/office/drawing/2014/main" id="{00000000-0008-0000-0000-0000CB0E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</xdr:row>
      <xdr:rowOff>76200</xdr:rowOff>
    </xdr:from>
    <xdr:to>
      <xdr:col>10</xdr:col>
      <xdr:colOff>76200</xdr:colOff>
      <xdr:row>34</xdr:row>
      <xdr:rowOff>114300</xdr:rowOff>
    </xdr:to>
    <xdr:sp macro="" textlink="">
      <xdr:nvSpPr>
        <xdr:cNvPr id="3788" name="Text Box 75" hidden="1">
          <a:extLst>
            <a:ext uri="{FF2B5EF4-FFF2-40B4-BE49-F238E27FC236}">
              <a16:creationId xmlns:a16="http://schemas.microsoft.com/office/drawing/2014/main" id="{00000000-0008-0000-0000-0000CC0E0000}"/>
            </a:ext>
          </a:extLst>
        </xdr:cNvPr>
        <xdr:cNvSpPr txBox="1">
          <a:spLocks noChangeArrowheads="1"/>
        </xdr:cNvSpPr>
      </xdr:nvSpPr>
      <xdr:spPr bwMode="auto">
        <a:xfrm>
          <a:off x="3714750" y="67627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34</xdr:row>
      <xdr:rowOff>76200</xdr:rowOff>
    </xdr:from>
    <xdr:to>
      <xdr:col>10</xdr:col>
      <xdr:colOff>76200</xdr:colOff>
      <xdr:row>35</xdr:row>
      <xdr:rowOff>114300</xdr:rowOff>
    </xdr:to>
    <xdr:sp macro="" textlink="">
      <xdr:nvSpPr>
        <xdr:cNvPr id="3789" name="Text Box 75" hidden="1">
          <a:extLst>
            <a:ext uri="{FF2B5EF4-FFF2-40B4-BE49-F238E27FC236}">
              <a16:creationId xmlns:a16="http://schemas.microsoft.com/office/drawing/2014/main" id="{00000000-0008-0000-0000-0000CD0E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34</xdr:row>
      <xdr:rowOff>76200</xdr:rowOff>
    </xdr:from>
    <xdr:to>
      <xdr:col>10</xdr:col>
      <xdr:colOff>76200</xdr:colOff>
      <xdr:row>35</xdr:row>
      <xdr:rowOff>114300</xdr:rowOff>
    </xdr:to>
    <xdr:sp macro="" textlink="">
      <xdr:nvSpPr>
        <xdr:cNvPr id="3790" name="Text Box 75" hidden="1">
          <a:extLst>
            <a:ext uri="{FF2B5EF4-FFF2-40B4-BE49-F238E27FC236}">
              <a16:creationId xmlns:a16="http://schemas.microsoft.com/office/drawing/2014/main" id="{00000000-0008-0000-0000-0000CE0E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34</xdr:row>
      <xdr:rowOff>76200</xdr:rowOff>
    </xdr:from>
    <xdr:to>
      <xdr:col>10</xdr:col>
      <xdr:colOff>76200</xdr:colOff>
      <xdr:row>35</xdr:row>
      <xdr:rowOff>114300</xdr:rowOff>
    </xdr:to>
    <xdr:sp macro="" textlink="">
      <xdr:nvSpPr>
        <xdr:cNvPr id="3791" name="Text Box 75" hidden="1">
          <a:extLst>
            <a:ext uri="{FF2B5EF4-FFF2-40B4-BE49-F238E27FC236}">
              <a16:creationId xmlns:a16="http://schemas.microsoft.com/office/drawing/2014/main" id="{00000000-0008-0000-0000-0000CF0E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33</xdr:row>
      <xdr:rowOff>76200</xdr:rowOff>
    </xdr:from>
    <xdr:to>
      <xdr:col>14</xdr:col>
      <xdr:colOff>76200</xdr:colOff>
      <xdr:row>34</xdr:row>
      <xdr:rowOff>114300</xdr:rowOff>
    </xdr:to>
    <xdr:sp macro="" textlink="">
      <xdr:nvSpPr>
        <xdr:cNvPr id="3792" name="Text Box 75" hidden="1">
          <a:extLst>
            <a:ext uri="{FF2B5EF4-FFF2-40B4-BE49-F238E27FC236}">
              <a16:creationId xmlns:a16="http://schemas.microsoft.com/office/drawing/2014/main" id="{00000000-0008-0000-0000-0000D00E0000}"/>
            </a:ext>
          </a:extLst>
        </xdr:cNvPr>
        <xdr:cNvSpPr txBox="1">
          <a:spLocks noChangeArrowheads="1"/>
        </xdr:cNvSpPr>
      </xdr:nvSpPr>
      <xdr:spPr bwMode="auto">
        <a:xfrm>
          <a:off x="4562475" y="67627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34</xdr:row>
      <xdr:rowOff>76200</xdr:rowOff>
    </xdr:from>
    <xdr:to>
      <xdr:col>14</xdr:col>
      <xdr:colOff>76200</xdr:colOff>
      <xdr:row>35</xdr:row>
      <xdr:rowOff>114300</xdr:rowOff>
    </xdr:to>
    <xdr:sp macro="" textlink="">
      <xdr:nvSpPr>
        <xdr:cNvPr id="3793" name="Text Box 75" hidden="1">
          <a:extLst>
            <a:ext uri="{FF2B5EF4-FFF2-40B4-BE49-F238E27FC236}">
              <a16:creationId xmlns:a16="http://schemas.microsoft.com/office/drawing/2014/main" id="{00000000-0008-0000-0000-0000D10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34</xdr:row>
      <xdr:rowOff>76200</xdr:rowOff>
    </xdr:from>
    <xdr:to>
      <xdr:col>14</xdr:col>
      <xdr:colOff>76200</xdr:colOff>
      <xdr:row>35</xdr:row>
      <xdr:rowOff>114300</xdr:rowOff>
    </xdr:to>
    <xdr:sp macro="" textlink="">
      <xdr:nvSpPr>
        <xdr:cNvPr id="3794" name="Text Box 75" hidden="1">
          <a:extLst>
            <a:ext uri="{FF2B5EF4-FFF2-40B4-BE49-F238E27FC236}">
              <a16:creationId xmlns:a16="http://schemas.microsoft.com/office/drawing/2014/main" id="{00000000-0008-0000-0000-0000D20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34</xdr:row>
      <xdr:rowOff>76200</xdr:rowOff>
    </xdr:from>
    <xdr:to>
      <xdr:col>14</xdr:col>
      <xdr:colOff>76200</xdr:colOff>
      <xdr:row>35</xdr:row>
      <xdr:rowOff>114300</xdr:rowOff>
    </xdr:to>
    <xdr:sp macro="" textlink="">
      <xdr:nvSpPr>
        <xdr:cNvPr id="3795" name="Text Box 75" hidden="1">
          <a:extLst>
            <a:ext uri="{FF2B5EF4-FFF2-40B4-BE49-F238E27FC236}">
              <a16:creationId xmlns:a16="http://schemas.microsoft.com/office/drawing/2014/main" id="{00000000-0008-0000-0000-0000D30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34</xdr:row>
      <xdr:rowOff>76200</xdr:rowOff>
    </xdr:from>
    <xdr:to>
      <xdr:col>14</xdr:col>
      <xdr:colOff>76200</xdr:colOff>
      <xdr:row>35</xdr:row>
      <xdr:rowOff>114300</xdr:rowOff>
    </xdr:to>
    <xdr:sp macro="" textlink="">
      <xdr:nvSpPr>
        <xdr:cNvPr id="3796" name="Text Box 75" hidden="1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34</xdr:row>
      <xdr:rowOff>76200</xdr:rowOff>
    </xdr:from>
    <xdr:to>
      <xdr:col>7</xdr:col>
      <xdr:colOff>76200</xdr:colOff>
      <xdr:row>35</xdr:row>
      <xdr:rowOff>114300</xdr:rowOff>
    </xdr:to>
    <xdr:sp macro="" textlink="">
      <xdr:nvSpPr>
        <xdr:cNvPr id="3797" name="Text Box 75" hidden="1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34</xdr:row>
      <xdr:rowOff>76200</xdr:rowOff>
    </xdr:from>
    <xdr:to>
      <xdr:col>10</xdr:col>
      <xdr:colOff>76200</xdr:colOff>
      <xdr:row>35</xdr:row>
      <xdr:rowOff>114300</xdr:rowOff>
    </xdr:to>
    <xdr:sp macro="" textlink="">
      <xdr:nvSpPr>
        <xdr:cNvPr id="3798" name="Text Box 75" hidden="1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34</xdr:row>
      <xdr:rowOff>76200</xdr:rowOff>
    </xdr:from>
    <xdr:to>
      <xdr:col>14</xdr:col>
      <xdr:colOff>76200</xdr:colOff>
      <xdr:row>35</xdr:row>
      <xdr:rowOff>114300</xdr:rowOff>
    </xdr:to>
    <xdr:sp macro="" textlink="">
      <xdr:nvSpPr>
        <xdr:cNvPr id="3799" name="Text Box 75" hidden="1">
          <a:extLst>
            <a:ext uri="{FF2B5EF4-FFF2-40B4-BE49-F238E27FC236}">
              <a16:creationId xmlns:a16="http://schemas.microsoft.com/office/drawing/2014/main" id="{00000000-0008-0000-0000-0000D70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34</xdr:row>
      <xdr:rowOff>76200</xdr:rowOff>
    </xdr:from>
    <xdr:to>
      <xdr:col>7</xdr:col>
      <xdr:colOff>76200</xdr:colOff>
      <xdr:row>35</xdr:row>
      <xdr:rowOff>114300</xdr:rowOff>
    </xdr:to>
    <xdr:sp macro="" textlink="">
      <xdr:nvSpPr>
        <xdr:cNvPr id="3800" name="Text Box 75" hidden="1">
          <a:extLst>
            <a:ext uri="{FF2B5EF4-FFF2-40B4-BE49-F238E27FC236}">
              <a16:creationId xmlns:a16="http://schemas.microsoft.com/office/drawing/2014/main" id="{00000000-0008-0000-0000-0000D80E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35</xdr:row>
      <xdr:rowOff>76200</xdr:rowOff>
    </xdr:from>
    <xdr:to>
      <xdr:col>7</xdr:col>
      <xdr:colOff>76200</xdr:colOff>
      <xdr:row>36</xdr:row>
      <xdr:rowOff>114300</xdr:rowOff>
    </xdr:to>
    <xdr:sp macro="" textlink="">
      <xdr:nvSpPr>
        <xdr:cNvPr id="3801" name="Text Box 75" hidden="1">
          <a:extLst>
            <a:ext uri="{FF2B5EF4-FFF2-40B4-BE49-F238E27FC236}">
              <a16:creationId xmlns:a16="http://schemas.microsoft.com/office/drawing/2014/main" id="{00000000-0008-0000-0000-0000D90E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35</xdr:row>
      <xdr:rowOff>76200</xdr:rowOff>
    </xdr:from>
    <xdr:to>
      <xdr:col>7</xdr:col>
      <xdr:colOff>76200</xdr:colOff>
      <xdr:row>36</xdr:row>
      <xdr:rowOff>114300</xdr:rowOff>
    </xdr:to>
    <xdr:sp macro="" textlink="">
      <xdr:nvSpPr>
        <xdr:cNvPr id="3802" name="Text Box 75" hidden="1">
          <a:extLst>
            <a:ext uri="{FF2B5EF4-FFF2-40B4-BE49-F238E27FC236}">
              <a16:creationId xmlns:a16="http://schemas.microsoft.com/office/drawing/2014/main" id="{00000000-0008-0000-0000-0000DA0E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34</xdr:row>
      <xdr:rowOff>76200</xdr:rowOff>
    </xdr:from>
    <xdr:to>
      <xdr:col>10</xdr:col>
      <xdr:colOff>76200</xdr:colOff>
      <xdr:row>35</xdr:row>
      <xdr:rowOff>114300</xdr:rowOff>
    </xdr:to>
    <xdr:sp macro="" textlink="">
      <xdr:nvSpPr>
        <xdr:cNvPr id="3803" name="Text Box 75" hidden="1">
          <a:extLst>
            <a:ext uri="{FF2B5EF4-FFF2-40B4-BE49-F238E27FC236}">
              <a16:creationId xmlns:a16="http://schemas.microsoft.com/office/drawing/2014/main" id="{00000000-0008-0000-0000-0000DB0E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35</xdr:row>
      <xdr:rowOff>76200</xdr:rowOff>
    </xdr:from>
    <xdr:to>
      <xdr:col>10</xdr:col>
      <xdr:colOff>76200</xdr:colOff>
      <xdr:row>36</xdr:row>
      <xdr:rowOff>114300</xdr:rowOff>
    </xdr:to>
    <xdr:sp macro="" textlink="">
      <xdr:nvSpPr>
        <xdr:cNvPr id="3804" name="Text Box 75" hidden="1">
          <a:extLst>
            <a:ext uri="{FF2B5EF4-FFF2-40B4-BE49-F238E27FC236}">
              <a16:creationId xmlns:a16="http://schemas.microsoft.com/office/drawing/2014/main" id="{00000000-0008-0000-0000-0000DC0E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35</xdr:row>
      <xdr:rowOff>76200</xdr:rowOff>
    </xdr:from>
    <xdr:to>
      <xdr:col>10</xdr:col>
      <xdr:colOff>76200</xdr:colOff>
      <xdr:row>36</xdr:row>
      <xdr:rowOff>114300</xdr:rowOff>
    </xdr:to>
    <xdr:sp macro="" textlink="">
      <xdr:nvSpPr>
        <xdr:cNvPr id="3805" name="Text Box 75" hidden="1">
          <a:extLst>
            <a:ext uri="{FF2B5EF4-FFF2-40B4-BE49-F238E27FC236}">
              <a16:creationId xmlns:a16="http://schemas.microsoft.com/office/drawing/2014/main" id="{00000000-0008-0000-0000-0000DD0E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35</xdr:row>
      <xdr:rowOff>76200</xdr:rowOff>
    </xdr:from>
    <xdr:to>
      <xdr:col>10</xdr:col>
      <xdr:colOff>76200</xdr:colOff>
      <xdr:row>36</xdr:row>
      <xdr:rowOff>114300</xdr:rowOff>
    </xdr:to>
    <xdr:sp macro="" textlink="">
      <xdr:nvSpPr>
        <xdr:cNvPr id="3806" name="Text Box 75" hidden="1">
          <a:extLst>
            <a:ext uri="{FF2B5EF4-FFF2-40B4-BE49-F238E27FC236}">
              <a16:creationId xmlns:a16="http://schemas.microsoft.com/office/drawing/2014/main" id="{00000000-0008-0000-0000-0000DE0E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34</xdr:row>
      <xdr:rowOff>76200</xdr:rowOff>
    </xdr:from>
    <xdr:to>
      <xdr:col>14</xdr:col>
      <xdr:colOff>76200</xdr:colOff>
      <xdr:row>35</xdr:row>
      <xdr:rowOff>114300</xdr:rowOff>
    </xdr:to>
    <xdr:sp macro="" textlink="">
      <xdr:nvSpPr>
        <xdr:cNvPr id="3807" name="Text Box 75" hidden="1">
          <a:extLst>
            <a:ext uri="{FF2B5EF4-FFF2-40B4-BE49-F238E27FC236}">
              <a16:creationId xmlns:a16="http://schemas.microsoft.com/office/drawing/2014/main" id="{00000000-0008-0000-0000-0000DF0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35</xdr:row>
      <xdr:rowOff>76200</xdr:rowOff>
    </xdr:from>
    <xdr:to>
      <xdr:col>14</xdr:col>
      <xdr:colOff>76200</xdr:colOff>
      <xdr:row>36</xdr:row>
      <xdr:rowOff>114300</xdr:rowOff>
    </xdr:to>
    <xdr:sp macro="" textlink="">
      <xdr:nvSpPr>
        <xdr:cNvPr id="3808" name="Text Box 75" hidden="1">
          <a:extLst>
            <a:ext uri="{FF2B5EF4-FFF2-40B4-BE49-F238E27FC236}">
              <a16:creationId xmlns:a16="http://schemas.microsoft.com/office/drawing/2014/main" id="{00000000-0008-0000-0000-0000E00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35</xdr:row>
      <xdr:rowOff>76200</xdr:rowOff>
    </xdr:from>
    <xdr:to>
      <xdr:col>14</xdr:col>
      <xdr:colOff>76200</xdr:colOff>
      <xdr:row>36</xdr:row>
      <xdr:rowOff>114300</xdr:rowOff>
    </xdr:to>
    <xdr:sp macro="" textlink="">
      <xdr:nvSpPr>
        <xdr:cNvPr id="3809" name="Text Box 75" hidden="1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35</xdr:row>
      <xdr:rowOff>76200</xdr:rowOff>
    </xdr:from>
    <xdr:to>
      <xdr:col>14</xdr:col>
      <xdr:colOff>76200</xdr:colOff>
      <xdr:row>36</xdr:row>
      <xdr:rowOff>114300</xdr:rowOff>
    </xdr:to>
    <xdr:sp macro="" textlink="">
      <xdr:nvSpPr>
        <xdr:cNvPr id="3810" name="Text Box 75" hidden="1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35</xdr:row>
      <xdr:rowOff>76200</xdr:rowOff>
    </xdr:from>
    <xdr:to>
      <xdr:col>14</xdr:col>
      <xdr:colOff>76200</xdr:colOff>
      <xdr:row>36</xdr:row>
      <xdr:rowOff>114300</xdr:rowOff>
    </xdr:to>
    <xdr:sp macro="" textlink="">
      <xdr:nvSpPr>
        <xdr:cNvPr id="3811" name="Text Box 75" hidden="1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35</xdr:row>
      <xdr:rowOff>76200</xdr:rowOff>
    </xdr:from>
    <xdr:to>
      <xdr:col>7</xdr:col>
      <xdr:colOff>76200</xdr:colOff>
      <xdr:row>36</xdr:row>
      <xdr:rowOff>114300</xdr:rowOff>
    </xdr:to>
    <xdr:sp macro="" textlink="">
      <xdr:nvSpPr>
        <xdr:cNvPr id="3812" name="Text Box 75" hidden="1">
          <a:extLst>
            <a:ext uri="{FF2B5EF4-FFF2-40B4-BE49-F238E27FC236}">
              <a16:creationId xmlns:a16="http://schemas.microsoft.com/office/drawing/2014/main" id="{00000000-0008-0000-0000-0000E40E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35</xdr:row>
      <xdr:rowOff>76200</xdr:rowOff>
    </xdr:from>
    <xdr:to>
      <xdr:col>10</xdr:col>
      <xdr:colOff>76200</xdr:colOff>
      <xdr:row>36</xdr:row>
      <xdr:rowOff>114300</xdr:rowOff>
    </xdr:to>
    <xdr:sp macro="" textlink="">
      <xdr:nvSpPr>
        <xdr:cNvPr id="3813" name="Text Box 75" hidden="1">
          <a:extLst>
            <a:ext uri="{FF2B5EF4-FFF2-40B4-BE49-F238E27FC236}">
              <a16:creationId xmlns:a16="http://schemas.microsoft.com/office/drawing/2014/main" id="{00000000-0008-0000-0000-0000E50E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35</xdr:row>
      <xdr:rowOff>76200</xdr:rowOff>
    </xdr:from>
    <xdr:to>
      <xdr:col>14</xdr:col>
      <xdr:colOff>76200</xdr:colOff>
      <xdr:row>36</xdr:row>
      <xdr:rowOff>114300</xdr:rowOff>
    </xdr:to>
    <xdr:sp macro="" textlink="">
      <xdr:nvSpPr>
        <xdr:cNvPr id="3814" name="Text Box 75" hidden="1">
          <a:extLst>
            <a:ext uri="{FF2B5EF4-FFF2-40B4-BE49-F238E27FC236}">
              <a16:creationId xmlns:a16="http://schemas.microsoft.com/office/drawing/2014/main" id="{00000000-0008-0000-0000-0000E60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35</xdr:row>
      <xdr:rowOff>76200</xdr:rowOff>
    </xdr:from>
    <xdr:to>
      <xdr:col>7</xdr:col>
      <xdr:colOff>76200</xdr:colOff>
      <xdr:row>36</xdr:row>
      <xdr:rowOff>114300</xdr:rowOff>
    </xdr:to>
    <xdr:sp macro="" textlink="">
      <xdr:nvSpPr>
        <xdr:cNvPr id="3815" name="Text Box 75" hidden="1">
          <a:extLst>
            <a:ext uri="{FF2B5EF4-FFF2-40B4-BE49-F238E27FC236}">
              <a16:creationId xmlns:a16="http://schemas.microsoft.com/office/drawing/2014/main" id="{00000000-0008-0000-0000-0000E70E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36</xdr:row>
      <xdr:rowOff>76200</xdr:rowOff>
    </xdr:from>
    <xdr:to>
      <xdr:col>7</xdr:col>
      <xdr:colOff>76200</xdr:colOff>
      <xdr:row>37</xdr:row>
      <xdr:rowOff>114300</xdr:rowOff>
    </xdr:to>
    <xdr:sp macro="" textlink="">
      <xdr:nvSpPr>
        <xdr:cNvPr id="3816" name="Text Box 75" hidden="1">
          <a:extLst>
            <a:ext uri="{FF2B5EF4-FFF2-40B4-BE49-F238E27FC236}">
              <a16:creationId xmlns:a16="http://schemas.microsoft.com/office/drawing/2014/main" id="{00000000-0008-0000-0000-0000E80E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36</xdr:row>
      <xdr:rowOff>76200</xdr:rowOff>
    </xdr:from>
    <xdr:to>
      <xdr:col>7</xdr:col>
      <xdr:colOff>76200</xdr:colOff>
      <xdr:row>37</xdr:row>
      <xdr:rowOff>114300</xdr:rowOff>
    </xdr:to>
    <xdr:sp macro="" textlink="">
      <xdr:nvSpPr>
        <xdr:cNvPr id="3817" name="Text Box 75" hidden="1">
          <a:extLst>
            <a:ext uri="{FF2B5EF4-FFF2-40B4-BE49-F238E27FC236}">
              <a16:creationId xmlns:a16="http://schemas.microsoft.com/office/drawing/2014/main" id="{00000000-0008-0000-0000-0000E90E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35</xdr:row>
      <xdr:rowOff>76200</xdr:rowOff>
    </xdr:from>
    <xdr:to>
      <xdr:col>10</xdr:col>
      <xdr:colOff>76200</xdr:colOff>
      <xdr:row>36</xdr:row>
      <xdr:rowOff>114300</xdr:rowOff>
    </xdr:to>
    <xdr:sp macro="" textlink="">
      <xdr:nvSpPr>
        <xdr:cNvPr id="3818" name="Text Box 75" hidden="1">
          <a:extLst>
            <a:ext uri="{FF2B5EF4-FFF2-40B4-BE49-F238E27FC236}">
              <a16:creationId xmlns:a16="http://schemas.microsoft.com/office/drawing/2014/main" id="{00000000-0008-0000-0000-0000EA0E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36</xdr:row>
      <xdr:rowOff>76200</xdr:rowOff>
    </xdr:from>
    <xdr:to>
      <xdr:col>10</xdr:col>
      <xdr:colOff>76200</xdr:colOff>
      <xdr:row>37</xdr:row>
      <xdr:rowOff>114300</xdr:rowOff>
    </xdr:to>
    <xdr:sp macro="" textlink="">
      <xdr:nvSpPr>
        <xdr:cNvPr id="3819" name="Text Box 75" hidden="1">
          <a:extLst>
            <a:ext uri="{FF2B5EF4-FFF2-40B4-BE49-F238E27FC236}">
              <a16:creationId xmlns:a16="http://schemas.microsoft.com/office/drawing/2014/main" id="{00000000-0008-0000-0000-0000EB0E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36</xdr:row>
      <xdr:rowOff>76200</xdr:rowOff>
    </xdr:from>
    <xdr:to>
      <xdr:col>10</xdr:col>
      <xdr:colOff>76200</xdr:colOff>
      <xdr:row>37</xdr:row>
      <xdr:rowOff>114300</xdr:rowOff>
    </xdr:to>
    <xdr:sp macro="" textlink="">
      <xdr:nvSpPr>
        <xdr:cNvPr id="3820" name="Text Box 75" hidden="1">
          <a:extLst>
            <a:ext uri="{FF2B5EF4-FFF2-40B4-BE49-F238E27FC236}">
              <a16:creationId xmlns:a16="http://schemas.microsoft.com/office/drawing/2014/main" id="{00000000-0008-0000-0000-0000EC0E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36</xdr:row>
      <xdr:rowOff>76200</xdr:rowOff>
    </xdr:from>
    <xdr:to>
      <xdr:col>10</xdr:col>
      <xdr:colOff>76200</xdr:colOff>
      <xdr:row>37</xdr:row>
      <xdr:rowOff>114300</xdr:rowOff>
    </xdr:to>
    <xdr:sp macro="" textlink="">
      <xdr:nvSpPr>
        <xdr:cNvPr id="3821" name="Text Box 75" hidden="1">
          <a:extLst>
            <a:ext uri="{FF2B5EF4-FFF2-40B4-BE49-F238E27FC236}">
              <a16:creationId xmlns:a16="http://schemas.microsoft.com/office/drawing/2014/main" id="{00000000-0008-0000-0000-0000ED0E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35</xdr:row>
      <xdr:rowOff>76200</xdr:rowOff>
    </xdr:from>
    <xdr:to>
      <xdr:col>14</xdr:col>
      <xdr:colOff>76200</xdr:colOff>
      <xdr:row>36</xdr:row>
      <xdr:rowOff>114300</xdr:rowOff>
    </xdr:to>
    <xdr:sp macro="" textlink="">
      <xdr:nvSpPr>
        <xdr:cNvPr id="3822" name="Text Box 75" hidden="1">
          <a:extLst>
            <a:ext uri="{FF2B5EF4-FFF2-40B4-BE49-F238E27FC236}">
              <a16:creationId xmlns:a16="http://schemas.microsoft.com/office/drawing/2014/main" id="{00000000-0008-0000-0000-0000EE0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36</xdr:row>
      <xdr:rowOff>76200</xdr:rowOff>
    </xdr:from>
    <xdr:to>
      <xdr:col>14</xdr:col>
      <xdr:colOff>76200</xdr:colOff>
      <xdr:row>37</xdr:row>
      <xdr:rowOff>114300</xdr:rowOff>
    </xdr:to>
    <xdr:sp macro="" textlink="">
      <xdr:nvSpPr>
        <xdr:cNvPr id="3823" name="Text Box 75" hidden="1">
          <a:extLst>
            <a:ext uri="{FF2B5EF4-FFF2-40B4-BE49-F238E27FC236}">
              <a16:creationId xmlns:a16="http://schemas.microsoft.com/office/drawing/2014/main" id="{00000000-0008-0000-0000-0000EF0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36</xdr:row>
      <xdr:rowOff>76200</xdr:rowOff>
    </xdr:from>
    <xdr:to>
      <xdr:col>14</xdr:col>
      <xdr:colOff>76200</xdr:colOff>
      <xdr:row>37</xdr:row>
      <xdr:rowOff>114300</xdr:rowOff>
    </xdr:to>
    <xdr:sp macro="" textlink="">
      <xdr:nvSpPr>
        <xdr:cNvPr id="3824" name="Text Box 75" hidden="1">
          <a:extLst>
            <a:ext uri="{FF2B5EF4-FFF2-40B4-BE49-F238E27FC236}">
              <a16:creationId xmlns:a16="http://schemas.microsoft.com/office/drawing/2014/main" id="{00000000-0008-0000-0000-0000F00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36</xdr:row>
      <xdr:rowOff>76200</xdr:rowOff>
    </xdr:from>
    <xdr:to>
      <xdr:col>14</xdr:col>
      <xdr:colOff>76200</xdr:colOff>
      <xdr:row>37</xdr:row>
      <xdr:rowOff>114300</xdr:rowOff>
    </xdr:to>
    <xdr:sp macro="" textlink="">
      <xdr:nvSpPr>
        <xdr:cNvPr id="3825" name="Text Box 75" hidden="1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36</xdr:row>
      <xdr:rowOff>76200</xdr:rowOff>
    </xdr:from>
    <xdr:to>
      <xdr:col>14</xdr:col>
      <xdr:colOff>76200</xdr:colOff>
      <xdr:row>37</xdr:row>
      <xdr:rowOff>114300</xdr:rowOff>
    </xdr:to>
    <xdr:sp macro="" textlink="">
      <xdr:nvSpPr>
        <xdr:cNvPr id="3826" name="Text Box 75" hidden="1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36</xdr:row>
      <xdr:rowOff>76200</xdr:rowOff>
    </xdr:from>
    <xdr:to>
      <xdr:col>7</xdr:col>
      <xdr:colOff>76200</xdr:colOff>
      <xdr:row>37</xdr:row>
      <xdr:rowOff>114300</xdr:rowOff>
    </xdr:to>
    <xdr:sp macro="" textlink="">
      <xdr:nvSpPr>
        <xdr:cNvPr id="3827" name="Text Box 75" hidden="1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36</xdr:row>
      <xdr:rowOff>76200</xdr:rowOff>
    </xdr:from>
    <xdr:to>
      <xdr:col>10</xdr:col>
      <xdr:colOff>76200</xdr:colOff>
      <xdr:row>37</xdr:row>
      <xdr:rowOff>114300</xdr:rowOff>
    </xdr:to>
    <xdr:sp macro="" textlink="">
      <xdr:nvSpPr>
        <xdr:cNvPr id="3828" name="Text Box 75" hidden="1">
          <a:extLst>
            <a:ext uri="{FF2B5EF4-FFF2-40B4-BE49-F238E27FC236}">
              <a16:creationId xmlns:a16="http://schemas.microsoft.com/office/drawing/2014/main" id="{00000000-0008-0000-0000-0000F40E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36</xdr:row>
      <xdr:rowOff>76200</xdr:rowOff>
    </xdr:from>
    <xdr:to>
      <xdr:col>14</xdr:col>
      <xdr:colOff>76200</xdr:colOff>
      <xdr:row>37</xdr:row>
      <xdr:rowOff>114300</xdr:rowOff>
    </xdr:to>
    <xdr:sp macro="" textlink="">
      <xdr:nvSpPr>
        <xdr:cNvPr id="3829" name="Text Box 75" hidden="1">
          <a:extLst>
            <a:ext uri="{FF2B5EF4-FFF2-40B4-BE49-F238E27FC236}">
              <a16:creationId xmlns:a16="http://schemas.microsoft.com/office/drawing/2014/main" id="{00000000-0008-0000-0000-0000F50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36</xdr:row>
      <xdr:rowOff>76200</xdr:rowOff>
    </xdr:from>
    <xdr:to>
      <xdr:col>7</xdr:col>
      <xdr:colOff>76200</xdr:colOff>
      <xdr:row>37</xdr:row>
      <xdr:rowOff>114300</xdr:rowOff>
    </xdr:to>
    <xdr:sp macro="" textlink="">
      <xdr:nvSpPr>
        <xdr:cNvPr id="3830" name="Text Box 75" hidden="1">
          <a:extLst>
            <a:ext uri="{FF2B5EF4-FFF2-40B4-BE49-F238E27FC236}">
              <a16:creationId xmlns:a16="http://schemas.microsoft.com/office/drawing/2014/main" id="{00000000-0008-0000-0000-0000F60E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37</xdr:row>
      <xdr:rowOff>76200</xdr:rowOff>
    </xdr:from>
    <xdr:to>
      <xdr:col>7</xdr:col>
      <xdr:colOff>76200</xdr:colOff>
      <xdr:row>38</xdr:row>
      <xdr:rowOff>114300</xdr:rowOff>
    </xdr:to>
    <xdr:sp macro="" textlink="">
      <xdr:nvSpPr>
        <xdr:cNvPr id="3831" name="Text Box 75" hidden="1">
          <a:extLst>
            <a:ext uri="{FF2B5EF4-FFF2-40B4-BE49-F238E27FC236}">
              <a16:creationId xmlns:a16="http://schemas.microsoft.com/office/drawing/2014/main" id="{00000000-0008-0000-0000-0000F70E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37</xdr:row>
      <xdr:rowOff>76200</xdr:rowOff>
    </xdr:from>
    <xdr:to>
      <xdr:col>7</xdr:col>
      <xdr:colOff>76200</xdr:colOff>
      <xdr:row>38</xdr:row>
      <xdr:rowOff>114300</xdr:rowOff>
    </xdr:to>
    <xdr:sp macro="" textlink="">
      <xdr:nvSpPr>
        <xdr:cNvPr id="3832" name="Text Box 75" hidden="1">
          <a:extLst>
            <a:ext uri="{FF2B5EF4-FFF2-40B4-BE49-F238E27FC236}">
              <a16:creationId xmlns:a16="http://schemas.microsoft.com/office/drawing/2014/main" id="{00000000-0008-0000-0000-0000F80E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36</xdr:row>
      <xdr:rowOff>76200</xdr:rowOff>
    </xdr:from>
    <xdr:to>
      <xdr:col>10</xdr:col>
      <xdr:colOff>76200</xdr:colOff>
      <xdr:row>37</xdr:row>
      <xdr:rowOff>114300</xdr:rowOff>
    </xdr:to>
    <xdr:sp macro="" textlink="">
      <xdr:nvSpPr>
        <xdr:cNvPr id="3833" name="Text Box 75" hidden="1">
          <a:extLst>
            <a:ext uri="{FF2B5EF4-FFF2-40B4-BE49-F238E27FC236}">
              <a16:creationId xmlns:a16="http://schemas.microsoft.com/office/drawing/2014/main" id="{00000000-0008-0000-0000-0000F90E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37</xdr:row>
      <xdr:rowOff>76200</xdr:rowOff>
    </xdr:from>
    <xdr:to>
      <xdr:col>10</xdr:col>
      <xdr:colOff>76200</xdr:colOff>
      <xdr:row>38</xdr:row>
      <xdr:rowOff>114300</xdr:rowOff>
    </xdr:to>
    <xdr:sp macro="" textlink="">
      <xdr:nvSpPr>
        <xdr:cNvPr id="3834" name="Text Box 75" hidden="1">
          <a:extLst>
            <a:ext uri="{FF2B5EF4-FFF2-40B4-BE49-F238E27FC236}">
              <a16:creationId xmlns:a16="http://schemas.microsoft.com/office/drawing/2014/main" id="{00000000-0008-0000-0000-0000FA0E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37</xdr:row>
      <xdr:rowOff>76200</xdr:rowOff>
    </xdr:from>
    <xdr:to>
      <xdr:col>10</xdr:col>
      <xdr:colOff>76200</xdr:colOff>
      <xdr:row>38</xdr:row>
      <xdr:rowOff>114300</xdr:rowOff>
    </xdr:to>
    <xdr:sp macro="" textlink="">
      <xdr:nvSpPr>
        <xdr:cNvPr id="3835" name="Text Box 75" hidden="1">
          <a:extLst>
            <a:ext uri="{FF2B5EF4-FFF2-40B4-BE49-F238E27FC236}">
              <a16:creationId xmlns:a16="http://schemas.microsoft.com/office/drawing/2014/main" id="{00000000-0008-0000-0000-0000FB0E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37</xdr:row>
      <xdr:rowOff>76200</xdr:rowOff>
    </xdr:from>
    <xdr:to>
      <xdr:col>10</xdr:col>
      <xdr:colOff>76200</xdr:colOff>
      <xdr:row>38</xdr:row>
      <xdr:rowOff>114300</xdr:rowOff>
    </xdr:to>
    <xdr:sp macro="" textlink="">
      <xdr:nvSpPr>
        <xdr:cNvPr id="3836" name="Text Box 75" hidden="1">
          <a:extLst>
            <a:ext uri="{FF2B5EF4-FFF2-40B4-BE49-F238E27FC236}">
              <a16:creationId xmlns:a16="http://schemas.microsoft.com/office/drawing/2014/main" id="{00000000-0008-0000-0000-0000FC0E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36</xdr:row>
      <xdr:rowOff>76200</xdr:rowOff>
    </xdr:from>
    <xdr:to>
      <xdr:col>14</xdr:col>
      <xdr:colOff>76200</xdr:colOff>
      <xdr:row>37</xdr:row>
      <xdr:rowOff>114300</xdr:rowOff>
    </xdr:to>
    <xdr:sp macro="" textlink="">
      <xdr:nvSpPr>
        <xdr:cNvPr id="3837" name="Text Box 75" hidden="1">
          <a:extLst>
            <a:ext uri="{FF2B5EF4-FFF2-40B4-BE49-F238E27FC236}">
              <a16:creationId xmlns:a16="http://schemas.microsoft.com/office/drawing/2014/main" id="{00000000-0008-0000-0000-0000FD0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37</xdr:row>
      <xdr:rowOff>76200</xdr:rowOff>
    </xdr:from>
    <xdr:to>
      <xdr:col>14</xdr:col>
      <xdr:colOff>76200</xdr:colOff>
      <xdr:row>38</xdr:row>
      <xdr:rowOff>114300</xdr:rowOff>
    </xdr:to>
    <xdr:sp macro="" textlink="">
      <xdr:nvSpPr>
        <xdr:cNvPr id="3838" name="Text Box 75" hidden="1">
          <a:extLst>
            <a:ext uri="{FF2B5EF4-FFF2-40B4-BE49-F238E27FC236}">
              <a16:creationId xmlns:a16="http://schemas.microsoft.com/office/drawing/2014/main" id="{00000000-0008-0000-0000-0000FE0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37</xdr:row>
      <xdr:rowOff>76200</xdr:rowOff>
    </xdr:from>
    <xdr:to>
      <xdr:col>14</xdr:col>
      <xdr:colOff>76200</xdr:colOff>
      <xdr:row>38</xdr:row>
      <xdr:rowOff>114300</xdr:rowOff>
    </xdr:to>
    <xdr:sp macro="" textlink="">
      <xdr:nvSpPr>
        <xdr:cNvPr id="3839" name="Text Box 75" hidden="1">
          <a:extLst>
            <a:ext uri="{FF2B5EF4-FFF2-40B4-BE49-F238E27FC236}">
              <a16:creationId xmlns:a16="http://schemas.microsoft.com/office/drawing/2014/main" id="{00000000-0008-0000-0000-0000FF0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37</xdr:row>
      <xdr:rowOff>76200</xdr:rowOff>
    </xdr:from>
    <xdr:to>
      <xdr:col>14</xdr:col>
      <xdr:colOff>76200</xdr:colOff>
      <xdr:row>38</xdr:row>
      <xdr:rowOff>114300</xdr:rowOff>
    </xdr:to>
    <xdr:sp macro="" textlink="">
      <xdr:nvSpPr>
        <xdr:cNvPr id="3840" name="Text Box 75" hidden="1">
          <a:extLst>
            <a:ext uri="{FF2B5EF4-FFF2-40B4-BE49-F238E27FC236}">
              <a16:creationId xmlns:a16="http://schemas.microsoft.com/office/drawing/2014/main" id="{00000000-0008-0000-0000-0000000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37</xdr:row>
      <xdr:rowOff>76200</xdr:rowOff>
    </xdr:from>
    <xdr:to>
      <xdr:col>14</xdr:col>
      <xdr:colOff>76200</xdr:colOff>
      <xdr:row>38</xdr:row>
      <xdr:rowOff>114300</xdr:rowOff>
    </xdr:to>
    <xdr:sp macro="" textlink="">
      <xdr:nvSpPr>
        <xdr:cNvPr id="3841" name="Text Box 75" hidden="1">
          <a:extLst>
            <a:ext uri="{FF2B5EF4-FFF2-40B4-BE49-F238E27FC236}">
              <a16:creationId xmlns:a16="http://schemas.microsoft.com/office/drawing/2014/main" id="{00000000-0008-0000-0000-0000010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37</xdr:row>
      <xdr:rowOff>76200</xdr:rowOff>
    </xdr:from>
    <xdr:to>
      <xdr:col>7</xdr:col>
      <xdr:colOff>76200</xdr:colOff>
      <xdr:row>38</xdr:row>
      <xdr:rowOff>114300</xdr:rowOff>
    </xdr:to>
    <xdr:sp macro="" textlink="">
      <xdr:nvSpPr>
        <xdr:cNvPr id="3842" name="Text Box 75" hidden="1">
          <a:extLst>
            <a:ext uri="{FF2B5EF4-FFF2-40B4-BE49-F238E27FC236}">
              <a16:creationId xmlns:a16="http://schemas.microsoft.com/office/drawing/2014/main" id="{00000000-0008-0000-0000-0000020F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37</xdr:row>
      <xdr:rowOff>76200</xdr:rowOff>
    </xdr:from>
    <xdr:to>
      <xdr:col>10</xdr:col>
      <xdr:colOff>76200</xdr:colOff>
      <xdr:row>38</xdr:row>
      <xdr:rowOff>114300</xdr:rowOff>
    </xdr:to>
    <xdr:sp macro="" textlink="">
      <xdr:nvSpPr>
        <xdr:cNvPr id="3843" name="Text Box 75" hidden="1">
          <a:extLst>
            <a:ext uri="{FF2B5EF4-FFF2-40B4-BE49-F238E27FC236}">
              <a16:creationId xmlns:a16="http://schemas.microsoft.com/office/drawing/2014/main" id="{00000000-0008-0000-0000-0000030F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37</xdr:row>
      <xdr:rowOff>76200</xdr:rowOff>
    </xdr:from>
    <xdr:to>
      <xdr:col>14</xdr:col>
      <xdr:colOff>76200</xdr:colOff>
      <xdr:row>38</xdr:row>
      <xdr:rowOff>114300</xdr:rowOff>
    </xdr:to>
    <xdr:sp macro="" textlink="">
      <xdr:nvSpPr>
        <xdr:cNvPr id="3844" name="Text Box 75" hidden="1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37</xdr:row>
      <xdr:rowOff>76200</xdr:rowOff>
    </xdr:from>
    <xdr:to>
      <xdr:col>7</xdr:col>
      <xdr:colOff>76200</xdr:colOff>
      <xdr:row>38</xdr:row>
      <xdr:rowOff>114300</xdr:rowOff>
    </xdr:to>
    <xdr:sp macro="" textlink="">
      <xdr:nvSpPr>
        <xdr:cNvPr id="3845" name="Text Box 75" hidden="1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38</xdr:row>
      <xdr:rowOff>76200</xdr:rowOff>
    </xdr:from>
    <xdr:to>
      <xdr:col>7</xdr:col>
      <xdr:colOff>76200</xdr:colOff>
      <xdr:row>39</xdr:row>
      <xdr:rowOff>114300</xdr:rowOff>
    </xdr:to>
    <xdr:sp macro="" textlink="">
      <xdr:nvSpPr>
        <xdr:cNvPr id="3846" name="Text Box 75" hidden="1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38</xdr:row>
      <xdr:rowOff>76200</xdr:rowOff>
    </xdr:from>
    <xdr:to>
      <xdr:col>7</xdr:col>
      <xdr:colOff>76200</xdr:colOff>
      <xdr:row>39</xdr:row>
      <xdr:rowOff>114300</xdr:rowOff>
    </xdr:to>
    <xdr:sp macro="" textlink="">
      <xdr:nvSpPr>
        <xdr:cNvPr id="3847" name="Text Box 75" hidden="1">
          <a:extLst>
            <a:ext uri="{FF2B5EF4-FFF2-40B4-BE49-F238E27FC236}">
              <a16:creationId xmlns:a16="http://schemas.microsoft.com/office/drawing/2014/main" id="{00000000-0008-0000-0000-0000070F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37</xdr:row>
      <xdr:rowOff>76200</xdr:rowOff>
    </xdr:from>
    <xdr:to>
      <xdr:col>10</xdr:col>
      <xdr:colOff>76200</xdr:colOff>
      <xdr:row>38</xdr:row>
      <xdr:rowOff>114300</xdr:rowOff>
    </xdr:to>
    <xdr:sp macro="" textlink="">
      <xdr:nvSpPr>
        <xdr:cNvPr id="3848" name="Text Box 75" hidden="1">
          <a:extLst>
            <a:ext uri="{FF2B5EF4-FFF2-40B4-BE49-F238E27FC236}">
              <a16:creationId xmlns:a16="http://schemas.microsoft.com/office/drawing/2014/main" id="{00000000-0008-0000-0000-0000080F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38</xdr:row>
      <xdr:rowOff>76200</xdr:rowOff>
    </xdr:from>
    <xdr:to>
      <xdr:col>10</xdr:col>
      <xdr:colOff>76200</xdr:colOff>
      <xdr:row>39</xdr:row>
      <xdr:rowOff>114300</xdr:rowOff>
    </xdr:to>
    <xdr:sp macro="" textlink="">
      <xdr:nvSpPr>
        <xdr:cNvPr id="3849" name="Text Box 75" hidden="1">
          <a:extLst>
            <a:ext uri="{FF2B5EF4-FFF2-40B4-BE49-F238E27FC236}">
              <a16:creationId xmlns:a16="http://schemas.microsoft.com/office/drawing/2014/main" id="{00000000-0008-0000-0000-0000090F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38</xdr:row>
      <xdr:rowOff>76200</xdr:rowOff>
    </xdr:from>
    <xdr:to>
      <xdr:col>10</xdr:col>
      <xdr:colOff>76200</xdr:colOff>
      <xdr:row>39</xdr:row>
      <xdr:rowOff>114300</xdr:rowOff>
    </xdr:to>
    <xdr:sp macro="" textlink="">
      <xdr:nvSpPr>
        <xdr:cNvPr id="3850" name="Text Box 75" hidden="1">
          <a:extLst>
            <a:ext uri="{FF2B5EF4-FFF2-40B4-BE49-F238E27FC236}">
              <a16:creationId xmlns:a16="http://schemas.microsoft.com/office/drawing/2014/main" id="{00000000-0008-0000-0000-00000A0F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38</xdr:row>
      <xdr:rowOff>76200</xdr:rowOff>
    </xdr:from>
    <xdr:to>
      <xdr:col>10</xdr:col>
      <xdr:colOff>76200</xdr:colOff>
      <xdr:row>39</xdr:row>
      <xdr:rowOff>114300</xdr:rowOff>
    </xdr:to>
    <xdr:sp macro="" textlink="">
      <xdr:nvSpPr>
        <xdr:cNvPr id="3851" name="Text Box 75" hidden="1">
          <a:extLst>
            <a:ext uri="{FF2B5EF4-FFF2-40B4-BE49-F238E27FC236}">
              <a16:creationId xmlns:a16="http://schemas.microsoft.com/office/drawing/2014/main" id="{00000000-0008-0000-0000-00000B0F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37</xdr:row>
      <xdr:rowOff>76200</xdr:rowOff>
    </xdr:from>
    <xdr:to>
      <xdr:col>14</xdr:col>
      <xdr:colOff>76200</xdr:colOff>
      <xdr:row>38</xdr:row>
      <xdr:rowOff>114300</xdr:rowOff>
    </xdr:to>
    <xdr:sp macro="" textlink="">
      <xdr:nvSpPr>
        <xdr:cNvPr id="3852" name="Text Box 75" hidden="1">
          <a:extLst>
            <a:ext uri="{FF2B5EF4-FFF2-40B4-BE49-F238E27FC236}">
              <a16:creationId xmlns:a16="http://schemas.microsoft.com/office/drawing/2014/main" id="{00000000-0008-0000-0000-00000C0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38</xdr:row>
      <xdr:rowOff>76200</xdr:rowOff>
    </xdr:from>
    <xdr:to>
      <xdr:col>14</xdr:col>
      <xdr:colOff>76200</xdr:colOff>
      <xdr:row>39</xdr:row>
      <xdr:rowOff>114300</xdr:rowOff>
    </xdr:to>
    <xdr:sp macro="" textlink="">
      <xdr:nvSpPr>
        <xdr:cNvPr id="3853" name="Text Box 75" hidden="1">
          <a:extLst>
            <a:ext uri="{FF2B5EF4-FFF2-40B4-BE49-F238E27FC236}">
              <a16:creationId xmlns:a16="http://schemas.microsoft.com/office/drawing/2014/main" id="{00000000-0008-0000-0000-00000D0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38</xdr:row>
      <xdr:rowOff>76200</xdr:rowOff>
    </xdr:from>
    <xdr:to>
      <xdr:col>14</xdr:col>
      <xdr:colOff>76200</xdr:colOff>
      <xdr:row>39</xdr:row>
      <xdr:rowOff>114300</xdr:rowOff>
    </xdr:to>
    <xdr:sp macro="" textlink="">
      <xdr:nvSpPr>
        <xdr:cNvPr id="3854" name="Text Box 75" hidden="1">
          <a:extLst>
            <a:ext uri="{FF2B5EF4-FFF2-40B4-BE49-F238E27FC236}">
              <a16:creationId xmlns:a16="http://schemas.microsoft.com/office/drawing/2014/main" id="{00000000-0008-0000-0000-00000E0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38</xdr:row>
      <xdr:rowOff>76200</xdr:rowOff>
    </xdr:from>
    <xdr:to>
      <xdr:col>14</xdr:col>
      <xdr:colOff>76200</xdr:colOff>
      <xdr:row>39</xdr:row>
      <xdr:rowOff>114300</xdr:rowOff>
    </xdr:to>
    <xdr:sp macro="" textlink="">
      <xdr:nvSpPr>
        <xdr:cNvPr id="3855" name="Text Box 75" hidden="1">
          <a:extLst>
            <a:ext uri="{FF2B5EF4-FFF2-40B4-BE49-F238E27FC236}">
              <a16:creationId xmlns:a16="http://schemas.microsoft.com/office/drawing/2014/main" id="{00000000-0008-0000-0000-00000F0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38</xdr:row>
      <xdr:rowOff>76200</xdr:rowOff>
    </xdr:from>
    <xdr:to>
      <xdr:col>14</xdr:col>
      <xdr:colOff>76200</xdr:colOff>
      <xdr:row>39</xdr:row>
      <xdr:rowOff>114300</xdr:rowOff>
    </xdr:to>
    <xdr:sp macro="" textlink="">
      <xdr:nvSpPr>
        <xdr:cNvPr id="3856" name="Text Box 75" hidden="1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38</xdr:row>
      <xdr:rowOff>76200</xdr:rowOff>
    </xdr:from>
    <xdr:to>
      <xdr:col>7</xdr:col>
      <xdr:colOff>76200</xdr:colOff>
      <xdr:row>39</xdr:row>
      <xdr:rowOff>114300</xdr:rowOff>
    </xdr:to>
    <xdr:sp macro="" textlink="">
      <xdr:nvSpPr>
        <xdr:cNvPr id="3857" name="Text Box 75" hidden="1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38</xdr:row>
      <xdr:rowOff>76200</xdr:rowOff>
    </xdr:from>
    <xdr:to>
      <xdr:col>10</xdr:col>
      <xdr:colOff>76200</xdr:colOff>
      <xdr:row>39</xdr:row>
      <xdr:rowOff>114300</xdr:rowOff>
    </xdr:to>
    <xdr:sp macro="" textlink="">
      <xdr:nvSpPr>
        <xdr:cNvPr id="3858" name="Text Box 75" hidden="1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38</xdr:row>
      <xdr:rowOff>76200</xdr:rowOff>
    </xdr:from>
    <xdr:to>
      <xdr:col>14</xdr:col>
      <xdr:colOff>76200</xdr:colOff>
      <xdr:row>39</xdr:row>
      <xdr:rowOff>114300</xdr:rowOff>
    </xdr:to>
    <xdr:sp macro="" textlink="">
      <xdr:nvSpPr>
        <xdr:cNvPr id="3859" name="Text Box 75" hidden="1">
          <a:extLst>
            <a:ext uri="{FF2B5EF4-FFF2-40B4-BE49-F238E27FC236}">
              <a16:creationId xmlns:a16="http://schemas.microsoft.com/office/drawing/2014/main" id="{00000000-0008-0000-0000-0000130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38</xdr:row>
      <xdr:rowOff>76200</xdr:rowOff>
    </xdr:from>
    <xdr:to>
      <xdr:col>7</xdr:col>
      <xdr:colOff>76200</xdr:colOff>
      <xdr:row>39</xdr:row>
      <xdr:rowOff>114300</xdr:rowOff>
    </xdr:to>
    <xdr:sp macro="" textlink="">
      <xdr:nvSpPr>
        <xdr:cNvPr id="3860" name="Text Box 75" hidden="1">
          <a:extLst>
            <a:ext uri="{FF2B5EF4-FFF2-40B4-BE49-F238E27FC236}">
              <a16:creationId xmlns:a16="http://schemas.microsoft.com/office/drawing/2014/main" id="{00000000-0008-0000-0000-0000140F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39</xdr:row>
      <xdr:rowOff>76200</xdr:rowOff>
    </xdr:from>
    <xdr:to>
      <xdr:col>7</xdr:col>
      <xdr:colOff>76200</xdr:colOff>
      <xdr:row>40</xdr:row>
      <xdr:rowOff>114300</xdr:rowOff>
    </xdr:to>
    <xdr:sp macro="" textlink="">
      <xdr:nvSpPr>
        <xdr:cNvPr id="3861" name="Text Box 75" hidden="1">
          <a:extLst>
            <a:ext uri="{FF2B5EF4-FFF2-40B4-BE49-F238E27FC236}">
              <a16:creationId xmlns:a16="http://schemas.microsoft.com/office/drawing/2014/main" id="{00000000-0008-0000-0000-0000150F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39</xdr:row>
      <xdr:rowOff>76200</xdr:rowOff>
    </xdr:from>
    <xdr:to>
      <xdr:col>7</xdr:col>
      <xdr:colOff>76200</xdr:colOff>
      <xdr:row>40</xdr:row>
      <xdr:rowOff>114300</xdr:rowOff>
    </xdr:to>
    <xdr:sp macro="" textlink="">
      <xdr:nvSpPr>
        <xdr:cNvPr id="3862" name="Text Box 75" hidden="1">
          <a:extLst>
            <a:ext uri="{FF2B5EF4-FFF2-40B4-BE49-F238E27FC236}">
              <a16:creationId xmlns:a16="http://schemas.microsoft.com/office/drawing/2014/main" id="{00000000-0008-0000-0000-0000160F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38</xdr:row>
      <xdr:rowOff>76200</xdr:rowOff>
    </xdr:from>
    <xdr:to>
      <xdr:col>10</xdr:col>
      <xdr:colOff>76200</xdr:colOff>
      <xdr:row>39</xdr:row>
      <xdr:rowOff>114300</xdr:rowOff>
    </xdr:to>
    <xdr:sp macro="" textlink="">
      <xdr:nvSpPr>
        <xdr:cNvPr id="3863" name="Text Box 75" hidden="1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39</xdr:row>
      <xdr:rowOff>76200</xdr:rowOff>
    </xdr:from>
    <xdr:to>
      <xdr:col>10</xdr:col>
      <xdr:colOff>76200</xdr:colOff>
      <xdr:row>40</xdr:row>
      <xdr:rowOff>114300</xdr:rowOff>
    </xdr:to>
    <xdr:sp macro="" textlink="">
      <xdr:nvSpPr>
        <xdr:cNvPr id="3864" name="Text Box 75" hidden="1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39</xdr:row>
      <xdr:rowOff>76200</xdr:rowOff>
    </xdr:from>
    <xdr:to>
      <xdr:col>10</xdr:col>
      <xdr:colOff>76200</xdr:colOff>
      <xdr:row>40</xdr:row>
      <xdr:rowOff>114300</xdr:rowOff>
    </xdr:to>
    <xdr:sp macro="" textlink="">
      <xdr:nvSpPr>
        <xdr:cNvPr id="3865" name="Text Box 75" hidden="1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39</xdr:row>
      <xdr:rowOff>76200</xdr:rowOff>
    </xdr:from>
    <xdr:to>
      <xdr:col>10</xdr:col>
      <xdr:colOff>76200</xdr:colOff>
      <xdr:row>40</xdr:row>
      <xdr:rowOff>114300</xdr:rowOff>
    </xdr:to>
    <xdr:sp macro="" textlink="">
      <xdr:nvSpPr>
        <xdr:cNvPr id="3866" name="Text Box 75" hidden="1">
          <a:extLst>
            <a:ext uri="{FF2B5EF4-FFF2-40B4-BE49-F238E27FC236}">
              <a16:creationId xmlns:a16="http://schemas.microsoft.com/office/drawing/2014/main" id="{00000000-0008-0000-0000-00001A0F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38</xdr:row>
      <xdr:rowOff>76200</xdr:rowOff>
    </xdr:from>
    <xdr:to>
      <xdr:col>14</xdr:col>
      <xdr:colOff>76200</xdr:colOff>
      <xdr:row>39</xdr:row>
      <xdr:rowOff>114300</xdr:rowOff>
    </xdr:to>
    <xdr:sp macro="" textlink="">
      <xdr:nvSpPr>
        <xdr:cNvPr id="3867" name="Text Box 75" hidden="1">
          <a:extLst>
            <a:ext uri="{FF2B5EF4-FFF2-40B4-BE49-F238E27FC236}">
              <a16:creationId xmlns:a16="http://schemas.microsoft.com/office/drawing/2014/main" id="{00000000-0008-0000-0000-00001B0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39</xdr:row>
      <xdr:rowOff>76200</xdr:rowOff>
    </xdr:from>
    <xdr:to>
      <xdr:col>14</xdr:col>
      <xdr:colOff>76200</xdr:colOff>
      <xdr:row>40</xdr:row>
      <xdr:rowOff>114300</xdr:rowOff>
    </xdr:to>
    <xdr:sp macro="" textlink="">
      <xdr:nvSpPr>
        <xdr:cNvPr id="3868" name="Text Box 75" hidden="1">
          <a:extLst>
            <a:ext uri="{FF2B5EF4-FFF2-40B4-BE49-F238E27FC236}">
              <a16:creationId xmlns:a16="http://schemas.microsoft.com/office/drawing/2014/main" id="{00000000-0008-0000-0000-00001C0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39</xdr:row>
      <xdr:rowOff>76200</xdr:rowOff>
    </xdr:from>
    <xdr:to>
      <xdr:col>14</xdr:col>
      <xdr:colOff>76200</xdr:colOff>
      <xdr:row>40</xdr:row>
      <xdr:rowOff>114300</xdr:rowOff>
    </xdr:to>
    <xdr:sp macro="" textlink="">
      <xdr:nvSpPr>
        <xdr:cNvPr id="3869" name="Text Box 75" hidden="1">
          <a:extLst>
            <a:ext uri="{FF2B5EF4-FFF2-40B4-BE49-F238E27FC236}">
              <a16:creationId xmlns:a16="http://schemas.microsoft.com/office/drawing/2014/main" id="{00000000-0008-0000-0000-00001D0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39</xdr:row>
      <xdr:rowOff>76200</xdr:rowOff>
    </xdr:from>
    <xdr:to>
      <xdr:col>14</xdr:col>
      <xdr:colOff>76200</xdr:colOff>
      <xdr:row>40</xdr:row>
      <xdr:rowOff>114300</xdr:rowOff>
    </xdr:to>
    <xdr:sp macro="" textlink="">
      <xdr:nvSpPr>
        <xdr:cNvPr id="3870" name="Text Box 75" hidden="1">
          <a:extLst>
            <a:ext uri="{FF2B5EF4-FFF2-40B4-BE49-F238E27FC236}">
              <a16:creationId xmlns:a16="http://schemas.microsoft.com/office/drawing/2014/main" id="{00000000-0008-0000-0000-00001E0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39</xdr:row>
      <xdr:rowOff>76200</xdr:rowOff>
    </xdr:from>
    <xdr:to>
      <xdr:col>14</xdr:col>
      <xdr:colOff>76200</xdr:colOff>
      <xdr:row>40</xdr:row>
      <xdr:rowOff>114300</xdr:rowOff>
    </xdr:to>
    <xdr:sp macro="" textlink="">
      <xdr:nvSpPr>
        <xdr:cNvPr id="3871" name="Text Box 75" hidden="1">
          <a:extLst>
            <a:ext uri="{FF2B5EF4-FFF2-40B4-BE49-F238E27FC236}">
              <a16:creationId xmlns:a16="http://schemas.microsoft.com/office/drawing/2014/main" id="{00000000-0008-0000-0000-00001F0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39</xdr:row>
      <xdr:rowOff>76200</xdr:rowOff>
    </xdr:from>
    <xdr:to>
      <xdr:col>7</xdr:col>
      <xdr:colOff>76200</xdr:colOff>
      <xdr:row>40</xdr:row>
      <xdr:rowOff>114300</xdr:rowOff>
    </xdr:to>
    <xdr:sp macro="" textlink="">
      <xdr:nvSpPr>
        <xdr:cNvPr id="3872" name="Text Box 75" hidden="1">
          <a:extLst>
            <a:ext uri="{FF2B5EF4-FFF2-40B4-BE49-F238E27FC236}">
              <a16:creationId xmlns:a16="http://schemas.microsoft.com/office/drawing/2014/main" id="{00000000-0008-0000-0000-0000200F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39</xdr:row>
      <xdr:rowOff>76200</xdr:rowOff>
    </xdr:from>
    <xdr:to>
      <xdr:col>10</xdr:col>
      <xdr:colOff>76200</xdr:colOff>
      <xdr:row>40</xdr:row>
      <xdr:rowOff>114300</xdr:rowOff>
    </xdr:to>
    <xdr:sp macro="" textlink="">
      <xdr:nvSpPr>
        <xdr:cNvPr id="3873" name="Text Box 75" hidden="1">
          <a:extLst>
            <a:ext uri="{FF2B5EF4-FFF2-40B4-BE49-F238E27FC236}">
              <a16:creationId xmlns:a16="http://schemas.microsoft.com/office/drawing/2014/main" id="{00000000-0008-0000-0000-0000210F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39</xdr:row>
      <xdr:rowOff>76200</xdr:rowOff>
    </xdr:from>
    <xdr:to>
      <xdr:col>14</xdr:col>
      <xdr:colOff>76200</xdr:colOff>
      <xdr:row>40</xdr:row>
      <xdr:rowOff>114300</xdr:rowOff>
    </xdr:to>
    <xdr:sp macro="" textlink="">
      <xdr:nvSpPr>
        <xdr:cNvPr id="3874" name="Text Box 75" hidden="1">
          <a:extLst>
            <a:ext uri="{FF2B5EF4-FFF2-40B4-BE49-F238E27FC236}">
              <a16:creationId xmlns:a16="http://schemas.microsoft.com/office/drawing/2014/main" id="{00000000-0008-0000-0000-0000220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39</xdr:row>
      <xdr:rowOff>76200</xdr:rowOff>
    </xdr:from>
    <xdr:to>
      <xdr:col>7</xdr:col>
      <xdr:colOff>76200</xdr:colOff>
      <xdr:row>40</xdr:row>
      <xdr:rowOff>114300</xdr:rowOff>
    </xdr:to>
    <xdr:sp macro="" textlink="">
      <xdr:nvSpPr>
        <xdr:cNvPr id="3875" name="Text Box 75" hidden="1">
          <a:extLst>
            <a:ext uri="{FF2B5EF4-FFF2-40B4-BE49-F238E27FC236}">
              <a16:creationId xmlns:a16="http://schemas.microsoft.com/office/drawing/2014/main" id="{00000000-0008-0000-0000-0000230F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40</xdr:row>
      <xdr:rowOff>76200</xdr:rowOff>
    </xdr:from>
    <xdr:to>
      <xdr:col>7</xdr:col>
      <xdr:colOff>76200</xdr:colOff>
      <xdr:row>41</xdr:row>
      <xdr:rowOff>114300</xdr:rowOff>
    </xdr:to>
    <xdr:sp macro="" textlink="">
      <xdr:nvSpPr>
        <xdr:cNvPr id="3876" name="Text Box 75" hidden="1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40</xdr:row>
      <xdr:rowOff>76200</xdr:rowOff>
    </xdr:from>
    <xdr:to>
      <xdr:col>7</xdr:col>
      <xdr:colOff>76200</xdr:colOff>
      <xdr:row>41</xdr:row>
      <xdr:rowOff>114300</xdr:rowOff>
    </xdr:to>
    <xdr:sp macro="" textlink="">
      <xdr:nvSpPr>
        <xdr:cNvPr id="3877" name="Text Box 75" hidden="1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39</xdr:row>
      <xdr:rowOff>76200</xdr:rowOff>
    </xdr:from>
    <xdr:to>
      <xdr:col>10</xdr:col>
      <xdr:colOff>76200</xdr:colOff>
      <xdr:row>40</xdr:row>
      <xdr:rowOff>114300</xdr:rowOff>
    </xdr:to>
    <xdr:sp macro="" textlink="">
      <xdr:nvSpPr>
        <xdr:cNvPr id="3878" name="Text Box 75" hidden="1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40</xdr:row>
      <xdr:rowOff>76200</xdr:rowOff>
    </xdr:from>
    <xdr:to>
      <xdr:col>10</xdr:col>
      <xdr:colOff>76200</xdr:colOff>
      <xdr:row>41</xdr:row>
      <xdr:rowOff>114300</xdr:rowOff>
    </xdr:to>
    <xdr:sp macro="" textlink="">
      <xdr:nvSpPr>
        <xdr:cNvPr id="3879" name="Text Box 75" hidden="1">
          <a:extLst>
            <a:ext uri="{FF2B5EF4-FFF2-40B4-BE49-F238E27FC236}">
              <a16:creationId xmlns:a16="http://schemas.microsoft.com/office/drawing/2014/main" id="{00000000-0008-0000-0000-0000270F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40</xdr:row>
      <xdr:rowOff>76200</xdr:rowOff>
    </xdr:from>
    <xdr:to>
      <xdr:col>10</xdr:col>
      <xdr:colOff>76200</xdr:colOff>
      <xdr:row>41</xdr:row>
      <xdr:rowOff>114300</xdr:rowOff>
    </xdr:to>
    <xdr:sp macro="" textlink="">
      <xdr:nvSpPr>
        <xdr:cNvPr id="3880" name="Text Box 75" hidden="1">
          <a:extLst>
            <a:ext uri="{FF2B5EF4-FFF2-40B4-BE49-F238E27FC236}">
              <a16:creationId xmlns:a16="http://schemas.microsoft.com/office/drawing/2014/main" id="{00000000-0008-0000-0000-0000280F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40</xdr:row>
      <xdr:rowOff>76200</xdr:rowOff>
    </xdr:from>
    <xdr:to>
      <xdr:col>10</xdr:col>
      <xdr:colOff>76200</xdr:colOff>
      <xdr:row>41</xdr:row>
      <xdr:rowOff>114300</xdr:rowOff>
    </xdr:to>
    <xdr:sp macro="" textlink="">
      <xdr:nvSpPr>
        <xdr:cNvPr id="3881" name="Text Box 75" hidden="1">
          <a:extLst>
            <a:ext uri="{FF2B5EF4-FFF2-40B4-BE49-F238E27FC236}">
              <a16:creationId xmlns:a16="http://schemas.microsoft.com/office/drawing/2014/main" id="{00000000-0008-0000-0000-0000290F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39</xdr:row>
      <xdr:rowOff>76200</xdr:rowOff>
    </xdr:from>
    <xdr:to>
      <xdr:col>14</xdr:col>
      <xdr:colOff>76200</xdr:colOff>
      <xdr:row>40</xdr:row>
      <xdr:rowOff>114300</xdr:rowOff>
    </xdr:to>
    <xdr:sp macro="" textlink="">
      <xdr:nvSpPr>
        <xdr:cNvPr id="3882" name="Text Box 75" hidden="1">
          <a:extLst>
            <a:ext uri="{FF2B5EF4-FFF2-40B4-BE49-F238E27FC236}">
              <a16:creationId xmlns:a16="http://schemas.microsoft.com/office/drawing/2014/main" id="{00000000-0008-0000-0000-00002A0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40</xdr:row>
      <xdr:rowOff>76200</xdr:rowOff>
    </xdr:from>
    <xdr:to>
      <xdr:col>14</xdr:col>
      <xdr:colOff>76200</xdr:colOff>
      <xdr:row>41</xdr:row>
      <xdr:rowOff>114300</xdr:rowOff>
    </xdr:to>
    <xdr:sp macro="" textlink="">
      <xdr:nvSpPr>
        <xdr:cNvPr id="3883" name="Text Box 75" hidden="1">
          <a:extLst>
            <a:ext uri="{FF2B5EF4-FFF2-40B4-BE49-F238E27FC236}">
              <a16:creationId xmlns:a16="http://schemas.microsoft.com/office/drawing/2014/main" id="{00000000-0008-0000-0000-00002B0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40</xdr:row>
      <xdr:rowOff>76200</xdr:rowOff>
    </xdr:from>
    <xdr:to>
      <xdr:col>14</xdr:col>
      <xdr:colOff>76200</xdr:colOff>
      <xdr:row>41</xdr:row>
      <xdr:rowOff>114300</xdr:rowOff>
    </xdr:to>
    <xdr:sp macro="" textlink="">
      <xdr:nvSpPr>
        <xdr:cNvPr id="3884" name="Text Box 75" hidden="1">
          <a:extLst>
            <a:ext uri="{FF2B5EF4-FFF2-40B4-BE49-F238E27FC236}">
              <a16:creationId xmlns:a16="http://schemas.microsoft.com/office/drawing/2014/main" id="{00000000-0008-0000-0000-00002C0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40</xdr:row>
      <xdr:rowOff>76200</xdr:rowOff>
    </xdr:from>
    <xdr:to>
      <xdr:col>14</xdr:col>
      <xdr:colOff>76200</xdr:colOff>
      <xdr:row>41</xdr:row>
      <xdr:rowOff>114300</xdr:rowOff>
    </xdr:to>
    <xdr:sp macro="" textlink="">
      <xdr:nvSpPr>
        <xdr:cNvPr id="3885" name="Text Box 75" hidden="1">
          <a:extLst>
            <a:ext uri="{FF2B5EF4-FFF2-40B4-BE49-F238E27FC236}">
              <a16:creationId xmlns:a16="http://schemas.microsoft.com/office/drawing/2014/main" id="{00000000-0008-0000-0000-00002D0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40</xdr:row>
      <xdr:rowOff>76200</xdr:rowOff>
    </xdr:from>
    <xdr:to>
      <xdr:col>14</xdr:col>
      <xdr:colOff>76200</xdr:colOff>
      <xdr:row>41</xdr:row>
      <xdr:rowOff>114300</xdr:rowOff>
    </xdr:to>
    <xdr:sp macro="" textlink="">
      <xdr:nvSpPr>
        <xdr:cNvPr id="3886" name="Text Box 75" hidden="1">
          <a:extLst>
            <a:ext uri="{FF2B5EF4-FFF2-40B4-BE49-F238E27FC236}">
              <a16:creationId xmlns:a16="http://schemas.microsoft.com/office/drawing/2014/main" id="{00000000-0008-0000-0000-00002E0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40</xdr:row>
      <xdr:rowOff>76200</xdr:rowOff>
    </xdr:from>
    <xdr:to>
      <xdr:col>7</xdr:col>
      <xdr:colOff>76200</xdr:colOff>
      <xdr:row>41</xdr:row>
      <xdr:rowOff>114300</xdr:rowOff>
    </xdr:to>
    <xdr:sp macro="" textlink="">
      <xdr:nvSpPr>
        <xdr:cNvPr id="3887" name="Text Box 75" hidden="1">
          <a:extLst>
            <a:ext uri="{FF2B5EF4-FFF2-40B4-BE49-F238E27FC236}">
              <a16:creationId xmlns:a16="http://schemas.microsoft.com/office/drawing/2014/main" id="{00000000-0008-0000-0000-00002F0F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40</xdr:row>
      <xdr:rowOff>76200</xdr:rowOff>
    </xdr:from>
    <xdr:to>
      <xdr:col>10</xdr:col>
      <xdr:colOff>76200</xdr:colOff>
      <xdr:row>41</xdr:row>
      <xdr:rowOff>114300</xdr:rowOff>
    </xdr:to>
    <xdr:sp macro="" textlink="">
      <xdr:nvSpPr>
        <xdr:cNvPr id="3888" name="Text Box 75" hidden="1">
          <a:extLst>
            <a:ext uri="{FF2B5EF4-FFF2-40B4-BE49-F238E27FC236}">
              <a16:creationId xmlns:a16="http://schemas.microsoft.com/office/drawing/2014/main" id="{00000000-0008-0000-0000-0000300F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40</xdr:row>
      <xdr:rowOff>76200</xdr:rowOff>
    </xdr:from>
    <xdr:to>
      <xdr:col>14</xdr:col>
      <xdr:colOff>76200</xdr:colOff>
      <xdr:row>41</xdr:row>
      <xdr:rowOff>114300</xdr:rowOff>
    </xdr:to>
    <xdr:sp macro="" textlink="">
      <xdr:nvSpPr>
        <xdr:cNvPr id="3889" name="Text Box 75" hidden="1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40</xdr:row>
      <xdr:rowOff>76200</xdr:rowOff>
    </xdr:from>
    <xdr:to>
      <xdr:col>7</xdr:col>
      <xdr:colOff>76200</xdr:colOff>
      <xdr:row>41</xdr:row>
      <xdr:rowOff>114300</xdr:rowOff>
    </xdr:to>
    <xdr:sp macro="" textlink="">
      <xdr:nvSpPr>
        <xdr:cNvPr id="3890" name="Text Box 75" hidden="1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41</xdr:row>
      <xdr:rowOff>76200</xdr:rowOff>
    </xdr:from>
    <xdr:to>
      <xdr:col>7</xdr:col>
      <xdr:colOff>76200</xdr:colOff>
      <xdr:row>42</xdr:row>
      <xdr:rowOff>114300</xdr:rowOff>
    </xdr:to>
    <xdr:sp macro="" textlink="">
      <xdr:nvSpPr>
        <xdr:cNvPr id="3891" name="Text Box 75" hidden="1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41</xdr:row>
      <xdr:rowOff>76200</xdr:rowOff>
    </xdr:from>
    <xdr:to>
      <xdr:col>7</xdr:col>
      <xdr:colOff>76200</xdr:colOff>
      <xdr:row>42</xdr:row>
      <xdr:rowOff>114300</xdr:rowOff>
    </xdr:to>
    <xdr:sp macro="" textlink="">
      <xdr:nvSpPr>
        <xdr:cNvPr id="3892" name="Text Box 75" hidden="1">
          <a:extLst>
            <a:ext uri="{FF2B5EF4-FFF2-40B4-BE49-F238E27FC236}">
              <a16:creationId xmlns:a16="http://schemas.microsoft.com/office/drawing/2014/main" id="{00000000-0008-0000-0000-0000340F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40</xdr:row>
      <xdr:rowOff>76200</xdr:rowOff>
    </xdr:from>
    <xdr:to>
      <xdr:col>10</xdr:col>
      <xdr:colOff>76200</xdr:colOff>
      <xdr:row>41</xdr:row>
      <xdr:rowOff>114300</xdr:rowOff>
    </xdr:to>
    <xdr:sp macro="" textlink="">
      <xdr:nvSpPr>
        <xdr:cNvPr id="3893" name="Text Box 75" hidden="1">
          <a:extLst>
            <a:ext uri="{FF2B5EF4-FFF2-40B4-BE49-F238E27FC236}">
              <a16:creationId xmlns:a16="http://schemas.microsoft.com/office/drawing/2014/main" id="{00000000-0008-0000-0000-0000350F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41</xdr:row>
      <xdr:rowOff>76200</xdr:rowOff>
    </xdr:from>
    <xdr:to>
      <xdr:col>10</xdr:col>
      <xdr:colOff>76200</xdr:colOff>
      <xdr:row>42</xdr:row>
      <xdr:rowOff>114300</xdr:rowOff>
    </xdr:to>
    <xdr:sp macro="" textlink="">
      <xdr:nvSpPr>
        <xdr:cNvPr id="3894" name="Text Box 75" hidden="1">
          <a:extLst>
            <a:ext uri="{FF2B5EF4-FFF2-40B4-BE49-F238E27FC236}">
              <a16:creationId xmlns:a16="http://schemas.microsoft.com/office/drawing/2014/main" id="{00000000-0008-0000-0000-0000360F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41</xdr:row>
      <xdr:rowOff>76200</xdr:rowOff>
    </xdr:from>
    <xdr:to>
      <xdr:col>10</xdr:col>
      <xdr:colOff>76200</xdr:colOff>
      <xdr:row>42</xdr:row>
      <xdr:rowOff>114300</xdr:rowOff>
    </xdr:to>
    <xdr:sp macro="" textlink="">
      <xdr:nvSpPr>
        <xdr:cNvPr id="3895" name="Text Box 75" hidden="1">
          <a:extLst>
            <a:ext uri="{FF2B5EF4-FFF2-40B4-BE49-F238E27FC236}">
              <a16:creationId xmlns:a16="http://schemas.microsoft.com/office/drawing/2014/main" id="{00000000-0008-0000-0000-0000370F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41</xdr:row>
      <xdr:rowOff>76200</xdr:rowOff>
    </xdr:from>
    <xdr:to>
      <xdr:col>10</xdr:col>
      <xdr:colOff>76200</xdr:colOff>
      <xdr:row>42</xdr:row>
      <xdr:rowOff>114300</xdr:rowOff>
    </xdr:to>
    <xdr:sp macro="" textlink="">
      <xdr:nvSpPr>
        <xdr:cNvPr id="3896" name="Text Box 75" hidden="1">
          <a:extLst>
            <a:ext uri="{FF2B5EF4-FFF2-40B4-BE49-F238E27FC236}">
              <a16:creationId xmlns:a16="http://schemas.microsoft.com/office/drawing/2014/main" id="{00000000-0008-0000-0000-0000380F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40</xdr:row>
      <xdr:rowOff>76200</xdr:rowOff>
    </xdr:from>
    <xdr:to>
      <xdr:col>14</xdr:col>
      <xdr:colOff>76200</xdr:colOff>
      <xdr:row>41</xdr:row>
      <xdr:rowOff>114300</xdr:rowOff>
    </xdr:to>
    <xdr:sp macro="" textlink="">
      <xdr:nvSpPr>
        <xdr:cNvPr id="3897" name="Text Box 75" hidden="1">
          <a:extLst>
            <a:ext uri="{FF2B5EF4-FFF2-40B4-BE49-F238E27FC236}">
              <a16:creationId xmlns:a16="http://schemas.microsoft.com/office/drawing/2014/main" id="{00000000-0008-0000-0000-0000390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41</xdr:row>
      <xdr:rowOff>76200</xdr:rowOff>
    </xdr:from>
    <xdr:to>
      <xdr:col>14</xdr:col>
      <xdr:colOff>76200</xdr:colOff>
      <xdr:row>42</xdr:row>
      <xdr:rowOff>114300</xdr:rowOff>
    </xdr:to>
    <xdr:sp macro="" textlink="">
      <xdr:nvSpPr>
        <xdr:cNvPr id="3898" name="Text Box 75" hidden="1">
          <a:extLst>
            <a:ext uri="{FF2B5EF4-FFF2-40B4-BE49-F238E27FC236}">
              <a16:creationId xmlns:a16="http://schemas.microsoft.com/office/drawing/2014/main" id="{00000000-0008-0000-0000-00003A0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41</xdr:row>
      <xdr:rowOff>76200</xdr:rowOff>
    </xdr:from>
    <xdr:to>
      <xdr:col>14</xdr:col>
      <xdr:colOff>76200</xdr:colOff>
      <xdr:row>42</xdr:row>
      <xdr:rowOff>114300</xdr:rowOff>
    </xdr:to>
    <xdr:sp macro="" textlink="">
      <xdr:nvSpPr>
        <xdr:cNvPr id="3899" name="Text Box 75" hidden="1">
          <a:extLst>
            <a:ext uri="{FF2B5EF4-FFF2-40B4-BE49-F238E27FC236}">
              <a16:creationId xmlns:a16="http://schemas.microsoft.com/office/drawing/2014/main" id="{00000000-0008-0000-0000-00003B0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41</xdr:row>
      <xdr:rowOff>76200</xdr:rowOff>
    </xdr:from>
    <xdr:to>
      <xdr:col>14</xdr:col>
      <xdr:colOff>76200</xdr:colOff>
      <xdr:row>42</xdr:row>
      <xdr:rowOff>114300</xdr:rowOff>
    </xdr:to>
    <xdr:sp macro="" textlink="">
      <xdr:nvSpPr>
        <xdr:cNvPr id="3900" name="Text Box 75" hidden="1">
          <a:extLst>
            <a:ext uri="{FF2B5EF4-FFF2-40B4-BE49-F238E27FC236}">
              <a16:creationId xmlns:a16="http://schemas.microsoft.com/office/drawing/2014/main" id="{00000000-0008-0000-0000-00003C0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41</xdr:row>
      <xdr:rowOff>76200</xdr:rowOff>
    </xdr:from>
    <xdr:to>
      <xdr:col>14</xdr:col>
      <xdr:colOff>76200</xdr:colOff>
      <xdr:row>42</xdr:row>
      <xdr:rowOff>114300</xdr:rowOff>
    </xdr:to>
    <xdr:sp macro="" textlink="">
      <xdr:nvSpPr>
        <xdr:cNvPr id="3901" name="Text Box 75" hidden="1">
          <a:extLst>
            <a:ext uri="{FF2B5EF4-FFF2-40B4-BE49-F238E27FC236}">
              <a16:creationId xmlns:a16="http://schemas.microsoft.com/office/drawing/2014/main" id="{00000000-0008-0000-0000-00003D0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41</xdr:row>
      <xdr:rowOff>76200</xdr:rowOff>
    </xdr:from>
    <xdr:to>
      <xdr:col>7</xdr:col>
      <xdr:colOff>76200</xdr:colOff>
      <xdr:row>42</xdr:row>
      <xdr:rowOff>114300</xdr:rowOff>
    </xdr:to>
    <xdr:sp macro="" textlink="">
      <xdr:nvSpPr>
        <xdr:cNvPr id="3902" name="Text Box 75" hidden="1">
          <a:extLst>
            <a:ext uri="{FF2B5EF4-FFF2-40B4-BE49-F238E27FC236}">
              <a16:creationId xmlns:a16="http://schemas.microsoft.com/office/drawing/2014/main" id="{00000000-0008-0000-0000-00003E0F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41</xdr:row>
      <xdr:rowOff>76200</xdr:rowOff>
    </xdr:from>
    <xdr:to>
      <xdr:col>10</xdr:col>
      <xdr:colOff>76200</xdr:colOff>
      <xdr:row>42</xdr:row>
      <xdr:rowOff>114300</xdr:rowOff>
    </xdr:to>
    <xdr:sp macro="" textlink="">
      <xdr:nvSpPr>
        <xdr:cNvPr id="3903" name="Text Box 75" hidden="1">
          <a:extLst>
            <a:ext uri="{FF2B5EF4-FFF2-40B4-BE49-F238E27FC236}">
              <a16:creationId xmlns:a16="http://schemas.microsoft.com/office/drawing/2014/main" id="{00000000-0008-0000-0000-00003F0F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41</xdr:row>
      <xdr:rowOff>76200</xdr:rowOff>
    </xdr:from>
    <xdr:to>
      <xdr:col>14</xdr:col>
      <xdr:colOff>76200</xdr:colOff>
      <xdr:row>42</xdr:row>
      <xdr:rowOff>114300</xdr:rowOff>
    </xdr:to>
    <xdr:sp macro="" textlink="">
      <xdr:nvSpPr>
        <xdr:cNvPr id="3904" name="Text Box 75" hidden="1">
          <a:extLst>
            <a:ext uri="{FF2B5EF4-FFF2-40B4-BE49-F238E27FC236}">
              <a16:creationId xmlns:a16="http://schemas.microsoft.com/office/drawing/2014/main" id="{00000000-0008-0000-0000-0000400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41</xdr:row>
      <xdr:rowOff>76200</xdr:rowOff>
    </xdr:from>
    <xdr:to>
      <xdr:col>7</xdr:col>
      <xdr:colOff>76200</xdr:colOff>
      <xdr:row>42</xdr:row>
      <xdr:rowOff>114300</xdr:rowOff>
    </xdr:to>
    <xdr:sp macro="" textlink="">
      <xdr:nvSpPr>
        <xdr:cNvPr id="3905" name="Text Box 75" hidden="1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42</xdr:row>
      <xdr:rowOff>76200</xdr:rowOff>
    </xdr:from>
    <xdr:to>
      <xdr:col>7</xdr:col>
      <xdr:colOff>76200</xdr:colOff>
      <xdr:row>43</xdr:row>
      <xdr:rowOff>114300</xdr:rowOff>
    </xdr:to>
    <xdr:sp macro="" textlink="">
      <xdr:nvSpPr>
        <xdr:cNvPr id="3906" name="Text Box 75" hidden="1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42</xdr:row>
      <xdr:rowOff>76200</xdr:rowOff>
    </xdr:from>
    <xdr:to>
      <xdr:col>7</xdr:col>
      <xdr:colOff>76200</xdr:colOff>
      <xdr:row>43</xdr:row>
      <xdr:rowOff>114300</xdr:rowOff>
    </xdr:to>
    <xdr:sp macro="" textlink="">
      <xdr:nvSpPr>
        <xdr:cNvPr id="3907" name="Text Box 75" hidden="1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41</xdr:row>
      <xdr:rowOff>76200</xdr:rowOff>
    </xdr:from>
    <xdr:to>
      <xdr:col>10</xdr:col>
      <xdr:colOff>76200</xdr:colOff>
      <xdr:row>42</xdr:row>
      <xdr:rowOff>114300</xdr:rowOff>
    </xdr:to>
    <xdr:sp macro="" textlink="">
      <xdr:nvSpPr>
        <xdr:cNvPr id="3908" name="Text Box 75" hidden="1">
          <a:extLst>
            <a:ext uri="{FF2B5EF4-FFF2-40B4-BE49-F238E27FC236}">
              <a16:creationId xmlns:a16="http://schemas.microsoft.com/office/drawing/2014/main" id="{00000000-0008-0000-0000-0000440F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42</xdr:row>
      <xdr:rowOff>76200</xdr:rowOff>
    </xdr:from>
    <xdr:to>
      <xdr:col>10</xdr:col>
      <xdr:colOff>76200</xdr:colOff>
      <xdr:row>43</xdr:row>
      <xdr:rowOff>114300</xdr:rowOff>
    </xdr:to>
    <xdr:sp macro="" textlink="">
      <xdr:nvSpPr>
        <xdr:cNvPr id="3909" name="Text Box 75" hidden="1">
          <a:extLst>
            <a:ext uri="{FF2B5EF4-FFF2-40B4-BE49-F238E27FC236}">
              <a16:creationId xmlns:a16="http://schemas.microsoft.com/office/drawing/2014/main" id="{00000000-0008-0000-0000-0000450F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42</xdr:row>
      <xdr:rowOff>76200</xdr:rowOff>
    </xdr:from>
    <xdr:to>
      <xdr:col>10</xdr:col>
      <xdr:colOff>76200</xdr:colOff>
      <xdr:row>43</xdr:row>
      <xdr:rowOff>114300</xdr:rowOff>
    </xdr:to>
    <xdr:sp macro="" textlink="">
      <xdr:nvSpPr>
        <xdr:cNvPr id="3910" name="Text Box 75" hidden="1">
          <a:extLst>
            <a:ext uri="{FF2B5EF4-FFF2-40B4-BE49-F238E27FC236}">
              <a16:creationId xmlns:a16="http://schemas.microsoft.com/office/drawing/2014/main" id="{00000000-0008-0000-0000-0000460F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42</xdr:row>
      <xdr:rowOff>76200</xdr:rowOff>
    </xdr:from>
    <xdr:to>
      <xdr:col>10</xdr:col>
      <xdr:colOff>76200</xdr:colOff>
      <xdr:row>43</xdr:row>
      <xdr:rowOff>114300</xdr:rowOff>
    </xdr:to>
    <xdr:sp macro="" textlink="">
      <xdr:nvSpPr>
        <xdr:cNvPr id="3911" name="Text Box 75" hidden="1">
          <a:extLst>
            <a:ext uri="{FF2B5EF4-FFF2-40B4-BE49-F238E27FC236}">
              <a16:creationId xmlns:a16="http://schemas.microsoft.com/office/drawing/2014/main" id="{00000000-0008-0000-0000-0000470F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41</xdr:row>
      <xdr:rowOff>76200</xdr:rowOff>
    </xdr:from>
    <xdr:to>
      <xdr:col>14</xdr:col>
      <xdr:colOff>76200</xdr:colOff>
      <xdr:row>42</xdr:row>
      <xdr:rowOff>114300</xdr:rowOff>
    </xdr:to>
    <xdr:sp macro="" textlink="">
      <xdr:nvSpPr>
        <xdr:cNvPr id="3912" name="Text Box 75" hidden="1">
          <a:extLst>
            <a:ext uri="{FF2B5EF4-FFF2-40B4-BE49-F238E27FC236}">
              <a16:creationId xmlns:a16="http://schemas.microsoft.com/office/drawing/2014/main" id="{00000000-0008-0000-0000-0000480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42</xdr:row>
      <xdr:rowOff>76200</xdr:rowOff>
    </xdr:from>
    <xdr:to>
      <xdr:col>14</xdr:col>
      <xdr:colOff>76200</xdr:colOff>
      <xdr:row>43</xdr:row>
      <xdr:rowOff>114300</xdr:rowOff>
    </xdr:to>
    <xdr:sp macro="" textlink="">
      <xdr:nvSpPr>
        <xdr:cNvPr id="3913" name="Text Box 75" hidden="1">
          <a:extLst>
            <a:ext uri="{FF2B5EF4-FFF2-40B4-BE49-F238E27FC236}">
              <a16:creationId xmlns:a16="http://schemas.microsoft.com/office/drawing/2014/main" id="{00000000-0008-0000-0000-0000490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42</xdr:row>
      <xdr:rowOff>76200</xdr:rowOff>
    </xdr:from>
    <xdr:to>
      <xdr:col>14</xdr:col>
      <xdr:colOff>76200</xdr:colOff>
      <xdr:row>43</xdr:row>
      <xdr:rowOff>114300</xdr:rowOff>
    </xdr:to>
    <xdr:sp macro="" textlink="">
      <xdr:nvSpPr>
        <xdr:cNvPr id="3914" name="Text Box 75" hidden="1">
          <a:extLst>
            <a:ext uri="{FF2B5EF4-FFF2-40B4-BE49-F238E27FC236}">
              <a16:creationId xmlns:a16="http://schemas.microsoft.com/office/drawing/2014/main" id="{00000000-0008-0000-0000-00004A0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42</xdr:row>
      <xdr:rowOff>76200</xdr:rowOff>
    </xdr:from>
    <xdr:to>
      <xdr:col>14</xdr:col>
      <xdr:colOff>76200</xdr:colOff>
      <xdr:row>43</xdr:row>
      <xdr:rowOff>114300</xdr:rowOff>
    </xdr:to>
    <xdr:sp macro="" textlink="">
      <xdr:nvSpPr>
        <xdr:cNvPr id="3915" name="Text Box 75" hidden="1">
          <a:extLst>
            <a:ext uri="{FF2B5EF4-FFF2-40B4-BE49-F238E27FC236}">
              <a16:creationId xmlns:a16="http://schemas.microsoft.com/office/drawing/2014/main" id="{00000000-0008-0000-0000-00004B0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42</xdr:row>
      <xdr:rowOff>76200</xdr:rowOff>
    </xdr:from>
    <xdr:to>
      <xdr:col>14</xdr:col>
      <xdr:colOff>76200</xdr:colOff>
      <xdr:row>43</xdr:row>
      <xdr:rowOff>114300</xdr:rowOff>
    </xdr:to>
    <xdr:sp macro="" textlink="">
      <xdr:nvSpPr>
        <xdr:cNvPr id="3916" name="Text Box 75" hidden="1">
          <a:extLst>
            <a:ext uri="{FF2B5EF4-FFF2-40B4-BE49-F238E27FC236}">
              <a16:creationId xmlns:a16="http://schemas.microsoft.com/office/drawing/2014/main" id="{00000000-0008-0000-0000-00004C0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42</xdr:row>
      <xdr:rowOff>76200</xdr:rowOff>
    </xdr:from>
    <xdr:to>
      <xdr:col>7</xdr:col>
      <xdr:colOff>76200</xdr:colOff>
      <xdr:row>43</xdr:row>
      <xdr:rowOff>114300</xdr:rowOff>
    </xdr:to>
    <xdr:sp macro="" textlink="">
      <xdr:nvSpPr>
        <xdr:cNvPr id="3917" name="Text Box 75" hidden="1">
          <a:extLst>
            <a:ext uri="{FF2B5EF4-FFF2-40B4-BE49-F238E27FC236}">
              <a16:creationId xmlns:a16="http://schemas.microsoft.com/office/drawing/2014/main" id="{00000000-0008-0000-0000-00004D0F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42</xdr:row>
      <xdr:rowOff>76200</xdr:rowOff>
    </xdr:from>
    <xdr:to>
      <xdr:col>10</xdr:col>
      <xdr:colOff>76200</xdr:colOff>
      <xdr:row>43</xdr:row>
      <xdr:rowOff>114300</xdr:rowOff>
    </xdr:to>
    <xdr:sp macro="" textlink="">
      <xdr:nvSpPr>
        <xdr:cNvPr id="3918" name="Text Box 75" hidden="1">
          <a:extLst>
            <a:ext uri="{FF2B5EF4-FFF2-40B4-BE49-F238E27FC236}">
              <a16:creationId xmlns:a16="http://schemas.microsoft.com/office/drawing/2014/main" id="{00000000-0008-0000-0000-00004E0F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42</xdr:row>
      <xdr:rowOff>76200</xdr:rowOff>
    </xdr:from>
    <xdr:to>
      <xdr:col>14</xdr:col>
      <xdr:colOff>76200</xdr:colOff>
      <xdr:row>43</xdr:row>
      <xdr:rowOff>114300</xdr:rowOff>
    </xdr:to>
    <xdr:sp macro="" textlink="">
      <xdr:nvSpPr>
        <xdr:cNvPr id="3919" name="Text Box 75" hidden="1">
          <a:extLst>
            <a:ext uri="{FF2B5EF4-FFF2-40B4-BE49-F238E27FC236}">
              <a16:creationId xmlns:a16="http://schemas.microsoft.com/office/drawing/2014/main" id="{00000000-0008-0000-0000-00004F0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42</xdr:row>
      <xdr:rowOff>76200</xdr:rowOff>
    </xdr:from>
    <xdr:to>
      <xdr:col>7</xdr:col>
      <xdr:colOff>76200</xdr:colOff>
      <xdr:row>43</xdr:row>
      <xdr:rowOff>114300</xdr:rowOff>
    </xdr:to>
    <xdr:sp macro="" textlink="">
      <xdr:nvSpPr>
        <xdr:cNvPr id="3920" name="Text Box 75" hidden="1">
          <a:extLst>
            <a:ext uri="{FF2B5EF4-FFF2-40B4-BE49-F238E27FC236}">
              <a16:creationId xmlns:a16="http://schemas.microsoft.com/office/drawing/2014/main" id="{00000000-0008-0000-0000-0000500F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43</xdr:row>
      <xdr:rowOff>76200</xdr:rowOff>
    </xdr:from>
    <xdr:to>
      <xdr:col>7</xdr:col>
      <xdr:colOff>76200</xdr:colOff>
      <xdr:row>44</xdr:row>
      <xdr:rowOff>114300</xdr:rowOff>
    </xdr:to>
    <xdr:sp macro="" textlink="">
      <xdr:nvSpPr>
        <xdr:cNvPr id="3921" name="Text Box 75" hidden="1">
          <a:extLst>
            <a:ext uri="{FF2B5EF4-FFF2-40B4-BE49-F238E27FC236}">
              <a16:creationId xmlns:a16="http://schemas.microsoft.com/office/drawing/2014/main" id="{00000000-0008-0000-0000-0000510F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43</xdr:row>
      <xdr:rowOff>76200</xdr:rowOff>
    </xdr:from>
    <xdr:to>
      <xdr:col>7</xdr:col>
      <xdr:colOff>76200</xdr:colOff>
      <xdr:row>44</xdr:row>
      <xdr:rowOff>114300</xdr:rowOff>
    </xdr:to>
    <xdr:sp macro="" textlink="">
      <xdr:nvSpPr>
        <xdr:cNvPr id="3922" name="Text Box 75" hidden="1">
          <a:extLst>
            <a:ext uri="{FF2B5EF4-FFF2-40B4-BE49-F238E27FC236}">
              <a16:creationId xmlns:a16="http://schemas.microsoft.com/office/drawing/2014/main" id="{00000000-0008-0000-0000-0000520F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42</xdr:row>
      <xdr:rowOff>76200</xdr:rowOff>
    </xdr:from>
    <xdr:to>
      <xdr:col>10</xdr:col>
      <xdr:colOff>76200</xdr:colOff>
      <xdr:row>43</xdr:row>
      <xdr:rowOff>114300</xdr:rowOff>
    </xdr:to>
    <xdr:sp macro="" textlink="">
      <xdr:nvSpPr>
        <xdr:cNvPr id="3923" name="Text Box 75" hidden="1">
          <a:extLst>
            <a:ext uri="{FF2B5EF4-FFF2-40B4-BE49-F238E27FC236}">
              <a16:creationId xmlns:a16="http://schemas.microsoft.com/office/drawing/2014/main" id="{00000000-0008-0000-0000-0000530F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43</xdr:row>
      <xdr:rowOff>76200</xdr:rowOff>
    </xdr:from>
    <xdr:to>
      <xdr:col>10</xdr:col>
      <xdr:colOff>76200</xdr:colOff>
      <xdr:row>44</xdr:row>
      <xdr:rowOff>114300</xdr:rowOff>
    </xdr:to>
    <xdr:sp macro="" textlink="">
      <xdr:nvSpPr>
        <xdr:cNvPr id="3924" name="Text Box 75" hidden="1">
          <a:extLst>
            <a:ext uri="{FF2B5EF4-FFF2-40B4-BE49-F238E27FC236}">
              <a16:creationId xmlns:a16="http://schemas.microsoft.com/office/drawing/2014/main" id="{00000000-0008-0000-0000-0000540F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43</xdr:row>
      <xdr:rowOff>76200</xdr:rowOff>
    </xdr:from>
    <xdr:to>
      <xdr:col>10</xdr:col>
      <xdr:colOff>76200</xdr:colOff>
      <xdr:row>44</xdr:row>
      <xdr:rowOff>114300</xdr:rowOff>
    </xdr:to>
    <xdr:sp macro="" textlink="">
      <xdr:nvSpPr>
        <xdr:cNvPr id="3925" name="Text Box 75" hidden="1">
          <a:extLst>
            <a:ext uri="{FF2B5EF4-FFF2-40B4-BE49-F238E27FC236}">
              <a16:creationId xmlns:a16="http://schemas.microsoft.com/office/drawing/2014/main" id="{00000000-0008-0000-0000-0000550F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43</xdr:row>
      <xdr:rowOff>76200</xdr:rowOff>
    </xdr:from>
    <xdr:to>
      <xdr:col>10</xdr:col>
      <xdr:colOff>76200</xdr:colOff>
      <xdr:row>44</xdr:row>
      <xdr:rowOff>114300</xdr:rowOff>
    </xdr:to>
    <xdr:sp macro="" textlink="">
      <xdr:nvSpPr>
        <xdr:cNvPr id="3926" name="Text Box 75" hidden="1">
          <a:extLst>
            <a:ext uri="{FF2B5EF4-FFF2-40B4-BE49-F238E27FC236}">
              <a16:creationId xmlns:a16="http://schemas.microsoft.com/office/drawing/2014/main" id="{00000000-0008-0000-0000-0000560F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42</xdr:row>
      <xdr:rowOff>76200</xdr:rowOff>
    </xdr:from>
    <xdr:to>
      <xdr:col>14</xdr:col>
      <xdr:colOff>76200</xdr:colOff>
      <xdr:row>43</xdr:row>
      <xdr:rowOff>114300</xdr:rowOff>
    </xdr:to>
    <xdr:sp macro="" textlink="">
      <xdr:nvSpPr>
        <xdr:cNvPr id="3927" name="Text Box 75" hidden="1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43</xdr:row>
      <xdr:rowOff>76200</xdr:rowOff>
    </xdr:from>
    <xdr:to>
      <xdr:col>14</xdr:col>
      <xdr:colOff>76200</xdr:colOff>
      <xdr:row>44</xdr:row>
      <xdr:rowOff>114300</xdr:rowOff>
    </xdr:to>
    <xdr:sp macro="" textlink="">
      <xdr:nvSpPr>
        <xdr:cNvPr id="3928" name="Text Box 75" hidden="1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43</xdr:row>
      <xdr:rowOff>76200</xdr:rowOff>
    </xdr:from>
    <xdr:to>
      <xdr:col>14</xdr:col>
      <xdr:colOff>76200</xdr:colOff>
      <xdr:row>44</xdr:row>
      <xdr:rowOff>114300</xdr:rowOff>
    </xdr:to>
    <xdr:sp macro="" textlink="">
      <xdr:nvSpPr>
        <xdr:cNvPr id="3929" name="Text Box 75" hidden="1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43</xdr:row>
      <xdr:rowOff>76200</xdr:rowOff>
    </xdr:from>
    <xdr:to>
      <xdr:col>14</xdr:col>
      <xdr:colOff>76200</xdr:colOff>
      <xdr:row>44</xdr:row>
      <xdr:rowOff>114300</xdr:rowOff>
    </xdr:to>
    <xdr:sp macro="" textlink="">
      <xdr:nvSpPr>
        <xdr:cNvPr id="3930" name="Text Box 75" hidden="1">
          <a:extLst>
            <a:ext uri="{FF2B5EF4-FFF2-40B4-BE49-F238E27FC236}">
              <a16:creationId xmlns:a16="http://schemas.microsoft.com/office/drawing/2014/main" id="{00000000-0008-0000-0000-00005A0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43</xdr:row>
      <xdr:rowOff>76200</xdr:rowOff>
    </xdr:from>
    <xdr:to>
      <xdr:col>14</xdr:col>
      <xdr:colOff>76200</xdr:colOff>
      <xdr:row>44</xdr:row>
      <xdr:rowOff>114300</xdr:rowOff>
    </xdr:to>
    <xdr:sp macro="" textlink="">
      <xdr:nvSpPr>
        <xdr:cNvPr id="3931" name="Text Box 75" hidden="1">
          <a:extLst>
            <a:ext uri="{FF2B5EF4-FFF2-40B4-BE49-F238E27FC236}">
              <a16:creationId xmlns:a16="http://schemas.microsoft.com/office/drawing/2014/main" id="{00000000-0008-0000-0000-00005B0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43</xdr:row>
      <xdr:rowOff>76200</xdr:rowOff>
    </xdr:from>
    <xdr:to>
      <xdr:col>7</xdr:col>
      <xdr:colOff>76200</xdr:colOff>
      <xdr:row>44</xdr:row>
      <xdr:rowOff>114300</xdr:rowOff>
    </xdr:to>
    <xdr:sp macro="" textlink="">
      <xdr:nvSpPr>
        <xdr:cNvPr id="3932" name="Text Box 75" hidden="1">
          <a:extLst>
            <a:ext uri="{FF2B5EF4-FFF2-40B4-BE49-F238E27FC236}">
              <a16:creationId xmlns:a16="http://schemas.microsoft.com/office/drawing/2014/main" id="{00000000-0008-0000-0000-00005C0F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43</xdr:row>
      <xdr:rowOff>76200</xdr:rowOff>
    </xdr:from>
    <xdr:to>
      <xdr:col>10</xdr:col>
      <xdr:colOff>76200</xdr:colOff>
      <xdr:row>44</xdr:row>
      <xdr:rowOff>114300</xdr:rowOff>
    </xdr:to>
    <xdr:sp macro="" textlink="">
      <xdr:nvSpPr>
        <xdr:cNvPr id="3933" name="Text Box 75" hidden="1">
          <a:extLst>
            <a:ext uri="{FF2B5EF4-FFF2-40B4-BE49-F238E27FC236}">
              <a16:creationId xmlns:a16="http://schemas.microsoft.com/office/drawing/2014/main" id="{00000000-0008-0000-0000-00005D0F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43</xdr:row>
      <xdr:rowOff>76200</xdr:rowOff>
    </xdr:from>
    <xdr:to>
      <xdr:col>14</xdr:col>
      <xdr:colOff>76200</xdr:colOff>
      <xdr:row>44</xdr:row>
      <xdr:rowOff>114300</xdr:rowOff>
    </xdr:to>
    <xdr:sp macro="" textlink="">
      <xdr:nvSpPr>
        <xdr:cNvPr id="3934" name="Text Box 75" hidden="1">
          <a:extLst>
            <a:ext uri="{FF2B5EF4-FFF2-40B4-BE49-F238E27FC236}">
              <a16:creationId xmlns:a16="http://schemas.microsoft.com/office/drawing/2014/main" id="{00000000-0008-0000-0000-00005E0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43</xdr:row>
      <xdr:rowOff>76200</xdr:rowOff>
    </xdr:from>
    <xdr:to>
      <xdr:col>7</xdr:col>
      <xdr:colOff>76200</xdr:colOff>
      <xdr:row>44</xdr:row>
      <xdr:rowOff>114300</xdr:rowOff>
    </xdr:to>
    <xdr:sp macro="" textlink="">
      <xdr:nvSpPr>
        <xdr:cNvPr id="3935" name="Text Box 75" hidden="1">
          <a:extLst>
            <a:ext uri="{FF2B5EF4-FFF2-40B4-BE49-F238E27FC236}">
              <a16:creationId xmlns:a16="http://schemas.microsoft.com/office/drawing/2014/main" id="{00000000-0008-0000-0000-00005F0F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44</xdr:row>
      <xdr:rowOff>76200</xdr:rowOff>
    </xdr:from>
    <xdr:to>
      <xdr:col>7</xdr:col>
      <xdr:colOff>76200</xdr:colOff>
      <xdr:row>45</xdr:row>
      <xdr:rowOff>114300</xdr:rowOff>
    </xdr:to>
    <xdr:sp macro="" textlink="">
      <xdr:nvSpPr>
        <xdr:cNvPr id="3936" name="Text Box 75" hidden="1">
          <a:extLst>
            <a:ext uri="{FF2B5EF4-FFF2-40B4-BE49-F238E27FC236}">
              <a16:creationId xmlns:a16="http://schemas.microsoft.com/office/drawing/2014/main" id="{00000000-0008-0000-0000-0000600F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44</xdr:row>
      <xdr:rowOff>76200</xdr:rowOff>
    </xdr:from>
    <xdr:to>
      <xdr:col>7</xdr:col>
      <xdr:colOff>76200</xdr:colOff>
      <xdr:row>45</xdr:row>
      <xdr:rowOff>114300</xdr:rowOff>
    </xdr:to>
    <xdr:sp macro="" textlink="">
      <xdr:nvSpPr>
        <xdr:cNvPr id="3937" name="Text Box 75" hidden="1">
          <a:extLst>
            <a:ext uri="{FF2B5EF4-FFF2-40B4-BE49-F238E27FC236}">
              <a16:creationId xmlns:a16="http://schemas.microsoft.com/office/drawing/2014/main" id="{00000000-0008-0000-0000-0000610F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43</xdr:row>
      <xdr:rowOff>76200</xdr:rowOff>
    </xdr:from>
    <xdr:to>
      <xdr:col>10</xdr:col>
      <xdr:colOff>76200</xdr:colOff>
      <xdr:row>44</xdr:row>
      <xdr:rowOff>114300</xdr:rowOff>
    </xdr:to>
    <xdr:sp macro="" textlink="">
      <xdr:nvSpPr>
        <xdr:cNvPr id="3938" name="Text Box 75" hidden="1">
          <a:extLst>
            <a:ext uri="{FF2B5EF4-FFF2-40B4-BE49-F238E27FC236}">
              <a16:creationId xmlns:a16="http://schemas.microsoft.com/office/drawing/2014/main" id="{00000000-0008-0000-0000-0000620F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44</xdr:row>
      <xdr:rowOff>76200</xdr:rowOff>
    </xdr:from>
    <xdr:to>
      <xdr:col>10</xdr:col>
      <xdr:colOff>76200</xdr:colOff>
      <xdr:row>45</xdr:row>
      <xdr:rowOff>114300</xdr:rowOff>
    </xdr:to>
    <xdr:sp macro="" textlink="">
      <xdr:nvSpPr>
        <xdr:cNvPr id="3939" name="Text Box 75" hidden="1">
          <a:extLst>
            <a:ext uri="{FF2B5EF4-FFF2-40B4-BE49-F238E27FC236}">
              <a16:creationId xmlns:a16="http://schemas.microsoft.com/office/drawing/2014/main" id="{00000000-0008-0000-0000-0000630F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44</xdr:row>
      <xdr:rowOff>76200</xdr:rowOff>
    </xdr:from>
    <xdr:to>
      <xdr:col>10</xdr:col>
      <xdr:colOff>76200</xdr:colOff>
      <xdr:row>45</xdr:row>
      <xdr:rowOff>114300</xdr:rowOff>
    </xdr:to>
    <xdr:sp macro="" textlink="">
      <xdr:nvSpPr>
        <xdr:cNvPr id="3940" name="Text Box 75" hidden="1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44</xdr:row>
      <xdr:rowOff>76200</xdr:rowOff>
    </xdr:from>
    <xdr:to>
      <xdr:col>10</xdr:col>
      <xdr:colOff>76200</xdr:colOff>
      <xdr:row>45</xdr:row>
      <xdr:rowOff>114300</xdr:rowOff>
    </xdr:to>
    <xdr:sp macro="" textlink="">
      <xdr:nvSpPr>
        <xdr:cNvPr id="3941" name="Text Box 75" hidden="1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43</xdr:row>
      <xdr:rowOff>76200</xdr:rowOff>
    </xdr:from>
    <xdr:to>
      <xdr:col>14</xdr:col>
      <xdr:colOff>76200</xdr:colOff>
      <xdr:row>44</xdr:row>
      <xdr:rowOff>114300</xdr:rowOff>
    </xdr:to>
    <xdr:sp macro="" textlink="">
      <xdr:nvSpPr>
        <xdr:cNvPr id="3942" name="Text Box 75" hidden="1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44</xdr:row>
      <xdr:rowOff>76200</xdr:rowOff>
    </xdr:from>
    <xdr:to>
      <xdr:col>14</xdr:col>
      <xdr:colOff>76200</xdr:colOff>
      <xdr:row>45</xdr:row>
      <xdr:rowOff>114300</xdr:rowOff>
    </xdr:to>
    <xdr:sp macro="" textlink="">
      <xdr:nvSpPr>
        <xdr:cNvPr id="3943" name="Text Box 75" hidden="1">
          <a:extLst>
            <a:ext uri="{FF2B5EF4-FFF2-40B4-BE49-F238E27FC236}">
              <a16:creationId xmlns:a16="http://schemas.microsoft.com/office/drawing/2014/main" id="{00000000-0008-0000-0000-0000670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44</xdr:row>
      <xdr:rowOff>76200</xdr:rowOff>
    </xdr:from>
    <xdr:to>
      <xdr:col>14</xdr:col>
      <xdr:colOff>76200</xdr:colOff>
      <xdr:row>45</xdr:row>
      <xdr:rowOff>114300</xdr:rowOff>
    </xdr:to>
    <xdr:sp macro="" textlink="">
      <xdr:nvSpPr>
        <xdr:cNvPr id="3944" name="Text Box 75" hidden="1">
          <a:extLst>
            <a:ext uri="{FF2B5EF4-FFF2-40B4-BE49-F238E27FC236}">
              <a16:creationId xmlns:a16="http://schemas.microsoft.com/office/drawing/2014/main" id="{00000000-0008-0000-0000-0000680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44</xdr:row>
      <xdr:rowOff>76200</xdr:rowOff>
    </xdr:from>
    <xdr:to>
      <xdr:col>14</xdr:col>
      <xdr:colOff>76200</xdr:colOff>
      <xdr:row>45</xdr:row>
      <xdr:rowOff>114300</xdr:rowOff>
    </xdr:to>
    <xdr:sp macro="" textlink="">
      <xdr:nvSpPr>
        <xdr:cNvPr id="3945" name="Text Box 75" hidden="1">
          <a:extLst>
            <a:ext uri="{FF2B5EF4-FFF2-40B4-BE49-F238E27FC236}">
              <a16:creationId xmlns:a16="http://schemas.microsoft.com/office/drawing/2014/main" id="{00000000-0008-0000-0000-0000690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44</xdr:row>
      <xdr:rowOff>76200</xdr:rowOff>
    </xdr:from>
    <xdr:to>
      <xdr:col>14</xdr:col>
      <xdr:colOff>76200</xdr:colOff>
      <xdr:row>45</xdr:row>
      <xdr:rowOff>114300</xdr:rowOff>
    </xdr:to>
    <xdr:sp macro="" textlink="">
      <xdr:nvSpPr>
        <xdr:cNvPr id="3946" name="Text Box 75" hidden="1">
          <a:extLst>
            <a:ext uri="{FF2B5EF4-FFF2-40B4-BE49-F238E27FC236}">
              <a16:creationId xmlns:a16="http://schemas.microsoft.com/office/drawing/2014/main" id="{00000000-0008-0000-0000-00006A0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44</xdr:row>
      <xdr:rowOff>76200</xdr:rowOff>
    </xdr:from>
    <xdr:to>
      <xdr:col>7</xdr:col>
      <xdr:colOff>76200</xdr:colOff>
      <xdr:row>45</xdr:row>
      <xdr:rowOff>114300</xdr:rowOff>
    </xdr:to>
    <xdr:sp macro="" textlink="">
      <xdr:nvSpPr>
        <xdr:cNvPr id="3947" name="Text Box 75" hidden="1">
          <a:extLst>
            <a:ext uri="{FF2B5EF4-FFF2-40B4-BE49-F238E27FC236}">
              <a16:creationId xmlns:a16="http://schemas.microsoft.com/office/drawing/2014/main" id="{00000000-0008-0000-0000-00006B0F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44</xdr:row>
      <xdr:rowOff>76200</xdr:rowOff>
    </xdr:from>
    <xdr:to>
      <xdr:col>10</xdr:col>
      <xdr:colOff>76200</xdr:colOff>
      <xdr:row>45</xdr:row>
      <xdr:rowOff>114300</xdr:rowOff>
    </xdr:to>
    <xdr:sp macro="" textlink="">
      <xdr:nvSpPr>
        <xdr:cNvPr id="3948" name="Text Box 75" hidden="1">
          <a:extLst>
            <a:ext uri="{FF2B5EF4-FFF2-40B4-BE49-F238E27FC236}">
              <a16:creationId xmlns:a16="http://schemas.microsoft.com/office/drawing/2014/main" id="{00000000-0008-0000-0000-00006C0F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44</xdr:row>
      <xdr:rowOff>76200</xdr:rowOff>
    </xdr:from>
    <xdr:to>
      <xdr:col>14</xdr:col>
      <xdr:colOff>76200</xdr:colOff>
      <xdr:row>45</xdr:row>
      <xdr:rowOff>114300</xdr:rowOff>
    </xdr:to>
    <xdr:sp macro="" textlink="">
      <xdr:nvSpPr>
        <xdr:cNvPr id="3949" name="Text Box 75" hidden="1">
          <a:extLst>
            <a:ext uri="{FF2B5EF4-FFF2-40B4-BE49-F238E27FC236}">
              <a16:creationId xmlns:a16="http://schemas.microsoft.com/office/drawing/2014/main" id="{00000000-0008-0000-0000-00006D0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44</xdr:row>
      <xdr:rowOff>76200</xdr:rowOff>
    </xdr:from>
    <xdr:to>
      <xdr:col>7</xdr:col>
      <xdr:colOff>76200</xdr:colOff>
      <xdr:row>45</xdr:row>
      <xdr:rowOff>114300</xdr:rowOff>
    </xdr:to>
    <xdr:sp macro="" textlink="">
      <xdr:nvSpPr>
        <xdr:cNvPr id="3950" name="Text Box 75" hidden="1">
          <a:extLst>
            <a:ext uri="{FF2B5EF4-FFF2-40B4-BE49-F238E27FC236}">
              <a16:creationId xmlns:a16="http://schemas.microsoft.com/office/drawing/2014/main" id="{00000000-0008-0000-0000-00006E0F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76200</xdr:rowOff>
    </xdr:from>
    <xdr:to>
      <xdr:col>7</xdr:col>
      <xdr:colOff>76200</xdr:colOff>
      <xdr:row>46</xdr:row>
      <xdr:rowOff>114300</xdr:rowOff>
    </xdr:to>
    <xdr:sp macro="" textlink="">
      <xdr:nvSpPr>
        <xdr:cNvPr id="3951" name="Text Box 75" hidden="1">
          <a:extLst>
            <a:ext uri="{FF2B5EF4-FFF2-40B4-BE49-F238E27FC236}">
              <a16:creationId xmlns:a16="http://schemas.microsoft.com/office/drawing/2014/main" id="{00000000-0008-0000-0000-00006F0F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76200</xdr:rowOff>
    </xdr:from>
    <xdr:to>
      <xdr:col>7</xdr:col>
      <xdr:colOff>76200</xdr:colOff>
      <xdr:row>46</xdr:row>
      <xdr:rowOff>114300</xdr:rowOff>
    </xdr:to>
    <xdr:sp macro="" textlink="">
      <xdr:nvSpPr>
        <xdr:cNvPr id="3952" name="Text Box 75" hidden="1">
          <a:extLst>
            <a:ext uri="{FF2B5EF4-FFF2-40B4-BE49-F238E27FC236}">
              <a16:creationId xmlns:a16="http://schemas.microsoft.com/office/drawing/2014/main" id="{00000000-0008-0000-0000-0000700F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44</xdr:row>
      <xdr:rowOff>76200</xdr:rowOff>
    </xdr:from>
    <xdr:to>
      <xdr:col>10</xdr:col>
      <xdr:colOff>76200</xdr:colOff>
      <xdr:row>45</xdr:row>
      <xdr:rowOff>114300</xdr:rowOff>
    </xdr:to>
    <xdr:sp macro="" textlink="">
      <xdr:nvSpPr>
        <xdr:cNvPr id="3953" name="Text Box 75" hidden="1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45</xdr:row>
      <xdr:rowOff>76200</xdr:rowOff>
    </xdr:from>
    <xdr:to>
      <xdr:col>10</xdr:col>
      <xdr:colOff>76200</xdr:colOff>
      <xdr:row>46</xdr:row>
      <xdr:rowOff>114300</xdr:rowOff>
    </xdr:to>
    <xdr:sp macro="" textlink="">
      <xdr:nvSpPr>
        <xdr:cNvPr id="3954" name="Text Box 75" hidden="1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45</xdr:row>
      <xdr:rowOff>76200</xdr:rowOff>
    </xdr:from>
    <xdr:to>
      <xdr:col>10</xdr:col>
      <xdr:colOff>76200</xdr:colOff>
      <xdr:row>46</xdr:row>
      <xdr:rowOff>114300</xdr:rowOff>
    </xdr:to>
    <xdr:sp macro="" textlink="">
      <xdr:nvSpPr>
        <xdr:cNvPr id="3955" name="Text Box 75" hidden="1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45</xdr:row>
      <xdr:rowOff>76200</xdr:rowOff>
    </xdr:from>
    <xdr:to>
      <xdr:col>10</xdr:col>
      <xdr:colOff>76200</xdr:colOff>
      <xdr:row>46</xdr:row>
      <xdr:rowOff>114300</xdr:rowOff>
    </xdr:to>
    <xdr:sp macro="" textlink="">
      <xdr:nvSpPr>
        <xdr:cNvPr id="3956" name="Text Box 75" hidden="1">
          <a:extLst>
            <a:ext uri="{FF2B5EF4-FFF2-40B4-BE49-F238E27FC236}">
              <a16:creationId xmlns:a16="http://schemas.microsoft.com/office/drawing/2014/main" id="{00000000-0008-0000-0000-0000740F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44</xdr:row>
      <xdr:rowOff>76200</xdr:rowOff>
    </xdr:from>
    <xdr:to>
      <xdr:col>14</xdr:col>
      <xdr:colOff>76200</xdr:colOff>
      <xdr:row>45</xdr:row>
      <xdr:rowOff>114300</xdr:rowOff>
    </xdr:to>
    <xdr:sp macro="" textlink="">
      <xdr:nvSpPr>
        <xdr:cNvPr id="3957" name="Text Box 75" hidden="1">
          <a:extLst>
            <a:ext uri="{FF2B5EF4-FFF2-40B4-BE49-F238E27FC236}">
              <a16:creationId xmlns:a16="http://schemas.microsoft.com/office/drawing/2014/main" id="{00000000-0008-0000-0000-0000750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45</xdr:row>
      <xdr:rowOff>76200</xdr:rowOff>
    </xdr:from>
    <xdr:to>
      <xdr:col>14</xdr:col>
      <xdr:colOff>76200</xdr:colOff>
      <xdr:row>46</xdr:row>
      <xdr:rowOff>114300</xdr:rowOff>
    </xdr:to>
    <xdr:sp macro="" textlink="">
      <xdr:nvSpPr>
        <xdr:cNvPr id="3958" name="Text Box 75" hidden="1">
          <a:extLst>
            <a:ext uri="{FF2B5EF4-FFF2-40B4-BE49-F238E27FC236}">
              <a16:creationId xmlns:a16="http://schemas.microsoft.com/office/drawing/2014/main" id="{00000000-0008-0000-0000-0000760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45</xdr:row>
      <xdr:rowOff>76200</xdr:rowOff>
    </xdr:from>
    <xdr:to>
      <xdr:col>14</xdr:col>
      <xdr:colOff>76200</xdr:colOff>
      <xdr:row>46</xdr:row>
      <xdr:rowOff>114300</xdr:rowOff>
    </xdr:to>
    <xdr:sp macro="" textlink="">
      <xdr:nvSpPr>
        <xdr:cNvPr id="3959" name="Text Box 75" hidden="1">
          <a:extLst>
            <a:ext uri="{FF2B5EF4-FFF2-40B4-BE49-F238E27FC236}">
              <a16:creationId xmlns:a16="http://schemas.microsoft.com/office/drawing/2014/main" id="{00000000-0008-0000-0000-0000770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45</xdr:row>
      <xdr:rowOff>76200</xdr:rowOff>
    </xdr:from>
    <xdr:to>
      <xdr:col>14</xdr:col>
      <xdr:colOff>76200</xdr:colOff>
      <xdr:row>46</xdr:row>
      <xdr:rowOff>114300</xdr:rowOff>
    </xdr:to>
    <xdr:sp macro="" textlink="">
      <xdr:nvSpPr>
        <xdr:cNvPr id="3960" name="Text Box 75" hidden="1">
          <a:extLst>
            <a:ext uri="{FF2B5EF4-FFF2-40B4-BE49-F238E27FC236}">
              <a16:creationId xmlns:a16="http://schemas.microsoft.com/office/drawing/2014/main" id="{00000000-0008-0000-0000-0000780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45</xdr:row>
      <xdr:rowOff>76200</xdr:rowOff>
    </xdr:from>
    <xdr:to>
      <xdr:col>14</xdr:col>
      <xdr:colOff>76200</xdr:colOff>
      <xdr:row>46</xdr:row>
      <xdr:rowOff>114300</xdr:rowOff>
    </xdr:to>
    <xdr:sp macro="" textlink="">
      <xdr:nvSpPr>
        <xdr:cNvPr id="3961" name="Text Box 75" hidden="1">
          <a:extLst>
            <a:ext uri="{FF2B5EF4-FFF2-40B4-BE49-F238E27FC236}">
              <a16:creationId xmlns:a16="http://schemas.microsoft.com/office/drawing/2014/main" id="{00000000-0008-0000-0000-0000790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76200</xdr:rowOff>
    </xdr:from>
    <xdr:to>
      <xdr:col>7</xdr:col>
      <xdr:colOff>76200</xdr:colOff>
      <xdr:row>46</xdr:row>
      <xdr:rowOff>114300</xdr:rowOff>
    </xdr:to>
    <xdr:sp macro="" textlink="">
      <xdr:nvSpPr>
        <xdr:cNvPr id="3962" name="Text Box 75" hidden="1">
          <a:extLst>
            <a:ext uri="{FF2B5EF4-FFF2-40B4-BE49-F238E27FC236}">
              <a16:creationId xmlns:a16="http://schemas.microsoft.com/office/drawing/2014/main" id="{00000000-0008-0000-0000-00007A0F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45</xdr:row>
      <xdr:rowOff>76200</xdr:rowOff>
    </xdr:from>
    <xdr:to>
      <xdr:col>10</xdr:col>
      <xdr:colOff>76200</xdr:colOff>
      <xdr:row>46</xdr:row>
      <xdr:rowOff>114300</xdr:rowOff>
    </xdr:to>
    <xdr:sp macro="" textlink="">
      <xdr:nvSpPr>
        <xdr:cNvPr id="3963" name="Text Box 75" hidden="1">
          <a:extLst>
            <a:ext uri="{FF2B5EF4-FFF2-40B4-BE49-F238E27FC236}">
              <a16:creationId xmlns:a16="http://schemas.microsoft.com/office/drawing/2014/main" id="{00000000-0008-0000-0000-00007B0F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45</xdr:row>
      <xdr:rowOff>76200</xdr:rowOff>
    </xdr:from>
    <xdr:to>
      <xdr:col>14</xdr:col>
      <xdr:colOff>76200</xdr:colOff>
      <xdr:row>46</xdr:row>
      <xdr:rowOff>114300</xdr:rowOff>
    </xdr:to>
    <xdr:sp macro="" textlink="">
      <xdr:nvSpPr>
        <xdr:cNvPr id="3964" name="Text Box 75" hidden="1">
          <a:extLst>
            <a:ext uri="{FF2B5EF4-FFF2-40B4-BE49-F238E27FC236}">
              <a16:creationId xmlns:a16="http://schemas.microsoft.com/office/drawing/2014/main" id="{00000000-0008-0000-0000-00007C0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76200</xdr:rowOff>
    </xdr:from>
    <xdr:to>
      <xdr:col>7</xdr:col>
      <xdr:colOff>76200</xdr:colOff>
      <xdr:row>46</xdr:row>
      <xdr:rowOff>114300</xdr:rowOff>
    </xdr:to>
    <xdr:sp macro="" textlink="">
      <xdr:nvSpPr>
        <xdr:cNvPr id="3965" name="Text Box 75" hidden="1">
          <a:extLst>
            <a:ext uri="{FF2B5EF4-FFF2-40B4-BE49-F238E27FC236}">
              <a16:creationId xmlns:a16="http://schemas.microsoft.com/office/drawing/2014/main" id="{00000000-0008-0000-0000-00007D0F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46</xdr:row>
      <xdr:rowOff>76200</xdr:rowOff>
    </xdr:from>
    <xdr:to>
      <xdr:col>7</xdr:col>
      <xdr:colOff>76200</xdr:colOff>
      <xdr:row>47</xdr:row>
      <xdr:rowOff>114300</xdr:rowOff>
    </xdr:to>
    <xdr:sp macro="" textlink="">
      <xdr:nvSpPr>
        <xdr:cNvPr id="3966" name="Text Box 75" hidden="1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46</xdr:row>
      <xdr:rowOff>76200</xdr:rowOff>
    </xdr:from>
    <xdr:to>
      <xdr:col>7</xdr:col>
      <xdr:colOff>76200</xdr:colOff>
      <xdr:row>47</xdr:row>
      <xdr:rowOff>114300</xdr:rowOff>
    </xdr:to>
    <xdr:sp macro="" textlink="">
      <xdr:nvSpPr>
        <xdr:cNvPr id="3967" name="Text Box 75" hidden="1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45</xdr:row>
      <xdr:rowOff>76200</xdr:rowOff>
    </xdr:from>
    <xdr:to>
      <xdr:col>10</xdr:col>
      <xdr:colOff>76200</xdr:colOff>
      <xdr:row>46</xdr:row>
      <xdr:rowOff>114300</xdr:rowOff>
    </xdr:to>
    <xdr:sp macro="" textlink="">
      <xdr:nvSpPr>
        <xdr:cNvPr id="3968" name="Text Box 75" hidden="1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46</xdr:row>
      <xdr:rowOff>76200</xdr:rowOff>
    </xdr:from>
    <xdr:to>
      <xdr:col>10</xdr:col>
      <xdr:colOff>76200</xdr:colOff>
      <xdr:row>47</xdr:row>
      <xdr:rowOff>114300</xdr:rowOff>
    </xdr:to>
    <xdr:sp macro="" textlink="">
      <xdr:nvSpPr>
        <xdr:cNvPr id="3969" name="Text Box 75" hidden="1">
          <a:extLst>
            <a:ext uri="{FF2B5EF4-FFF2-40B4-BE49-F238E27FC236}">
              <a16:creationId xmlns:a16="http://schemas.microsoft.com/office/drawing/2014/main" id="{00000000-0008-0000-0000-0000810F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46</xdr:row>
      <xdr:rowOff>76200</xdr:rowOff>
    </xdr:from>
    <xdr:to>
      <xdr:col>10</xdr:col>
      <xdr:colOff>76200</xdr:colOff>
      <xdr:row>47</xdr:row>
      <xdr:rowOff>114300</xdr:rowOff>
    </xdr:to>
    <xdr:sp macro="" textlink="">
      <xdr:nvSpPr>
        <xdr:cNvPr id="3970" name="Text Box 75" hidden="1">
          <a:extLst>
            <a:ext uri="{FF2B5EF4-FFF2-40B4-BE49-F238E27FC236}">
              <a16:creationId xmlns:a16="http://schemas.microsoft.com/office/drawing/2014/main" id="{00000000-0008-0000-0000-0000820F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46</xdr:row>
      <xdr:rowOff>76200</xdr:rowOff>
    </xdr:from>
    <xdr:to>
      <xdr:col>10</xdr:col>
      <xdr:colOff>76200</xdr:colOff>
      <xdr:row>47</xdr:row>
      <xdr:rowOff>114300</xdr:rowOff>
    </xdr:to>
    <xdr:sp macro="" textlink="">
      <xdr:nvSpPr>
        <xdr:cNvPr id="3971" name="Text Box 75" hidden="1">
          <a:extLst>
            <a:ext uri="{FF2B5EF4-FFF2-40B4-BE49-F238E27FC236}">
              <a16:creationId xmlns:a16="http://schemas.microsoft.com/office/drawing/2014/main" id="{00000000-0008-0000-0000-0000830F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45</xdr:row>
      <xdr:rowOff>76200</xdr:rowOff>
    </xdr:from>
    <xdr:to>
      <xdr:col>14</xdr:col>
      <xdr:colOff>76200</xdr:colOff>
      <xdr:row>46</xdr:row>
      <xdr:rowOff>114300</xdr:rowOff>
    </xdr:to>
    <xdr:sp macro="" textlink="">
      <xdr:nvSpPr>
        <xdr:cNvPr id="3972" name="Text Box 75" hidden="1">
          <a:extLst>
            <a:ext uri="{FF2B5EF4-FFF2-40B4-BE49-F238E27FC236}">
              <a16:creationId xmlns:a16="http://schemas.microsoft.com/office/drawing/2014/main" id="{00000000-0008-0000-0000-0000840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46</xdr:row>
      <xdr:rowOff>76200</xdr:rowOff>
    </xdr:from>
    <xdr:to>
      <xdr:col>14</xdr:col>
      <xdr:colOff>76200</xdr:colOff>
      <xdr:row>47</xdr:row>
      <xdr:rowOff>114300</xdr:rowOff>
    </xdr:to>
    <xdr:sp macro="" textlink="">
      <xdr:nvSpPr>
        <xdr:cNvPr id="3973" name="Text Box 75" hidden="1">
          <a:extLst>
            <a:ext uri="{FF2B5EF4-FFF2-40B4-BE49-F238E27FC236}">
              <a16:creationId xmlns:a16="http://schemas.microsoft.com/office/drawing/2014/main" id="{00000000-0008-0000-0000-0000850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46</xdr:row>
      <xdr:rowOff>76200</xdr:rowOff>
    </xdr:from>
    <xdr:to>
      <xdr:col>14</xdr:col>
      <xdr:colOff>76200</xdr:colOff>
      <xdr:row>47</xdr:row>
      <xdr:rowOff>114300</xdr:rowOff>
    </xdr:to>
    <xdr:sp macro="" textlink="">
      <xdr:nvSpPr>
        <xdr:cNvPr id="3974" name="Text Box 75" hidden="1">
          <a:extLst>
            <a:ext uri="{FF2B5EF4-FFF2-40B4-BE49-F238E27FC236}">
              <a16:creationId xmlns:a16="http://schemas.microsoft.com/office/drawing/2014/main" id="{00000000-0008-0000-0000-0000860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46</xdr:row>
      <xdr:rowOff>76200</xdr:rowOff>
    </xdr:from>
    <xdr:to>
      <xdr:col>14</xdr:col>
      <xdr:colOff>76200</xdr:colOff>
      <xdr:row>47</xdr:row>
      <xdr:rowOff>114300</xdr:rowOff>
    </xdr:to>
    <xdr:sp macro="" textlink="">
      <xdr:nvSpPr>
        <xdr:cNvPr id="3975" name="Text Box 75" hidden="1">
          <a:extLst>
            <a:ext uri="{FF2B5EF4-FFF2-40B4-BE49-F238E27FC236}">
              <a16:creationId xmlns:a16="http://schemas.microsoft.com/office/drawing/2014/main" id="{00000000-0008-0000-0000-0000870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46</xdr:row>
      <xdr:rowOff>76200</xdr:rowOff>
    </xdr:from>
    <xdr:to>
      <xdr:col>14</xdr:col>
      <xdr:colOff>76200</xdr:colOff>
      <xdr:row>47</xdr:row>
      <xdr:rowOff>114300</xdr:rowOff>
    </xdr:to>
    <xdr:sp macro="" textlink="">
      <xdr:nvSpPr>
        <xdr:cNvPr id="3976" name="Text Box 75" hidden="1">
          <a:extLst>
            <a:ext uri="{FF2B5EF4-FFF2-40B4-BE49-F238E27FC236}">
              <a16:creationId xmlns:a16="http://schemas.microsoft.com/office/drawing/2014/main" id="{00000000-0008-0000-0000-0000880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46</xdr:row>
      <xdr:rowOff>76200</xdr:rowOff>
    </xdr:from>
    <xdr:to>
      <xdr:col>7</xdr:col>
      <xdr:colOff>76200</xdr:colOff>
      <xdr:row>47</xdr:row>
      <xdr:rowOff>114300</xdr:rowOff>
    </xdr:to>
    <xdr:sp macro="" textlink="">
      <xdr:nvSpPr>
        <xdr:cNvPr id="3977" name="Text Box 75" hidden="1">
          <a:extLst>
            <a:ext uri="{FF2B5EF4-FFF2-40B4-BE49-F238E27FC236}">
              <a16:creationId xmlns:a16="http://schemas.microsoft.com/office/drawing/2014/main" id="{00000000-0008-0000-0000-0000890F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46</xdr:row>
      <xdr:rowOff>76200</xdr:rowOff>
    </xdr:from>
    <xdr:to>
      <xdr:col>10</xdr:col>
      <xdr:colOff>76200</xdr:colOff>
      <xdr:row>47</xdr:row>
      <xdr:rowOff>114300</xdr:rowOff>
    </xdr:to>
    <xdr:sp macro="" textlink="">
      <xdr:nvSpPr>
        <xdr:cNvPr id="3978" name="Text Box 75" hidden="1">
          <a:extLst>
            <a:ext uri="{FF2B5EF4-FFF2-40B4-BE49-F238E27FC236}">
              <a16:creationId xmlns:a16="http://schemas.microsoft.com/office/drawing/2014/main" id="{00000000-0008-0000-0000-00008A0F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46</xdr:row>
      <xdr:rowOff>76200</xdr:rowOff>
    </xdr:from>
    <xdr:to>
      <xdr:col>14</xdr:col>
      <xdr:colOff>76200</xdr:colOff>
      <xdr:row>47</xdr:row>
      <xdr:rowOff>114300</xdr:rowOff>
    </xdr:to>
    <xdr:sp macro="" textlink="">
      <xdr:nvSpPr>
        <xdr:cNvPr id="3979" name="Text Box 75" hidden="1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46</xdr:row>
      <xdr:rowOff>76200</xdr:rowOff>
    </xdr:from>
    <xdr:to>
      <xdr:col>7</xdr:col>
      <xdr:colOff>76200</xdr:colOff>
      <xdr:row>47</xdr:row>
      <xdr:rowOff>114300</xdr:rowOff>
    </xdr:to>
    <xdr:sp macro="" textlink="">
      <xdr:nvSpPr>
        <xdr:cNvPr id="3980" name="Text Box 75" hidden="1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47</xdr:row>
      <xdr:rowOff>76200</xdr:rowOff>
    </xdr:from>
    <xdr:to>
      <xdr:col>7</xdr:col>
      <xdr:colOff>76200</xdr:colOff>
      <xdr:row>48</xdr:row>
      <xdr:rowOff>114300</xdr:rowOff>
    </xdr:to>
    <xdr:sp macro="" textlink="">
      <xdr:nvSpPr>
        <xdr:cNvPr id="3981" name="Text Box 75" hidden="1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47</xdr:row>
      <xdr:rowOff>76200</xdr:rowOff>
    </xdr:from>
    <xdr:to>
      <xdr:col>7</xdr:col>
      <xdr:colOff>76200</xdr:colOff>
      <xdr:row>48</xdr:row>
      <xdr:rowOff>114300</xdr:rowOff>
    </xdr:to>
    <xdr:sp macro="" textlink="">
      <xdr:nvSpPr>
        <xdr:cNvPr id="3982" name="Text Box 75" hidden="1">
          <a:extLst>
            <a:ext uri="{FF2B5EF4-FFF2-40B4-BE49-F238E27FC236}">
              <a16:creationId xmlns:a16="http://schemas.microsoft.com/office/drawing/2014/main" id="{00000000-0008-0000-0000-00008E0F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46</xdr:row>
      <xdr:rowOff>76200</xdr:rowOff>
    </xdr:from>
    <xdr:to>
      <xdr:col>10</xdr:col>
      <xdr:colOff>76200</xdr:colOff>
      <xdr:row>47</xdr:row>
      <xdr:rowOff>114300</xdr:rowOff>
    </xdr:to>
    <xdr:sp macro="" textlink="">
      <xdr:nvSpPr>
        <xdr:cNvPr id="3983" name="Text Box 75" hidden="1">
          <a:extLst>
            <a:ext uri="{FF2B5EF4-FFF2-40B4-BE49-F238E27FC236}">
              <a16:creationId xmlns:a16="http://schemas.microsoft.com/office/drawing/2014/main" id="{00000000-0008-0000-0000-00008F0F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76200</xdr:rowOff>
    </xdr:from>
    <xdr:to>
      <xdr:col>10</xdr:col>
      <xdr:colOff>76200</xdr:colOff>
      <xdr:row>48</xdr:row>
      <xdr:rowOff>114300</xdr:rowOff>
    </xdr:to>
    <xdr:sp macro="" textlink="">
      <xdr:nvSpPr>
        <xdr:cNvPr id="3984" name="Text Box 75" hidden="1">
          <a:extLst>
            <a:ext uri="{FF2B5EF4-FFF2-40B4-BE49-F238E27FC236}">
              <a16:creationId xmlns:a16="http://schemas.microsoft.com/office/drawing/2014/main" id="{00000000-0008-0000-0000-0000900F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76200</xdr:rowOff>
    </xdr:from>
    <xdr:to>
      <xdr:col>10</xdr:col>
      <xdr:colOff>76200</xdr:colOff>
      <xdr:row>48</xdr:row>
      <xdr:rowOff>114300</xdr:rowOff>
    </xdr:to>
    <xdr:sp macro="" textlink="">
      <xdr:nvSpPr>
        <xdr:cNvPr id="3985" name="Text Box 75" hidden="1">
          <a:extLst>
            <a:ext uri="{FF2B5EF4-FFF2-40B4-BE49-F238E27FC236}">
              <a16:creationId xmlns:a16="http://schemas.microsoft.com/office/drawing/2014/main" id="{00000000-0008-0000-0000-0000910F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76200</xdr:rowOff>
    </xdr:from>
    <xdr:to>
      <xdr:col>10</xdr:col>
      <xdr:colOff>76200</xdr:colOff>
      <xdr:row>48</xdr:row>
      <xdr:rowOff>114300</xdr:rowOff>
    </xdr:to>
    <xdr:sp macro="" textlink="">
      <xdr:nvSpPr>
        <xdr:cNvPr id="3986" name="Text Box 75" hidden="1">
          <a:extLst>
            <a:ext uri="{FF2B5EF4-FFF2-40B4-BE49-F238E27FC236}">
              <a16:creationId xmlns:a16="http://schemas.microsoft.com/office/drawing/2014/main" id="{00000000-0008-0000-0000-0000920F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46</xdr:row>
      <xdr:rowOff>76200</xdr:rowOff>
    </xdr:from>
    <xdr:to>
      <xdr:col>14</xdr:col>
      <xdr:colOff>76200</xdr:colOff>
      <xdr:row>47</xdr:row>
      <xdr:rowOff>114300</xdr:rowOff>
    </xdr:to>
    <xdr:sp macro="" textlink="">
      <xdr:nvSpPr>
        <xdr:cNvPr id="3987" name="Text Box 75" hidden="1">
          <a:extLst>
            <a:ext uri="{FF2B5EF4-FFF2-40B4-BE49-F238E27FC236}">
              <a16:creationId xmlns:a16="http://schemas.microsoft.com/office/drawing/2014/main" id="{00000000-0008-0000-0000-0000930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47</xdr:row>
      <xdr:rowOff>76200</xdr:rowOff>
    </xdr:from>
    <xdr:to>
      <xdr:col>14</xdr:col>
      <xdr:colOff>76200</xdr:colOff>
      <xdr:row>48</xdr:row>
      <xdr:rowOff>114300</xdr:rowOff>
    </xdr:to>
    <xdr:sp macro="" textlink="">
      <xdr:nvSpPr>
        <xdr:cNvPr id="3988" name="Text Box 75" hidden="1">
          <a:extLst>
            <a:ext uri="{FF2B5EF4-FFF2-40B4-BE49-F238E27FC236}">
              <a16:creationId xmlns:a16="http://schemas.microsoft.com/office/drawing/2014/main" id="{00000000-0008-0000-0000-0000940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47</xdr:row>
      <xdr:rowOff>76200</xdr:rowOff>
    </xdr:from>
    <xdr:to>
      <xdr:col>14</xdr:col>
      <xdr:colOff>76200</xdr:colOff>
      <xdr:row>48</xdr:row>
      <xdr:rowOff>114300</xdr:rowOff>
    </xdr:to>
    <xdr:sp macro="" textlink="">
      <xdr:nvSpPr>
        <xdr:cNvPr id="3989" name="Text Box 75" hidden="1">
          <a:extLst>
            <a:ext uri="{FF2B5EF4-FFF2-40B4-BE49-F238E27FC236}">
              <a16:creationId xmlns:a16="http://schemas.microsoft.com/office/drawing/2014/main" id="{00000000-0008-0000-0000-0000950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47</xdr:row>
      <xdr:rowOff>76200</xdr:rowOff>
    </xdr:from>
    <xdr:to>
      <xdr:col>14</xdr:col>
      <xdr:colOff>76200</xdr:colOff>
      <xdr:row>48</xdr:row>
      <xdr:rowOff>114300</xdr:rowOff>
    </xdr:to>
    <xdr:sp macro="" textlink="">
      <xdr:nvSpPr>
        <xdr:cNvPr id="3990" name="Text Box 75" hidden="1">
          <a:extLst>
            <a:ext uri="{FF2B5EF4-FFF2-40B4-BE49-F238E27FC236}">
              <a16:creationId xmlns:a16="http://schemas.microsoft.com/office/drawing/2014/main" id="{00000000-0008-0000-0000-0000960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47</xdr:row>
      <xdr:rowOff>76200</xdr:rowOff>
    </xdr:from>
    <xdr:to>
      <xdr:col>14</xdr:col>
      <xdr:colOff>76200</xdr:colOff>
      <xdr:row>48</xdr:row>
      <xdr:rowOff>114300</xdr:rowOff>
    </xdr:to>
    <xdr:sp macro="" textlink="">
      <xdr:nvSpPr>
        <xdr:cNvPr id="3991" name="Text Box 75" hidden="1">
          <a:extLst>
            <a:ext uri="{FF2B5EF4-FFF2-40B4-BE49-F238E27FC236}">
              <a16:creationId xmlns:a16="http://schemas.microsoft.com/office/drawing/2014/main" id="{00000000-0008-0000-0000-0000970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47</xdr:row>
      <xdr:rowOff>76200</xdr:rowOff>
    </xdr:from>
    <xdr:to>
      <xdr:col>7</xdr:col>
      <xdr:colOff>76200</xdr:colOff>
      <xdr:row>48</xdr:row>
      <xdr:rowOff>114300</xdr:rowOff>
    </xdr:to>
    <xdr:sp macro="" textlink="">
      <xdr:nvSpPr>
        <xdr:cNvPr id="3992" name="Text Box 75" hidden="1">
          <a:extLst>
            <a:ext uri="{FF2B5EF4-FFF2-40B4-BE49-F238E27FC236}">
              <a16:creationId xmlns:a16="http://schemas.microsoft.com/office/drawing/2014/main" id="{00000000-0008-0000-0000-0000980F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76200</xdr:rowOff>
    </xdr:from>
    <xdr:to>
      <xdr:col>10</xdr:col>
      <xdr:colOff>76200</xdr:colOff>
      <xdr:row>48</xdr:row>
      <xdr:rowOff>114300</xdr:rowOff>
    </xdr:to>
    <xdr:sp macro="" textlink="">
      <xdr:nvSpPr>
        <xdr:cNvPr id="3993" name="Text Box 75" hidden="1">
          <a:extLst>
            <a:ext uri="{FF2B5EF4-FFF2-40B4-BE49-F238E27FC236}">
              <a16:creationId xmlns:a16="http://schemas.microsoft.com/office/drawing/2014/main" id="{00000000-0008-0000-0000-0000990F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47</xdr:row>
      <xdr:rowOff>76200</xdr:rowOff>
    </xdr:from>
    <xdr:to>
      <xdr:col>14</xdr:col>
      <xdr:colOff>76200</xdr:colOff>
      <xdr:row>48</xdr:row>
      <xdr:rowOff>114300</xdr:rowOff>
    </xdr:to>
    <xdr:sp macro="" textlink="">
      <xdr:nvSpPr>
        <xdr:cNvPr id="3994" name="Text Box 75" hidden="1">
          <a:extLst>
            <a:ext uri="{FF2B5EF4-FFF2-40B4-BE49-F238E27FC236}">
              <a16:creationId xmlns:a16="http://schemas.microsoft.com/office/drawing/2014/main" id="{00000000-0008-0000-0000-00009A0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47</xdr:row>
      <xdr:rowOff>76200</xdr:rowOff>
    </xdr:from>
    <xdr:to>
      <xdr:col>7</xdr:col>
      <xdr:colOff>76200</xdr:colOff>
      <xdr:row>48</xdr:row>
      <xdr:rowOff>114300</xdr:rowOff>
    </xdr:to>
    <xdr:sp macro="" textlink="">
      <xdr:nvSpPr>
        <xdr:cNvPr id="3995" name="Text Box 75" hidden="1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48</xdr:row>
      <xdr:rowOff>76200</xdr:rowOff>
    </xdr:from>
    <xdr:to>
      <xdr:col>7</xdr:col>
      <xdr:colOff>76200</xdr:colOff>
      <xdr:row>49</xdr:row>
      <xdr:rowOff>114300</xdr:rowOff>
    </xdr:to>
    <xdr:sp macro="" textlink="">
      <xdr:nvSpPr>
        <xdr:cNvPr id="3996" name="Text Box 75" hidden="1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48</xdr:row>
      <xdr:rowOff>76200</xdr:rowOff>
    </xdr:from>
    <xdr:to>
      <xdr:col>7</xdr:col>
      <xdr:colOff>76200</xdr:colOff>
      <xdr:row>49</xdr:row>
      <xdr:rowOff>114300</xdr:rowOff>
    </xdr:to>
    <xdr:sp macro="" textlink="">
      <xdr:nvSpPr>
        <xdr:cNvPr id="3997" name="Text Box 75" hidden="1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76200</xdr:rowOff>
    </xdr:from>
    <xdr:to>
      <xdr:col>10</xdr:col>
      <xdr:colOff>76200</xdr:colOff>
      <xdr:row>48</xdr:row>
      <xdr:rowOff>114300</xdr:rowOff>
    </xdr:to>
    <xdr:sp macro="" textlink="">
      <xdr:nvSpPr>
        <xdr:cNvPr id="3998" name="Text Box 75" hidden="1">
          <a:extLst>
            <a:ext uri="{FF2B5EF4-FFF2-40B4-BE49-F238E27FC236}">
              <a16:creationId xmlns:a16="http://schemas.microsoft.com/office/drawing/2014/main" id="{00000000-0008-0000-0000-00009E0F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48</xdr:row>
      <xdr:rowOff>76200</xdr:rowOff>
    </xdr:from>
    <xdr:to>
      <xdr:col>10</xdr:col>
      <xdr:colOff>76200</xdr:colOff>
      <xdr:row>49</xdr:row>
      <xdr:rowOff>114300</xdr:rowOff>
    </xdr:to>
    <xdr:sp macro="" textlink="">
      <xdr:nvSpPr>
        <xdr:cNvPr id="3999" name="Text Box 75" hidden="1">
          <a:extLst>
            <a:ext uri="{FF2B5EF4-FFF2-40B4-BE49-F238E27FC236}">
              <a16:creationId xmlns:a16="http://schemas.microsoft.com/office/drawing/2014/main" id="{00000000-0008-0000-0000-00009F0F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48</xdr:row>
      <xdr:rowOff>76200</xdr:rowOff>
    </xdr:from>
    <xdr:to>
      <xdr:col>10</xdr:col>
      <xdr:colOff>76200</xdr:colOff>
      <xdr:row>49</xdr:row>
      <xdr:rowOff>114300</xdr:rowOff>
    </xdr:to>
    <xdr:sp macro="" textlink="">
      <xdr:nvSpPr>
        <xdr:cNvPr id="4000" name="Text Box 75" hidden="1">
          <a:extLst>
            <a:ext uri="{FF2B5EF4-FFF2-40B4-BE49-F238E27FC236}">
              <a16:creationId xmlns:a16="http://schemas.microsoft.com/office/drawing/2014/main" id="{00000000-0008-0000-0000-0000A00F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48</xdr:row>
      <xdr:rowOff>76200</xdr:rowOff>
    </xdr:from>
    <xdr:to>
      <xdr:col>10</xdr:col>
      <xdr:colOff>76200</xdr:colOff>
      <xdr:row>49</xdr:row>
      <xdr:rowOff>114300</xdr:rowOff>
    </xdr:to>
    <xdr:sp macro="" textlink="">
      <xdr:nvSpPr>
        <xdr:cNvPr id="4001" name="Text Box 75" hidden="1">
          <a:extLst>
            <a:ext uri="{FF2B5EF4-FFF2-40B4-BE49-F238E27FC236}">
              <a16:creationId xmlns:a16="http://schemas.microsoft.com/office/drawing/2014/main" id="{00000000-0008-0000-0000-0000A10F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47</xdr:row>
      <xdr:rowOff>76200</xdr:rowOff>
    </xdr:from>
    <xdr:to>
      <xdr:col>14</xdr:col>
      <xdr:colOff>76200</xdr:colOff>
      <xdr:row>48</xdr:row>
      <xdr:rowOff>114300</xdr:rowOff>
    </xdr:to>
    <xdr:sp macro="" textlink="">
      <xdr:nvSpPr>
        <xdr:cNvPr id="4002" name="Text Box 75" hidden="1">
          <a:extLst>
            <a:ext uri="{FF2B5EF4-FFF2-40B4-BE49-F238E27FC236}">
              <a16:creationId xmlns:a16="http://schemas.microsoft.com/office/drawing/2014/main" id="{00000000-0008-0000-0000-0000A20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48</xdr:row>
      <xdr:rowOff>76200</xdr:rowOff>
    </xdr:from>
    <xdr:to>
      <xdr:col>14</xdr:col>
      <xdr:colOff>76200</xdr:colOff>
      <xdr:row>49</xdr:row>
      <xdr:rowOff>114300</xdr:rowOff>
    </xdr:to>
    <xdr:sp macro="" textlink="">
      <xdr:nvSpPr>
        <xdr:cNvPr id="4003" name="Text Box 75" hidden="1">
          <a:extLst>
            <a:ext uri="{FF2B5EF4-FFF2-40B4-BE49-F238E27FC236}">
              <a16:creationId xmlns:a16="http://schemas.microsoft.com/office/drawing/2014/main" id="{00000000-0008-0000-0000-0000A30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48</xdr:row>
      <xdr:rowOff>76200</xdr:rowOff>
    </xdr:from>
    <xdr:to>
      <xdr:col>14</xdr:col>
      <xdr:colOff>76200</xdr:colOff>
      <xdr:row>49</xdr:row>
      <xdr:rowOff>114300</xdr:rowOff>
    </xdr:to>
    <xdr:sp macro="" textlink="">
      <xdr:nvSpPr>
        <xdr:cNvPr id="4004" name="Text Box 75" hidden="1">
          <a:extLst>
            <a:ext uri="{FF2B5EF4-FFF2-40B4-BE49-F238E27FC236}">
              <a16:creationId xmlns:a16="http://schemas.microsoft.com/office/drawing/2014/main" id="{00000000-0008-0000-0000-0000A40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48</xdr:row>
      <xdr:rowOff>76200</xdr:rowOff>
    </xdr:from>
    <xdr:to>
      <xdr:col>14</xdr:col>
      <xdr:colOff>76200</xdr:colOff>
      <xdr:row>49</xdr:row>
      <xdr:rowOff>114300</xdr:rowOff>
    </xdr:to>
    <xdr:sp macro="" textlink="">
      <xdr:nvSpPr>
        <xdr:cNvPr id="4005" name="Text Box 75" hidden="1">
          <a:extLst>
            <a:ext uri="{FF2B5EF4-FFF2-40B4-BE49-F238E27FC236}">
              <a16:creationId xmlns:a16="http://schemas.microsoft.com/office/drawing/2014/main" id="{00000000-0008-0000-0000-0000A50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48</xdr:row>
      <xdr:rowOff>76200</xdr:rowOff>
    </xdr:from>
    <xdr:to>
      <xdr:col>14</xdr:col>
      <xdr:colOff>76200</xdr:colOff>
      <xdr:row>49</xdr:row>
      <xdr:rowOff>114300</xdr:rowOff>
    </xdr:to>
    <xdr:sp macro="" textlink="">
      <xdr:nvSpPr>
        <xdr:cNvPr id="4006" name="Text Box 75" hidden="1">
          <a:extLst>
            <a:ext uri="{FF2B5EF4-FFF2-40B4-BE49-F238E27FC236}">
              <a16:creationId xmlns:a16="http://schemas.microsoft.com/office/drawing/2014/main" id="{00000000-0008-0000-0000-0000A60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48</xdr:row>
      <xdr:rowOff>76200</xdr:rowOff>
    </xdr:from>
    <xdr:to>
      <xdr:col>7</xdr:col>
      <xdr:colOff>76200</xdr:colOff>
      <xdr:row>49</xdr:row>
      <xdr:rowOff>114300</xdr:rowOff>
    </xdr:to>
    <xdr:sp macro="" textlink="">
      <xdr:nvSpPr>
        <xdr:cNvPr id="4007" name="Text Box 75" hidden="1">
          <a:extLst>
            <a:ext uri="{FF2B5EF4-FFF2-40B4-BE49-F238E27FC236}">
              <a16:creationId xmlns:a16="http://schemas.microsoft.com/office/drawing/2014/main" id="{00000000-0008-0000-0000-0000A70F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48</xdr:row>
      <xdr:rowOff>76200</xdr:rowOff>
    </xdr:from>
    <xdr:to>
      <xdr:col>10</xdr:col>
      <xdr:colOff>76200</xdr:colOff>
      <xdr:row>49</xdr:row>
      <xdr:rowOff>114300</xdr:rowOff>
    </xdr:to>
    <xdr:sp macro="" textlink="">
      <xdr:nvSpPr>
        <xdr:cNvPr id="4008" name="Text Box 75" hidden="1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48</xdr:row>
      <xdr:rowOff>76200</xdr:rowOff>
    </xdr:from>
    <xdr:to>
      <xdr:col>14</xdr:col>
      <xdr:colOff>76200</xdr:colOff>
      <xdr:row>49</xdr:row>
      <xdr:rowOff>114300</xdr:rowOff>
    </xdr:to>
    <xdr:sp macro="" textlink="">
      <xdr:nvSpPr>
        <xdr:cNvPr id="4009" name="Text Box 75" hidden="1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48</xdr:row>
      <xdr:rowOff>76200</xdr:rowOff>
    </xdr:from>
    <xdr:to>
      <xdr:col>7</xdr:col>
      <xdr:colOff>76200</xdr:colOff>
      <xdr:row>49</xdr:row>
      <xdr:rowOff>114300</xdr:rowOff>
    </xdr:to>
    <xdr:sp macro="" textlink="">
      <xdr:nvSpPr>
        <xdr:cNvPr id="4010" name="Text Box 75" hidden="1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49</xdr:row>
      <xdr:rowOff>76200</xdr:rowOff>
    </xdr:from>
    <xdr:to>
      <xdr:col>7</xdr:col>
      <xdr:colOff>76200</xdr:colOff>
      <xdr:row>50</xdr:row>
      <xdr:rowOff>114300</xdr:rowOff>
    </xdr:to>
    <xdr:sp macro="" textlink="">
      <xdr:nvSpPr>
        <xdr:cNvPr id="4011" name="Text Box 75" hidden="1">
          <a:extLst>
            <a:ext uri="{FF2B5EF4-FFF2-40B4-BE49-F238E27FC236}">
              <a16:creationId xmlns:a16="http://schemas.microsoft.com/office/drawing/2014/main" id="{00000000-0008-0000-0000-0000AB0F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49</xdr:row>
      <xdr:rowOff>76200</xdr:rowOff>
    </xdr:from>
    <xdr:to>
      <xdr:col>7</xdr:col>
      <xdr:colOff>76200</xdr:colOff>
      <xdr:row>50</xdr:row>
      <xdr:rowOff>114300</xdr:rowOff>
    </xdr:to>
    <xdr:sp macro="" textlink="">
      <xdr:nvSpPr>
        <xdr:cNvPr id="4012" name="Text Box 75" hidden="1">
          <a:extLst>
            <a:ext uri="{FF2B5EF4-FFF2-40B4-BE49-F238E27FC236}">
              <a16:creationId xmlns:a16="http://schemas.microsoft.com/office/drawing/2014/main" id="{00000000-0008-0000-0000-0000AC0F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48</xdr:row>
      <xdr:rowOff>76200</xdr:rowOff>
    </xdr:from>
    <xdr:to>
      <xdr:col>10</xdr:col>
      <xdr:colOff>76200</xdr:colOff>
      <xdr:row>49</xdr:row>
      <xdr:rowOff>114300</xdr:rowOff>
    </xdr:to>
    <xdr:sp macro="" textlink="">
      <xdr:nvSpPr>
        <xdr:cNvPr id="4013" name="Text Box 75" hidden="1">
          <a:extLst>
            <a:ext uri="{FF2B5EF4-FFF2-40B4-BE49-F238E27FC236}">
              <a16:creationId xmlns:a16="http://schemas.microsoft.com/office/drawing/2014/main" id="{00000000-0008-0000-0000-0000AD0F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49</xdr:row>
      <xdr:rowOff>76200</xdr:rowOff>
    </xdr:from>
    <xdr:to>
      <xdr:col>10</xdr:col>
      <xdr:colOff>76200</xdr:colOff>
      <xdr:row>50</xdr:row>
      <xdr:rowOff>114300</xdr:rowOff>
    </xdr:to>
    <xdr:sp macro="" textlink="">
      <xdr:nvSpPr>
        <xdr:cNvPr id="4014" name="Text Box 75" hidden="1">
          <a:extLst>
            <a:ext uri="{FF2B5EF4-FFF2-40B4-BE49-F238E27FC236}">
              <a16:creationId xmlns:a16="http://schemas.microsoft.com/office/drawing/2014/main" id="{00000000-0008-0000-0000-0000AE0F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49</xdr:row>
      <xdr:rowOff>76200</xdr:rowOff>
    </xdr:from>
    <xdr:to>
      <xdr:col>10</xdr:col>
      <xdr:colOff>76200</xdr:colOff>
      <xdr:row>50</xdr:row>
      <xdr:rowOff>114300</xdr:rowOff>
    </xdr:to>
    <xdr:sp macro="" textlink="">
      <xdr:nvSpPr>
        <xdr:cNvPr id="4015" name="Text Box 75" hidden="1">
          <a:extLst>
            <a:ext uri="{FF2B5EF4-FFF2-40B4-BE49-F238E27FC236}">
              <a16:creationId xmlns:a16="http://schemas.microsoft.com/office/drawing/2014/main" id="{00000000-0008-0000-0000-0000AF0F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49</xdr:row>
      <xdr:rowOff>76200</xdr:rowOff>
    </xdr:from>
    <xdr:to>
      <xdr:col>10</xdr:col>
      <xdr:colOff>76200</xdr:colOff>
      <xdr:row>50</xdr:row>
      <xdr:rowOff>114300</xdr:rowOff>
    </xdr:to>
    <xdr:sp macro="" textlink="">
      <xdr:nvSpPr>
        <xdr:cNvPr id="4016" name="Text Box 75" hidden="1">
          <a:extLst>
            <a:ext uri="{FF2B5EF4-FFF2-40B4-BE49-F238E27FC236}">
              <a16:creationId xmlns:a16="http://schemas.microsoft.com/office/drawing/2014/main" id="{00000000-0008-0000-0000-0000B00F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48</xdr:row>
      <xdr:rowOff>76200</xdr:rowOff>
    </xdr:from>
    <xdr:to>
      <xdr:col>14</xdr:col>
      <xdr:colOff>76200</xdr:colOff>
      <xdr:row>49</xdr:row>
      <xdr:rowOff>114300</xdr:rowOff>
    </xdr:to>
    <xdr:sp macro="" textlink="">
      <xdr:nvSpPr>
        <xdr:cNvPr id="4017" name="Text Box 75" hidden="1">
          <a:extLst>
            <a:ext uri="{FF2B5EF4-FFF2-40B4-BE49-F238E27FC236}">
              <a16:creationId xmlns:a16="http://schemas.microsoft.com/office/drawing/2014/main" id="{00000000-0008-0000-0000-0000B10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49</xdr:row>
      <xdr:rowOff>76200</xdr:rowOff>
    </xdr:from>
    <xdr:to>
      <xdr:col>14</xdr:col>
      <xdr:colOff>76200</xdr:colOff>
      <xdr:row>50</xdr:row>
      <xdr:rowOff>114300</xdr:rowOff>
    </xdr:to>
    <xdr:sp macro="" textlink="">
      <xdr:nvSpPr>
        <xdr:cNvPr id="4018" name="Text Box 75" hidden="1">
          <a:extLst>
            <a:ext uri="{FF2B5EF4-FFF2-40B4-BE49-F238E27FC236}">
              <a16:creationId xmlns:a16="http://schemas.microsoft.com/office/drawing/2014/main" id="{00000000-0008-0000-0000-0000B20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49</xdr:row>
      <xdr:rowOff>76200</xdr:rowOff>
    </xdr:from>
    <xdr:to>
      <xdr:col>14</xdr:col>
      <xdr:colOff>76200</xdr:colOff>
      <xdr:row>50</xdr:row>
      <xdr:rowOff>114300</xdr:rowOff>
    </xdr:to>
    <xdr:sp macro="" textlink="">
      <xdr:nvSpPr>
        <xdr:cNvPr id="4019" name="Text Box 75" hidden="1">
          <a:extLst>
            <a:ext uri="{FF2B5EF4-FFF2-40B4-BE49-F238E27FC236}">
              <a16:creationId xmlns:a16="http://schemas.microsoft.com/office/drawing/2014/main" id="{00000000-0008-0000-0000-0000B30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49</xdr:row>
      <xdr:rowOff>76200</xdr:rowOff>
    </xdr:from>
    <xdr:to>
      <xdr:col>14</xdr:col>
      <xdr:colOff>76200</xdr:colOff>
      <xdr:row>50</xdr:row>
      <xdr:rowOff>114300</xdr:rowOff>
    </xdr:to>
    <xdr:sp macro="" textlink="">
      <xdr:nvSpPr>
        <xdr:cNvPr id="4020" name="Text Box 75" hidden="1">
          <a:extLst>
            <a:ext uri="{FF2B5EF4-FFF2-40B4-BE49-F238E27FC236}">
              <a16:creationId xmlns:a16="http://schemas.microsoft.com/office/drawing/2014/main" id="{00000000-0008-0000-0000-0000B40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49</xdr:row>
      <xdr:rowOff>76200</xdr:rowOff>
    </xdr:from>
    <xdr:to>
      <xdr:col>14</xdr:col>
      <xdr:colOff>76200</xdr:colOff>
      <xdr:row>50</xdr:row>
      <xdr:rowOff>114300</xdr:rowOff>
    </xdr:to>
    <xdr:sp macro="" textlink="">
      <xdr:nvSpPr>
        <xdr:cNvPr id="4021" name="Text Box 75" hidden="1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49</xdr:row>
      <xdr:rowOff>76200</xdr:rowOff>
    </xdr:from>
    <xdr:to>
      <xdr:col>7</xdr:col>
      <xdr:colOff>76200</xdr:colOff>
      <xdr:row>50</xdr:row>
      <xdr:rowOff>114300</xdr:rowOff>
    </xdr:to>
    <xdr:sp macro="" textlink="">
      <xdr:nvSpPr>
        <xdr:cNvPr id="4022" name="Text Box 75" hidden="1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49</xdr:row>
      <xdr:rowOff>76200</xdr:rowOff>
    </xdr:from>
    <xdr:to>
      <xdr:col>10</xdr:col>
      <xdr:colOff>76200</xdr:colOff>
      <xdr:row>50</xdr:row>
      <xdr:rowOff>114300</xdr:rowOff>
    </xdr:to>
    <xdr:sp macro="" textlink="">
      <xdr:nvSpPr>
        <xdr:cNvPr id="4023" name="Text Box 75" hidden="1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49</xdr:row>
      <xdr:rowOff>76200</xdr:rowOff>
    </xdr:from>
    <xdr:to>
      <xdr:col>14</xdr:col>
      <xdr:colOff>76200</xdr:colOff>
      <xdr:row>50</xdr:row>
      <xdr:rowOff>114300</xdr:rowOff>
    </xdr:to>
    <xdr:sp macro="" textlink="">
      <xdr:nvSpPr>
        <xdr:cNvPr id="4024" name="Text Box 75" hidden="1">
          <a:extLst>
            <a:ext uri="{FF2B5EF4-FFF2-40B4-BE49-F238E27FC236}">
              <a16:creationId xmlns:a16="http://schemas.microsoft.com/office/drawing/2014/main" id="{00000000-0008-0000-0000-0000B80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49</xdr:row>
      <xdr:rowOff>76200</xdr:rowOff>
    </xdr:from>
    <xdr:to>
      <xdr:col>7</xdr:col>
      <xdr:colOff>76200</xdr:colOff>
      <xdr:row>50</xdr:row>
      <xdr:rowOff>114300</xdr:rowOff>
    </xdr:to>
    <xdr:sp macro="" textlink="">
      <xdr:nvSpPr>
        <xdr:cNvPr id="4025" name="Text Box 75" hidden="1">
          <a:extLst>
            <a:ext uri="{FF2B5EF4-FFF2-40B4-BE49-F238E27FC236}">
              <a16:creationId xmlns:a16="http://schemas.microsoft.com/office/drawing/2014/main" id="{00000000-0008-0000-0000-0000B90F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50</xdr:row>
      <xdr:rowOff>76200</xdr:rowOff>
    </xdr:from>
    <xdr:to>
      <xdr:col>7</xdr:col>
      <xdr:colOff>76200</xdr:colOff>
      <xdr:row>51</xdr:row>
      <xdr:rowOff>114300</xdr:rowOff>
    </xdr:to>
    <xdr:sp macro="" textlink="">
      <xdr:nvSpPr>
        <xdr:cNvPr id="4026" name="Text Box 75" hidden="1">
          <a:extLst>
            <a:ext uri="{FF2B5EF4-FFF2-40B4-BE49-F238E27FC236}">
              <a16:creationId xmlns:a16="http://schemas.microsoft.com/office/drawing/2014/main" id="{00000000-0008-0000-0000-0000BA0F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50</xdr:row>
      <xdr:rowOff>76200</xdr:rowOff>
    </xdr:from>
    <xdr:to>
      <xdr:col>7</xdr:col>
      <xdr:colOff>76200</xdr:colOff>
      <xdr:row>51</xdr:row>
      <xdr:rowOff>114300</xdr:rowOff>
    </xdr:to>
    <xdr:sp macro="" textlink="">
      <xdr:nvSpPr>
        <xdr:cNvPr id="4027" name="Text Box 75" hidden="1">
          <a:extLst>
            <a:ext uri="{FF2B5EF4-FFF2-40B4-BE49-F238E27FC236}">
              <a16:creationId xmlns:a16="http://schemas.microsoft.com/office/drawing/2014/main" id="{00000000-0008-0000-0000-0000BB0F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49</xdr:row>
      <xdr:rowOff>76200</xdr:rowOff>
    </xdr:from>
    <xdr:to>
      <xdr:col>10</xdr:col>
      <xdr:colOff>76200</xdr:colOff>
      <xdr:row>50</xdr:row>
      <xdr:rowOff>114300</xdr:rowOff>
    </xdr:to>
    <xdr:sp macro="" textlink="">
      <xdr:nvSpPr>
        <xdr:cNvPr id="4028" name="Text Box 75" hidden="1">
          <a:extLst>
            <a:ext uri="{FF2B5EF4-FFF2-40B4-BE49-F238E27FC236}">
              <a16:creationId xmlns:a16="http://schemas.microsoft.com/office/drawing/2014/main" id="{00000000-0008-0000-0000-0000BC0F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50</xdr:row>
      <xdr:rowOff>76200</xdr:rowOff>
    </xdr:from>
    <xdr:to>
      <xdr:col>10</xdr:col>
      <xdr:colOff>76200</xdr:colOff>
      <xdr:row>51</xdr:row>
      <xdr:rowOff>114300</xdr:rowOff>
    </xdr:to>
    <xdr:sp macro="" textlink="">
      <xdr:nvSpPr>
        <xdr:cNvPr id="4029" name="Text Box 75" hidden="1">
          <a:extLst>
            <a:ext uri="{FF2B5EF4-FFF2-40B4-BE49-F238E27FC236}">
              <a16:creationId xmlns:a16="http://schemas.microsoft.com/office/drawing/2014/main" id="{00000000-0008-0000-0000-0000BD0F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50</xdr:row>
      <xdr:rowOff>76200</xdr:rowOff>
    </xdr:from>
    <xdr:to>
      <xdr:col>10</xdr:col>
      <xdr:colOff>76200</xdr:colOff>
      <xdr:row>51</xdr:row>
      <xdr:rowOff>114300</xdr:rowOff>
    </xdr:to>
    <xdr:sp macro="" textlink="">
      <xdr:nvSpPr>
        <xdr:cNvPr id="4030" name="Text Box 75" hidden="1">
          <a:extLst>
            <a:ext uri="{FF2B5EF4-FFF2-40B4-BE49-F238E27FC236}">
              <a16:creationId xmlns:a16="http://schemas.microsoft.com/office/drawing/2014/main" id="{00000000-0008-0000-0000-0000BE0F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50</xdr:row>
      <xdr:rowOff>76200</xdr:rowOff>
    </xdr:from>
    <xdr:to>
      <xdr:col>10</xdr:col>
      <xdr:colOff>76200</xdr:colOff>
      <xdr:row>51</xdr:row>
      <xdr:rowOff>114300</xdr:rowOff>
    </xdr:to>
    <xdr:sp macro="" textlink="">
      <xdr:nvSpPr>
        <xdr:cNvPr id="4031" name="Text Box 75" hidden="1">
          <a:extLst>
            <a:ext uri="{FF2B5EF4-FFF2-40B4-BE49-F238E27FC236}">
              <a16:creationId xmlns:a16="http://schemas.microsoft.com/office/drawing/2014/main" id="{00000000-0008-0000-0000-0000BF0F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49</xdr:row>
      <xdr:rowOff>76200</xdr:rowOff>
    </xdr:from>
    <xdr:to>
      <xdr:col>14</xdr:col>
      <xdr:colOff>76200</xdr:colOff>
      <xdr:row>50</xdr:row>
      <xdr:rowOff>114300</xdr:rowOff>
    </xdr:to>
    <xdr:sp macro="" textlink="">
      <xdr:nvSpPr>
        <xdr:cNvPr id="4032" name="Text Box 75" hidden="1">
          <a:extLst>
            <a:ext uri="{FF2B5EF4-FFF2-40B4-BE49-F238E27FC236}">
              <a16:creationId xmlns:a16="http://schemas.microsoft.com/office/drawing/2014/main" id="{00000000-0008-0000-0000-0000C00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50</xdr:row>
      <xdr:rowOff>76200</xdr:rowOff>
    </xdr:from>
    <xdr:to>
      <xdr:col>14</xdr:col>
      <xdr:colOff>76200</xdr:colOff>
      <xdr:row>51</xdr:row>
      <xdr:rowOff>114300</xdr:rowOff>
    </xdr:to>
    <xdr:sp macro="" textlink="">
      <xdr:nvSpPr>
        <xdr:cNvPr id="4033" name="Text Box 75" hidden="1">
          <a:extLst>
            <a:ext uri="{FF2B5EF4-FFF2-40B4-BE49-F238E27FC236}">
              <a16:creationId xmlns:a16="http://schemas.microsoft.com/office/drawing/2014/main" id="{00000000-0008-0000-0000-0000C10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50</xdr:row>
      <xdr:rowOff>76200</xdr:rowOff>
    </xdr:from>
    <xdr:to>
      <xdr:col>14</xdr:col>
      <xdr:colOff>76200</xdr:colOff>
      <xdr:row>51</xdr:row>
      <xdr:rowOff>114300</xdr:rowOff>
    </xdr:to>
    <xdr:sp macro="" textlink="">
      <xdr:nvSpPr>
        <xdr:cNvPr id="4034" name="Text Box 75" hidden="1">
          <a:extLst>
            <a:ext uri="{FF2B5EF4-FFF2-40B4-BE49-F238E27FC236}">
              <a16:creationId xmlns:a16="http://schemas.microsoft.com/office/drawing/2014/main" id="{00000000-0008-0000-0000-0000C20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50</xdr:row>
      <xdr:rowOff>76200</xdr:rowOff>
    </xdr:from>
    <xdr:to>
      <xdr:col>14</xdr:col>
      <xdr:colOff>76200</xdr:colOff>
      <xdr:row>51</xdr:row>
      <xdr:rowOff>114300</xdr:rowOff>
    </xdr:to>
    <xdr:sp macro="" textlink="">
      <xdr:nvSpPr>
        <xdr:cNvPr id="4035" name="Text Box 75" hidden="1">
          <a:extLst>
            <a:ext uri="{FF2B5EF4-FFF2-40B4-BE49-F238E27FC236}">
              <a16:creationId xmlns:a16="http://schemas.microsoft.com/office/drawing/2014/main" id="{00000000-0008-0000-0000-0000C30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50</xdr:row>
      <xdr:rowOff>76200</xdr:rowOff>
    </xdr:from>
    <xdr:to>
      <xdr:col>14</xdr:col>
      <xdr:colOff>76200</xdr:colOff>
      <xdr:row>51</xdr:row>
      <xdr:rowOff>114300</xdr:rowOff>
    </xdr:to>
    <xdr:sp macro="" textlink="">
      <xdr:nvSpPr>
        <xdr:cNvPr id="4036" name="Text Box 75" hidden="1">
          <a:extLst>
            <a:ext uri="{FF2B5EF4-FFF2-40B4-BE49-F238E27FC236}">
              <a16:creationId xmlns:a16="http://schemas.microsoft.com/office/drawing/2014/main" id="{00000000-0008-0000-0000-0000C40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50</xdr:row>
      <xdr:rowOff>76200</xdr:rowOff>
    </xdr:from>
    <xdr:to>
      <xdr:col>7</xdr:col>
      <xdr:colOff>76200</xdr:colOff>
      <xdr:row>51</xdr:row>
      <xdr:rowOff>114300</xdr:rowOff>
    </xdr:to>
    <xdr:sp macro="" textlink="">
      <xdr:nvSpPr>
        <xdr:cNvPr id="4037" name="Text Box 75" hidden="1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50</xdr:row>
      <xdr:rowOff>76200</xdr:rowOff>
    </xdr:from>
    <xdr:to>
      <xdr:col>10</xdr:col>
      <xdr:colOff>76200</xdr:colOff>
      <xdr:row>51</xdr:row>
      <xdr:rowOff>114300</xdr:rowOff>
    </xdr:to>
    <xdr:sp macro="" textlink="">
      <xdr:nvSpPr>
        <xdr:cNvPr id="4038" name="Text Box 75" hidden="1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50</xdr:row>
      <xdr:rowOff>76200</xdr:rowOff>
    </xdr:from>
    <xdr:to>
      <xdr:col>14</xdr:col>
      <xdr:colOff>76200</xdr:colOff>
      <xdr:row>51</xdr:row>
      <xdr:rowOff>114300</xdr:rowOff>
    </xdr:to>
    <xdr:sp macro="" textlink="">
      <xdr:nvSpPr>
        <xdr:cNvPr id="4039" name="Text Box 75" hidden="1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50</xdr:row>
      <xdr:rowOff>76200</xdr:rowOff>
    </xdr:from>
    <xdr:to>
      <xdr:col>7</xdr:col>
      <xdr:colOff>76200</xdr:colOff>
      <xdr:row>51</xdr:row>
      <xdr:rowOff>114300</xdr:rowOff>
    </xdr:to>
    <xdr:sp macro="" textlink="">
      <xdr:nvSpPr>
        <xdr:cNvPr id="4040" name="Text Box 75" hidden="1">
          <a:extLst>
            <a:ext uri="{FF2B5EF4-FFF2-40B4-BE49-F238E27FC236}">
              <a16:creationId xmlns:a16="http://schemas.microsoft.com/office/drawing/2014/main" id="{00000000-0008-0000-0000-0000C80F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51</xdr:row>
      <xdr:rowOff>76200</xdr:rowOff>
    </xdr:from>
    <xdr:to>
      <xdr:col>7</xdr:col>
      <xdr:colOff>76200</xdr:colOff>
      <xdr:row>52</xdr:row>
      <xdr:rowOff>114300</xdr:rowOff>
    </xdr:to>
    <xdr:sp macro="" textlink="">
      <xdr:nvSpPr>
        <xdr:cNvPr id="4041" name="Text Box 75" hidden="1">
          <a:extLst>
            <a:ext uri="{FF2B5EF4-FFF2-40B4-BE49-F238E27FC236}">
              <a16:creationId xmlns:a16="http://schemas.microsoft.com/office/drawing/2014/main" id="{00000000-0008-0000-0000-0000C90F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51</xdr:row>
      <xdr:rowOff>76200</xdr:rowOff>
    </xdr:from>
    <xdr:to>
      <xdr:col>7</xdr:col>
      <xdr:colOff>76200</xdr:colOff>
      <xdr:row>52</xdr:row>
      <xdr:rowOff>114300</xdr:rowOff>
    </xdr:to>
    <xdr:sp macro="" textlink="">
      <xdr:nvSpPr>
        <xdr:cNvPr id="4042" name="Text Box 75" hidden="1">
          <a:extLst>
            <a:ext uri="{FF2B5EF4-FFF2-40B4-BE49-F238E27FC236}">
              <a16:creationId xmlns:a16="http://schemas.microsoft.com/office/drawing/2014/main" id="{00000000-0008-0000-0000-0000CA0F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50</xdr:row>
      <xdr:rowOff>76200</xdr:rowOff>
    </xdr:from>
    <xdr:to>
      <xdr:col>10</xdr:col>
      <xdr:colOff>76200</xdr:colOff>
      <xdr:row>51</xdr:row>
      <xdr:rowOff>114300</xdr:rowOff>
    </xdr:to>
    <xdr:sp macro="" textlink="">
      <xdr:nvSpPr>
        <xdr:cNvPr id="4043" name="Text Box 75" hidden="1">
          <a:extLst>
            <a:ext uri="{FF2B5EF4-FFF2-40B4-BE49-F238E27FC236}">
              <a16:creationId xmlns:a16="http://schemas.microsoft.com/office/drawing/2014/main" id="{00000000-0008-0000-0000-0000CB0F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76200</xdr:rowOff>
    </xdr:from>
    <xdr:to>
      <xdr:col>10</xdr:col>
      <xdr:colOff>76200</xdr:colOff>
      <xdr:row>52</xdr:row>
      <xdr:rowOff>114300</xdr:rowOff>
    </xdr:to>
    <xdr:sp macro="" textlink="">
      <xdr:nvSpPr>
        <xdr:cNvPr id="4044" name="Text Box 75" hidden="1">
          <a:extLst>
            <a:ext uri="{FF2B5EF4-FFF2-40B4-BE49-F238E27FC236}">
              <a16:creationId xmlns:a16="http://schemas.microsoft.com/office/drawing/2014/main" id="{00000000-0008-0000-0000-0000CC0F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76200</xdr:rowOff>
    </xdr:from>
    <xdr:to>
      <xdr:col>10</xdr:col>
      <xdr:colOff>76200</xdr:colOff>
      <xdr:row>52</xdr:row>
      <xdr:rowOff>114300</xdr:rowOff>
    </xdr:to>
    <xdr:sp macro="" textlink="">
      <xdr:nvSpPr>
        <xdr:cNvPr id="4045" name="Text Box 75" hidden="1">
          <a:extLst>
            <a:ext uri="{FF2B5EF4-FFF2-40B4-BE49-F238E27FC236}">
              <a16:creationId xmlns:a16="http://schemas.microsoft.com/office/drawing/2014/main" id="{00000000-0008-0000-0000-0000CD0F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76200</xdr:rowOff>
    </xdr:from>
    <xdr:to>
      <xdr:col>10</xdr:col>
      <xdr:colOff>76200</xdr:colOff>
      <xdr:row>52</xdr:row>
      <xdr:rowOff>114300</xdr:rowOff>
    </xdr:to>
    <xdr:sp macro="" textlink="">
      <xdr:nvSpPr>
        <xdr:cNvPr id="4046" name="Text Box 75" hidden="1">
          <a:extLst>
            <a:ext uri="{FF2B5EF4-FFF2-40B4-BE49-F238E27FC236}">
              <a16:creationId xmlns:a16="http://schemas.microsoft.com/office/drawing/2014/main" id="{00000000-0008-0000-0000-0000CE0F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50</xdr:row>
      <xdr:rowOff>76200</xdr:rowOff>
    </xdr:from>
    <xdr:to>
      <xdr:col>14</xdr:col>
      <xdr:colOff>76200</xdr:colOff>
      <xdr:row>51</xdr:row>
      <xdr:rowOff>114300</xdr:rowOff>
    </xdr:to>
    <xdr:sp macro="" textlink="">
      <xdr:nvSpPr>
        <xdr:cNvPr id="4047" name="Text Box 75" hidden="1">
          <a:extLst>
            <a:ext uri="{FF2B5EF4-FFF2-40B4-BE49-F238E27FC236}">
              <a16:creationId xmlns:a16="http://schemas.microsoft.com/office/drawing/2014/main" id="{00000000-0008-0000-0000-0000CF0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51</xdr:row>
      <xdr:rowOff>76200</xdr:rowOff>
    </xdr:from>
    <xdr:to>
      <xdr:col>14</xdr:col>
      <xdr:colOff>76200</xdr:colOff>
      <xdr:row>52</xdr:row>
      <xdr:rowOff>114300</xdr:rowOff>
    </xdr:to>
    <xdr:sp macro="" textlink="">
      <xdr:nvSpPr>
        <xdr:cNvPr id="4048" name="Text Box 75" hidden="1">
          <a:extLst>
            <a:ext uri="{FF2B5EF4-FFF2-40B4-BE49-F238E27FC236}">
              <a16:creationId xmlns:a16="http://schemas.microsoft.com/office/drawing/2014/main" id="{00000000-0008-0000-0000-0000D00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51</xdr:row>
      <xdr:rowOff>76200</xdr:rowOff>
    </xdr:from>
    <xdr:to>
      <xdr:col>14</xdr:col>
      <xdr:colOff>76200</xdr:colOff>
      <xdr:row>52</xdr:row>
      <xdr:rowOff>114300</xdr:rowOff>
    </xdr:to>
    <xdr:sp macro="" textlink="">
      <xdr:nvSpPr>
        <xdr:cNvPr id="4049" name="Text Box 75" hidden="1">
          <a:extLst>
            <a:ext uri="{FF2B5EF4-FFF2-40B4-BE49-F238E27FC236}">
              <a16:creationId xmlns:a16="http://schemas.microsoft.com/office/drawing/2014/main" id="{00000000-0008-0000-0000-0000D10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51</xdr:row>
      <xdr:rowOff>76200</xdr:rowOff>
    </xdr:from>
    <xdr:to>
      <xdr:col>14</xdr:col>
      <xdr:colOff>76200</xdr:colOff>
      <xdr:row>52</xdr:row>
      <xdr:rowOff>114300</xdr:rowOff>
    </xdr:to>
    <xdr:sp macro="" textlink="">
      <xdr:nvSpPr>
        <xdr:cNvPr id="4050" name="Text Box 75" hidden="1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51</xdr:row>
      <xdr:rowOff>76200</xdr:rowOff>
    </xdr:from>
    <xdr:to>
      <xdr:col>14</xdr:col>
      <xdr:colOff>76200</xdr:colOff>
      <xdr:row>52</xdr:row>
      <xdr:rowOff>114300</xdr:rowOff>
    </xdr:to>
    <xdr:sp macro="" textlink="">
      <xdr:nvSpPr>
        <xdr:cNvPr id="4051" name="Text Box 75" hidden="1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51</xdr:row>
      <xdr:rowOff>76200</xdr:rowOff>
    </xdr:from>
    <xdr:to>
      <xdr:col>7</xdr:col>
      <xdr:colOff>76200</xdr:colOff>
      <xdr:row>52</xdr:row>
      <xdr:rowOff>114300</xdr:rowOff>
    </xdr:to>
    <xdr:sp macro="" textlink="">
      <xdr:nvSpPr>
        <xdr:cNvPr id="4052" name="Text Box 75" hidden="1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76200</xdr:rowOff>
    </xdr:from>
    <xdr:to>
      <xdr:col>10</xdr:col>
      <xdr:colOff>76200</xdr:colOff>
      <xdr:row>52</xdr:row>
      <xdr:rowOff>114300</xdr:rowOff>
    </xdr:to>
    <xdr:sp macro="" textlink="">
      <xdr:nvSpPr>
        <xdr:cNvPr id="4053" name="Text Box 75" hidden="1">
          <a:extLst>
            <a:ext uri="{FF2B5EF4-FFF2-40B4-BE49-F238E27FC236}">
              <a16:creationId xmlns:a16="http://schemas.microsoft.com/office/drawing/2014/main" id="{00000000-0008-0000-0000-0000D50F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51</xdr:row>
      <xdr:rowOff>76200</xdr:rowOff>
    </xdr:from>
    <xdr:to>
      <xdr:col>14</xdr:col>
      <xdr:colOff>76200</xdr:colOff>
      <xdr:row>52</xdr:row>
      <xdr:rowOff>114300</xdr:rowOff>
    </xdr:to>
    <xdr:sp macro="" textlink="">
      <xdr:nvSpPr>
        <xdr:cNvPr id="4054" name="Text Box 75" hidden="1">
          <a:extLst>
            <a:ext uri="{FF2B5EF4-FFF2-40B4-BE49-F238E27FC236}">
              <a16:creationId xmlns:a16="http://schemas.microsoft.com/office/drawing/2014/main" id="{00000000-0008-0000-0000-0000D60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51</xdr:row>
      <xdr:rowOff>76200</xdr:rowOff>
    </xdr:from>
    <xdr:to>
      <xdr:col>7</xdr:col>
      <xdr:colOff>76200</xdr:colOff>
      <xdr:row>52</xdr:row>
      <xdr:rowOff>114300</xdr:rowOff>
    </xdr:to>
    <xdr:sp macro="" textlink="">
      <xdr:nvSpPr>
        <xdr:cNvPr id="4055" name="Text Box 75" hidden="1">
          <a:extLst>
            <a:ext uri="{FF2B5EF4-FFF2-40B4-BE49-F238E27FC236}">
              <a16:creationId xmlns:a16="http://schemas.microsoft.com/office/drawing/2014/main" id="{00000000-0008-0000-0000-0000D70F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52</xdr:row>
      <xdr:rowOff>76200</xdr:rowOff>
    </xdr:from>
    <xdr:to>
      <xdr:col>7</xdr:col>
      <xdr:colOff>76200</xdr:colOff>
      <xdr:row>53</xdr:row>
      <xdr:rowOff>114300</xdr:rowOff>
    </xdr:to>
    <xdr:sp macro="" textlink="">
      <xdr:nvSpPr>
        <xdr:cNvPr id="4056" name="Text Box 75" hidden="1">
          <a:extLst>
            <a:ext uri="{FF2B5EF4-FFF2-40B4-BE49-F238E27FC236}">
              <a16:creationId xmlns:a16="http://schemas.microsoft.com/office/drawing/2014/main" id="{00000000-0008-0000-0000-0000D80F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52</xdr:row>
      <xdr:rowOff>76200</xdr:rowOff>
    </xdr:from>
    <xdr:to>
      <xdr:col>7</xdr:col>
      <xdr:colOff>76200</xdr:colOff>
      <xdr:row>53</xdr:row>
      <xdr:rowOff>114300</xdr:rowOff>
    </xdr:to>
    <xdr:sp macro="" textlink="">
      <xdr:nvSpPr>
        <xdr:cNvPr id="4057" name="Text Box 75" hidden="1">
          <a:extLst>
            <a:ext uri="{FF2B5EF4-FFF2-40B4-BE49-F238E27FC236}">
              <a16:creationId xmlns:a16="http://schemas.microsoft.com/office/drawing/2014/main" id="{00000000-0008-0000-0000-0000D90F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76200</xdr:rowOff>
    </xdr:from>
    <xdr:to>
      <xdr:col>10</xdr:col>
      <xdr:colOff>76200</xdr:colOff>
      <xdr:row>52</xdr:row>
      <xdr:rowOff>114300</xdr:rowOff>
    </xdr:to>
    <xdr:sp macro="" textlink="">
      <xdr:nvSpPr>
        <xdr:cNvPr id="4058" name="Text Box 75" hidden="1">
          <a:extLst>
            <a:ext uri="{FF2B5EF4-FFF2-40B4-BE49-F238E27FC236}">
              <a16:creationId xmlns:a16="http://schemas.microsoft.com/office/drawing/2014/main" id="{00000000-0008-0000-0000-0000DA0F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52</xdr:row>
      <xdr:rowOff>76200</xdr:rowOff>
    </xdr:from>
    <xdr:to>
      <xdr:col>10</xdr:col>
      <xdr:colOff>76200</xdr:colOff>
      <xdr:row>53</xdr:row>
      <xdr:rowOff>114300</xdr:rowOff>
    </xdr:to>
    <xdr:sp macro="" textlink="">
      <xdr:nvSpPr>
        <xdr:cNvPr id="4059" name="Text Box 75" hidden="1">
          <a:extLst>
            <a:ext uri="{FF2B5EF4-FFF2-40B4-BE49-F238E27FC236}">
              <a16:creationId xmlns:a16="http://schemas.microsoft.com/office/drawing/2014/main" id="{00000000-0008-0000-0000-0000DB0F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52</xdr:row>
      <xdr:rowOff>76200</xdr:rowOff>
    </xdr:from>
    <xdr:to>
      <xdr:col>10</xdr:col>
      <xdr:colOff>76200</xdr:colOff>
      <xdr:row>53</xdr:row>
      <xdr:rowOff>114300</xdr:rowOff>
    </xdr:to>
    <xdr:sp macro="" textlink="">
      <xdr:nvSpPr>
        <xdr:cNvPr id="4060" name="Text Box 75" hidden="1">
          <a:extLst>
            <a:ext uri="{FF2B5EF4-FFF2-40B4-BE49-F238E27FC236}">
              <a16:creationId xmlns:a16="http://schemas.microsoft.com/office/drawing/2014/main" id="{00000000-0008-0000-0000-0000DC0F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52</xdr:row>
      <xdr:rowOff>76200</xdr:rowOff>
    </xdr:from>
    <xdr:to>
      <xdr:col>10</xdr:col>
      <xdr:colOff>76200</xdr:colOff>
      <xdr:row>53</xdr:row>
      <xdr:rowOff>114300</xdr:rowOff>
    </xdr:to>
    <xdr:sp macro="" textlink="">
      <xdr:nvSpPr>
        <xdr:cNvPr id="4061" name="Text Box 75" hidden="1">
          <a:extLst>
            <a:ext uri="{FF2B5EF4-FFF2-40B4-BE49-F238E27FC236}">
              <a16:creationId xmlns:a16="http://schemas.microsoft.com/office/drawing/2014/main" id="{00000000-0008-0000-0000-0000DD0F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51</xdr:row>
      <xdr:rowOff>76200</xdr:rowOff>
    </xdr:from>
    <xdr:to>
      <xdr:col>14</xdr:col>
      <xdr:colOff>76200</xdr:colOff>
      <xdr:row>52</xdr:row>
      <xdr:rowOff>114300</xdr:rowOff>
    </xdr:to>
    <xdr:sp macro="" textlink="">
      <xdr:nvSpPr>
        <xdr:cNvPr id="4062" name="Text Box 75" hidden="1">
          <a:extLst>
            <a:ext uri="{FF2B5EF4-FFF2-40B4-BE49-F238E27FC236}">
              <a16:creationId xmlns:a16="http://schemas.microsoft.com/office/drawing/2014/main" id="{00000000-0008-0000-0000-0000DE0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52</xdr:row>
      <xdr:rowOff>76200</xdr:rowOff>
    </xdr:from>
    <xdr:to>
      <xdr:col>14</xdr:col>
      <xdr:colOff>76200</xdr:colOff>
      <xdr:row>53</xdr:row>
      <xdr:rowOff>114300</xdr:rowOff>
    </xdr:to>
    <xdr:sp macro="" textlink="">
      <xdr:nvSpPr>
        <xdr:cNvPr id="4063" name="Text Box 75" hidden="1">
          <a:extLst>
            <a:ext uri="{FF2B5EF4-FFF2-40B4-BE49-F238E27FC236}">
              <a16:creationId xmlns:a16="http://schemas.microsoft.com/office/drawing/2014/main" id="{00000000-0008-0000-0000-0000DF0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52</xdr:row>
      <xdr:rowOff>76200</xdr:rowOff>
    </xdr:from>
    <xdr:to>
      <xdr:col>14</xdr:col>
      <xdr:colOff>76200</xdr:colOff>
      <xdr:row>53</xdr:row>
      <xdr:rowOff>114300</xdr:rowOff>
    </xdr:to>
    <xdr:sp macro="" textlink="">
      <xdr:nvSpPr>
        <xdr:cNvPr id="4064" name="Text Box 75" hidden="1">
          <a:extLst>
            <a:ext uri="{FF2B5EF4-FFF2-40B4-BE49-F238E27FC236}">
              <a16:creationId xmlns:a16="http://schemas.microsoft.com/office/drawing/2014/main" id="{00000000-0008-0000-0000-0000E00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52</xdr:row>
      <xdr:rowOff>76200</xdr:rowOff>
    </xdr:from>
    <xdr:to>
      <xdr:col>14</xdr:col>
      <xdr:colOff>76200</xdr:colOff>
      <xdr:row>53</xdr:row>
      <xdr:rowOff>114300</xdr:rowOff>
    </xdr:to>
    <xdr:sp macro="" textlink="">
      <xdr:nvSpPr>
        <xdr:cNvPr id="4065" name="Text Box 75" hidden="1">
          <a:extLst>
            <a:ext uri="{FF2B5EF4-FFF2-40B4-BE49-F238E27FC236}">
              <a16:creationId xmlns:a16="http://schemas.microsoft.com/office/drawing/2014/main" id="{00000000-0008-0000-0000-0000E10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52</xdr:row>
      <xdr:rowOff>76200</xdr:rowOff>
    </xdr:from>
    <xdr:to>
      <xdr:col>14</xdr:col>
      <xdr:colOff>76200</xdr:colOff>
      <xdr:row>53</xdr:row>
      <xdr:rowOff>114300</xdr:rowOff>
    </xdr:to>
    <xdr:sp macro="" textlink="">
      <xdr:nvSpPr>
        <xdr:cNvPr id="4066" name="Text Box 75" hidden="1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52</xdr:row>
      <xdr:rowOff>76200</xdr:rowOff>
    </xdr:from>
    <xdr:to>
      <xdr:col>7</xdr:col>
      <xdr:colOff>76200</xdr:colOff>
      <xdr:row>53</xdr:row>
      <xdr:rowOff>114300</xdr:rowOff>
    </xdr:to>
    <xdr:sp macro="" textlink="">
      <xdr:nvSpPr>
        <xdr:cNvPr id="4067" name="Text Box 75" hidden="1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52</xdr:row>
      <xdr:rowOff>76200</xdr:rowOff>
    </xdr:from>
    <xdr:to>
      <xdr:col>10</xdr:col>
      <xdr:colOff>76200</xdr:colOff>
      <xdr:row>53</xdr:row>
      <xdr:rowOff>114300</xdr:rowOff>
    </xdr:to>
    <xdr:sp macro="" textlink="">
      <xdr:nvSpPr>
        <xdr:cNvPr id="4068" name="Text Box 75" hidden="1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52</xdr:row>
      <xdr:rowOff>76200</xdr:rowOff>
    </xdr:from>
    <xdr:to>
      <xdr:col>14</xdr:col>
      <xdr:colOff>76200</xdr:colOff>
      <xdr:row>53</xdr:row>
      <xdr:rowOff>114300</xdr:rowOff>
    </xdr:to>
    <xdr:sp macro="" textlink="">
      <xdr:nvSpPr>
        <xdr:cNvPr id="4069" name="Text Box 75" hidden="1">
          <a:extLst>
            <a:ext uri="{FF2B5EF4-FFF2-40B4-BE49-F238E27FC236}">
              <a16:creationId xmlns:a16="http://schemas.microsoft.com/office/drawing/2014/main" id="{00000000-0008-0000-0000-0000E50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52</xdr:row>
      <xdr:rowOff>76200</xdr:rowOff>
    </xdr:from>
    <xdr:to>
      <xdr:col>7</xdr:col>
      <xdr:colOff>76200</xdr:colOff>
      <xdr:row>53</xdr:row>
      <xdr:rowOff>114300</xdr:rowOff>
    </xdr:to>
    <xdr:sp macro="" textlink="">
      <xdr:nvSpPr>
        <xdr:cNvPr id="4070" name="Text Box 75" hidden="1">
          <a:extLst>
            <a:ext uri="{FF2B5EF4-FFF2-40B4-BE49-F238E27FC236}">
              <a16:creationId xmlns:a16="http://schemas.microsoft.com/office/drawing/2014/main" id="{00000000-0008-0000-0000-0000E60F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76200</xdr:rowOff>
    </xdr:from>
    <xdr:to>
      <xdr:col>7</xdr:col>
      <xdr:colOff>76200</xdr:colOff>
      <xdr:row>54</xdr:row>
      <xdr:rowOff>114300</xdr:rowOff>
    </xdr:to>
    <xdr:sp macro="" textlink="">
      <xdr:nvSpPr>
        <xdr:cNvPr id="4071" name="Text Box 75" hidden="1">
          <a:extLst>
            <a:ext uri="{FF2B5EF4-FFF2-40B4-BE49-F238E27FC236}">
              <a16:creationId xmlns:a16="http://schemas.microsoft.com/office/drawing/2014/main" id="{00000000-0008-0000-0000-0000E70F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76200</xdr:rowOff>
    </xdr:from>
    <xdr:to>
      <xdr:col>7</xdr:col>
      <xdr:colOff>76200</xdr:colOff>
      <xdr:row>54</xdr:row>
      <xdr:rowOff>114300</xdr:rowOff>
    </xdr:to>
    <xdr:sp macro="" textlink="">
      <xdr:nvSpPr>
        <xdr:cNvPr id="4072" name="Text Box 75" hidden="1">
          <a:extLst>
            <a:ext uri="{FF2B5EF4-FFF2-40B4-BE49-F238E27FC236}">
              <a16:creationId xmlns:a16="http://schemas.microsoft.com/office/drawing/2014/main" id="{00000000-0008-0000-0000-0000E80F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52</xdr:row>
      <xdr:rowOff>76200</xdr:rowOff>
    </xdr:from>
    <xdr:to>
      <xdr:col>10</xdr:col>
      <xdr:colOff>76200</xdr:colOff>
      <xdr:row>53</xdr:row>
      <xdr:rowOff>114300</xdr:rowOff>
    </xdr:to>
    <xdr:sp macro="" textlink="">
      <xdr:nvSpPr>
        <xdr:cNvPr id="4073" name="Text Box 75" hidden="1">
          <a:extLst>
            <a:ext uri="{FF2B5EF4-FFF2-40B4-BE49-F238E27FC236}">
              <a16:creationId xmlns:a16="http://schemas.microsoft.com/office/drawing/2014/main" id="{00000000-0008-0000-0000-0000E90F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53</xdr:row>
      <xdr:rowOff>76200</xdr:rowOff>
    </xdr:from>
    <xdr:to>
      <xdr:col>10</xdr:col>
      <xdr:colOff>76200</xdr:colOff>
      <xdr:row>54</xdr:row>
      <xdr:rowOff>114300</xdr:rowOff>
    </xdr:to>
    <xdr:sp macro="" textlink="">
      <xdr:nvSpPr>
        <xdr:cNvPr id="4074" name="Text Box 75" hidden="1">
          <a:extLst>
            <a:ext uri="{FF2B5EF4-FFF2-40B4-BE49-F238E27FC236}">
              <a16:creationId xmlns:a16="http://schemas.microsoft.com/office/drawing/2014/main" id="{00000000-0008-0000-0000-0000EA0F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53</xdr:row>
      <xdr:rowOff>76200</xdr:rowOff>
    </xdr:from>
    <xdr:to>
      <xdr:col>10</xdr:col>
      <xdr:colOff>76200</xdr:colOff>
      <xdr:row>54</xdr:row>
      <xdr:rowOff>114300</xdr:rowOff>
    </xdr:to>
    <xdr:sp macro="" textlink="">
      <xdr:nvSpPr>
        <xdr:cNvPr id="4075" name="Text Box 75" hidden="1">
          <a:extLst>
            <a:ext uri="{FF2B5EF4-FFF2-40B4-BE49-F238E27FC236}">
              <a16:creationId xmlns:a16="http://schemas.microsoft.com/office/drawing/2014/main" id="{00000000-0008-0000-0000-0000EB0F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53</xdr:row>
      <xdr:rowOff>76200</xdr:rowOff>
    </xdr:from>
    <xdr:to>
      <xdr:col>10</xdr:col>
      <xdr:colOff>76200</xdr:colOff>
      <xdr:row>54</xdr:row>
      <xdr:rowOff>114300</xdr:rowOff>
    </xdr:to>
    <xdr:sp macro="" textlink="">
      <xdr:nvSpPr>
        <xdr:cNvPr id="4076" name="Text Box 75" hidden="1">
          <a:extLst>
            <a:ext uri="{FF2B5EF4-FFF2-40B4-BE49-F238E27FC236}">
              <a16:creationId xmlns:a16="http://schemas.microsoft.com/office/drawing/2014/main" id="{00000000-0008-0000-0000-0000EC0F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52</xdr:row>
      <xdr:rowOff>76200</xdr:rowOff>
    </xdr:from>
    <xdr:to>
      <xdr:col>14</xdr:col>
      <xdr:colOff>76200</xdr:colOff>
      <xdr:row>53</xdr:row>
      <xdr:rowOff>114300</xdr:rowOff>
    </xdr:to>
    <xdr:sp macro="" textlink="">
      <xdr:nvSpPr>
        <xdr:cNvPr id="4077" name="Text Box 75" hidden="1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53</xdr:row>
      <xdr:rowOff>76200</xdr:rowOff>
    </xdr:from>
    <xdr:to>
      <xdr:col>14</xdr:col>
      <xdr:colOff>76200</xdr:colOff>
      <xdr:row>54</xdr:row>
      <xdr:rowOff>114300</xdr:rowOff>
    </xdr:to>
    <xdr:sp macro="" textlink="">
      <xdr:nvSpPr>
        <xdr:cNvPr id="4078" name="Text Box 75" hidden="1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53</xdr:row>
      <xdr:rowOff>76200</xdr:rowOff>
    </xdr:from>
    <xdr:to>
      <xdr:col>14</xdr:col>
      <xdr:colOff>76200</xdr:colOff>
      <xdr:row>54</xdr:row>
      <xdr:rowOff>114300</xdr:rowOff>
    </xdr:to>
    <xdr:sp macro="" textlink="">
      <xdr:nvSpPr>
        <xdr:cNvPr id="4079" name="Text Box 75" hidden="1">
          <a:extLst>
            <a:ext uri="{FF2B5EF4-FFF2-40B4-BE49-F238E27FC236}">
              <a16:creationId xmlns:a16="http://schemas.microsoft.com/office/drawing/2014/main" id="{00000000-0008-0000-0000-0000EF0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53</xdr:row>
      <xdr:rowOff>76200</xdr:rowOff>
    </xdr:from>
    <xdr:to>
      <xdr:col>14</xdr:col>
      <xdr:colOff>76200</xdr:colOff>
      <xdr:row>54</xdr:row>
      <xdr:rowOff>114300</xdr:rowOff>
    </xdr:to>
    <xdr:sp macro="" textlink="">
      <xdr:nvSpPr>
        <xdr:cNvPr id="4080" name="Text Box 75" hidden="1">
          <a:extLst>
            <a:ext uri="{FF2B5EF4-FFF2-40B4-BE49-F238E27FC236}">
              <a16:creationId xmlns:a16="http://schemas.microsoft.com/office/drawing/2014/main" id="{00000000-0008-0000-0000-0000F00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53</xdr:row>
      <xdr:rowOff>76200</xdr:rowOff>
    </xdr:from>
    <xdr:to>
      <xdr:col>14</xdr:col>
      <xdr:colOff>76200</xdr:colOff>
      <xdr:row>54</xdr:row>
      <xdr:rowOff>114300</xdr:rowOff>
    </xdr:to>
    <xdr:sp macro="" textlink="">
      <xdr:nvSpPr>
        <xdr:cNvPr id="4081" name="Text Box 75" hidden="1">
          <a:extLst>
            <a:ext uri="{FF2B5EF4-FFF2-40B4-BE49-F238E27FC236}">
              <a16:creationId xmlns:a16="http://schemas.microsoft.com/office/drawing/2014/main" id="{00000000-0008-0000-0000-0000F10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76200</xdr:rowOff>
    </xdr:from>
    <xdr:to>
      <xdr:col>7</xdr:col>
      <xdr:colOff>76200</xdr:colOff>
      <xdr:row>54</xdr:row>
      <xdr:rowOff>114300</xdr:rowOff>
    </xdr:to>
    <xdr:sp macro="" textlink="">
      <xdr:nvSpPr>
        <xdr:cNvPr id="4082" name="Text Box 75" hidden="1">
          <a:extLst>
            <a:ext uri="{FF2B5EF4-FFF2-40B4-BE49-F238E27FC236}">
              <a16:creationId xmlns:a16="http://schemas.microsoft.com/office/drawing/2014/main" id="{00000000-0008-0000-0000-0000F20F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53</xdr:row>
      <xdr:rowOff>76200</xdr:rowOff>
    </xdr:from>
    <xdr:to>
      <xdr:col>10</xdr:col>
      <xdr:colOff>76200</xdr:colOff>
      <xdr:row>54</xdr:row>
      <xdr:rowOff>114300</xdr:rowOff>
    </xdr:to>
    <xdr:sp macro="" textlink="">
      <xdr:nvSpPr>
        <xdr:cNvPr id="4083" name="Text Box 75" hidden="1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53</xdr:row>
      <xdr:rowOff>76200</xdr:rowOff>
    </xdr:from>
    <xdr:to>
      <xdr:col>14</xdr:col>
      <xdr:colOff>76200</xdr:colOff>
      <xdr:row>54</xdr:row>
      <xdr:rowOff>114300</xdr:rowOff>
    </xdr:to>
    <xdr:sp macro="" textlink="">
      <xdr:nvSpPr>
        <xdr:cNvPr id="4084" name="Text Box 75" hidden="1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76200</xdr:rowOff>
    </xdr:from>
    <xdr:to>
      <xdr:col>7</xdr:col>
      <xdr:colOff>76200</xdr:colOff>
      <xdr:row>54</xdr:row>
      <xdr:rowOff>114300</xdr:rowOff>
    </xdr:to>
    <xdr:sp macro="" textlink="">
      <xdr:nvSpPr>
        <xdr:cNvPr id="4085" name="Text Box 75" hidden="1">
          <a:extLst>
            <a:ext uri="{FF2B5EF4-FFF2-40B4-BE49-F238E27FC236}">
              <a16:creationId xmlns:a16="http://schemas.microsoft.com/office/drawing/2014/main" id="{00000000-0008-0000-0000-0000F50F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54</xdr:row>
      <xdr:rowOff>76200</xdr:rowOff>
    </xdr:from>
    <xdr:to>
      <xdr:col>7</xdr:col>
      <xdr:colOff>76200</xdr:colOff>
      <xdr:row>55</xdr:row>
      <xdr:rowOff>114300</xdr:rowOff>
    </xdr:to>
    <xdr:sp macro="" textlink="">
      <xdr:nvSpPr>
        <xdr:cNvPr id="4086" name="Text Box 75" hidden="1">
          <a:extLst>
            <a:ext uri="{FF2B5EF4-FFF2-40B4-BE49-F238E27FC236}">
              <a16:creationId xmlns:a16="http://schemas.microsoft.com/office/drawing/2014/main" id="{00000000-0008-0000-0000-0000F60F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54</xdr:row>
      <xdr:rowOff>76200</xdr:rowOff>
    </xdr:from>
    <xdr:to>
      <xdr:col>7</xdr:col>
      <xdr:colOff>76200</xdr:colOff>
      <xdr:row>55</xdr:row>
      <xdr:rowOff>114300</xdr:rowOff>
    </xdr:to>
    <xdr:sp macro="" textlink="">
      <xdr:nvSpPr>
        <xdr:cNvPr id="4087" name="Text Box 75" hidden="1">
          <a:extLst>
            <a:ext uri="{FF2B5EF4-FFF2-40B4-BE49-F238E27FC236}">
              <a16:creationId xmlns:a16="http://schemas.microsoft.com/office/drawing/2014/main" id="{00000000-0008-0000-0000-0000F70F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53</xdr:row>
      <xdr:rowOff>76200</xdr:rowOff>
    </xdr:from>
    <xdr:to>
      <xdr:col>10</xdr:col>
      <xdr:colOff>76200</xdr:colOff>
      <xdr:row>54</xdr:row>
      <xdr:rowOff>114300</xdr:rowOff>
    </xdr:to>
    <xdr:sp macro="" textlink="">
      <xdr:nvSpPr>
        <xdr:cNvPr id="4088" name="Text Box 75" hidden="1">
          <a:extLst>
            <a:ext uri="{FF2B5EF4-FFF2-40B4-BE49-F238E27FC236}">
              <a16:creationId xmlns:a16="http://schemas.microsoft.com/office/drawing/2014/main" id="{00000000-0008-0000-0000-0000F80F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54</xdr:row>
      <xdr:rowOff>76200</xdr:rowOff>
    </xdr:from>
    <xdr:to>
      <xdr:col>10</xdr:col>
      <xdr:colOff>76200</xdr:colOff>
      <xdr:row>55</xdr:row>
      <xdr:rowOff>114300</xdr:rowOff>
    </xdr:to>
    <xdr:sp macro="" textlink="">
      <xdr:nvSpPr>
        <xdr:cNvPr id="4089" name="Text Box 75" hidden="1">
          <a:extLst>
            <a:ext uri="{FF2B5EF4-FFF2-40B4-BE49-F238E27FC236}">
              <a16:creationId xmlns:a16="http://schemas.microsoft.com/office/drawing/2014/main" id="{00000000-0008-0000-0000-0000F90F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54</xdr:row>
      <xdr:rowOff>76200</xdr:rowOff>
    </xdr:from>
    <xdr:to>
      <xdr:col>10</xdr:col>
      <xdr:colOff>76200</xdr:colOff>
      <xdr:row>55</xdr:row>
      <xdr:rowOff>114300</xdr:rowOff>
    </xdr:to>
    <xdr:sp macro="" textlink="">
      <xdr:nvSpPr>
        <xdr:cNvPr id="4090" name="Text Box 75" hidden="1">
          <a:extLst>
            <a:ext uri="{FF2B5EF4-FFF2-40B4-BE49-F238E27FC236}">
              <a16:creationId xmlns:a16="http://schemas.microsoft.com/office/drawing/2014/main" id="{00000000-0008-0000-0000-0000FA0F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54</xdr:row>
      <xdr:rowOff>76200</xdr:rowOff>
    </xdr:from>
    <xdr:to>
      <xdr:col>10</xdr:col>
      <xdr:colOff>76200</xdr:colOff>
      <xdr:row>55</xdr:row>
      <xdr:rowOff>114300</xdr:rowOff>
    </xdr:to>
    <xdr:sp macro="" textlink="">
      <xdr:nvSpPr>
        <xdr:cNvPr id="4091" name="Text Box 75" hidden="1">
          <a:extLst>
            <a:ext uri="{FF2B5EF4-FFF2-40B4-BE49-F238E27FC236}">
              <a16:creationId xmlns:a16="http://schemas.microsoft.com/office/drawing/2014/main" id="{00000000-0008-0000-0000-0000FB0F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53</xdr:row>
      <xdr:rowOff>76200</xdr:rowOff>
    </xdr:from>
    <xdr:to>
      <xdr:col>14</xdr:col>
      <xdr:colOff>76200</xdr:colOff>
      <xdr:row>54</xdr:row>
      <xdr:rowOff>114300</xdr:rowOff>
    </xdr:to>
    <xdr:sp macro="" textlink="">
      <xdr:nvSpPr>
        <xdr:cNvPr id="4092" name="Text Box 75" hidden="1">
          <a:extLst>
            <a:ext uri="{FF2B5EF4-FFF2-40B4-BE49-F238E27FC236}">
              <a16:creationId xmlns:a16="http://schemas.microsoft.com/office/drawing/2014/main" id="{00000000-0008-0000-0000-0000FC0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76200</xdr:rowOff>
    </xdr:from>
    <xdr:to>
      <xdr:col>14</xdr:col>
      <xdr:colOff>76200</xdr:colOff>
      <xdr:row>55</xdr:row>
      <xdr:rowOff>114300</xdr:rowOff>
    </xdr:to>
    <xdr:sp macro="" textlink="">
      <xdr:nvSpPr>
        <xdr:cNvPr id="4093" name="Text Box 75" hidden="1">
          <a:extLst>
            <a:ext uri="{FF2B5EF4-FFF2-40B4-BE49-F238E27FC236}">
              <a16:creationId xmlns:a16="http://schemas.microsoft.com/office/drawing/2014/main" id="{00000000-0008-0000-0000-0000FD0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76200</xdr:rowOff>
    </xdr:from>
    <xdr:to>
      <xdr:col>14</xdr:col>
      <xdr:colOff>76200</xdr:colOff>
      <xdr:row>55</xdr:row>
      <xdr:rowOff>114300</xdr:rowOff>
    </xdr:to>
    <xdr:sp macro="" textlink="">
      <xdr:nvSpPr>
        <xdr:cNvPr id="4094" name="Text Box 75" hidden="1">
          <a:extLst>
            <a:ext uri="{FF2B5EF4-FFF2-40B4-BE49-F238E27FC236}">
              <a16:creationId xmlns:a16="http://schemas.microsoft.com/office/drawing/2014/main" id="{00000000-0008-0000-0000-0000FE0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76200</xdr:rowOff>
    </xdr:from>
    <xdr:to>
      <xdr:col>14</xdr:col>
      <xdr:colOff>76200</xdr:colOff>
      <xdr:row>55</xdr:row>
      <xdr:rowOff>114300</xdr:rowOff>
    </xdr:to>
    <xdr:sp macro="" textlink="">
      <xdr:nvSpPr>
        <xdr:cNvPr id="4095" name="Text Box 75" hidden="1">
          <a:extLst>
            <a:ext uri="{FF2B5EF4-FFF2-40B4-BE49-F238E27FC236}">
              <a16:creationId xmlns:a16="http://schemas.microsoft.com/office/drawing/2014/main" id="{00000000-0008-0000-0000-0000FF0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76200</xdr:rowOff>
    </xdr:from>
    <xdr:to>
      <xdr:col>14</xdr:col>
      <xdr:colOff>76200</xdr:colOff>
      <xdr:row>55</xdr:row>
      <xdr:rowOff>114300</xdr:rowOff>
    </xdr:to>
    <xdr:sp macro="" textlink="">
      <xdr:nvSpPr>
        <xdr:cNvPr id="4096" name="Text Box 75" hidden="1">
          <a:extLst>
            <a:ext uri="{FF2B5EF4-FFF2-40B4-BE49-F238E27FC236}">
              <a16:creationId xmlns:a16="http://schemas.microsoft.com/office/drawing/2014/main" id="{00000000-0008-0000-0000-0000001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54</xdr:row>
      <xdr:rowOff>76200</xdr:rowOff>
    </xdr:from>
    <xdr:to>
      <xdr:col>7</xdr:col>
      <xdr:colOff>76200</xdr:colOff>
      <xdr:row>55</xdr:row>
      <xdr:rowOff>114300</xdr:rowOff>
    </xdr:to>
    <xdr:sp macro="" textlink="">
      <xdr:nvSpPr>
        <xdr:cNvPr id="4097" name="Text Box 75" hidden="1">
          <a:extLst>
            <a:ext uri="{FF2B5EF4-FFF2-40B4-BE49-F238E27FC236}">
              <a16:creationId xmlns:a16="http://schemas.microsoft.com/office/drawing/2014/main" id="{00000000-0008-0000-0000-00000110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54</xdr:row>
      <xdr:rowOff>76200</xdr:rowOff>
    </xdr:from>
    <xdr:to>
      <xdr:col>10</xdr:col>
      <xdr:colOff>76200</xdr:colOff>
      <xdr:row>55</xdr:row>
      <xdr:rowOff>114300</xdr:rowOff>
    </xdr:to>
    <xdr:sp macro="" textlink="">
      <xdr:nvSpPr>
        <xdr:cNvPr id="4098" name="Text Box 75" hidden="1">
          <a:extLst>
            <a:ext uri="{FF2B5EF4-FFF2-40B4-BE49-F238E27FC236}">
              <a16:creationId xmlns:a16="http://schemas.microsoft.com/office/drawing/2014/main" id="{00000000-0008-0000-0000-00000210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76200</xdr:rowOff>
    </xdr:from>
    <xdr:to>
      <xdr:col>14</xdr:col>
      <xdr:colOff>76200</xdr:colOff>
      <xdr:row>55</xdr:row>
      <xdr:rowOff>114300</xdr:rowOff>
    </xdr:to>
    <xdr:sp macro="" textlink="">
      <xdr:nvSpPr>
        <xdr:cNvPr id="4099" name="Text Box 75" hidden="1">
          <a:extLst>
            <a:ext uri="{FF2B5EF4-FFF2-40B4-BE49-F238E27FC236}">
              <a16:creationId xmlns:a16="http://schemas.microsoft.com/office/drawing/2014/main" id="{00000000-0008-0000-0000-0000031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54</xdr:row>
      <xdr:rowOff>76200</xdr:rowOff>
    </xdr:from>
    <xdr:to>
      <xdr:col>7</xdr:col>
      <xdr:colOff>76200</xdr:colOff>
      <xdr:row>55</xdr:row>
      <xdr:rowOff>114300</xdr:rowOff>
    </xdr:to>
    <xdr:sp macro="" textlink="">
      <xdr:nvSpPr>
        <xdr:cNvPr id="4100" name="Text Box 75" hidden="1">
          <a:extLst>
            <a:ext uri="{FF2B5EF4-FFF2-40B4-BE49-F238E27FC236}">
              <a16:creationId xmlns:a16="http://schemas.microsoft.com/office/drawing/2014/main" id="{00000000-0008-0000-0000-00000410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55</xdr:row>
      <xdr:rowOff>76200</xdr:rowOff>
    </xdr:from>
    <xdr:to>
      <xdr:col>7</xdr:col>
      <xdr:colOff>76200</xdr:colOff>
      <xdr:row>56</xdr:row>
      <xdr:rowOff>114300</xdr:rowOff>
    </xdr:to>
    <xdr:sp macro="" textlink="">
      <xdr:nvSpPr>
        <xdr:cNvPr id="4101" name="Text Box 75" hidden="1">
          <a:extLst>
            <a:ext uri="{FF2B5EF4-FFF2-40B4-BE49-F238E27FC236}">
              <a16:creationId xmlns:a16="http://schemas.microsoft.com/office/drawing/2014/main" id="{00000000-0008-0000-0000-00000510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55</xdr:row>
      <xdr:rowOff>76200</xdr:rowOff>
    </xdr:from>
    <xdr:to>
      <xdr:col>7</xdr:col>
      <xdr:colOff>76200</xdr:colOff>
      <xdr:row>56</xdr:row>
      <xdr:rowOff>114300</xdr:rowOff>
    </xdr:to>
    <xdr:sp macro="" textlink="">
      <xdr:nvSpPr>
        <xdr:cNvPr id="4102" name="Text Box 75" hidden="1">
          <a:extLst>
            <a:ext uri="{FF2B5EF4-FFF2-40B4-BE49-F238E27FC236}">
              <a16:creationId xmlns:a16="http://schemas.microsoft.com/office/drawing/2014/main" id="{00000000-0008-0000-0000-00000610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54</xdr:row>
      <xdr:rowOff>76200</xdr:rowOff>
    </xdr:from>
    <xdr:to>
      <xdr:col>10</xdr:col>
      <xdr:colOff>76200</xdr:colOff>
      <xdr:row>55</xdr:row>
      <xdr:rowOff>114300</xdr:rowOff>
    </xdr:to>
    <xdr:sp macro="" textlink="">
      <xdr:nvSpPr>
        <xdr:cNvPr id="4103" name="Text Box 75" hidden="1">
          <a:extLst>
            <a:ext uri="{FF2B5EF4-FFF2-40B4-BE49-F238E27FC236}">
              <a16:creationId xmlns:a16="http://schemas.microsoft.com/office/drawing/2014/main" id="{00000000-0008-0000-0000-00000710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55</xdr:row>
      <xdr:rowOff>76200</xdr:rowOff>
    </xdr:from>
    <xdr:to>
      <xdr:col>10</xdr:col>
      <xdr:colOff>76200</xdr:colOff>
      <xdr:row>56</xdr:row>
      <xdr:rowOff>114300</xdr:rowOff>
    </xdr:to>
    <xdr:sp macro="" textlink="">
      <xdr:nvSpPr>
        <xdr:cNvPr id="4104" name="Text Box 75" hidden="1">
          <a:extLst>
            <a:ext uri="{FF2B5EF4-FFF2-40B4-BE49-F238E27FC236}">
              <a16:creationId xmlns:a16="http://schemas.microsoft.com/office/drawing/2014/main" id="{00000000-0008-0000-0000-00000810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55</xdr:row>
      <xdr:rowOff>76200</xdr:rowOff>
    </xdr:from>
    <xdr:to>
      <xdr:col>10</xdr:col>
      <xdr:colOff>76200</xdr:colOff>
      <xdr:row>56</xdr:row>
      <xdr:rowOff>114300</xdr:rowOff>
    </xdr:to>
    <xdr:sp macro="" textlink="">
      <xdr:nvSpPr>
        <xdr:cNvPr id="4105" name="Text Box 75" hidden="1">
          <a:extLst>
            <a:ext uri="{FF2B5EF4-FFF2-40B4-BE49-F238E27FC236}">
              <a16:creationId xmlns:a16="http://schemas.microsoft.com/office/drawing/2014/main" id="{00000000-0008-0000-0000-00000910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55</xdr:row>
      <xdr:rowOff>76200</xdr:rowOff>
    </xdr:from>
    <xdr:to>
      <xdr:col>10</xdr:col>
      <xdr:colOff>76200</xdr:colOff>
      <xdr:row>56</xdr:row>
      <xdr:rowOff>114300</xdr:rowOff>
    </xdr:to>
    <xdr:sp macro="" textlink="">
      <xdr:nvSpPr>
        <xdr:cNvPr id="4106" name="Text Box 75" hidden="1">
          <a:extLst>
            <a:ext uri="{FF2B5EF4-FFF2-40B4-BE49-F238E27FC236}">
              <a16:creationId xmlns:a16="http://schemas.microsoft.com/office/drawing/2014/main" id="{00000000-0008-0000-0000-00000A10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76200</xdr:rowOff>
    </xdr:from>
    <xdr:to>
      <xdr:col>14</xdr:col>
      <xdr:colOff>76200</xdr:colOff>
      <xdr:row>55</xdr:row>
      <xdr:rowOff>114300</xdr:rowOff>
    </xdr:to>
    <xdr:sp macro="" textlink="">
      <xdr:nvSpPr>
        <xdr:cNvPr id="4107" name="Text Box 75" hidden="1">
          <a:extLst>
            <a:ext uri="{FF2B5EF4-FFF2-40B4-BE49-F238E27FC236}">
              <a16:creationId xmlns:a16="http://schemas.microsoft.com/office/drawing/2014/main" id="{00000000-0008-0000-0000-00000B1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55</xdr:row>
      <xdr:rowOff>76200</xdr:rowOff>
    </xdr:from>
    <xdr:to>
      <xdr:col>14</xdr:col>
      <xdr:colOff>76200</xdr:colOff>
      <xdr:row>56</xdr:row>
      <xdr:rowOff>114300</xdr:rowOff>
    </xdr:to>
    <xdr:sp macro="" textlink="">
      <xdr:nvSpPr>
        <xdr:cNvPr id="4108" name="Text Box 75" hidden="1">
          <a:extLst>
            <a:ext uri="{FF2B5EF4-FFF2-40B4-BE49-F238E27FC236}">
              <a16:creationId xmlns:a16="http://schemas.microsoft.com/office/drawing/2014/main" id="{00000000-0008-0000-0000-00000C1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55</xdr:row>
      <xdr:rowOff>76200</xdr:rowOff>
    </xdr:from>
    <xdr:to>
      <xdr:col>14</xdr:col>
      <xdr:colOff>76200</xdr:colOff>
      <xdr:row>56</xdr:row>
      <xdr:rowOff>114300</xdr:rowOff>
    </xdr:to>
    <xdr:sp macro="" textlink="">
      <xdr:nvSpPr>
        <xdr:cNvPr id="4109" name="Text Box 75" hidden="1">
          <a:extLst>
            <a:ext uri="{FF2B5EF4-FFF2-40B4-BE49-F238E27FC236}">
              <a16:creationId xmlns:a16="http://schemas.microsoft.com/office/drawing/2014/main" id="{00000000-0008-0000-0000-00000D1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55</xdr:row>
      <xdr:rowOff>76200</xdr:rowOff>
    </xdr:from>
    <xdr:to>
      <xdr:col>14</xdr:col>
      <xdr:colOff>76200</xdr:colOff>
      <xdr:row>56</xdr:row>
      <xdr:rowOff>114300</xdr:rowOff>
    </xdr:to>
    <xdr:sp macro="" textlink="">
      <xdr:nvSpPr>
        <xdr:cNvPr id="4110" name="Text Box 75" hidden="1">
          <a:extLst>
            <a:ext uri="{FF2B5EF4-FFF2-40B4-BE49-F238E27FC236}">
              <a16:creationId xmlns:a16="http://schemas.microsoft.com/office/drawing/2014/main" id="{00000000-0008-0000-0000-00000E1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55</xdr:row>
      <xdr:rowOff>76200</xdr:rowOff>
    </xdr:from>
    <xdr:to>
      <xdr:col>14</xdr:col>
      <xdr:colOff>76200</xdr:colOff>
      <xdr:row>56</xdr:row>
      <xdr:rowOff>114300</xdr:rowOff>
    </xdr:to>
    <xdr:sp macro="" textlink="">
      <xdr:nvSpPr>
        <xdr:cNvPr id="4111" name="Text Box 75" hidden="1">
          <a:extLst>
            <a:ext uri="{FF2B5EF4-FFF2-40B4-BE49-F238E27FC236}">
              <a16:creationId xmlns:a16="http://schemas.microsoft.com/office/drawing/2014/main" id="{00000000-0008-0000-0000-00000F1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55</xdr:row>
      <xdr:rowOff>76200</xdr:rowOff>
    </xdr:from>
    <xdr:to>
      <xdr:col>7</xdr:col>
      <xdr:colOff>76200</xdr:colOff>
      <xdr:row>56</xdr:row>
      <xdr:rowOff>114300</xdr:rowOff>
    </xdr:to>
    <xdr:sp macro="" textlink="">
      <xdr:nvSpPr>
        <xdr:cNvPr id="4112" name="Text Box 75" hidden="1">
          <a:extLst>
            <a:ext uri="{FF2B5EF4-FFF2-40B4-BE49-F238E27FC236}">
              <a16:creationId xmlns:a16="http://schemas.microsoft.com/office/drawing/2014/main" id="{00000000-0008-0000-0000-00001010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55</xdr:row>
      <xdr:rowOff>76200</xdr:rowOff>
    </xdr:from>
    <xdr:to>
      <xdr:col>10</xdr:col>
      <xdr:colOff>76200</xdr:colOff>
      <xdr:row>56</xdr:row>
      <xdr:rowOff>114300</xdr:rowOff>
    </xdr:to>
    <xdr:sp macro="" textlink="">
      <xdr:nvSpPr>
        <xdr:cNvPr id="4113" name="Text Box 75" hidden="1">
          <a:extLst>
            <a:ext uri="{FF2B5EF4-FFF2-40B4-BE49-F238E27FC236}">
              <a16:creationId xmlns:a16="http://schemas.microsoft.com/office/drawing/2014/main" id="{00000000-0008-0000-0000-00001110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55</xdr:row>
      <xdr:rowOff>76200</xdr:rowOff>
    </xdr:from>
    <xdr:to>
      <xdr:col>14</xdr:col>
      <xdr:colOff>76200</xdr:colOff>
      <xdr:row>56</xdr:row>
      <xdr:rowOff>114300</xdr:rowOff>
    </xdr:to>
    <xdr:sp macro="" textlink="">
      <xdr:nvSpPr>
        <xdr:cNvPr id="4114" name="Text Box 75" hidden="1">
          <a:extLst>
            <a:ext uri="{FF2B5EF4-FFF2-40B4-BE49-F238E27FC236}">
              <a16:creationId xmlns:a16="http://schemas.microsoft.com/office/drawing/2014/main" id="{00000000-0008-0000-0000-0000121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55</xdr:row>
      <xdr:rowOff>76200</xdr:rowOff>
    </xdr:from>
    <xdr:to>
      <xdr:col>7</xdr:col>
      <xdr:colOff>76200</xdr:colOff>
      <xdr:row>56</xdr:row>
      <xdr:rowOff>114300</xdr:rowOff>
    </xdr:to>
    <xdr:sp macro="" textlink="">
      <xdr:nvSpPr>
        <xdr:cNvPr id="4115" name="Text Box 75" hidden="1">
          <a:extLst>
            <a:ext uri="{FF2B5EF4-FFF2-40B4-BE49-F238E27FC236}">
              <a16:creationId xmlns:a16="http://schemas.microsoft.com/office/drawing/2014/main" id="{00000000-0008-0000-0000-00001310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56</xdr:row>
      <xdr:rowOff>76200</xdr:rowOff>
    </xdr:from>
    <xdr:to>
      <xdr:col>7</xdr:col>
      <xdr:colOff>76200</xdr:colOff>
      <xdr:row>57</xdr:row>
      <xdr:rowOff>114300</xdr:rowOff>
    </xdr:to>
    <xdr:sp macro="" textlink="">
      <xdr:nvSpPr>
        <xdr:cNvPr id="4116" name="Text Box 75" hidden="1">
          <a:extLst>
            <a:ext uri="{FF2B5EF4-FFF2-40B4-BE49-F238E27FC236}">
              <a16:creationId xmlns:a16="http://schemas.microsoft.com/office/drawing/2014/main" id="{00000000-0008-0000-0000-00001410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56</xdr:row>
      <xdr:rowOff>76200</xdr:rowOff>
    </xdr:from>
    <xdr:to>
      <xdr:col>7</xdr:col>
      <xdr:colOff>76200</xdr:colOff>
      <xdr:row>57</xdr:row>
      <xdr:rowOff>114300</xdr:rowOff>
    </xdr:to>
    <xdr:sp macro="" textlink="">
      <xdr:nvSpPr>
        <xdr:cNvPr id="4117" name="Text Box 75" hidden="1">
          <a:extLst>
            <a:ext uri="{FF2B5EF4-FFF2-40B4-BE49-F238E27FC236}">
              <a16:creationId xmlns:a16="http://schemas.microsoft.com/office/drawing/2014/main" id="{00000000-0008-0000-0000-00001510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55</xdr:row>
      <xdr:rowOff>76200</xdr:rowOff>
    </xdr:from>
    <xdr:to>
      <xdr:col>10</xdr:col>
      <xdr:colOff>76200</xdr:colOff>
      <xdr:row>56</xdr:row>
      <xdr:rowOff>114300</xdr:rowOff>
    </xdr:to>
    <xdr:sp macro="" textlink="">
      <xdr:nvSpPr>
        <xdr:cNvPr id="4118" name="Text Box 75" hidden="1">
          <a:extLst>
            <a:ext uri="{FF2B5EF4-FFF2-40B4-BE49-F238E27FC236}">
              <a16:creationId xmlns:a16="http://schemas.microsoft.com/office/drawing/2014/main" id="{00000000-0008-0000-0000-00001610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56</xdr:row>
      <xdr:rowOff>76200</xdr:rowOff>
    </xdr:from>
    <xdr:to>
      <xdr:col>10</xdr:col>
      <xdr:colOff>76200</xdr:colOff>
      <xdr:row>57</xdr:row>
      <xdr:rowOff>114300</xdr:rowOff>
    </xdr:to>
    <xdr:sp macro="" textlink="">
      <xdr:nvSpPr>
        <xdr:cNvPr id="4119" name="Text Box 75" hidden="1">
          <a:extLst>
            <a:ext uri="{FF2B5EF4-FFF2-40B4-BE49-F238E27FC236}">
              <a16:creationId xmlns:a16="http://schemas.microsoft.com/office/drawing/2014/main" id="{00000000-0008-0000-0000-00001710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56</xdr:row>
      <xdr:rowOff>76200</xdr:rowOff>
    </xdr:from>
    <xdr:to>
      <xdr:col>10</xdr:col>
      <xdr:colOff>76200</xdr:colOff>
      <xdr:row>57</xdr:row>
      <xdr:rowOff>114300</xdr:rowOff>
    </xdr:to>
    <xdr:sp macro="" textlink="">
      <xdr:nvSpPr>
        <xdr:cNvPr id="4120" name="Text Box 75" hidden="1">
          <a:extLst>
            <a:ext uri="{FF2B5EF4-FFF2-40B4-BE49-F238E27FC236}">
              <a16:creationId xmlns:a16="http://schemas.microsoft.com/office/drawing/2014/main" id="{00000000-0008-0000-0000-00001810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56</xdr:row>
      <xdr:rowOff>76200</xdr:rowOff>
    </xdr:from>
    <xdr:to>
      <xdr:col>10</xdr:col>
      <xdr:colOff>76200</xdr:colOff>
      <xdr:row>57</xdr:row>
      <xdr:rowOff>114300</xdr:rowOff>
    </xdr:to>
    <xdr:sp macro="" textlink="">
      <xdr:nvSpPr>
        <xdr:cNvPr id="4121" name="Text Box 75" hidden="1">
          <a:extLst>
            <a:ext uri="{FF2B5EF4-FFF2-40B4-BE49-F238E27FC236}">
              <a16:creationId xmlns:a16="http://schemas.microsoft.com/office/drawing/2014/main" id="{00000000-0008-0000-0000-00001910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55</xdr:row>
      <xdr:rowOff>76200</xdr:rowOff>
    </xdr:from>
    <xdr:to>
      <xdr:col>14</xdr:col>
      <xdr:colOff>76200</xdr:colOff>
      <xdr:row>56</xdr:row>
      <xdr:rowOff>114300</xdr:rowOff>
    </xdr:to>
    <xdr:sp macro="" textlink="">
      <xdr:nvSpPr>
        <xdr:cNvPr id="4122" name="Text Box 75" hidden="1">
          <a:extLst>
            <a:ext uri="{FF2B5EF4-FFF2-40B4-BE49-F238E27FC236}">
              <a16:creationId xmlns:a16="http://schemas.microsoft.com/office/drawing/2014/main" id="{00000000-0008-0000-0000-00001A1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56</xdr:row>
      <xdr:rowOff>76200</xdr:rowOff>
    </xdr:from>
    <xdr:to>
      <xdr:col>14</xdr:col>
      <xdr:colOff>76200</xdr:colOff>
      <xdr:row>57</xdr:row>
      <xdr:rowOff>114300</xdr:rowOff>
    </xdr:to>
    <xdr:sp macro="" textlink="">
      <xdr:nvSpPr>
        <xdr:cNvPr id="4123" name="Text Box 75" hidden="1">
          <a:extLst>
            <a:ext uri="{FF2B5EF4-FFF2-40B4-BE49-F238E27FC236}">
              <a16:creationId xmlns:a16="http://schemas.microsoft.com/office/drawing/2014/main" id="{00000000-0008-0000-0000-00001B1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56</xdr:row>
      <xdr:rowOff>76200</xdr:rowOff>
    </xdr:from>
    <xdr:to>
      <xdr:col>14</xdr:col>
      <xdr:colOff>76200</xdr:colOff>
      <xdr:row>57</xdr:row>
      <xdr:rowOff>114300</xdr:rowOff>
    </xdr:to>
    <xdr:sp macro="" textlink="">
      <xdr:nvSpPr>
        <xdr:cNvPr id="4124" name="Text Box 75" hidden="1">
          <a:extLst>
            <a:ext uri="{FF2B5EF4-FFF2-40B4-BE49-F238E27FC236}">
              <a16:creationId xmlns:a16="http://schemas.microsoft.com/office/drawing/2014/main" id="{00000000-0008-0000-0000-00001C1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56</xdr:row>
      <xdr:rowOff>76200</xdr:rowOff>
    </xdr:from>
    <xdr:to>
      <xdr:col>14</xdr:col>
      <xdr:colOff>76200</xdr:colOff>
      <xdr:row>57</xdr:row>
      <xdr:rowOff>114300</xdr:rowOff>
    </xdr:to>
    <xdr:sp macro="" textlink="">
      <xdr:nvSpPr>
        <xdr:cNvPr id="4125" name="Text Box 75" hidden="1">
          <a:extLst>
            <a:ext uri="{FF2B5EF4-FFF2-40B4-BE49-F238E27FC236}">
              <a16:creationId xmlns:a16="http://schemas.microsoft.com/office/drawing/2014/main" id="{00000000-0008-0000-0000-00001D1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56</xdr:row>
      <xdr:rowOff>76200</xdr:rowOff>
    </xdr:from>
    <xdr:to>
      <xdr:col>14</xdr:col>
      <xdr:colOff>76200</xdr:colOff>
      <xdr:row>57</xdr:row>
      <xdr:rowOff>114300</xdr:rowOff>
    </xdr:to>
    <xdr:sp macro="" textlink="">
      <xdr:nvSpPr>
        <xdr:cNvPr id="4126" name="Text Box 75" hidden="1">
          <a:extLst>
            <a:ext uri="{FF2B5EF4-FFF2-40B4-BE49-F238E27FC236}">
              <a16:creationId xmlns:a16="http://schemas.microsoft.com/office/drawing/2014/main" id="{00000000-0008-0000-0000-00001E1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56</xdr:row>
      <xdr:rowOff>76200</xdr:rowOff>
    </xdr:from>
    <xdr:to>
      <xdr:col>7</xdr:col>
      <xdr:colOff>76200</xdr:colOff>
      <xdr:row>57</xdr:row>
      <xdr:rowOff>114300</xdr:rowOff>
    </xdr:to>
    <xdr:sp macro="" textlink="">
      <xdr:nvSpPr>
        <xdr:cNvPr id="4127" name="Text Box 75" hidden="1">
          <a:extLst>
            <a:ext uri="{FF2B5EF4-FFF2-40B4-BE49-F238E27FC236}">
              <a16:creationId xmlns:a16="http://schemas.microsoft.com/office/drawing/2014/main" id="{00000000-0008-0000-0000-00001F10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56</xdr:row>
      <xdr:rowOff>76200</xdr:rowOff>
    </xdr:from>
    <xdr:to>
      <xdr:col>10</xdr:col>
      <xdr:colOff>76200</xdr:colOff>
      <xdr:row>57</xdr:row>
      <xdr:rowOff>114300</xdr:rowOff>
    </xdr:to>
    <xdr:sp macro="" textlink="">
      <xdr:nvSpPr>
        <xdr:cNvPr id="4128" name="Text Box 75" hidden="1">
          <a:extLst>
            <a:ext uri="{FF2B5EF4-FFF2-40B4-BE49-F238E27FC236}">
              <a16:creationId xmlns:a16="http://schemas.microsoft.com/office/drawing/2014/main" id="{00000000-0008-0000-0000-00002010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56</xdr:row>
      <xdr:rowOff>76200</xdr:rowOff>
    </xdr:from>
    <xdr:to>
      <xdr:col>14</xdr:col>
      <xdr:colOff>76200</xdr:colOff>
      <xdr:row>57</xdr:row>
      <xdr:rowOff>114300</xdr:rowOff>
    </xdr:to>
    <xdr:sp macro="" textlink="">
      <xdr:nvSpPr>
        <xdr:cNvPr id="4129" name="Text Box 75" hidden="1">
          <a:extLst>
            <a:ext uri="{FF2B5EF4-FFF2-40B4-BE49-F238E27FC236}">
              <a16:creationId xmlns:a16="http://schemas.microsoft.com/office/drawing/2014/main" id="{00000000-0008-0000-0000-0000211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56</xdr:row>
      <xdr:rowOff>76200</xdr:rowOff>
    </xdr:from>
    <xdr:to>
      <xdr:col>7</xdr:col>
      <xdr:colOff>76200</xdr:colOff>
      <xdr:row>57</xdr:row>
      <xdr:rowOff>114300</xdr:rowOff>
    </xdr:to>
    <xdr:sp macro="" textlink="">
      <xdr:nvSpPr>
        <xdr:cNvPr id="4130" name="Text Box 75" hidden="1">
          <a:extLst>
            <a:ext uri="{FF2B5EF4-FFF2-40B4-BE49-F238E27FC236}">
              <a16:creationId xmlns:a16="http://schemas.microsoft.com/office/drawing/2014/main" id="{00000000-0008-0000-0000-00002210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57</xdr:row>
      <xdr:rowOff>76200</xdr:rowOff>
    </xdr:from>
    <xdr:to>
      <xdr:col>7</xdr:col>
      <xdr:colOff>76200</xdr:colOff>
      <xdr:row>58</xdr:row>
      <xdr:rowOff>114300</xdr:rowOff>
    </xdr:to>
    <xdr:sp macro="" textlink="">
      <xdr:nvSpPr>
        <xdr:cNvPr id="4131" name="Text Box 75" hidden="1">
          <a:extLst>
            <a:ext uri="{FF2B5EF4-FFF2-40B4-BE49-F238E27FC236}">
              <a16:creationId xmlns:a16="http://schemas.microsoft.com/office/drawing/2014/main" id="{00000000-0008-0000-0000-00002310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57</xdr:row>
      <xdr:rowOff>76200</xdr:rowOff>
    </xdr:from>
    <xdr:to>
      <xdr:col>7</xdr:col>
      <xdr:colOff>76200</xdr:colOff>
      <xdr:row>58</xdr:row>
      <xdr:rowOff>114300</xdr:rowOff>
    </xdr:to>
    <xdr:sp macro="" textlink="">
      <xdr:nvSpPr>
        <xdr:cNvPr id="4132" name="Text Box 75" hidden="1">
          <a:extLst>
            <a:ext uri="{FF2B5EF4-FFF2-40B4-BE49-F238E27FC236}">
              <a16:creationId xmlns:a16="http://schemas.microsoft.com/office/drawing/2014/main" id="{00000000-0008-0000-0000-00002410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56</xdr:row>
      <xdr:rowOff>76200</xdr:rowOff>
    </xdr:from>
    <xdr:to>
      <xdr:col>10</xdr:col>
      <xdr:colOff>76200</xdr:colOff>
      <xdr:row>57</xdr:row>
      <xdr:rowOff>114300</xdr:rowOff>
    </xdr:to>
    <xdr:sp macro="" textlink="">
      <xdr:nvSpPr>
        <xdr:cNvPr id="4133" name="Text Box 75" hidden="1">
          <a:extLst>
            <a:ext uri="{FF2B5EF4-FFF2-40B4-BE49-F238E27FC236}">
              <a16:creationId xmlns:a16="http://schemas.microsoft.com/office/drawing/2014/main" id="{00000000-0008-0000-0000-00002510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57</xdr:row>
      <xdr:rowOff>76200</xdr:rowOff>
    </xdr:from>
    <xdr:to>
      <xdr:col>10</xdr:col>
      <xdr:colOff>76200</xdr:colOff>
      <xdr:row>58</xdr:row>
      <xdr:rowOff>114300</xdr:rowOff>
    </xdr:to>
    <xdr:sp macro="" textlink="">
      <xdr:nvSpPr>
        <xdr:cNvPr id="4134" name="Text Box 75" hidden="1">
          <a:extLst>
            <a:ext uri="{FF2B5EF4-FFF2-40B4-BE49-F238E27FC236}">
              <a16:creationId xmlns:a16="http://schemas.microsoft.com/office/drawing/2014/main" id="{00000000-0008-0000-0000-00002610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57</xdr:row>
      <xdr:rowOff>76200</xdr:rowOff>
    </xdr:from>
    <xdr:to>
      <xdr:col>10</xdr:col>
      <xdr:colOff>76200</xdr:colOff>
      <xdr:row>58</xdr:row>
      <xdr:rowOff>114300</xdr:rowOff>
    </xdr:to>
    <xdr:sp macro="" textlink="">
      <xdr:nvSpPr>
        <xdr:cNvPr id="4135" name="Text Box 75" hidden="1">
          <a:extLst>
            <a:ext uri="{FF2B5EF4-FFF2-40B4-BE49-F238E27FC236}">
              <a16:creationId xmlns:a16="http://schemas.microsoft.com/office/drawing/2014/main" id="{00000000-0008-0000-0000-00002710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57</xdr:row>
      <xdr:rowOff>76200</xdr:rowOff>
    </xdr:from>
    <xdr:to>
      <xdr:col>10</xdr:col>
      <xdr:colOff>76200</xdr:colOff>
      <xdr:row>58</xdr:row>
      <xdr:rowOff>114300</xdr:rowOff>
    </xdr:to>
    <xdr:sp macro="" textlink="">
      <xdr:nvSpPr>
        <xdr:cNvPr id="4136" name="Text Box 75" hidden="1">
          <a:extLst>
            <a:ext uri="{FF2B5EF4-FFF2-40B4-BE49-F238E27FC236}">
              <a16:creationId xmlns:a16="http://schemas.microsoft.com/office/drawing/2014/main" id="{00000000-0008-0000-0000-00002810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56</xdr:row>
      <xdr:rowOff>76200</xdr:rowOff>
    </xdr:from>
    <xdr:to>
      <xdr:col>14</xdr:col>
      <xdr:colOff>76200</xdr:colOff>
      <xdr:row>57</xdr:row>
      <xdr:rowOff>114300</xdr:rowOff>
    </xdr:to>
    <xdr:sp macro="" textlink="">
      <xdr:nvSpPr>
        <xdr:cNvPr id="4137" name="Text Box 75" hidden="1">
          <a:extLst>
            <a:ext uri="{FF2B5EF4-FFF2-40B4-BE49-F238E27FC236}">
              <a16:creationId xmlns:a16="http://schemas.microsoft.com/office/drawing/2014/main" id="{00000000-0008-0000-0000-0000291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57</xdr:row>
      <xdr:rowOff>76200</xdr:rowOff>
    </xdr:from>
    <xdr:to>
      <xdr:col>14</xdr:col>
      <xdr:colOff>76200</xdr:colOff>
      <xdr:row>58</xdr:row>
      <xdr:rowOff>114300</xdr:rowOff>
    </xdr:to>
    <xdr:sp macro="" textlink="">
      <xdr:nvSpPr>
        <xdr:cNvPr id="4138" name="Text Box 75" hidden="1">
          <a:extLst>
            <a:ext uri="{FF2B5EF4-FFF2-40B4-BE49-F238E27FC236}">
              <a16:creationId xmlns:a16="http://schemas.microsoft.com/office/drawing/2014/main" id="{00000000-0008-0000-0000-00002A1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57</xdr:row>
      <xdr:rowOff>76200</xdr:rowOff>
    </xdr:from>
    <xdr:to>
      <xdr:col>14</xdr:col>
      <xdr:colOff>76200</xdr:colOff>
      <xdr:row>58</xdr:row>
      <xdr:rowOff>114300</xdr:rowOff>
    </xdr:to>
    <xdr:sp macro="" textlink="">
      <xdr:nvSpPr>
        <xdr:cNvPr id="4139" name="Text Box 75" hidden="1">
          <a:extLst>
            <a:ext uri="{FF2B5EF4-FFF2-40B4-BE49-F238E27FC236}">
              <a16:creationId xmlns:a16="http://schemas.microsoft.com/office/drawing/2014/main" id="{00000000-0008-0000-0000-00002B1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57</xdr:row>
      <xdr:rowOff>76200</xdr:rowOff>
    </xdr:from>
    <xdr:to>
      <xdr:col>14</xdr:col>
      <xdr:colOff>76200</xdr:colOff>
      <xdr:row>58</xdr:row>
      <xdr:rowOff>114300</xdr:rowOff>
    </xdr:to>
    <xdr:sp macro="" textlink="">
      <xdr:nvSpPr>
        <xdr:cNvPr id="4140" name="Text Box 75" hidden="1">
          <a:extLst>
            <a:ext uri="{FF2B5EF4-FFF2-40B4-BE49-F238E27FC236}">
              <a16:creationId xmlns:a16="http://schemas.microsoft.com/office/drawing/2014/main" id="{00000000-0008-0000-0000-00002C1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57</xdr:row>
      <xdr:rowOff>76200</xdr:rowOff>
    </xdr:from>
    <xdr:to>
      <xdr:col>14</xdr:col>
      <xdr:colOff>76200</xdr:colOff>
      <xdr:row>58</xdr:row>
      <xdr:rowOff>114300</xdr:rowOff>
    </xdr:to>
    <xdr:sp macro="" textlink="">
      <xdr:nvSpPr>
        <xdr:cNvPr id="4141" name="Text Box 75" hidden="1">
          <a:extLst>
            <a:ext uri="{FF2B5EF4-FFF2-40B4-BE49-F238E27FC236}">
              <a16:creationId xmlns:a16="http://schemas.microsoft.com/office/drawing/2014/main" id="{00000000-0008-0000-0000-00002D1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57</xdr:row>
      <xdr:rowOff>76200</xdr:rowOff>
    </xdr:from>
    <xdr:to>
      <xdr:col>7</xdr:col>
      <xdr:colOff>76200</xdr:colOff>
      <xdr:row>58</xdr:row>
      <xdr:rowOff>114300</xdr:rowOff>
    </xdr:to>
    <xdr:sp macro="" textlink="">
      <xdr:nvSpPr>
        <xdr:cNvPr id="4142" name="Text Box 75" hidden="1">
          <a:extLst>
            <a:ext uri="{FF2B5EF4-FFF2-40B4-BE49-F238E27FC236}">
              <a16:creationId xmlns:a16="http://schemas.microsoft.com/office/drawing/2014/main" id="{00000000-0008-0000-0000-00002E10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57</xdr:row>
      <xdr:rowOff>76200</xdr:rowOff>
    </xdr:from>
    <xdr:to>
      <xdr:col>10</xdr:col>
      <xdr:colOff>76200</xdr:colOff>
      <xdr:row>58</xdr:row>
      <xdr:rowOff>114300</xdr:rowOff>
    </xdr:to>
    <xdr:sp macro="" textlink="">
      <xdr:nvSpPr>
        <xdr:cNvPr id="4143" name="Text Box 75" hidden="1">
          <a:extLst>
            <a:ext uri="{FF2B5EF4-FFF2-40B4-BE49-F238E27FC236}">
              <a16:creationId xmlns:a16="http://schemas.microsoft.com/office/drawing/2014/main" id="{00000000-0008-0000-0000-00002F10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57</xdr:row>
      <xdr:rowOff>76200</xdr:rowOff>
    </xdr:from>
    <xdr:to>
      <xdr:col>14</xdr:col>
      <xdr:colOff>76200</xdr:colOff>
      <xdr:row>58</xdr:row>
      <xdr:rowOff>114300</xdr:rowOff>
    </xdr:to>
    <xdr:sp macro="" textlink="">
      <xdr:nvSpPr>
        <xdr:cNvPr id="4144" name="Text Box 75" hidden="1">
          <a:extLst>
            <a:ext uri="{FF2B5EF4-FFF2-40B4-BE49-F238E27FC236}">
              <a16:creationId xmlns:a16="http://schemas.microsoft.com/office/drawing/2014/main" id="{00000000-0008-0000-0000-0000301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57</xdr:row>
      <xdr:rowOff>76200</xdr:rowOff>
    </xdr:from>
    <xdr:to>
      <xdr:col>7</xdr:col>
      <xdr:colOff>76200</xdr:colOff>
      <xdr:row>58</xdr:row>
      <xdr:rowOff>114300</xdr:rowOff>
    </xdr:to>
    <xdr:sp macro="" textlink="">
      <xdr:nvSpPr>
        <xdr:cNvPr id="4145" name="Text Box 75" hidden="1">
          <a:extLst>
            <a:ext uri="{FF2B5EF4-FFF2-40B4-BE49-F238E27FC236}">
              <a16:creationId xmlns:a16="http://schemas.microsoft.com/office/drawing/2014/main" id="{00000000-0008-0000-0000-00003110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58</xdr:row>
      <xdr:rowOff>76200</xdr:rowOff>
    </xdr:from>
    <xdr:to>
      <xdr:col>7</xdr:col>
      <xdr:colOff>76200</xdr:colOff>
      <xdr:row>59</xdr:row>
      <xdr:rowOff>114300</xdr:rowOff>
    </xdr:to>
    <xdr:sp macro="" textlink="">
      <xdr:nvSpPr>
        <xdr:cNvPr id="4146" name="Text Box 75" hidden="1">
          <a:extLst>
            <a:ext uri="{FF2B5EF4-FFF2-40B4-BE49-F238E27FC236}">
              <a16:creationId xmlns:a16="http://schemas.microsoft.com/office/drawing/2014/main" id="{00000000-0008-0000-0000-00003210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58</xdr:row>
      <xdr:rowOff>76200</xdr:rowOff>
    </xdr:from>
    <xdr:to>
      <xdr:col>7</xdr:col>
      <xdr:colOff>76200</xdr:colOff>
      <xdr:row>59</xdr:row>
      <xdr:rowOff>114300</xdr:rowOff>
    </xdr:to>
    <xdr:sp macro="" textlink="">
      <xdr:nvSpPr>
        <xdr:cNvPr id="4147" name="Text Box 75" hidden="1">
          <a:extLst>
            <a:ext uri="{FF2B5EF4-FFF2-40B4-BE49-F238E27FC236}">
              <a16:creationId xmlns:a16="http://schemas.microsoft.com/office/drawing/2014/main" id="{00000000-0008-0000-0000-00003310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57</xdr:row>
      <xdr:rowOff>76200</xdr:rowOff>
    </xdr:from>
    <xdr:to>
      <xdr:col>10</xdr:col>
      <xdr:colOff>76200</xdr:colOff>
      <xdr:row>58</xdr:row>
      <xdr:rowOff>114300</xdr:rowOff>
    </xdr:to>
    <xdr:sp macro="" textlink="">
      <xdr:nvSpPr>
        <xdr:cNvPr id="4148" name="Text Box 75" hidden="1">
          <a:extLst>
            <a:ext uri="{FF2B5EF4-FFF2-40B4-BE49-F238E27FC236}">
              <a16:creationId xmlns:a16="http://schemas.microsoft.com/office/drawing/2014/main" id="{00000000-0008-0000-0000-00003410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58</xdr:row>
      <xdr:rowOff>76200</xdr:rowOff>
    </xdr:from>
    <xdr:to>
      <xdr:col>10</xdr:col>
      <xdr:colOff>76200</xdr:colOff>
      <xdr:row>59</xdr:row>
      <xdr:rowOff>114300</xdr:rowOff>
    </xdr:to>
    <xdr:sp macro="" textlink="">
      <xdr:nvSpPr>
        <xdr:cNvPr id="4149" name="Text Box 75" hidden="1">
          <a:extLst>
            <a:ext uri="{FF2B5EF4-FFF2-40B4-BE49-F238E27FC236}">
              <a16:creationId xmlns:a16="http://schemas.microsoft.com/office/drawing/2014/main" id="{00000000-0008-0000-0000-00003510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58</xdr:row>
      <xdr:rowOff>76200</xdr:rowOff>
    </xdr:from>
    <xdr:to>
      <xdr:col>10</xdr:col>
      <xdr:colOff>76200</xdr:colOff>
      <xdr:row>59</xdr:row>
      <xdr:rowOff>114300</xdr:rowOff>
    </xdr:to>
    <xdr:sp macro="" textlink="">
      <xdr:nvSpPr>
        <xdr:cNvPr id="4150" name="Text Box 75" hidden="1">
          <a:extLst>
            <a:ext uri="{FF2B5EF4-FFF2-40B4-BE49-F238E27FC236}">
              <a16:creationId xmlns:a16="http://schemas.microsoft.com/office/drawing/2014/main" id="{00000000-0008-0000-0000-00003610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58</xdr:row>
      <xdr:rowOff>76200</xdr:rowOff>
    </xdr:from>
    <xdr:to>
      <xdr:col>10</xdr:col>
      <xdr:colOff>76200</xdr:colOff>
      <xdr:row>59</xdr:row>
      <xdr:rowOff>114300</xdr:rowOff>
    </xdr:to>
    <xdr:sp macro="" textlink="">
      <xdr:nvSpPr>
        <xdr:cNvPr id="4151" name="Text Box 75" hidden="1">
          <a:extLst>
            <a:ext uri="{FF2B5EF4-FFF2-40B4-BE49-F238E27FC236}">
              <a16:creationId xmlns:a16="http://schemas.microsoft.com/office/drawing/2014/main" id="{00000000-0008-0000-0000-00003710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57</xdr:row>
      <xdr:rowOff>76200</xdr:rowOff>
    </xdr:from>
    <xdr:to>
      <xdr:col>14</xdr:col>
      <xdr:colOff>76200</xdr:colOff>
      <xdr:row>58</xdr:row>
      <xdr:rowOff>114300</xdr:rowOff>
    </xdr:to>
    <xdr:sp macro="" textlink="">
      <xdr:nvSpPr>
        <xdr:cNvPr id="4152" name="Text Box 75" hidden="1">
          <a:extLst>
            <a:ext uri="{FF2B5EF4-FFF2-40B4-BE49-F238E27FC236}">
              <a16:creationId xmlns:a16="http://schemas.microsoft.com/office/drawing/2014/main" id="{00000000-0008-0000-0000-0000381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58</xdr:row>
      <xdr:rowOff>76200</xdr:rowOff>
    </xdr:from>
    <xdr:to>
      <xdr:col>14</xdr:col>
      <xdr:colOff>76200</xdr:colOff>
      <xdr:row>59</xdr:row>
      <xdr:rowOff>114300</xdr:rowOff>
    </xdr:to>
    <xdr:sp macro="" textlink="">
      <xdr:nvSpPr>
        <xdr:cNvPr id="4153" name="Text Box 75" hidden="1">
          <a:extLst>
            <a:ext uri="{FF2B5EF4-FFF2-40B4-BE49-F238E27FC236}">
              <a16:creationId xmlns:a16="http://schemas.microsoft.com/office/drawing/2014/main" id="{00000000-0008-0000-0000-0000391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58</xdr:row>
      <xdr:rowOff>76200</xdr:rowOff>
    </xdr:from>
    <xdr:to>
      <xdr:col>14</xdr:col>
      <xdr:colOff>76200</xdr:colOff>
      <xdr:row>59</xdr:row>
      <xdr:rowOff>114300</xdr:rowOff>
    </xdr:to>
    <xdr:sp macro="" textlink="">
      <xdr:nvSpPr>
        <xdr:cNvPr id="4154" name="Text Box 75" hidden="1">
          <a:extLst>
            <a:ext uri="{FF2B5EF4-FFF2-40B4-BE49-F238E27FC236}">
              <a16:creationId xmlns:a16="http://schemas.microsoft.com/office/drawing/2014/main" id="{00000000-0008-0000-0000-00003A1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58</xdr:row>
      <xdr:rowOff>76200</xdr:rowOff>
    </xdr:from>
    <xdr:to>
      <xdr:col>14</xdr:col>
      <xdr:colOff>76200</xdr:colOff>
      <xdr:row>59</xdr:row>
      <xdr:rowOff>114300</xdr:rowOff>
    </xdr:to>
    <xdr:sp macro="" textlink="">
      <xdr:nvSpPr>
        <xdr:cNvPr id="4155" name="Text Box 75" hidden="1">
          <a:extLst>
            <a:ext uri="{FF2B5EF4-FFF2-40B4-BE49-F238E27FC236}">
              <a16:creationId xmlns:a16="http://schemas.microsoft.com/office/drawing/2014/main" id="{00000000-0008-0000-0000-00003B1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58</xdr:row>
      <xdr:rowOff>76200</xdr:rowOff>
    </xdr:from>
    <xdr:to>
      <xdr:col>14</xdr:col>
      <xdr:colOff>76200</xdr:colOff>
      <xdr:row>59</xdr:row>
      <xdr:rowOff>114300</xdr:rowOff>
    </xdr:to>
    <xdr:sp macro="" textlink="">
      <xdr:nvSpPr>
        <xdr:cNvPr id="4156" name="Text Box 75" hidden="1">
          <a:extLst>
            <a:ext uri="{FF2B5EF4-FFF2-40B4-BE49-F238E27FC236}">
              <a16:creationId xmlns:a16="http://schemas.microsoft.com/office/drawing/2014/main" id="{00000000-0008-0000-0000-00003C1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58</xdr:row>
      <xdr:rowOff>76200</xdr:rowOff>
    </xdr:from>
    <xdr:to>
      <xdr:col>7</xdr:col>
      <xdr:colOff>76200</xdr:colOff>
      <xdr:row>59</xdr:row>
      <xdr:rowOff>114300</xdr:rowOff>
    </xdr:to>
    <xdr:sp macro="" textlink="">
      <xdr:nvSpPr>
        <xdr:cNvPr id="4157" name="Text Box 75" hidden="1">
          <a:extLst>
            <a:ext uri="{FF2B5EF4-FFF2-40B4-BE49-F238E27FC236}">
              <a16:creationId xmlns:a16="http://schemas.microsoft.com/office/drawing/2014/main" id="{00000000-0008-0000-0000-00003D10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58</xdr:row>
      <xdr:rowOff>76200</xdr:rowOff>
    </xdr:from>
    <xdr:to>
      <xdr:col>10</xdr:col>
      <xdr:colOff>76200</xdr:colOff>
      <xdr:row>59</xdr:row>
      <xdr:rowOff>114300</xdr:rowOff>
    </xdr:to>
    <xdr:sp macro="" textlink="">
      <xdr:nvSpPr>
        <xdr:cNvPr id="4158" name="Text Box 75" hidden="1">
          <a:extLst>
            <a:ext uri="{FF2B5EF4-FFF2-40B4-BE49-F238E27FC236}">
              <a16:creationId xmlns:a16="http://schemas.microsoft.com/office/drawing/2014/main" id="{00000000-0008-0000-0000-00003E10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58</xdr:row>
      <xdr:rowOff>76200</xdr:rowOff>
    </xdr:from>
    <xdr:to>
      <xdr:col>14</xdr:col>
      <xdr:colOff>76200</xdr:colOff>
      <xdr:row>59</xdr:row>
      <xdr:rowOff>114300</xdr:rowOff>
    </xdr:to>
    <xdr:sp macro="" textlink="">
      <xdr:nvSpPr>
        <xdr:cNvPr id="4159" name="Text Box 75" hidden="1">
          <a:extLst>
            <a:ext uri="{FF2B5EF4-FFF2-40B4-BE49-F238E27FC236}">
              <a16:creationId xmlns:a16="http://schemas.microsoft.com/office/drawing/2014/main" id="{00000000-0008-0000-0000-00003F1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58</xdr:row>
      <xdr:rowOff>76200</xdr:rowOff>
    </xdr:from>
    <xdr:to>
      <xdr:col>7</xdr:col>
      <xdr:colOff>76200</xdr:colOff>
      <xdr:row>59</xdr:row>
      <xdr:rowOff>114300</xdr:rowOff>
    </xdr:to>
    <xdr:sp macro="" textlink="">
      <xdr:nvSpPr>
        <xdr:cNvPr id="4160" name="Text Box 75" hidden="1">
          <a:extLst>
            <a:ext uri="{FF2B5EF4-FFF2-40B4-BE49-F238E27FC236}">
              <a16:creationId xmlns:a16="http://schemas.microsoft.com/office/drawing/2014/main" id="{00000000-0008-0000-0000-00004010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59</xdr:row>
      <xdr:rowOff>76200</xdr:rowOff>
    </xdr:from>
    <xdr:to>
      <xdr:col>7</xdr:col>
      <xdr:colOff>76200</xdr:colOff>
      <xdr:row>60</xdr:row>
      <xdr:rowOff>114300</xdr:rowOff>
    </xdr:to>
    <xdr:sp macro="" textlink="">
      <xdr:nvSpPr>
        <xdr:cNvPr id="4161" name="Text Box 75" hidden="1">
          <a:extLst>
            <a:ext uri="{FF2B5EF4-FFF2-40B4-BE49-F238E27FC236}">
              <a16:creationId xmlns:a16="http://schemas.microsoft.com/office/drawing/2014/main" id="{00000000-0008-0000-0000-00004110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59</xdr:row>
      <xdr:rowOff>76200</xdr:rowOff>
    </xdr:from>
    <xdr:to>
      <xdr:col>7</xdr:col>
      <xdr:colOff>76200</xdr:colOff>
      <xdr:row>60</xdr:row>
      <xdr:rowOff>114300</xdr:rowOff>
    </xdr:to>
    <xdr:sp macro="" textlink="">
      <xdr:nvSpPr>
        <xdr:cNvPr id="4162" name="Text Box 75" hidden="1">
          <a:extLst>
            <a:ext uri="{FF2B5EF4-FFF2-40B4-BE49-F238E27FC236}">
              <a16:creationId xmlns:a16="http://schemas.microsoft.com/office/drawing/2014/main" id="{00000000-0008-0000-0000-00004210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58</xdr:row>
      <xdr:rowOff>76200</xdr:rowOff>
    </xdr:from>
    <xdr:to>
      <xdr:col>10</xdr:col>
      <xdr:colOff>76200</xdr:colOff>
      <xdr:row>59</xdr:row>
      <xdr:rowOff>114300</xdr:rowOff>
    </xdr:to>
    <xdr:sp macro="" textlink="">
      <xdr:nvSpPr>
        <xdr:cNvPr id="4163" name="Text Box 75" hidden="1">
          <a:extLst>
            <a:ext uri="{FF2B5EF4-FFF2-40B4-BE49-F238E27FC236}">
              <a16:creationId xmlns:a16="http://schemas.microsoft.com/office/drawing/2014/main" id="{00000000-0008-0000-0000-00004310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59</xdr:row>
      <xdr:rowOff>76200</xdr:rowOff>
    </xdr:from>
    <xdr:to>
      <xdr:col>10</xdr:col>
      <xdr:colOff>76200</xdr:colOff>
      <xdr:row>60</xdr:row>
      <xdr:rowOff>114300</xdr:rowOff>
    </xdr:to>
    <xdr:sp macro="" textlink="">
      <xdr:nvSpPr>
        <xdr:cNvPr id="4164" name="Text Box 75" hidden="1">
          <a:extLst>
            <a:ext uri="{FF2B5EF4-FFF2-40B4-BE49-F238E27FC236}">
              <a16:creationId xmlns:a16="http://schemas.microsoft.com/office/drawing/2014/main" id="{00000000-0008-0000-0000-00004410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59</xdr:row>
      <xdr:rowOff>76200</xdr:rowOff>
    </xdr:from>
    <xdr:to>
      <xdr:col>10</xdr:col>
      <xdr:colOff>76200</xdr:colOff>
      <xdr:row>60</xdr:row>
      <xdr:rowOff>114300</xdr:rowOff>
    </xdr:to>
    <xdr:sp macro="" textlink="">
      <xdr:nvSpPr>
        <xdr:cNvPr id="4165" name="Text Box 75" hidden="1">
          <a:extLst>
            <a:ext uri="{FF2B5EF4-FFF2-40B4-BE49-F238E27FC236}">
              <a16:creationId xmlns:a16="http://schemas.microsoft.com/office/drawing/2014/main" id="{00000000-0008-0000-0000-00004510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59</xdr:row>
      <xdr:rowOff>76200</xdr:rowOff>
    </xdr:from>
    <xdr:to>
      <xdr:col>10</xdr:col>
      <xdr:colOff>76200</xdr:colOff>
      <xdr:row>60</xdr:row>
      <xdr:rowOff>114300</xdr:rowOff>
    </xdr:to>
    <xdr:sp macro="" textlink="">
      <xdr:nvSpPr>
        <xdr:cNvPr id="4166" name="Text Box 75" hidden="1">
          <a:extLst>
            <a:ext uri="{FF2B5EF4-FFF2-40B4-BE49-F238E27FC236}">
              <a16:creationId xmlns:a16="http://schemas.microsoft.com/office/drawing/2014/main" id="{00000000-0008-0000-0000-00004610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58</xdr:row>
      <xdr:rowOff>76200</xdr:rowOff>
    </xdr:from>
    <xdr:to>
      <xdr:col>14</xdr:col>
      <xdr:colOff>76200</xdr:colOff>
      <xdr:row>59</xdr:row>
      <xdr:rowOff>114300</xdr:rowOff>
    </xdr:to>
    <xdr:sp macro="" textlink="">
      <xdr:nvSpPr>
        <xdr:cNvPr id="4167" name="Text Box 75" hidden="1">
          <a:extLst>
            <a:ext uri="{FF2B5EF4-FFF2-40B4-BE49-F238E27FC236}">
              <a16:creationId xmlns:a16="http://schemas.microsoft.com/office/drawing/2014/main" id="{00000000-0008-0000-0000-0000471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59</xdr:row>
      <xdr:rowOff>76200</xdr:rowOff>
    </xdr:from>
    <xdr:to>
      <xdr:col>14</xdr:col>
      <xdr:colOff>76200</xdr:colOff>
      <xdr:row>60</xdr:row>
      <xdr:rowOff>114300</xdr:rowOff>
    </xdr:to>
    <xdr:sp macro="" textlink="">
      <xdr:nvSpPr>
        <xdr:cNvPr id="4168" name="Text Box 75" hidden="1">
          <a:extLst>
            <a:ext uri="{FF2B5EF4-FFF2-40B4-BE49-F238E27FC236}">
              <a16:creationId xmlns:a16="http://schemas.microsoft.com/office/drawing/2014/main" id="{00000000-0008-0000-0000-0000481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59</xdr:row>
      <xdr:rowOff>76200</xdr:rowOff>
    </xdr:from>
    <xdr:to>
      <xdr:col>14</xdr:col>
      <xdr:colOff>76200</xdr:colOff>
      <xdr:row>60</xdr:row>
      <xdr:rowOff>114300</xdr:rowOff>
    </xdr:to>
    <xdr:sp macro="" textlink="">
      <xdr:nvSpPr>
        <xdr:cNvPr id="4169" name="Text Box 75" hidden="1">
          <a:extLst>
            <a:ext uri="{FF2B5EF4-FFF2-40B4-BE49-F238E27FC236}">
              <a16:creationId xmlns:a16="http://schemas.microsoft.com/office/drawing/2014/main" id="{00000000-0008-0000-0000-0000491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59</xdr:row>
      <xdr:rowOff>76200</xdr:rowOff>
    </xdr:from>
    <xdr:to>
      <xdr:col>14</xdr:col>
      <xdr:colOff>76200</xdr:colOff>
      <xdr:row>60</xdr:row>
      <xdr:rowOff>114300</xdr:rowOff>
    </xdr:to>
    <xdr:sp macro="" textlink="">
      <xdr:nvSpPr>
        <xdr:cNvPr id="4170" name="Text Box 75" hidden="1">
          <a:extLst>
            <a:ext uri="{FF2B5EF4-FFF2-40B4-BE49-F238E27FC236}">
              <a16:creationId xmlns:a16="http://schemas.microsoft.com/office/drawing/2014/main" id="{00000000-0008-0000-0000-00004A1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59</xdr:row>
      <xdr:rowOff>76200</xdr:rowOff>
    </xdr:from>
    <xdr:to>
      <xdr:col>14</xdr:col>
      <xdr:colOff>76200</xdr:colOff>
      <xdr:row>60</xdr:row>
      <xdr:rowOff>114300</xdr:rowOff>
    </xdr:to>
    <xdr:sp macro="" textlink="">
      <xdr:nvSpPr>
        <xdr:cNvPr id="4171" name="Text Box 75" hidden="1">
          <a:extLst>
            <a:ext uri="{FF2B5EF4-FFF2-40B4-BE49-F238E27FC236}">
              <a16:creationId xmlns:a16="http://schemas.microsoft.com/office/drawing/2014/main" id="{00000000-0008-0000-0000-00004B1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59</xdr:row>
      <xdr:rowOff>76200</xdr:rowOff>
    </xdr:from>
    <xdr:to>
      <xdr:col>7</xdr:col>
      <xdr:colOff>76200</xdr:colOff>
      <xdr:row>60</xdr:row>
      <xdr:rowOff>114300</xdr:rowOff>
    </xdr:to>
    <xdr:sp macro="" textlink="">
      <xdr:nvSpPr>
        <xdr:cNvPr id="4172" name="Text Box 75" hidden="1">
          <a:extLst>
            <a:ext uri="{FF2B5EF4-FFF2-40B4-BE49-F238E27FC236}">
              <a16:creationId xmlns:a16="http://schemas.microsoft.com/office/drawing/2014/main" id="{00000000-0008-0000-0000-00004C10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59</xdr:row>
      <xdr:rowOff>76200</xdr:rowOff>
    </xdr:from>
    <xdr:to>
      <xdr:col>10</xdr:col>
      <xdr:colOff>76200</xdr:colOff>
      <xdr:row>60</xdr:row>
      <xdr:rowOff>114300</xdr:rowOff>
    </xdr:to>
    <xdr:sp macro="" textlink="">
      <xdr:nvSpPr>
        <xdr:cNvPr id="4173" name="Text Box 75" hidden="1">
          <a:extLst>
            <a:ext uri="{FF2B5EF4-FFF2-40B4-BE49-F238E27FC236}">
              <a16:creationId xmlns:a16="http://schemas.microsoft.com/office/drawing/2014/main" id="{00000000-0008-0000-0000-00004D10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59</xdr:row>
      <xdr:rowOff>76200</xdr:rowOff>
    </xdr:from>
    <xdr:to>
      <xdr:col>14</xdr:col>
      <xdr:colOff>76200</xdr:colOff>
      <xdr:row>60</xdr:row>
      <xdr:rowOff>114300</xdr:rowOff>
    </xdr:to>
    <xdr:sp macro="" textlink="">
      <xdr:nvSpPr>
        <xdr:cNvPr id="4174" name="Text Box 75" hidden="1">
          <a:extLst>
            <a:ext uri="{FF2B5EF4-FFF2-40B4-BE49-F238E27FC236}">
              <a16:creationId xmlns:a16="http://schemas.microsoft.com/office/drawing/2014/main" id="{00000000-0008-0000-0000-00004E1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59</xdr:row>
      <xdr:rowOff>76200</xdr:rowOff>
    </xdr:from>
    <xdr:to>
      <xdr:col>7</xdr:col>
      <xdr:colOff>76200</xdr:colOff>
      <xdr:row>60</xdr:row>
      <xdr:rowOff>114300</xdr:rowOff>
    </xdr:to>
    <xdr:sp macro="" textlink="">
      <xdr:nvSpPr>
        <xdr:cNvPr id="4175" name="Text Box 75" hidden="1">
          <a:extLst>
            <a:ext uri="{FF2B5EF4-FFF2-40B4-BE49-F238E27FC236}">
              <a16:creationId xmlns:a16="http://schemas.microsoft.com/office/drawing/2014/main" id="{00000000-0008-0000-0000-00004F10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60</xdr:row>
      <xdr:rowOff>76200</xdr:rowOff>
    </xdr:from>
    <xdr:to>
      <xdr:col>7</xdr:col>
      <xdr:colOff>76200</xdr:colOff>
      <xdr:row>61</xdr:row>
      <xdr:rowOff>114300</xdr:rowOff>
    </xdr:to>
    <xdr:sp macro="" textlink="">
      <xdr:nvSpPr>
        <xdr:cNvPr id="4176" name="Text Box 75" hidden="1">
          <a:extLst>
            <a:ext uri="{FF2B5EF4-FFF2-40B4-BE49-F238E27FC236}">
              <a16:creationId xmlns:a16="http://schemas.microsoft.com/office/drawing/2014/main" id="{00000000-0008-0000-0000-00005010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60</xdr:row>
      <xdr:rowOff>76200</xdr:rowOff>
    </xdr:from>
    <xdr:to>
      <xdr:col>7</xdr:col>
      <xdr:colOff>76200</xdr:colOff>
      <xdr:row>61</xdr:row>
      <xdr:rowOff>114300</xdr:rowOff>
    </xdr:to>
    <xdr:sp macro="" textlink="">
      <xdr:nvSpPr>
        <xdr:cNvPr id="4177" name="Text Box 75" hidden="1">
          <a:extLst>
            <a:ext uri="{FF2B5EF4-FFF2-40B4-BE49-F238E27FC236}">
              <a16:creationId xmlns:a16="http://schemas.microsoft.com/office/drawing/2014/main" id="{00000000-0008-0000-0000-00005110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59</xdr:row>
      <xdr:rowOff>76200</xdr:rowOff>
    </xdr:from>
    <xdr:to>
      <xdr:col>10</xdr:col>
      <xdr:colOff>76200</xdr:colOff>
      <xdr:row>60</xdr:row>
      <xdr:rowOff>114300</xdr:rowOff>
    </xdr:to>
    <xdr:sp macro="" textlink="">
      <xdr:nvSpPr>
        <xdr:cNvPr id="4178" name="Text Box 75" hidden="1">
          <a:extLst>
            <a:ext uri="{FF2B5EF4-FFF2-40B4-BE49-F238E27FC236}">
              <a16:creationId xmlns:a16="http://schemas.microsoft.com/office/drawing/2014/main" id="{00000000-0008-0000-0000-00005210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60</xdr:row>
      <xdr:rowOff>76200</xdr:rowOff>
    </xdr:from>
    <xdr:to>
      <xdr:col>10</xdr:col>
      <xdr:colOff>76200</xdr:colOff>
      <xdr:row>61</xdr:row>
      <xdr:rowOff>114300</xdr:rowOff>
    </xdr:to>
    <xdr:sp macro="" textlink="">
      <xdr:nvSpPr>
        <xdr:cNvPr id="4179" name="Text Box 75" hidden="1">
          <a:extLst>
            <a:ext uri="{FF2B5EF4-FFF2-40B4-BE49-F238E27FC236}">
              <a16:creationId xmlns:a16="http://schemas.microsoft.com/office/drawing/2014/main" id="{00000000-0008-0000-0000-00005310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60</xdr:row>
      <xdr:rowOff>76200</xdr:rowOff>
    </xdr:from>
    <xdr:to>
      <xdr:col>10</xdr:col>
      <xdr:colOff>76200</xdr:colOff>
      <xdr:row>61</xdr:row>
      <xdr:rowOff>114300</xdr:rowOff>
    </xdr:to>
    <xdr:sp macro="" textlink="">
      <xdr:nvSpPr>
        <xdr:cNvPr id="4180" name="Text Box 75" hidden="1">
          <a:extLst>
            <a:ext uri="{FF2B5EF4-FFF2-40B4-BE49-F238E27FC236}">
              <a16:creationId xmlns:a16="http://schemas.microsoft.com/office/drawing/2014/main" id="{00000000-0008-0000-0000-00005410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60</xdr:row>
      <xdr:rowOff>76200</xdr:rowOff>
    </xdr:from>
    <xdr:to>
      <xdr:col>10</xdr:col>
      <xdr:colOff>76200</xdr:colOff>
      <xdr:row>61</xdr:row>
      <xdr:rowOff>114300</xdr:rowOff>
    </xdr:to>
    <xdr:sp macro="" textlink="">
      <xdr:nvSpPr>
        <xdr:cNvPr id="4181" name="Text Box 75" hidden="1">
          <a:extLst>
            <a:ext uri="{FF2B5EF4-FFF2-40B4-BE49-F238E27FC236}">
              <a16:creationId xmlns:a16="http://schemas.microsoft.com/office/drawing/2014/main" id="{00000000-0008-0000-0000-00005510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59</xdr:row>
      <xdr:rowOff>76200</xdr:rowOff>
    </xdr:from>
    <xdr:to>
      <xdr:col>14</xdr:col>
      <xdr:colOff>76200</xdr:colOff>
      <xdr:row>60</xdr:row>
      <xdr:rowOff>114300</xdr:rowOff>
    </xdr:to>
    <xdr:sp macro="" textlink="">
      <xdr:nvSpPr>
        <xdr:cNvPr id="4182" name="Text Box 75" hidden="1">
          <a:extLst>
            <a:ext uri="{FF2B5EF4-FFF2-40B4-BE49-F238E27FC236}">
              <a16:creationId xmlns:a16="http://schemas.microsoft.com/office/drawing/2014/main" id="{00000000-0008-0000-0000-0000561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60</xdr:row>
      <xdr:rowOff>76200</xdr:rowOff>
    </xdr:from>
    <xdr:to>
      <xdr:col>14</xdr:col>
      <xdr:colOff>76200</xdr:colOff>
      <xdr:row>61</xdr:row>
      <xdr:rowOff>114300</xdr:rowOff>
    </xdr:to>
    <xdr:sp macro="" textlink="">
      <xdr:nvSpPr>
        <xdr:cNvPr id="4183" name="Text Box 75" hidden="1">
          <a:extLst>
            <a:ext uri="{FF2B5EF4-FFF2-40B4-BE49-F238E27FC236}">
              <a16:creationId xmlns:a16="http://schemas.microsoft.com/office/drawing/2014/main" id="{00000000-0008-0000-0000-0000571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60</xdr:row>
      <xdr:rowOff>76200</xdr:rowOff>
    </xdr:from>
    <xdr:to>
      <xdr:col>14</xdr:col>
      <xdr:colOff>76200</xdr:colOff>
      <xdr:row>61</xdr:row>
      <xdr:rowOff>114300</xdr:rowOff>
    </xdr:to>
    <xdr:sp macro="" textlink="">
      <xdr:nvSpPr>
        <xdr:cNvPr id="4184" name="Text Box 75" hidden="1">
          <a:extLst>
            <a:ext uri="{FF2B5EF4-FFF2-40B4-BE49-F238E27FC236}">
              <a16:creationId xmlns:a16="http://schemas.microsoft.com/office/drawing/2014/main" id="{00000000-0008-0000-0000-0000581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60</xdr:row>
      <xdr:rowOff>76200</xdr:rowOff>
    </xdr:from>
    <xdr:to>
      <xdr:col>14</xdr:col>
      <xdr:colOff>76200</xdr:colOff>
      <xdr:row>61</xdr:row>
      <xdr:rowOff>114300</xdr:rowOff>
    </xdr:to>
    <xdr:sp macro="" textlink="">
      <xdr:nvSpPr>
        <xdr:cNvPr id="4185" name="Text Box 75" hidden="1">
          <a:extLst>
            <a:ext uri="{FF2B5EF4-FFF2-40B4-BE49-F238E27FC236}">
              <a16:creationId xmlns:a16="http://schemas.microsoft.com/office/drawing/2014/main" id="{00000000-0008-0000-0000-0000591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60</xdr:row>
      <xdr:rowOff>76200</xdr:rowOff>
    </xdr:from>
    <xdr:to>
      <xdr:col>14</xdr:col>
      <xdr:colOff>76200</xdr:colOff>
      <xdr:row>61</xdr:row>
      <xdr:rowOff>114300</xdr:rowOff>
    </xdr:to>
    <xdr:sp macro="" textlink="">
      <xdr:nvSpPr>
        <xdr:cNvPr id="4186" name="Text Box 75" hidden="1">
          <a:extLst>
            <a:ext uri="{FF2B5EF4-FFF2-40B4-BE49-F238E27FC236}">
              <a16:creationId xmlns:a16="http://schemas.microsoft.com/office/drawing/2014/main" id="{00000000-0008-0000-0000-00005A1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60</xdr:row>
      <xdr:rowOff>76200</xdr:rowOff>
    </xdr:from>
    <xdr:to>
      <xdr:col>7</xdr:col>
      <xdr:colOff>76200</xdr:colOff>
      <xdr:row>61</xdr:row>
      <xdr:rowOff>114300</xdr:rowOff>
    </xdr:to>
    <xdr:sp macro="" textlink="">
      <xdr:nvSpPr>
        <xdr:cNvPr id="4187" name="Text Box 75" hidden="1">
          <a:extLst>
            <a:ext uri="{FF2B5EF4-FFF2-40B4-BE49-F238E27FC236}">
              <a16:creationId xmlns:a16="http://schemas.microsoft.com/office/drawing/2014/main" id="{00000000-0008-0000-0000-00005B10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60</xdr:row>
      <xdr:rowOff>76200</xdr:rowOff>
    </xdr:from>
    <xdr:to>
      <xdr:col>10</xdr:col>
      <xdr:colOff>76200</xdr:colOff>
      <xdr:row>61</xdr:row>
      <xdr:rowOff>114300</xdr:rowOff>
    </xdr:to>
    <xdr:sp macro="" textlink="">
      <xdr:nvSpPr>
        <xdr:cNvPr id="4188" name="Text Box 75" hidden="1">
          <a:extLst>
            <a:ext uri="{FF2B5EF4-FFF2-40B4-BE49-F238E27FC236}">
              <a16:creationId xmlns:a16="http://schemas.microsoft.com/office/drawing/2014/main" id="{00000000-0008-0000-0000-00005C10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60</xdr:row>
      <xdr:rowOff>76200</xdr:rowOff>
    </xdr:from>
    <xdr:to>
      <xdr:col>14</xdr:col>
      <xdr:colOff>76200</xdr:colOff>
      <xdr:row>61</xdr:row>
      <xdr:rowOff>114300</xdr:rowOff>
    </xdr:to>
    <xdr:sp macro="" textlink="">
      <xdr:nvSpPr>
        <xdr:cNvPr id="4189" name="Text Box 75" hidden="1">
          <a:extLst>
            <a:ext uri="{FF2B5EF4-FFF2-40B4-BE49-F238E27FC236}">
              <a16:creationId xmlns:a16="http://schemas.microsoft.com/office/drawing/2014/main" id="{00000000-0008-0000-0000-00005D1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60</xdr:row>
      <xdr:rowOff>76200</xdr:rowOff>
    </xdr:from>
    <xdr:to>
      <xdr:col>7</xdr:col>
      <xdr:colOff>76200</xdr:colOff>
      <xdr:row>61</xdr:row>
      <xdr:rowOff>114300</xdr:rowOff>
    </xdr:to>
    <xdr:sp macro="" textlink="">
      <xdr:nvSpPr>
        <xdr:cNvPr id="4190" name="Text Box 75" hidden="1">
          <a:extLst>
            <a:ext uri="{FF2B5EF4-FFF2-40B4-BE49-F238E27FC236}">
              <a16:creationId xmlns:a16="http://schemas.microsoft.com/office/drawing/2014/main" id="{00000000-0008-0000-0000-00005E10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61</xdr:row>
      <xdr:rowOff>76200</xdr:rowOff>
    </xdr:from>
    <xdr:to>
      <xdr:col>7</xdr:col>
      <xdr:colOff>76200</xdr:colOff>
      <xdr:row>62</xdr:row>
      <xdr:rowOff>114300</xdr:rowOff>
    </xdr:to>
    <xdr:sp macro="" textlink="">
      <xdr:nvSpPr>
        <xdr:cNvPr id="4191" name="Text Box 75" hidden="1">
          <a:extLst>
            <a:ext uri="{FF2B5EF4-FFF2-40B4-BE49-F238E27FC236}">
              <a16:creationId xmlns:a16="http://schemas.microsoft.com/office/drawing/2014/main" id="{00000000-0008-0000-0000-00005F10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61</xdr:row>
      <xdr:rowOff>76200</xdr:rowOff>
    </xdr:from>
    <xdr:to>
      <xdr:col>7</xdr:col>
      <xdr:colOff>76200</xdr:colOff>
      <xdr:row>62</xdr:row>
      <xdr:rowOff>114300</xdr:rowOff>
    </xdr:to>
    <xdr:sp macro="" textlink="">
      <xdr:nvSpPr>
        <xdr:cNvPr id="4192" name="Text Box 75" hidden="1">
          <a:extLst>
            <a:ext uri="{FF2B5EF4-FFF2-40B4-BE49-F238E27FC236}">
              <a16:creationId xmlns:a16="http://schemas.microsoft.com/office/drawing/2014/main" id="{00000000-0008-0000-0000-00006010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60</xdr:row>
      <xdr:rowOff>76200</xdr:rowOff>
    </xdr:from>
    <xdr:to>
      <xdr:col>10</xdr:col>
      <xdr:colOff>76200</xdr:colOff>
      <xdr:row>61</xdr:row>
      <xdr:rowOff>114300</xdr:rowOff>
    </xdr:to>
    <xdr:sp macro="" textlink="">
      <xdr:nvSpPr>
        <xdr:cNvPr id="4193" name="Text Box 75" hidden="1">
          <a:extLst>
            <a:ext uri="{FF2B5EF4-FFF2-40B4-BE49-F238E27FC236}">
              <a16:creationId xmlns:a16="http://schemas.microsoft.com/office/drawing/2014/main" id="{00000000-0008-0000-0000-00006110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61</xdr:row>
      <xdr:rowOff>76200</xdr:rowOff>
    </xdr:from>
    <xdr:to>
      <xdr:col>10</xdr:col>
      <xdr:colOff>76200</xdr:colOff>
      <xdr:row>62</xdr:row>
      <xdr:rowOff>114300</xdr:rowOff>
    </xdr:to>
    <xdr:sp macro="" textlink="">
      <xdr:nvSpPr>
        <xdr:cNvPr id="4194" name="Text Box 75" hidden="1">
          <a:extLst>
            <a:ext uri="{FF2B5EF4-FFF2-40B4-BE49-F238E27FC236}">
              <a16:creationId xmlns:a16="http://schemas.microsoft.com/office/drawing/2014/main" id="{00000000-0008-0000-0000-00006210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61</xdr:row>
      <xdr:rowOff>76200</xdr:rowOff>
    </xdr:from>
    <xdr:to>
      <xdr:col>10</xdr:col>
      <xdr:colOff>76200</xdr:colOff>
      <xdr:row>62</xdr:row>
      <xdr:rowOff>114300</xdr:rowOff>
    </xdr:to>
    <xdr:sp macro="" textlink="">
      <xdr:nvSpPr>
        <xdr:cNvPr id="4195" name="Text Box 75" hidden="1">
          <a:extLst>
            <a:ext uri="{FF2B5EF4-FFF2-40B4-BE49-F238E27FC236}">
              <a16:creationId xmlns:a16="http://schemas.microsoft.com/office/drawing/2014/main" id="{00000000-0008-0000-0000-00006310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61</xdr:row>
      <xdr:rowOff>76200</xdr:rowOff>
    </xdr:from>
    <xdr:to>
      <xdr:col>10</xdr:col>
      <xdr:colOff>76200</xdr:colOff>
      <xdr:row>62</xdr:row>
      <xdr:rowOff>114300</xdr:rowOff>
    </xdr:to>
    <xdr:sp macro="" textlink="">
      <xdr:nvSpPr>
        <xdr:cNvPr id="4196" name="Text Box 75" hidden="1">
          <a:extLst>
            <a:ext uri="{FF2B5EF4-FFF2-40B4-BE49-F238E27FC236}">
              <a16:creationId xmlns:a16="http://schemas.microsoft.com/office/drawing/2014/main" id="{00000000-0008-0000-0000-00006410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60</xdr:row>
      <xdr:rowOff>76200</xdr:rowOff>
    </xdr:from>
    <xdr:to>
      <xdr:col>14</xdr:col>
      <xdr:colOff>76200</xdr:colOff>
      <xdr:row>61</xdr:row>
      <xdr:rowOff>114300</xdr:rowOff>
    </xdr:to>
    <xdr:sp macro="" textlink="">
      <xdr:nvSpPr>
        <xdr:cNvPr id="4197" name="Text Box 75" hidden="1">
          <a:extLst>
            <a:ext uri="{FF2B5EF4-FFF2-40B4-BE49-F238E27FC236}">
              <a16:creationId xmlns:a16="http://schemas.microsoft.com/office/drawing/2014/main" id="{00000000-0008-0000-0000-0000651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61</xdr:row>
      <xdr:rowOff>76200</xdr:rowOff>
    </xdr:from>
    <xdr:to>
      <xdr:col>14</xdr:col>
      <xdr:colOff>76200</xdr:colOff>
      <xdr:row>62</xdr:row>
      <xdr:rowOff>114300</xdr:rowOff>
    </xdr:to>
    <xdr:sp macro="" textlink="">
      <xdr:nvSpPr>
        <xdr:cNvPr id="4198" name="Text Box 75" hidden="1">
          <a:extLst>
            <a:ext uri="{FF2B5EF4-FFF2-40B4-BE49-F238E27FC236}">
              <a16:creationId xmlns:a16="http://schemas.microsoft.com/office/drawing/2014/main" id="{00000000-0008-0000-0000-0000661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61</xdr:row>
      <xdr:rowOff>76200</xdr:rowOff>
    </xdr:from>
    <xdr:to>
      <xdr:col>14</xdr:col>
      <xdr:colOff>76200</xdr:colOff>
      <xdr:row>62</xdr:row>
      <xdr:rowOff>114300</xdr:rowOff>
    </xdr:to>
    <xdr:sp macro="" textlink="">
      <xdr:nvSpPr>
        <xdr:cNvPr id="4199" name="Text Box 75" hidden="1">
          <a:extLst>
            <a:ext uri="{FF2B5EF4-FFF2-40B4-BE49-F238E27FC236}">
              <a16:creationId xmlns:a16="http://schemas.microsoft.com/office/drawing/2014/main" id="{00000000-0008-0000-0000-0000671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61</xdr:row>
      <xdr:rowOff>76200</xdr:rowOff>
    </xdr:from>
    <xdr:to>
      <xdr:col>14</xdr:col>
      <xdr:colOff>76200</xdr:colOff>
      <xdr:row>62</xdr:row>
      <xdr:rowOff>114300</xdr:rowOff>
    </xdr:to>
    <xdr:sp macro="" textlink="">
      <xdr:nvSpPr>
        <xdr:cNvPr id="4200" name="Text Box 75" hidden="1">
          <a:extLst>
            <a:ext uri="{FF2B5EF4-FFF2-40B4-BE49-F238E27FC236}">
              <a16:creationId xmlns:a16="http://schemas.microsoft.com/office/drawing/2014/main" id="{00000000-0008-0000-0000-0000681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61</xdr:row>
      <xdr:rowOff>76200</xdr:rowOff>
    </xdr:from>
    <xdr:to>
      <xdr:col>14</xdr:col>
      <xdr:colOff>76200</xdr:colOff>
      <xdr:row>62</xdr:row>
      <xdr:rowOff>114300</xdr:rowOff>
    </xdr:to>
    <xdr:sp macro="" textlink="">
      <xdr:nvSpPr>
        <xdr:cNvPr id="4201" name="Text Box 75" hidden="1">
          <a:extLst>
            <a:ext uri="{FF2B5EF4-FFF2-40B4-BE49-F238E27FC236}">
              <a16:creationId xmlns:a16="http://schemas.microsoft.com/office/drawing/2014/main" id="{00000000-0008-0000-0000-0000691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61</xdr:row>
      <xdr:rowOff>76200</xdr:rowOff>
    </xdr:from>
    <xdr:to>
      <xdr:col>7</xdr:col>
      <xdr:colOff>76200</xdr:colOff>
      <xdr:row>62</xdr:row>
      <xdr:rowOff>114300</xdr:rowOff>
    </xdr:to>
    <xdr:sp macro="" textlink="">
      <xdr:nvSpPr>
        <xdr:cNvPr id="4202" name="Text Box 75" hidden="1">
          <a:extLst>
            <a:ext uri="{FF2B5EF4-FFF2-40B4-BE49-F238E27FC236}">
              <a16:creationId xmlns:a16="http://schemas.microsoft.com/office/drawing/2014/main" id="{00000000-0008-0000-0000-00006A10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61</xdr:row>
      <xdr:rowOff>76200</xdr:rowOff>
    </xdr:from>
    <xdr:to>
      <xdr:col>10</xdr:col>
      <xdr:colOff>76200</xdr:colOff>
      <xdr:row>62</xdr:row>
      <xdr:rowOff>114300</xdr:rowOff>
    </xdr:to>
    <xdr:sp macro="" textlink="">
      <xdr:nvSpPr>
        <xdr:cNvPr id="4203" name="Text Box 75" hidden="1">
          <a:extLst>
            <a:ext uri="{FF2B5EF4-FFF2-40B4-BE49-F238E27FC236}">
              <a16:creationId xmlns:a16="http://schemas.microsoft.com/office/drawing/2014/main" id="{00000000-0008-0000-0000-00006B10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61</xdr:row>
      <xdr:rowOff>76200</xdr:rowOff>
    </xdr:from>
    <xdr:to>
      <xdr:col>14</xdr:col>
      <xdr:colOff>76200</xdr:colOff>
      <xdr:row>62</xdr:row>
      <xdr:rowOff>114300</xdr:rowOff>
    </xdr:to>
    <xdr:sp macro="" textlink="">
      <xdr:nvSpPr>
        <xdr:cNvPr id="4204" name="Text Box 75" hidden="1">
          <a:extLst>
            <a:ext uri="{FF2B5EF4-FFF2-40B4-BE49-F238E27FC236}">
              <a16:creationId xmlns:a16="http://schemas.microsoft.com/office/drawing/2014/main" id="{00000000-0008-0000-0000-00006C1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61</xdr:row>
      <xdr:rowOff>76200</xdr:rowOff>
    </xdr:from>
    <xdr:to>
      <xdr:col>7</xdr:col>
      <xdr:colOff>76200</xdr:colOff>
      <xdr:row>62</xdr:row>
      <xdr:rowOff>114300</xdr:rowOff>
    </xdr:to>
    <xdr:sp macro="" textlink="">
      <xdr:nvSpPr>
        <xdr:cNvPr id="4205" name="Text Box 75" hidden="1">
          <a:extLst>
            <a:ext uri="{FF2B5EF4-FFF2-40B4-BE49-F238E27FC236}">
              <a16:creationId xmlns:a16="http://schemas.microsoft.com/office/drawing/2014/main" id="{00000000-0008-0000-0000-00006D10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76200</xdr:rowOff>
    </xdr:from>
    <xdr:to>
      <xdr:col>7</xdr:col>
      <xdr:colOff>76200</xdr:colOff>
      <xdr:row>63</xdr:row>
      <xdr:rowOff>114300</xdr:rowOff>
    </xdr:to>
    <xdr:sp macro="" textlink="">
      <xdr:nvSpPr>
        <xdr:cNvPr id="4206" name="Text Box 75" hidden="1">
          <a:extLst>
            <a:ext uri="{FF2B5EF4-FFF2-40B4-BE49-F238E27FC236}">
              <a16:creationId xmlns:a16="http://schemas.microsoft.com/office/drawing/2014/main" id="{00000000-0008-0000-0000-00006E10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76200</xdr:rowOff>
    </xdr:from>
    <xdr:to>
      <xdr:col>7</xdr:col>
      <xdr:colOff>76200</xdr:colOff>
      <xdr:row>63</xdr:row>
      <xdr:rowOff>114300</xdr:rowOff>
    </xdr:to>
    <xdr:sp macro="" textlink="">
      <xdr:nvSpPr>
        <xdr:cNvPr id="4207" name="Text Box 75" hidden="1">
          <a:extLst>
            <a:ext uri="{FF2B5EF4-FFF2-40B4-BE49-F238E27FC236}">
              <a16:creationId xmlns:a16="http://schemas.microsoft.com/office/drawing/2014/main" id="{00000000-0008-0000-0000-00006F10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61</xdr:row>
      <xdr:rowOff>76200</xdr:rowOff>
    </xdr:from>
    <xdr:to>
      <xdr:col>10</xdr:col>
      <xdr:colOff>76200</xdr:colOff>
      <xdr:row>62</xdr:row>
      <xdr:rowOff>114300</xdr:rowOff>
    </xdr:to>
    <xdr:sp macro="" textlink="">
      <xdr:nvSpPr>
        <xdr:cNvPr id="4208" name="Text Box 75" hidden="1">
          <a:extLst>
            <a:ext uri="{FF2B5EF4-FFF2-40B4-BE49-F238E27FC236}">
              <a16:creationId xmlns:a16="http://schemas.microsoft.com/office/drawing/2014/main" id="{00000000-0008-0000-0000-00007010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62</xdr:row>
      <xdr:rowOff>76200</xdr:rowOff>
    </xdr:from>
    <xdr:to>
      <xdr:col>10</xdr:col>
      <xdr:colOff>76200</xdr:colOff>
      <xdr:row>63</xdr:row>
      <xdr:rowOff>114300</xdr:rowOff>
    </xdr:to>
    <xdr:sp macro="" textlink="">
      <xdr:nvSpPr>
        <xdr:cNvPr id="4209" name="Text Box 75" hidden="1">
          <a:extLst>
            <a:ext uri="{FF2B5EF4-FFF2-40B4-BE49-F238E27FC236}">
              <a16:creationId xmlns:a16="http://schemas.microsoft.com/office/drawing/2014/main" id="{00000000-0008-0000-0000-00007110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62</xdr:row>
      <xdr:rowOff>76200</xdr:rowOff>
    </xdr:from>
    <xdr:to>
      <xdr:col>10</xdr:col>
      <xdr:colOff>76200</xdr:colOff>
      <xdr:row>63</xdr:row>
      <xdr:rowOff>114300</xdr:rowOff>
    </xdr:to>
    <xdr:sp macro="" textlink="">
      <xdr:nvSpPr>
        <xdr:cNvPr id="4210" name="Text Box 75" hidden="1">
          <a:extLst>
            <a:ext uri="{FF2B5EF4-FFF2-40B4-BE49-F238E27FC236}">
              <a16:creationId xmlns:a16="http://schemas.microsoft.com/office/drawing/2014/main" id="{00000000-0008-0000-0000-00007210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62</xdr:row>
      <xdr:rowOff>76200</xdr:rowOff>
    </xdr:from>
    <xdr:to>
      <xdr:col>10</xdr:col>
      <xdr:colOff>76200</xdr:colOff>
      <xdr:row>63</xdr:row>
      <xdr:rowOff>114300</xdr:rowOff>
    </xdr:to>
    <xdr:sp macro="" textlink="">
      <xdr:nvSpPr>
        <xdr:cNvPr id="4211" name="Text Box 75" hidden="1">
          <a:extLst>
            <a:ext uri="{FF2B5EF4-FFF2-40B4-BE49-F238E27FC236}">
              <a16:creationId xmlns:a16="http://schemas.microsoft.com/office/drawing/2014/main" id="{00000000-0008-0000-0000-00007310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61</xdr:row>
      <xdr:rowOff>76200</xdr:rowOff>
    </xdr:from>
    <xdr:to>
      <xdr:col>14</xdr:col>
      <xdr:colOff>76200</xdr:colOff>
      <xdr:row>62</xdr:row>
      <xdr:rowOff>114300</xdr:rowOff>
    </xdr:to>
    <xdr:sp macro="" textlink="">
      <xdr:nvSpPr>
        <xdr:cNvPr id="4212" name="Text Box 75" hidden="1">
          <a:extLst>
            <a:ext uri="{FF2B5EF4-FFF2-40B4-BE49-F238E27FC236}">
              <a16:creationId xmlns:a16="http://schemas.microsoft.com/office/drawing/2014/main" id="{00000000-0008-0000-0000-0000741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62</xdr:row>
      <xdr:rowOff>76200</xdr:rowOff>
    </xdr:from>
    <xdr:to>
      <xdr:col>14</xdr:col>
      <xdr:colOff>76200</xdr:colOff>
      <xdr:row>63</xdr:row>
      <xdr:rowOff>114300</xdr:rowOff>
    </xdr:to>
    <xdr:sp macro="" textlink="">
      <xdr:nvSpPr>
        <xdr:cNvPr id="4213" name="Text Box 75" hidden="1">
          <a:extLst>
            <a:ext uri="{FF2B5EF4-FFF2-40B4-BE49-F238E27FC236}">
              <a16:creationId xmlns:a16="http://schemas.microsoft.com/office/drawing/2014/main" id="{00000000-0008-0000-0000-0000751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62</xdr:row>
      <xdr:rowOff>76200</xdr:rowOff>
    </xdr:from>
    <xdr:to>
      <xdr:col>14</xdr:col>
      <xdr:colOff>76200</xdr:colOff>
      <xdr:row>63</xdr:row>
      <xdr:rowOff>114300</xdr:rowOff>
    </xdr:to>
    <xdr:sp macro="" textlink="">
      <xdr:nvSpPr>
        <xdr:cNvPr id="4214" name="Text Box 75" hidden="1">
          <a:extLst>
            <a:ext uri="{FF2B5EF4-FFF2-40B4-BE49-F238E27FC236}">
              <a16:creationId xmlns:a16="http://schemas.microsoft.com/office/drawing/2014/main" id="{00000000-0008-0000-0000-0000761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62</xdr:row>
      <xdr:rowOff>76200</xdr:rowOff>
    </xdr:from>
    <xdr:to>
      <xdr:col>14</xdr:col>
      <xdr:colOff>76200</xdr:colOff>
      <xdr:row>63</xdr:row>
      <xdr:rowOff>114300</xdr:rowOff>
    </xdr:to>
    <xdr:sp macro="" textlink="">
      <xdr:nvSpPr>
        <xdr:cNvPr id="4215" name="Text Box 75" hidden="1">
          <a:extLst>
            <a:ext uri="{FF2B5EF4-FFF2-40B4-BE49-F238E27FC236}">
              <a16:creationId xmlns:a16="http://schemas.microsoft.com/office/drawing/2014/main" id="{00000000-0008-0000-0000-0000771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62</xdr:row>
      <xdr:rowOff>76200</xdr:rowOff>
    </xdr:from>
    <xdr:to>
      <xdr:col>14</xdr:col>
      <xdr:colOff>76200</xdr:colOff>
      <xdr:row>63</xdr:row>
      <xdr:rowOff>114300</xdr:rowOff>
    </xdr:to>
    <xdr:sp macro="" textlink="">
      <xdr:nvSpPr>
        <xdr:cNvPr id="4216" name="Text Box 75" hidden="1">
          <a:extLst>
            <a:ext uri="{FF2B5EF4-FFF2-40B4-BE49-F238E27FC236}">
              <a16:creationId xmlns:a16="http://schemas.microsoft.com/office/drawing/2014/main" id="{00000000-0008-0000-0000-0000781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76200</xdr:rowOff>
    </xdr:from>
    <xdr:to>
      <xdr:col>7</xdr:col>
      <xdr:colOff>76200</xdr:colOff>
      <xdr:row>63</xdr:row>
      <xdr:rowOff>114300</xdr:rowOff>
    </xdr:to>
    <xdr:sp macro="" textlink="">
      <xdr:nvSpPr>
        <xdr:cNvPr id="4217" name="Text Box 75" hidden="1">
          <a:extLst>
            <a:ext uri="{FF2B5EF4-FFF2-40B4-BE49-F238E27FC236}">
              <a16:creationId xmlns:a16="http://schemas.microsoft.com/office/drawing/2014/main" id="{00000000-0008-0000-0000-00007910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62</xdr:row>
      <xdr:rowOff>76200</xdr:rowOff>
    </xdr:from>
    <xdr:to>
      <xdr:col>10</xdr:col>
      <xdr:colOff>76200</xdr:colOff>
      <xdr:row>63</xdr:row>
      <xdr:rowOff>114300</xdr:rowOff>
    </xdr:to>
    <xdr:sp macro="" textlink="">
      <xdr:nvSpPr>
        <xdr:cNvPr id="4218" name="Text Box 75" hidden="1">
          <a:extLst>
            <a:ext uri="{FF2B5EF4-FFF2-40B4-BE49-F238E27FC236}">
              <a16:creationId xmlns:a16="http://schemas.microsoft.com/office/drawing/2014/main" id="{00000000-0008-0000-0000-00007A10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62</xdr:row>
      <xdr:rowOff>76200</xdr:rowOff>
    </xdr:from>
    <xdr:to>
      <xdr:col>14</xdr:col>
      <xdr:colOff>76200</xdr:colOff>
      <xdr:row>63</xdr:row>
      <xdr:rowOff>114300</xdr:rowOff>
    </xdr:to>
    <xdr:sp macro="" textlink="">
      <xdr:nvSpPr>
        <xdr:cNvPr id="4219" name="Text Box 75" hidden="1">
          <a:extLst>
            <a:ext uri="{FF2B5EF4-FFF2-40B4-BE49-F238E27FC236}">
              <a16:creationId xmlns:a16="http://schemas.microsoft.com/office/drawing/2014/main" id="{00000000-0008-0000-0000-00007B1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76200</xdr:rowOff>
    </xdr:from>
    <xdr:to>
      <xdr:col>7</xdr:col>
      <xdr:colOff>76200</xdr:colOff>
      <xdr:row>63</xdr:row>
      <xdr:rowOff>114300</xdr:rowOff>
    </xdr:to>
    <xdr:sp macro="" textlink="">
      <xdr:nvSpPr>
        <xdr:cNvPr id="4220" name="Text Box 75" hidden="1">
          <a:extLst>
            <a:ext uri="{FF2B5EF4-FFF2-40B4-BE49-F238E27FC236}">
              <a16:creationId xmlns:a16="http://schemas.microsoft.com/office/drawing/2014/main" id="{00000000-0008-0000-0000-00007C10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63</xdr:row>
      <xdr:rowOff>76200</xdr:rowOff>
    </xdr:from>
    <xdr:to>
      <xdr:col>7</xdr:col>
      <xdr:colOff>76200</xdr:colOff>
      <xdr:row>64</xdr:row>
      <xdr:rowOff>114300</xdr:rowOff>
    </xdr:to>
    <xdr:sp macro="" textlink="">
      <xdr:nvSpPr>
        <xdr:cNvPr id="4221" name="Text Box 75" hidden="1">
          <a:extLst>
            <a:ext uri="{FF2B5EF4-FFF2-40B4-BE49-F238E27FC236}">
              <a16:creationId xmlns:a16="http://schemas.microsoft.com/office/drawing/2014/main" id="{00000000-0008-0000-0000-00007D10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63</xdr:row>
      <xdr:rowOff>76200</xdr:rowOff>
    </xdr:from>
    <xdr:to>
      <xdr:col>7</xdr:col>
      <xdr:colOff>76200</xdr:colOff>
      <xdr:row>64</xdr:row>
      <xdr:rowOff>114300</xdr:rowOff>
    </xdr:to>
    <xdr:sp macro="" textlink="">
      <xdr:nvSpPr>
        <xdr:cNvPr id="4222" name="Text Box 75" hidden="1">
          <a:extLst>
            <a:ext uri="{FF2B5EF4-FFF2-40B4-BE49-F238E27FC236}">
              <a16:creationId xmlns:a16="http://schemas.microsoft.com/office/drawing/2014/main" id="{00000000-0008-0000-0000-00007E10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62</xdr:row>
      <xdr:rowOff>76200</xdr:rowOff>
    </xdr:from>
    <xdr:to>
      <xdr:col>10</xdr:col>
      <xdr:colOff>76200</xdr:colOff>
      <xdr:row>63</xdr:row>
      <xdr:rowOff>114300</xdr:rowOff>
    </xdr:to>
    <xdr:sp macro="" textlink="">
      <xdr:nvSpPr>
        <xdr:cNvPr id="4223" name="Text Box 75" hidden="1">
          <a:extLst>
            <a:ext uri="{FF2B5EF4-FFF2-40B4-BE49-F238E27FC236}">
              <a16:creationId xmlns:a16="http://schemas.microsoft.com/office/drawing/2014/main" id="{00000000-0008-0000-0000-00007F10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63</xdr:row>
      <xdr:rowOff>76200</xdr:rowOff>
    </xdr:from>
    <xdr:to>
      <xdr:col>10</xdr:col>
      <xdr:colOff>76200</xdr:colOff>
      <xdr:row>64</xdr:row>
      <xdr:rowOff>114300</xdr:rowOff>
    </xdr:to>
    <xdr:sp macro="" textlink="">
      <xdr:nvSpPr>
        <xdr:cNvPr id="4224" name="Text Box 75" hidden="1">
          <a:extLst>
            <a:ext uri="{FF2B5EF4-FFF2-40B4-BE49-F238E27FC236}">
              <a16:creationId xmlns:a16="http://schemas.microsoft.com/office/drawing/2014/main" id="{00000000-0008-0000-0000-00008010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63</xdr:row>
      <xdr:rowOff>76200</xdr:rowOff>
    </xdr:from>
    <xdr:to>
      <xdr:col>10</xdr:col>
      <xdr:colOff>76200</xdr:colOff>
      <xdr:row>64</xdr:row>
      <xdr:rowOff>114300</xdr:rowOff>
    </xdr:to>
    <xdr:sp macro="" textlink="">
      <xdr:nvSpPr>
        <xdr:cNvPr id="4225" name="Text Box 75" hidden="1">
          <a:extLst>
            <a:ext uri="{FF2B5EF4-FFF2-40B4-BE49-F238E27FC236}">
              <a16:creationId xmlns:a16="http://schemas.microsoft.com/office/drawing/2014/main" id="{00000000-0008-0000-0000-00008110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63</xdr:row>
      <xdr:rowOff>76200</xdr:rowOff>
    </xdr:from>
    <xdr:to>
      <xdr:col>10</xdr:col>
      <xdr:colOff>76200</xdr:colOff>
      <xdr:row>64</xdr:row>
      <xdr:rowOff>114300</xdr:rowOff>
    </xdr:to>
    <xdr:sp macro="" textlink="">
      <xdr:nvSpPr>
        <xdr:cNvPr id="4226" name="Text Box 75" hidden="1">
          <a:extLst>
            <a:ext uri="{FF2B5EF4-FFF2-40B4-BE49-F238E27FC236}">
              <a16:creationId xmlns:a16="http://schemas.microsoft.com/office/drawing/2014/main" id="{00000000-0008-0000-0000-00008210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62</xdr:row>
      <xdr:rowOff>76200</xdr:rowOff>
    </xdr:from>
    <xdr:to>
      <xdr:col>14</xdr:col>
      <xdr:colOff>76200</xdr:colOff>
      <xdr:row>63</xdr:row>
      <xdr:rowOff>114300</xdr:rowOff>
    </xdr:to>
    <xdr:sp macro="" textlink="">
      <xdr:nvSpPr>
        <xdr:cNvPr id="4227" name="Text Box 75" hidden="1">
          <a:extLst>
            <a:ext uri="{FF2B5EF4-FFF2-40B4-BE49-F238E27FC236}">
              <a16:creationId xmlns:a16="http://schemas.microsoft.com/office/drawing/2014/main" id="{00000000-0008-0000-0000-0000831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63</xdr:row>
      <xdr:rowOff>76200</xdr:rowOff>
    </xdr:from>
    <xdr:to>
      <xdr:col>14</xdr:col>
      <xdr:colOff>76200</xdr:colOff>
      <xdr:row>64</xdr:row>
      <xdr:rowOff>114300</xdr:rowOff>
    </xdr:to>
    <xdr:sp macro="" textlink="">
      <xdr:nvSpPr>
        <xdr:cNvPr id="4228" name="Text Box 75" hidden="1">
          <a:extLst>
            <a:ext uri="{FF2B5EF4-FFF2-40B4-BE49-F238E27FC236}">
              <a16:creationId xmlns:a16="http://schemas.microsoft.com/office/drawing/2014/main" id="{00000000-0008-0000-0000-0000841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63</xdr:row>
      <xdr:rowOff>76200</xdr:rowOff>
    </xdr:from>
    <xdr:to>
      <xdr:col>14</xdr:col>
      <xdr:colOff>76200</xdr:colOff>
      <xdr:row>64</xdr:row>
      <xdr:rowOff>114300</xdr:rowOff>
    </xdr:to>
    <xdr:sp macro="" textlink="">
      <xdr:nvSpPr>
        <xdr:cNvPr id="4229" name="Text Box 75" hidden="1">
          <a:extLst>
            <a:ext uri="{FF2B5EF4-FFF2-40B4-BE49-F238E27FC236}">
              <a16:creationId xmlns:a16="http://schemas.microsoft.com/office/drawing/2014/main" id="{00000000-0008-0000-0000-0000851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63</xdr:row>
      <xdr:rowOff>76200</xdr:rowOff>
    </xdr:from>
    <xdr:to>
      <xdr:col>14</xdr:col>
      <xdr:colOff>76200</xdr:colOff>
      <xdr:row>64</xdr:row>
      <xdr:rowOff>114300</xdr:rowOff>
    </xdr:to>
    <xdr:sp macro="" textlink="">
      <xdr:nvSpPr>
        <xdr:cNvPr id="4230" name="Text Box 75" hidden="1">
          <a:extLst>
            <a:ext uri="{FF2B5EF4-FFF2-40B4-BE49-F238E27FC236}">
              <a16:creationId xmlns:a16="http://schemas.microsoft.com/office/drawing/2014/main" id="{00000000-0008-0000-0000-0000861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63</xdr:row>
      <xdr:rowOff>76200</xdr:rowOff>
    </xdr:from>
    <xdr:to>
      <xdr:col>14</xdr:col>
      <xdr:colOff>76200</xdr:colOff>
      <xdr:row>64</xdr:row>
      <xdr:rowOff>114300</xdr:rowOff>
    </xdr:to>
    <xdr:sp macro="" textlink="">
      <xdr:nvSpPr>
        <xdr:cNvPr id="4231" name="Text Box 75" hidden="1">
          <a:extLst>
            <a:ext uri="{FF2B5EF4-FFF2-40B4-BE49-F238E27FC236}">
              <a16:creationId xmlns:a16="http://schemas.microsoft.com/office/drawing/2014/main" id="{00000000-0008-0000-0000-0000871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63</xdr:row>
      <xdr:rowOff>76200</xdr:rowOff>
    </xdr:from>
    <xdr:to>
      <xdr:col>7</xdr:col>
      <xdr:colOff>76200</xdr:colOff>
      <xdr:row>64</xdr:row>
      <xdr:rowOff>114300</xdr:rowOff>
    </xdr:to>
    <xdr:sp macro="" textlink="">
      <xdr:nvSpPr>
        <xdr:cNvPr id="4232" name="Text Box 75" hidden="1">
          <a:extLst>
            <a:ext uri="{FF2B5EF4-FFF2-40B4-BE49-F238E27FC236}">
              <a16:creationId xmlns:a16="http://schemas.microsoft.com/office/drawing/2014/main" id="{00000000-0008-0000-0000-00008810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63</xdr:row>
      <xdr:rowOff>76200</xdr:rowOff>
    </xdr:from>
    <xdr:to>
      <xdr:col>10</xdr:col>
      <xdr:colOff>76200</xdr:colOff>
      <xdr:row>64</xdr:row>
      <xdr:rowOff>114300</xdr:rowOff>
    </xdr:to>
    <xdr:sp macro="" textlink="">
      <xdr:nvSpPr>
        <xdr:cNvPr id="4233" name="Text Box 75" hidden="1">
          <a:extLst>
            <a:ext uri="{FF2B5EF4-FFF2-40B4-BE49-F238E27FC236}">
              <a16:creationId xmlns:a16="http://schemas.microsoft.com/office/drawing/2014/main" id="{00000000-0008-0000-0000-00008910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63</xdr:row>
      <xdr:rowOff>76200</xdr:rowOff>
    </xdr:from>
    <xdr:to>
      <xdr:col>14</xdr:col>
      <xdr:colOff>76200</xdr:colOff>
      <xdr:row>64</xdr:row>
      <xdr:rowOff>114300</xdr:rowOff>
    </xdr:to>
    <xdr:sp macro="" textlink="">
      <xdr:nvSpPr>
        <xdr:cNvPr id="4234" name="Text Box 75" hidden="1">
          <a:extLst>
            <a:ext uri="{FF2B5EF4-FFF2-40B4-BE49-F238E27FC236}">
              <a16:creationId xmlns:a16="http://schemas.microsoft.com/office/drawing/2014/main" id="{00000000-0008-0000-0000-00008A1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63</xdr:row>
      <xdr:rowOff>76200</xdr:rowOff>
    </xdr:from>
    <xdr:to>
      <xdr:col>7</xdr:col>
      <xdr:colOff>76200</xdr:colOff>
      <xdr:row>64</xdr:row>
      <xdr:rowOff>114300</xdr:rowOff>
    </xdr:to>
    <xdr:sp macro="" textlink="">
      <xdr:nvSpPr>
        <xdr:cNvPr id="4235" name="Text Box 75" hidden="1">
          <a:extLst>
            <a:ext uri="{FF2B5EF4-FFF2-40B4-BE49-F238E27FC236}">
              <a16:creationId xmlns:a16="http://schemas.microsoft.com/office/drawing/2014/main" id="{00000000-0008-0000-0000-00008B10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64</xdr:row>
      <xdr:rowOff>76200</xdr:rowOff>
    </xdr:from>
    <xdr:to>
      <xdr:col>7</xdr:col>
      <xdr:colOff>76200</xdr:colOff>
      <xdr:row>65</xdr:row>
      <xdr:rowOff>114300</xdr:rowOff>
    </xdr:to>
    <xdr:sp macro="" textlink="">
      <xdr:nvSpPr>
        <xdr:cNvPr id="4236" name="Text Box 75" hidden="1">
          <a:extLst>
            <a:ext uri="{FF2B5EF4-FFF2-40B4-BE49-F238E27FC236}">
              <a16:creationId xmlns:a16="http://schemas.microsoft.com/office/drawing/2014/main" id="{00000000-0008-0000-0000-00008C10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64</xdr:row>
      <xdr:rowOff>76200</xdr:rowOff>
    </xdr:from>
    <xdr:to>
      <xdr:col>7</xdr:col>
      <xdr:colOff>76200</xdr:colOff>
      <xdr:row>65</xdr:row>
      <xdr:rowOff>114300</xdr:rowOff>
    </xdr:to>
    <xdr:sp macro="" textlink="">
      <xdr:nvSpPr>
        <xdr:cNvPr id="4237" name="Text Box 75" hidden="1">
          <a:extLst>
            <a:ext uri="{FF2B5EF4-FFF2-40B4-BE49-F238E27FC236}">
              <a16:creationId xmlns:a16="http://schemas.microsoft.com/office/drawing/2014/main" id="{00000000-0008-0000-0000-00008D10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63</xdr:row>
      <xdr:rowOff>76200</xdr:rowOff>
    </xdr:from>
    <xdr:to>
      <xdr:col>10</xdr:col>
      <xdr:colOff>76200</xdr:colOff>
      <xdr:row>64</xdr:row>
      <xdr:rowOff>114300</xdr:rowOff>
    </xdr:to>
    <xdr:sp macro="" textlink="">
      <xdr:nvSpPr>
        <xdr:cNvPr id="4238" name="Text Box 75" hidden="1">
          <a:extLst>
            <a:ext uri="{FF2B5EF4-FFF2-40B4-BE49-F238E27FC236}">
              <a16:creationId xmlns:a16="http://schemas.microsoft.com/office/drawing/2014/main" id="{00000000-0008-0000-0000-00008E10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64</xdr:row>
      <xdr:rowOff>76200</xdr:rowOff>
    </xdr:from>
    <xdr:to>
      <xdr:col>10</xdr:col>
      <xdr:colOff>76200</xdr:colOff>
      <xdr:row>65</xdr:row>
      <xdr:rowOff>114300</xdr:rowOff>
    </xdr:to>
    <xdr:sp macro="" textlink="">
      <xdr:nvSpPr>
        <xdr:cNvPr id="4239" name="Text Box 75" hidden="1">
          <a:extLst>
            <a:ext uri="{FF2B5EF4-FFF2-40B4-BE49-F238E27FC236}">
              <a16:creationId xmlns:a16="http://schemas.microsoft.com/office/drawing/2014/main" id="{00000000-0008-0000-0000-00008F10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64</xdr:row>
      <xdr:rowOff>76200</xdr:rowOff>
    </xdr:from>
    <xdr:to>
      <xdr:col>10</xdr:col>
      <xdr:colOff>76200</xdr:colOff>
      <xdr:row>65</xdr:row>
      <xdr:rowOff>114300</xdr:rowOff>
    </xdr:to>
    <xdr:sp macro="" textlink="">
      <xdr:nvSpPr>
        <xdr:cNvPr id="4240" name="Text Box 75" hidden="1">
          <a:extLst>
            <a:ext uri="{FF2B5EF4-FFF2-40B4-BE49-F238E27FC236}">
              <a16:creationId xmlns:a16="http://schemas.microsoft.com/office/drawing/2014/main" id="{00000000-0008-0000-0000-00009010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64</xdr:row>
      <xdr:rowOff>76200</xdr:rowOff>
    </xdr:from>
    <xdr:to>
      <xdr:col>10</xdr:col>
      <xdr:colOff>76200</xdr:colOff>
      <xdr:row>65</xdr:row>
      <xdr:rowOff>114300</xdr:rowOff>
    </xdr:to>
    <xdr:sp macro="" textlink="">
      <xdr:nvSpPr>
        <xdr:cNvPr id="4241" name="Text Box 75" hidden="1">
          <a:extLst>
            <a:ext uri="{FF2B5EF4-FFF2-40B4-BE49-F238E27FC236}">
              <a16:creationId xmlns:a16="http://schemas.microsoft.com/office/drawing/2014/main" id="{00000000-0008-0000-0000-00009110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63</xdr:row>
      <xdr:rowOff>76200</xdr:rowOff>
    </xdr:from>
    <xdr:to>
      <xdr:col>14</xdr:col>
      <xdr:colOff>76200</xdr:colOff>
      <xdr:row>64</xdr:row>
      <xdr:rowOff>114300</xdr:rowOff>
    </xdr:to>
    <xdr:sp macro="" textlink="">
      <xdr:nvSpPr>
        <xdr:cNvPr id="4242" name="Text Box 75" hidden="1">
          <a:extLst>
            <a:ext uri="{FF2B5EF4-FFF2-40B4-BE49-F238E27FC236}">
              <a16:creationId xmlns:a16="http://schemas.microsoft.com/office/drawing/2014/main" id="{00000000-0008-0000-0000-0000921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64</xdr:row>
      <xdr:rowOff>76200</xdr:rowOff>
    </xdr:from>
    <xdr:to>
      <xdr:col>14</xdr:col>
      <xdr:colOff>76200</xdr:colOff>
      <xdr:row>65</xdr:row>
      <xdr:rowOff>114300</xdr:rowOff>
    </xdr:to>
    <xdr:sp macro="" textlink="">
      <xdr:nvSpPr>
        <xdr:cNvPr id="4243" name="Text Box 75" hidden="1">
          <a:extLst>
            <a:ext uri="{FF2B5EF4-FFF2-40B4-BE49-F238E27FC236}">
              <a16:creationId xmlns:a16="http://schemas.microsoft.com/office/drawing/2014/main" id="{00000000-0008-0000-0000-0000931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64</xdr:row>
      <xdr:rowOff>76200</xdr:rowOff>
    </xdr:from>
    <xdr:to>
      <xdr:col>14</xdr:col>
      <xdr:colOff>76200</xdr:colOff>
      <xdr:row>65</xdr:row>
      <xdr:rowOff>114300</xdr:rowOff>
    </xdr:to>
    <xdr:sp macro="" textlink="">
      <xdr:nvSpPr>
        <xdr:cNvPr id="4244" name="Text Box 75" hidden="1">
          <a:extLst>
            <a:ext uri="{FF2B5EF4-FFF2-40B4-BE49-F238E27FC236}">
              <a16:creationId xmlns:a16="http://schemas.microsoft.com/office/drawing/2014/main" id="{00000000-0008-0000-0000-0000941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64</xdr:row>
      <xdr:rowOff>76200</xdr:rowOff>
    </xdr:from>
    <xdr:to>
      <xdr:col>14</xdr:col>
      <xdr:colOff>76200</xdr:colOff>
      <xdr:row>65</xdr:row>
      <xdr:rowOff>114300</xdr:rowOff>
    </xdr:to>
    <xdr:sp macro="" textlink="">
      <xdr:nvSpPr>
        <xdr:cNvPr id="4245" name="Text Box 75" hidden="1">
          <a:extLst>
            <a:ext uri="{FF2B5EF4-FFF2-40B4-BE49-F238E27FC236}">
              <a16:creationId xmlns:a16="http://schemas.microsoft.com/office/drawing/2014/main" id="{00000000-0008-0000-0000-0000951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64</xdr:row>
      <xdr:rowOff>76200</xdr:rowOff>
    </xdr:from>
    <xdr:to>
      <xdr:col>14</xdr:col>
      <xdr:colOff>76200</xdr:colOff>
      <xdr:row>65</xdr:row>
      <xdr:rowOff>114300</xdr:rowOff>
    </xdr:to>
    <xdr:sp macro="" textlink="">
      <xdr:nvSpPr>
        <xdr:cNvPr id="4246" name="Text Box 75" hidden="1">
          <a:extLst>
            <a:ext uri="{FF2B5EF4-FFF2-40B4-BE49-F238E27FC236}">
              <a16:creationId xmlns:a16="http://schemas.microsoft.com/office/drawing/2014/main" id="{00000000-0008-0000-0000-0000961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64</xdr:row>
      <xdr:rowOff>76200</xdr:rowOff>
    </xdr:from>
    <xdr:to>
      <xdr:col>7</xdr:col>
      <xdr:colOff>76200</xdr:colOff>
      <xdr:row>65</xdr:row>
      <xdr:rowOff>114300</xdr:rowOff>
    </xdr:to>
    <xdr:sp macro="" textlink="">
      <xdr:nvSpPr>
        <xdr:cNvPr id="4247" name="Text Box 75" hidden="1">
          <a:extLst>
            <a:ext uri="{FF2B5EF4-FFF2-40B4-BE49-F238E27FC236}">
              <a16:creationId xmlns:a16="http://schemas.microsoft.com/office/drawing/2014/main" id="{00000000-0008-0000-0000-00009710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64</xdr:row>
      <xdr:rowOff>76200</xdr:rowOff>
    </xdr:from>
    <xdr:to>
      <xdr:col>10</xdr:col>
      <xdr:colOff>76200</xdr:colOff>
      <xdr:row>65</xdr:row>
      <xdr:rowOff>114300</xdr:rowOff>
    </xdr:to>
    <xdr:sp macro="" textlink="">
      <xdr:nvSpPr>
        <xdr:cNvPr id="4248" name="Text Box 75" hidden="1">
          <a:extLst>
            <a:ext uri="{FF2B5EF4-FFF2-40B4-BE49-F238E27FC236}">
              <a16:creationId xmlns:a16="http://schemas.microsoft.com/office/drawing/2014/main" id="{00000000-0008-0000-0000-00009810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64</xdr:row>
      <xdr:rowOff>76200</xdr:rowOff>
    </xdr:from>
    <xdr:to>
      <xdr:col>14</xdr:col>
      <xdr:colOff>76200</xdr:colOff>
      <xdr:row>65</xdr:row>
      <xdr:rowOff>114300</xdr:rowOff>
    </xdr:to>
    <xdr:sp macro="" textlink="">
      <xdr:nvSpPr>
        <xdr:cNvPr id="4249" name="Text Box 75" hidden="1">
          <a:extLst>
            <a:ext uri="{FF2B5EF4-FFF2-40B4-BE49-F238E27FC236}">
              <a16:creationId xmlns:a16="http://schemas.microsoft.com/office/drawing/2014/main" id="{00000000-0008-0000-0000-0000991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64</xdr:row>
      <xdr:rowOff>76200</xdr:rowOff>
    </xdr:from>
    <xdr:to>
      <xdr:col>7</xdr:col>
      <xdr:colOff>76200</xdr:colOff>
      <xdr:row>65</xdr:row>
      <xdr:rowOff>114300</xdr:rowOff>
    </xdr:to>
    <xdr:sp macro="" textlink="">
      <xdr:nvSpPr>
        <xdr:cNvPr id="4250" name="Text Box 75" hidden="1">
          <a:extLst>
            <a:ext uri="{FF2B5EF4-FFF2-40B4-BE49-F238E27FC236}">
              <a16:creationId xmlns:a16="http://schemas.microsoft.com/office/drawing/2014/main" id="{00000000-0008-0000-0000-00009A10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65</xdr:row>
      <xdr:rowOff>76200</xdr:rowOff>
    </xdr:from>
    <xdr:to>
      <xdr:col>7</xdr:col>
      <xdr:colOff>76200</xdr:colOff>
      <xdr:row>66</xdr:row>
      <xdr:rowOff>114300</xdr:rowOff>
    </xdr:to>
    <xdr:sp macro="" textlink="">
      <xdr:nvSpPr>
        <xdr:cNvPr id="4251" name="Text Box 75" hidden="1">
          <a:extLst>
            <a:ext uri="{FF2B5EF4-FFF2-40B4-BE49-F238E27FC236}">
              <a16:creationId xmlns:a16="http://schemas.microsoft.com/office/drawing/2014/main" id="{00000000-0008-0000-0000-00009B10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65</xdr:row>
      <xdr:rowOff>76200</xdr:rowOff>
    </xdr:from>
    <xdr:to>
      <xdr:col>7</xdr:col>
      <xdr:colOff>76200</xdr:colOff>
      <xdr:row>66</xdr:row>
      <xdr:rowOff>114300</xdr:rowOff>
    </xdr:to>
    <xdr:sp macro="" textlink="">
      <xdr:nvSpPr>
        <xdr:cNvPr id="4252" name="Text Box 75" hidden="1">
          <a:extLst>
            <a:ext uri="{FF2B5EF4-FFF2-40B4-BE49-F238E27FC236}">
              <a16:creationId xmlns:a16="http://schemas.microsoft.com/office/drawing/2014/main" id="{00000000-0008-0000-0000-00009C10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64</xdr:row>
      <xdr:rowOff>76200</xdr:rowOff>
    </xdr:from>
    <xdr:to>
      <xdr:col>10</xdr:col>
      <xdr:colOff>76200</xdr:colOff>
      <xdr:row>65</xdr:row>
      <xdr:rowOff>114300</xdr:rowOff>
    </xdr:to>
    <xdr:sp macro="" textlink="">
      <xdr:nvSpPr>
        <xdr:cNvPr id="4253" name="Text Box 75" hidden="1">
          <a:extLst>
            <a:ext uri="{FF2B5EF4-FFF2-40B4-BE49-F238E27FC236}">
              <a16:creationId xmlns:a16="http://schemas.microsoft.com/office/drawing/2014/main" id="{00000000-0008-0000-0000-00009D10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65</xdr:row>
      <xdr:rowOff>76200</xdr:rowOff>
    </xdr:from>
    <xdr:to>
      <xdr:col>10</xdr:col>
      <xdr:colOff>76200</xdr:colOff>
      <xdr:row>66</xdr:row>
      <xdr:rowOff>114300</xdr:rowOff>
    </xdr:to>
    <xdr:sp macro="" textlink="">
      <xdr:nvSpPr>
        <xdr:cNvPr id="4254" name="Text Box 75" hidden="1">
          <a:extLst>
            <a:ext uri="{FF2B5EF4-FFF2-40B4-BE49-F238E27FC236}">
              <a16:creationId xmlns:a16="http://schemas.microsoft.com/office/drawing/2014/main" id="{00000000-0008-0000-0000-00009E10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65</xdr:row>
      <xdr:rowOff>76200</xdr:rowOff>
    </xdr:from>
    <xdr:to>
      <xdr:col>10</xdr:col>
      <xdr:colOff>76200</xdr:colOff>
      <xdr:row>66</xdr:row>
      <xdr:rowOff>114300</xdr:rowOff>
    </xdr:to>
    <xdr:sp macro="" textlink="">
      <xdr:nvSpPr>
        <xdr:cNvPr id="4255" name="Text Box 75" hidden="1">
          <a:extLst>
            <a:ext uri="{FF2B5EF4-FFF2-40B4-BE49-F238E27FC236}">
              <a16:creationId xmlns:a16="http://schemas.microsoft.com/office/drawing/2014/main" id="{00000000-0008-0000-0000-00009F10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65</xdr:row>
      <xdr:rowOff>76200</xdr:rowOff>
    </xdr:from>
    <xdr:to>
      <xdr:col>10</xdr:col>
      <xdr:colOff>76200</xdr:colOff>
      <xdr:row>66</xdr:row>
      <xdr:rowOff>114300</xdr:rowOff>
    </xdr:to>
    <xdr:sp macro="" textlink="">
      <xdr:nvSpPr>
        <xdr:cNvPr id="4256" name="Text Box 75" hidden="1">
          <a:extLst>
            <a:ext uri="{FF2B5EF4-FFF2-40B4-BE49-F238E27FC236}">
              <a16:creationId xmlns:a16="http://schemas.microsoft.com/office/drawing/2014/main" id="{00000000-0008-0000-0000-0000A010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64</xdr:row>
      <xdr:rowOff>76200</xdr:rowOff>
    </xdr:from>
    <xdr:to>
      <xdr:col>14</xdr:col>
      <xdr:colOff>76200</xdr:colOff>
      <xdr:row>65</xdr:row>
      <xdr:rowOff>114300</xdr:rowOff>
    </xdr:to>
    <xdr:sp macro="" textlink="">
      <xdr:nvSpPr>
        <xdr:cNvPr id="4257" name="Text Box 75" hidden="1">
          <a:extLst>
            <a:ext uri="{FF2B5EF4-FFF2-40B4-BE49-F238E27FC236}">
              <a16:creationId xmlns:a16="http://schemas.microsoft.com/office/drawing/2014/main" id="{00000000-0008-0000-0000-0000A11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65</xdr:row>
      <xdr:rowOff>76200</xdr:rowOff>
    </xdr:from>
    <xdr:to>
      <xdr:col>14</xdr:col>
      <xdr:colOff>76200</xdr:colOff>
      <xdr:row>66</xdr:row>
      <xdr:rowOff>114300</xdr:rowOff>
    </xdr:to>
    <xdr:sp macro="" textlink="">
      <xdr:nvSpPr>
        <xdr:cNvPr id="4258" name="Text Box 75" hidden="1">
          <a:extLst>
            <a:ext uri="{FF2B5EF4-FFF2-40B4-BE49-F238E27FC236}">
              <a16:creationId xmlns:a16="http://schemas.microsoft.com/office/drawing/2014/main" id="{00000000-0008-0000-0000-0000A21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65</xdr:row>
      <xdr:rowOff>76200</xdr:rowOff>
    </xdr:from>
    <xdr:to>
      <xdr:col>14</xdr:col>
      <xdr:colOff>76200</xdr:colOff>
      <xdr:row>66</xdr:row>
      <xdr:rowOff>114300</xdr:rowOff>
    </xdr:to>
    <xdr:sp macro="" textlink="">
      <xdr:nvSpPr>
        <xdr:cNvPr id="4259" name="Text Box 75" hidden="1">
          <a:extLst>
            <a:ext uri="{FF2B5EF4-FFF2-40B4-BE49-F238E27FC236}">
              <a16:creationId xmlns:a16="http://schemas.microsoft.com/office/drawing/2014/main" id="{00000000-0008-0000-0000-0000A31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65</xdr:row>
      <xdr:rowOff>76200</xdr:rowOff>
    </xdr:from>
    <xdr:to>
      <xdr:col>14</xdr:col>
      <xdr:colOff>76200</xdr:colOff>
      <xdr:row>66</xdr:row>
      <xdr:rowOff>114300</xdr:rowOff>
    </xdr:to>
    <xdr:sp macro="" textlink="">
      <xdr:nvSpPr>
        <xdr:cNvPr id="4260" name="Text Box 75" hidden="1">
          <a:extLst>
            <a:ext uri="{FF2B5EF4-FFF2-40B4-BE49-F238E27FC236}">
              <a16:creationId xmlns:a16="http://schemas.microsoft.com/office/drawing/2014/main" id="{00000000-0008-0000-0000-0000A41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65</xdr:row>
      <xdr:rowOff>76200</xdr:rowOff>
    </xdr:from>
    <xdr:to>
      <xdr:col>14</xdr:col>
      <xdr:colOff>76200</xdr:colOff>
      <xdr:row>66</xdr:row>
      <xdr:rowOff>114300</xdr:rowOff>
    </xdr:to>
    <xdr:sp macro="" textlink="">
      <xdr:nvSpPr>
        <xdr:cNvPr id="4261" name="Text Box 75" hidden="1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65</xdr:row>
      <xdr:rowOff>76200</xdr:rowOff>
    </xdr:from>
    <xdr:to>
      <xdr:col>7</xdr:col>
      <xdr:colOff>76200</xdr:colOff>
      <xdr:row>66</xdr:row>
      <xdr:rowOff>114300</xdr:rowOff>
    </xdr:to>
    <xdr:sp macro="" textlink="">
      <xdr:nvSpPr>
        <xdr:cNvPr id="4262" name="Text Box 75" hidden="1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65</xdr:row>
      <xdr:rowOff>76200</xdr:rowOff>
    </xdr:from>
    <xdr:to>
      <xdr:col>10</xdr:col>
      <xdr:colOff>76200</xdr:colOff>
      <xdr:row>66</xdr:row>
      <xdr:rowOff>114300</xdr:rowOff>
    </xdr:to>
    <xdr:sp macro="" textlink="">
      <xdr:nvSpPr>
        <xdr:cNvPr id="4263" name="Text Box 75" hidden="1">
          <a:extLst>
            <a:ext uri="{FF2B5EF4-FFF2-40B4-BE49-F238E27FC236}">
              <a16:creationId xmlns:a16="http://schemas.microsoft.com/office/drawing/2014/main" id="{00000000-0008-0000-0000-0000A710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65</xdr:row>
      <xdr:rowOff>76200</xdr:rowOff>
    </xdr:from>
    <xdr:to>
      <xdr:col>14</xdr:col>
      <xdr:colOff>76200</xdr:colOff>
      <xdr:row>66</xdr:row>
      <xdr:rowOff>114300</xdr:rowOff>
    </xdr:to>
    <xdr:sp macro="" textlink="">
      <xdr:nvSpPr>
        <xdr:cNvPr id="4264" name="Text Box 75" hidden="1">
          <a:extLst>
            <a:ext uri="{FF2B5EF4-FFF2-40B4-BE49-F238E27FC236}">
              <a16:creationId xmlns:a16="http://schemas.microsoft.com/office/drawing/2014/main" id="{00000000-0008-0000-0000-0000A81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65</xdr:row>
      <xdr:rowOff>76200</xdr:rowOff>
    </xdr:from>
    <xdr:to>
      <xdr:col>7</xdr:col>
      <xdr:colOff>76200</xdr:colOff>
      <xdr:row>66</xdr:row>
      <xdr:rowOff>114300</xdr:rowOff>
    </xdr:to>
    <xdr:sp macro="" textlink="">
      <xdr:nvSpPr>
        <xdr:cNvPr id="4265" name="Text Box 75" hidden="1">
          <a:extLst>
            <a:ext uri="{FF2B5EF4-FFF2-40B4-BE49-F238E27FC236}">
              <a16:creationId xmlns:a16="http://schemas.microsoft.com/office/drawing/2014/main" id="{00000000-0008-0000-0000-0000A910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66</xdr:row>
      <xdr:rowOff>76200</xdr:rowOff>
    </xdr:from>
    <xdr:to>
      <xdr:col>7</xdr:col>
      <xdr:colOff>76200</xdr:colOff>
      <xdr:row>67</xdr:row>
      <xdr:rowOff>114300</xdr:rowOff>
    </xdr:to>
    <xdr:sp macro="" textlink="">
      <xdr:nvSpPr>
        <xdr:cNvPr id="4266" name="Text Box 75" hidden="1">
          <a:extLst>
            <a:ext uri="{FF2B5EF4-FFF2-40B4-BE49-F238E27FC236}">
              <a16:creationId xmlns:a16="http://schemas.microsoft.com/office/drawing/2014/main" id="{00000000-0008-0000-0000-0000AA10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66</xdr:row>
      <xdr:rowOff>76200</xdr:rowOff>
    </xdr:from>
    <xdr:to>
      <xdr:col>7</xdr:col>
      <xdr:colOff>76200</xdr:colOff>
      <xdr:row>67</xdr:row>
      <xdr:rowOff>114300</xdr:rowOff>
    </xdr:to>
    <xdr:sp macro="" textlink="">
      <xdr:nvSpPr>
        <xdr:cNvPr id="4267" name="Text Box 75" hidden="1">
          <a:extLst>
            <a:ext uri="{FF2B5EF4-FFF2-40B4-BE49-F238E27FC236}">
              <a16:creationId xmlns:a16="http://schemas.microsoft.com/office/drawing/2014/main" id="{00000000-0008-0000-0000-0000AB10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65</xdr:row>
      <xdr:rowOff>76200</xdr:rowOff>
    </xdr:from>
    <xdr:to>
      <xdr:col>10</xdr:col>
      <xdr:colOff>76200</xdr:colOff>
      <xdr:row>66</xdr:row>
      <xdr:rowOff>114300</xdr:rowOff>
    </xdr:to>
    <xdr:sp macro="" textlink="">
      <xdr:nvSpPr>
        <xdr:cNvPr id="4268" name="Text Box 75" hidden="1">
          <a:extLst>
            <a:ext uri="{FF2B5EF4-FFF2-40B4-BE49-F238E27FC236}">
              <a16:creationId xmlns:a16="http://schemas.microsoft.com/office/drawing/2014/main" id="{00000000-0008-0000-0000-0000AC10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66</xdr:row>
      <xdr:rowOff>76200</xdr:rowOff>
    </xdr:from>
    <xdr:to>
      <xdr:col>10</xdr:col>
      <xdr:colOff>76200</xdr:colOff>
      <xdr:row>67</xdr:row>
      <xdr:rowOff>114300</xdr:rowOff>
    </xdr:to>
    <xdr:sp macro="" textlink="">
      <xdr:nvSpPr>
        <xdr:cNvPr id="4269" name="Text Box 75" hidden="1">
          <a:extLst>
            <a:ext uri="{FF2B5EF4-FFF2-40B4-BE49-F238E27FC236}">
              <a16:creationId xmlns:a16="http://schemas.microsoft.com/office/drawing/2014/main" id="{00000000-0008-0000-0000-0000AD10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66</xdr:row>
      <xdr:rowOff>76200</xdr:rowOff>
    </xdr:from>
    <xdr:to>
      <xdr:col>10</xdr:col>
      <xdr:colOff>76200</xdr:colOff>
      <xdr:row>67</xdr:row>
      <xdr:rowOff>114300</xdr:rowOff>
    </xdr:to>
    <xdr:sp macro="" textlink="">
      <xdr:nvSpPr>
        <xdr:cNvPr id="4270" name="Text Box 75" hidden="1">
          <a:extLst>
            <a:ext uri="{FF2B5EF4-FFF2-40B4-BE49-F238E27FC236}">
              <a16:creationId xmlns:a16="http://schemas.microsoft.com/office/drawing/2014/main" id="{00000000-0008-0000-0000-0000AE10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66</xdr:row>
      <xdr:rowOff>76200</xdr:rowOff>
    </xdr:from>
    <xdr:to>
      <xdr:col>10</xdr:col>
      <xdr:colOff>76200</xdr:colOff>
      <xdr:row>67</xdr:row>
      <xdr:rowOff>114300</xdr:rowOff>
    </xdr:to>
    <xdr:sp macro="" textlink="">
      <xdr:nvSpPr>
        <xdr:cNvPr id="4271" name="Text Box 75" hidden="1">
          <a:extLst>
            <a:ext uri="{FF2B5EF4-FFF2-40B4-BE49-F238E27FC236}">
              <a16:creationId xmlns:a16="http://schemas.microsoft.com/office/drawing/2014/main" id="{00000000-0008-0000-0000-0000AF10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65</xdr:row>
      <xdr:rowOff>76200</xdr:rowOff>
    </xdr:from>
    <xdr:to>
      <xdr:col>14</xdr:col>
      <xdr:colOff>76200</xdr:colOff>
      <xdr:row>66</xdr:row>
      <xdr:rowOff>114300</xdr:rowOff>
    </xdr:to>
    <xdr:sp macro="" textlink="">
      <xdr:nvSpPr>
        <xdr:cNvPr id="4272" name="Text Box 75" hidden="1">
          <a:extLst>
            <a:ext uri="{FF2B5EF4-FFF2-40B4-BE49-F238E27FC236}">
              <a16:creationId xmlns:a16="http://schemas.microsoft.com/office/drawing/2014/main" id="{00000000-0008-0000-0000-0000B01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66</xdr:row>
      <xdr:rowOff>76200</xdr:rowOff>
    </xdr:from>
    <xdr:to>
      <xdr:col>14</xdr:col>
      <xdr:colOff>76200</xdr:colOff>
      <xdr:row>67</xdr:row>
      <xdr:rowOff>114300</xdr:rowOff>
    </xdr:to>
    <xdr:sp macro="" textlink="">
      <xdr:nvSpPr>
        <xdr:cNvPr id="4273" name="Text Box 75" hidden="1">
          <a:extLst>
            <a:ext uri="{FF2B5EF4-FFF2-40B4-BE49-F238E27FC236}">
              <a16:creationId xmlns:a16="http://schemas.microsoft.com/office/drawing/2014/main" id="{00000000-0008-0000-0000-0000B11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66</xdr:row>
      <xdr:rowOff>76200</xdr:rowOff>
    </xdr:from>
    <xdr:to>
      <xdr:col>14</xdr:col>
      <xdr:colOff>76200</xdr:colOff>
      <xdr:row>67</xdr:row>
      <xdr:rowOff>114300</xdr:rowOff>
    </xdr:to>
    <xdr:sp macro="" textlink="">
      <xdr:nvSpPr>
        <xdr:cNvPr id="4274" name="Text Box 75" hidden="1">
          <a:extLst>
            <a:ext uri="{FF2B5EF4-FFF2-40B4-BE49-F238E27FC236}">
              <a16:creationId xmlns:a16="http://schemas.microsoft.com/office/drawing/2014/main" id="{00000000-0008-0000-0000-0000B21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66</xdr:row>
      <xdr:rowOff>76200</xdr:rowOff>
    </xdr:from>
    <xdr:to>
      <xdr:col>14</xdr:col>
      <xdr:colOff>76200</xdr:colOff>
      <xdr:row>67</xdr:row>
      <xdr:rowOff>114300</xdr:rowOff>
    </xdr:to>
    <xdr:sp macro="" textlink="">
      <xdr:nvSpPr>
        <xdr:cNvPr id="4275" name="Text Box 75" hidden="1">
          <a:extLst>
            <a:ext uri="{FF2B5EF4-FFF2-40B4-BE49-F238E27FC236}">
              <a16:creationId xmlns:a16="http://schemas.microsoft.com/office/drawing/2014/main" id="{00000000-0008-0000-0000-0000B31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66</xdr:row>
      <xdr:rowOff>76200</xdr:rowOff>
    </xdr:from>
    <xdr:to>
      <xdr:col>14</xdr:col>
      <xdr:colOff>76200</xdr:colOff>
      <xdr:row>67</xdr:row>
      <xdr:rowOff>114300</xdr:rowOff>
    </xdr:to>
    <xdr:sp macro="" textlink="">
      <xdr:nvSpPr>
        <xdr:cNvPr id="4276" name="Text Box 75" hidden="1">
          <a:extLst>
            <a:ext uri="{FF2B5EF4-FFF2-40B4-BE49-F238E27FC236}">
              <a16:creationId xmlns:a16="http://schemas.microsoft.com/office/drawing/2014/main" id="{00000000-0008-0000-0000-0000B41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66</xdr:row>
      <xdr:rowOff>76200</xdr:rowOff>
    </xdr:from>
    <xdr:to>
      <xdr:col>7</xdr:col>
      <xdr:colOff>76200</xdr:colOff>
      <xdr:row>67</xdr:row>
      <xdr:rowOff>114300</xdr:rowOff>
    </xdr:to>
    <xdr:sp macro="" textlink="">
      <xdr:nvSpPr>
        <xdr:cNvPr id="4277" name="Text Box 75" hidden="1">
          <a:extLst>
            <a:ext uri="{FF2B5EF4-FFF2-40B4-BE49-F238E27FC236}">
              <a16:creationId xmlns:a16="http://schemas.microsoft.com/office/drawing/2014/main" id="{00000000-0008-0000-0000-0000B510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66</xdr:row>
      <xdr:rowOff>76200</xdr:rowOff>
    </xdr:from>
    <xdr:to>
      <xdr:col>10</xdr:col>
      <xdr:colOff>76200</xdr:colOff>
      <xdr:row>67</xdr:row>
      <xdr:rowOff>114300</xdr:rowOff>
    </xdr:to>
    <xdr:sp macro="" textlink="">
      <xdr:nvSpPr>
        <xdr:cNvPr id="4278" name="Text Box 75" hidden="1">
          <a:extLst>
            <a:ext uri="{FF2B5EF4-FFF2-40B4-BE49-F238E27FC236}">
              <a16:creationId xmlns:a16="http://schemas.microsoft.com/office/drawing/2014/main" id="{00000000-0008-0000-0000-0000B610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66</xdr:row>
      <xdr:rowOff>76200</xdr:rowOff>
    </xdr:from>
    <xdr:to>
      <xdr:col>14</xdr:col>
      <xdr:colOff>76200</xdr:colOff>
      <xdr:row>67</xdr:row>
      <xdr:rowOff>114300</xdr:rowOff>
    </xdr:to>
    <xdr:sp macro="" textlink="">
      <xdr:nvSpPr>
        <xdr:cNvPr id="4279" name="Text Box 75" hidden="1">
          <a:extLst>
            <a:ext uri="{FF2B5EF4-FFF2-40B4-BE49-F238E27FC236}">
              <a16:creationId xmlns:a16="http://schemas.microsoft.com/office/drawing/2014/main" id="{00000000-0008-0000-0000-0000B71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66</xdr:row>
      <xdr:rowOff>76200</xdr:rowOff>
    </xdr:from>
    <xdr:to>
      <xdr:col>7</xdr:col>
      <xdr:colOff>76200</xdr:colOff>
      <xdr:row>67</xdr:row>
      <xdr:rowOff>114300</xdr:rowOff>
    </xdr:to>
    <xdr:sp macro="" textlink="">
      <xdr:nvSpPr>
        <xdr:cNvPr id="4280" name="Text Box 75" hidden="1">
          <a:extLst>
            <a:ext uri="{FF2B5EF4-FFF2-40B4-BE49-F238E27FC236}">
              <a16:creationId xmlns:a16="http://schemas.microsoft.com/office/drawing/2014/main" id="{00000000-0008-0000-0000-0000B810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67</xdr:row>
      <xdr:rowOff>76200</xdr:rowOff>
    </xdr:from>
    <xdr:to>
      <xdr:col>7</xdr:col>
      <xdr:colOff>76200</xdr:colOff>
      <xdr:row>68</xdr:row>
      <xdr:rowOff>114300</xdr:rowOff>
    </xdr:to>
    <xdr:sp macro="" textlink="">
      <xdr:nvSpPr>
        <xdr:cNvPr id="4281" name="Text Box 75" hidden="1">
          <a:extLst>
            <a:ext uri="{FF2B5EF4-FFF2-40B4-BE49-F238E27FC236}">
              <a16:creationId xmlns:a16="http://schemas.microsoft.com/office/drawing/2014/main" id="{00000000-0008-0000-0000-0000B910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67</xdr:row>
      <xdr:rowOff>76200</xdr:rowOff>
    </xdr:from>
    <xdr:to>
      <xdr:col>7</xdr:col>
      <xdr:colOff>76200</xdr:colOff>
      <xdr:row>68</xdr:row>
      <xdr:rowOff>114300</xdr:rowOff>
    </xdr:to>
    <xdr:sp macro="" textlink="">
      <xdr:nvSpPr>
        <xdr:cNvPr id="4282" name="Text Box 75" hidden="1">
          <a:extLst>
            <a:ext uri="{FF2B5EF4-FFF2-40B4-BE49-F238E27FC236}">
              <a16:creationId xmlns:a16="http://schemas.microsoft.com/office/drawing/2014/main" id="{00000000-0008-0000-0000-0000BA10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66</xdr:row>
      <xdr:rowOff>76200</xdr:rowOff>
    </xdr:from>
    <xdr:to>
      <xdr:col>10</xdr:col>
      <xdr:colOff>76200</xdr:colOff>
      <xdr:row>67</xdr:row>
      <xdr:rowOff>114300</xdr:rowOff>
    </xdr:to>
    <xdr:sp macro="" textlink="">
      <xdr:nvSpPr>
        <xdr:cNvPr id="4283" name="Text Box 75" hidden="1">
          <a:extLst>
            <a:ext uri="{FF2B5EF4-FFF2-40B4-BE49-F238E27FC236}">
              <a16:creationId xmlns:a16="http://schemas.microsoft.com/office/drawing/2014/main" id="{00000000-0008-0000-0000-0000BB10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67</xdr:row>
      <xdr:rowOff>76200</xdr:rowOff>
    </xdr:from>
    <xdr:to>
      <xdr:col>10</xdr:col>
      <xdr:colOff>76200</xdr:colOff>
      <xdr:row>68</xdr:row>
      <xdr:rowOff>114300</xdr:rowOff>
    </xdr:to>
    <xdr:sp macro="" textlink="">
      <xdr:nvSpPr>
        <xdr:cNvPr id="4284" name="Text Box 75" hidden="1">
          <a:extLst>
            <a:ext uri="{FF2B5EF4-FFF2-40B4-BE49-F238E27FC236}">
              <a16:creationId xmlns:a16="http://schemas.microsoft.com/office/drawing/2014/main" id="{00000000-0008-0000-0000-0000BC10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67</xdr:row>
      <xdr:rowOff>76200</xdr:rowOff>
    </xdr:from>
    <xdr:to>
      <xdr:col>10</xdr:col>
      <xdr:colOff>76200</xdr:colOff>
      <xdr:row>68</xdr:row>
      <xdr:rowOff>114300</xdr:rowOff>
    </xdr:to>
    <xdr:sp macro="" textlink="">
      <xdr:nvSpPr>
        <xdr:cNvPr id="4285" name="Text Box 75" hidden="1">
          <a:extLst>
            <a:ext uri="{FF2B5EF4-FFF2-40B4-BE49-F238E27FC236}">
              <a16:creationId xmlns:a16="http://schemas.microsoft.com/office/drawing/2014/main" id="{00000000-0008-0000-0000-0000BD10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67</xdr:row>
      <xdr:rowOff>76200</xdr:rowOff>
    </xdr:from>
    <xdr:to>
      <xdr:col>10</xdr:col>
      <xdr:colOff>76200</xdr:colOff>
      <xdr:row>68</xdr:row>
      <xdr:rowOff>114300</xdr:rowOff>
    </xdr:to>
    <xdr:sp macro="" textlink="">
      <xdr:nvSpPr>
        <xdr:cNvPr id="4286" name="Text Box 75" hidden="1">
          <a:extLst>
            <a:ext uri="{FF2B5EF4-FFF2-40B4-BE49-F238E27FC236}">
              <a16:creationId xmlns:a16="http://schemas.microsoft.com/office/drawing/2014/main" id="{00000000-0008-0000-0000-0000BE10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66</xdr:row>
      <xdr:rowOff>76200</xdr:rowOff>
    </xdr:from>
    <xdr:to>
      <xdr:col>14</xdr:col>
      <xdr:colOff>76200</xdr:colOff>
      <xdr:row>67</xdr:row>
      <xdr:rowOff>114300</xdr:rowOff>
    </xdr:to>
    <xdr:sp macro="" textlink="">
      <xdr:nvSpPr>
        <xdr:cNvPr id="4287" name="Text Box 75" hidden="1">
          <a:extLst>
            <a:ext uri="{FF2B5EF4-FFF2-40B4-BE49-F238E27FC236}">
              <a16:creationId xmlns:a16="http://schemas.microsoft.com/office/drawing/2014/main" id="{00000000-0008-0000-0000-0000BF1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67</xdr:row>
      <xdr:rowOff>76200</xdr:rowOff>
    </xdr:from>
    <xdr:to>
      <xdr:col>14</xdr:col>
      <xdr:colOff>76200</xdr:colOff>
      <xdr:row>68</xdr:row>
      <xdr:rowOff>114300</xdr:rowOff>
    </xdr:to>
    <xdr:sp macro="" textlink="">
      <xdr:nvSpPr>
        <xdr:cNvPr id="4288" name="Text Box 75" hidden="1">
          <a:extLst>
            <a:ext uri="{FF2B5EF4-FFF2-40B4-BE49-F238E27FC236}">
              <a16:creationId xmlns:a16="http://schemas.microsoft.com/office/drawing/2014/main" id="{00000000-0008-0000-0000-0000C01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67</xdr:row>
      <xdr:rowOff>76200</xdr:rowOff>
    </xdr:from>
    <xdr:to>
      <xdr:col>14</xdr:col>
      <xdr:colOff>76200</xdr:colOff>
      <xdr:row>68</xdr:row>
      <xdr:rowOff>114300</xdr:rowOff>
    </xdr:to>
    <xdr:sp macro="" textlink="">
      <xdr:nvSpPr>
        <xdr:cNvPr id="4289" name="Text Box 75" hidden="1">
          <a:extLst>
            <a:ext uri="{FF2B5EF4-FFF2-40B4-BE49-F238E27FC236}">
              <a16:creationId xmlns:a16="http://schemas.microsoft.com/office/drawing/2014/main" id="{00000000-0008-0000-0000-0000C11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67</xdr:row>
      <xdr:rowOff>76200</xdr:rowOff>
    </xdr:from>
    <xdr:to>
      <xdr:col>14</xdr:col>
      <xdr:colOff>76200</xdr:colOff>
      <xdr:row>68</xdr:row>
      <xdr:rowOff>114300</xdr:rowOff>
    </xdr:to>
    <xdr:sp macro="" textlink="">
      <xdr:nvSpPr>
        <xdr:cNvPr id="4290" name="Text Box 75" hidden="1">
          <a:extLst>
            <a:ext uri="{FF2B5EF4-FFF2-40B4-BE49-F238E27FC236}">
              <a16:creationId xmlns:a16="http://schemas.microsoft.com/office/drawing/2014/main" id="{00000000-0008-0000-0000-0000C21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67</xdr:row>
      <xdr:rowOff>76200</xdr:rowOff>
    </xdr:from>
    <xdr:to>
      <xdr:col>14</xdr:col>
      <xdr:colOff>76200</xdr:colOff>
      <xdr:row>68</xdr:row>
      <xdr:rowOff>114300</xdr:rowOff>
    </xdr:to>
    <xdr:sp macro="" textlink="">
      <xdr:nvSpPr>
        <xdr:cNvPr id="4291" name="Text Box 75" hidden="1">
          <a:extLst>
            <a:ext uri="{FF2B5EF4-FFF2-40B4-BE49-F238E27FC236}">
              <a16:creationId xmlns:a16="http://schemas.microsoft.com/office/drawing/2014/main" id="{00000000-0008-0000-0000-0000C31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67</xdr:row>
      <xdr:rowOff>76200</xdr:rowOff>
    </xdr:from>
    <xdr:to>
      <xdr:col>7</xdr:col>
      <xdr:colOff>76200</xdr:colOff>
      <xdr:row>68</xdr:row>
      <xdr:rowOff>114300</xdr:rowOff>
    </xdr:to>
    <xdr:sp macro="" textlink="">
      <xdr:nvSpPr>
        <xdr:cNvPr id="4292" name="Text Box 75" hidden="1">
          <a:extLst>
            <a:ext uri="{FF2B5EF4-FFF2-40B4-BE49-F238E27FC236}">
              <a16:creationId xmlns:a16="http://schemas.microsoft.com/office/drawing/2014/main" id="{00000000-0008-0000-0000-0000C410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67</xdr:row>
      <xdr:rowOff>76200</xdr:rowOff>
    </xdr:from>
    <xdr:to>
      <xdr:col>10</xdr:col>
      <xdr:colOff>76200</xdr:colOff>
      <xdr:row>68</xdr:row>
      <xdr:rowOff>114300</xdr:rowOff>
    </xdr:to>
    <xdr:sp macro="" textlink="">
      <xdr:nvSpPr>
        <xdr:cNvPr id="4293" name="Text Box 75" hidden="1">
          <a:extLst>
            <a:ext uri="{FF2B5EF4-FFF2-40B4-BE49-F238E27FC236}">
              <a16:creationId xmlns:a16="http://schemas.microsoft.com/office/drawing/2014/main" id="{00000000-0008-0000-0000-0000C510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67</xdr:row>
      <xdr:rowOff>76200</xdr:rowOff>
    </xdr:from>
    <xdr:to>
      <xdr:col>14</xdr:col>
      <xdr:colOff>76200</xdr:colOff>
      <xdr:row>68</xdr:row>
      <xdr:rowOff>114300</xdr:rowOff>
    </xdr:to>
    <xdr:sp macro="" textlink="">
      <xdr:nvSpPr>
        <xdr:cNvPr id="4294" name="Text Box 75" hidden="1">
          <a:extLst>
            <a:ext uri="{FF2B5EF4-FFF2-40B4-BE49-F238E27FC236}">
              <a16:creationId xmlns:a16="http://schemas.microsoft.com/office/drawing/2014/main" id="{00000000-0008-0000-0000-0000C61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67</xdr:row>
      <xdr:rowOff>76200</xdr:rowOff>
    </xdr:from>
    <xdr:to>
      <xdr:col>7</xdr:col>
      <xdr:colOff>76200</xdr:colOff>
      <xdr:row>68</xdr:row>
      <xdr:rowOff>114300</xdr:rowOff>
    </xdr:to>
    <xdr:sp macro="" textlink="">
      <xdr:nvSpPr>
        <xdr:cNvPr id="4295" name="Text Box 75" hidden="1">
          <a:extLst>
            <a:ext uri="{FF2B5EF4-FFF2-40B4-BE49-F238E27FC236}">
              <a16:creationId xmlns:a16="http://schemas.microsoft.com/office/drawing/2014/main" id="{00000000-0008-0000-0000-0000C710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68</xdr:row>
      <xdr:rowOff>76200</xdr:rowOff>
    </xdr:from>
    <xdr:to>
      <xdr:col>7</xdr:col>
      <xdr:colOff>76200</xdr:colOff>
      <xdr:row>69</xdr:row>
      <xdr:rowOff>114300</xdr:rowOff>
    </xdr:to>
    <xdr:sp macro="" textlink="">
      <xdr:nvSpPr>
        <xdr:cNvPr id="4296" name="Text Box 75" hidden="1">
          <a:extLst>
            <a:ext uri="{FF2B5EF4-FFF2-40B4-BE49-F238E27FC236}">
              <a16:creationId xmlns:a16="http://schemas.microsoft.com/office/drawing/2014/main" id="{00000000-0008-0000-0000-0000C810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68</xdr:row>
      <xdr:rowOff>76200</xdr:rowOff>
    </xdr:from>
    <xdr:to>
      <xdr:col>7</xdr:col>
      <xdr:colOff>76200</xdr:colOff>
      <xdr:row>69</xdr:row>
      <xdr:rowOff>114300</xdr:rowOff>
    </xdr:to>
    <xdr:sp macro="" textlink="">
      <xdr:nvSpPr>
        <xdr:cNvPr id="4297" name="Text Box 75" hidden="1">
          <a:extLst>
            <a:ext uri="{FF2B5EF4-FFF2-40B4-BE49-F238E27FC236}">
              <a16:creationId xmlns:a16="http://schemas.microsoft.com/office/drawing/2014/main" id="{00000000-0008-0000-0000-0000C910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67</xdr:row>
      <xdr:rowOff>76200</xdr:rowOff>
    </xdr:from>
    <xdr:to>
      <xdr:col>10</xdr:col>
      <xdr:colOff>76200</xdr:colOff>
      <xdr:row>68</xdr:row>
      <xdr:rowOff>114300</xdr:rowOff>
    </xdr:to>
    <xdr:sp macro="" textlink="">
      <xdr:nvSpPr>
        <xdr:cNvPr id="4298" name="Text Box 75" hidden="1">
          <a:extLst>
            <a:ext uri="{FF2B5EF4-FFF2-40B4-BE49-F238E27FC236}">
              <a16:creationId xmlns:a16="http://schemas.microsoft.com/office/drawing/2014/main" id="{00000000-0008-0000-0000-0000CA10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68</xdr:row>
      <xdr:rowOff>76200</xdr:rowOff>
    </xdr:from>
    <xdr:to>
      <xdr:col>10</xdr:col>
      <xdr:colOff>76200</xdr:colOff>
      <xdr:row>69</xdr:row>
      <xdr:rowOff>114300</xdr:rowOff>
    </xdr:to>
    <xdr:sp macro="" textlink="">
      <xdr:nvSpPr>
        <xdr:cNvPr id="4299" name="Text Box 75" hidden="1">
          <a:extLst>
            <a:ext uri="{FF2B5EF4-FFF2-40B4-BE49-F238E27FC236}">
              <a16:creationId xmlns:a16="http://schemas.microsoft.com/office/drawing/2014/main" id="{00000000-0008-0000-0000-0000CB10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68</xdr:row>
      <xdr:rowOff>76200</xdr:rowOff>
    </xdr:from>
    <xdr:to>
      <xdr:col>10</xdr:col>
      <xdr:colOff>76200</xdr:colOff>
      <xdr:row>69</xdr:row>
      <xdr:rowOff>114300</xdr:rowOff>
    </xdr:to>
    <xdr:sp macro="" textlink="">
      <xdr:nvSpPr>
        <xdr:cNvPr id="4300" name="Text Box 75" hidden="1">
          <a:extLst>
            <a:ext uri="{FF2B5EF4-FFF2-40B4-BE49-F238E27FC236}">
              <a16:creationId xmlns:a16="http://schemas.microsoft.com/office/drawing/2014/main" id="{00000000-0008-0000-0000-0000CC10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68</xdr:row>
      <xdr:rowOff>76200</xdr:rowOff>
    </xdr:from>
    <xdr:to>
      <xdr:col>10</xdr:col>
      <xdr:colOff>76200</xdr:colOff>
      <xdr:row>69</xdr:row>
      <xdr:rowOff>114300</xdr:rowOff>
    </xdr:to>
    <xdr:sp macro="" textlink="">
      <xdr:nvSpPr>
        <xdr:cNvPr id="4301" name="Text Box 75" hidden="1">
          <a:extLst>
            <a:ext uri="{FF2B5EF4-FFF2-40B4-BE49-F238E27FC236}">
              <a16:creationId xmlns:a16="http://schemas.microsoft.com/office/drawing/2014/main" id="{00000000-0008-0000-0000-0000CD10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67</xdr:row>
      <xdr:rowOff>76200</xdr:rowOff>
    </xdr:from>
    <xdr:to>
      <xdr:col>14</xdr:col>
      <xdr:colOff>76200</xdr:colOff>
      <xdr:row>68</xdr:row>
      <xdr:rowOff>114300</xdr:rowOff>
    </xdr:to>
    <xdr:sp macro="" textlink="">
      <xdr:nvSpPr>
        <xdr:cNvPr id="4302" name="Text Box 75" hidden="1">
          <a:extLst>
            <a:ext uri="{FF2B5EF4-FFF2-40B4-BE49-F238E27FC236}">
              <a16:creationId xmlns:a16="http://schemas.microsoft.com/office/drawing/2014/main" id="{00000000-0008-0000-0000-0000CE1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68</xdr:row>
      <xdr:rowOff>76200</xdr:rowOff>
    </xdr:from>
    <xdr:to>
      <xdr:col>14</xdr:col>
      <xdr:colOff>76200</xdr:colOff>
      <xdr:row>69</xdr:row>
      <xdr:rowOff>114300</xdr:rowOff>
    </xdr:to>
    <xdr:sp macro="" textlink="">
      <xdr:nvSpPr>
        <xdr:cNvPr id="4303" name="Text Box 75" hidden="1">
          <a:extLst>
            <a:ext uri="{FF2B5EF4-FFF2-40B4-BE49-F238E27FC236}">
              <a16:creationId xmlns:a16="http://schemas.microsoft.com/office/drawing/2014/main" id="{00000000-0008-0000-0000-0000CF1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68</xdr:row>
      <xdr:rowOff>76200</xdr:rowOff>
    </xdr:from>
    <xdr:to>
      <xdr:col>14</xdr:col>
      <xdr:colOff>76200</xdr:colOff>
      <xdr:row>69</xdr:row>
      <xdr:rowOff>114300</xdr:rowOff>
    </xdr:to>
    <xdr:sp macro="" textlink="">
      <xdr:nvSpPr>
        <xdr:cNvPr id="4304" name="Text Box 75" hidden="1">
          <a:extLst>
            <a:ext uri="{FF2B5EF4-FFF2-40B4-BE49-F238E27FC236}">
              <a16:creationId xmlns:a16="http://schemas.microsoft.com/office/drawing/2014/main" id="{00000000-0008-0000-0000-0000D01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68</xdr:row>
      <xdr:rowOff>76200</xdr:rowOff>
    </xdr:from>
    <xdr:to>
      <xdr:col>14</xdr:col>
      <xdr:colOff>76200</xdr:colOff>
      <xdr:row>69</xdr:row>
      <xdr:rowOff>114300</xdr:rowOff>
    </xdr:to>
    <xdr:sp macro="" textlink="">
      <xdr:nvSpPr>
        <xdr:cNvPr id="4305" name="Text Box 75" hidden="1">
          <a:extLst>
            <a:ext uri="{FF2B5EF4-FFF2-40B4-BE49-F238E27FC236}">
              <a16:creationId xmlns:a16="http://schemas.microsoft.com/office/drawing/2014/main" id="{00000000-0008-0000-0000-0000D11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68</xdr:row>
      <xdr:rowOff>76200</xdr:rowOff>
    </xdr:from>
    <xdr:to>
      <xdr:col>14</xdr:col>
      <xdr:colOff>76200</xdr:colOff>
      <xdr:row>69</xdr:row>
      <xdr:rowOff>114300</xdr:rowOff>
    </xdr:to>
    <xdr:sp macro="" textlink="">
      <xdr:nvSpPr>
        <xdr:cNvPr id="4306" name="Text Box 75" hidden="1">
          <a:extLst>
            <a:ext uri="{FF2B5EF4-FFF2-40B4-BE49-F238E27FC236}">
              <a16:creationId xmlns:a16="http://schemas.microsoft.com/office/drawing/2014/main" id="{00000000-0008-0000-0000-0000D21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68</xdr:row>
      <xdr:rowOff>76200</xdr:rowOff>
    </xdr:from>
    <xdr:to>
      <xdr:col>7</xdr:col>
      <xdr:colOff>76200</xdr:colOff>
      <xdr:row>69</xdr:row>
      <xdr:rowOff>114300</xdr:rowOff>
    </xdr:to>
    <xdr:sp macro="" textlink="">
      <xdr:nvSpPr>
        <xdr:cNvPr id="4307" name="Text Box 75" hidden="1">
          <a:extLst>
            <a:ext uri="{FF2B5EF4-FFF2-40B4-BE49-F238E27FC236}">
              <a16:creationId xmlns:a16="http://schemas.microsoft.com/office/drawing/2014/main" id="{00000000-0008-0000-0000-0000D310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68</xdr:row>
      <xdr:rowOff>76200</xdr:rowOff>
    </xdr:from>
    <xdr:to>
      <xdr:col>10</xdr:col>
      <xdr:colOff>76200</xdr:colOff>
      <xdr:row>69</xdr:row>
      <xdr:rowOff>114300</xdr:rowOff>
    </xdr:to>
    <xdr:sp macro="" textlink="">
      <xdr:nvSpPr>
        <xdr:cNvPr id="4308" name="Text Box 75" hidden="1">
          <a:extLst>
            <a:ext uri="{FF2B5EF4-FFF2-40B4-BE49-F238E27FC236}">
              <a16:creationId xmlns:a16="http://schemas.microsoft.com/office/drawing/2014/main" id="{00000000-0008-0000-0000-0000D410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68</xdr:row>
      <xdr:rowOff>76200</xdr:rowOff>
    </xdr:from>
    <xdr:to>
      <xdr:col>14</xdr:col>
      <xdr:colOff>76200</xdr:colOff>
      <xdr:row>69</xdr:row>
      <xdr:rowOff>114300</xdr:rowOff>
    </xdr:to>
    <xdr:sp macro="" textlink="">
      <xdr:nvSpPr>
        <xdr:cNvPr id="4309" name="Text Box 75" hidden="1">
          <a:extLst>
            <a:ext uri="{FF2B5EF4-FFF2-40B4-BE49-F238E27FC236}">
              <a16:creationId xmlns:a16="http://schemas.microsoft.com/office/drawing/2014/main" id="{00000000-0008-0000-0000-0000D51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68</xdr:row>
      <xdr:rowOff>76200</xdr:rowOff>
    </xdr:from>
    <xdr:to>
      <xdr:col>7</xdr:col>
      <xdr:colOff>76200</xdr:colOff>
      <xdr:row>69</xdr:row>
      <xdr:rowOff>114300</xdr:rowOff>
    </xdr:to>
    <xdr:sp macro="" textlink="">
      <xdr:nvSpPr>
        <xdr:cNvPr id="4310" name="Text Box 75" hidden="1">
          <a:extLst>
            <a:ext uri="{FF2B5EF4-FFF2-40B4-BE49-F238E27FC236}">
              <a16:creationId xmlns:a16="http://schemas.microsoft.com/office/drawing/2014/main" id="{00000000-0008-0000-0000-0000D610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69</xdr:row>
      <xdr:rowOff>76200</xdr:rowOff>
    </xdr:from>
    <xdr:to>
      <xdr:col>7</xdr:col>
      <xdr:colOff>76200</xdr:colOff>
      <xdr:row>70</xdr:row>
      <xdr:rowOff>114300</xdr:rowOff>
    </xdr:to>
    <xdr:sp macro="" textlink="">
      <xdr:nvSpPr>
        <xdr:cNvPr id="4311" name="Text Box 75" hidden="1">
          <a:extLst>
            <a:ext uri="{FF2B5EF4-FFF2-40B4-BE49-F238E27FC236}">
              <a16:creationId xmlns:a16="http://schemas.microsoft.com/office/drawing/2014/main" id="{00000000-0008-0000-0000-0000D710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69</xdr:row>
      <xdr:rowOff>76200</xdr:rowOff>
    </xdr:from>
    <xdr:to>
      <xdr:col>7</xdr:col>
      <xdr:colOff>76200</xdr:colOff>
      <xdr:row>70</xdr:row>
      <xdr:rowOff>114300</xdr:rowOff>
    </xdr:to>
    <xdr:sp macro="" textlink="">
      <xdr:nvSpPr>
        <xdr:cNvPr id="4312" name="Text Box 75" hidden="1">
          <a:extLst>
            <a:ext uri="{FF2B5EF4-FFF2-40B4-BE49-F238E27FC236}">
              <a16:creationId xmlns:a16="http://schemas.microsoft.com/office/drawing/2014/main" id="{00000000-0008-0000-0000-0000D810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68</xdr:row>
      <xdr:rowOff>76200</xdr:rowOff>
    </xdr:from>
    <xdr:to>
      <xdr:col>10</xdr:col>
      <xdr:colOff>76200</xdr:colOff>
      <xdr:row>69</xdr:row>
      <xdr:rowOff>114300</xdr:rowOff>
    </xdr:to>
    <xdr:sp macro="" textlink="">
      <xdr:nvSpPr>
        <xdr:cNvPr id="4313" name="Text Box 75" hidden="1">
          <a:extLst>
            <a:ext uri="{FF2B5EF4-FFF2-40B4-BE49-F238E27FC236}">
              <a16:creationId xmlns:a16="http://schemas.microsoft.com/office/drawing/2014/main" id="{00000000-0008-0000-0000-0000D910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69</xdr:row>
      <xdr:rowOff>76200</xdr:rowOff>
    </xdr:from>
    <xdr:to>
      <xdr:col>10</xdr:col>
      <xdr:colOff>76200</xdr:colOff>
      <xdr:row>70</xdr:row>
      <xdr:rowOff>114300</xdr:rowOff>
    </xdr:to>
    <xdr:sp macro="" textlink="">
      <xdr:nvSpPr>
        <xdr:cNvPr id="4314" name="Text Box 75" hidden="1">
          <a:extLst>
            <a:ext uri="{FF2B5EF4-FFF2-40B4-BE49-F238E27FC236}">
              <a16:creationId xmlns:a16="http://schemas.microsoft.com/office/drawing/2014/main" id="{00000000-0008-0000-0000-0000DA10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69</xdr:row>
      <xdr:rowOff>76200</xdr:rowOff>
    </xdr:from>
    <xdr:to>
      <xdr:col>10</xdr:col>
      <xdr:colOff>76200</xdr:colOff>
      <xdr:row>70</xdr:row>
      <xdr:rowOff>114300</xdr:rowOff>
    </xdr:to>
    <xdr:sp macro="" textlink="">
      <xdr:nvSpPr>
        <xdr:cNvPr id="4315" name="Text Box 75" hidden="1">
          <a:extLst>
            <a:ext uri="{FF2B5EF4-FFF2-40B4-BE49-F238E27FC236}">
              <a16:creationId xmlns:a16="http://schemas.microsoft.com/office/drawing/2014/main" id="{00000000-0008-0000-0000-0000DB10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69</xdr:row>
      <xdr:rowOff>76200</xdr:rowOff>
    </xdr:from>
    <xdr:to>
      <xdr:col>10</xdr:col>
      <xdr:colOff>76200</xdr:colOff>
      <xdr:row>70</xdr:row>
      <xdr:rowOff>114300</xdr:rowOff>
    </xdr:to>
    <xdr:sp macro="" textlink="">
      <xdr:nvSpPr>
        <xdr:cNvPr id="4316" name="Text Box 75" hidden="1">
          <a:extLst>
            <a:ext uri="{FF2B5EF4-FFF2-40B4-BE49-F238E27FC236}">
              <a16:creationId xmlns:a16="http://schemas.microsoft.com/office/drawing/2014/main" id="{00000000-0008-0000-0000-0000DC10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68</xdr:row>
      <xdr:rowOff>76200</xdr:rowOff>
    </xdr:from>
    <xdr:to>
      <xdr:col>14</xdr:col>
      <xdr:colOff>76200</xdr:colOff>
      <xdr:row>69</xdr:row>
      <xdr:rowOff>114300</xdr:rowOff>
    </xdr:to>
    <xdr:sp macro="" textlink="">
      <xdr:nvSpPr>
        <xdr:cNvPr id="4317" name="Text Box 75" hidden="1">
          <a:extLst>
            <a:ext uri="{FF2B5EF4-FFF2-40B4-BE49-F238E27FC236}">
              <a16:creationId xmlns:a16="http://schemas.microsoft.com/office/drawing/2014/main" id="{00000000-0008-0000-0000-0000DD1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69</xdr:row>
      <xdr:rowOff>76200</xdr:rowOff>
    </xdr:from>
    <xdr:to>
      <xdr:col>14</xdr:col>
      <xdr:colOff>76200</xdr:colOff>
      <xdr:row>70</xdr:row>
      <xdr:rowOff>114300</xdr:rowOff>
    </xdr:to>
    <xdr:sp macro="" textlink="">
      <xdr:nvSpPr>
        <xdr:cNvPr id="4318" name="Text Box 75" hidden="1">
          <a:extLst>
            <a:ext uri="{FF2B5EF4-FFF2-40B4-BE49-F238E27FC236}">
              <a16:creationId xmlns:a16="http://schemas.microsoft.com/office/drawing/2014/main" id="{00000000-0008-0000-0000-0000DE1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69</xdr:row>
      <xdr:rowOff>76200</xdr:rowOff>
    </xdr:from>
    <xdr:to>
      <xdr:col>14</xdr:col>
      <xdr:colOff>76200</xdr:colOff>
      <xdr:row>70</xdr:row>
      <xdr:rowOff>114300</xdr:rowOff>
    </xdr:to>
    <xdr:sp macro="" textlink="">
      <xdr:nvSpPr>
        <xdr:cNvPr id="4319" name="Text Box 75" hidden="1">
          <a:extLst>
            <a:ext uri="{FF2B5EF4-FFF2-40B4-BE49-F238E27FC236}">
              <a16:creationId xmlns:a16="http://schemas.microsoft.com/office/drawing/2014/main" id="{00000000-0008-0000-0000-0000DF1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69</xdr:row>
      <xdr:rowOff>76200</xdr:rowOff>
    </xdr:from>
    <xdr:to>
      <xdr:col>14</xdr:col>
      <xdr:colOff>76200</xdr:colOff>
      <xdr:row>70</xdr:row>
      <xdr:rowOff>114300</xdr:rowOff>
    </xdr:to>
    <xdr:sp macro="" textlink="">
      <xdr:nvSpPr>
        <xdr:cNvPr id="4320" name="Text Box 75" hidden="1">
          <a:extLst>
            <a:ext uri="{FF2B5EF4-FFF2-40B4-BE49-F238E27FC236}">
              <a16:creationId xmlns:a16="http://schemas.microsoft.com/office/drawing/2014/main" id="{00000000-0008-0000-0000-0000E01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69</xdr:row>
      <xdr:rowOff>76200</xdr:rowOff>
    </xdr:from>
    <xdr:to>
      <xdr:col>14</xdr:col>
      <xdr:colOff>76200</xdr:colOff>
      <xdr:row>70</xdr:row>
      <xdr:rowOff>114300</xdr:rowOff>
    </xdr:to>
    <xdr:sp macro="" textlink="">
      <xdr:nvSpPr>
        <xdr:cNvPr id="4321" name="Text Box 75" hidden="1">
          <a:extLst>
            <a:ext uri="{FF2B5EF4-FFF2-40B4-BE49-F238E27FC236}">
              <a16:creationId xmlns:a16="http://schemas.microsoft.com/office/drawing/2014/main" id="{00000000-0008-0000-0000-0000E11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69</xdr:row>
      <xdr:rowOff>76200</xdr:rowOff>
    </xdr:from>
    <xdr:to>
      <xdr:col>7</xdr:col>
      <xdr:colOff>76200</xdr:colOff>
      <xdr:row>70</xdr:row>
      <xdr:rowOff>114300</xdr:rowOff>
    </xdr:to>
    <xdr:sp macro="" textlink="">
      <xdr:nvSpPr>
        <xdr:cNvPr id="4322" name="Text Box 75" hidden="1">
          <a:extLst>
            <a:ext uri="{FF2B5EF4-FFF2-40B4-BE49-F238E27FC236}">
              <a16:creationId xmlns:a16="http://schemas.microsoft.com/office/drawing/2014/main" id="{00000000-0008-0000-0000-0000E210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69</xdr:row>
      <xdr:rowOff>76200</xdr:rowOff>
    </xdr:from>
    <xdr:to>
      <xdr:col>10</xdr:col>
      <xdr:colOff>76200</xdr:colOff>
      <xdr:row>70</xdr:row>
      <xdr:rowOff>114300</xdr:rowOff>
    </xdr:to>
    <xdr:sp macro="" textlink="">
      <xdr:nvSpPr>
        <xdr:cNvPr id="4323" name="Text Box 75" hidden="1">
          <a:extLst>
            <a:ext uri="{FF2B5EF4-FFF2-40B4-BE49-F238E27FC236}">
              <a16:creationId xmlns:a16="http://schemas.microsoft.com/office/drawing/2014/main" id="{00000000-0008-0000-0000-0000E310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69</xdr:row>
      <xdr:rowOff>76200</xdr:rowOff>
    </xdr:from>
    <xdr:to>
      <xdr:col>14</xdr:col>
      <xdr:colOff>76200</xdr:colOff>
      <xdr:row>70</xdr:row>
      <xdr:rowOff>114300</xdr:rowOff>
    </xdr:to>
    <xdr:sp macro="" textlink="">
      <xdr:nvSpPr>
        <xdr:cNvPr id="4324" name="Text Box 75" hidden="1">
          <a:extLst>
            <a:ext uri="{FF2B5EF4-FFF2-40B4-BE49-F238E27FC236}">
              <a16:creationId xmlns:a16="http://schemas.microsoft.com/office/drawing/2014/main" id="{00000000-0008-0000-0000-0000E41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69</xdr:row>
      <xdr:rowOff>76200</xdr:rowOff>
    </xdr:from>
    <xdr:to>
      <xdr:col>7</xdr:col>
      <xdr:colOff>76200</xdr:colOff>
      <xdr:row>70</xdr:row>
      <xdr:rowOff>114300</xdr:rowOff>
    </xdr:to>
    <xdr:sp macro="" textlink="">
      <xdr:nvSpPr>
        <xdr:cNvPr id="4325" name="Text Box 75" hidden="1">
          <a:extLst>
            <a:ext uri="{FF2B5EF4-FFF2-40B4-BE49-F238E27FC236}">
              <a16:creationId xmlns:a16="http://schemas.microsoft.com/office/drawing/2014/main" id="{00000000-0008-0000-0000-0000E510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70</xdr:row>
      <xdr:rowOff>76200</xdr:rowOff>
    </xdr:from>
    <xdr:to>
      <xdr:col>7</xdr:col>
      <xdr:colOff>76200</xdr:colOff>
      <xdr:row>71</xdr:row>
      <xdr:rowOff>114300</xdr:rowOff>
    </xdr:to>
    <xdr:sp macro="" textlink="">
      <xdr:nvSpPr>
        <xdr:cNvPr id="4326" name="Text Box 75" hidden="1">
          <a:extLst>
            <a:ext uri="{FF2B5EF4-FFF2-40B4-BE49-F238E27FC236}">
              <a16:creationId xmlns:a16="http://schemas.microsoft.com/office/drawing/2014/main" id="{00000000-0008-0000-0000-0000E610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70</xdr:row>
      <xdr:rowOff>76200</xdr:rowOff>
    </xdr:from>
    <xdr:to>
      <xdr:col>7</xdr:col>
      <xdr:colOff>76200</xdr:colOff>
      <xdr:row>71</xdr:row>
      <xdr:rowOff>114300</xdr:rowOff>
    </xdr:to>
    <xdr:sp macro="" textlink="">
      <xdr:nvSpPr>
        <xdr:cNvPr id="4327" name="Text Box 75" hidden="1">
          <a:extLst>
            <a:ext uri="{FF2B5EF4-FFF2-40B4-BE49-F238E27FC236}">
              <a16:creationId xmlns:a16="http://schemas.microsoft.com/office/drawing/2014/main" id="{00000000-0008-0000-0000-0000E710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69</xdr:row>
      <xdr:rowOff>76200</xdr:rowOff>
    </xdr:from>
    <xdr:to>
      <xdr:col>10</xdr:col>
      <xdr:colOff>76200</xdr:colOff>
      <xdr:row>70</xdr:row>
      <xdr:rowOff>114300</xdr:rowOff>
    </xdr:to>
    <xdr:sp macro="" textlink="">
      <xdr:nvSpPr>
        <xdr:cNvPr id="4328" name="Text Box 75" hidden="1">
          <a:extLst>
            <a:ext uri="{FF2B5EF4-FFF2-40B4-BE49-F238E27FC236}">
              <a16:creationId xmlns:a16="http://schemas.microsoft.com/office/drawing/2014/main" id="{00000000-0008-0000-0000-0000E810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70</xdr:row>
      <xdr:rowOff>76200</xdr:rowOff>
    </xdr:from>
    <xdr:to>
      <xdr:col>10</xdr:col>
      <xdr:colOff>76200</xdr:colOff>
      <xdr:row>71</xdr:row>
      <xdr:rowOff>114300</xdr:rowOff>
    </xdr:to>
    <xdr:sp macro="" textlink="">
      <xdr:nvSpPr>
        <xdr:cNvPr id="4329" name="Text Box 75" hidden="1">
          <a:extLst>
            <a:ext uri="{FF2B5EF4-FFF2-40B4-BE49-F238E27FC236}">
              <a16:creationId xmlns:a16="http://schemas.microsoft.com/office/drawing/2014/main" id="{00000000-0008-0000-0000-0000E910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70</xdr:row>
      <xdr:rowOff>76200</xdr:rowOff>
    </xdr:from>
    <xdr:to>
      <xdr:col>10</xdr:col>
      <xdr:colOff>76200</xdr:colOff>
      <xdr:row>71</xdr:row>
      <xdr:rowOff>114300</xdr:rowOff>
    </xdr:to>
    <xdr:sp macro="" textlink="">
      <xdr:nvSpPr>
        <xdr:cNvPr id="4330" name="Text Box 75" hidden="1">
          <a:extLst>
            <a:ext uri="{FF2B5EF4-FFF2-40B4-BE49-F238E27FC236}">
              <a16:creationId xmlns:a16="http://schemas.microsoft.com/office/drawing/2014/main" id="{00000000-0008-0000-0000-0000EA10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70</xdr:row>
      <xdr:rowOff>76200</xdr:rowOff>
    </xdr:from>
    <xdr:to>
      <xdr:col>10</xdr:col>
      <xdr:colOff>76200</xdr:colOff>
      <xdr:row>71</xdr:row>
      <xdr:rowOff>114300</xdr:rowOff>
    </xdr:to>
    <xdr:sp macro="" textlink="">
      <xdr:nvSpPr>
        <xdr:cNvPr id="4331" name="Text Box 75" hidden="1">
          <a:extLst>
            <a:ext uri="{FF2B5EF4-FFF2-40B4-BE49-F238E27FC236}">
              <a16:creationId xmlns:a16="http://schemas.microsoft.com/office/drawing/2014/main" id="{00000000-0008-0000-0000-0000EB10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69</xdr:row>
      <xdr:rowOff>76200</xdr:rowOff>
    </xdr:from>
    <xdr:to>
      <xdr:col>14</xdr:col>
      <xdr:colOff>76200</xdr:colOff>
      <xdr:row>70</xdr:row>
      <xdr:rowOff>114300</xdr:rowOff>
    </xdr:to>
    <xdr:sp macro="" textlink="">
      <xdr:nvSpPr>
        <xdr:cNvPr id="4332" name="Text Box 75" hidden="1">
          <a:extLst>
            <a:ext uri="{FF2B5EF4-FFF2-40B4-BE49-F238E27FC236}">
              <a16:creationId xmlns:a16="http://schemas.microsoft.com/office/drawing/2014/main" id="{00000000-0008-0000-0000-0000EC1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70</xdr:row>
      <xdr:rowOff>76200</xdr:rowOff>
    </xdr:from>
    <xdr:to>
      <xdr:col>14</xdr:col>
      <xdr:colOff>76200</xdr:colOff>
      <xdr:row>71</xdr:row>
      <xdr:rowOff>114300</xdr:rowOff>
    </xdr:to>
    <xdr:sp macro="" textlink="">
      <xdr:nvSpPr>
        <xdr:cNvPr id="4333" name="Text Box 75" hidden="1">
          <a:extLst>
            <a:ext uri="{FF2B5EF4-FFF2-40B4-BE49-F238E27FC236}">
              <a16:creationId xmlns:a16="http://schemas.microsoft.com/office/drawing/2014/main" id="{00000000-0008-0000-0000-0000ED1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70</xdr:row>
      <xdr:rowOff>76200</xdr:rowOff>
    </xdr:from>
    <xdr:to>
      <xdr:col>14</xdr:col>
      <xdr:colOff>76200</xdr:colOff>
      <xdr:row>71</xdr:row>
      <xdr:rowOff>114300</xdr:rowOff>
    </xdr:to>
    <xdr:sp macro="" textlink="">
      <xdr:nvSpPr>
        <xdr:cNvPr id="4334" name="Text Box 75" hidden="1">
          <a:extLst>
            <a:ext uri="{FF2B5EF4-FFF2-40B4-BE49-F238E27FC236}">
              <a16:creationId xmlns:a16="http://schemas.microsoft.com/office/drawing/2014/main" id="{00000000-0008-0000-0000-0000EE1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70</xdr:row>
      <xdr:rowOff>76200</xdr:rowOff>
    </xdr:from>
    <xdr:to>
      <xdr:col>14</xdr:col>
      <xdr:colOff>76200</xdr:colOff>
      <xdr:row>71</xdr:row>
      <xdr:rowOff>114300</xdr:rowOff>
    </xdr:to>
    <xdr:sp macro="" textlink="">
      <xdr:nvSpPr>
        <xdr:cNvPr id="4335" name="Text Box 75" hidden="1">
          <a:extLst>
            <a:ext uri="{FF2B5EF4-FFF2-40B4-BE49-F238E27FC236}">
              <a16:creationId xmlns:a16="http://schemas.microsoft.com/office/drawing/2014/main" id="{00000000-0008-0000-0000-0000EF1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70</xdr:row>
      <xdr:rowOff>76200</xdr:rowOff>
    </xdr:from>
    <xdr:to>
      <xdr:col>14</xdr:col>
      <xdr:colOff>76200</xdr:colOff>
      <xdr:row>71</xdr:row>
      <xdr:rowOff>114300</xdr:rowOff>
    </xdr:to>
    <xdr:sp macro="" textlink="">
      <xdr:nvSpPr>
        <xdr:cNvPr id="4336" name="Text Box 75" hidden="1">
          <a:extLst>
            <a:ext uri="{FF2B5EF4-FFF2-40B4-BE49-F238E27FC236}">
              <a16:creationId xmlns:a16="http://schemas.microsoft.com/office/drawing/2014/main" id="{00000000-0008-0000-0000-0000F01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70</xdr:row>
      <xdr:rowOff>76200</xdr:rowOff>
    </xdr:from>
    <xdr:to>
      <xdr:col>7</xdr:col>
      <xdr:colOff>76200</xdr:colOff>
      <xdr:row>71</xdr:row>
      <xdr:rowOff>114300</xdr:rowOff>
    </xdr:to>
    <xdr:sp macro="" textlink="">
      <xdr:nvSpPr>
        <xdr:cNvPr id="4337" name="Text Box 75" hidden="1">
          <a:extLst>
            <a:ext uri="{FF2B5EF4-FFF2-40B4-BE49-F238E27FC236}">
              <a16:creationId xmlns:a16="http://schemas.microsoft.com/office/drawing/2014/main" id="{00000000-0008-0000-0000-0000F110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70</xdr:row>
      <xdr:rowOff>76200</xdr:rowOff>
    </xdr:from>
    <xdr:to>
      <xdr:col>10</xdr:col>
      <xdr:colOff>76200</xdr:colOff>
      <xdr:row>71</xdr:row>
      <xdr:rowOff>114300</xdr:rowOff>
    </xdr:to>
    <xdr:sp macro="" textlink="">
      <xdr:nvSpPr>
        <xdr:cNvPr id="4338" name="Text Box 75" hidden="1">
          <a:extLst>
            <a:ext uri="{FF2B5EF4-FFF2-40B4-BE49-F238E27FC236}">
              <a16:creationId xmlns:a16="http://schemas.microsoft.com/office/drawing/2014/main" id="{00000000-0008-0000-0000-0000F210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70</xdr:row>
      <xdr:rowOff>76200</xdr:rowOff>
    </xdr:from>
    <xdr:to>
      <xdr:col>14</xdr:col>
      <xdr:colOff>76200</xdr:colOff>
      <xdr:row>71</xdr:row>
      <xdr:rowOff>114300</xdr:rowOff>
    </xdr:to>
    <xdr:sp macro="" textlink="">
      <xdr:nvSpPr>
        <xdr:cNvPr id="4339" name="Text Box 75" hidden="1">
          <a:extLst>
            <a:ext uri="{FF2B5EF4-FFF2-40B4-BE49-F238E27FC236}">
              <a16:creationId xmlns:a16="http://schemas.microsoft.com/office/drawing/2014/main" id="{00000000-0008-0000-0000-0000F31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70</xdr:row>
      <xdr:rowOff>76200</xdr:rowOff>
    </xdr:from>
    <xdr:to>
      <xdr:col>7</xdr:col>
      <xdr:colOff>76200</xdr:colOff>
      <xdr:row>71</xdr:row>
      <xdr:rowOff>114300</xdr:rowOff>
    </xdr:to>
    <xdr:sp macro="" textlink="">
      <xdr:nvSpPr>
        <xdr:cNvPr id="4340" name="Text Box 75" hidden="1">
          <a:extLst>
            <a:ext uri="{FF2B5EF4-FFF2-40B4-BE49-F238E27FC236}">
              <a16:creationId xmlns:a16="http://schemas.microsoft.com/office/drawing/2014/main" id="{00000000-0008-0000-0000-0000F410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71</xdr:row>
      <xdr:rowOff>76200</xdr:rowOff>
    </xdr:from>
    <xdr:to>
      <xdr:col>7</xdr:col>
      <xdr:colOff>76200</xdr:colOff>
      <xdr:row>72</xdr:row>
      <xdr:rowOff>114300</xdr:rowOff>
    </xdr:to>
    <xdr:sp macro="" textlink="">
      <xdr:nvSpPr>
        <xdr:cNvPr id="4341" name="Text Box 75" hidden="1">
          <a:extLst>
            <a:ext uri="{FF2B5EF4-FFF2-40B4-BE49-F238E27FC236}">
              <a16:creationId xmlns:a16="http://schemas.microsoft.com/office/drawing/2014/main" id="{00000000-0008-0000-0000-0000F510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71</xdr:row>
      <xdr:rowOff>76200</xdr:rowOff>
    </xdr:from>
    <xdr:to>
      <xdr:col>7</xdr:col>
      <xdr:colOff>76200</xdr:colOff>
      <xdr:row>72</xdr:row>
      <xdr:rowOff>114300</xdr:rowOff>
    </xdr:to>
    <xdr:sp macro="" textlink="">
      <xdr:nvSpPr>
        <xdr:cNvPr id="4342" name="Text Box 75" hidden="1">
          <a:extLst>
            <a:ext uri="{FF2B5EF4-FFF2-40B4-BE49-F238E27FC236}">
              <a16:creationId xmlns:a16="http://schemas.microsoft.com/office/drawing/2014/main" id="{00000000-0008-0000-0000-0000F610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70</xdr:row>
      <xdr:rowOff>76200</xdr:rowOff>
    </xdr:from>
    <xdr:to>
      <xdr:col>10</xdr:col>
      <xdr:colOff>76200</xdr:colOff>
      <xdr:row>71</xdr:row>
      <xdr:rowOff>114300</xdr:rowOff>
    </xdr:to>
    <xdr:sp macro="" textlink="">
      <xdr:nvSpPr>
        <xdr:cNvPr id="4343" name="Text Box 75" hidden="1">
          <a:extLst>
            <a:ext uri="{FF2B5EF4-FFF2-40B4-BE49-F238E27FC236}">
              <a16:creationId xmlns:a16="http://schemas.microsoft.com/office/drawing/2014/main" id="{00000000-0008-0000-0000-0000F710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71</xdr:row>
      <xdr:rowOff>76200</xdr:rowOff>
    </xdr:from>
    <xdr:to>
      <xdr:col>10</xdr:col>
      <xdr:colOff>76200</xdr:colOff>
      <xdr:row>72</xdr:row>
      <xdr:rowOff>114300</xdr:rowOff>
    </xdr:to>
    <xdr:sp macro="" textlink="">
      <xdr:nvSpPr>
        <xdr:cNvPr id="4344" name="Text Box 75" hidden="1">
          <a:extLst>
            <a:ext uri="{FF2B5EF4-FFF2-40B4-BE49-F238E27FC236}">
              <a16:creationId xmlns:a16="http://schemas.microsoft.com/office/drawing/2014/main" id="{00000000-0008-0000-0000-0000F810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71</xdr:row>
      <xdr:rowOff>76200</xdr:rowOff>
    </xdr:from>
    <xdr:to>
      <xdr:col>10</xdr:col>
      <xdr:colOff>76200</xdr:colOff>
      <xdr:row>72</xdr:row>
      <xdr:rowOff>114300</xdr:rowOff>
    </xdr:to>
    <xdr:sp macro="" textlink="">
      <xdr:nvSpPr>
        <xdr:cNvPr id="4345" name="Text Box 75" hidden="1">
          <a:extLst>
            <a:ext uri="{FF2B5EF4-FFF2-40B4-BE49-F238E27FC236}">
              <a16:creationId xmlns:a16="http://schemas.microsoft.com/office/drawing/2014/main" id="{00000000-0008-0000-0000-0000F910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71</xdr:row>
      <xdr:rowOff>76200</xdr:rowOff>
    </xdr:from>
    <xdr:to>
      <xdr:col>10</xdr:col>
      <xdr:colOff>76200</xdr:colOff>
      <xdr:row>72</xdr:row>
      <xdr:rowOff>114300</xdr:rowOff>
    </xdr:to>
    <xdr:sp macro="" textlink="">
      <xdr:nvSpPr>
        <xdr:cNvPr id="4346" name="Text Box 75" hidden="1">
          <a:extLst>
            <a:ext uri="{FF2B5EF4-FFF2-40B4-BE49-F238E27FC236}">
              <a16:creationId xmlns:a16="http://schemas.microsoft.com/office/drawing/2014/main" id="{00000000-0008-0000-0000-0000FA10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70</xdr:row>
      <xdr:rowOff>76200</xdr:rowOff>
    </xdr:from>
    <xdr:to>
      <xdr:col>14</xdr:col>
      <xdr:colOff>76200</xdr:colOff>
      <xdr:row>71</xdr:row>
      <xdr:rowOff>114300</xdr:rowOff>
    </xdr:to>
    <xdr:sp macro="" textlink="">
      <xdr:nvSpPr>
        <xdr:cNvPr id="4347" name="Text Box 75" hidden="1">
          <a:extLst>
            <a:ext uri="{FF2B5EF4-FFF2-40B4-BE49-F238E27FC236}">
              <a16:creationId xmlns:a16="http://schemas.microsoft.com/office/drawing/2014/main" id="{00000000-0008-0000-0000-0000FB1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71</xdr:row>
      <xdr:rowOff>76200</xdr:rowOff>
    </xdr:from>
    <xdr:to>
      <xdr:col>14</xdr:col>
      <xdr:colOff>76200</xdr:colOff>
      <xdr:row>72</xdr:row>
      <xdr:rowOff>114300</xdr:rowOff>
    </xdr:to>
    <xdr:sp macro="" textlink="">
      <xdr:nvSpPr>
        <xdr:cNvPr id="4348" name="Text Box 75" hidden="1">
          <a:extLst>
            <a:ext uri="{FF2B5EF4-FFF2-40B4-BE49-F238E27FC236}">
              <a16:creationId xmlns:a16="http://schemas.microsoft.com/office/drawing/2014/main" id="{00000000-0008-0000-0000-0000FC1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71</xdr:row>
      <xdr:rowOff>76200</xdr:rowOff>
    </xdr:from>
    <xdr:to>
      <xdr:col>14</xdr:col>
      <xdr:colOff>76200</xdr:colOff>
      <xdr:row>72</xdr:row>
      <xdr:rowOff>114300</xdr:rowOff>
    </xdr:to>
    <xdr:sp macro="" textlink="">
      <xdr:nvSpPr>
        <xdr:cNvPr id="4349" name="Text Box 75" hidden="1">
          <a:extLst>
            <a:ext uri="{FF2B5EF4-FFF2-40B4-BE49-F238E27FC236}">
              <a16:creationId xmlns:a16="http://schemas.microsoft.com/office/drawing/2014/main" id="{00000000-0008-0000-0000-0000FD1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71</xdr:row>
      <xdr:rowOff>76200</xdr:rowOff>
    </xdr:from>
    <xdr:to>
      <xdr:col>14</xdr:col>
      <xdr:colOff>76200</xdr:colOff>
      <xdr:row>72</xdr:row>
      <xdr:rowOff>114300</xdr:rowOff>
    </xdr:to>
    <xdr:sp macro="" textlink="">
      <xdr:nvSpPr>
        <xdr:cNvPr id="4350" name="Text Box 75" hidden="1">
          <a:extLst>
            <a:ext uri="{FF2B5EF4-FFF2-40B4-BE49-F238E27FC236}">
              <a16:creationId xmlns:a16="http://schemas.microsoft.com/office/drawing/2014/main" id="{00000000-0008-0000-0000-0000FE1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71</xdr:row>
      <xdr:rowOff>76200</xdr:rowOff>
    </xdr:from>
    <xdr:to>
      <xdr:col>14</xdr:col>
      <xdr:colOff>76200</xdr:colOff>
      <xdr:row>72</xdr:row>
      <xdr:rowOff>114300</xdr:rowOff>
    </xdr:to>
    <xdr:sp macro="" textlink="">
      <xdr:nvSpPr>
        <xdr:cNvPr id="4351" name="Text Box 75" hidden="1">
          <a:extLst>
            <a:ext uri="{FF2B5EF4-FFF2-40B4-BE49-F238E27FC236}">
              <a16:creationId xmlns:a16="http://schemas.microsoft.com/office/drawing/2014/main" id="{00000000-0008-0000-0000-0000FF1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71</xdr:row>
      <xdr:rowOff>76200</xdr:rowOff>
    </xdr:from>
    <xdr:to>
      <xdr:col>7</xdr:col>
      <xdr:colOff>76200</xdr:colOff>
      <xdr:row>72</xdr:row>
      <xdr:rowOff>114300</xdr:rowOff>
    </xdr:to>
    <xdr:sp macro="" textlink="">
      <xdr:nvSpPr>
        <xdr:cNvPr id="4352" name="Text Box 75" hidden="1">
          <a:extLst>
            <a:ext uri="{FF2B5EF4-FFF2-40B4-BE49-F238E27FC236}">
              <a16:creationId xmlns:a16="http://schemas.microsoft.com/office/drawing/2014/main" id="{00000000-0008-0000-0000-00000011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71</xdr:row>
      <xdr:rowOff>76200</xdr:rowOff>
    </xdr:from>
    <xdr:to>
      <xdr:col>10</xdr:col>
      <xdr:colOff>76200</xdr:colOff>
      <xdr:row>72</xdr:row>
      <xdr:rowOff>114300</xdr:rowOff>
    </xdr:to>
    <xdr:sp macro="" textlink="">
      <xdr:nvSpPr>
        <xdr:cNvPr id="4353" name="Text Box 75" hidden="1">
          <a:extLst>
            <a:ext uri="{FF2B5EF4-FFF2-40B4-BE49-F238E27FC236}">
              <a16:creationId xmlns:a16="http://schemas.microsoft.com/office/drawing/2014/main" id="{00000000-0008-0000-0000-00000111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71</xdr:row>
      <xdr:rowOff>76200</xdr:rowOff>
    </xdr:from>
    <xdr:to>
      <xdr:col>14</xdr:col>
      <xdr:colOff>76200</xdr:colOff>
      <xdr:row>72</xdr:row>
      <xdr:rowOff>114300</xdr:rowOff>
    </xdr:to>
    <xdr:sp macro="" textlink="">
      <xdr:nvSpPr>
        <xdr:cNvPr id="4354" name="Text Box 75" hidden="1">
          <a:extLst>
            <a:ext uri="{FF2B5EF4-FFF2-40B4-BE49-F238E27FC236}">
              <a16:creationId xmlns:a16="http://schemas.microsoft.com/office/drawing/2014/main" id="{00000000-0008-0000-0000-0000021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71</xdr:row>
      <xdr:rowOff>76200</xdr:rowOff>
    </xdr:from>
    <xdr:to>
      <xdr:col>7</xdr:col>
      <xdr:colOff>76200</xdr:colOff>
      <xdr:row>72</xdr:row>
      <xdr:rowOff>114300</xdr:rowOff>
    </xdr:to>
    <xdr:sp macro="" textlink="">
      <xdr:nvSpPr>
        <xdr:cNvPr id="4355" name="Text Box 75" hidden="1">
          <a:extLst>
            <a:ext uri="{FF2B5EF4-FFF2-40B4-BE49-F238E27FC236}">
              <a16:creationId xmlns:a16="http://schemas.microsoft.com/office/drawing/2014/main" id="{00000000-0008-0000-0000-00000311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72</xdr:row>
      <xdr:rowOff>76200</xdr:rowOff>
    </xdr:from>
    <xdr:to>
      <xdr:col>7</xdr:col>
      <xdr:colOff>76200</xdr:colOff>
      <xdr:row>73</xdr:row>
      <xdr:rowOff>114300</xdr:rowOff>
    </xdr:to>
    <xdr:sp macro="" textlink="">
      <xdr:nvSpPr>
        <xdr:cNvPr id="4356" name="Text Box 75" hidden="1">
          <a:extLst>
            <a:ext uri="{FF2B5EF4-FFF2-40B4-BE49-F238E27FC236}">
              <a16:creationId xmlns:a16="http://schemas.microsoft.com/office/drawing/2014/main" id="{00000000-0008-0000-0000-00000411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72</xdr:row>
      <xdr:rowOff>76200</xdr:rowOff>
    </xdr:from>
    <xdr:to>
      <xdr:col>7</xdr:col>
      <xdr:colOff>76200</xdr:colOff>
      <xdr:row>73</xdr:row>
      <xdr:rowOff>114300</xdr:rowOff>
    </xdr:to>
    <xdr:sp macro="" textlink="">
      <xdr:nvSpPr>
        <xdr:cNvPr id="4357" name="Text Box 75" hidden="1">
          <a:extLst>
            <a:ext uri="{FF2B5EF4-FFF2-40B4-BE49-F238E27FC236}">
              <a16:creationId xmlns:a16="http://schemas.microsoft.com/office/drawing/2014/main" id="{00000000-0008-0000-0000-00000511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71</xdr:row>
      <xdr:rowOff>76200</xdr:rowOff>
    </xdr:from>
    <xdr:to>
      <xdr:col>10</xdr:col>
      <xdr:colOff>76200</xdr:colOff>
      <xdr:row>72</xdr:row>
      <xdr:rowOff>114300</xdr:rowOff>
    </xdr:to>
    <xdr:sp macro="" textlink="">
      <xdr:nvSpPr>
        <xdr:cNvPr id="4358" name="Text Box 75" hidden="1">
          <a:extLst>
            <a:ext uri="{FF2B5EF4-FFF2-40B4-BE49-F238E27FC236}">
              <a16:creationId xmlns:a16="http://schemas.microsoft.com/office/drawing/2014/main" id="{00000000-0008-0000-0000-00000611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72</xdr:row>
      <xdr:rowOff>76200</xdr:rowOff>
    </xdr:from>
    <xdr:to>
      <xdr:col>10</xdr:col>
      <xdr:colOff>76200</xdr:colOff>
      <xdr:row>73</xdr:row>
      <xdr:rowOff>114300</xdr:rowOff>
    </xdr:to>
    <xdr:sp macro="" textlink="">
      <xdr:nvSpPr>
        <xdr:cNvPr id="4359" name="Text Box 75" hidden="1">
          <a:extLst>
            <a:ext uri="{FF2B5EF4-FFF2-40B4-BE49-F238E27FC236}">
              <a16:creationId xmlns:a16="http://schemas.microsoft.com/office/drawing/2014/main" id="{00000000-0008-0000-0000-00000711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72</xdr:row>
      <xdr:rowOff>76200</xdr:rowOff>
    </xdr:from>
    <xdr:to>
      <xdr:col>10</xdr:col>
      <xdr:colOff>76200</xdr:colOff>
      <xdr:row>73</xdr:row>
      <xdr:rowOff>114300</xdr:rowOff>
    </xdr:to>
    <xdr:sp macro="" textlink="">
      <xdr:nvSpPr>
        <xdr:cNvPr id="4360" name="Text Box 75" hidden="1">
          <a:extLst>
            <a:ext uri="{FF2B5EF4-FFF2-40B4-BE49-F238E27FC236}">
              <a16:creationId xmlns:a16="http://schemas.microsoft.com/office/drawing/2014/main" id="{00000000-0008-0000-0000-00000811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72</xdr:row>
      <xdr:rowOff>76200</xdr:rowOff>
    </xdr:from>
    <xdr:to>
      <xdr:col>10</xdr:col>
      <xdr:colOff>76200</xdr:colOff>
      <xdr:row>73</xdr:row>
      <xdr:rowOff>114300</xdr:rowOff>
    </xdr:to>
    <xdr:sp macro="" textlink="">
      <xdr:nvSpPr>
        <xdr:cNvPr id="4361" name="Text Box 75" hidden="1">
          <a:extLst>
            <a:ext uri="{FF2B5EF4-FFF2-40B4-BE49-F238E27FC236}">
              <a16:creationId xmlns:a16="http://schemas.microsoft.com/office/drawing/2014/main" id="{00000000-0008-0000-0000-00000911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71</xdr:row>
      <xdr:rowOff>76200</xdr:rowOff>
    </xdr:from>
    <xdr:to>
      <xdr:col>14</xdr:col>
      <xdr:colOff>76200</xdr:colOff>
      <xdr:row>72</xdr:row>
      <xdr:rowOff>114300</xdr:rowOff>
    </xdr:to>
    <xdr:sp macro="" textlink="">
      <xdr:nvSpPr>
        <xdr:cNvPr id="4362" name="Text Box 75" hidden="1">
          <a:extLst>
            <a:ext uri="{FF2B5EF4-FFF2-40B4-BE49-F238E27FC236}">
              <a16:creationId xmlns:a16="http://schemas.microsoft.com/office/drawing/2014/main" id="{00000000-0008-0000-0000-00000A1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72</xdr:row>
      <xdr:rowOff>76200</xdr:rowOff>
    </xdr:from>
    <xdr:to>
      <xdr:col>14</xdr:col>
      <xdr:colOff>76200</xdr:colOff>
      <xdr:row>73</xdr:row>
      <xdr:rowOff>114300</xdr:rowOff>
    </xdr:to>
    <xdr:sp macro="" textlink="">
      <xdr:nvSpPr>
        <xdr:cNvPr id="4363" name="Text Box 75" hidden="1">
          <a:extLst>
            <a:ext uri="{FF2B5EF4-FFF2-40B4-BE49-F238E27FC236}">
              <a16:creationId xmlns:a16="http://schemas.microsoft.com/office/drawing/2014/main" id="{00000000-0008-0000-0000-00000B1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72</xdr:row>
      <xdr:rowOff>76200</xdr:rowOff>
    </xdr:from>
    <xdr:to>
      <xdr:col>14</xdr:col>
      <xdr:colOff>76200</xdr:colOff>
      <xdr:row>73</xdr:row>
      <xdr:rowOff>114300</xdr:rowOff>
    </xdr:to>
    <xdr:sp macro="" textlink="">
      <xdr:nvSpPr>
        <xdr:cNvPr id="4364" name="Text Box 75" hidden="1">
          <a:extLst>
            <a:ext uri="{FF2B5EF4-FFF2-40B4-BE49-F238E27FC236}">
              <a16:creationId xmlns:a16="http://schemas.microsoft.com/office/drawing/2014/main" id="{00000000-0008-0000-0000-00000C1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72</xdr:row>
      <xdr:rowOff>76200</xdr:rowOff>
    </xdr:from>
    <xdr:to>
      <xdr:col>14</xdr:col>
      <xdr:colOff>76200</xdr:colOff>
      <xdr:row>73</xdr:row>
      <xdr:rowOff>114300</xdr:rowOff>
    </xdr:to>
    <xdr:sp macro="" textlink="">
      <xdr:nvSpPr>
        <xdr:cNvPr id="4365" name="Text Box 75" hidden="1">
          <a:extLst>
            <a:ext uri="{FF2B5EF4-FFF2-40B4-BE49-F238E27FC236}">
              <a16:creationId xmlns:a16="http://schemas.microsoft.com/office/drawing/2014/main" id="{00000000-0008-0000-0000-00000D1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72</xdr:row>
      <xdr:rowOff>76200</xdr:rowOff>
    </xdr:from>
    <xdr:to>
      <xdr:col>14</xdr:col>
      <xdr:colOff>76200</xdr:colOff>
      <xdr:row>73</xdr:row>
      <xdr:rowOff>114300</xdr:rowOff>
    </xdr:to>
    <xdr:sp macro="" textlink="">
      <xdr:nvSpPr>
        <xdr:cNvPr id="4366" name="Text Box 75" hidden="1">
          <a:extLst>
            <a:ext uri="{FF2B5EF4-FFF2-40B4-BE49-F238E27FC236}">
              <a16:creationId xmlns:a16="http://schemas.microsoft.com/office/drawing/2014/main" id="{00000000-0008-0000-0000-00000E1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72</xdr:row>
      <xdr:rowOff>76200</xdr:rowOff>
    </xdr:from>
    <xdr:to>
      <xdr:col>7</xdr:col>
      <xdr:colOff>76200</xdr:colOff>
      <xdr:row>73</xdr:row>
      <xdr:rowOff>114300</xdr:rowOff>
    </xdr:to>
    <xdr:sp macro="" textlink="">
      <xdr:nvSpPr>
        <xdr:cNvPr id="4367" name="Text Box 75" hidden="1">
          <a:extLst>
            <a:ext uri="{FF2B5EF4-FFF2-40B4-BE49-F238E27FC236}">
              <a16:creationId xmlns:a16="http://schemas.microsoft.com/office/drawing/2014/main" id="{00000000-0008-0000-0000-00000F11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72</xdr:row>
      <xdr:rowOff>76200</xdr:rowOff>
    </xdr:from>
    <xdr:to>
      <xdr:col>10</xdr:col>
      <xdr:colOff>76200</xdr:colOff>
      <xdr:row>73</xdr:row>
      <xdr:rowOff>114300</xdr:rowOff>
    </xdr:to>
    <xdr:sp macro="" textlink="">
      <xdr:nvSpPr>
        <xdr:cNvPr id="4368" name="Text Box 75" hidden="1">
          <a:extLst>
            <a:ext uri="{FF2B5EF4-FFF2-40B4-BE49-F238E27FC236}">
              <a16:creationId xmlns:a16="http://schemas.microsoft.com/office/drawing/2014/main" id="{00000000-0008-0000-0000-00001011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72</xdr:row>
      <xdr:rowOff>76200</xdr:rowOff>
    </xdr:from>
    <xdr:to>
      <xdr:col>14</xdr:col>
      <xdr:colOff>76200</xdr:colOff>
      <xdr:row>73</xdr:row>
      <xdr:rowOff>114300</xdr:rowOff>
    </xdr:to>
    <xdr:sp macro="" textlink="">
      <xdr:nvSpPr>
        <xdr:cNvPr id="4369" name="Text Box 75" hidden="1">
          <a:extLst>
            <a:ext uri="{FF2B5EF4-FFF2-40B4-BE49-F238E27FC236}">
              <a16:creationId xmlns:a16="http://schemas.microsoft.com/office/drawing/2014/main" id="{00000000-0008-0000-0000-0000111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72</xdr:row>
      <xdr:rowOff>76200</xdr:rowOff>
    </xdr:from>
    <xdr:to>
      <xdr:col>7</xdr:col>
      <xdr:colOff>76200</xdr:colOff>
      <xdr:row>73</xdr:row>
      <xdr:rowOff>114300</xdr:rowOff>
    </xdr:to>
    <xdr:sp macro="" textlink="">
      <xdr:nvSpPr>
        <xdr:cNvPr id="4370" name="Text Box 75" hidden="1">
          <a:extLst>
            <a:ext uri="{FF2B5EF4-FFF2-40B4-BE49-F238E27FC236}">
              <a16:creationId xmlns:a16="http://schemas.microsoft.com/office/drawing/2014/main" id="{00000000-0008-0000-0000-00001211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73</xdr:row>
      <xdr:rowOff>76200</xdr:rowOff>
    </xdr:from>
    <xdr:to>
      <xdr:col>7</xdr:col>
      <xdr:colOff>76200</xdr:colOff>
      <xdr:row>74</xdr:row>
      <xdr:rowOff>114300</xdr:rowOff>
    </xdr:to>
    <xdr:sp macro="" textlink="">
      <xdr:nvSpPr>
        <xdr:cNvPr id="4371" name="Text Box 75" hidden="1">
          <a:extLst>
            <a:ext uri="{FF2B5EF4-FFF2-40B4-BE49-F238E27FC236}">
              <a16:creationId xmlns:a16="http://schemas.microsoft.com/office/drawing/2014/main" id="{00000000-0008-0000-0000-00001311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73</xdr:row>
      <xdr:rowOff>76200</xdr:rowOff>
    </xdr:from>
    <xdr:to>
      <xdr:col>7</xdr:col>
      <xdr:colOff>76200</xdr:colOff>
      <xdr:row>74</xdr:row>
      <xdr:rowOff>114300</xdr:rowOff>
    </xdr:to>
    <xdr:sp macro="" textlink="">
      <xdr:nvSpPr>
        <xdr:cNvPr id="4372" name="Text Box 75" hidden="1">
          <a:extLst>
            <a:ext uri="{FF2B5EF4-FFF2-40B4-BE49-F238E27FC236}">
              <a16:creationId xmlns:a16="http://schemas.microsoft.com/office/drawing/2014/main" id="{00000000-0008-0000-0000-00001411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72</xdr:row>
      <xdr:rowOff>76200</xdr:rowOff>
    </xdr:from>
    <xdr:to>
      <xdr:col>10</xdr:col>
      <xdr:colOff>76200</xdr:colOff>
      <xdr:row>73</xdr:row>
      <xdr:rowOff>114300</xdr:rowOff>
    </xdr:to>
    <xdr:sp macro="" textlink="">
      <xdr:nvSpPr>
        <xdr:cNvPr id="4373" name="Text Box 75" hidden="1">
          <a:extLst>
            <a:ext uri="{FF2B5EF4-FFF2-40B4-BE49-F238E27FC236}">
              <a16:creationId xmlns:a16="http://schemas.microsoft.com/office/drawing/2014/main" id="{00000000-0008-0000-0000-00001511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73</xdr:row>
      <xdr:rowOff>76200</xdr:rowOff>
    </xdr:from>
    <xdr:to>
      <xdr:col>10</xdr:col>
      <xdr:colOff>76200</xdr:colOff>
      <xdr:row>74</xdr:row>
      <xdr:rowOff>114300</xdr:rowOff>
    </xdr:to>
    <xdr:sp macro="" textlink="">
      <xdr:nvSpPr>
        <xdr:cNvPr id="4374" name="Text Box 75" hidden="1">
          <a:extLst>
            <a:ext uri="{FF2B5EF4-FFF2-40B4-BE49-F238E27FC236}">
              <a16:creationId xmlns:a16="http://schemas.microsoft.com/office/drawing/2014/main" id="{00000000-0008-0000-0000-00001611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73</xdr:row>
      <xdr:rowOff>76200</xdr:rowOff>
    </xdr:from>
    <xdr:to>
      <xdr:col>10</xdr:col>
      <xdr:colOff>76200</xdr:colOff>
      <xdr:row>74</xdr:row>
      <xdr:rowOff>114300</xdr:rowOff>
    </xdr:to>
    <xdr:sp macro="" textlink="">
      <xdr:nvSpPr>
        <xdr:cNvPr id="4375" name="Text Box 75" hidden="1">
          <a:extLst>
            <a:ext uri="{FF2B5EF4-FFF2-40B4-BE49-F238E27FC236}">
              <a16:creationId xmlns:a16="http://schemas.microsoft.com/office/drawing/2014/main" id="{00000000-0008-0000-0000-00001711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73</xdr:row>
      <xdr:rowOff>76200</xdr:rowOff>
    </xdr:from>
    <xdr:to>
      <xdr:col>10</xdr:col>
      <xdr:colOff>76200</xdr:colOff>
      <xdr:row>74</xdr:row>
      <xdr:rowOff>114300</xdr:rowOff>
    </xdr:to>
    <xdr:sp macro="" textlink="">
      <xdr:nvSpPr>
        <xdr:cNvPr id="4376" name="Text Box 75" hidden="1">
          <a:extLst>
            <a:ext uri="{FF2B5EF4-FFF2-40B4-BE49-F238E27FC236}">
              <a16:creationId xmlns:a16="http://schemas.microsoft.com/office/drawing/2014/main" id="{00000000-0008-0000-0000-00001811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72</xdr:row>
      <xdr:rowOff>76200</xdr:rowOff>
    </xdr:from>
    <xdr:to>
      <xdr:col>14</xdr:col>
      <xdr:colOff>76200</xdr:colOff>
      <xdr:row>73</xdr:row>
      <xdr:rowOff>114300</xdr:rowOff>
    </xdr:to>
    <xdr:sp macro="" textlink="">
      <xdr:nvSpPr>
        <xdr:cNvPr id="4377" name="Text Box 75" hidden="1">
          <a:extLst>
            <a:ext uri="{FF2B5EF4-FFF2-40B4-BE49-F238E27FC236}">
              <a16:creationId xmlns:a16="http://schemas.microsoft.com/office/drawing/2014/main" id="{00000000-0008-0000-0000-0000191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73</xdr:row>
      <xdr:rowOff>76200</xdr:rowOff>
    </xdr:from>
    <xdr:to>
      <xdr:col>14</xdr:col>
      <xdr:colOff>76200</xdr:colOff>
      <xdr:row>74</xdr:row>
      <xdr:rowOff>114300</xdr:rowOff>
    </xdr:to>
    <xdr:sp macro="" textlink="">
      <xdr:nvSpPr>
        <xdr:cNvPr id="4378" name="Text Box 75" hidden="1">
          <a:extLst>
            <a:ext uri="{FF2B5EF4-FFF2-40B4-BE49-F238E27FC236}">
              <a16:creationId xmlns:a16="http://schemas.microsoft.com/office/drawing/2014/main" id="{00000000-0008-0000-0000-00001A1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73</xdr:row>
      <xdr:rowOff>76200</xdr:rowOff>
    </xdr:from>
    <xdr:to>
      <xdr:col>14</xdr:col>
      <xdr:colOff>76200</xdr:colOff>
      <xdr:row>74</xdr:row>
      <xdr:rowOff>114300</xdr:rowOff>
    </xdr:to>
    <xdr:sp macro="" textlink="">
      <xdr:nvSpPr>
        <xdr:cNvPr id="4379" name="Text Box 75" hidden="1">
          <a:extLst>
            <a:ext uri="{FF2B5EF4-FFF2-40B4-BE49-F238E27FC236}">
              <a16:creationId xmlns:a16="http://schemas.microsoft.com/office/drawing/2014/main" id="{00000000-0008-0000-0000-00001B1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73</xdr:row>
      <xdr:rowOff>76200</xdr:rowOff>
    </xdr:from>
    <xdr:to>
      <xdr:col>14</xdr:col>
      <xdr:colOff>76200</xdr:colOff>
      <xdr:row>74</xdr:row>
      <xdr:rowOff>114300</xdr:rowOff>
    </xdr:to>
    <xdr:sp macro="" textlink="">
      <xdr:nvSpPr>
        <xdr:cNvPr id="4380" name="Text Box 75" hidden="1">
          <a:extLst>
            <a:ext uri="{FF2B5EF4-FFF2-40B4-BE49-F238E27FC236}">
              <a16:creationId xmlns:a16="http://schemas.microsoft.com/office/drawing/2014/main" id="{00000000-0008-0000-0000-00001C1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73</xdr:row>
      <xdr:rowOff>76200</xdr:rowOff>
    </xdr:from>
    <xdr:to>
      <xdr:col>14</xdr:col>
      <xdr:colOff>76200</xdr:colOff>
      <xdr:row>74</xdr:row>
      <xdr:rowOff>114300</xdr:rowOff>
    </xdr:to>
    <xdr:sp macro="" textlink="">
      <xdr:nvSpPr>
        <xdr:cNvPr id="4381" name="Text Box 75" hidden="1">
          <a:extLst>
            <a:ext uri="{FF2B5EF4-FFF2-40B4-BE49-F238E27FC236}">
              <a16:creationId xmlns:a16="http://schemas.microsoft.com/office/drawing/2014/main" id="{00000000-0008-0000-0000-00001D1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73</xdr:row>
      <xdr:rowOff>76200</xdr:rowOff>
    </xdr:from>
    <xdr:to>
      <xdr:col>7</xdr:col>
      <xdr:colOff>76200</xdr:colOff>
      <xdr:row>74</xdr:row>
      <xdr:rowOff>114300</xdr:rowOff>
    </xdr:to>
    <xdr:sp macro="" textlink="">
      <xdr:nvSpPr>
        <xdr:cNvPr id="4382" name="Text Box 75" hidden="1">
          <a:extLst>
            <a:ext uri="{FF2B5EF4-FFF2-40B4-BE49-F238E27FC236}">
              <a16:creationId xmlns:a16="http://schemas.microsoft.com/office/drawing/2014/main" id="{00000000-0008-0000-0000-00001E11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73</xdr:row>
      <xdr:rowOff>76200</xdr:rowOff>
    </xdr:from>
    <xdr:to>
      <xdr:col>10</xdr:col>
      <xdr:colOff>76200</xdr:colOff>
      <xdr:row>74</xdr:row>
      <xdr:rowOff>114300</xdr:rowOff>
    </xdr:to>
    <xdr:sp macro="" textlink="">
      <xdr:nvSpPr>
        <xdr:cNvPr id="4383" name="Text Box 75" hidden="1">
          <a:extLst>
            <a:ext uri="{FF2B5EF4-FFF2-40B4-BE49-F238E27FC236}">
              <a16:creationId xmlns:a16="http://schemas.microsoft.com/office/drawing/2014/main" id="{00000000-0008-0000-0000-00001F11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73</xdr:row>
      <xdr:rowOff>76200</xdr:rowOff>
    </xdr:from>
    <xdr:to>
      <xdr:col>14</xdr:col>
      <xdr:colOff>76200</xdr:colOff>
      <xdr:row>74</xdr:row>
      <xdr:rowOff>114300</xdr:rowOff>
    </xdr:to>
    <xdr:sp macro="" textlink="">
      <xdr:nvSpPr>
        <xdr:cNvPr id="4384" name="Text Box 75" hidden="1">
          <a:extLst>
            <a:ext uri="{FF2B5EF4-FFF2-40B4-BE49-F238E27FC236}">
              <a16:creationId xmlns:a16="http://schemas.microsoft.com/office/drawing/2014/main" id="{00000000-0008-0000-0000-0000201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73</xdr:row>
      <xdr:rowOff>76200</xdr:rowOff>
    </xdr:from>
    <xdr:to>
      <xdr:col>7</xdr:col>
      <xdr:colOff>76200</xdr:colOff>
      <xdr:row>74</xdr:row>
      <xdr:rowOff>114300</xdr:rowOff>
    </xdr:to>
    <xdr:sp macro="" textlink="">
      <xdr:nvSpPr>
        <xdr:cNvPr id="4385" name="Text Box 75" hidden="1">
          <a:extLst>
            <a:ext uri="{FF2B5EF4-FFF2-40B4-BE49-F238E27FC236}">
              <a16:creationId xmlns:a16="http://schemas.microsoft.com/office/drawing/2014/main" id="{00000000-0008-0000-0000-00002111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74</xdr:row>
      <xdr:rowOff>76200</xdr:rowOff>
    </xdr:from>
    <xdr:to>
      <xdr:col>7</xdr:col>
      <xdr:colOff>76200</xdr:colOff>
      <xdr:row>75</xdr:row>
      <xdr:rowOff>114300</xdr:rowOff>
    </xdr:to>
    <xdr:sp macro="" textlink="">
      <xdr:nvSpPr>
        <xdr:cNvPr id="4386" name="Text Box 75" hidden="1">
          <a:extLst>
            <a:ext uri="{FF2B5EF4-FFF2-40B4-BE49-F238E27FC236}">
              <a16:creationId xmlns:a16="http://schemas.microsoft.com/office/drawing/2014/main" id="{00000000-0008-0000-0000-00002211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74</xdr:row>
      <xdr:rowOff>76200</xdr:rowOff>
    </xdr:from>
    <xdr:to>
      <xdr:col>7</xdr:col>
      <xdr:colOff>76200</xdr:colOff>
      <xdr:row>75</xdr:row>
      <xdr:rowOff>114300</xdr:rowOff>
    </xdr:to>
    <xdr:sp macro="" textlink="">
      <xdr:nvSpPr>
        <xdr:cNvPr id="4387" name="Text Box 75" hidden="1">
          <a:extLst>
            <a:ext uri="{FF2B5EF4-FFF2-40B4-BE49-F238E27FC236}">
              <a16:creationId xmlns:a16="http://schemas.microsoft.com/office/drawing/2014/main" id="{00000000-0008-0000-0000-00002311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73</xdr:row>
      <xdr:rowOff>76200</xdr:rowOff>
    </xdr:from>
    <xdr:to>
      <xdr:col>10</xdr:col>
      <xdr:colOff>76200</xdr:colOff>
      <xdr:row>74</xdr:row>
      <xdr:rowOff>114300</xdr:rowOff>
    </xdr:to>
    <xdr:sp macro="" textlink="">
      <xdr:nvSpPr>
        <xdr:cNvPr id="4388" name="Text Box 75" hidden="1">
          <a:extLst>
            <a:ext uri="{FF2B5EF4-FFF2-40B4-BE49-F238E27FC236}">
              <a16:creationId xmlns:a16="http://schemas.microsoft.com/office/drawing/2014/main" id="{00000000-0008-0000-0000-00002411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74</xdr:row>
      <xdr:rowOff>76200</xdr:rowOff>
    </xdr:from>
    <xdr:to>
      <xdr:col>10</xdr:col>
      <xdr:colOff>76200</xdr:colOff>
      <xdr:row>75</xdr:row>
      <xdr:rowOff>114300</xdr:rowOff>
    </xdr:to>
    <xdr:sp macro="" textlink="">
      <xdr:nvSpPr>
        <xdr:cNvPr id="4389" name="Text Box 75" hidden="1">
          <a:extLst>
            <a:ext uri="{FF2B5EF4-FFF2-40B4-BE49-F238E27FC236}">
              <a16:creationId xmlns:a16="http://schemas.microsoft.com/office/drawing/2014/main" id="{00000000-0008-0000-0000-00002511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74</xdr:row>
      <xdr:rowOff>76200</xdr:rowOff>
    </xdr:from>
    <xdr:to>
      <xdr:col>10</xdr:col>
      <xdr:colOff>76200</xdr:colOff>
      <xdr:row>75</xdr:row>
      <xdr:rowOff>114300</xdr:rowOff>
    </xdr:to>
    <xdr:sp macro="" textlink="">
      <xdr:nvSpPr>
        <xdr:cNvPr id="4390" name="Text Box 75" hidden="1">
          <a:extLst>
            <a:ext uri="{FF2B5EF4-FFF2-40B4-BE49-F238E27FC236}">
              <a16:creationId xmlns:a16="http://schemas.microsoft.com/office/drawing/2014/main" id="{00000000-0008-0000-0000-00002611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74</xdr:row>
      <xdr:rowOff>76200</xdr:rowOff>
    </xdr:from>
    <xdr:to>
      <xdr:col>10</xdr:col>
      <xdr:colOff>76200</xdr:colOff>
      <xdr:row>75</xdr:row>
      <xdr:rowOff>114300</xdr:rowOff>
    </xdr:to>
    <xdr:sp macro="" textlink="">
      <xdr:nvSpPr>
        <xdr:cNvPr id="4391" name="Text Box 75" hidden="1">
          <a:extLst>
            <a:ext uri="{FF2B5EF4-FFF2-40B4-BE49-F238E27FC236}">
              <a16:creationId xmlns:a16="http://schemas.microsoft.com/office/drawing/2014/main" id="{00000000-0008-0000-0000-00002711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73</xdr:row>
      <xdr:rowOff>76200</xdr:rowOff>
    </xdr:from>
    <xdr:to>
      <xdr:col>14</xdr:col>
      <xdr:colOff>76200</xdr:colOff>
      <xdr:row>74</xdr:row>
      <xdr:rowOff>114300</xdr:rowOff>
    </xdr:to>
    <xdr:sp macro="" textlink="">
      <xdr:nvSpPr>
        <xdr:cNvPr id="4392" name="Text Box 75" hidden="1">
          <a:extLst>
            <a:ext uri="{FF2B5EF4-FFF2-40B4-BE49-F238E27FC236}">
              <a16:creationId xmlns:a16="http://schemas.microsoft.com/office/drawing/2014/main" id="{00000000-0008-0000-0000-0000281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74</xdr:row>
      <xdr:rowOff>76200</xdr:rowOff>
    </xdr:from>
    <xdr:to>
      <xdr:col>14</xdr:col>
      <xdr:colOff>76200</xdr:colOff>
      <xdr:row>75</xdr:row>
      <xdr:rowOff>114300</xdr:rowOff>
    </xdr:to>
    <xdr:sp macro="" textlink="">
      <xdr:nvSpPr>
        <xdr:cNvPr id="4393" name="Text Box 75" hidden="1">
          <a:extLst>
            <a:ext uri="{FF2B5EF4-FFF2-40B4-BE49-F238E27FC236}">
              <a16:creationId xmlns:a16="http://schemas.microsoft.com/office/drawing/2014/main" id="{00000000-0008-0000-0000-0000291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74</xdr:row>
      <xdr:rowOff>76200</xdr:rowOff>
    </xdr:from>
    <xdr:to>
      <xdr:col>14</xdr:col>
      <xdr:colOff>76200</xdr:colOff>
      <xdr:row>75</xdr:row>
      <xdr:rowOff>114300</xdr:rowOff>
    </xdr:to>
    <xdr:sp macro="" textlink="">
      <xdr:nvSpPr>
        <xdr:cNvPr id="4394" name="Text Box 75" hidden="1">
          <a:extLst>
            <a:ext uri="{FF2B5EF4-FFF2-40B4-BE49-F238E27FC236}">
              <a16:creationId xmlns:a16="http://schemas.microsoft.com/office/drawing/2014/main" id="{00000000-0008-0000-0000-00002A1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74</xdr:row>
      <xdr:rowOff>76200</xdr:rowOff>
    </xdr:from>
    <xdr:to>
      <xdr:col>14</xdr:col>
      <xdr:colOff>76200</xdr:colOff>
      <xdr:row>75</xdr:row>
      <xdr:rowOff>114300</xdr:rowOff>
    </xdr:to>
    <xdr:sp macro="" textlink="">
      <xdr:nvSpPr>
        <xdr:cNvPr id="4395" name="Text Box 75" hidden="1">
          <a:extLst>
            <a:ext uri="{FF2B5EF4-FFF2-40B4-BE49-F238E27FC236}">
              <a16:creationId xmlns:a16="http://schemas.microsoft.com/office/drawing/2014/main" id="{00000000-0008-0000-0000-00002B1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74</xdr:row>
      <xdr:rowOff>76200</xdr:rowOff>
    </xdr:from>
    <xdr:to>
      <xdr:col>14</xdr:col>
      <xdr:colOff>76200</xdr:colOff>
      <xdr:row>75</xdr:row>
      <xdr:rowOff>114300</xdr:rowOff>
    </xdr:to>
    <xdr:sp macro="" textlink="">
      <xdr:nvSpPr>
        <xdr:cNvPr id="4396" name="Text Box 75" hidden="1">
          <a:extLst>
            <a:ext uri="{FF2B5EF4-FFF2-40B4-BE49-F238E27FC236}">
              <a16:creationId xmlns:a16="http://schemas.microsoft.com/office/drawing/2014/main" id="{00000000-0008-0000-0000-00002C1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74</xdr:row>
      <xdr:rowOff>76200</xdr:rowOff>
    </xdr:from>
    <xdr:to>
      <xdr:col>7</xdr:col>
      <xdr:colOff>76200</xdr:colOff>
      <xdr:row>75</xdr:row>
      <xdr:rowOff>114300</xdr:rowOff>
    </xdr:to>
    <xdr:sp macro="" textlink="">
      <xdr:nvSpPr>
        <xdr:cNvPr id="4397" name="Text Box 75" hidden="1">
          <a:extLst>
            <a:ext uri="{FF2B5EF4-FFF2-40B4-BE49-F238E27FC236}">
              <a16:creationId xmlns:a16="http://schemas.microsoft.com/office/drawing/2014/main" id="{00000000-0008-0000-0000-00002D11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74</xdr:row>
      <xdr:rowOff>76200</xdr:rowOff>
    </xdr:from>
    <xdr:to>
      <xdr:col>10</xdr:col>
      <xdr:colOff>76200</xdr:colOff>
      <xdr:row>75</xdr:row>
      <xdr:rowOff>114300</xdr:rowOff>
    </xdr:to>
    <xdr:sp macro="" textlink="">
      <xdr:nvSpPr>
        <xdr:cNvPr id="4398" name="Text Box 75" hidden="1">
          <a:extLst>
            <a:ext uri="{FF2B5EF4-FFF2-40B4-BE49-F238E27FC236}">
              <a16:creationId xmlns:a16="http://schemas.microsoft.com/office/drawing/2014/main" id="{00000000-0008-0000-0000-00002E11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74</xdr:row>
      <xdr:rowOff>76200</xdr:rowOff>
    </xdr:from>
    <xdr:to>
      <xdr:col>14</xdr:col>
      <xdr:colOff>76200</xdr:colOff>
      <xdr:row>75</xdr:row>
      <xdr:rowOff>114300</xdr:rowOff>
    </xdr:to>
    <xdr:sp macro="" textlink="">
      <xdr:nvSpPr>
        <xdr:cNvPr id="4399" name="Text Box 75" hidden="1">
          <a:extLst>
            <a:ext uri="{FF2B5EF4-FFF2-40B4-BE49-F238E27FC236}">
              <a16:creationId xmlns:a16="http://schemas.microsoft.com/office/drawing/2014/main" id="{00000000-0008-0000-0000-00002F1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74</xdr:row>
      <xdr:rowOff>76200</xdr:rowOff>
    </xdr:from>
    <xdr:to>
      <xdr:col>7</xdr:col>
      <xdr:colOff>76200</xdr:colOff>
      <xdr:row>75</xdr:row>
      <xdr:rowOff>114300</xdr:rowOff>
    </xdr:to>
    <xdr:sp macro="" textlink="">
      <xdr:nvSpPr>
        <xdr:cNvPr id="4400" name="Text Box 75" hidden="1">
          <a:extLst>
            <a:ext uri="{FF2B5EF4-FFF2-40B4-BE49-F238E27FC236}">
              <a16:creationId xmlns:a16="http://schemas.microsoft.com/office/drawing/2014/main" id="{00000000-0008-0000-0000-00003011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75</xdr:row>
      <xdr:rowOff>76200</xdr:rowOff>
    </xdr:from>
    <xdr:to>
      <xdr:col>7</xdr:col>
      <xdr:colOff>76200</xdr:colOff>
      <xdr:row>76</xdr:row>
      <xdr:rowOff>114300</xdr:rowOff>
    </xdr:to>
    <xdr:sp macro="" textlink="">
      <xdr:nvSpPr>
        <xdr:cNvPr id="4401" name="Text Box 75" hidden="1">
          <a:extLst>
            <a:ext uri="{FF2B5EF4-FFF2-40B4-BE49-F238E27FC236}">
              <a16:creationId xmlns:a16="http://schemas.microsoft.com/office/drawing/2014/main" id="{00000000-0008-0000-0000-00003111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75</xdr:row>
      <xdr:rowOff>76200</xdr:rowOff>
    </xdr:from>
    <xdr:to>
      <xdr:col>7</xdr:col>
      <xdr:colOff>76200</xdr:colOff>
      <xdr:row>76</xdr:row>
      <xdr:rowOff>114300</xdr:rowOff>
    </xdr:to>
    <xdr:sp macro="" textlink="">
      <xdr:nvSpPr>
        <xdr:cNvPr id="4402" name="Text Box 75" hidden="1">
          <a:extLst>
            <a:ext uri="{FF2B5EF4-FFF2-40B4-BE49-F238E27FC236}">
              <a16:creationId xmlns:a16="http://schemas.microsoft.com/office/drawing/2014/main" id="{00000000-0008-0000-0000-00003211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74</xdr:row>
      <xdr:rowOff>76200</xdr:rowOff>
    </xdr:from>
    <xdr:to>
      <xdr:col>10</xdr:col>
      <xdr:colOff>76200</xdr:colOff>
      <xdr:row>75</xdr:row>
      <xdr:rowOff>114300</xdr:rowOff>
    </xdr:to>
    <xdr:sp macro="" textlink="">
      <xdr:nvSpPr>
        <xdr:cNvPr id="4403" name="Text Box 75" hidden="1">
          <a:extLst>
            <a:ext uri="{FF2B5EF4-FFF2-40B4-BE49-F238E27FC236}">
              <a16:creationId xmlns:a16="http://schemas.microsoft.com/office/drawing/2014/main" id="{00000000-0008-0000-0000-00003311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75</xdr:row>
      <xdr:rowOff>76200</xdr:rowOff>
    </xdr:from>
    <xdr:to>
      <xdr:col>10</xdr:col>
      <xdr:colOff>76200</xdr:colOff>
      <xdr:row>76</xdr:row>
      <xdr:rowOff>114300</xdr:rowOff>
    </xdr:to>
    <xdr:sp macro="" textlink="">
      <xdr:nvSpPr>
        <xdr:cNvPr id="4404" name="Text Box 75" hidden="1">
          <a:extLst>
            <a:ext uri="{FF2B5EF4-FFF2-40B4-BE49-F238E27FC236}">
              <a16:creationId xmlns:a16="http://schemas.microsoft.com/office/drawing/2014/main" id="{00000000-0008-0000-0000-00003411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75</xdr:row>
      <xdr:rowOff>76200</xdr:rowOff>
    </xdr:from>
    <xdr:to>
      <xdr:col>10</xdr:col>
      <xdr:colOff>76200</xdr:colOff>
      <xdr:row>76</xdr:row>
      <xdr:rowOff>114300</xdr:rowOff>
    </xdr:to>
    <xdr:sp macro="" textlink="">
      <xdr:nvSpPr>
        <xdr:cNvPr id="4405" name="Text Box 75" hidden="1">
          <a:extLst>
            <a:ext uri="{FF2B5EF4-FFF2-40B4-BE49-F238E27FC236}">
              <a16:creationId xmlns:a16="http://schemas.microsoft.com/office/drawing/2014/main" id="{00000000-0008-0000-0000-00003511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75</xdr:row>
      <xdr:rowOff>76200</xdr:rowOff>
    </xdr:from>
    <xdr:to>
      <xdr:col>10</xdr:col>
      <xdr:colOff>76200</xdr:colOff>
      <xdr:row>76</xdr:row>
      <xdr:rowOff>114300</xdr:rowOff>
    </xdr:to>
    <xdr:sp macro="" textlink="">
      <xdr:nvSpPr>
        <xdr:cNvPr id="4406" name="Text Box 75" hidden="1">
          <a:extLst>
            <a:ext uri="{FF2B5EF4-FFF2-40B4-BE49-F238E27FC236}">
              <a16:creationId xmlns:a16="http://schemas.microsoft.com/office/drawing/2014/main" id="{00000000-0008-0000-0000-00003611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74</xdr:row>
      <xdr:rowOff>76200</xdr:rowOff>
    </xdr:from>
    <xdr:to>
      <xdr:col>14</xdr:col>
      <xdr:colOff>76200</xdr:colOff>
      <xdr:row>75</xdr:row>
      <xdr:rowOff>114300</xdr:rowOff>
    </xdr:to>
    <xdr:sp macro="" textlink="">
      <xdr:nvSpPr>
        <xdr:cNvPr id="4407" name="Text Box 75" hidden="1">
          <a:extLst>
            <a:ext uri="{FF2B5EF4-FFF2-40B4-BE49-F238E27FC236}">
              <a16:creationId xmlns:a16="http://schemas.microsoft.com/office/drawing/2014/main" id="{00000000-0008-0000-0000-0000371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75</xdr:row>
      <xdr:rowOff>76200</xdr:rowOff>
    </xdr:from>
    <xdr:to>
      <xdr:col>14</xdr:col>
      <xdr:colOff>76200</xdr:colOff>
      <xdr:row>76</xdr:row>
      <xdr:rowOff>114300</xdr:rowOff>
    </xdr:to>
    <xdr:sp macro="" textlink="">
      <xdr:nvSpPr>
        <xdr:cNvPr id="4408" name="Text Box 75" hidden="1">
          <a:extLst>
            <a:ext uri="{FF2B5EF4-FFF2-40B4-BE49-F238E27FC236}">
              <a16:creationId xmlns:a16="http://schemas.microsoft.com/office/drawing/2014/main" id="{00000000-0008-0000-0000-0000381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75</xdr:row>
      <xdr:rowOff>76200</xdr:rowOff>
    </xdr:from>
    <xdr:to>
      <xdr:col>14</xdr:col>
      <xdr:colOff>76200</xdr:colOff>
      <xdr:row>76</xdr:row>
      <xdr:rowOff>114300</xdr:rowOff>
    </xdr:to>
    <xdr:sp macro="" textlink="">
      <xdr:nvSpPr>
        <xdr:cNvPr id="4409" name="Text Box 75" hidden="1">
          <a:extLst>
            <a:ext uri="{FF2B5EF4-FFF2-40B4-BE49-F238E27FC236}">
              <a16:creationId xmlns:a16="http://schemas.microsoft.com/office/drawing/2014/main" id="{00000000-0008-0000-0000-0000391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75</xdr:row>
      <xdr:rowOff>76200</xdr:rowOff>
    </xdr:from>
    <xdr:to>
      <xdr:col>14</xdr:col>
      <xdr:colOff>76200</xdr:colOff>
      <xdr:row>76</xdr:row>
      <xdr:rowOff>114300</xdr:rowOff>
    </xdr:to>
    <xdr:sp macro="" textlink="">
      <xdr:nvSpPr>
        <xdr:cNvPr id="4410" name="Text Box 75" hidden="1">
          <a:extLst>
            <a:ext uri="{FF2B5EF4-FFF2-40B4-BE49-F238E27FC236}">
              <a16:creationId xmlns:a16="http://schemas.microsoft.com/office/drawing/2014/main" id="{00000000-0008-0000-0000-00003A1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75</xdr:row>
      <xdr:rowOff>76200</xdr:rowOff>
    </xdr:from>
    <xdr:to>
      <xdr:col>14</xdr:col>
      <xdr:colOff>76200</xdr:colOff>
      <xdr:row>76</xdr:row>
      <xdr:rowOff>114300</xdr:rowOff>
    </xdr:to>
    <xdr:sp macro="" textlink="">
      <xdr:nvSpPr>
        <xdr:cNvPr id="4411" name="Text Box 75" hidden="1">
          <a:extLst>
            <a:ext uri="{FF2B5EF4-FFF2-40B4-BE49-F238E27FC236}">
              <a16:creationId xmlns:a16="http://schemas.microsoft.com/office/drawing/2014/main" id="{00000000-0008-0000-0000-00003B1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75</xdr:row>
      <xdr:rowOff>76200</xdr:rowOff>
    </xdr:from>
    <xdr:to>
      <xdr:col>7</xdr:col>
      <xdr:colOff>76200</xdr:colOff>
      <xdr:row>76</xdr:row>
      <xdr:rowOff>114300</xdr:rowOff>
    </xdr:to>
    <xdr:sp macro="" textlink="">
      <xdr:nvSpPr>
        <xdr:cNvPr id="4412" name="Text Box 75" hidden="1">
          <a:extLst>
            <a:ext uri="{FF2B5EF4-FFF2-40B4-BE49-F238E27FC236}">
              <a16:creationId xmlns:a16="http://schemas.microsoft.com/office/drawing/2014/main" id="{00000000-0008-0000-0000-00003C11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75</xdr:row>
      <xdr:rowOff>76200</xdr:rowOff>
    </xdr:from>
    <xdr:to>
      <xdr:col>10</xdr:col>
      <xdr:colOff>76200</xdr:colOff>
      <xdr:row>76</xdr:row>
      <xdr:rowOff>114300</xdr:rowOff>
    </xdr:to>
    <xdr:sp macro="" textlink="">
      <xdr:nvSpPr>
        <xdr:cNvPr id="4413" name="Text Box 75" hidden="1">
          <a:extLst>
            <a:ext uri="{FF2B5EF4-FFF2-40B4-BE49-F238E27FC236}">
              <a16:creationId xmlns:a16="http://schemas.microsoft.com/office/drawing/2014/main" id="{00000000-0008-0000-0000-00003D11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75</xdr:row>
      <xdr:rowOff>76200</xdr:rowOff>
    </xdr:from>
    <xdr:to>
      <xdr:col>14</xdr:col>
      <xdr:colOff>76200</xdr:colOff>
      <xdr:row>76</xdr:row>
      <xdr:rowOff>114300</xdr:rowOff>
    </xdr:to>
    <xdr:sp macro="" textlink="">
      <xdr:nvSpPr>
        <xdr:cNvPr id="4414" name="Text Box 75" hidden="1">
          <a:extLst>
            <a:ext uri="{FF2B5EF4-FFF2-40B4-BE49-F238E27FC236}">
              <a16:creationId xmlns:a16="http://schemas.microsoft.com/office/drawing/2014/main" id="{00000000-0008-0000-0000-00003E1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75</xdr:row>
      <xdr:rowOff>76200</xdr:rowOff>
    </xdr:from>
    <xdr:to>
      <xdr:col>7</xdr:col>
      <xdr:colOff>76200</xdr:colOff>
      <xdr:row>76</xdr:row>
      <xdr:rowOff>114300</xdr:rowOff>
    </xdr:to>
    <xdr:sp macro="" textlink="">
      <xdr:nvSpPr>
        <xdr:cNvPr id="4415" name="Text Box 75" hidden="1">
          <a:extLst>
            <a:ext uri="{FF2B5EF4-FFF2-40B4-BE49-F238E27FC236}">
              <a16:creationId xmlns:a16="http://schemas.microsoft.com/office/drawing/2014/main" id="{00000000-0008-0000-0000-00003F11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76</xdr:row>
      <xdr:rowOff>76200</xdr:rowOff>
    </xdr:from>
    <xdr:to>
      <xdr:col>7</xdr:col>
      <xdr:colOff>76200</xdr:colOff>
      <xdr:row>77</xdr:row>
      <xdr:rowOff>114300</xdr:rowOff>
    </xdr:to>
    <xdr:sp macro="" textlink="">
      <xdr:nvSpPr>
        <xdr:cNvPr id="4416" name="Text Box 75" hidden="1">
          <a:extLst>
            <a:ext uri="{FF2B5EF4-FFF2-40B4-BE49-F238E27FC236}">
              <a16:creationId xmlns:a16="http://schemas.microsoft.com/office/drawing/2014/main" id="{00000000-0008-0000-0000-00004011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76</xdr:row>
      <xdr:rowOff>76200</xdr:rowOff>
    </xdr:from>
    <xdr:to>
      <xdr:col>7</xdr:col>
      <xdr:colOff>76200</xdr:colOff>
      <xdr:row>77</xdr:row>
      <xdr:rowOff>114300</xdr:rowOff>
    </xdr:to>
    <xdr:sp macro="" textlink="">
      <xdr:nvSpPr>
        <xdr:cNvPr id="4417" name="Text Box 75" hidden="1">
          <a:extLst>
            <a:ext uri="{FF2B5EF4-FFF2-40B4-BE49-F238E27FC236}">
              <a16:creationId xmlns:a16="http://schemas.microsoft.com/office/drawing/2014/main" id="{00000000-0008-0000-0000-00004111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75</xdr:row>
      <xdr:rowOff>76200</xdr:rowOff>
    </xdr:from>
    <xdr:to>
      <xdr:col>10</xdr:col>
      <xdr:colOff>76200</xdr:colOff>
      <xdr:row>76</xdr:row>
      <xdr:rowOff>114300</xdr:rowOff>
    </xdr:to>
    <xdr:sp macro="" textlink="">
      <xdr:nvSpPr>
        <xdr:cNvPr id="4418" name="Text Box 75" hidden="1">
          <a:extLst>
            <a:ext uri="{FF2B5EF4-FFF2-40B4-BE49-F238E27FC236}">
              <a16:creationId xmlns:a16="http://schemas.microsoft.com/office/drawing/2014/main" id="{00000000-0008-0000-0000-00004211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76</xdr:row>
      <xdr:rowOff>76200</xdr:rowOff>
    </xdr:from>
    <xdr:to>
      <xdr:col>10</xdr:col>
      <xdr:colOff>76200</xdr:colOff>
      <xdr:row>77</xdr:row>
      <xdr:rowOff>114300</xdr:rowOff>
    </xdr:to>
    <xdr:sp macro="" textlink="">
      <xdr:nvSpPr>
        <xdr:cNvPr id="4419" name="Text Box 75" hidden="1">
          <a:extLst>
            <a:ext uri="{FF2B5EF4-FFF2-40B4-BE49-F238E27FC236}">
              <a16:creationId xmlns:a16="http://schemas.microsoft.com/office/drawing/2014/main" id="{00000000-0008-0000-0000-00004311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76</xdr:row>
      <xdr:rowOff>76200</xdr:rowOff>
    </xdr:from>
    <xdr:to>
      <xdr:col>10</xdr:col>
      <xdr:colOff>76200</xdr:colOff>
      <xdr:row>77</xdr:row>
      <xdr:rowOff>114300</xdr:rowOff>
    </xdr:to>
    <xdr:sp macro="" textlink="">
      <xdr:nvSpPr>
        <xdr:cNvPr id="4420" name="Text Box 75" hidden="1">
          <a:extLst>
            <a:ext uri="{FF2B5EF4-FFF2-40B4-BE49-F238E27FC236}">
              <a16:creationId xmlns:a16="http://schemas.microsoft.com/office/drawing/2014/main" id="{00000000-0008-0000-0000-00004411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76</xdr:row>
      <xdr:rowOff>76200</xdr:rowOff>
    </xdr:from>
    <xdr:to>
      <xdr:col>10</xdr:col>
      <xdr:colOff>76200</xdr:colOff>
      <xdr:row>77</xdr:row>
      <xdr:rowOff>114300</xdr:rowOff>
    </xdr:to>
    <xdr:sp macro="" textlink="">
      <xdr:nvSpPr>
        <xdr:cNvPr id="4421" name="Text Box 75" hidden="1">
          <a:extLst>
            <a:ext uri="{FF2B5EF4-FFF2-40B4-BE49-F238E27FC236}">
              <a16:creationId xmlns:a16="http://schemas.microsoft.com/office/drawing/2014/main" id="{00000000-0008-0000-0000-00004511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75</xdr:row>
      <xdr:rowOff>76200</xdr:rowOff>
    </xdr:from>
    <xdr:to>
      <xdr:col>14</xdr:col>
      <xdr:colOff>76200</xdr:colOff>
      <xdr:row>76</xdr:row>
      <xdr:rowOff>114300</xdr:rowOff>
    </xdr:to>
    <xdr:sp macro="" textlink="">
      <xdr:nvSpPr>
        <xdr:cNvPr id="4422" name="Text Box 75" hidden="1">
          <a:extLst>
            <a:ext uri="{FF2B5EF4-FFF2-40B4-BE49-F238E27FC236}">
              <a16:creationId xmlns:a16="http://schemas.microsoft.com/office/drawing/2014/main" id="{00000000-0008-0000-0000-0000461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76</xdr:row>
      <xdr:rowOff>76200</xdr:rowOff>
    </xdr:from>
    <xdr:to>
      <xdr:col>14</xdr:col>
      <xdr:colOff>76200</xdr:colOff>
      <xdr:row>77</xdr:row>
      <xdr:rowOff>114300</xdr:rowOff>
    </xdr:to>
    <xdr:sp macro="" textlink="">
      <xdr:nvSpPr>
        <xdr:cNvPr id="4423" name="Text Box 75" hidden="1">
          <a:extLst>
            <a:ext uri="{FF2B5EF4-FFF2-40B4-BE49-F238E27FC236}">
              <a16:creationId xmlns:a16="http://schemas.microsoft.com/office/drawing/2014/main" id="{00000000-0008-0000-0000-0000471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76</xdr:row>
      <xdr:rowOff>76200</xdr:rowOff>
    </xdr:from>
    <xdr:to>
      <xdr:col>14</xdr:col>
      <xdr:colOff>76200</xdr:colOff>
      <xdr:row>77</xdr:row>
      <xdr:rowOff>114300</xdr:rowOff>
    </xdr:to>
    <xdr:sp macro="" textlink="">
      <xdr:nvSpPr>
        <xdr:cNvPr id="4424" name="Text Box 75" hidden="1">
          <a:extLst>
            <a:ext uri="{FF2B5EF4-FFF2-40B4-BE49-F238E27FC236}">
              <a16:creationId xmlns:a16="http://schemas.microsoft.com/office/drawing/2014/main" id="{00000000-0008-0000-0000-0000481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76</xdr:row>
      <xdr:rowOff>76200</xdr:rowOff>
    </xdr:from>
    <xdr:to>
      <xdr:col>14</xdr:col>
      <xdr:colOff>76200</xdr:colOff>
      <xdr:row>77</xdr:row>
      <xdr:rowOff>114300</xdr:rowOff>
    </xdr:to>
    <xdr:sp macro="" textlink="">
      <xdr:nvSpPr>
        <xdr:cNvPr id="4425" name="Text Box 75" hidden="1">
          <a:extLst>
            <a:ext uri="{FF2B5EF4-FFF2-40B4-BE49-F238E27FC236}">
              <a16:creationId xmlns:a16="http://schemas.microsoft.com/office/drawing/2014/main" id="{00000000-0008-0000-0000-0000491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76</xdr:row>
      <xdr:rowOff>76200</xdr:rowOff>
    </xdr:from>
    <xdr:to>
      <xdr:col>14</xdr:col>
      <xdr:colOff>76200</xdr:colOff>
      <xdr:row>77</xdr:row>
      <xdr:rowOff>114300</xdr:rowOff>
    </xdr:to>
    <xdr:sp macro="" textlink="">
      <xdr:nvSpPr>
        <xdr:cNvPr id="4426" name="Text Box 75" hidden="1">
          <a:extLst>
            <a:ext uri="{FF2B5EF4-FFF2-40B4-BE49-F238E27FC236}">
              <a16:creationId xmlns:a16="http://schemas.microsoft.com/office/drawing/2014/main" id="{00000000-0008-0000-0000-00004A1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76</xdr:row>
      <xdr:rowOff>76200</xdr:rowOff>
    </xdr:from>
    <xdr:to>
      <xdr:col>7</xdr:col>
      <xdr:colOff>76200</xdr:colOff>
      <xdr:row>77</xdr:row>
      <xdr:rowOff>114300</xdr:rowOff>
    </xdr:to>
    <xdr:sp macro="" textlink="">
      <xdr:nvSpPr>
        <xdr:cNvPr id="4427" name="Text Box 75" hidden="1">
          <a:extLst>
            <a:ext uri="{FF2B5EF4-FFF2-40B4-BE49-F238E27FC236}">
              <a16:creationId xmlns:a16="http://schemas.microsoft.com/office/drawing/2014/main" id="{00000000-0008-0000-0000-00004B11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76</xdr:row>
      <xdr:rowOff>76200</xdr:rowOff>
    </xdr:from>
    <xdr:to>
      <xdr:col>10</xdr:col>
      <xdr:colOff>76200</xdr:colOff>
      <xdr:row>77</xdr:row>
      <xdr:rowOff>114300</xdr:rowOff>
    </xdr:to>
    <xdr:sp macro="" textlink="">
      <xdr:nvSpPr>
        <xdr:cNvPr id="4428" name="Text Box 75" hidden="1">
          <a:extLst>
            <a:ext uri="{FF2B5EF4-FFF2-40B4-BE49-F238E27FC236}">
              <a16:creationId xmlns:a16="http://schemas.microsoft.com/office/drawing/2014/main" id="{00000000-0008-0000-0000-00004C11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76</xdr:row>
      <xdr:rowOff>76200</xdr:rowOff>
    </xdr:from>
    <xdr:to>
      <xdr:col>14</xdr:col>
      <xdr:colOff>76200</xdr:colOff>
      <xdr:row>77</xdr:row>
      <xdr:rowOff>114300</xdr:rowOff>
    </xdr:to>
    <xdr:sp macro="" textlink="">
      <xdr:nvSpPr>
        <xdr:cNvPr id="4429" name="Text Box 75" hidden="1">
          <a:extLst>
            <a:ext uri="{FF2B5EF4-FFF2-40B4-BE49-F238E27FC236}">
              <a16:creationId xmlns:a16="http://schemas.microsoft.com/office/drawing/2014/main" id="{00000000-0008-0000-0000-00004D1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76</xdr:row>
      <xdr:rowOff>76200</xdr:rowOff>
    </xdr:from>
    <xdr:to>
      <xdr:col>7</xdr:col>
      <xdr:colOff>76200</xdr:colOff>
      <xdr:row>77</xdr:row>
      <xdr:rowOff>114300</xdr:rowOff>
    </xdr:to>
    <xdr:sp macro="" textlink="">
      <xdr:nvSpPr>
        <xdr:cNvPr id="4430" name="Text Box 75" hidden="1">
          <a:extLst>
            <a:ext uri="{FF2B5EF4-FFF2-40B4-BE49-F238E27FC236}">
              <a16:creationId xmlns:a16="http://schemas.microsoft.com/office/drawing/2014/main" id="{00000000-0008-0000-0000-00004E11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77</xdr:row>
      <xdr:rowOff>76200</xdr:rowOff>
    </xdr:from>
    <xdr:to>
      <xdr:col>7</xdr:col>
      <xdr:colOff>76200</xdr:colOff>
      <xdr:row>78</xdr:row>
      <xdr:rowOff>114300</xdr:rowOff>
    </xdr:to>
    <xdr:sp macro="" textlink="">
      <xdr:nvSpPr>
        <xdr:cNvPr id="4431" name="Text Box 75" hidden="1">
          <a:extLst>
            <a:ext uri="{FF2B5EF4-FFF2-40B4-BE49-F238E27FC236}">
              <a16:creationId xmlns:a16="http://schemas.microsoft.com/office/drawing/2014/main" id="{00000000-0008-0000-0000-00004F11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77</xdr:row>
      <xdr:rowOff>76200</xdr:rowOff>
    </xdr:from>
    <xdr:to>
      <xdr:col>7</xdr:col>
      <xdr:colOff>76200</xdr:colOff>
      <xdr:row>78</xdr:row>
      <xdr:rowOff>114300</xdr:rowOff>
    </xdr:to>
    <xdr:sp macro="" textlink="">
      <xdr:nvSpPr>
        <xdr:cNvPr id="4432" name="Text Box 75" hidden="1">
          <a:extLst>
            <a:ext uri="{FF2B5EF4-FFF2-40B4-BE49-F238E27FC236}">
              <a16:creationId xmlns:a16="http://schemas.microsoft.com/office/drawing/2014/main" id="{00000000-0008-0000-0000-00005011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76</xdr:row>
      <xdr:rowOff>76200</xdr:rowOff>
    </xdr:from>
    <xdr:to>
      <xdr:col>10</xdr:col>
      <xdr:colOff>76200</xdr:colOff>
      <xdr:row>77</xdr:row>
      <xdr:rowOff>114300</xdr:rowOff>
    </xdr:to>
    <xdr:sp macro="" textlink="">
      <xdr:nvSpPr>
        <xdr:cNvPr id="4433" name="Text Box 75" hidden="1">
          <a:extLst>
            <a:ext uri="{FF2B5EF4-FFF2-40B4-BE49-F238E27FC236}">
              <a16:creationId xmlns:a16="http://schemas.microsoft.com/office/drawing/2014/main" id="{00000000-0008-0000-0000-00005111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77</xdr:row>
      <xdr:rowOff>76200</xdr:rowOff>
    </xdr:from>
    <xdr:to>
      <xdr:col>10</xdr:col>
      <xdr:colOff>76200</xdr:colOff>
      <xdr:row>78</xdr:row>
      <xdr:rowOff>114300</xdr:rowOff>
    </xdr:to>
    <xdr:sp macro="" textlink="">
      <xdr:nvSpPr>
        <xdr:cNvPr id="4434" name="Text Box 75" hidden="1">
          <a:extLst>
            <a:ext uri="{FF2B5EF4-FFF2-40B4-BE49-F238E27FC236}">
              <a16:creationId xmlns:a16="http://schemas.microsoft.com/office/drawing/2014/main" id="{00000000-0008-0000-0000-00005211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77</xdr:row>
      <xdr:rowOff>76200</xdr:rowOff>
    </xdr:from>
    <xdr:to>
      <xdr:col>10</xdr:col>
      <xdr:colOff>76200</xdr:colOff>
      <xdr:row>78</xdr:row>
      <xdr:rowOff>114300</xdr:rowOff>
    </xdr:to>
    <xdr:sp macro="" textlink="">
      <xdr:nvSpPr>
        <xdr:cNvPr id="4435" name="Text Box 75" hidden="1">
          <a:extLst>
            <a:ext uri="{FF2B5EF4-FFF2-40B4-BE49-F238E27FC236}">
              <a16:creationId xmlns:a16="http://schemas.microsoft.com/office/drawing/2014/main" id="{00000000-0008-0000-0000-00005311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77</xdr:row>
      <xdr:rowOff>76200</xdr:rowOff>
    </xdr:from>
    <xdr:to>
      <xdr:col>10</xdr:col>
      <xdr:colOff>76200</xdr:colOff>
      <xdr:row>78</xdr:row>
      <xdr:rowOff>114300</xdr:rowOff>
    </xdr:to>
    <xdr:sp macro="" textlink="">
      <xdr:nvSpPr>
        <xdr:cNvPr id="4436" name="Text Box 75" hidden="1">
          <a:extLst>
            <a:ext uri="{FF2B5EF4-FFF2-40B4-BE49-F238E27FC236}">
              <a16:creationId xmlns:a16="http://schemas.microsoft.com/office/drawing/2014/main" id="{00000000-0008-0000-0000-00005411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76</xdr:row>
      <xdr:rowOff>76200</xdr:rowOff>
    </xdr:from>
    <xdr:to>
      <xdr:col>14</xdr:col>
      <xdr:colOff>76200</xdr:colOff>
      <xdr:row>77</xdr:row>
      <xdr:rowOff>114300</xdr:rowOff>
    </xdr:to>
    <xdr:sp macro="" textlink="">
      <xdr:nvSpPr>
        <xdr:cNvPr id="4437" name="Text Box 75" hidden="1">
          <a:extLst>
            <a:ext uri="{FF2B5EF4-FFF2-40B4-BE49-F238E27FC236}">
              <a16:creationId xmlns:a16="http://schemas.microsoft.com/office/drawing/2014/main" id="{00000000-0008-0000-0000-0000551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77</xdr:row>
      <xdr:rowOff>76200</xdr:rowOff>
    </xdr:from>
    <xdr:to>
      <xdr:col>14</xdr:col>
      <xdr:colOff>76200</xdr:colOff>
      <xdr:row>78</xdr:row>
      <xdr:rowOff>114300</xdr:rowOff>
    </xdr:to>
    <xdr:sp macro="" textlink="">
      <xdr:nvSpPr>
        <xdr:cNvPr id="4438" name="Text Box 75" hidden="1">
          <a:extLst>
            <a:ext uri="{FF2B5EF4-FFF2-40B4-BE49-F238E27FC236}">
              <a16:creationId xmlns:a16="http://schemas.microsoft.com/office/drawing/2014/main" id="{00000000-0008-0000-0000-0000561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77</xdr:row>
      <xdr:rowOff>76200</xdr:rowOff>
    </xdr:from>
    <xdr:to>
      <xdr:col>14</xdr:col>
      <xdr:colOff>76200</xdr:colOff>
      <xdr:row>78</xdr:row>
      <xdr:rowOff>114300</xdr:rowOff>
    </xdr:to>
    <xdr:sp macro="" textlink="">
      <xdr:nvSpPr>
        <xdr:cNvPr id="4439" name="Text Box 75" hidden="1">
          <a:extLst>
            <a:ext uri="{FF2B5EF4-FFF2-40B4-BE49-F238E27FC236}">
              <a16:creationId xmlns:a16="http://schemas.microsoft.com/office/drawing/2014/main" id="{00000000-0008-0000-0000-0000571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77</xdr:row>
      <xdr:rowOff>76200</xdr:rowOff>
    </xdr:from>
    <xdr:to>
      <xdr:col>14</xdr:col>
      <xdr:colOff>76200</xdr:colOff>
      <xdr:row>78</xdr:row>
      <xdr:rowOff>114300</xdr:rowOff>
    </xdr:to>
    <xdr:sp macro="" textlink="">
      <xdr:nvSpPr>
        <xdr:cNvPr id="4440" name="Text Box 75" hidden="1">
          <a:extLst>
            <a:ext uri="{FF2B5EF4-FFF2-40B4-BE49-F238E27FC236}">
              <a16:creationId xmlns:a16="http://schemas.microsoft.com/office/drawing/2014/main" id="{00000000-0008-0000-0000-0000581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77</xdr:row>
      <xdr:rowOff>76200</xdr:rowOff>
    </xdr:from>
    <xdr:to>
      <xdr:col>14</xdr:col>
      <xdr:colOff>76200</xdr:colOff>
      <xdr:row>78</xdr:row>
      <xdr:rowOff>114300</xdr:rowOff>
    </xdr:to>
    <xdr:sp macro="" textlink="">
      <xdr:nvSpPr>
        <xdr:cNvPr id="4441" name="Text Box 75" hidden="1">
          <a:extLst>
            <a:ext uri="{FF2B5EF4-FFF2-40B4-BE49-F238E27FC236}">
              <a16:creationId xmlns:a16="http://schemas.microsoft.com/office/drawing/2014/main" id="{00000000-0008-0000-0000-0000591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77</xdr:row>
      <xdr:rowOff>76200</xdr:rowOff>
    </xdr:from>
    <xdr:to>
      <xdr:col>7</xdr:col>
      <xdr:colOff>76200</xdr:colOff>
      <xdr:row>78</xdr:row>
      <xdr:rowOff>114300</xdr:rowOff>
    </xdr:to>
    <xdr:sp macro="" textlink="">
      <xdr:nvSpPr>
        <xdr:cNvPr id="4442" name="Text Box 75" hidden="1">
          <a:extLst>
            <a:ext uri="{FF2B5EF4-FFF2-40B4-BE49-F238E27FC236}">
              <a16:creationId xmlns:a16="http://schemas.microsoft.com/office/drawing/2014/main" id="{00000000-0008-0000-0000-00005A11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77</xdr:row>
      <xdr:rowOff>76200</xdr:rowOff>
    </xdr:from>
    <xdr:to>
      <xdr:col>10</xdr:col>
      <xdr:colOff>76200</xdr:colOff>
      <xdr:row>78</xdr:row>
      <xdr:rowOff>114300</xdr:rowOff>
    </xdr:to>
    <xdr:sp macro="" textlink="">
      <xdr:nvSpPr>
        <xdr:cNvPr id="4443" name="Text Box 75" hidden="1">
          <a:extLst>
            <a:ext uri="{FF2B5EF4-FFF2-40B4-BE49-F238E27FC236}">
              <a16:creationId xmlns:a16="http://schemas.microsoft.com/office/drawing/2014/main" id="{00000000-0008-0000-0000-00005B11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77</xdr:row>
      <xdr:rowOff>76200</xdr:rowOff>
    </xdr:from>
    <xdr:to>
      <xdr:col>14</xdr:col>
      <xdr:colOff>76200</xdr:colOff>
      <xdr:row>78</xdr:row>
      <xdr:rowOff>114300</xdr:rowOff>
    </xdr:to>
    <xdr:sp macro="" textlink="">
      <xdr:nvSpPr>
        <xdr:cNvPr id="4444" name="Text Box 75" hidden="1">
          <a:extLst>
            <a:ext uri="{FF2B5EF4-FFF2-40B4-BE49-F238E27FC236}">
              <a16:creationId xmlns:a16="http://schemas.microsoft.com/office/drawing/2014/main" id="{00000000-0008-0000-0000-00005C1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77</xdr:row>
      <xdr:rowOff>76200</xdr:rowOff>
    </xdr:from>
    <xdr:to>
      <xdr:col>7</xdr:col>
      <xdr:colOff>76200</xdr:colOff>
      <xdr:row>78</xdr:row>
      <xdr:rowOff>114300</xdr:rowOff>
    </xdr:to>
    <xdr:sp macro="" textlink="">
      <xdr:nvSpPr>
        <xdr:cNvPr id="4445" name="Text Box 75" hidden="1">
          <a:extLst>
            <a:ext uri="{FF2B5EF4-FFF2-40B4-BE49-F238E27FC236}">
              <a16:creationId xmlns:a16="http://schemas.microsoft.com/office/drawing/2014/main" id="{00000000-0008-0000-0000-00005D11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78</xdr:row>
      <xdr:rowOff>76200</xdr:rowOff>
    </xdr:from>
    <xdr:to>
      <xdr:col>7</xdr:col>
      <xdr:colOff>76200</xdr:colOff>
      <xdr:row>79</xdr:row>
      <xdr:rowOff>114300</xdr:rowOff>
    </xdr:to>
    <xdr:sp macro="" textlink="">
      <xdr:nvSpPr>
        <xdr:cNvPr id="4446" name="Text Box 75" hidden="1">
          <a:extLst>
            <a:ext uri="{FF2B5EF4-FFF2-40B4-BE49-F238E27FC236}">
              <a16:creationId xmlns:a16="http://schemas.microsoft.com/office/drawing/2014/main" id="{00000000-0008-0000-0000-00005E11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78</xdr:row>
      <xdr:rowOff>76200</xdr:rowOff>
    </xdr:from>
    <xdr:to>
      <xdr:col>7</xdr:col>
      <xdr:colOff>76200</xdr:colOff>
      <xdr:row>79</xdr:row>
      <xdr:rowOff>114300</xdr:rowOff>
    </xdr:to>
    <xdr:sp macro="" textlink="">
      <xdr:nvSpPr>
        <xdr:cNvPr id="4447" name="Text Box 75" hidden="1">
          <a:extLst>
            <a:ext uri="{FF2B5EF4-FFF2-40B4-BE49-F238E27FC236}">
              <a16:creationId xmlns:a16="http://schemas.microsoft.com/office/drawing/2014/main" id="{00000000-0008-0000-0000-00005F11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77</xdr:row>
      <xdr:rowOff>76200</xdr:rowOff>
    </xdr:from>
    <xdr:to>
      <xdr:col>10</xdr:col>
      <xdr:colOff>76200</xdr:colOff>
      <xdr:row>78</xdr:row>
      <xdr:rowOff>114300</xdr:rowOff>
    </xdr:to>
    <xdr:sp macro="" textlink="">
      <xdr:nvSpPr>
        <xdr:cNvPr id="4448" name="Text Box 75" hidden="1">
          <a:extLst>
            <a:ext uri="{FF2B5EF4-FFF2-40B4-BE49-F238E27FC236}">
              <a16:creationId xmlns:a16="http://schemas.microsoft.com/office/drawing/2014/main" id="{00000000-0008-0000-0000-00006011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78</xdr:row>
      <xdr:rowOff>76200</xdr:rowOff>
    </xdr:from>
    <xdr:to>
      <xdr:col>10</xdr:col>
      <xdr:colOff>76200</xdr:colOff>
      <xdr:row>79</xdr:row>
      <xdr:rowOff>114300</xdr:rowOff>
    </xdr:to>
    <xdr:sp macro="" textlink="">
      <xdr:nvSpPr>
        <xdr:cNvPr id="4449" name="Text Box 75" hidden="1">
          <a:extLst>
            <a:ext uri="{FF2B5EF4-FFF2-40B4-BE49-F238E27FC236}">
              <a16:creationId xmlns:a16="http://schemas.microsoft.com/office/drawing/2014/main" id="{00000000-0008-0000-0000-00006111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78</xdr:row>
      <xdr:rowOff>76200</xdr:rowOff>
    </xdr:from>
    <xdr:to>
      <xdr:col>10</xdr:col>
      <xdr:colOff>76200</xdr:colOff>
      <xdr:row>79</xdr:row>
      <xdr:rowOff>114300</xdr:rowOff>
    </xdr:to>
    <xdr:sp macro="" textlink="">
      <xdr:nvSpPr>
        <xdr:cNvPr id="4450" name="Text Box 75" hidden="1">
          <a:extLst>
            <a:ext uri="{FF2B5EF4-FFF2-40B4-BE49-F238E27FC236}">
              <a16:creationId xmlns:a16="http://schemas.microsoft.com/office/drawing/2014/main" id="{00000000-0008-0000-0000-00006211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78</xdr:row>
      <xdr:rowOff>76200</xdr:rowOff>
    </xdr:from>
    <xdr:to>
      <xdr:col>10</xdr:col>
      <xdr:colOff>76200</xdr:colOff>
      <xdr:row>79</xdr:row>
      <xdr:rowOff>114300</xdr:rowOff>
    </xdr:to>
    <xdr:sp macro="" textlink="">
      <xdr:nvSpPr>
        <xdr:cNvPr id="4451" name="Text Box 75" hidden="1">
          <a:extLst>
            <a:ext uri="{FF2B5EF4-FFF2-40B4-BE49-F238E27FC236}">
              <a16:creationId xmlns:a16="http://schemas.microsoft.com/office/drawing/2014/main" id="{00000000-0008-0000-0000-00006311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77</xdr:row>
      <xdr:rowOff>76200</xdr:rowOff>
    </xdr:from>
    <xdr:to>
      <xdr:col>14</xdr:col>
      <xdr:colOff>76200</xdr:colOff>
      <xdr:row>78</xdr:row>
      <xdr:rowOff>114300</xdr:rowOff>
    </xdr:to>
    <xdr:sp macro="" textlink="">
      <xdr:nvSpPr>
        <xdr:cNvPr id="4452" name="Text Box 75" hidden="1">
          <a:extLst>
            <a:ext uri="{FF2B5EF4-FFF2-40B4-BE49-F238E27FC236}">
              <a16:creationId xmlns:a16="http://schemas.microsoft.com/office/drawing/2014/main" id="{00000000-0008-0000-0000-0000641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78</xdr:row>
      <xdr:rowOff>76200</xdr:rowOff>
    </xdr:from>
    <xdr:to>
      <xdr:col>14</xdr:col>
      <xdr:colOff>76200</xdr:colOff>
      <xdr:row>79</xdr:row>
      <xdr:rowOff>114300</xdr:rowOff>
    </xdr:to>
    <xdr:sp macro="" textlink="">
      <xdr:nvSpPr>
        <xdr:cNvPr id="4453" name="Text Box 75" hidden="1">
          <a:extLst>
            <a:ext uri="{FF2B5EF4-FFF2-40B4-BE49-F238E27FC236}">
              <a16:creationId xmlns:a16="http://schemas.microsoft.com/office/drawing/2014/main" id="{00000000-0008-0000-0000-0000651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78</xdr:row>
      <xdr:rowOff>76200</xdr:rowOff>
    </xdr:from>
    <xdr:to>
      <xdr:col>14</xdr:col>
      <xdr:colOff>76200</xdr:colOff>
      <xdr:row>79</xdr:row>
      <xdr:rowOff>114300</xdr:rowOff>
    </xdr:to>
    <xdr:sp macro="" textlink="">
      <xdr:nvSpPr>
        <xdr:cNvPr id="4454" name="Text Box 75" hidden="1">
          <a:extLst>
            <a:ext uri="{FF2B5EF4-FFF2-40B4-BE49-F238E27FC236}">
              <a16:creationId xmlns:a16="http://schemas.microsoft.com/office/drawing/2014/main" id="{00000000-0008-0000-0000-0000661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78</xdr:row>
      <xdr:rowOff>76200</xdr:rowOff>
    </xdr:from>
    <xdr:to>
      <xdr:col>14</xdr:col>
      <xdr:colOff>76200</xdr:colOff>
      <xdr:row>79</xdr:row>
      <xdr:rowOff>114300</xdr:rowOff>
    </xdr:to>
    <xdr:sp macro="" textlink="">
      <xdr:nvSpPr>
        <xdr:cNvPr id="4455" name="Text Box 75" hidden="1">
          <a:extLst>
            <a:ext uri="{FF2B5EF4-FFF2-40B4-BE49-F238E27FC236}">
              <a16:creationId xmlns:a16="http://schemas.microsoft.com/office/drawing/2014/main" id="{00000000-0008-0000-0000-0000671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78</xdr:row>
      <xdr:rowOff>76200</xdr:rowOff>
    </xdr:from>
    <xdr:to>
      <xdr:col>14</xdr:col>
      <xdr:colOff>76200</xdr:colOff>
      <xdr:row>79</xdr:row>
      <xdr:rowOff>114300</xdr:rowOff>
    </xdr:to>
    <xdr:sp macro="" textlink="">
      <xdr:nvSpPr>
        <xdr:cNvPr id="4456" name="Text Box 75" hidden="1">
          <a:extLst>
            <a:ext uri="{FF2B5EF4-FFF2-40B4-BE49-F238E27FC236}">
              <a16:creationId xmlns:a16="http://schemas.microsoft.com/office/drawing/2014/main" id="{00000000-0008-0000-0000-0000681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78</xdr:row>
      <xdr:rowOff>76200</xdr:rowOff>
    </xdr:from>
    <xdr:to>
      <xdr:col>7</xdr:col>
      <xdr:colOff>76200</xdr:colOff>
      <xdr:row>79</xdr:row>
      <xdr:rowOff>114300</xdr:rowOff>
    </xdr:to>
    <xdr:sp macro="" textlink="">
      <xdr:nvSpPr>
        <xdr:cNvPr id="4457" name="Text Box 75" hidden="1">
          <a:extLst>
            <a:ext uri="{FF2B5EF4-FFF2-40B4-BE49-F238E27FC236}">
              <a16:creationId xmlns:a16="http://schemas.microsoft.com/office/drawing/2014/main" id="{00000000-0008-0000-0000-00006911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78</xdr:row>
      <xdr:rowOff>76200</xdr:rowOff>
    </xdr:from>
    <xdr:to>
      <xdr:col>10</xdr:col>
      <xdr:colOff>76200</xdr:colOff>
      <xdr:row>79</xdr:row>
      <xdr:rowOff>114300</xdr:rowOff>
    </xdr:to>
    <xdr:sp macro="" textlink="">
      <xdr:nvSpPr>
        <xdr:cNvPr id="4458" name="Text Box 75" hidden="1">
          <a:extLst>
            <a:ext uri="{FF2B5EF4-FFF2-40B4-BE49-F238E27FC236}">
              <a16:creationId xmlns:a16="http://schemas.microsoft.com/office/drawing/2014/main" id="{00000000-0008-0000-0000-00006A11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78</xdr:row>
      <xdr:rowOff>76200</xdr:rowOff>
    </xdr:from>
    <xdr:to>
      <xdr:col>14</xdr:col>
      <xdr:colOff>76200</xdr:colOff>
      <xdr:row>79</xdr:row>
      <xdr:rowOff>114300</xdr:rowOff>
    </xdr:to>
    <xdr:sp macro="" textlink="">
      <xdr:nvSpPr>
        <xdr:cNvPr id="4459" name="Text Box 75" hidden="1">
          <a:extLst>
            <a:ext uri="{FF2B5EF4-FFF2-40B4-BE49-F238E27FC236}">
              <a16:creationId xmlns:a16="http://schemas.microsoft.com/office/drawing/2014/main" id="{00000000-0008-0000-0000-00006B1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78</xdr:row>
      <xdr:rowOff>76200</xdr:rowOff>
    </xdr:from>
    <xdr:to>
      <xdr:col>7</xdr:col>
      <xdr:colOff>76200</xdr:colOff>
      <xdr:row>79</xdr:row>
      <xdr:rowOff>114300</xdr:rowOff>
    </xdr:to>
    <xdr:sp macro="" textlink="">
      <xdr:nvSpPr>
        <xdr:cNvPr id="4460" name="Text Box 75" hidden="1">
          <a:extLst>
            <a:ext uri="{FF2B5EF4-FFF2-40B4-BE49-F238E27FC236}">
              <a16:creationId xmlns:a16="http://schemas.microsoft.com/office/drawing/2014/main" id="{00000000-0008-0000-0000-00006C11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79</xdr:row>
      <xdr:rowOff>76200</xdr:rowOff>
    </xdr:from>
    <xdr:to>
      <xdr:col>7</xdr:col>
      <xdr:colOff>76200</xdr:colOff>
      <xdr:row>80</xdr:row>
      <xdr:rowOff>114300</xdr:rowOff>
    </xdr:to>
    <xdr:sp macro="" textlink="">
      <xdr:nvSpPr>
        <xdr:cNvPr id="4461" name="Text Box 75" hidden="1">
          <a:extLst>
            <a:ext uri="{FF2B5EF4-FFF2-40B4-BE49-F238E27FC236}">
              <a16:creationId xmlns:a16="http://schemas.microsoft.com/office/drawing/2014/main" id="{00000000-0008-0000-0000-00006D11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79</xdr:row>
      <xdr:rowOff>76200</xdr:rowOff>
    </xdr:from>
    <xdr:to>
      <xdr:col>7</xdr:col>
      <xdr:colOff>76200</xdr:colOff>
      <xdr:row>80</xdr:row>
      <xdr:rowOff>114300</xdr:rowOff>
    </xdr:to>
    <xdr:sp macro="" textlink="">
      <xdr:nvSpPr>
        <xdr:cNvPr id="4462" name="Text Box 75" hidden="1">
          <a:extLst>
            <a:ext uri="{FF2B5EF4-FFF2-40B4-BE49-F238E27FC236}">
              <a16:creationId xmlns:a16="http://schemas.microsoft.com/office/drawing/2014/main" id="{00000000-0008-0000-0000-00006E11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78</xdr:row>
      <xdr:rowOff>76200</xdr:rowOff>
    </xdr:from>
    <xdr:to>
      <xdr:col>10</xdr:col>
      <xdr:colOff>76200</xdr:colOff>
      <xdr:row>79</xdr:row>
      <xdr:rowOff>114300</xdr:rowOff>
    </xdr:to>
    <xdr:sp macro="" textlink="">
      <xdr:nvSpPr>
        <xdr:cNvPr id="4463" name="Text Box 75" hidden="1">
          <a:extLst>
            <a:ext uri="{FF2B5EF4-FFF2-40B4-BE49-F238E27FC236}">
              <a16:creationId xmlns:a16="http://schemas.microsoft.com/office/drawing/2014/main" id="{00000000-0008-0000-0000-00006F11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79</xdr:row>
      <xdr:rowOff>76200</xdr:rowOff>
    </xdr:from>
    <xdr:to>
      <xdr:col>10</xdr:col>
      <xdr:colOff>76200</xdr:colOff>
      <xdr:row>80</xdr:row>
      <xdr:rowOff>114300</xdr:rowOff>
    </xdr:to>
    <xdr:sp macro="" textlink="">
      <xdr:nvSpPr>
        <xdr:cNvPr id="4464" name="Text Box 75" hidden="1">
          <a:extLst>
            <a:ext uri="{FF2B5EF4-FFF2-40B4-BE49-F238E27FC236}">
              <a16:creationId xmlns:a16="http://schemas.microsoft.com/office/drawing/2014/main" id="{00000000-0008-0000-0000-00007011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79</xdr:row>
      <xdr:rowOff>76200</xdr:rowOff>
    </xdr:from>
    <xdr:to>
      <xdr:col>10</xdr:col>
      <xdr:colOff>76200</xdr:colOff>
      <xdr:row>80</xdr:row>
      <xdr:rowOff>114300</xdr:rowOff>
    </xdr:to>
    <xdr:sp macro="" textlink="">
      <xdr:nvSpPr>
        <xdr:cNvPr id="4465" name="Text Box 75" hidden="1">
          <a:extLst>
            <a:ext uri="{FF2B5EF4-FFF2-40B4-BE49-F238E27FC236}">
              <a16:creationId xmlns:a16="http://schemas.microsoft.com/office/drawing/2014/main" id="{00000000-0008-0000-0000-00007111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79</xdr:row>
      <xdr:rowOff>76200</xdr:rowOff>
    </xdr:from>
    <xdr:to>
      <xdr:col>10</xdr:col>
      <xdr:colOff>76200</xdr:colOff>
      <xdr:row>80</xdr:row>
      <xdr:rowOff>114300</xdr:rowOff>
    </xdr:to>
    <xdr:sp macro="" textlink="">
      <xdr:nvSpPr>
        <xdr:cNvPr id="4466" name="Text Box 75" hidden="1">
          <a:extLst>
            <a:ext uri="{FF2B5EF4-FFF2-40B4-BE49-F238E27FC236}">
              <a16:creationId xmlns:a16="http://schemas.microsoft.com/office/drawing/2014/main" id="{00000000-0008-0000-0000-00007211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78</xdr:row>
      <xdr:rowOff>76200</xdr:rowOff>
    </xdr:from>
    <xdr:to>
      <xdr:col>14</xdr:col>
      <xdr:colOff>76200</xdr:colOff>
      <xdr:row>79</xdr:row>
      <xdr:rowOff>114300</xdr:rowOff>
    </xdr:to>
    <xdr:sp macro="" textlink="">
      <xdr:nvSpPr>
        <xdr:cNvPr id="4467" name="Text Box 75" hidden="1">
          <a:extLst>
            <a:ext uri="{FF2B5EF4-FFF2-40B4-BE49-F238E27FC236}">
              <a16:creationId xmlns:a16="http://schemas.microsoft.com/office/drawing/2014/main" id="{00000000-0008-0000-0000-0000731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79</xdr:row>
      <xdr:rowOff>76200</xdr:rowOff>
    </xdr:from>
    <xdr:to>
      <xdr:col>14</xdr:col>
      <xdr:colOff>76200</xdr:colOff>
      <xdr:row>80</xdr:row>
      <xdr:rowOff>114300</xdr:rowOff>
    </xdr:to>
    <xdr:sp macro="" textlink="">
      <xdr:nvSpPr>
        <xdr:cNvPr id="4468" name="Text Box 75" hidden="1">
          <a:extLst>
            <a:ext uri="{FF2B5EF4-FFF2-40B4-BE49-F238E27FC236}">
              <a16:creationId xmlns:a16="http://schemas.microsoft.com/office/drawing/2014/main" id="{00000000-0008-0000-0000-0000741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79</xdr:row>
      <xdr:rowOff>76200</xdr:rowOff>
    </xdr:from>
    <xdr:to>
      <xdr:col>14</xdr:col>
      <xdr:colOff>76200</xdr:colOff>
      <xdr:row>80</xdr:row>
      <xdr:rowOff>114300</xdr:rowOff>
    </xdr:to>
    <xdr:sp macro="" textlink="">
      <xdr:nvSpPr>
        <xdr:cNvPr id="4469" name="Text Box 75" hidden="1">
          <a:extLst>
            <a:ext uri="{FF2B5EF4-FFF2-40B4-BE49-F238E27FC236}">
              <a16:creationId xmlns:a16="http://schemas.microsoft.com/office/drawing/2014/main" id="{00000000-0008-0000-0000-0000751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79</xdr:row>
      <xdr:rowOff>76200</xdr:rowOff>
    </xdr:from>
    <xdr:to>
      <xdr:col>14</xdr:col>
      <xdr:colOff>76200</xdr:colOff>
      <xdr:row>80</xdr:row>
      <xdr:rowOff>114300</xdr:rowOff>
    </xdr:to>
    <xdr:sp macro="" textlink="">
      <xdr:nvSpPr>
        <xdr:cNvPr id="4470" name="Text Box 75" hidden="1">
          <a:extLst>
            <a:ext uri="{FF2B5EF4-FFF2-40B4-BE49-F238E27FC236}">
              <a16:creationId xmlns:a16="http://schemas.microsoft.com/office/drawing/2014/main" id="{00000000-0008-0000-0000-0000761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79</xdr:row>
      <xdr:rowOff>76200</xdr:rowOff>
    </xdr:from>
    <xdr:to>
      <xdr:col>14</xdr:col>
      <xdr:colOff>76200</xdr:colOff>
      <xdr:row>80</xdr:row>
      <xdr:rowOff>114300</xdr:rowOff>
    </xdr:to>
    <xdr:sp macro="" textlink="">
      <xdr:nvSpPr>
        <xdr:cNvPr id="4471" name="Text Box 75" hidden="1">
          <a:extLst>
            <a:ext uri="{FF2B5EF4-FFF2-40B4-BE49-F238E27FC236}">
              <a16:creationId xmlns:a16="http://schemas.microsoft.com/office/drawing/2014/main" id="{00000000-0008-0000-0000-0000771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79</xdr:row>
      <xdr:rowOff>76200</xdr:rowOff>
    </xdr:from>
    <xdr:to>
      <xdr:col>7</xdr:col>
      <xdr:colOff>76200</xdr:colOff>
      <xdr:row>80</xdr:row>
      <xdr:rowOff>114300</xdr:rowOff>
    </xdr:to>
    <xdr:sp macro="" textlink="">
      <xdr:nvSpPr>
        <xdr:cNvPr id="4472" name="Text Box 75" hidden="1">
          <a:extLst>
            <a:ext uri="{FF2B5EF4-FFF2-40B4-BE49-F238E27FC236}">
              <a16:creationId xmlns:a16="http://schemas.microsoft.com/office/drawing/2014/main" id="{00000000-0008-0000-0000-00007811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79</xdr:row>
      <xdr:rowOff>76200</xdr:rowOff>
    </xdr:from>
    <xdr:to>
      <xdr:col>10</xdr:col>
      <xdr:colOff>76200</xdr:colOff>
      <xdr:row>80</xdr:row>
      <xdr:rowOff>114300</xdr:rowOff>
    </xdr:to>
    <xdr:sp macro="" textlink="">
      <xdr:nvSpPr>
        <xdr:cNvPr id="4473" name="Text Box 75" hidden="1">
          <a:extLst>
            <a:ext uri="{FF2B5EF4-FFF2-40B4-BE49-F238E27FC236}">
              <a16:creationId xmlns:a16="http://schemas.microsoft.com/office/drawing/2014/main" id="{00000000-0008-0000-0000-00007911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79</xdr:row>
      <xdr:rowOff>76200</xdr:rowOff>
    </xdr:from>
    <xdr:to>
      <xdr:col>14</xdr:col>
      <xdr:colOff>76200</xdr:colOff>
      <xdr:row>80</xdr:row>
      <xdr:rowOff>114300</xdr:rowOff>
    </xdr:to>
    <xdr:sp macro="" textlink="">
      <xdr:nvSpPr>
        <xdr:cNvPr id="4474" name="Text Box 75" hidden="1">
          <a:extLst>
            <a:ext uri="{FF2B5EF4-FFF2-40B4-BE49-F238E27FC236}">
              <a16:creationId xmlns:a16="http://schemas.microsoft.com/office/drawing/2014/main" id="{00000000-0008-0000-0000-00007A1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79</xdr:row>
      <xdr:rowOff>76200</xdr:rowOff>
    </xdr:from>
    <xdr:to>
      <xdr:col>7</xdr:col>
      <xdr:colOff>76200</xdr:colOff>
      <xdr:row>80</xdr:row>
      <xdr:rowOff>114300</xdr:rowOff>
    </xdr:to>
    <xdr:sp macro="" textlink="">
      <xdr:nvSpPr>
        <xdr:cNvPr id="4475" name="Text Box 75" hidden="1">
          <a:extLst>
            <a:ext uri="{FF2B5EF4-FFF2-40B4-BE49-F238E27FC236}">
              <a16:creationId xmlns:a16="http://schemas.microsoft.com/office/drawing/2014/main" id="{00000000-0008-0000-0000-00007B11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80</xdr:row>
      <xdr:rowOff>76200</xdr:rowOff>
    </xdr:from>
    <xdr:to>
      <xdr:col>7</xdr:col>
      <xdr:colOff>76200</xdr:colOff>
      <xdr:row>81</xdr:row>
      <xdr:rowOff>114300</xdr:rowOff>
    </xdr:to>
    <xdr:sp macro="" textlink="">
      <xdr:nvSpPr>
        <xdr:cNvPr id="4476" name="Text Box 75" hidden="1">
          <a:extLst>
            <a:ext uri="{FF2B5EF4-FFF2-40B4-BE49-F238E27FC236}">
              <a16:creationId xmlns:a16="http://schemas.microsoft.com/office/drawing/2014/main" id="{00000000-0008-0000-0000-00007C11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80</xdr:row>
      <xdr:rowOff>76200</xdr:rowOff>
    </xdr:from>
    <xdr:to>
      <xdr:col>7</xdr:col>
      <xdr:colOff>76200</xdr:colOff>
      <xdr:row>81</xdr:row>
      <xdr:rowOff>114300</xdr:rowOff>
    </xdr:to>
    <xdr:sp macro="" textlink="">
      <xdr:nvSpPr>
        <xdr:cNvPr id="4477" name="Text Box 75" hidden="1">
          <a:extLst>
            <a:ext uri="{FF2B5EF4-FFF2-40B4-BE49-F238E27FC236}">
              <a16:creationId xmlns:a16="http://schemas.microsoft.com/office/drawing/2014/main" id="{00000000-0008-0000-0000-00007D11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79</xdr:row>
      <xdr:rowOff>76200</xdr:rowOff>
    </xdr:from>
    <xdr:to>
      <xdr:col>10</xdr:col>
      <xdr:colOff>76200</xdr:colOff>
      <xdr:row>80</xdr:row>
      <xdr:rowOff>114300</xdr:rowOff>
    </xdr:to>
    <xdr:sp macro="" textlink="">
      <xdr:nvSpPr>
        <xdr:cNvPr id="4478" name="Text Box 75" hidden="1">
          <a:extLst>
            <a:ext uri="{FF2B5EF4-FFF2-40B4-BE49-F238E27FC236}">
              <a16:creationId xmlns:a16="http://schemas.microsoft.com/office/drawing/2014/main" id="{00000000-0008-0000-0000-00007E11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80</xdr:row>
      <xdr:rowOff>76200</xdr:rowOff>
    </xdr:from>
    <xdr:to>
      <xdr:col>10</xdr:col>
      <xdr:colOff>76200</xdr:colOff>
      <xdr:row>81</xdr:row>
      <xdr:rowOff>114300</xdr:rowOff>
    </xdr:to>
    <xdr:sp macro="" textlink="">
      <xdr:nvSpPr>
        <xdr:cNvPr id="4479" name="Text Box 75" hidden="1">
          <a:extLst>
            <a:ext uri="{FF2B5EF4-FFF2-40B4-BE49-F238E27FC236}">
              <a16:creationId xmlns:a16="http://schemas.microsoft.com/office/drawing/2014/main" id="{00000000-0008-0000-0000-00007F11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80</xdr:row>
      <xdr:rowOff>76200</xdr:rowOff>
    </xdr:from>
    <xdr:to>
      <xdr:col>10</xdr:col>
      <xdr:colOff>76200</xdr:colOff>
      <xdr:row>81</xdr:row>
      <xdr:rowOff>114300</xdr:rowOff>
    </xdr:to>
    <xdr:sp macro="" textlink="">
      <xdr:nvSpPr>
        <xdr:cNvPr id="4480" name="Text Box 75" hidden="1">
          <a:extLst>
            <a:ext uri="{FF2B5EF4-FFF2-40B4-BE49-F238E27FC236}">
              <a16:creationId xmlns:a16="http://schemas.microsoft.com/office/drawing/2014/main" id="{00000000-0008-0000-0000-00008011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80</xdr:row>
      <xdr:rowOff>76200</xdr:rowOff>
    </xdr:from>
    <xdr:to>
      <xdr:col>10</xdr:col>
      <xdr:colOff>76200</xdr:colOff>
      <xdr:row>81</xdr:row>
      <xdr:rowOff>114300</xdr:rowOff>
    </xdr:to>
    <xdr:sp macro="" textlink="">
      <xdr:nvSpPr>
        <xdr:cNvPr id="4481" name="Text Box 75" hidden="1">
          <a:extLst>
            <a:ext uri="{FF2B5EF4-FFF2-40B4-BE49-F238E27FC236}">
              <a16:creationId xmlns:a16="http://schemas.microsoft.com/office/drawing/2014/main" id="{00000000-0008-0000-0000-00008111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79</xdr:row>
      <xdr:rowOff>76200</xdr:rowOff>
    </xdr:from>
    <xdr:to>
      <xdr:col>14</xdr:col>
      <xdr:colOff>76200</xdr:colOff>
      <xdr:row>80</xdr:row>
      <xdr:rowOff>114300</xdr:rowOff>
    </xdr:to>
    <xdr:sp macro="" textlink="">
      <xdr:nvSpPr>
        <xdr:cNvPr id="4482" name="Text Box 75" hidden="1">
          <a:extLst>
            <a:ext uri="{FF2B5EF4-FFF2-40B4-BE49-F238E27FC236}">
              <a16:creationId xmlns:a16="http://schemas.microsoft.com/office/drawing/2014/main" id="{00000000-0008-0000-0000-0000821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80</xdr:row>
      <xdr:rowOff>76200</xdr:rowOff>
    </xdr:from>
    <xdr:to>
      <xdr:col>14</xdr:col>
      <xdr:colOff>76200</xdr:colOff>
      <xdr:row>81</xdr:row>
      <xdr:rowOff>114300</xdr:rowOff>
    </xdr:to>
    <xdr:sp macro="" textlink="">
      <xdr:nvSpPr>
        <xdr:cNvPr id="4483" name="Text Box 75" hidden="1">
          <a:extLst>
            <a:ext uri="{FF2B5EF4-FFF2-40B4-BE49-F238E27FC236}">
              <a16:creationId xmlns:a16="http://schemas.microsoft.com/office/drawing/2014/main" id="{00000000-0008-0000-0000-0000831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80</xdr:row>
      <xdr:rowOff>76200</xdr:rowOff>
    </xdr:from>
    <xdr:to>
      <xdr:col>14</xdr:col>
      <xdr:colOff>76200</xdr:colOff>
      <xdr:row>81</xdr:row>
      <xdr:rowOff>114300</xdr:rowOff>
    </xdr:to>
    <xdr:sp macro="" textlink="">
      <xdr:nvSpPr>
        <xdr:cNvPr id="4484" name="Text Box 75" hidden="1">
          <a:extLst>
            <a:ext uri="{FF2B5EF4-FFF2-40B4-BE49-F238E27FC236}">
              <a16:creationId xmlns:a16="http://schemas.microsoft.com/office/drawing/2014/main" id="{00000000-0008-0000-0000-0000841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80</xdr:row>
      <xdr:rowOff>76200</xdr:rowOff>
    </xdr:from>
    <xdr:to>
      <xdr:col>14</xdr:col>
      <xdr:colOff>76200</xdr:colOff>
      <xdr:row>81</xdr:row>
      <xdr:rowOff>114300</xdr:rowOff>
    </xdr:to>
    <xdr:sp macro="" textlink="">
      <xdr:nvSpPr>
        <xdr:cNvPr id="4485" name="Text Box 75" hidden="1">
          <a:extLst>
            <a:ext uri="{FF2B5EF4-FFF2-40B4-BE49-F238E27FC236}">
              <a16:creationId xmlns:a16="http://schemas.microsoft.com/office/drawing/2014/main" id="{00000000-0008-0000-0000-0000851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80</xdr:row>
      <xdr:rowOff>76200</xdr:rowOff>
    </xdr:from>
    <xdr:to>
      <xdr:col>14</xdr:col>
      <xdr:colOff>76200</xdr:colOff>
      <xdr:row>81</xdr:row>
      <xdr:rowOff>114300</xdr:rowOff>
    </xdr:to>
    <xdr:sp macro="" textlink="">
      <xdr:nvSpPr>
        <xdr:cNvPr id="4486" name="Text Box 75" hidden="1">
          <a:extLst>
            <a:ext uri="{FF2B5EF4-FFF2-40B4-BE49-F238E27FC236}">
              <a16:creationId xmlns:a16="http://schemas.microsoft.com/office/drawing/2014/main" id="{00000000-0008-0000-0000-0000861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80</xdr:row>
      <xdr:rowOff>76200</xdr:rowOff>
    </xdr:from>
    <xdr:to>
      <xdr:col>7</xdr:col>
      <xdr:colOff>76200</xdr:colOff>
      <xdr:row>81</xdr:row>
      <xdr:rowOff>114300</xdr:rowOff>
    </xdr:to>
    <xdr:sp macro="" textlink="">
      <xdr:nvSpPr>
        <xdr:cNvPr id="4487" name="Text Box 75" hidden="1">
          <a:extLst>
            <a:ext uri="{FF2B5EF4-FFF2-40B4-BE49-F238E27FC236}">
              <a16:creationId xmlns:a16="http://schemas.microsoft.com/office/drawing/2014/main" id="{00000000-0008-0000-0000-00008711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80</xdr:row>
      <xdr:rowOff>76200</xdr:rowOff>
    </xdr:from>
    <xdr:to>
      <xdr:col>10</xdr:col>
      <xdr:colOff>76200</xdr:colOff>
      <xdr:row>81</xdr:row>
      <xdr:rowOff>114300</xdr:rowOff>
    </xdr:to>
    <xdr:sp macro="" textlink="">
      <xdr:nvSpPr>
        <xdr:cNvPr id="4488" name="Text Box 75" hidden="1">
          <a:extLst>
            <a:ext uri="{FF2B5EF4-FFF2-40B4-BE49-F238E27FC236}">
              <a16:creationId xmlns:a16="http://schemas.microsoft.com/office/drawing/2014/main" id="{00000000-0008-0000-0000-00008811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80</xdr:row>
      <xdr:rowOff>76200</xdr:rowOff>
    </xdr:from>
    <xdr:to>
      <xdr:col>14</xdr:col>
      <xdr:colOff>76200</xdr:colOff>
      <xdr:row>81</xdr:row>
      <xdr:rowOff>114300</xdr:rowOff>
    </xdr:to>
    <xdr:sp macro="" textlink="">
      <xdr:nvSpPr>
        <xdr:cNvPr id="4489" name="Text Box 75" hidden="1">
          <a:extLst>
            <a:ext uri="{FF2B5EF4-FFF2-40B4-BE49-F238E27FC236}">
              <a16:creationId xmlns:a16="http://schemas.microsoft.com/office/drawing/2014/main" id="{00000000-0008-0000-0000-0000891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80</xdr:row>
      <xdr:rowOff>76200</xdr:rowOff>
    </xdr:from>
    <xdr:to>
      <xdr:col>7</xdr:col>
      <xdr:colOff>76200</xdr:colOff>
      <xdr:row>81</xdr:row>
      <xdr:rowOff>114300</xdr:rowOff>
    </xdr:to>
    <xdr:sp macro="" textlink="">
      <xdr:nvSpPr>
        <xdr:cNvPr id="4490" name="Text Box 75" hidden="1">
          <a:extLst>
            <a:ext uri="{FF2B5EF4-FFF2-40B4-BE49-F238E27FC236}">
              <a16:creationId xmlns:a16="http://schemas.microsoft.com/office/drawing/2014/main" id="{00000000-0008-0000-0000-00008A11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81</xdr:row>
      <xdr:rowOff>76200</xdr:rowOff>
    </xdr:from>
    <xdr:to>
      <xdr:col>7</xdr:col>
      <xdr:colOff>76200</xdr:colOff>
      <xdr:row>82</xdr:row>
      <xdr:rowOff>114300</xdr:rowOff>
    </xdr:to>
    <xdr:sp macro="" textlink="">
      <xdr:nvSpPr>
        <xdr:cNvPr id="4491" name="Text Box 75" hidden="1">
          <a:extLst>
            <a:ext uri="{FF2B5EF4-FFF2-40B4-BE49-F238E27FC236}">
              <a16:creationId xmlns:a16="http://schemas.microsoft.com/office/drawing/2014/main" id="{00000000-0008-0000-0000-00008B11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81</xdr:row>
      <xdr:rowOff>76200</xdr:rowOff>
    </xdr:from>
    <xdr:to>
      <xdr:col>7</xdr:col>
      <xdr:colOff>76200</xdr:colOff>
      <xdr:row>82</xdr:row>
      <xdr:rowOff>114300</xdr:rowOff>
    </xdr:to>
    <xdr:sp macro="" textlink="">
      <xdr:nvSpPr>
        <xdr:cNvPr id="4492" name="Text Box 75" hidden="1">
          <a:extLst>
            <a:ext uri="{FF2B5EF4-FFF2-40B4-BE49-F238E27FC236}">
              <a16:creationId xmlns:a16="http://schemas.microsoft.com/office/drawing/2014/main" id="{00000000-0008-0000-0000-00008C11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80</xdr:row>
      <xdr:rowOff>76200</xdr:rowOff>
    </xdr:from>
    <xdr:to>
      <xdr:col>10</xdr:col>
      <xdr:colOff>76200</xdr:colOff>
      <xdr:row>81</xdr:row>
      <xdr:rowOff>114300</xdr:rowOff>
    </xdr:to>
    <xdr:sp macro="" textlink="">
      <xdr:nvSpPr>
        <xdr:cNvPr id="4493" name="Text Box 75" hidden="1">
          <a:extLst>
            <a:ext uri="{FF2B5EF4-FFF2-40B4-BE49-F238E27FC236}">
              <a16:creationId xmlns:a16="http://schemas.microsoft.com/office/drawing/2014/main" id="{00000000-0008-0000-0000-00008D11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81</xdr:row>
      <xdr:rowOff>76200</xdr:rowOff>
    </xdr:from>
    <xdr:to>
      <xdr:col>10</xdr:col>
      <xdr:colOff>76200</xdr:colOff>
      <xdr:row>82</xdr:row>
      <xdr:rowOff>114300</xdr:rowOff>
    </xdr:to>
    <xdr:sp macro="" textlink="">
      <xdr:nvSpPr>
        <xdr:cNvPr id="4494" name="Text Box 75" hidden="1">
          <a:extLst>
            <a:ext uri="{FF2B5EF4-FFF2-40B4-BE49-F238E27FC236}">
              <a16:creationId xmlns:a16="http://schemas.microsoft.com/office/drawing/2014/main" id="{00000000-0008-0000-0000-00008E11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81</xdr:row>
      <xdr:rowOff>76200</xdr:rowOff>
    </xdr:from>
    <xdr:to>
      <xdr:col>10</xdr:col>
      <xdr:colOff>76200</xdr:colOff>
      <xdr:row>82</xdr:row>
      <xdr:rowOff>114300</xdr:rowOff>
    </xdr:to>
    <xdr:sp macro="" textlink="">
      <xdr:nvSpPr>
        <xdr:cNvPr id="4495" name="Text Box 75" hidden="1">
          <a:extLst>
            <a:ext uri="{FF2B5EF4-FFF2-40B4-BE49-F238E27FC236}">
              <a16:creationId xmlns:a16="http://schemas.microsoft.com/office/drawing/2014/main" id="{00000000-0008-0000-0000-00008F11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81</xdr:row>
      <xdr:rowOff>76200</xdr:rowOff>
    </xdr:from>
    <xdr:to>
      <xdr:col>10</xdr:col>
      <xdr:colOff>76200</xdr:colOff>
      <xdr:row>82</xdr:row>
      <xdr:rowOff>114300</xdr:rowOff>
    </xdr:to>
    <xdr:sp macro="" textlink="">
      <xdr:nvSpPr>
        <xdr:cNvPr id="4496" name="Text Box 75" hidden="1">
          <a:extLst>
            <a:ext uri="{FF2B5EF4-FFF2-40B4-BE49-F238E27FC236}">
              <a16:creationId xmlns:a16="http://schemas.microsoft.com/office/drawing/2014/main" id="{00000000-0008-0000-0000-00009011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80</xdr:row>
      <xdr:rowOff>76200</xdr:rowOff>
    </xdr:from>
    <xdr:to>
      <xdr:col>14</xdr:col>
      <xdr:colOff>76200</xdr:colOff>
      <xdr:row>81</xdr:row>
      <xdr:rowOff>114300</xdr:rowOff>
    </xdr:to>
    <xdr:sp macro="" textlink="">
      <xdr:nvSpPr>
        <xdr:cNvPr id="4497" name="Text Box 75" hidden="1">
          <a:extLst>
            <a:ext uri="{FF2B5EF4-FFF2-40B4-BE49-F238E27FC236}">
              <a16:creationId xmlns:a16="http://schemas.microsoft.com/office/drawing/2014/main" id="{00000000-0008-0000-0000-0000911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81</xdr:row>
      <xdr:rowOff>76200</xdr:rowOff>
    </xdr:from>
    <xdr:to>
      <xdr:col>14</xdr:col>
      <xdr:colOff>76200</xdr:colOff>
      <xdr:row>82</xdr:row>
      <xdr:rowOff>114300</xdr:rowOff>
    </xdr:to>
    <xdr:sp macro="" textlink="">
      <xdr:nvSpPr>
        <xdr:cNvPr id="4498" name="Text Box 75" hidden="1">
          <a:extLst>
            <a:ext uri="{FF2B5EF4-FFF2-40B4-BE49-F238E27FC236}">
              <a16:creationId xmlns:a16="http://schemas.microsoft.com/office/drawing/2014/main" id="{00000000-0008-0000-0000-0000921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81</xdr:row>
      <xdr:rowOff>76200</xdr:rowOff>
    </xdr:from>
    <xdr:to>
      <xdr:col>14</xdr:col>
      <xdr:colOff>76200</xdr:colOff>
      <xdr:row>82</xdr:row>
      <xdr:rowOff>114300</xdr:rowOff>
    </xdr:to>
    <xdr:sp macro="" textlink="">
      <xdr:nvSpPr>
        <xdr:cNvPr id="4499" name="Text Box 75" hidden="1">
          <a:extLst>
            <a:ext uri="{FF2B5EF4-FFF2-40B4-BE49-F238E27FC236}">
              <a16:creationId xmlns:a16="http://schemas.microsoft.com/office/drawing/2014/main" id="{00000000-0008-0000-0000-0000931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81</xdr:row>
      <xdr:rowOff>76200</xdr:rowOff>
    </xdr:from>
    <xdr:to>
      <xdr:col>14</xdr:col>
      <xdr:colOff>76200</xdr:colOff>
      <xdr:row>82</xdr:row>
      <xdr:rowOff>114300</xdr:rowOff>
    </xdr:to>
    <xdr:sp macro="" textlink="">
      <xdr:nvSpPr>
        <xdr:cNvPr id="4500" name="Text Box 75" hidden="1">
          <a:extLst>
            <a:ext uri="{FF2B5EF4-FFF2-40B4-BE49-F238E27FC236}">
              <a16:creationId xmlns:a16="http://schemas.microsoft.com/office/drawing/2014/main" id="{00000000-0008-0000-0000-0000941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81</xdr:row>
      <xdr:rowOff>76200</xdr:rowOff>
    </xdr:from>
    <xdr:to>
      <xdr:col>14</xdr:col>
      <xdr:colOff>76200</xdr:colOff>
      <xdr:row>82</xdr:row>
      <xdr:rowOff>114300</xdr:rowOff>
    </xdr:to>
    <xdr:sp macro="" textlink="">
      <xdr:nvSpPr>
        <xdr:cNvPr id="4501" name="Text Box 75" hidden="1">
          <a:extLst>
            <a:ext uri="{FF2B5EF4-FFF2-40B4-BE49-F238E27FC236}">
              <a16:creationId xmlns:a16="http://schemas.microsoft.com/office/drawing/2014/main" id="{00000000-0008-0000-0000-0000951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81</xdr:row>
      <xdr:rowOff>76200</xdr:rowOff>
    </xdr:from>
    <xdr:to>
      <xdr:col>7</xdr:col>
      <xdr:colOff>76200</xdr:colOff>
      <xdr:row>82</xdr:row>
      <xdr:rowOff>114300</xdr:rowOff>
    </xdr:to>
    <xdr:sp macro="" textlink="">
      <xdr:nvSpPr>
        <xdr:cNvPr id="4502" name="Text Box 75" hidden="1">
          <a:extLst>
            <a:ext uri="{FF2B5EF4-FFF2-40B4-BE49-F238E27FC236}">
              <a16:creationId xmlns:a16="http://schemas.microsoft.com/office/drawing/2014/main" id="{00000000-0008-0000-0000-00009611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81</xdr:row>
      <xdr:rowOff>76200</xdr:rowOff>
    </xdr:from>
    <xdr:to>
      <xdr:col>10</xdr:col>
      <xdr:colOff>76200</xdr:colOff>
      <xdr:row>82</xdr:row>
      <xdr:rowOff>114300</xdr:rowOff>
    </xdr:to>
    <xdr:sp macro="" textlink="">
      <xdr:nvSpPr>
        <xdr:cNvPr id="4503" name="Text Box 75" hidden="1">
          <a:extLst>
            <a:ext uri="{FF2B5EF4-FFF2-40B4-BE49-F238E27FC236}">
              <a16:creationId xmlns:a16="http://schemas.microsoft.com/office/drawing/2014/main" id="{00000000-0008-0000-0000-00009711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81</xdr:row>
      <xdr:rowOff>76200</xdr:rowOff>
    </xdr:from>
    <xdr:to>
      <xdr:col>14</xdr:col>
      <xdr:colOff>76200</xdr:colOff>
      <xdr:row>82</xdr:row>
      <xdr:rowOff>114300</xdr:rowOff>
    </xdr:to>
    <xdr:sp macro="" textlink="">
      <xdr:nvSpPr>
        <xdr:cNvPr id="4504" name="Text Box 75" hidden="1">
          <a:extLst>
            <a:ext uri="{FF2B5EF4-FFF2-40B4-BE49-F238E27FC236}">
              <a16:creationId xmlns:a16="http://schemas.microsoft.com/office/drawing/2014/main" id="{00000000-0008-0000-0000-0000981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81</xdr:row>
      <xdr:rowOff>76200</xdr:rowOff>
    </xdr:from>
    <xdr:to>
      <xdr:col>7</xdr:col>
      <xdr:colOff>76200</xdr:colOff>
      <xdr:row>82</xdr:row>
      <xdr:rowOff>114300</xdr:rowOff>
    </xdr:to>
    <xdr:sp macro="" textlink="">
      <xdr:nvSpPr>
        <xdr:cNvPr id="4505" name="Text Box 75" hidden="1">
          <a:extLst>
            <a:ext uri="{FF2B5EF4-FFF2-40B4-BE49-F238E27FC236}">
              <a16:creationId xmlns:a16="http://schemas.microsoft.com/office/drawing/2014/main" id="{00000000-0008-0000-0000-00009911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82</xdr:row>
      <xdr:rowOff>76200</xdr:rowOff>
    </xdr:from>
    <xdr:to>
      <xdr:col>7</xdr:col>
      <xdr:colOff>76200</xdr:colOff>
      <xdr:row>83</xdr:row>
      <xdr:rowOff>114300</xdr:rowOff>
    </xdr:to>
    <xdr:sp macro="" textlink="">
      <xdr:nvSpPr>
        <xdr:cNvPr id="4506" name="Text Box 75" hidden="1">
          <a:extLst>
            <a:ext uri="{FF2B5EF4-FFF2-40B4-BE49-F238E27FC236}">
              <a16:creationId xmlns:a16="http://schemas.microsoft.com/office/drawing/2014/main" id="{00000000-0008-0000-0000-00009A11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82</xdr:row>
      <xdr:rowOff>76200</xdr:rowOff>
    </xdr:from>
    <xdr:to>
      <xdr:col>7</xdr:col>
      <xdr:colOff>76200</xdr:colOff>
      <xdr:row>83</xdr:row>
      <xdr:rowOff>114300</xdr:rowOff>
    </xdr:to>
    <xdr:sp macro="" textlink="">
      <xdr:nvSpPr>
        <xdr:cNvPr id="4507" name="Text Box 75" hidden="1">
          <a:extLst>
            <a:ext uri="{FF2B5EF4-FFF2-40B4-BE49-F238E27FC236}">
              <a16:creationId xmlns:a16="http://schemas.microsoft.com/office/drawing/2014/main" id="{00000000-0008-0000-0000-00009B11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81</xdr:row>
      <xdr:rowOff>76200</xdr:rowOff>
    </xdr:from>
    <xdr:to>
      <xdr:col>10</xdr:col>
      <xdr:colOff>76200</xdr:colOff>
      <xdr:row>82</xdr:row>
      <xdr:rowOff>114300</xdr:rowOff>
    </xdr:to>
    <xdr:sp macro="" textlink="">
      <xdr:nvSpPr>
        <xdr:cNvPr id="4508" name="Text Box 75" hidden="1">
          <a:extLst>
            <a:ext uri="{FF2B5EF4-FFF2-40B4-BE49-F238E27FC236}">
              <a16:creationId xmlns:a16="http://schemas.microsoft.com/office/drawing/2014/main" id="{00000000-0008-0000-0000-00009C11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82</xdr:row>
      <xdr:rowOff>76200</xdr:rowOff>
    </xdr:from>
    <xdr:to>
      <xdr:col>10</xdr:col>
      <xdr:colOff>76200</xdr:colOff>
      <xdr:row>83</xdr:row>
      <xdr:rowOff>114300</xdr:rowOff>
    </xdr:to>
    <xdr:sp macro="" textlink="">
      <xdr:nvSpPr>
        <xdr:cNvPr id="4509" name="Text Box 75" hidden="1">
          <a:extLst>
            <a:ext uri="{FF2B5EF4-FFF2-40B4-BE49-F238E27FC236}">
              <a16:creationId xmlns:a16="http://schemas.microsoft.com/office/drawing/2014/main" id="{00000000-0008-0000-0000-00009D11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82</xdr:row>
      <xdr:rowOff>76200</xdr:rowOff>
    </xdr:from>
    <xdr:to>
      <xdr:col>10</xdr:col>
      <xdr:colOff>76200</xdr:colOff>
      <xdr:row>83</xdr:row>
      <xdr:rowOff>114300</xdr:rowOff>
    </xdr:to>
    <xdr:sp macro="" textlink="">
      <xdr:nvSpPr>
        <xdr:cNvPr id="4510" name="Text Box 75" hidden="1">
          <a:extLst>
            <a:ext uri="{FF2B5EF4-FFF2-40B4-BE49-F238E27FC236}">
              <a16:creationId xmlns:a16="http://schemas.microsoft.com/office/drawing/2014/main" id="{00000000-0008-0000-0000-00009E11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82</xdr:row>
      <xdr:rowOff>76200</xdr:rowOff>
    </xdr:from>
    <xdr:to>
      <xdr:col>10</xdr:col>
      <xdr:colOff>76200</xdr:colOff>
      <xdr:row>83</xdr:row>
      <xdr:rowOff>114300</xdr:rowOff>
    </xdr:to>
    <xdr:sp macro="" textlink="">
      <xdr:nvSpPr>
        <xdr:cNvPr id="4511" name="Text Box 75" hidden="1">
          <a:extLst>
            <a:ext uri="{FF2B5EF4-FFF2-40B4-BE49-F238E27FC236}">
              <a16:creationId xmlns:a16="http://schemas.microsoft.com/office/drawing/2014/main" id="{00000000-0008-0000-0000-00009F11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81</xdr:row>
      <xdr:rowOff>76200</xdr:rowOff>
    </xdr:from>
    <xdr:to>
      <xdr:col>14</xdr:col>
      <xdr:colOff>76200</xdr:colOff>
      <xdr:row>82</xdr:row>
      <xdr:rowOff>114300</xdr:rowOff>
    </xdr:to>
    <xdr:sp macro="" textlink="">
      <xdr:nvSpPr>
        <xdr:cNvPr id="4512" name="Text Box 75" hidden="1">
          <a:extLst>
            <a:ext uri="{FF2B5EF4-FFF2-40B4-BE49-F238E27FC236}">
              <a16:creationId xmlns:a16="http://schemas.microsoft.com/office/drawing/2014/main" id="{00000000-0008-0000-0000-0000A01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82</xdr:row>
      <xdr:rowOff>76200</xdr:rowOff>
    </xdr:from>
    <xdr:to>
      <xdr:col>14</xdr:col>
      <xdr:colOff>76200</xdr:colOff>
      <xdr:row>83</xdr:row>
      <xdr:rowOff>114300</xdr:rowOff>
    </xdr:to>
    <xdr:sp macro="" textlink="">
      <xdr:nvSpPr>
        <xdr:cNvPr id="4513" name="Text Box 75" hidden="1">
          <a:extLst>
            <a:ext uri="{FF2B5EF4-FFF2-40B4-BE49-F238E27FC236}">
              <a16:creationId xmlns:a16="http://schemas.microsoft.com/office/drawing/2014/main" id="{00000000-0008-0000-0000-0000A11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82</xdr:row>
      <xdr:rowOff>76200</xdr:rowOff>
    </xdr:from>
    <xdr:to>
      <xdr:col>14</xdr:col>
      <xdr:colOff>76200</xdr:colOff>
      <xdr:row>83</xdr:row>
      <xdr:rowOff>114300</xdr:rowOff>
    </xdr:to>
    <xdr:sp macro="" textlink="">
      <xdr:nvSpPr>
        <xdr:cNvPr id="4514" name="Text Box 75" hidden="1">
          <a:extLst>
            <a:ext uri="{FF2B5EF4-FFF2-40B4-BE49-F238E27FC236}">
              <a16:creationId xmlns:a16="http://schemas.microsoft.com/office/drawing/2014/main" id="{00000000-0008-0000-0000-0000A21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82</xdr:row>
      <xdr:rowOff>76200</xdr:rowOff>
    </xdr:from>
    <xdr:to>
      <xdr:col>14</xdr:col>
      <xdr:colOff>76200</xdr:colOff>
      <xdr:row>83</xdr:row>
      <xdr:rowOff>114300</xdr:rowOff>
    </xdr:to>
    <xdr:sp macro="" textlink="">
      <xdr:nvSpPr>
        <xdr:cNvPr id="4515" name="Text Box 75" hidden="1">
          <a:extLst>
            <a:ext uri="{FF2B5EF4-FFF2-40B4-BE49-F238E27FC236}">
              <a16:creationId xmlns:a16="http://schemas.microsoft.com/office/drawing/2014/main" id="{00000000-0008-0000-0000-0000A31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82</xdr:row>
      <xdr:rowOff>76200</xdr:rowOff>
    </xdr:from>
    <xdr:to>
      <xdr:col>14</xdr:col>
      <xdr:colOff>76200</xdr:colOff>
      <xdr:row>83</xdr:row>
      <xdr:rowOff>114300</xdr:rowOff>
    </xdr:to>
    <xdr:sp macro="" textlink="">
      <xdr:nvSpPr>
        <xdr:cNvPr id="4516" name="Text Box 75" hidden="1">
          <a:extLst>
            <a:ext uri="{FF2B5EF4-FFF2-40B4-BE49-F238E27FC236}">
              <a16:creationId xmlns:a16="http://schemas.microsoft.com/office/drawing/2014/main" id="{00000000-0008-0000-0000-0000A41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82</xdr:row>
      <xdr:rowOff>76200</xdr:rowOff>
    </xdr:from>
    <xdr:to>
      <xdr:col>7</xdr:col>
      <xdr:colOff>76200</xdr:colOff>
      <xdr:row>83</xdr:row>
      <xdr:rowOff>114300</xdr:rowOff>
    </xdr:to>
    <xdr:sp macro="" textlink="">
      <xdr:nvSpPr>
        <xdr:cNvPr id="4517" name="Text Box 75" hidden="1">
          <a:extLst>
            <a:ext uri="{FF2B5EF4-FFF2-40B4-BE49-F238E27FC236}">
              <a16:creationId xmlns:a16="http://schemas.microsoft.com/office/drawing/2014/main" id="{00000000-0008-0000-0000-0000A511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82</xdr:row>
      <xdr:rowOff>76200</xdr:rowOff>
    </xdr:from>
    <xdr:to>
      <xdr:col>10</xdr:col>
      <xdr:colOff>76200</xdr:colOff>
      <xdr:row>83</xdr:row>
      <xdr:rowOff>114300</xdr:rowOff>
    </xdr:to>
    <xdr:sp macro="" textlink="">
      <xdr:nvSpPr>
        <xdr:cNvPr id="4518" name="Text Box 75" hidden="1">
          <a:extLst>
            <a:ext uri="{FF2B5EF4-FFF2-40B4-BE49-F238E27FC236}">
              <a16:creationId xmlns:a16="http://schemas.microsoft.com/office/drawing/2014/main" id="{00000000-0008-0000-0000-0000A611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82</xdr:row>
      <xdr:rowOff>76200</xdr:rowOff>
    </xdr:from>
    <xdr:to>
      <xdr:col>14</xdr:col>
      <xdr:colOff>76200</xdr:colOff>
      <xdr:row>83</xdr:row>
      <xdr:rowOff>114300</xdr:rowOff>
    </xdr:to>
    <xdr:sp macro="" textlink="">
      <xdr:nvSpPr>
        <xdr:cNvPr id="4519" name="Text Box 75" hidden="1">
          <a:extLst>
            <a:ext uri="{FF2B5EF4-FFF2-40B4-BE49-F238E27FC236}">
              <a16:creationId xmlns:a16="http://schemas.microsoft.com/office/drawing/2014/main" id="{00000000-0008-0000-0000-0000A71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82</xdr:row>
      <xdr:rowOff>76200</xdr:rowOff>
    </xdr:from>
    <xdr:to>
      <xdr:col>7</xdr:col>
      <xdr:colOff>76200</xdr:colOff>
      <xdr:row>83</xdr:row>
      <xdr:rowOff>114300</xdr:rowOff>
    </xdr:to>
    <xdr:sp macro="" textlink="">
      <xdr:nvSpPr>
        <xdr:cNvPr id="4520" name="Text Box 75" hidden="1">
          <a:extLst>
            <a:ext uri="{FF2B5EF4-FFF2-40B4-BE49-F238E27FC236}">
              <a16:creationId xmlns:a16="http://schemas.microsoft.com/office/drawing/2014/main" id="{00000000-0008-0000-0000-0000A811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83</xdr:row>
      <xdr:rowOff>76200</xdr:rowOff>
    </xdr:from>
    <xdr:to>
      <xdr:col>7</xdr:col>
      <xdr:colOff>76200</xdr:colOff>
      <xdr:row>84</xdr:row>
      <xdr:rowOff>114300</xdr:rowOff>
    </xdr:to>
    <xdr:sp macro="" textlink="">
      <xdr:nvSpPr>
        <xdr:cNvPr id="4521" name="Text Box 75" hidden="1">
          <a:extLst>
            <a:ext uri="{FF2B5EF4-FFF2-40B4-BE49-F238E27FC236}">
              <a16:creationId xmlns:a16="http://schemas.microsoft.com/office/drawing/2014/main" id="{00000000-0008-0000-0000-0000A911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83</xdr:row>
      <xdr:rowOff>76200</xdr:rowOff>
    </xdr:from>
    <xdr:to>
      <xdr:col>7</xdr:col>
      <xdr:colOff>76200</xdr:colOff>
      <xdr:row>84</xdr:row>
      <xdr:rowOff>114300</xdr:rowOff>
    </xdr:to>
    <xdr:sp macro="" textlink="">
      <xdr:nvSpPr>
        <xdr:cNvPr id="4522" name="Text Box 75" hidden="1">
          <a:extLst>
            <a:ext uri="{FF2B5EF4-FFF2-40B4-BE49-F238E27FC236}">
              <a16:creationId xmlns:a16="http://schemas.microsoft.com/office/drawing/2014/main" id="{00000000-0008-0000-0000-0000AA11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82</xdr:row>
      <xdr:rowOff>76200</xdr:rowOff>
    </xdr:from>
    <xdr:to>
      <xdr:col>10</xdr:col>
      <xdr:colOff>76200</xdr:colOff>
      <xdr:row>83</xdr:row>
      <xdr:rowOff>114300</xdr:rowOff>
    </xdr:to>
    <xdr:sp macro="" textlink="">
      <xdr:nvSpPr>
        <xdr:cNvPr id="4523" name="Text Box 75" hidden="1">
          <a:extLst>
            <a:ext uri="{FF2B5EF4-FFF2-40B4-BE49-F238E27FC236}">
              <a16:creationId xmlns:a16="http://schemas.microsoft.com/office/drawing/2014/main" id="{00000000-0008-0000-0000-0000AB11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83</xdr:row>
      <xdr:rowOff>76200</xdr:rowOff>
    </xdr:from>
    <xdr:to>
      <xdr:col>10</xdr:col>
      <xdr:colOff>76200</xdr:colOff>
      <xdr:row>84</xdr:row>
      <xdr:rowOff>114300</xdr:rowOff>
    </xdr:to>
    <xdr:sp macro="" textlink="">
      <xdr:nvSpPr>
        <xdr:cNvPr id="4524" name="Text Box 75" hidden="1">
          <a:extLst>
            <a:ext uri="{FF2B5EF4-FFF2-40B4-BE49-F238E27FC236}">
              <a16:creationId xmlns:a16="http://schemas.microsoft.com/office/drawing/2014/main" id="{00000000-0008-0000-0000-0000AC11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83</xdr:row>
      <xdr:rowOff>76200</xdr:rowOff>
    </xdr:from>
    <xdr:to>
      <xdr:col>10</xdr:col>
      <xdr:colOff>76200</xdr:colOff>
      <xdr:row>84</xdr:row>
      <xdr:rowOff>114300</xdr:rowOff>
    </xdr:to>
    <xdr:sp macro="" textlink="">
      <xdr:nvSpPr>
        <xdr:cNvPr id="4525" name="Text Box 75" hidden="1">
          <a:extLst>
            <a:ext uri="{FF2B5EF4-FFF2-40B4-BE49-F238E27FC236}">
              <a16:creationId xmlns:a16="http://schemas.microsoft.com/office/drawing/2014/main" id="{00000000-0008-0000-0000-0000AD11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83</xdr:row>
      <xdr:rowOff>76200</xdr:rowOff>
    </xdr:from>
    <xdr:to>
      <xdr:col>10</xdr:col>
      <xdr:colOff>76200</xdr:colOff>
      <xdr:row>84</xdr:row>
      <xdr:rowOff>114300</xdr:rowOff>
    </xdr:to>
    <xdr:sp macro="" textlink="">
      <xdr:nvSpPr>
        <xdr:cNvPr id="4526" name="Text Box 75" hidden="1">
          <a:extLst>
            <a:ext uri="{FF2B5EF4-FFF2-40B4-BE49-F238E27FC236}">
              <a16:creationId xmlns:a16="http://schemas.microsoft.com/office/drawing/2014/main" id="{00000000-0008-0000-0000-0000AE11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82</xdr:row>
      <xdr:rowOff>76200</xdr:rowOff>
    </xdr:from>
    <xdr:to>
      <xdr:col>14</xdr:col>
      <xdr:colOff>76200</xdr:colOff>
      <xdr:row>83</xdr:row>
      <xdr:rowOff>114300</xdr:rowOff>
    </xdr:to>
    <xdr:sp macro="" textlink="">
      <xdr:nvSpPr>
        <xdr:cNvPr id="4527" name="Text Box 75" hidden="1">
          <a:extLst>
            <a:ext uri="{FF2B5EF4-FFF2-40B4-BE49-F238E27FC236}">
              <a16:creationId xmlns:a16="http://schemas.microsoft.com/office/drawing/2014/main" id="{00000000-0008-0000-0000-0000AF1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83</xdr:row>
      <xdr:rowOff>76200</xdr:rowOff>
    </xdr:from>
    <xdr:to>
      <xdr:col>14</xdr:col>
      <xdr:colOff>76200</xdr:colOff>
      <xdr:row>84</xdr:row>
      <xdr:rowOff>114300</xdr:rowOff>
    </xdr:to>
    <xdr:sp macro="" textlink="">
      <xdr:nvSpPr>
        <xdr:cNvPr id="4528" name="Text Box 75" hidden="1">
          <a:extLst>
            <a:ext uri="{FF2B5EF4-FFF2-40B4-BE49-F238E27FC236}">
              <a16:creationId xmlns:a16="http://schemas.microsoft.com/office/drawing/2014/main" id="{00000000-0008-0000-0000-0000B01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83</xdr:row>
      <xdr:rowOff>76200</xdr:rowOff>
    </xdr:from>
    <xdr:to>
      <xdr:col>14</xdr:col>
      <xdr:colOff>76200</xdr:colOff>
      <xdr:row>84</xdr:row>
      <xdr:rowOff>114300</xdr:rowOff>
    </xdr:to>
    <xdr:sp macro="" textlink="">
      <xdr:nvSpPr>
        <xdr:cNvPr id="4529" name="Text Box 75" hidden="1">
          <a:extLst>
            <a:ext uri="{FF2B5EF4-FFF2-40B4-BE49-F238E27FC236}">
              <a16:creationId xmlns:a16="http://schemas.microsoft.com/office/drawing/2014/main" id="{00000000-0008-0000-0000-0000B11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83</xdr:row>
      <xdr:rowOff>76200</xdr:rowOff>
    </xdr:from>
    <xdr:to>
      <xdr:col>14</xdr:col>
      <xdr:colOff>76200</xdr:colOff>
      <xdr:row>84</xdr:row>
      <xdr:rowOff>114300</xdr:rowOff>
    </xdr:to>
    <xdr:sp macro="" textlink="">
      <xdr:nvSpPr>
        <xdr:cNvPr id="4530" name="Text Box 75" hidden="1">
          <a:extLst>
            <a:ext uri="{FF2B5EF4-FFF2-40B4-BE49-F238E27FC236}">
              <a16:creationId xmlns:a16="http://schemas.microsoft.com/office/drawing/2014/main" id="{00000000-0008-0000-0000-0000B21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83</xdr:row>
      <xdr:rowOff>76200</xdr:rowOff>
    </xdr:from>
    <xdr:to>
      <xdr:col>14</xdr:col>
      <xdr:colOff>76200</xdr:colOff>
      <xdr:row>84</xdr:row>
      <xdr:rowOff>114300</xdr:rowOff>
    </xdr:to>
    <xdr:sp macro="" textlink="">
      <xdr:nvSpPr>
        <xdr:cNvPr id="4531" name="Text Box 75" hidden="1">
          <a:extLst>
            <a:ext uri="{FF2B5EF4-FFF2-40B4-BE49-F238E27FC236}">
              <a16:creationId xmlns:a16="http://schemas.microsoft.com/office/drawing/2014/main" id="{00000000-0008-0000-0000-0000B31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83</xdr:row>
      <xdr:rowOff>76200</xdr:rowOff>
    </xdr:from>
    <xdr:to>
      <xdr:col>7</xdr:col>
      <xdr:colOff>76200</xdr:colOff>
      <xdr:row>84</xdr:row>
      <xdr:rowOff>114300</xdr:rowOff>
    </xdr:to>
    <xdr:sp macro="" textlink="">
      <xdr:nvSpPr>
        <xdr:cNvPr id="4532" name="Text Box 75" hidden="1">
          <a:extLst>
            <a:ext uri="{FF2B5EF4-FFF2-40B4-BE49-F238E27FC236}">
              <a16:creationId xmlns:a16="http://schemas.microsoft.com/office/drawing/2014/main" id="{00000000-0008-0000-0000-0000B411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83</xdr:row>
      <xdr:rowOff>76200</xdr:rowOff>
    </xdr:from>
    <xdr:to>
      <xdr:col>10</xdr:col>
      <xdr:colOff>76200</xdr:colOff>
      <xdr:row>84</xdr:row>
      <xdr:rowOff>114300</xdr:rowOff>
    </xdr:to>
    <xdr:sp macro="" textlink="">
      <xdr:nvSpPr>
        <xdr:cNvPr id="4533" name="Text Box 75" hidden="1">
          <a:extLst>
            <a:ext uri="{FF2B5EF4-FFF2-40B4-BE49-F238E27FC236}">
              <a16:creationId xmlns:a16="http://schemas.microsoft.com/office/drawing/2014/main" id="{00000000-0008-0000-0000-0000B511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83</xdr:row>
      <xdr:rowOff>76200</xdr:rowOff>
    </xdr:from>
    <xdr:to>
      <xdr:col>14</xdr:col>
      <xdr:colOff>76200</xdr:colOff>
      <xdr:row>84</xdr:row>
      <xdr:rowOff>114300</xdr:rowOff>
    </xdr:to>
    <xdr:sp macro="" textlink="">
      <xdr:nvSpPr>
        <xdr:cNvPr id="4534" name="Text Box 75" hidden="1">
          <a:extLst>
            <a:ext uri="{FF2B5EF4-FFF2-40B4-BE49-F238E27FC236}">
              <a16:creationId xmlns:a16="http://schemas.microsoft.com/office/drawing/2014/main" id="{00000000-0008-0000-0000-0000B61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83</xdr:row>
      <xdr:rowOff>76200</xdr:rowOff>
    </xdr:from>
    <xdr:to>
      <xdr:col>7</xdr:col>
      <xdr:colOff>76200</xdr:colOff>
      <xdr:row>84</xdr:row>
      <xdr:rowOff>114300</xdr:rowOff>
    </xdr:to>
    <xdr:sp macro="" textlink="">
      <xdr:nvSpPr>
        <xdr:cNvPr id="4535" name="Text Box 75" hidden="1">
          <a:extLst>
            <a:ext uri="{FF2B5EF4-FFF2-40B4-BE49-F238E27FC236}">
              <a16:creationId xmlns:a16="http://schemas.microsoft.com/office/drawing/2014/main" id="{00000000-0008-0000-0000-0000B711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84</xdr:row>
      <xdr:rowOff>76200</xdr:rowOff>
    </xdr:from>
    <xdr:to>
      <xdr:col>7</xdr:col>
      <xdr:colOff>76200</xdr:colOff>
      <xdr:row>85</xdr:row>
      <xdr:rowOff>114300</xdr:rowOff>
    </xdr:to>
    <xdr:sp macro="" textlink="">
      <xdr:nvSpPr>
        <xdr:cNvPr id="4536" name="Text Box 75" hidden="1">
          <a:extLst>
            <a:ext uri="{FF2B5EF4-FFF2-40B4-BE49-F238E27FC236}">
              <a16:creationId xmlns:a16="http://schemas.microsoft.com/office/drawing/2014/main" id="{00000000-0008-0000-0000-0000B811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84</xdr:row>
      <xdr:rowOff>76200</xdr:rowOff>
    </xdr:from>
    <xdr:to>
      <xdr:col>7</xdr:col>
      <xdr:colOff>76200</xdr:colOff>
      <xdr:row>85</xdr:row>
      <xdr:rowOff>114300</xdr:rowOff>
    </xdr:to>
    <xdr:sp macro="" textlink="">
      <xdr:nvSpPr>
        <xdr:cNvPr id="4537" name="Text Box 75" hidden="1">
          <a:extLst>
            <a:ext uri="{FF2B5EF4-FFF2-40B4-BE49-F238E27FC236}">
              <a16:creationId xmlns:a16="http://schemas.microsoft.com/office/drawing/2014/main" id="{00000000-0008-0000-0000-0000B911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83</xdr:row>
      <xdr:rowOff>76200</xdr:rowOff>
    </xdr:from>
    <xdr:to>
      <xdr:col>10</xdr:col>
      <xdr:colOff>76200</xdr:colOff>
      <xdr:row>84</xdr:row>
      <xdr:rowOff>114300</xdr:rowOff>
    </xdr:to>
    <xdr:sp macro="" textlink="">
      <xdr:nvSpPr>
        <xdr:cNvPr id="4538" name="Text Box 75" hidden="1">
          <a:extLst>
            <a:ext uri="{FF2B5EF4-FFF2-40B4-BE49-F238E27FC236}">
              <a16:creationId xmlns:a16="http://schemas.microsoft.com/office/drawing/2014/main" id="{00000000-0008-0000-0000-0000BA11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76200</xdr:rowOff>
    </xdr:from>
    <xdr:to>
      <xdr:col>10</xdr:col>
      <xdr:colOff>76200</xdr:colOff>
      <xdr:row>85</xdr:row>
      <xdr:rowOff>114300</xdr:rowOff>
    </xdr:to>
    <xdr:sp macro="" textlink="">
      <xdr:nvSpPr>
        <xdr:cNvPr id="4539" name="Text Box 75" hidden="1">
          <a:extLst>
            <a:ext uri="{FF2B5EF4-FFF2-40B4-BE49-F238E27FC236}">
              <a16:creationId xmlns:a16="http://schemas.microsoft.com/office/drawing/2014/main" id="{00000000-0008-0000-0000-0000BB11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76200</xdr:rowOff>
    </xdr:from>
    <xdr:to>
      <xdr:col>10</xdr:col>
      <xdr:colOff>76200</xdr:colOff>
      <xdr:row>85</xdr:row>
      <xdr:rowOff>114300</xdr:rowOff>
    </xdr:to>
    <xdr:sp macro="" textlink="">
      <xdr:nvSpPr>
        <xdr:cNvPr id="4540" name="Text Box 75" hidden="1">
          <a:extLst>
            <a:ext uri="{FF2B5EF4-FFF2-40B4-BE49-F238E27FC236}">
              <a16:creationId xmlns:a16="http://schemas.microsoft.com/office/drawing/2014/main" id="{00000000-0008-0000-0000-0000BC11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76200</xdr:rowOff>
    </xdr:from>
    <xdr:to>
      <xdr:col>10</xdr:col>
      <xdr:colOff>76200</xdr:colOff>
      <xdr:row>85</xdr:row>
      <xdr:rowOff>114300</xdr:rowOff>
    </xdr:to>
    <xdr:sp macro="" textlink="">
      <xdr:nvSpPr>
        <xdr:cNvPr id="4541" name="Text Box 75" hidden="1">
          <a:extLst>
            <a:ext uri="{FF2B5EF4-FFF2-40B4-BE49-F238E27FC236}">
              <a16:creationId xmlns:a16="http://schemas.microsoft.com/office/drawing/2014/main" id="{00000000-0008-0000-0000-0000BD11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83</xdr:row>
      <xdr:rowOff>76200</xdr:rowOff>
    </xdr:from>
    <xdr:to>
      <xdr:col>14</xdr:col>
      <xdr:colOff>76200</xdr:colOff>
      <xdr:row>84</xdr:row>
      <xdr:rowOff>114300</xdr:rowOff>
    </xdr:to>
    <xdr:sp macro="" textlink="">
      <xdr:nvSpPr>
        <xdr:cNvPr id="4542" name="Text Box 75" hidden="1">
          <a:extLst>
            <a:ext uri="{FF2B5EF4-FFF2-40B4-BE49-F238E27FC236}">
              <a16:creationId xmlns:a16="http://schemas.microsoft.com/office/drawing/2014/main" id="{00000000-0008-0000-0000-0000BE1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84</xdr:row>
      <xdr:rowOff>76200</xdr:rowOff>
    </xdr:from>
    <xdr:to>
      <xdr:col>14</xdr:col>
      <xdr:colOff>76200</xdr:colOff>
      <xdr:row>85</xdr:row>
      <xdr:rowOff>114300</xdr:rowOff>
    </xdr:to>
    <xdr:sp macro="" textlink="">
      <xdr:nvSpPr>
        <xdr:cNvPr id="4543" name="Text Box 75" hidden="1">
          <a:extLst>
            <a:ext uri="{FF2B5EF4-FFF2-40B4-BE49-F238E27FC236}">
              <a16:creationId xmlns:a16="http://schemas.microsoft.com/office/drawing/2014/main" id="{00000000-0008-0000-0000-0000BF1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84</xdr:row>
      <xdr:rowOff>76200</xdr:rowOff>
    </xdr:from>
    <xdr:to>
      <xdr:col>14</xdr:col>
      <xdr:colOff>76200</xdr:colOff>
      <xdr:row>85</xdr:row>
      <xdr:rowOff>114300</xdr:rowOff>
    </xdr:to>
    <xdr:sp macro="" textlink="">
      <xdr:nvSpPr>
        <xdr:cNvPr id="4544" name="Text Box 75" hidden="1">
          <a:extLst>
            <a:ext uri="{FF2B5EF4-FFF2-40B4-BE49-F238E27FC236}">
              <a16:creationId xmlns:a16="http://schemas.microsoft.com/office/drawing/2014/main" id="{00000000-0008-0000-0000-0000C01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84</xdr:row>
      <xdr:rowOff>76200</xdr:rowOff>
    </xdr:from>
    <xdr:to>
      <xdr:col>14</xdr:col>
      <xdr:colOff>76200</xdr:colOff>
      <xdr:row>85</xdr:row>
      <xdr:rowOff>114300</xdr:rowOff>
    </xdr:to>
    <xdr:sp macro="" textlink="">
      <xdr:nvSpPr>
        <xdr:cNvPr id="4545" name="Text Box 75" hidden="1">
          <a:extLst>
            <a:ext uri="{FF2B5EF4-FFF2-40B4-BE49-F238E27FC236}">
              <a16:creationId xmlns:a16="http://schemas.microsoft.com/office/drawing/2014/main" id="{00000000-0008-0000-0000-0000C11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84</xdr:row>
      <xdr:rowOff>76200</xdr:rowOff>
    </xdr:from>
    <xdr:to>
      <xdr:col>14</xdr:col>
      <xdr:colOff>76200</xdr:colOff>
      <xdr:row>85</xdr:row>
      <xdr:rowOff>114300</xdr:rowOff>
    </xdr:to>
    <xdr:sp macro="" textlink="">
      <xdr:nvSpPr>
        <xdr:cNvPr id="4546" name="Text Box 75" hidden="1">
          <a:extLst>
            <a:ext uri="{FF2B5EF4-FFF2-40B4-BE49-F238E27FC236}">
              <a16:creationId xmlns:a16="http://schemas.microsoft.com/office/drawing/2014/main" id="{00000000-0008-0000-0000-0000C21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84</xdr:row>
      <xdr:rowOff>76200</xdr:rowOff>
    </xdr:from>
    <xdr:to>
      <xdr:col>7</xdr:col>
      <xdr:colOff>76200</xdr:colOff>
      <xdr:row>85</xdr:row>
      <xdr:rowOff>114300</xdr:rowOff>
    </xdr:to>
    <xdr:sp macro="" textlink="">
      <xdr:nvSpPr>
        <xdr:cNvPr id="4547" name="Text Box 75" hidden="1">
          <a:extLst>
            <a:ext uri="{FF2B5EF4-FFF2-40B4-BE49-F238E27FC236}">
              <a16:creationId xmlns:a16="http://schemas.microsoft.com/office/drawing/2014/main" id="{00000000-0008-0000-0000-0000C311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76200</xdr:rowOff>
    </xdr:from>
    <xdr:to>
      <xdr:col>10</xdr:col>
      <xdr:colOff>76200</xdr:colOff>
      <xdr:row>85</xdr:row>
      <xdr:rowOff>114300</xdr:rowOff>
    </xdr:to>
    <xdr:sp macro="" textlink="">
      <xdr:nvSpPr>
        <xdr:cNvPr id="4548" name="Text Box 75" hidden="1">
          <a:extLst>
            <a:ext uri="{FF2B5EF4-FFF2-40B4-BE49-F238E27FC236}">
              <a16:creationId xmlns:a16="http://schemas.microsoft.com/office/drawing/2014/main" id="{00000000-0008-0000-0000-0000C411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84</xdr:row>
      <xdr:rowOff>76200</xdr:rowOff>
    </xdr:from>
    <xdr:to>
      <xdr:col>14</xdr:col>
      <xdr:colOff>76200</xdr:colOff>
      <xdr:row>85</xdr:row>
      <xdr:rowOff>114300</xdr:rowOff>
    </xdr:to>
    <xdr:sp macro="" textlink="">
      <xdr:nvSpPr>
        <xdr:cNvPr id="4549" name="Text Box 75" hidden="1">
          <a:extLst>
            <a:ext uri="{FF2B5EF4-FFF2-40B4-BE49-F238E27FC236}">
              <a16:creationId xmlns:a16="http://schemas.microsoft.com/office/drawing/2014/main" id="{00000000-0008-0000-0000-0000C51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84</xdr:row>
      <xdr:rowOff>76200</xdr:rowOff>
    </xdr:from>
    <xdr:to>
      <xdr:col>7</xdr:col>
      <xdr:colOff>76200</xdr:colOff>
      <xdr:row>85</xdr:row>
      <xdr:rowOff>114300</xdr:rowOff>
    </xdr:to>
    <xdr:sp macro="" textlink="">
      <xdr:nvSpPr>
        <xdr:cNvPr id="4550" name="Text Box 75" hidden="1">
          <a:extLst>
            <a:ext uri="{FF2B5EF4-FFF2-40B4-BE49-F238E27FC236}">
              <a16:creationId xmlns:a16="http://schemas.microsoft.com/office/drawing/2014/main" id="{00000000-0008-0000-0000-0000C611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85</xdr:row>
      <xdr:rowOff>76200</xdr:rowOff>
    </xdr:from>
    <xdr:to>
      <xdr:col>7</xdr:col>
      <xdr:colOff>76200</xdr:colOff>
      <xdr:row>86</xdr:row>
      <xdr:rowOff>114300</xdr:rowOff>
    </xdr:to>
    <xdr:sp macro="" textlink="">
      <xdr:nvSpPr>
        <xdr:cNvPr id="4551" name="Text Box 75" hidden="1">
          <a:extLst>
            <a:ext uri="{FF2B5EF4-FFF2-40B4-BE49-F238E27FC236}">
              <a16:creationId xmlns:a16="http://schemas.microsoft.com/office/drawing/2014/main" id="{00000000-0008-0000-0000-0000C711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85</xdr:row>
      <xdr:rowOff>76200</xdr:rowOff>
    </xdr:from>
    <xdr:to>
      <xdr:col>7</xdr:col>
      <xdr:colOff>76200</xdr:colOff>
      <xdr:row>86</xdr:row>
      <xdr:rowOff>114300</xdr:rowOff>
    </xdr:to>
    <xdr:sp macro="" textlink="">
      <xdr:nvSpPr>
        <xdr:cNvPr id="4552" name="Text Box 75" hidden="1">
          <a:extLst>
            <a:ext uri="{FF2B5EF4-FFF2-40B4-BE49-F238E27FC236}">
              <a16:creationId xmlns:a16="http://schemas.microsoft.com/office/drawing/2014/main" id="{00000000-0008-0000-0000-0000C811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76200</xdr:rowOff>
    </xdr:from>
    <xdr:to>
      <xdr:col>10</xdr:col>
      <xdr:colOff>76200</xdr:colOff>
      <xdr:row>85</xdr:row>
      <xdr:rowOff>114300</xdr:rowOff>
    </xdr:to>
    <xdr:sp macro="" textlink="">
      <xdr:nvSpPr>
        <xdr:cNvPr id="4553" name="Text Box 75" hidden="1">
          <a:extLst>
            <a:ext uri="{FF2B5EF4-FFF2-40B4-BE49-F238E27FC236}">
              <a16:creationId xmlns:a16="http://schemas.microsoft.com/office/drawing/2014/main" id="{00000000-0008-0000-0000-0000C911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76200</xdr:rowOff>
    </xdr:from>
    <xdr:to>
      <xdr:col>10</xdr:col>
      <xdr:colOff>76200</xdr:colOff>
      <xdr:row>86</xdr:row>
      <xdr:rowOff>114300</xdr:rowOff>
    </xdr:to>
    <xdr:sp macro="" textlink="">
      <xdr:nvSpPr>
        <xdr:cNvPr id="4554" name="Text Box 75" hidden="1">
          <a:extLst>
            <a:ext uri="{FF2B5EF4-FFF2-40B4-BE49-F238E27FC236}">
              <a16:creationId xmlns:a16="http://schemas.microsoft.com/office/drawing/2014/main" id="{00000000-0008-0000-0000-0000CA11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76200</xdr:rowOff>
    </xdr:from>
    <xdr:to>
      <xdr:col>10</xdr:col>
      <xdr:colOff>76200</xdr:colOff>
      <xdr:row>86</xdr:row>
      <xdr:rowOff>114300</xdr:rowOff>
    </xdr:to>
    <xdr:sp macro="" textlink="">
      <xdr:nvSpPr>
        <xdr:cNvPr id="4555" name="Text Box 75" hidden="1">
          <a:extLst>
            <a:ext uri="{FF2B5EF4-FFF2-40B4-BE49-F238E27FC236}">
              <a16:creationId xmlns:a16="http://schemas.microsoft.com/office/drawing/2014/main" id="{00000000-0008-0000-0000-0000CB11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76200</xdr:rowOff>
    </xdr:from>
    <xdr:to>
      <xdr:col>10</xdr:col>
      <xdr:colOff>76200</xdr:colOff>
      <xdr:row>86</xdr:row>
      <xdr:rowOff>114300</xdr:rowOff>
    </xdr:to>
    <xdr:sp macro="" textlink="">
      <xdr:nvSpPr>
        <xdr:cNvPr id="4556" name="Text Box 75" hidden="1">
          <a:extLst>
            <a:ext uri="{FF2B5EF4-FFF2-40B4-BE49-F238E27FC236}">
              <a16:creationId xmlns:a16="http://schemas.microsoft.com/office/drawing/2014/main" id="{00000000-0008-0000-0000-0000CC11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84</xdr:row>
      <xdr:rowOff>76200</xdr:rowOff>
    </xdr:from>
    <xdr:to>
      <xdr:col>14</xdr:col>
      <xdr:colOff>76200</xdr:colOff>
      <xdr:row>85</xdr:row>
      <xdr:rowOff>114300</xdr:rowOff>
    </xdr:to>
    <xdr:sp macro="" textlink="">
      <xdr:nvSpPr>
        <xdr:cNvPr id="4557" name="Text Box 75" hidden="1">
          <a:extLst>
            <a:ext uri="{FF2B5EF4-FFF2-40B4-BE49-F238E27FC236}">
              <a16:creationId xmlns:a16="http://schemas.microsoft.com/office/drawing/2014/main" id="{00000000-0008-0000-0000-0000CD1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85</xdr:row>
      <xdr:rowOff>76200</xdr:rowOff>
    </xdr:from>
    <xdr:to>
      <xdr:col>14</xdr:col>
      <xdr:colOff>76200</xdr:colOff>
      <xdr:row>86</xdr:row>
      <xdr:rowOff>114300</xdr:rowOff>
    </xdr:to>
    <xdr:sp macro="" textlink="">
      <xdr:nvSpPr>
        <xdr:cNvPr id="4558" name="Text Box 75" hidden="1">
          <a:extLst>
            <a:ext uri="{FF2B5EF4-FFF2-40B4-BE49-F238E27FC236}">
              <a16:creationId xmlns:a16="http://schemas.microsoft.com/office/drawing/2014/main" id="{00000000-0008-0000-0000-0000CE1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85</xdr:row>
      <xdr:rowOff>76200</xdr:rowOff>
    </xdr:from>
    <xdr:to>
      <xdr:col>14</xdr:col>
      <xdr:colOff>76200</xdr:colOff>
      <xdr:row>86</xdr:row>
      <xdr:rowOff>114300</xdr:rowOff>
    </xdr:to>
    <xdr:sp macro="" textlink="">
      <xdr:nvSpPr>
        <xdr:cNvPr id="4559" name="Text Box 75" hidden="1">
          <a:extLst>
            <a:ext uri="{FF2B5EF4-FFF2-40B4-BE49-F238E27FC236}">
              <a16:creationId xmlns:a16="http://schemas.microsoft.com/office/drawing/2014/main" id="{00000000-0008-0000-0000-0000CF1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85</xdr:row>
      <xdr:rowOff>76200</xdr:rowOff>
    </xdr:from>
    <xdr:to>
      <xdr:col>14</xdr:col>
      <xdr:colOff>76200</xdr:colOff>
      <xdr:row>86</xdr:row>
      <xdr:rowOff>114300</xdr:rowOff>
    </xdr:to>
    <xdr:sp macro="" textlink="">
      <xdr:nvSpPr>
        <xdr:cNvPr id="4560" name="Text Box 75" hidden="1">
          <a:extLst>
            <a:ext uri="{FF2B5EF4-FFF2-40B4-BE49-F238E27FC236}">
              <a16:creationId xmlns:a16="http://schemas.microsoft.com/office/drawing/2014/main" id="{00000000-0008-0000-0000-0000D01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85</xdr:row>
      <xdr:rowOff>76200</xdr:rowOff>
    </xdr:from>
    <xdr:to>
      <xdr:col>14</xdr:col>
      <xdr:colOff>76200</xdr:colOff>
      <xdr:row>86</xdr:row>
      <xdr:rowOff>114300</xdr:rowOff>
    </xdr:to>
    <xdr:sp macro="" textlink="">
      <xdr:nvSpPr>
        <xdr:cNvPr id="4561" name="Text Box 75" hidden="1">
          <a:extLst>
            <a:ext uri="{FF2B5EF4-FFF2-40B4-BE49-F238E27FC236}">
              <a16:creationId xmlns:a16="http://schemas.microsoft.com/office/drawing/2014/main" id="{00000000-0008-0000-0000-0000D11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85</xdr:row>
      <xdr:rowOff>76200</xdr:rowOff>
    </xdr:from>
    <xdr:to>
      <xdr:col>7</xdr:col>
      <xdr:colOff>76200</xdr:colOff>
      <xdr:row>86</xdr:row>
      <xdr:rowOff>114300</xdr:rowOff>
    </xdr:to>
    <xdr:sp macro="" textlink="">
      <xdr:nvSpPr>
        <xdr:cNvPr id="4562" name="Text Box 75" hidden="1">
          <a:extLst>
            <a:ext uri="{FF2B5EF4-FFF2-40B4-BE49-F238E27FC236}">
              <a16:creationId xmlns:a16="http://schemas.microsoft.com/office/drawing/2014/main" id="{00000000-0008-0000-0000-0000D211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76200</xdr:rowOff>
    </xdr:from>
    <xdr:to>
      <xdr:col>10</xdr:col>
      <xdr:colOff>76200</xdr:colOff>
      <xdr:row>86</xdr:row>
      <xdr:rowOff>114300</xdr:rowOff>
    </xdr:to>
    <xdr:sp macro="" textlink="">
      <xdr:nvSpPr>
        <xdr:cNvPr id="4563" name="Text Box 75" hidden="1">
          <a:extLst>
            <a:ext uri="{FF2B5EF4-FFF2-40B4-BE49-F238E27FC236}">
              <a16:creationId xmlns:a16="http://schemas.microsoft.com/office/drawing/2014/main" id="{00000000-0008-0000-0000-0000D311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85</xdr:row>
      <xdr:rowOff>76200</xdr:rowOff>
    </xdr:from>
    <xdr:to>
      <xdr:col>14</xdr:col>
      <xdr:colOff>76200</xdr:colOff>
      <xdr:row>86</xdr:row>
      <xdr:rowOff>114300</xdr:rowOff>
    </xdr:to>
    <xdr:sp macro="" textlink="">
      <xdr:nvSpPr>
        <xdr:cNvPr id="4564" name="Text Box 75" hidden="1">
          <a:extLst>
            <a:ext uri="{FF2B5EF4-FFF2-40B4-BE49-F238E27FC236}">
              <a16:creationId xmlns:a16="http://schemas.microsoft.com/office/drawing/2014/main" id="{00000000-0008-0000-0000-0000D41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85</xdr:row>
      <xdr:rowOff>76200</xdr:rowOff>
    </xdr:from>
    <xdr:to>
      <xdr:col>7</xdr:col>
      <xdr:colOff>76200</xdr:colOff>
      <xdr:row>86</xdr:row>
      <xdr:rowOff>114300</xdr:rowOff>
    </xdr:to>
    <xdr:sp macro="" textlink="">
      <xdr:nvSpPr>
        <xdr:cNvPr id="4565" name="Text Box 75" hidden="1">
          <a:extLst>
            <a:ext uri="{FF2B5EF4-FFF2-40B4-BE49-F238E27FC236}">
              <a16:creationId xmlns:a16="http://schemas.microsoft.com/office/drawing/2014/main" id="{00000000-0008-0000-0000-0000D511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86</xdr:row>
      <xdr:rowOff>76200</xdr:rowOff>
    </xdr:from>
    <xdr:to>
      <xdr:col>7</xdr:col>
      <xdr:colOff>76200</xdr:colOff>
      <xdr:row>87</xdr:row>
      <xdr:rowOff>114300</xdr:rowOff>
    </xdr:to>
    <xdr:sp macro="" textlink="">
      <xdr:nvSpPr>
        <xdr:cNvPr id="4566" name="Text Box 75" hidden="1">
          <a:extLst>
            <a:ext uri="{FF2B5EF4-FFF2-40B4-BE49-F238E27FC236}">
              <a16:creationId xmlns:a16="http://schemas.microsoft.com/office/drawing/2014/main" id="{00000000-0008-0000-0000-0000D611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86</xdr:row>
      <xdr:rowOff>76200</xdr:rowOff>
    </xdr:from>
    <xdr:to>
      <xdr:col>7</xdr:col>
      <xdr:colOff>76200</xdr:colOff>
      <xdr:row>87</xdr:row>
      <xdr:rowOff>114300</xdr:rowOff>
    </xdr:to>
    <xdr:sp macro="" textlink="">
      <xdr:nvSpPr>
        <xdr:cNvPr id="4567" name="Text Box 75" hidden="1">
          <a:extLst>
            <a:ext uri="{FF2B5EF4-FFF2-40B4-BE49-F238E27FC236}">
              <a16:creationId xmlns:a16="http://schemas.microsoft.com/office/drawing/2014/main" id="{00000000-0008-0000-0000-0000D711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76200</xdr:rowOff>
    </xdr:from>
    <xdr:to>
      <xdr:col>10</xdr:col>
      <xdr:colOff>76200</xdr:colOff>
      <xdr:row>86</xdr:row>
      <xdr:rowOff>114300</xdr:rowOff>
    </xdr:to>
    <xdr:sp macro="" textlink="">
      <xdr:nvSpPr>
        <xdr:cNvPr id="4568" name="Text Box 75" hidden="1">
          <a:extLst>
            <a:ext uri="{FF2B5EF4-FFF2-40B4-BE49-F238E27FC236}">
              <a16:creationId xmlns:a16="http://schemas.microsoft.com/office/drawing/2014/main" id="{00000000-0008-0000-0000-0000D811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86</xdr:row>
      <xdr:rowOff>76200</xdr:rowOff>
    </xdr:from>
    <xdr:to>
      <xdr:col>10</xdr:col>
      <xdr:colOff>76200</xdr:colOff>
      <xdr:row>87</xdr:row>
      <xdr:rowOff>114300</xdr:rowOff>
    </xdr:to>
    <xdr:sp macro="" textlink="">
      <xdr:nvSpPr>
        <xdr:cNvPr id="4569" name="Text Box 75" hidden="1">
          <a:extLst>
            <a:ext uri="{FF2B5EF4-FFF2-40B4-BE49-F238E27FC236}">
              <a16:creationId xmlns:a16="http://schemas.microsoft.com/office/drawing/2014/main" id="{00000000-0008-0000-0000-0000D911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86</xdr:row>
      <xdr:rowOff>76200</xdr:rowOff>
    </xdr:from>
    <xdr:to>
      <xdr:col>10</xdr:col>
      <xdr:colOff>76200</xdr:colOff>
      <xdr:row>87</xdr:row>
      <xdr:rowOff>114300</xdr:rowOff>
    </xdr:to>
    <xdr:sp macro="" textlink="">
      <xdr:nvSpPr>
        <xdr:cNvPr id="4570" name="Text Box 75" hidden="1">
          <a:extLst>
            <a:ext uri="{FF2B5EF4-FFF2-40B4-BE49-F238E27FC236}">
              <a16:creationId xmlns:a16="http://schemas.microsoft.com/office/drawing/2014/main" id="{00000000-0008-0000-0000-0000DA11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86</xdr:row>
      <xdr:rowOff>76200</xdr:rowOff>
    </xdr:from>
    <xdr:to>
      <xdr:col>10</xdr:col>
      <xdr:colOff>76200</xdr:colOff>
      <xdr:row>87</xdr:row>
      <xdr:rowOff>114300</xdr:rowOff>
    </xdr:to>
    <xdr:sp macro="" textlink="">
      <xdr:nvSpPr>
        <xdr:cNvPr id="4571" name="Text Box 75" hidden="1">
          <a:extLst>
            <a:ext uri="{FF2B5EF4-FFF2-40B4-BE49-F238E27FC236}">
              <a16:creationId xmlns:a16="http://schemas.microsoft.com/office/drawing/2014/main" id="{00000000-0008-0000-0000-0000DB11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85</xdr:row>
      <xdr:rowOff>76200</xdr:rowOff>
    </xdr:from>
    <xdr:to>
      <xdr:col>14</xdr:col>
      <xdr:colOff>76200</xdr:colOff>
      <xdr:row>86</xdr:row>
      <xdr:rowOff>114300</xdr:rowOff>
    </xdr:to>
    <xdr:sp macro="" textlink="">
      <xdr:nvSpPr>
        <xdr:cNvPr id="4572" name="Text Box 75" hidden="1">
          <a:extLst>
            <a:ext uri="{FF2B5EF4-FFF2-40B4-BE49-F238E27FC236}">
              <a16:creationId xmlns:a16="http://schemas.microsoft.com/office/drawing/2014/main" id="{00000000-0008-0000-0000-0000DC1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86</xdr:row>
      <xdr:rowOff>76200</xdr:rowOff>
    </xdr:from>
    <xdr:to>
      <xdr:col>14</xdr:col>
      <xdr:colOff>76200</xdr:colOff>
      <xdr:row>87</xdr:row>
      <xdr:rowOff>114300</xdr:rowOff>
    </xdr:to>
    <xdr:sp macro="" textlink="">
      <xdr:nvSpPr>
        <xdr:cNvPr id="4573" name="Text Box 75" hidden="1">
          <a:extLst>
            <a:ext uri="{FF2B5EF4-FFF2-40B4-BE49-F238E27FC236}">
              <a16:creationId xmlns:a16="http://schemas.microsoft.com/office/drawing/2014/main" id="{00000000-0008-0000-0000-0000DD1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86</xdr:row>
      <xdr:rowOff>76200</xdr:rowOff>
    </xdr:from>
    <xdr:to>
      <xdr:col>14</xdr:col>
      <xdr:colOff>76200</xdr:colOff>
      <xdr:row>87</xdr:row>
      <xdr:rowOff>114300</xdr:rowOff>
    </xdr:to>
    <xdr:sp macro="" textlink="">
      <xdr:nvSpPr>
        <xdr:cNvPr id="4574" name="Text Box 75" hidden="1">
          <a:extLst>
            <a:ext uri="{FF2B5EF4-FFF2-40B4-BE49-F238E27FC236}">
              <a16:creationId xmlns:a16="http://schemas.microsoft.com/office/drawing/2014/main" id="{00000000-0008-0000-0000-0000DE1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86</xdr:row>
      <xdr:rowOff>76200</xdr:rowOff>
    </xdr:from>
    <xdr:to>
      <xdr:col>14</xdr:col>
      <xdr:colOff>76200</xdr:colOff>
      <xdr:row>87</xdr:row>
      <xdr:rowOff>114300</xdr:rowOff>
    </xdr:to>
    <xdr:sp macro="" textlink="">
      <xdr:nvSpPr>
        <xdr:cNvPr id="4575" name="Text Box 75" hidden="1">
          <a:extLst>
            <a:ext uri="{FF2B5EF4-FFF2-40B4-BE49-F238E27FC236}">
              <a16:creationId xmlns:a16="http://schemas.microsoft.com/office/drawing/2014/main" id="{00000000-0008-0000-0000-0000DF1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86</xdr:row>
      <xdr:rowOff>76200</xdr:rowOff>
    </xdr:from>
    <xdr:to>
      <xdr:col>14</xdr:col>
      <xdr:colOff>76200</xdr:colOff>
      <xdr:row>87</xdr:row>
      <xdr:rowOff>114300</xdr:rowOff>
    </xdr:to>
    <xdr:sp macro="" textlink="">
      <xdr:nvSpPr>
        <xdr:cNvPr id="4576" name="Text Box 75" hidden="1">
          <a:extLst>
            <a:ext uri="{FF2B5EF4-FFF2-40B4-BE49-F238E27FC236}">
              <a16:creationId xmlns:a16="http://schemas.microsoft.com/office/drawing/2014/main" id="{00000000-0008-0000-0000-0000E01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86</xdr:row>
      <xdr:rowOff>76200</xdr:rowOff>
    </xdr:from>
    <xdr:to>
      <xdr:col>7</xdr:col>
      <xdr:colOff>76200</xdr:colOff>
      <xdr:row>87</xdr:row>
      <xdr:rowOff>114300</xdr:rowOff>
    </xdr:to>
    <xdr:sp macro="" textlink="">
      <xdr:nvSpPr>
        <xdr:cNvPr id="4577" name="Text Box 75" hidden="1">
          <a:extLst>
            <a:ext uri="{FF2B5EF4-FFF2-40B4-BE49-F238E27FC236}">
              <a16:creationId xmlns:a16="http://schemas.microsoft.com/office/drawing/2014/main" id="{00000000-0008-0000-0000-0000E111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86</xdr:row>
      <xdr:rowOff>76200</xdr:rowOff>
    </xdr:from>
    <xdr:to>
      <xdr:col>10</xdr:col>
      <xdr:colOff>76200</xdr:colOff>
      <xdr:row>87</xdr:row>
      <xdr:rowOff>114300</xdr:rowOff>
    </xdr:to>
    <xdr:sp macro="" textlink="">
      <xdr:nvSpPr>
        <xdr:cNvPr id="4578" name="Text Box 75" hidden="1">
          <a:extLst>
            <a:ext uri="{FF2B5EF4-FFF2-40B4-BE49-F238E27FC236}">
              <a16:creationId xmlns:a16="http://schemas.microsoft.com/office/drawing/2014/main" id="{00000000-0008-0000-0000-0000E211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86</xdr:row>
      <xdr:rowOff>76200</xdr:rowOff>
    </xdr:from>
    <xdr:to>
      <xdr:col>14</xdr:col>
      <xdr:colOff>76200</xdr:colOff>
      <xdr:row>87</xdr:row>
      <xdr:rowOff>114300</xdr:rowOff>
    </xdr:to>
    <xdr:sp macro="" textlink="">
      <xdr:nvSpPr>
        <xdr:cNvPr id="4579" name="Text Box 75" hidden="1">
          <a:extLst>
            <a:ext uri="{FF2B5EF4-FFF2-40B4-BE49-F238E27FC236}">
              <a16:creationId xmlns:a16="http://schemas.microsoft.com/office/drawing/2014/main" id="{00000000-0008-0000-0000-0000E31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86</xdr:row>
      <xdr:rowOff>76200</xdr:rowOff>
    </xdr:from>
    <xdr:to>
      <xdr:col>7</xdr:col>
      <xdr:colOff>76200</xdr:colOff>
      <xdr:row>87</xdr:row>
      <xdr:rowOff>114300</xdr:rowOff>
    </xdr:to>
    <xdr:sp macro="" textlink="">
      <xdr:nvSpPr>
        <xdr:cNvPr id="4580" name="Text Box 75" hidden="1">
          <a:extLst>
            <a:ext uri="{FF2B5EF4-FFF2-40B4-BE49-F238E27FC236}">
              <a16:creationId xmlns:a16="http://schemas.microsoft.com/office/drawing/2014/main" id="{00000000-0008-0000-0000-0000E411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87</xdr:row>
      <xdr:rowOff>76200</xdr:rowOff>
    </xdr:from>
    <xdr:to>
      <xdr:col>7</xdr:col>
      <xdr:colOff>76200</xdr:colOff>
      <xdr:row>88</xdr:row>
      <xdr:rowOff>114300</xdr:rowOff>
    </xdr:to>
    <xdr:sp macro="" textlink="">
      <xdr:nvSpPr>
        <xdr:cNvPr id="4581" name="Text Box 75" hidden="1">
          <a:extLst>
            <a:ext uri="{FF2B5EF4-FFF2-40B4-BE49-F238E27FC236}">
              <a16:creationId xmlns:a16="http://schemas.microsoft.com/office/drawing/2014/main" id="{00000000-0008-0000-0000-0000E511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87</xdr:row>
      <xdr:rowOff>76200</xdr:rowOff>
    </xdr:from>
    <xdr:to>
      <xdr:col>7</xdr:col>
      <xdr:colOff>76200</xdr:colOff>
      <xdr:row>88</xdr:row>
      <xdr:rowOff>114300</xdr:rowOff>
    </xdr:to>
    <xdr:sp macro="" textlink="">
      <xdr:nvSpPr>
        <xdr:cNvPr id="4582" name="Text Box 75" hidden="1">
          <a:extLst>
            <a:ext uri="{FF2B5EF4-FFF2-40B4-BE49-F238E27FC236}">
              <a16:creationId xmlns:a16="http://schemas.microsoft.com/office/drawing/2014/main" id="{00000000-0008-0000-0000-0000E611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86</xdr:row>
      <xdr:rowOff>76200</xdr:rowOff>
    </xdr:from>
    <xdr:to>
      <xdr:col>10</xdr:col>
      <xdr:colOff>76200</xdr:colOff>
      <xdr:row>87</xdr:row>
      <xdr:rowOff>114300</xdr:rowOff>
    </xdr:to>
    <xdr:sp macro="" textlink="">
      <xdr:nvSpPr>
        <xdr:cNvPr id="4583" name="Text Box 75" hidden="1">
          <a:extLst>
            <a:ext uri="{FF2B5EF4-FFF2-40B4-BE49-F238E27FC236}">
              <a16:creationId xmlns:a16="http://schemas.microsoft.com/office/drawing/2014/main" id="{00000000-0008-0000-0000-0000E711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87</xdr:row>
      <xdr:rowOff>76200</xdr:rowOff>
    </xdr:from>
    <xdr:to>
      <xdr:col>10</xdr:col>
      <xdr:colOff>76200</xdr:colOff>
      <xdr:row>88</xdr:row>
      <xdr:rowOff>114300</xdr:rowOff>
    </xdr:to>
    <xdr:sp macro="" textlink="">
      <xdr:nvSpPr>
        <xdr:cNvPr id="4584" name="Text Box 75" hidden="1">
          <a:extLst>
            <a:ext uri="{FF2B5EF4-FFF2-40B4-BE49-F238E27FC236}">
              <a16:creationId xmlns:a16="http://schemas.microsoft.com/office/drawing/2014/main" id="{00000000-0008-0000-0000-0000E811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87</xdr:row>
      <xdr:rowOff>76200</xdr:rowOff>
    </xdr:from>
    <xdr:to>
      <xdr:col>10</xdr:col>
      <xdr:colOff>76200</xdr:colOff>
      <xdr:row>88</xdr:row>
      <xdr:rowOff>114300</xdr:rowOff>
    </xdr:to>
    <xdr:sp macro="" textlink="">
      <xdr:nvSpPr>
        <xdr:cNvPr id="4585" name="Text Box 75" hidden="1">
          <a:extLst>
            <a:ext uri="{FF2B5EF4-FFF2-40B4-BE49-F238E27FC236}">
              <a16:creationId xmlns:a16="http://schemas.microsoft.com/office/drawing/2014/main" id="{00000000-0008-0000-0000-0000E911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87</xdr:row>
      <xdr:rowOff>76200</xdr:rowOff>
    </xdr:from>
    <xdr:to>
      <xdr:col>10</xdr:col>
      <xdr:colOff>76200</xdr:colOff>
      <xdr:row>88</xdr:row>
      <xdr:rowOff>114300</xdr:rowOff>
    </xdr:to>
    <xdr:sp macro="" textlink="">
      <xdr:nvSpPr>
        <xdr:cNvPr id="4586" name="Text Box 75" hidden="1">
          <a:extLst>
            <a:ext uri="{FF2B5EF4-FFF2-40B4-BE49-F238E27FC236}">
              <a16:creationId xmlns:a16="http://schemas.microsoft.com/office/drawing/2014/main" id="{00000000-0008-0000-0000-0000EA11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86</xdr:row>
      <xdr:rowOff>76200</xdr:rowOff>
    </xdr:from>
    <xdr:to>
      <xdr:col>14</xdr:col>
      <xdr:colOff>76200</xdr:colOff>
      <xdr:row>87</xdr:row>
      <xdr:rowOff>114300</xdr:rowOff>
    </xdr:to>
    <xdr:sp macro="" textlink="">
      <xdr:nvSpPr>
        <xdr:cNvPr id="4587" name="Text Box 75" hidden="1">
          <a:extLst>
            <a:ext uri="{FF2B5EF4-FFF2-40B4-BE49-F238E27FC236}">
              <a16:creationId xmlns:a16="http://schemas.microsoft.com/office/drawing/2014/main" id="{00000000-0008-0000-0000-0000EB1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87</xdr:row>
      <xdr:rowOff>76200</xdr:rowOff>
    </xdr:from>
    <xdr:to>
      <xdr:col>14</xdr:col>
      <xdr:colOff>76200</xdr:colOff>
      <xdr:row>88</xdr:row>
      <xdr:rowOff>114300</xdr:rowOff>
    </xdr:to>
    <xdr:sp macro="" textlink="">
      <xdr:nvSpPr>
        <xdr:cNvPr id="4588" name="Text Box 75" hidden="1">
          <a:extLst>
            <a:ext uri="{FF2B5EF4-FFF2-40B4-BE49-F238E27FC236}">
              <a16:creationId xmlns:a16="http://schemas.microsoft.com/office/drawing/2014/main" id="{00000000-0008-0000-0000-0000EC1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87</xdr:row>
      <xdr:rowOff>76200</xdr:rowOff>
    </xdr:from>
    <xdr:to>
      <xdr:col>14</xdr:col>
      <xdr:colOff>76200</xdr:colOff>
      <xdr:row>88</xdr:row>
      <xdr:rowOff>114300</xdr:rowOff>
    </xdr:to>
    <xdr:sp macro="" textlink="">
      <xdr:nvSpPr>
        <xdr:cNvPr id="4589" name="Text Box 75" hidden="1">
          <a:extLst>
            <a:ext uri="{FF2B5EF4-FFF2-40B4-BE49-F238E27FC236}">
              <a16:creationId xmlns:a16="http://schemas.microsoft.com/office/drawing/2014/main" id="{00000000-0008-0000-0000-0000ED1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87</xdr:row>
      <xdr:rowOff>76200</xdr:rowOff>
    </xdr:from>
    <xdr:to>
      <xdr:col>14</xdr:col>
      <xdr:colOff>76200</xdr:colOff>
      <xdr:row>88</xdr:row>
      <xdr:rowOff>114300</xdr:rowOff>
    </xdr:to>
    <xdr:sp macro="" textlink="">
      <xdr:nvSpPr>
        <xdr:cNvPr id="4590" name="Text Box 75" hidden="1">
          <a:extLst>
            <a:ext uri="{FF2B5EF4-FFF2-40B4-BE49-F238E27FC236}">
              <a16:creationId xmlns:a16="http://schemas.microsoft.com/office/drawing/2014/main" id="{00000000-0008-0000-0000-0000EE1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87</xdr:row>
      <xdr:rowOff>76200</xdr:rowOff>
    </xdr:from>
    <xdr:to>
      <xdr:col>14</xdr:col>
      <xdr:colOff>76200</xdr:colOff>
      <xdr:row>88</xdr:row>
      <xdr:rowOff>114300</xdr:rowOff>
    </xdr:to>
    <xdr:sp macro="" textlink="">
      <xdr:nvSpPr>
        <xdr:cNvPr id="4591" name="Text Box 75" hidden="1">
          <a:extLst>
            <a:ext uri="{FF2B5EF4-FFF2-40B4-BE49-F238E27FC236}">
              <a16:creationId xmlns:a16="http://schemas.microsoft.com/office/drawing/2014/main" id="{00000000-0008-0000-0000-0000EF1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87</xdr:row>
      <xdr:rowOff>76200</xdr:rowOff>
    </xdr:from>
    <xdr:to>
      <xdr:col>7</xdr:col>
      <xdr:colOff>76200</xdr:colOff>
      <xdr:row>88</xdr:row>
      <xdr:rowOff>114300</xdr:rowOff>
    </xdr:to>
    <xdr:sp macro="" textlink="">
      <xdr:nvSpPr>
        <xdr:cNvPr id="4592" name="Text Box 75" hidden="1">
          <a:extLst>
            <a:ext uri="{FF2B5EF4-FFF2-40B4-BE49-F238E27FC236}">
              <a16:creationId xmlns:a16="http://schemas.microsoft.com/office/drawing/2014/main" id="{00000000-0008-0000-0000-0000F011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87</xdr:row>
      <xdr:rowOff>76200</xdr:rowOff>
    </xdr:from>
    <xdr:to>
      <xdr:col>10</xdr:col>
      <xdr:colOff>76200</xdr:colOff>
      <xdr:row>88</xdr:row>
      <xdr:rowOff>114300</xdr:rowOff>
    </xdr:to>
    <xdr:sp macro="" textlink="">
      <xdr:nvSpPr>
        <xdr:cNvPr id="4593" name="Text Box 75" hidden="1">
          <a:extLst>
            <a:ext uri="{FF2B5EF4-FFF2-40B4-BE49-F238E27FC236}">
              <a16:creationId xmlns:a16="http://schemas.microsoft.com/office/drawing/2014/main" id="{00000000-0008-0000-0000-0000F111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87</xdr:row>
      <xdr:rowOff>76200</xdr:rowOff>
    </xdr:from>
    <xdr:to>
      <xdr:col>14</xdr:col>
      <xdr:colOff>76200</xdr:colOff>
      <xdr:row>88</xdr:row>
      <xdr:rowOff>114300</xdr:rowOff>
    </xdr:to>
    <xdr:sp macro="" textlink="">
      <xdr:nvSpPr>
        <xdr:cNvPr id="4594" name="Text Box 75" hidden="1">
          <a:extLst>
            <a:ext uri="{FF2B5EF4-FFF2-40B4-BE49-F238E27FC236}">
              <a16:creationId xmlns:a16="http://schemas.microsoft.com/office/drawing/2014/main" id="{00000000-0008-0000-0000-0000F21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87</xdr:row>
      <xdr:rowOff>76200</xdr:rowOff>
    </xdr:from>
    <xdr:to>
      <xdr:col>7</xdr:col>
      <xdr:colOff>76200</xdr:colOff>
      <xdr:row>88</xdr:row>
      <xdr:rowOff>114300</xdr:rowOff>
    </xdr:to>
    <xdr:sp macro="" textlink="">
      <xdr:nvSpPr>
        <xdr:cNvPr id="4595" name="Text Box 75" hidden="1">
          <a:extLst>
            <a:ext uri="{FF2B5EF4-FFF2-40B4-BE49-F238E27FC236}">
              <a16:creationId xmlns:a16="http://schemas.microsoft.com/office/drawing/2014/main" id="{00000000-0008-0000-0000-0000F311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88</xdr:row>
      <xdr:rowOff>76200</xdr:rowOff>
    </xdr:from>
    <xdr:to>
      <xdr:col>7</xdr:col>
      <xdr:colOff>76200</xdr:colOff>
      <xdr:row>89</xdr:row>
      <xdr:rowOff>114300</xdr:rowOff>
    </xdr:to>
    <xdr:sp macro="" textlink="">
      <xdr:nvSpPr>
        <xdr:cNvPr id="4596" name="Text Box 75" hidden="1">
          <a:extLst>
            <a:ext uri="{FF2B5EF4-FFF2-40B4-BE49-F238E27FC236}">
              <a16:creationId xmlns:a16="http://schemas.microsoft.com/office/drawing/2014/main" id="{00000000-0008-0000-0000-0000F411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88</xdr:row>
      <xdr:rowOff>76200</xdr:rowOff>
    </xdr:from>
    <xdr:to>
      <xdr:col>7</xdr:col>
      <xdr:colOff>76200</xdr:colOff>
      <xdr:row>89</xdr:row>
      <xdr:rowOff>114300</xdr:rowOff>
    </xdr:to>
    <xdr:sp macro="" textlink="">
      <xdr:nvSpPr>
        <xdr:cNvPr id="4597" name="Text Box 75" hidden="1">
          <a:extLst>
            <a:ext uri="{FF2B5EF4-FFF2-40B4-BE49-F238E27FC236}">
              <a16:creationId xmlns:a16="http://schemas.microsoft.com/office/drawing/2014/main" id="{00000000-0008-0000-0000-0000F511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87</xdr:row>
      <xdr:rowOff>76200</xdr:rowOff>
    </xdr:from>
    <xdr:to>
      <xdr:col>10</xdr:col>
      <xdr:colOff>76200</xdr:colOff>
      <xdr:row>88</xdr:row>
      <xdr:rowOff>114300</xdr:rowOff>
    </xdr:to>
    <xdr:sp macro="" textlink="">
      <xdr:nvSpPr>
        <xdr:cNvPr id="4598" name="Text Box 75" hidden="1">
          <a:extLst>
            <a:ext uri="{FF2B5EF4-FFF2-40B4-BE49-F238E27FC236}">
              <a16:creationId xmlns:a16="http://schemas.microsoft.com/office/drawing/2014/main" id="{00000000-0008-0000-0000-0000F611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88</xdr:row>
      <xdr:rowOff>76200</xdr:rowOff>
    </xdr:from>
    <xdr:to>
      <xdr:col>10</xdr:col>
      <xdr:colOff>76200</xdr:colOff>
      <xdr:row>89</xdr:row>
      <xdr:rowOff>114300</xdr:rowOff>
    </xdr:to>
    <xdr:sp macro="" textlink="">
      <xdr:nvSpPr>
        <xdr:cNvPr id="4599" name="Text Box 75" hidden="1">
          <a:extLst>
            <a:ext uri="{FF2B5EF4-FFF2-40B4-BE49-F238E27FC236}">
              <a16:creationId xmlns:a16="http://schemas.microsoft.com/office/drawing/2014/main" id="{00000000-0008-0000-0000-0000F711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88</xdr:row>
      <xdr:rowOff>76200</xdr:rowOff>
    </xdr:from>
    <xdr:to>
      <xdr:col>10</xdr:col>
      <xdr:colOff>76200</xdr:colOff>
      <xdr:row>89</xdr:row>
      <xdr:rowOff>114300</xdr:rowOff>
    </xdr:to>
    <xdr:sp macro="" textlink="">
      <xdr:nvSpPr>
        <xdr:cNvPr id="4600" name="Text Box 75" hidden="1">
          <a:extLst>
            <a:ext uri="{FF2B5EF4-FFF2-40B4-BE49-F238E27FC236}">
              <a16:creationId xmlns:a16="http://schemas.microsoft.com/office/drawing/2014/main" id="{00000000-0008-0000-0000-0000F811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88</xdr:row>
      <xdr:rowOff>76200</xdr:rowOff>
    </xdr:from>
    <xdr:to>
      <xdr:col>10</xdr:col>
      <xdr:colOff>76200</xdr:colOff>
      <xdr:row>89</xdr:row>
      <xdr:rowOff>114300</xdr:rowOff>
    </xdr:to>
    <xdr:sp macro="" textlink="">
      <xdr:nvSpPr>
        <xdr:cNvPr id="4601" name="Text Box 75" hidden="1">
          <a:extLst>
            <a:ext uri="{FF2B5EF4-FFF2-40B4-BE49-F238E27FC236}">
              <a16:creationId xmlns:a16="http://schemas.microsoft.com/office/drawing/2014/main" id="{00000000-0008-0000-0000-0000F911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87</xdr:row>
      <xdr:rowOff>76200</xdr:rowOff>
    </xdr:from>
    <xdr:to>
      <xdr:col>14</xdr:col>
      <xdr:colOff>76200</xdr:colOff>
      <xdr:row>88</xdr:row>
      <xdr:rowOff>114300</xdr:rowOff>
    </xdr:to>
    <xdr:sp macro="" textlink="">
      <xdr:nvSpPr>
        <xdr:cNvPr id="4602" name="Text Box 75" hidden="1">
          <a:extLst>
            <a:ext uri="{FF2B5EF4-FFF2-40B4-BE49-F238E27FC236}">
              <a16:creationId xmlns:a16="http://schemas.microsoft.com/office/drawing/2014/main" id="{00000000-0008-0000-0000-0000FA1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88</xdr:row>
      <xdr:rowOff>76200</xdr:rowOff>
    </xdr:from>
    <xdr:to>
      <xdr:col>14</xdr:col>
      <xdr:colOff>76200</xdr:colOff>
      <xdr:row>89</xdr:row>
      <xdr:rowOff>114300</xdr:rowOff>
    </xdr:to>
    <xdr:sp macro="" textlink="">
      <xdr:nvSpPr>
        <xdr:cNvPr id="4603" name="Text Box 75" hidden="1">
          <a:extLst>
            <a:ext uri="{FF2B5EF4-FFF2-40B4-BE49-F238E27FC236}">
              <a16:creationId xmlns:a16="http://schemas.microsoft.com/office/drawing/2014/main" id="{00000000-0008-0000-0000-0000FB1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88</xdr:row>
      <xdr:rowOff>76200</xdr:rowOff>
    </xdr:from>
    <xdr:to>
      <xdr:col>14</xdr:col>
      <xdr:colOff>76200</xdr:colOff>
      <xdr:row>89</xdr:row>
      <xdr:rowOff>114300</xdr:rowOff>
    </xdr:to>
    <xdr:sp macro="" textlink="">
      <xdr:nvSpPr>
        <xdr:cNvPr id="4604" name="Text Box 75" hidden="1">
          <a:extLst>
            <a:ext uri="{FF2B5EF4-FFF2-40B4-BE49-F238E27FC236}">
              <a16:creationId xmlns:a16="http://schemas.microsoft.com/office/drawing/2014/main" id="{00000000-0008-0000-0000-0000FC1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88</xdr:row>
      <xdr:rowOff>76200</xdr:rowOff>
    </xdr:from>
    <xdr:to>
      <xdr:col>14</xdr:col>
      <xdr:colOff>76200</xdr:colOff>
      <xdr:row>89</xdr:row>
      <xdr:rowOff>114300</xdr:rowOff>
    </xdr:to>
    <xdr:sp macro="" textlink="">
      <xdr:nvSpPr>
        <xdr:cNvPr id="4605" name="Text Box 75" hidden="1">
          <a:extLst>
            <a:ext uri="{FF2B5EF4-FFF2-40B4-BE49-F238E27FC236}">
              <a16:creationId xmlns:a16="http://schemas.microsoft.com/office/drawing/2014/main" id="{00000000-0008-0000-0000-0000FD1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88</xdr:row>
      <xdr:rowOff>76200</xdr:rowOff>
    </xdr:from>
    <xdr:to>
      <xdr:col>14</xdr:col>
      <xdr:colOff>76200</xdr:colOff>
      <xdr:row>89</xdr:row>
      <xdr:rowOff>114300</xdr:rowOff>
    </xdr:to>
    <xdr:sp macro="" textlink="">
      <xdr:nvSpPr>
        <xdr:cNvPr id="4606" name="Text Box 75" hidden="1">
          <a:extLst>
            <a:ext uri="{FF2B5EF4-FFF2-40B4-BE49-F238E27FC236}">
              <a16:creationId xmlns:a16="http://schemas.microsoft.com/office/drawing/2014/main" id="{00000000-0008-0000-0000-0000FE1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88</xdr:row>
      <xdr:rowOff>76200</xdr:rowOff>
    </xdr:from>
    <xdr:to>
      <xdr:col>7</xdr:col>
      <xdr:colOff>76200</xdr:colOff>
      <xdr:row>89</xdr:row>
      <xdr:rowOff>114300</xdr:rowOff>
    </xdr:to>
    <xdr:sp macro="" textlink="">
      <xdr:nvSpPr>
        <xdr:cNvPr id="4607" name="Text Box 75" hidden="1">
          <a:extLst>
            <a:ext uri="{FF2B5EF4-FFF2-40B4-BE49-F238E27FC236}">
              <a16:creationId xmlns:a16="http://schemas.microsoft.com/office/drawing/2014/main" id="{00000000-0008-0000-0000-0000FF11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88</xdr:row>
      <xdr:rowOff>76200</xdr:rowOff>
    </xdr:from>
    <xdr:to>
      <xdr:col>10</xdr:col>
      <xdr:colOff>76200</xdr:colOff>
      <xdr:row>89</xdr:row>
      <xdr:rowOff>114300</xdr:rowOff>
    </xdr:to>
    <xdr:sp macro="" textlink="">
      <xdr:nvSpPr>
        <xdr:cNvPr id="4608" name="Text Box 75" hidden="1">
          <a:extLst>
            <a:ext uri="{FF2B5EF4-FFF2-40B4-BE49-F238E27FC236}">
              <a16:creationId xmlns:a16="http://schemas.microsoft.com/office/drawing/2014/main" id="{00000000-0008-0000-0000-00000012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88</xdr:row>
      <xdr:rowOff>76200</xdr:rowOff>
    </xdr:from>
    <xdr:to>
      <xdr:col>14</xdr:col>
      <xdr:colOff>76200</xdr:colOff>
      <xdr:row>89</xdr:row>
      <xdr:rowOff>114300</xdr:rowOff>
    </xdr:to>
    <xdr:sp macro="" textlink="">
      <xdr:nvSpPr>
        <xdr:cNvPr id="4609" name="Text Box 75" hidden="1">
          <a:extLst>
            <a:ext uri="{FF2B5EF4-FFF2-40B4-BE49-F238E27FC236}">
              <a16:creationId xmlns:a16="http://schemas.microsoft.com/office/drawing/2014/main" id="{00000000-0008-0000-0000-0000011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88</xdr:row>
      <xdr:rowOff>76200</xdr:rowOff>
    </xdr:from>
    <xdr:to>
      <xdr:col>7</xdr:col>
      <xdr:colOff>76200</xdr:colOff>
      <xdr:row>89</xdr:row>
      <xdr:rowOff>114300</xdr:rowOff>
    </xdr:to>
    <xdr:sp macro="" textlink="">
      <xdr:nvSpPr>
        <xdr:cNvPr id="4610" name="Text Box 75" hidden="1">
          <a:extLst>
            <a:ext uri="{FF2B5EF4-FFF2-40B4-BE49-F238E27FC236}">
              <a16:creationId xmlns:a16="http://schemas.microsoft.com/office/drawing/2014/main" id="{00000000-0008-0000-0000-00000212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89</xdr:row>
      <xdr:rowOff>76200</xdr:rowOff>
    </xdr:from>
    <xdr:to>
      <xdr:col>7</xdr:col>
      <xdr:colOff>76200</xdr:colOff>
      <xdr:row>90</xdr:row>
      <xdr:rowOff>114300</xdr:rowOff>
    </xdr:to>
    <xdr:sp macro="" textlink="">
      <xdr:nvSpPr>
        <xdr:cNvPr id="4611" name="Text Box 75" hidden="1">
          <a:extLst>
            <a:ext uri="{FF2B5EF4-FFF2-40B4-BE49-F238E27FC236}">
              <a16:creationId xmlns:a16="http://schemas.microsoft.com/office/drawing/2014/main" id="{00000000-0008-0000-0000-00000312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89</xdr:row>
      <xdr:rowOff>76200</xdr:rowOff>
    </xdr:from>
    <xdr:to>
      <xdr:col>7</xdr:col>
      <xdr:colOff>76200</xdr:colOff>
      <xdr:row>90</xdr:row>
      <xdr:rowOff>114300</xdr:rowOff>
    </xdr:to>
    <xdr:sp macro="" textlink="">
      <xdr:nvSpPr>
        <xdr:cNvPr id="4612" name="Text Box 75" hidden="1">
          <a:extLst>
            <a:ext uri="{FF2B5EF4-FFF2-40B4-BE49-F238E27FC236}">
              <a16:creationId xmlns:a16="http://schemas.microsoft.com/office/drawing/2014/main" id="{00000000-0008-0000-0000-00000412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88</xdr:row>
      <xdr:rowOff>76200</xdr:rowOff>
    </xdr:from>
    <xdr:to>
      <xdr:col>10</xdr:col>
      <xdr:colOff>76200</xdr:colOff>
      <xdr:row>89</xdr:row>
      <xdr:rowOff>114300</xdr:rowOff>
    </xdr:to>
    <xdr:sp macro="" textlink="">
      <xdr:nvSpPr>
        <xdr:cNvPr id="4613" name="Text Box 75" hidden="1">
          <a:extLst>
            <a:ext uri="{FF2B5EF4-FFF2-40B4-BE49-F238E27FC236}">
              <a16:creationId xmlns:a16="http://schemas.microsoft.com/office/drawing/2014/main" id="{00000000-0008-0000-0000-00000512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89</xdr:row>
      <xdr:rowOff>76200</xdr:rowOff>
    </xdr:from>
    <xdr:to>
      <xdr:col>10</xdr:col>
      <xdr:colOff>76200</xdr:colOff>
      <xdr:row>90</xdr:row>
      <xdr:rowOff>114300</xdr:rowOff>
    </xdr:to>
    <xdr:sp macro="" textlink="">
      <xdr:nvSpPr>
        <xdr:cNvPr id="4614" name="Text Box 75" hidden="1">
          <a:extLst>
            <a:ext uri="{FF2B5EF4-FFF2-40B4-BE49-F238E27FC236}">
              <a16:creationId xmlns:a16="http://schemas.microsoft.com/office/drawing/2014/main" id="{00000000-0008-0000-0000-00000612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89</xdr:row>
      <xdr:rowOff>76200</xdr:rowOff>
    </xdr:from>
    <xdr:to>
      <xdr:col>10</xdr:col>
      <xdr:colOff>76200</xdr:colOff>
      <xdr:row>90</xdr:row>
      <xdr:rowOff>114300</xdr:rowOff>
    </xdr:to>
    <xdr:sp macro="" textlink="">
      <xdr:nvSpPr>
        <xdr:cNvPr id="4615" name="Text Box 75" hidden="1">
          <a:extLst>
            <a:ext uri="{FF2B5EF4-FFF2-40B4-BE49-F238E27FC236}">
              <a16:creationId xmlns:a16="http://schemas.microsoft.com/office/drawing/2014/main" id="{00000000-0008-0000-0000-00000712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89</xdr:row>
      <xdr:rowOff>76200</xdr:rowOff>
    </xdr:from>
    <xdr:to>
      <xdr:col>10</xdr:col>
      <xdr:colOff>76200</xdr:colOff>
      <xdr:row>90</xdr:row>
      <xdr:rowOff>114300</xdr:rowOff>
    </xdr:to>
    <xdr:sp macro="" textlink="">
      <xdr:nvSpPr>
        <xdr:cNvPr id="4616" name="Text Box 75" hidden="1">
          <a:extLst>
            <a:ext uri="{FF2B5EF4-FFF2-40B4-BE49-F238E27FC236}">
              <a16:creationId xmlns:a16="http://schemas.microsoft.com/office/drawing/2014/main" id="{00000000-0008-0000-0000-00000812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88</xdr:row>
      <xdr:rowOff>76200</xdr:rowOff>
    </xdr:from>
    <xdr:to>
      <xdr:col>14</xdr:col>
      <xdr:colOff>76200</xdr:colOff>
      <xdr:row>89</xdr:row>
      <xdr:rowOff>114300</xdr:rowOff>
    </xdr:to>
    <xdr:sp macro="" textlink="">
      <xdr:nvSpPr>
        <xdr:cNvPr id="4617" name="Text Box 75" hidden="1">
          <a:extLst>
            <a:ext uri="{FF2B5EF4-FFF2-40B4-BE49-F238E27FC236}">
              <a16:creationId xmlns:a16="http://schemas.microsoft.com/office/drawing/2014/main" id="{00000000-0008-0000-0000-0000091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89</xdr:row>
      <xdr:rowOff>76200</xdr:rowOff>
    </xdr:from>
    <xdr:to>
      <xdr:col>14</xdr:col>
      <xdr:colOff>76200</xdr:colOff>
      <xdr:row>90</xdr:row>
      <xdr:rowOff>114300</xdr:rowOff>
    </xdr:to>
    <xdr:sp macro="" textlink="">
      <xdr:nvSpPr>
        <xdr:cNvPr id="4618" name="Text Box 75" hidden="1">
          <a:extLst>
            <a:ext uri="{FF2B5EF4-FFF2-40B4-BE49-F238E27FC236}">
              <a16:creationId xmlns:a16="http://schemas.microsoft.com/office/drawing/2014/main" id="{00000000-0008-0000-0000-00000A1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89</xdr:row>
      <xdr:rowOff>76200</xdr:rowOff>
    </xdr:from>
    <xdr:to>
      <xdr:col>14</xdr:col>
      <xdr:colOff>76200</xdr:colOff>
      <xdr:row>90</xdr:row>
      <xdr:rowOff>114300</xdr:rowOff>
    </xdr:to>
    <xdr:sp macro="" textlink="">
      <xdr:nvSpPr>
        <xdr:cNvPr id="4619" name="Text Box 75" hidden="1">
          <a:extLst>
            <a:ext uri="{FF2B5EF4-FFF2-40B4-BE49-F238E27FC236}">
              <a16:creationId xmlns:a16="http://schemas.microsoft.com/office/drawing/2014/main" id="{00000000-0008-0000-0000-00000B1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89</xdr:row>
      <xdr:rowOff>76200</xdr:rowOff>
    </xdr:from>
    <xdr:to>
      <xdr:col>14</xdr:col>
      <xdr:colOff>76200</xdr:colOff>
      <xdr:row>90</xdr:row>
      <xdr:rowOff>114300</xdr:rowOff>
    </xdr:to>
    <xdr:sp macro="" textlink="">
      <xdr:nvSpPr>
        <xdr:cNvPr id="4620" name="Text Box 75" hidden="1">
          <a:extLst>
            <a:ext uri="{FF2B5EF4-FFF2-40B4-BE49-F238E27FC236}">
              <a16:creationId xmlns:a16="http://schemas.microsoft.com/office/drawing/2014/main" id="{00000000-0008-0000-0000-00000C1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89</xdr:row>
      <xdr:rowOff>76200</xdr:rowOff>
    </xdr:from>
    <xdr:to>
      <xdr:col>14</xdr:col>
      <xdr:colOff>76200</xdr:colOff>
      <xdr:row>90</xdr:row>
      <xdr:rowOff>114300</xdr:rowOff>
    </xdr:to>
    <xdr:sp macro="" textlink="">
      <xdr:nvSpPr>
        <xdr:cNvPr id="4621" name="Text Box 75" hidden="1">
          <a:extLst>
            <a:ext uri="{FF2B5EF4-FFF2-40B4-BE49-F238E27FC236}">
              <a16:creationId xmlns:a16="http://schemas.microsoft.com/office/drawing/2014/main" id="{00000000-0008-0000-0000-00000D1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89</xdr:row>
      <xdr:rowOff>76200</xdr:rowOff>
    </xdr:from>
    <xdr:to>
      <xdr:col>7</xdr:col>
      <xdr:colOff>76200</xdr:colOff>
      <xdr:row>90</xdr:row>
      <xdr:rowOff>114300</xdr:rowOff>
    </xdr:to>
    <xdr:sp macro="" textlink="">
      <xdr:nvSpPr>
        <xdr:cNvPr id="4622" name="Text Box 75" hidden="1">
          <a:extLst>
            <a:ext uri="{FF2B5EF4-FFF2-40B4-BE49-F238E27FC236}">
              <a16:creationId xmlns:a16="http://schemas.microsoft.com/office/drawing/2014/main" id="{00000000-0008-0000-0000-00000E12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89</xdr:row>
      <xdr:rowOff>76200</xdr:rowOff>
    </xdr:from>
    <xdr:to>
      <xdr:col>10</xdr:col>
      <xdr:colOff>76200</xdr:colOff>
      <xdr:row>90</xdr:row>
      <xdr:rowOff>114300</xdr:rowOff>
    </xdr:to>
    <xdr:sp macro="" textlink="">
      <xdr:nvSpPr>
        <xdr:cNvPr id="4623" name="Text Box 75" hidden="1">
          <a:extLst>
            <a:ext uri="{FF2B5EF4-FFF2-40B4-BE49-F238E27FC236}">
              <a16:creationId xmlns:a16="http://schemas.microsoft.com/office/drawing/2014/main" id="{00000000-0008-0000-0000-00000F12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89</xdr:row>
      <xdr:rowOff>76200</xdr:rowOff>
    </xdr:from>
    <xdr:to>
      <xdr:col>14</xdr:col>
      <xdr:colOff>76200</xdr:colOff>
      <xdr:row>90</xdr:row>
      <xdr:rowOff>114300</xdr:rowOff>
    </xdr:to>
    <xdr:sp macro="" textlink="">
      <xdr:nvSpPr>
        <xdr:cNvPr id="4624" name="Text Box 75" hidden="1">
          <a:extLst>
            <a:ext uri="{FF2B5EF4-FFF2-40B4-BE49-F238E27FC236}">
              <a16:creationId xmlns:a16="http://schemas.microsoft.com/office/drawing/2014/main" id="{00000000-0008-0000-0000-0000101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89</xdr:row>
      <xdr:rowOff>76200</xdr:rowOff>
    </xdr:from>
    <xdr:to>
      <xdr:col>7</xdr:col>
      <xdr:colOff>76200</xdr:colOff>
      <xdr:row>90</xdr:row>
      <xdr:rowOff>114300</xdr:rowOff>
    </xdr:to>
    <xdr:sp macro="" textlink="">
      <xdr:nvSpPr>
        <xdr:cNvPr id="4625" name="Text Box 75" hidden="1">
          <a:extLst>
            <a:ext uri="{FF2B5EF4-FFF2-40B4-BE49-F238E27FC236}">
              <a16:creationId xmlns:a16="http://schemas.microsoft.com/office/drawing/2014/main" id="{00000000-0008-0000-0000-00001112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90</xdr:row>
      <xdr:rowOff>76200</xdr:rowOff>
    </xdr:from>
    <xdr:to>
      <xdr:col>7</xdr:col>
      <xdr:colOff>76200</xdr:colOff>
      <xdr:row>91</xdr:row>
      <xdr:rowOff>114300</xdr:rowOff>
    </xdr:to>
    <xdr:sp macro="" textlink="">
      <xdr:nvSpPr>
        <xdr:cNvPr id="4626" name="Text Box 75" hidden="1">
          <a:extLst>
            <a:ext uri="{FF2B5EF4-FFF2-40B4-BE49-F238E27FC236}">
              <a16:creationId xmlns:a16="http://schemas.microsoft.com/office/drawing/2014/main" id="{00000000-0008-0000-0000-00001212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90</xdr:row>
      <xdr:rowOff>76200</xdr:rowOff>
    </xdr:from>
    <xdr:to>
      <xdr:col>7</xdr:col>
      <xdr:colOff>76200</xdr:colOff>
      <xdr:row>91</xdr:row>
      <xdr:rowOff>114300</xdr:rowOff>
    </xdr:to>
    <xdr:sp macro="" textlink="">
      <xdr:nvSpPr>
        <xdr:cNvPr id="4627" name="Text Box 75" hidden="1">
          <a:extLst>
            <a:ext uri="{FF2B5EF4-FFF2-40B4-BE49-F238E27FC236}">
              <a16:creationId xmlns:a16="http://schemas.microsoft.com/office/drawing/2014/main" id="{00000000-0008-0000-0000-00001312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89</xdr:row>
      <xdr:rowOff>76200</xdr:rowOff>
    </xdr:from>
    <xdr:to>
      <xdr:col>10</xdr:col>
      <xdr:colOff>76200</xdr:colOff>
      <xdr:row>90</xdr:row>
      <xdr:rowOff>114300</xdr:rowOff>
    </xdr:to>
    <xdr:sp macro="" textlink="">
      <xdr:nvSpPr>
        <xdr:cNvPr id="4628" name="Text Box 75" hidden="1">
          <a:extLst>
            <a:ext uri="{FF2B5EF4-FFF2-40B4-BE49-F238E27FC236}">
              <a16:creationId xmlns:a16="http://schemas.microsoft.com/office/drawing/2014/main" id="{00000000-0008-0000-0000-00001412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90</xdr:row>
      <xdr:rowOff>76200</xdr:rowOff>
    </xdr:from>
    <xdr:to>
      <xdr:col>10</xdr:col>
      <xdr:colOff>76200</xdr:colOff>
      <xdr:row>91</xdr:row>
      <xdr:rowOff>114300</xdr:rowOff>
    </xdr:to>
    <xdr:sp macro="" textlink="">
      <xdr:nvSpPr>
        <xdr:cNvPr id="4629" name="Text Box 75" hidden="1">
          <a:extLst>
            <a:ext uri="{FF2B5EF4-FFF2-40B4-BE49-F238E27FC236}">
              <a16:creationId xmlns:a16="http://schemas.microsoft.com/office/drawing/2014/main" id="{00000000-0008-0000-0000-00001512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90</xdr:row>
      <xdr:rowOff>76200</xdr:rowOff>
    </xdr:from>
    <xdr:to>
      <xdr:col>10</xdr:col>
      <xdr:colOff>76200</xdr:colOff>
      <xdr:row>91</xdr:row>
      <xdr:rowOff>114300</xdr:rowOff>
    </xdr:to>
    <xdr:sp macro="" textlink="">
      <xdr:nvSpPr>
        <xdr:cNvPr id="4630" name="Text Box 75" hidden="1">
          <a:extLst>
            <a:ext uri="{FF2B5EF4-FFF2-40B4-BE49-F238E27FC236}">
              <a16:creationId xmlns:a16="http://schemas.microsoft.com/office/drawing/2014/main" id="{00000000-0008-0000-0000-00001612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90</xdr:row>
      <xdr:rowOff>76200</xdr:rowOff>
    </xdr:from>
    <xdr:to>
      <xdr:col>10</xdr:col>
      <xdr:colOff>76200</xdr:colOff>
      <xdr:row>91</xdr:row>
      <xdr:rowOff>114300</xdr:rowOff>
    </xdr:to>
    <xdr:sp macro="" textlink="">
      <xdr:nvSpPr>
        <xdr:cNvPr id="4631" name="Text Box 75" hidden="1">
          <a:extLst>
            <a:ext uri="{FF2B5EF4-FFF2-40B4-BE49-F238E27FC236}">
              <a16:creationId xmlns:a16="http://schemas.microsoft.com/office/drawing/2014/main" id="{00000000-0008-0000-0000-00001712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89</xdr:row>
      <xdr:rowOff>76200</xdr:rowOff>
    </xdr:from>
    <xdr:to>
      <xdr:col>14</xdr:col>
      <xdr:colOff>76200</xdr:colOff>
      <xdr:row>90</xdr:row>
      <xdr:rowOff>114300</xdr:rowOff>
    </xdr:to>
    <xdr:sp macro="" textlink="">
      <xdr:nvSpPr>
        <xdr:cNvPr id="4632" name="Text Box 75" hidden="1">
          <a:extLst>
            <a:ext uri="{FF2B5EF4-FFF2-40B4-BE49-F238E27FC236}">
              <a16:creationId xmlns:a16="http://schemas.microsoft.com/office/drawing/2014/main" id="{00000000-0008-0000-0000-0000181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90</xdr:row>
      <xdr:rowOff>76200</xdr:rowOff>
    </xdr:from>
    <xdr:to>
      <xdr:col>14</xdr:col>
      <xdr:colOff>76200</xdr:colOff>
      <xdr:row>91</xdr:row>
      <xdr:rowOff>114300</xdr:rowOff>
    </xdr:to>
    <xdr:sp macro="" textlink="">
      <xdr:nvSpPr>
        <xdr:cNvPr id="4633" name="Text Box 75" hidden="1">
          <a:extLst>
            <a:ext uri="{FF2B5EF4-FFF2-40B4-BE49-F238E27FC236}">
              <a16:creationId xmlns:a16="http://schemas.microsoft.com/office/drawing/2014/main" id="{00000000-0008-0000-0000-0000191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90</xdr:row>
      <xdr:rowOff>76200</xdr:rowOff>
    </xdr:from>
    <xdr:to>
      <xdr:col>14</xdr:col>
      <xdr:colOff>76200</xdr:colOff>
      <xdr:row>91</xdr:row>
      <xdr:rowOff>114300</xdr:rowOff>
    </xdr:to>
    <xdr:sp macro="" textlink="">
      <xdr:nvSpPr>
        <xdr:cNvPr id="4634" name="Text Box 75" hidden="1">
          <a:extLst>
            <a:ext uri="{FF2B5EF4-FFF2-40B4-BE49-F238E27FC236}">
              <a16:creationId xmlns:a16="http://schemas.microsoft.com/office/drawing/2014/main" id="{00000000-0008-0000-0000-00001A1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90</xdr:row>
      <xdr:rowOff>76200</xdr:rowOff>
    </xdr:from>
    <xdr:to>
      <xdr:col>14</xdr:col>
      <xdr:colOff>76200</xdr:colOff>
      <xdr:row>91</xdr:row>
      <xdr:rowOff>114300</xdr:rowOff>
    </xdr:to>
    <xdr:sp macro="" textlink="">
      <xdr:nvSpPr>
        <xdr:cNvPr id="4635" name="Text Box 75" hidden="1">
          <a:extLst>
            <a:ext uri="{FF2B5EF4-FFF2-40B4-BE49-F238E27FC236}">
              <a16:creationId xmlns:a16="http://schemas.microsoft.com/office/drawing/2014/main" id="{00000000-0008-0000-0000-00001B1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90</xdr:row>
      <xdr:rowOff>76200</xdr:rowOff>
    </xdr:from>
    <xdr:to>
      <xdr:col>14</xdr:col>
      <xdr:colOff>76200</xdr:colOff>
      <xdr:row>91</xdr:row>
      <xdr:rowOff>114300</xdr:rowOff>
    </xdr:to>
    <xdr:sp macro="" textlink="">
      <xdr:nvSpPr>
        <xdr:cNvPr id="4636" name="Text Box 75" hidden="1">
          <a:extLst>
            <a:ext uri="{FF2B5EF4-FFF2-40B4-BE49-F238E27FC236}">
              <a16:creationId xmlns:a16="http://schemas.microsoft.com/office/drawing/2014/main" id="{00000000-0008-0000-0000-00001C1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90</xdr:row>
      <xdr:rowOff>76200</xdr:rowOff>
    </xdr:from>
    <xdr:to>
      <xdr:col>7</xdr:col>
      <xdr:colOff>76200</xdr:colOff>
      <xdr:row>91</xdr:row>
      <xdr:rowOff>114300</xdr:rowOff>
    </xdr:to>
    <xdr:sp macro="" textlink="">
      <xdr:nvSpPr>
        <xdr:cNvPr id="4637" name="Text Box 75" hidden="1">
          <a:extLst>
            <a:ext uri="{FF2B5EF4-FFF2-40B4-BE49-F238E27FC236}">
              <a16:creationId xmlns:a16="http://schemas.microsoft.com/office/drawing/2014/main" id="{00000000-0008-0000-0000-00001D12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90</xdr:row>
      <xdr:rowOff>76200</xdr:rowOff>
    </xdr:from>
    <xdr:to>
      <xdr:col>10</xdr:col>
      <xdr:colOff>76200</xdr:colOff>
      <xdr:row>91</xdr:row>
      <xdr:rowOff>114300</xdr:rowOff>
    </xdr:to>
    <xdr:sp macro="" textlink="">
      <xdr:nvSpPr>
        <xdr:cNvPr id="4638" name="Text Box 75" hidden="1">
          <a:extLst>
            <a:ext uri="{FF2B5EF4-FFF2-40B4-BE49-F238E27FC236}">
              <a16:creationId xmlns:a16="http://schemas.microsoft.com/office/drawing/2014/main" id="{00000000-0008-0000-0000-00001E12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90</xdr:row>
      <xdr:rowOff>76200</xdr:rowOff>
    </xdr:from>
    <xdr:to>
      <xdr:col>14</xdr:col>
      <xdr:colOff>76200</xdr:colOff>
      <xdr:row>91</xdr:row>
      <xdr:rowOff>114300</xdr:rowOff>
    </xdr:to>
    <xdr:sp macro="" textlink="">
      <xdr:nvSpPr>
        <xdr:cNvPr id="4639" name="Text Box 75" hidden="1">
          <a:extLst>
            <a:ext uri="{FF2B5EF4-FFF2-40B4-BE49-F238E27FC236}">
              <a16:creationId xmlns:a16="http://schemas.microsoft.com/office/drawing/2014/main" id="{00000000-0008-0000-0000-00001F1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90</xdr:row>
      <xdr:rowOff>76200</xdr:rowOff>
    </xdr:from>
    <xdr:to>
      <xdr:col>7</xdr:col>
      <xdr:colOff>76200</xdr:colOff>
      <xdr:row>91</xdr:row>
      <xdr:rowOff>114300</xdr:rowOff>
    </xdr:to>
    <xdr:sp macro="" textlink="">
      <xdr:nvSpPr>
        <xdr:cNvPr id="4640" name="Text Box 75" hidden="1">
          <a:extLst>
            <a:ext uri="{FF2B5EF4-FFF2-40B4-BE49-F238E27FC236}">
              <a16:creationId xmlns:a16="http://schemas.microsoft.com/office/drawing/2014/main" id="{00000000-0008-0000-0000-00002012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91</xdr:row>
      <xdr:rowOff>76200</xdr:rowOff>
    </xdr:from>
    <xdr:to>
      <xdr:col>7</xdr:col>
      <xdr:colOff>76200</xdr:colOff>
      <xdr:row>92</xdr:row>
      <xdr:rowOff>114300</xdr:rowOff>
    </xdr:to>
    <xdr:sp macro="" textlink="">
      <xdr:nvSpPr>
        <xdr:cNvPr id="4641" name="Text Box 75" hidden="1">
          <a:extLst>
            <a:ext uri="{FF2B5EF4-FFF2-40B4-BE49-F238E27FC236}">
              <a16:creationId xmlns:a16="http://schemas.microsoft.com/office/drawing/2014/main" id="{00000000-0008-0000-0000-00002112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91</xdr:row>
      <xdr:rowOff>76200</xdr:rowOff>
    </xdr:from>
    <xdr:to>
      <xdr:col>7</xdr:col>
      <xdr:colOff>76200</xdr:colOff>
      <xdr:row>92</xdr:row>
      <xdr:rowOff>114300</xdr:rowOff>
    </xdr:to>
    <xdr:sp macro="" textlink="">
      <xdr:nvSpPr>
        <xdr:cNvPr id="4642" name="Text Box 75" hidden="1">
          <a:extLst>
            <a:ext uri="{FF2B5EF4-FFF2-40B4-BE49-F238E27FC236}">
              <a16:creationId xmlns:a16="http://schemas.microsoft.com/office/drawing/2014/main" id="{00000000-0008-0000-0000-00002212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90</xdr:row>
      <xdr:rowOff>76200</xdr:rowOff>
    </xdr:from>
    <xdr:to>
      <xdr:col>10</xdr:col>
      <xdr:colOff>76200</xdr:colOff>
      <xdr:row>91</xdr:row>
      <xdr:rowOff>114300</xdr:rowOff>
    </xdr:to>
    <xdr:sp macro="" textlink="">
      <xdr:nvSpPr>
        <xdr:cNvPr id="4643" name="Text Box 75" hidden="1">
          <a:extLst>
            <a:ext uri="{FF2B5EF4-FFF2-40B4-BE49-F238E27FC236}">
              <a16:creationId xmlns:a16="http://schemas.microsoft.com/office/drawing/2014/main" id="{00000000-0008-0000-0000-00002312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91</xdr:row>
      <xdr:rowOff>76200</xdr:rowOff>
    </xdr:from>
    <xdr:to>
      <xdr:col>10</xdr:col>
      <xdr:colOff>76200</xdr:colOff>
      <xdr:row>92</xdr:row>
      <xdr:rowOff>114300</xdr:rowOff>
    </xdr:to>
    <xdr:sp macro="" textlink="">
      <xdr:nvSpPr>
        <xdr:cNvPr id="4644" name="Text Box 75" hidden="1">
          <a:extLst>
            <a:ext uri="{FF2B5EF4-FFF2-40B4-BE49-F238E27FC236}">
              <a16:creationId xmlns:a16="http://schemas.microsoft.com/office/drawing/2014/main" id="{00000000-0008-0000-0000-00002412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91</xdr:row>
      <xdr:rowOff>76200</xdr:rowOff>
    </xdr:from>
    <xdr:to>
      <xdr:col>10</xdr:col>
      <xdr:colOff>76200</xdr:colOff>
      <xdr:row>92</xdr:row>
      <xdr:rowOff>114300</xdr:rowOff>
    </xdr:to>
    <xdr:sp macro="" textlink="">
      <xdr:nvSpPr>
        <xdr:cNvPr id="4645" name="Text Box 75" hidden="1">
          <a:extLst>
            <a:ext uri="{FF2B5EF4-FFF2-40B4-BE49-F238E27FC236}">
              <a16:creationId xmlns:a16="http://schemas.microsoft.com/office/drawing/2014/main" id="{00000000-0008-0000-0000-00002512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91</xdr:row>
      <xdr:rowOff>76200</xdr:rowOff>
    </xdr:from>
    <xdr:to>
      <xdr:col>10</xdr:col>
      <xdr:colOff>76200</xdr:colOff>
      <xdr:row>92</xdr:row>
      <xdr:rowOff>114300</xdr:rowOff>
    </xdr:to>
    <xdr:sp macro="" textlink="">
      <xdr:nvSpPr>
        <xdr:cNvPr id="4646" name="Text Box 75" hidden="1">
          <a:extLst>
            <a:ext uri="{FF2B5EF4-FFF2-40B4-BE49-F238E27FC236}">
              <a16:creationId xmlns:a16="http://schemas.microsoft.com/office/drawing/2014/main" id="{00000000-0008-0000-0000-00002612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90</xdr:row>
      <xdr:rowOff>76200</xdr:rowOff>
    </xdr:from>
    <xdr:to>
      <xdr:col>14</xdr:col>
      <xdr:colOff>76200</xdr:colOff>
      <xdr:row>91</xdr:row>
      <xdr:rowOff>114300</xdr:rowOff>
    </xdr:to>
    <xdr:sp macro="" textlink="">
      <xdr:nvSpPr>
        <xdr:cNvPr id="4647" name="Text Box 75" hidden="1">
          <a:extLst>
            <a:ext uri="{FF2B5EF4-FFF2-40B4-BE49-F238E27FC236}">
              <a16:creationId xmlns:a16="http://schemas.microsoft.com/office/drawing/2014/main" id="{00000000-0008-0000-0000-0000271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91</xdr:row>
      <xdr:rowOff>76200</xdr:rowOff>
    </xdr:from>
    <xdr:to>
      <xdr:col>14</xdr:col>
      <xdr:colOff>76200</xdr:colOff>
      <xdr:row>92</xdr:row>
      <xdr:rowOff>114300</xdr:rowOff>
    </xdr:to>
    <xdr:sp macro="" textlink="">
      <xdr:nvSpPr>
        <xdr:cNvPr id="4648" name="Text Box 75" hidden="1">
          <a:extLst>
            <a:ext uri="{FF2B5EF4-FFF2-40B4-BE49-F238E27FC236}">
              <a16:creationId xmlns:a16="http://schemas.microsoft.com/office/drawing/2014/main" id="{00000000-0008-0000-0000-0000281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91</xdr:row>
      <xdr:rowOff>76200</xdr:rowOff>
    </xdr:from>
    <xdr:to>
      <xdr:col>14</xdr:col>
      <xdr:colOff>76200</xdr:colOff>
      <xdr:row>92</xdr:row>
      <xdr:rowOff>114300</xdr:rowOff>
    </xdr:to>
    <xdr:sp macro="" textlink="">
      <xdr:nvSpPr>
        <xdr:cNvPr id="4649" name="Text Box 75" hidden="1">
          <a:extLst>
            <a:ext uri="{FF2B5EF4-FFF2-40B4-BE49-F238E27FC236}">
              <a16:creationId xmlns:a16="http://schemas.microsoft.com/office/drawing/2014/main" id="{00000000-0008-0000-0000-0000291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91</xdr:row>
      <xdr:rowOff>76200</xdr:rowOff>
    </xdr:from>
    <xdr:to>
      <xdr:col>14</xdr:col>
      <xdr:colOff>76200</xdr:colOff>
      <xdr:row>92</xdr:row>
      <xdr:rowOff>114300</xdr:rowOff>
    </xdr:to>
    <xdr:sp macro="" textlink="">
      <xdr:nvSpPr>
        <xdr:cNvPr id="4650" name="Text Box 75" hidden="1">
          <a:extLst>
            <a:ext uri="{FF2B5EF4-FFF2-40B4-BE49-F238E27FC236}">
              <a16:creationId xmlns:a16="http://schemas.microsoft.com/office/drawing/2014/main" id="{00000000-0008-0000-0000-00002A1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91</xdr:row>
      <xdr:rowOff>76200</xdr:rowOff>
    </xdr:from>
    <xdr:to>
      <xdr:col>14</xdr:col>
      <xdr:colOff>76200</xdr:colOff>
      <xdr:row>92</xdr:row>
      <xdr:rowOff>114300</xdr:rowOff>
    </xdr:to>
    <xdr:sp macro="" textlink="">
      <xdr:nvSpPr>
        <xdr:cNvPr id="4651" name="Text Box 75" hidden="1">
          <a:extLst>
            <a:ext uri="{FF2B5EF4-FFF2-40B4-BE49-F238E27FC236}">
              <a16:creationId xmlns:a16="http://schemas.microsoft.com/office/drawing/2014/main" id="{00000000-0008-0000-0000-00002B1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91</xdr:row>
      <xdr:rowOff>76200</xdr:rowOff>
    </xdr:from>
    <xdr:to>
      <xdr:col>7</xdr:col>
      <xdr:colOff>76200</xdr:colOff>
      <xdr:row>92</xdr:row>
      <xdr:rowOff>114300</xdr:rowOff>
    </xdr:to>
    <xdr:sp macro="" textlink="">
      <xdr:nvSpPr>
        <xdr:cNvPr id="4652" name="Text Box 75" hidden="1">
          <a:extLst>
            <a:ext uri="{FF2B5EF4-FFF2-40B4-BE49-F238E27FC236}">
              <a16:creationId xmlns:a16="http://schemas.microsoft.com/office/drawing/2014/main" id="{00000000-0008-0000-0000-00002C12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91</xdr:row>
      <xdr:rowOff>76200</xdr:rowOff>
    </xdr:from>
    <xdr:to>
      <xdr:col>10</xdr:col>
      <xdr:colOff>76200</xdr:colOff>
      <xdr:row>92</xdr:row>
      <xdr:rowOff>114300</xdr:rowOff>
    </xdr:to>
    <xdr:sp macro="" textlink="">
      <xdr:nvSpPr>
        <xdr:cNvPr id="4653" name="Text Box 75" hidden="1">
          <a:extLst>
            <a:ext uri="{FF2B5EF4-FFF2-40B4-BE49-F238E27FC236}">
              <a16:creationId xmlns:a16="http://schemas.microsoft.com/office/drawing/2014/main" id="{00000000-0008-0000-0000-00002D12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91</xdr:row>
      <xdr:rowOff>76200</xdr:rowOff>
    </xdr:from>
    <xdr:to>
      <xdr:col>14</xdr:col>
      <xdr:colOff>76200</xdr:colOff>
      <xdr:row>92</xdr:row>
      <xdr:rowOff>114300</xdr:rowOff>
    </xdr:to>
    <xdr:sp macro="" textlink="">
      <xdr:nvSpPr>
        <xdr:cNvPr id="4654" name="Text Box 75" hidden="1">
          <a:extLst>
            <a:ext uri="{FF2B5EF4-FFF2-40B4-BE49-F238E27FC236}">
              <a16:creationId xmlns:a16="http://schemas.microsoft.com/office/drawing/2014/main" id="{00000000-0008-0000-0000-00002E1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91</xdr:row>
      <xdr:rowOff>76200</xdr:rowOff>
    </xdr:from>
    <xdr:to>
      <xdr:col>7</xdr:col>
      <xdr:colOff>76200</xdr:colOff>
      <xdr:row>92</xdr:row>
      <xdr:rowOff>114300</xdr:rowOff>
    </xdr:to>
    <xdr:sp macro="" textlink="">
      <xdr:nvSpPr>
        <xdr:cNvPr id="4655" name="Text Box 75" hidden="1">
          <a:extLst>
            <a:ext uri="{FF2B5EF4-FFF2-40B4-BE49-F238E27FC236}">
              <a16:creationId xmlns:a16="http://schemas.microsoft.com/office/drawing/2014/main" id="{00000000-0008-0000-0000-00002F12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92</xdr:row>
      <xdr:rowOff>76200</xdr:rowOff>
    </xdr:from>
    <xdr:to>
      <xdr:col>7</xdr:col>
      <xdr:colOff>76200</xdr:colOff>
      <xdr:row>93</xdr:row>
      <xdr:rowOff>114300</xdr:rowOff>
    </xdr:to>
    <xdr:sp macro="" textlink="">
      <xdr:nvSpPr>
        <xdr:cNvPr id="4656" name="Text Box 75" hidden="1">
          <a:extLst>
            <a:ext uri="{FF2B5EF4-FFF2-40B4-BE49-F238E27FC236}">
              <a16:creationId xmlns:a16="http://schemas.microsoft.com/office/drawing/2014/main" id="{00000000-0008-0000-0000-00003012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92</xdr:row>
      <xdr:rowOff>76200</xdr:rowOff>
    </xdr:from>
    <xdr:to>
      <xdr:col>7</xdr:col>
      <xdr:colOff>76200</xdr:colOff>
      <xdr:row>93</xdr:row>
      <xdr:rowOff>114300</xdr:rowOff>
    </xdr:to>
    <xdr:sp macro="" textlink="">
      <xdr:nvSpPr>
        <xdr:cNvPr id="4657" name="Text Box 75" hidden="1">
          <a:extLst>
            <a:ext uri="{FF2B5EF4-FFF2-40B4-BE49-F238E27FC236}">
              <a16:creationId xmlns:a16="http://schemas.microsoft.com/office/drawing/2014/main" id="{00000000-0008-0000-0000-00003112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91</xdr:row>
      <xdr:rowOff>76200</xdr:rowOff>
    </xdr:from>
    <xdr:to>
      <xdr:col>10</xdr:col>
      <xdr:colOff>76200</xdr:colOff>
      <xdr:row>92</xdr:row>
      <xdr:rowOff>114300</xdr:rowOff>
    </xdr:to>
    <xdr:sp macro="" textlink="">
      <xdr:nvSpPr>
        <xdr:cNvPr id="4658" name="Text Box 75" hidden="1">
          <a:extLst>
            <a:ext uri="{FF2B5EF4-FFF2-40B4-BE49-F238E27FC236}">
              <a16:creationId xmlns:a16="http://schemas.microsoft.com/office/drawing/2014/main" id="{00000000-0008-0000-0000-00003212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92</xdr:row>
      <xdr:rowOff>76200</xdr:rowOff>
    </xdr:from>
    <xdr:to>
      <xdr:col>10</xdr:col>
      <xdr:colOff>76200</xdr:colOff>
      <xdr:row>93</xdr:row>
      <xdr:rowOff>114300</xdr:rowOff>
    </xdr:to>
    <xdr:sp macro="" textlink="">
      <xdr:nvSpPr>
        <xdr:cNvPr id="4659" name="Text Box 75" hidden="1">
          <a:extLst>
            <a:ext uri="{FF2B5EF4-FFF2-40B4-BE49-F238E27FC236}">
              <a16:creationId xmlns:a16="http://schemas.microsoft.com/office/drawing/2014/main" id="{00000000-0008-0000-0000-00003312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92</xdr:row>
      <xdr:rowOff>76200</xdr:rowOff>
    </xdr:from>
    <xdr:to>
      <xdr:col>10</xdr:col>
      <xdr:colOff>76200</xdr:colOff>
      <xdr:row>93</xdr:row>
      <xdr:rowOff>114300</xdr:rowOff>
    </xdr:to>
    <xdr:sp macro="" textlink="">
      <xdr:nvSpPr>
        <xdr:cNvPr id="4660" name="Text Box 75" hidden="1">
          <a:extLst>
            <a:ext uri="{FF2B5EF4-FFF2-40B4-BE49-F238E27FC236}">
              <a16:creationId xmlns:a16="http://schemas.microsoft.com/office/drawing/2014/main" id="{00000000-0008-0000-0000-00003412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92</xdr:row>
      <xdr:rowOff>76200</xdr:rowOff>
    </xdr:from>
    <xdr:to>
      <xdr:col>10</xdr:col>
      <xdr:colOff>76200</xdr:colOff>
      <xdr:row>93</xdr:row>
      <xdr:rowOff>114300</xdr:rowOff>
    </xdr:to>
    <xdr:sp macro="" textlink="">
      <xdr:nvSpPr>
        <xdr:cNvPr id="4661" name="Text Box 75" hidden="1">
          <a:extLst>
            <a:ext uri="{FF2B5EF4-FFF2-40B4-BE49-F238E27FC236}">
              <a16:creationId xmlns:a16="http://schemas.microsoft.com/office/drawing/2014/main" id="{00000000-0008-0000-0000-00003512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91</xdr:row>
      <xdr:rowOff>76200</xdr:rowOff>
    </xdr:from>
    <xdr:to>
      <xdr:col>14</xdr:col>
      <xdr:colOff>76200</xdr:colOff>
      <xdr:row>92</xdr:row>
      <xdr:rowOff>114300</xdr:rowOff>
    </xdr:to>
    <xdr:sp macro="" textlink="">
      <xdr:nvSpPr>
        <xdr:cNvPr id="4662" name="Text Box 75" hidden="1">
          <a:extLst>
            <a:ext uri="{FF2B5EF4-FFF2-40B4-BE49-F238E27FC236}">
              <a16:creationId xmlns:a16="http://schemas.microsoft.com/office/drawing/2014/main" id="{00000000-0008-0000-0000-0000361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92</xdr:row>
      <xdr:rowOff>76200</xdr:rowOff>
    </xdr:from>
    <xdr:to>
      <xdr:col>14</xdr:col>
      <xdr:colOff>76200</xdr:colOff>
      <xdr:row>93</xdr:row>
      <xdr:rowOff>114300</xdr:rowOff>
    </xdr:to>
    <xdr:sp macro="" textlink="">
      <xdr:nvSpPr>
        <xdr:cNvPr id="4663" name="Text Box 75" hidden="1">
          <a:extLst>
            <a:ext uri="{FF2B5EF4-FFF2-40B4-BE49-F238E27FC236}">
              <a16:creationId xmlns:a16="http://schemas.microsoft.com/office/drawing/2014/main" id="{00000000-0008-0000-0000-0000371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92</xdr:row>
      <xdr:rowOff>76200</xdr:rowOff>
    </xdr:from>
    <xdr:to>
      <xdr:col>14</xdr:col>
      <xdr:colOff>76200</xdr:colOff>
      <xdr:row>93</xdr:row>
      <xdr:rowOff>114300</xdr:rowOff>
    </xdr:to>
    <xdr:sp macro="" textlink="">
      <xdr:nvSpPr>
        <xdr:cNvPr id="4664" name="Text Box 75" hidden="1">
          <a:extLst>
            <a:ext uri="{FF2B5EF4-FFF2-40B4-BE49-F238E27FC236}">
              <a16:creationId xmlns:a16="http://schemas.microsoft.com/office/drawing/2014/main" id="{00000000-0008-0000-0000-0000381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92</xdr:row>
      <xdr:rowOff>76200</xdr:rowOff>
    </xdr:from>
    <xdr:to>
      <xdr:col>14</xdr:col>
      <xdr:colOff>76200</xdr:colOff>
      <xdr:row>93</xdr:row>
      <xdr:rowOff>114300</xdr:rowOff>
    </xdr:to>
    <xdr:sp macro="" textlink="">
      <xdr:nvSpPr>
        <xdr:cNvPr id="4665" name="Text Box 75" hidden="1">
          <a:extLst>
            <a:ext uri="{FF2B5EF4-FFF2-40B4-BE49-F238E27FC236}">
              <a16:creationId xmlns:a16="http://schemas.microsoft.com/office/drawing/2014/main" id="{00000000-0008-0000-0000-0000391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92</xdr:row>
      <xdr:rowOff>76200</xdr:rowOff>
    </xdr:from>
    <xdr:to>
      <xdr:col>14</xdr:col>
      <xdr:colOff>76200</xdr:colOff>
      <xdr:row>93</xdr:row>
      <xdr:rowOff>114300</xdr:rowOff>
    </xdr:to>
    <xdr:sp macro="" textlink="">
      <xdr:nvSpPr>
        <xdr:cNvPr id="4666" name="Text Box 75" hidden="1">
          <a:extLst>
            <a:ext uri="{FF2B5EF4-FFF2-40B4-BE49-F238E27FC236}">
              <a16:creationId xmlns:a16="http://schemas.microsoft.com/office/drawing/2014/main" id="{00000000-0008-0000-0000-00003A1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92</xdr:row>
      <xdr:rowOff>76200</xdr:rowOff>
    </xdr:from>
    <xdr:to>
      <xdr:col>7</xdr:col>
      <xdr:colOff>76200</xdr:colOff>
      <xdr:row>93</xdr:row>
      <xdr:rowOff>114300</xdr:rowOff>
    </xdr:to>
    <xdr:sp macro="" textlink="">
      <xdr:nvSpPr>
        <xdr:cNvPr id="4667" name="Text Box 75" hidden="1">
          <a:extLst>
            <a:ext uri="{FF2B5EF4-FFF2-40B4-BE49-F238E27FC236}">
              <a16:creationId xmlns:a16="http://schemas.microsoft.com/office/drawing/2014/main" id="{00000000-0008-0000-0000-00003B12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92</xdr:row>
      <xdr:rowOff>76200</xdr:rowOff>
    </xdr:from>
    <xdr:to>
      <xdr:col>10</xdr:col>
      <xdr:colOff>76200</xdr:colOff>
      <xdr:row>93</xdr:row>
      <xdr:rowOff>114300</xdr:rowOff>
    </xdr:to>
    <xdr:sp macro="" textlink="">
      <xdr:nvSpPr>
        <xdr:cNvPr id="4668" name="Text Box 75" hidden="1">
          <a:extLst>
            <a:ext uri="{FF2B5EF4-FFF2-40B4-BE49-F238E27FC236}">
              <a16:creationId xmlns:a16="http://schemas.microsoft.com/office/drawing/2014/main" id="{00000000-0008-0000-0000-00003C12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92</xdr:row>
      <xdr:rowOff>76200</xdr:rowOff>
    </xdr:from>
    <xdr:to>
      <xdr:col>14</xdr:col>
      <xdr:colOff>76200</xdr:colOff>
      <xdr:row>93</xdr:row>
      <xdr:rowOff>114300</xdr:rowOff>
    </xdr:to>
    <xdr:sp macro="" textlink="">
      <xdr:nvSpPr>
        <xdr:cNvPr id="4669" name="Text Box 75" hidden="1">
          <a:extLst>
            <a:ext uri="{FF2B5EF4-FFF2-40B4-BE49-F238E27FC236}">
              <a16:creationId xmlns:a16="http://schemas.microsoft.com/office/drawing/2014/main" id="{00000000-0008-0000-0000-00003D1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92</xdr:row>
      <xdr:rowOff>76200</xdr:rowOff>
    </xdr:from>
    <xdr:to>
      <xdr:col>7</xdr:col>
      <xdr:colOff>76200</xdr:colOff>
      <xdr:row>93</xdr:row>
      <xdr:rowOff>114300</xdr:rowOff>
    </xdr:to>
    <xdr:sp macro="" textlink="">
      <xdr:nvSpPr>
        <xdr:cNvPr id="4670" name="Text Box 75" hidden="1">
          <a:extLst>
            <a:ext uri="{FF2B5EF4-FFF2-40B4-BE49-F238E27FC236}">
              <a16:creationId xmlns:a16="http://schemas.microsoft.com/office/drawing/2014/main" id="{00000000-0008-0000-0000-00003E12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93</xdr:row>
      <xdr:rowOff>76200</xdr:rowOff>
    </xdr:from>
    <xdr:to>
      <xdr:col>7</xdr:col>
      <xdr:colOff>76200</xdr:colOff>
      <xdr:row>94</xdr:row>
      <xdr:rowOff>114300</xdr:rowOff>
    </xdr:to>
    <xdr:sp macro="" textlink="">
      <xdr:nvSpPr>
        <xdr:cNvPr id="4671" name="Text Box 75" hidden="1">
          <a:extLst>
            <a:ext uri="{FF2B5EF4-FFF2-40B4-BE49-F238E27FC236}">
              <a16:creationId xmlns:a16="http://schemas.microsoft.com/office/drawing/2014/main" id="{00000000-0008-0000-0000-00003F12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93</xdr:row>
      <xdr:rowOff>76200</xdr:rowOff>
    </xdr:from>
    <xdr:to>
      <xdr:col>7</xdr:col>
      <xdr:colOff>76200</xdr:colOff>
      <xdr:row>94</xdr:row>
      <xdr:rowOff>114300</xdr:rowOff>
    </xdr:to>
    <xdr:sp macro="" textlink="">
      <xdr:nvSpPr>
        <xdr:cNvPr id="4672" name="Text Box 75" hidden="1">
          <a:extLst>
            <a:ext uri="{FF2B5EF4-FFF2-40B4-BE49-F238E27FC236}">
              <a16:creationId xmlns:a16="http://schemas.microsoft.com/office/drawing/2014/main" id="{00000000-0008-0000-0000-00004012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92</xdr:row>
      <xdr:rowOff>76200</xdr:rowOff>
    </xdr:from>
    <xdr:to>
      <xdr:col>10</xdr:col>
      <xdr:colOff>76200</xdr:colOff>
      <xdr:row>93</xdr:row>
      <xdr:rowOff>114300</xdr:rowOff>
    </xdr:to>
    <xdr:sp macro="" textlink="">
      <xdr:nvSpPr>
        <xdr:cNvPr id="4673" name="Text Box 75" hidden="1">
          <a:extLst>
            <a:ext uri="{FF2B5EF4-FFF2-40B4-BE49-F238E27FC236}">
              <a16:creationId xmlns:a16="http://schemas.microsoft.com/office/drawing/2014/main" id="{00000000-0008-0000-0000-00004112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93</xdr:row>
      <xdr:rowOff>76200</xdr:rowOff>
    </xdr:from>
    <xdr:to>
      <xdr:col>10</xdr:col>
      <xdr:colOff>76200</xdr:colOff>
      <xdr:row>94</xdr:row>
      <xdr:rowOff>114300</xdr:rowOff>
    </xdr:to>
    <xdr:sp macro="" textlink="">
      <xdr:nvSpPr>
        <xdr:cNvPr id="4674" name="Text Box 75" hidden="1">
          <a:extLst>
            <a:ext uri="{FF2B5EF4-FFF2-40B4-BE49-F238E27FC236}">
              <a16:creationId xmlns:a16="http://schemas.microsoft.com/office/drawing/2014/main" id="{00000000-0008-0000-0000-00004212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93</xdr:row>
      <xdr:rowOff>76200</xdr:rowOff>
    </xdr:from>
    <xdr:to>
      <xdr:col>10</xdr:col>
      <xdr:colOff>76200</xdr:colOff>
      <xdr:row>94</xdr:row>
      <xdr:rowOff>114300</xdr:rowOff>
    </xdr:to>
    <xdr:sp macro="" textlink="">
      <xdr:nvSpPr>
        <xdr:cNvPr id="4675" name="Text Box 75" hidden="1">
          <a:extLst>
            <a:ext uri="{FF2B5EF4-FFF2-40B4-BE49-F238E27FC236}">
              <a16:creationId xmlns:a16="http://schemas.microsoft.com/office/drawing/2014/main" id="{00000000-0008-0000-0000-00004312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93</xdr:row>
      <xdr:rowOff>76200</xdr:rowOff>
    </xdr:from>
    <xdr:to>
      <xdr:col>10</xdr:col>
      <xdr:colOff>76200</xdr:colOff>
      <xdr:row>94</xdr:row>
      <xdr:rowOff>114300</xdr:rowOff>
    </xdr:to>
    <xdr:sp macro="" textlink="">
      <xdr:nvSpPr>
        <xdr:cNvPr id="4676" name="Text Box 75" hidden="1">
          <a:extLst>
            <a:ext uri="{FF2B5EF4-FFF2-40B4-BE49-F238E27FC236}">
              <a16:creationId xmlns:a16="http://schemas.microsoft.com/office/drawing/2014/main" id="{00000000-0008-0000-0000-00004412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92</xdr:row>
      <xdr:rowOff>76200</xdr:rowOff>
    </xdr:from>
    <xdr:to>
      <xdr:col>14</xdr:col>
      <xdr:colOff>76200</xdr:colOff>
      <xdr:row>93</xdr:row>
      <xdr:rowOff>114300</xdr:rowOff>
    </xdr:to>
    <xdr:sp macro="" textlink="">
      <xdr:nvSpPr>
        <xdr:cNvPr id="4677" name="Text Box 75" hidden="1">
          <a:extLst>
            <a:ext uri="{FF2B5EF4-FFF2-40B4-BE49-F238E27FC236}">
              <a16:creationId xmlns:a16="http://schemas.microsoft.com/office/drawing/2014/main" id="{00000000-0008-0000-0000-0000451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93</xdr:row>
      <xdr:rowOff>76200</xdr:rowOff>
    </xdr:from>
    <xdr:to>
      <xdr:col>14</xdr:col>
      <xdr:colOff>76200</xdr:colOff>
      <xdr:row>94</xdr:row>
      <xdr:rowOff>114300</xdr:rowOff>
    </xdr:to>
    <xdr:sp macro="" textlink="">
      <xdr:nvSpPr>
        <xdr:cNvPr id="4678" name="Text Box 75" hidden="1">
          <a:extLst>
            <a:ext uri="{FF2B5EF4-FFF2-40B4-BE49-F238E27FC236}">
              <a16:creationId xmlns:a16="http://schemas.microsoft.com/office/drawing/2014/main" id="{00000000-0008-0000-0000-0000461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93</xdr:row>
      <xdr:rowOff>76200</xdr:rowOff>
    </xdr:from>
    <xdr:to>
      <xdr:col>14</xdr:col>
      <xdr:colOff>76200</xdr:colOff>
      <xdr:row>94</xdr:row>
      <xdr:rowOff>114300</xdr:rowOff>
    </xdr:to>
    <xdr:sp macro="" textlink="">
      <xdr:nvSpPr>
        <xdr:cNvPr id="4679" name="Text Box 75" hidden="1">
          <a:extLst>
            <a:ext uri="{FF2B5EF4-FFF2-40B4-BE49-F238E27FC236}">
              <a16:creationId xmlns:a16="http://schemas.microsoft.com/office/drawing/2014/main" id="{00000000-0008-0000-0000-0000471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93</xdr:row>
      <xdr:rowOff>76200</xdr:rowOff>
    </xdr:from>
    <xdr:to>
      <xdr:col>14</xdr:col>
      <xdr:colOff>76200</xdr:colOff>
      <xdr:row>94</xdr:row>
      <xdr:rowOff>114300</xdr:rowOff>
    </xdr:to>
    <xdr:sp macro="" textlink="">
      <xdr:nvSpPr>
        <xdr:cNvPr id="4680" name="Text Box 75" hidden="1">
          <a:extLst>
            <a:ext uri="{FF2B5EF4-FFF2-40B4-BE49-F238E27FC236}">
              <a16:creationId xmlns:a16="http://schemas.microsoft.com/office/drawing/2014/main" id="{00000000-0008-0000-0000-0000481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93</xdr:row>
      <xdr:rowOff>76200</xdr:rowOff>
    </xdr:from>
    <xdr:to>
      <xdr:col>14</xdr:col>
      <xdr:colOff>76200</xdr:colOff>
      <xdr:row>94</xdr:row>
      <xdr:rowOff>114300</xdr:rowOff>
    </xdr:to>
    <xdr:sp macro="" textlink="">
      <xdr:nvSpPr>
        <xdr:cNvPr id="4681" name="Text Box 75" hidden="1">
          <a:extLst>
            <a:ext uri="{FF2B5EF4-FFF2-40B4-BE49-F238E27FC236}">
              <a16:creationId xmlns:a16="http://schemas.microsoft.com/office/drawing/2014/main" id="{00000000-0008-0000-0000-0000491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93</xdr:row>
      <xdr:rowOff>76200</xdr:rowOff>
    </xdr:from>
    <xdr:to>
      <xdr:col>7</xdr:col>
      <xdr:colOff>76200</xdr:colOff>
      <xdr:row>94</xdr:row>
      <xdr:rowOff>114300</xdr:rowOff>
    </xdr:to>
    <xdr:sp macro="" textlink="">
      <xdr:nvSpPr>
        <xdr:cNvPr id="4682" name="Text Box 75" hidden="1">
          <a:extLst>
            <a:ext uri="{FF2B5EF4-FFF2-40B4-BE49-F238E27FC236}">
              <a16:creationId xmlns:a16="http://schemas.microsoft.com/office/drawing/2014/main" id="{00000000-0008-0000-0000-00004A12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93</xdr:row>
      <xdr:rowOff>76200</xdr:rowOff>
    </xdr:from>
    <xdr:to>
      <xdr:col>10</xdr:col>
      <xdr:colOff>76200</xdr:colOff>
      <xdr:row>94</xdr:row>
      <xdr:rowOff>114300</xdr:rowOff>
    </xdr:to>
    <xdr:sp macro="" textlink="">
      <xdr:nvSpPr>
        <xdr:cNvPr id="4683" name="Text Box 75" hidden="1">
          <a:extLst>
            <a:ext uri="{FF2B5EF4-FFF2-40B4-BE49-F238E27FC236}">
              <a16:creationId xmlns:a16="http://schemas.microsoft.com/office/drawing/2014/main" id="{00000000-0008-0000-0000-00004B12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93</xdr:row>
      <xdr:rowOff>76200</xdr:rowOff>
    </xdr:from>
    <xdr:to>
      <xdr:col>14</xdr:col>
      <xdr:colOff>76200</xdr:colOff>
      <xdr:row>94</xdr:row>
      <xdr:rowOff>114300</xdr:rowOff>
    </xdr:to>
    <xdr:sp macro="" textlink="">
      <xdr:nvSpPr>
        <xdr:cNvPr id="4684" name="Text Box 75" hidden="1">
          <a:extLst>
            <a:ext uri="{FF2B5EF4-FFF2-40B4-BE49-F238E27FC236}">
              <a16:creationId xmlns:a16="http://schemas.microsoft.com/office/drawing/2014/main" id="{00000000-0008-0000-0000-00004C1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93</xdr:row>
      <xdr:rowOff>76200</xdr:rowOff>
    </xdr:from>
    <xdr:to>
      <xdr:col>7</xdr:col>
      <xdr:colOff>76200</xdr:colOff>
      <xdr:row>94</xdr:row>
      <xdr:rowOff>114300</xdr:rowOff>
    </xdr:to>
    <xdr:sp macro="" textlink="">
      <xdr:nvSpPr>
        <xdr:cNvPr id="4685" name="Text Box 75" hidden="1">
          <a:extLst>
            <a:ext uri="{FF2B5EF4-FFF2-40B4-BE49-F238E27FC236}">
              <a16:creationId xmlns:a16="http://schemas.microsoft.com/office/drawing/2014/main" id="{00000000-0008-0000-0000-00004D12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94</xdr:row>
      <xdr:rowOff>76200</xdr:rowOff>
    </xdr:from>
    <xdr:to>
      <xdr:col>7</xdr:col>
      <xdr:colOff>76200</xdr:colOff>
      <xdr:row>95</xdr:row>
      <xdr:rowOff>114300</xdr:rowOff>
    </xdr:to>
    <xdr:sp macro="" textlink="">
      <xdr:nvSpPr>
        <xdr:cNvPr id="4686" name="Text Box 75" hidden="1">
          <a:extLst>
            <a:ext uri="{FF2B5EF4-FFF2-40B4-BE49-F238E27FC236}">
              <a16:creationId xmlns:a16="http://schemas.microsoft.com/office/drawing/2014/main" id="{00000000-0008-0000-0000-00004E12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94</xdr:row>
      <xdr:rowOff>76200</xdr:rowOff>
    </xdr:from>
    <xdr:to>
      <xdr:col>7</xdr:col>
      <xdr:colOff>76200</xdr:colOff>
      <xdr:row>95</xdr:row>
      <xdr:rowOff>114300</xdr:rowOff>
    </xdr:to>
    <xdr:sp macro="" textlink="">
      <xdr:nvSpPr>
        <xdr:cNvPr id="4687" name="Text Box 75" hidden="1">
          <a:extLst>
            <a:ext uri="{FF2B5EF4-FFF2-40B4-BE49-F238E27FC236}">
              <a16:creationId xmlns:a16="http://schemas.microsoft.com/office/drawing/2014/main" id="{00000000-0008-0000-0000-00004F12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93</xdr:row>
      <xdr:rowOff>76200</xdr:rowOff>
    </xdr:from>
    <xdr:to>
      <xdr:col>10</xdr:col>
      <xdr:colOff>76200</xdr:colOff>
      <xdr:row>94</xdr:row>
      <xdr:rowOff>114300</xdr:rowOff>
    </xdr:to>
    <xdr:sp macro="" textlink="">
      <xdr:nvSpPr>
        <xdr:cNvPr id="4688" name="Text Box 75" hidden="1">
          <a:extLst>
            <a:ext uri="{FF2B5EF4-FFF2-40B4-BE49-F238E27FC236}">
              <a16:creationId xmlns:a16="http://schemas.microsoft.com/office/drawing/2014/main" id="{00000000-0008-0000-0000-00005012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94</xdr:row>
      <xdr:rowOff>76200</xdr:rowOff>
    </xdr:from>
    <xdr:to>
      <xdr:col>10</xdr:col>
      <xdr:colOff>76200</xdr:colOff>
      <xdr:row>95</xdr:row>
      <xdr:rowOff>114300</xdr:rowOff>
    </xdr:to>
    <xdr:sp macro="" textlink="">
      <xdr:nvSpPr>
        <xdr:cNvPr id="4689" name="Text Box 75" hidden="1">
          <a:extLst>
            <a:ext uri="{FF2B5EF4-FFF2-40B4-BE49-F238E27FC236}">
              <a16:creationId xmlns:a16="http://schemas.microsoft.com/office/drawing/2014/main" id="{00000000-0008-0000-0000-00005112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94</xdr:row>
      <xdr:rowOff>76200</xdr:rowOff>
    </xdr:from>
    <xdr:to>
      <xdr:col>10</xdr:col>
      <xdr:colOff>76200</xdr:colOff>
      <xdr:row>95</xdr:row>
      <xdr:rowOff>114300</xdr:rowOff>
    </xdr:to>
    <xdr:sp macro="" textlink="">
      <xdr:nvSpPr>
        <xdr:cNvPr id="4690" name="Text Box 75" hidden="1">
          <a:extLst>
            <a:ext uri="{FF2B5EF4-FFF2-40B4-BE49-F238E27FC236}">
              <a16:creationId xmlns:a16="http://schemas.microsoft.com/office/drawing/2014/main" id="{00000000-0008-0000-0000-00005212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94</xdr:row>
      <xdr:rowOff>76200</xdr:rowOff>
    </xdr:from>
    <xdr:to>
      <xdr:col>10</xdr:col>
      <xdr:colOff>76200</xdr:colOff>
      <xdr:row>95</xdr:row>
      <xdr:rowOff>114300</xdr:rowOff>
    </xdr:to>
    <xdr:sp macro="" textlink="">
      <xdr:nvSpPr>
        <xdr:cNvPr id="4691" name="Text Box 75" hidden="1">
          <a:extLst>
            <a:ext uri="{FF2B5EF4-FFF2-40B4-BE49-F238E27FC236}">
              <a16:creationId xmlns:a16="http://schemas.microsoft.com/office/drawing/2014/main" id="{00000000-0008-0000-0000-00005312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93</xdr:row>
      <xdr:rowOff>76200</xdr:rowOff>
    </xdr:from>
    <xdr:to>
      <xdr:col>14</xdr:col>
      <xdr:colOff>76200</xdr:colOff>
      <xdr:row>94</xdr:row>
      <xdr:rowOff>114300</xdr:rowOff>
    </xdr:to>
    <xdr:sp macro="" textlink="">
      <xdr:nvSpPr>
        <xdr:cNvPr id="4692" name="Text Box 75" hidden="1">
          <a:extLst>
            <a:ext uri="{FF2B5EF4-FFF2-40B4-BE49-F238E27FC236}">
              <a16:creationId xmlns:a16="http://schemas.microsoft.com/office/drawing/2014/main" id="{00000000-0008-0000-0000-0000541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94</xdr:row>
      <xdr:rowOff>76200</xdr:rowOff>
    </xdr:from>
    <xdr:to>
      <xdr:col>14</xdr:col>
      <xdr:colOff>76200</xdr:colOff>
      <xdr:row>95</xdr:row>
      <xdr:rowOff>114300</xdr:rowOff>
    </xdr:to>
    <xdr:sp macro="" textlink="">
      <xdr:nvSpPr>
        <xdr:cNvPr id="4693" name="Text Box 75" hidden="1">
          <a:extLst>
            <a:ext uri="{FF2B5EF4-FFF2-40B4-BE49-F238E27FC236}">
              <a16:creationId xmlns:a16="http://schemas.microsoft.com/office/drawing/2014/main" id="{00000000-0008-0000-0000-0000551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94</xdr:row>
      <xdr:rowOff>76200</xdr:rowOff>
    </xdr:from>
    <xdr:to>
      <xdr:col>14</xdr:col>
      <xdr:colOff>76200</xdr:colOff>
      <xdr:row>95</xdr:row>
      <xdr:rowOff>114300</xdr:rowOff>
    </xdr:to>
    <xdr:sp macro="" textlink="">
      <xdr:nvSpPr>
        <xdr:cNvPr id="4694" name="Text Box 75" hidden="1">
          <a:extLst>
            <a:ext uri="{FF2B5EF4-FFF2-40B4-BE49-F238E27FC236}">
              <a16:creationId xmlns:a16="http://schemas.microsoft.com/office/drawing/2014/main" id="{00000000-0008-0000-0000-0000561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94</xdr:row>
      <xdr:rowOff>76200</xdr:rowOff>
    </xdr:from>
    <xdr:to>
      <xdr:col>14</xdr:col>
      <xdr:colOff>76200</xdr:colOff>
      <xdr:row>95</xdr:row>
      <xdr:rowOff>114300</xdr:rowOff>
    </xdr:to>
    <xdr:sp macro="" textlink="">
      <xdr:nvSpPr>
        <xdr:cNvPr id="4695" name="Text Box 75" hidden="1">
          <a:extLst>
            <a:ext uri="{FF2B5EF4-FFF2-40B4-BE49-F238E27FC236}">
              <a16:creationId xmlns:a16="http://schemas.microsoft.com/office/drawing/2014/main" id="{00000000-0008-0000-0000-0000571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94</xdr:row>
      <xdr:rowOff>76200</xdr:rowOff>
    </xdr:from>
    <xdr:to>
      <xdr:col>14</xdr:col>
      <xdr:colOff>76200</xdr:colOff>
      <xdr:row>95</xdr:row>
      <xdr:rowOff>114300</xdr:rowOff>
    </xdr:to>
    <xdr:sp macro="" textlink="">
      <xdr:nvSpPr>
        <xdr:cNvPr id="4696" name="Text Box 75" hidden="1">
          <a:extLst>
            <a:ext uri="{FF2B5EF4-FFF2-40B4-BE49-F238E27FC236}">
              <a16:creationId xmlns:a16="http://schemas.microsoft.com/office/drawing/2014/main" id="{00000000-0008-0000-0000-0000581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94</xdr:row>
      <xdr:rowOff>76200</xdr:rowOff>
    </xdr:from>
    <xdr:to>
      <xdr:col>7</xdr:col>
      <xdr:colOff>76200</xdr:colOff>
      <xdr:row>95</xdr:row>
      <xdr:rowOff>114300</xdr:rowOff>
    </xdr:to>
    <xdr:sp macro="" textlink="">
      <xdr:nvSpPr>
        <xdr:cNvPr id="4697" name="Text Box 75" hidden="1">
          <a:extLst>
            <a:ext uri="{FF2B5EF4-FFF2-40B4-BE49-F238E27FC236}">
              <a16:creationId xmlns:a16="http://schemas.microsoft.com/office/drawing/2014/main" id="{00000000-0008-0000-0000-00005912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94</xdr:row>
      <xdr:rowOff>76200</xdr:rowOff>
    </xdr:from>
    <xdr:to>
      <xdr:col>10</xdr:col>
      <xdr:colOff>76200</xdr:colOff>
      <xdr:row>95</xdr:row>
      <xdr:rowOff>114300</xdr:rowOff>
    </xdr:to>
    <xdr:sp macro="" textlink="">
      <xdr:nvSpPr>
        <xdr:cNvPr id="4698" name="Text Box 75" hidden="1">
          <a:extLst>
            <a:ext uri="{FF2B5EF4-FFF2-40B4-BE49-F238E27FC236}">
              <a16:creationId xmlns:a16="http://schemas.microsoft.com/office/drawing/2014/main" id="{00000000-0008-0000-0000-00005A12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94</xdr:row>
      <xdr:rowOff>76200</xdr:rowOff>
    </xdr:from>
    <xdr:to>
      <xdr:col>14</xdr:col>
      <xdr:colOff>76200</xdr:colOff>
      <xdr:row>95</xdr:row>
      <xdr:rowOff>114300</xdr:rowOff>
    </xdr:to>
    <xdr:sp macro="" textlink="">
      <xdr:nvSpPr>
        <xdr:cNvPr id="4699" name="Text Box 75" hidden="1">
          <a:extLst>
            <a:ext uri="{FF2B5EF4-FFF2-40B4-BE49-F238E27FC236}">
              <a16:creationId xmlns:a16="http://schemas.microsoft.com/office/drawing/2014/main" id="{00000000-0008-0000-0000-00005B1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94</xdr:row>
      <xdr:rowOff>76200</xdr:rowOff>
    </xdr:from>
    <xdr:to>
      <xdr:col>7</xdr:col>
      <xdr:colOff>76200</xdr:colOff>
      <xdr:row>95</xdr:row>
      <xdr:rowOff>114300</xdr:rowOff>
    </xdr:to>
    <xdr:sp macro="" textlink="">
      <xdr:nvSpPr>
        <xdr:cNvPr id="4700" name="Text Box 75" hidden="1">
          <a:extLst>
            <a:ext uri="{FF2B5EF4-FFF2-40B4-BE49-F238E27FC236}">
              <a16:creationId xmlns:a16="http://schemas.microsoft.com/office/drawing/2014/main" id="{00000000-0008-0000-0000-00005C12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95</xdr:row>
      <xdr:rowOff>76200</xdr:rowOff>
    </xdr:from>
    <xdr:to>
      <xdr:col>7</xdr:col>
      <xdr:colOff>76200</xdr:colOff>
      <xdr:row>96</xdr:row>
      <xdr:rowOff>114300</xdr:rowOff>
    </xdr:to>
    <xdr:sp macro="" textlink="">
      <xdr:nvSpPr>
        <xdr:cNvPr id="4701" name="Text Box 75" hidden="1">
          <a:extLst>
            <a:ext uri="{FF2B5EF4-FFF2-40B4-BE49-F238E27FC236}">
              <a16:creationId xmlns:a16="http://schemas.microsoft.com/office/drawing/2014/main" id="{00000000-0008-0000-0000-00005D12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95</xdr:row>
      <xdr:rowOff>76200</xdr:rowOff>
    </xdr:from>
    <xdr:to>
      <xdr:col>7</xdr:col>
      <xdr:colOff>76200</xdr:colOff>
      <xdr:row>96</xdr:row>
      <xdr:rowOff>114300</xdr:rowOff>
    </xdr:to>
    <xdr:sp macro="" textlink="">
      <xdr:nvSpPr>
        <xdr:cNvPr id="4702" name="Text Box 75" hidden="1">
          <a:extLst>
            <a:ext uri="{FF2B5EF4-FFF2-40B4-BE49-F238E27FC236}">
              <a16:creationId xmlns:a16="http://schemas.microsoft.com/office/drawing/2014/main" id="{00000000-0008-0000-0000-00005E12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94</xdr:row>
      <xdr:rowOff>76200</xdr:rowOff>
    </xdr:from>
    <xdr:to>
      <xdr:col>10</xdr:col>
      <xdr:colOff>76200</xdr:colOff>
      <xdr:row>95</xdr:row>
      <xdr:rowOff>114300</xdr:rowOff>
    </xdr:to>
    <xdr:sp macro="" textlink="">
      <xdr:nvSpPr>
        <xdr:cNvPr id="4703" name="Text Box 75" hidden="1">
          <a:extLst>
            <a:ext uri="{FF2B5EF4-FFF2-40B4-BE49-F238E27FC236}">
              <a16:creationId xmlns:a16="http://schemas.microsoft.com/office/drawing/2014/main" id="{00000000-0008-0000-0000-00005F12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95</xdr:row>
      <xdr:rowOff>76200</xdr:rowOff>
    </xdr:from>
    <xdr:to>
      <xdr:col>10</xdr:col>
      <xdr:colOff>76200</xdr:colOff>
      <xdr:row>96</xdr:row>
      <xdr:rowOff>114300</xdr:rowOff>
    </xdr:to>
    <xdr:sp macro="" textlink="">
      <xdr:nvSpPr>
        <xdr:cNvPr id="4704" name="Text Box 75" hidden="1">
          <a:extLst>
            <a:ext uri="{FF2B5EF4-FFF2-40B4-BE49-F238E27FC236}">
              <a16:creationId xmlns:a16="http://schemas.microsoft.com/office/drawing/2014/main" id="{00000000-0008-0000-0000-00006012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95</xdr:row>
      <xdr:rowOff>76200</xdr:rowOff>
    </xdr:from>
    <xdr:to>
      <xdr:col>10</xdr:col>
      <xdr:colOff>76200</xdr:colOff>
      <xdr:row>96</xdr:row>
      <xdr:rowOff>114300</xdr:rowOff>
    </xdr:to>
    <xdr:sp macro="" textlink="">
      <xdr:nvSpPr>
        <xdr:cNvPr id="4705" name="Text Box 75" hidden="1">
          <a:extLst>
            <a:ext uri="{FF2B5EF4-FFF2-40B4-BE49-F238E27FC236}">
              <a16:creationId xmlns:a16="http://schemas.microsoft.com/office/drawing/2014/main" id="{00000000-0008-0000-0000-00006112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95</xdr:row>
      <xdr:rowOff>76200</xdr:rowOff>
    </xdr:from>
    <xdr:to>
      <xdr:col>10</xdr:col>
      <xdr:colOff>76200</xdr:colOff>
      <xdr:row>96</xdr:row>
      <xdr:rowOff>114300</xdr:rowOff>
    </xdr:to>
    <xdr:sp macro="" textlink="">
      <xdr:nvSpPr>
        <xdr:cNvPr id="4706" name="Text Box 75" hidden="1">
          <a:extLst>
            <a:ext uri="{FF2B5EF4-FFF2-40B4-BE49-F238E27FC236}">
              <a16:creationId xmlns:a16="http://schemas.microsoft.com/office/drawing/2014/main" id="{00000000-0008-0000-0000-00006212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94</xdr:row>
      <xdr:rowOff>76200</xdr:rowOff>
    </xdr:from>
    <xdr:to>
      <xdr:col>14</xdr:col>
      <xdr:colOff>76200</xdr:colOff>
      <xdr:row>95</xdr:row>
      <xdr:rowOff>114300</xdr:rowOff>
    </xdr:to>
    <xdr:sp macro="" textlink="">
      <xdr:nvSpPr>
        <xdr:cNvPr id="4707" name="Text Box 75" hidden="1">
          <a:extLst>
            <a:ext uri="{FF2B5EF4-FFF2-40B4-BE49-F238E27FC236}">
              <a16:creationId xmlns:a16="http://schemas.microsoft.com/office/drawing/2014/main" id="{00000000-0008-0000-0000-0000631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95</xdr:row>
      <xdr:rowOff>76200</xdr:rowOff>
    </xdr:from>
    <xdr:to>
      <xdr:col>14</xdr:col>
      <xdr:colOff>76200</xdr:colOff>
      <xdr:row>96</xdr:row>
      <xdr:rowOff>114300</xdr:rowOff>
    </xdr:to>
    <xdr:sp macro="" textlink="">
      <xdr:nvSpPr>
        <xdr:cNvPr id="4708" name="Text Box 75" hidden="1">
          <a:extLst>
            <a:ext uri="{FF2B5EF4-FFF2-40B4-BE49-F238E27FC236}">
              <a16:creationId xmlns:a16="http://schemas.microsoft.com/office/drawing/2014/main" id="{00000000-0008-0000-0000-0000641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95</xdr:row>
      <xdr:rowOff>76200</xdr:rowOff>
    </xdr:from>
    <xdr:to>
      <xdr:col>14</xdr:col>
      <xdr:colOff>76200</xdr:colOff>
      <xdr:row>96</xdr:row>
      <xdr:rowOff>114300</xdr:rowOff>
    </xdr:to>
    <xdr:sp macro="" textlink="">
      <xdr:nvSpPr>
        <xdr:cNvPr id="4709" name="Text Box 75" hidden="1">
          <a:extLst>
            <a:ext uri="{FF2B5EF4-FFF2-40B4-BE49-F238E27FC236}">
              <a16:creationId xmlns:a16="http://schemas.microsoft.com/office/drawing/2014/main" id="{00000000-0008-0000-0000-0000651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95</xdr:row>
      <xdr:rowOff>76200</xdr:rowOff>
    </xdr:from>
    <xdr:to>
      <xdr:col>14</xdr:col>
      <xdr:colOff>76200</xdr:colOff>
      <xdr:row>96</xdr:row>
      <xdr:rowOff>114300</xdr:rowOff>
    </xdr:to>
    <xdr:sp macro="" textlink="">
      <xdr:nvSpPr>
        <xdr:cNvPr id="4710" name="Text Box 75" hidden="1">
          <a:extLst>
            <a:ext uri="{FF2B5EF4-FFF2-40B4-BE49-F238E27FC236}">
              <a16:creationId xmlns:a16="http://schemas.microsoft.com/office/drawing/2014/main" id="{00000000-0008-0000-0000-0000661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95</xdr:row>
      <xdr:rowOff>76200</xdr:rowOff>
    </xdr:from>
    <xdr:to>
      <xdr:col>14</xdr:col>
      <xdr:colOff>76200</xdr:colOff>
      <xdr:row>96</xdr:row>
      <xdr:rowOff>114300</xdr:rowOff>
    </xdr:to>
    <xdr:sp macro="" textlink="">
      <xdr:nvSpPr>
        <xdr:cNvPr id="4711" name="Text Box 75" hidden="1">
          <a:extLst>
            <a:ext uri="{FF2B5EF4-FFF2-40B4-BE49-F238E27FC236}">
              <a16:creationId xmlns:a16="http://schemas.microsoft.com/office/drawing/2014/main" id="{00000000-0008-0000-0000-0000671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95</xdr:row>
      <xdr:rowOff>76200</xdr:rowOff>
    </xdr:from>
    <xdr:to>
      <xdr:col>7</xdr:col>
      <xdr:colOff>76200</xdr:colOff>
      <xdr:row>96</xdr:row>
      <xdr:rowOff>114300</xdr:rowOff>
    </xdr:to>
    <xdr:sp macro="" textlink="">
      <xdr:nvSpPr>
        <xdr:cNvPr id="4712" name="Text Box 75" hidden="1">
          <a:extLst>
            <a:ext uri="{FF2B5EF4-FFF2-40B4-BE49-F238E27FC236}">
              <a16:creationId xmlns:a16="http://schemas.microsoft.com/office/drawing/2014/main" id="{00000000-0008-0000-0000-00006812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95</xdr:row>
      <xdr:rowOff>76200</xdr:rowOff>
    </xdr:from>
    <xdr:to>
      <xdr:col>10</xdr:col>
      <xdr:colOff>76200</xdr:colOff>
      <xdr:row>96</xdr:row>
      <xdr:rowOff>114300</xdr:rowOff>
    </xdr:to>
    <xdr:sp macro="" textlink="">
      <xdr:nvSpPr>
        <xdr:cNvPr id="4713" name="Text Box 75" hidden="1">
          <a:extLst>
            <a:ext uri="{FF2B5EF4-FFF2-40B4-BE49-F238E27FC236}">
              <a16:creationId xmlns:a16="http://schemas.microsoft.com/office/drawing/2014/main" id="{00000000-0008-0000-0000-00006912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95</xdr:row>
      <xdr:rowOff>76200</xdr:rowOff>
    </xdr:from>
    <xdr:to>
      <xdr:col>14</xdr:col>
      <xdr:colOff>76200</xdr:colOff>
      <xdr:row>96</xdr:row>
      <xdr:rowOff>114300</xdr:rowOff>
    </xdr:to>
    <xdr:sp macro="" textlink="">
      <xdr:nvSpPr>
        <xdr:cNvPr id="4714" name="Text Box 75" hidden="1">
          <a:extLst>
            <a:ext uri="{FF2B5EF4-FFF2-40B4-BE49-F238E27FC236}">
              <a16:creationId xmlns:a16="http://schemas.microsoft.com/office/drawing/2014/main" id="{00000000-0008-0000-0000-00006A1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95</xdr:row>
      <xdr:rowOff>76200</xdr:rowOff>
    </xdr:from>
    <xdr:to>
      <xdr:col>7</xdr:col>
      <xdr:colOff>76200</xdr:colOff>
      <xdr:row>96</xdr:row>
      <xdr:rowOff>114300</xdr:rowOff>
    </xdr:to>
    <xdr:sp macro="" textlink="">
      <xdr:nvSpPr>
        <xdr:cNvPr id="4715" name="Text Box 75" hidden="1">
          <a:extLst>
            <a:ext uri="{FF2B5EF4-FFF2-40B4-BE49-F238E27FC236}">
              <a16:creationId xmlns:a16="http://schemas.microsoft.com/office/drawing/2014/main" id="{00000000-0008-0000-0000-00006B12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96</xdr:row>
      <xdr:rowOff>76200</xdr:rowOff>
    </xdr:from>
    <xdr:to>
      <xdr:col>7</xdr:col>
      <xdr:colOff>76200</xdr:colOff>
      <xdr:row>97</xdr:row>
      <xdr:rowOff>114300</xdr:rowOff>
    </xdr:to>
    <xdr:sp macro="" textlink="">
      <xdr:nvSpPr>
        <xdr:cNvPr id="4716" name="Text Box 75" hidden="1">
          <a:extLst>
            <a:ext uri="{FF2B5EF4-FFF2-40B4-BE49-F238E27FC236}">
              <a16:creationId xmlns:a16="http://schemas.microsoft.com/office/drawing/2014/main" id="{00000000-0008-0000-0000-00006C12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96</xdr:row>
      <xdr:rowOff>76200</xdr:rowOff>
    </xdr:from>
    <xdr:to>
      <xdr:col>7</xdr:col>
      <xdr:colOff>76200</xdr:colOff>
      <xdr:row>97</xdr:row>
      <xdr:rowOff>114300</xdr:rowOff>
    </xdr:to>
    <xdr:sp macro="" textlink="">
      <xdr:nvSpPr>
        <xdr:cNvPr id="4717" name="Text Box 75" hidden="1">
          <a:extLst>
            <a:ext uri="{FF2B5EF4-FFF2-40B4-BE49-F238E27FC236}">
              <a16:creationId xmlns:a16="http://schemas.microsoft.com/office/drawing/2014/main" id="{00000000-0008-0000-0000-00006D12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95</xdr:row>
      <xdr:rowOff>76200</xdr:rowOff>
    </xdr:from>
    <xdr:to>
      <xdr:col>10</xdr:col>
      <xdr:colOff>76200</xdr:colOff>
      <xdr:row>96</xdr:row>
      <xdr:rowOff>114300</xdr:rowOff>
    </xdr:to>
    <xdr:sp macro="" textlink="">
      <xdr:nvSpPr>
        <xdr:cNvPr id="4718" name="Text Box 75" hidden="1">
          <a:extLst>
            <a:ext uri="{FF2B5EF4-FFF2-40B4-BE49-F238E27FC236}">
              <a16:creationId xmlns:a16="http://schemas.microsoft.com/office/drawing/2014/main" id="{00000000-0008-0000-0000-00006E12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96</xdr:row>
      <xdr:rowOff>76200</xdr:rowOff>
    </xdr:from>
    <xdr:to>
      <xdr:col>10</xdr:col>
      <xdr:colOff>76200</xdr:colOff>
      <xdr:row>97</xdr:row>
      <xdr:rowOff>114300</xdr:rowOff>
    </xdr:to>
    <xdr:sp macro="" textlink="">
      <xdr:nvSpPr>
        <xdr:cNvPr id="4719" name="Text Box 75" hidden="1">
          <a:extLst>
            <a:ext uri="{FF2B5EF4-FFF2-40B4-BE49-F238E27FC236}">
              <a16:creationId xmlns:a16="http://schemas.microsoft.com/office/drawing/2014/main" id="{00000000-0008-0000-0000-00006F12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96</xdr:row>
      <xdr:rowOff>76200</xdr:rowOff>
    </xdr:from>
    <xdr:to>
      <xdr:col>10</xdr:col>
      <xdr:colOff>76200</xdr:colOff>
      <xdr:row>97</xdr:row>
      <xdr:rowOff>114300</xdr:rowOff>
    </xdr:to>
    <xdr:sp macro="" textlink="">
      <xdr:nvSpPr>
        <xdr:cNvPr id="4720" name="Text Box 75" hidden="1">
          <a:extLst>
            <a:ext uri="{FF2B5EF4-FFF2-40B4-BE49-F238E27FC236}">
              <a16:creationId xmlns:a16="http://schemas.microsoft.com/office/drawing/2014/main" id="{00000000-0008-0000-0000-00007012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96</xdr:row>
      <xdr:rowOff>76200</xdr:rowOff>
    </xdr:from>
    <xdr:to>
      <xdr:col>10</xdr:col>
      <xdr:colOff>76200</xdr:colOff>
      <xdr:row>97</xdr:row>
      <xdr:rowOff>114300</xdr:rowOff>
    </xdr:to>
    <xdr:sp macro="" textlink="">
      <xdr:nvSpPr>
        <xdr:cNvPr id="4721" name="Text Box 75" hidden="1">
          <a:extLst>
            <a:ext uri="{FF2B5EF4-FFF2-40B4-BE49-F238E27FC236}">
              <a16:creationId xmlns:a16="http://schemas.microsoft.com/office/drawing/2014/main" id="{00000000-0008-0000-0000-00007112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95</xdr:row>
      <xdr:rowOff>76200</xdr:rowOff>
    </xdr:from>
    <xdr:to>
      <xdr:col>14</xdr:col>
      <xdr:colOff>76200</xdr:colOff>
      <xdr:row>96</xdr:row>
      <xdr:rowOff>114300</xdr:rowOff>
    </xdr:to>
    <xdr:sp macro="" textlink="">
      <xdr:nvSpPr>
        <xdr:cNvPr id="4722" name="Text Box 75" hidden="1">
          <a:extLst>
            <a:ext uri="{FF2B5EF4-FFF2-40B4-BE49-F238E27FC236}">
              <a16:creationId xmlns:a16="http://schemas.microsoft.com/office/drawing/2014/main" id="{00000000-0008-0000-0000-0000721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96</xdr:row>
      <xdr:rowOff>76200</xdr:rowOff>
    </xdr:from>
    <xdr:to>
      <xdr:col>14</xdr:col>
      <xdr:colOff>76200</xdr:colOff>
      <xdr:row>97</xdr:row>
      <xdr:rowOff>114300</xdr:rowOff>
    </xdr:to>
    <xdr:sp macro="" textlink="">
      <xdr:nvSpPr>
        <xdr:cNvPr id="4723" name="Text Box 75" hidden="1">
          <a:extLst>
            <a:ext uri="{FF2B5EF4-FFF2-40B4-BE49-F238E27FC236}">
              <a16:creationId xmlns:a16="http://schemas.microsoft.com/office/drawing/2014/main" id="{00000000-0008-0000-0000-0000731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96</xdr:row>
      <xdr:rowOff>76200</xdr:rowOff>
    </xdr:from>
    <xdr:to>
      <xdr:col>14</xdr:col>
      <xdr:colOff>76200</xdr:colOff>
      <xdr:row>97</xdr:row>
      <xdr:rowOff>114300</xdr:rowOff>
    </xdr:to>
    <xdr:sp macro="" textlink="">
      <xdr:nvSpPr>
        <xdr:cNvPr id="4724" name="Text Box 75" hidden="1">
          <a:extLst>
            <a:ext uri="{FF2B5EF4-FFF2-40B4-BE49-F238E27FC236}">
              <a16:creationId xmlns:a16="http://schemas.microsoft.com/office/drawing/2014/main" id="{00000000-0008-0000-0000-0000741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96</xdr:row>
      <xdr:rowOff>76200</xdr:rowOff>
    </xdr:from>
    <xdr:to>
      <xdr:col>14</xdr:col>
      <xdr:colOff>76200</xdr:colOff>
      <xdr:row>97</xdr:row>
      <xdr:rowOff>114300</xdr:rowOff>
    </xdr:to>
    <xdr:sp macro="" textlink="">
      <xdr:nvSpPr>
        <xdr:cNvPr id="4725" name="Text Box 75" hidden="1">
          <a:extLst>
            <a:ext uri="{FF2B5EF4-FFF2-40B4-BE49-F238E27FC236}">
              <a16:creationId xmlns:a16="http://schemas.microsoft.com/office/drawing/2014/main" id="{00000000-0008-0000-0000-0000751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96</xdr:row>
      <xdr:rowOff>76200</xdr:rowOff>
    </xdr:from>
    <xdr:to>
      <xdr:col>14</xdr:col>
      <xdr:colOff>76200</xdr:colOff>
      <xdr:row>97</xdr:row>
      <xdr:rowOff>114300</xdr:rowOff>
    </xdr:to>
    <xdr:sp macro="" textlink="">
      <xdr:nvSpPr>
        <xdr:cNvPr id="4726" name="Text Box 75" hidden="1">
          <a:extLst>
            <a:ext uri="{FF2B5EF4-FFF2-40B4-BE49-F238E27FC236}">
              <a16:creationId xmlns:a16="http://schemas.microsoft.com/office/drawing/2014/main" id="{00000000-0008-0000-0000-0000761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96</xdr:row>
      <xdr:rowOff>76200</xdr:rowOff>
    </xdr:from>
    <xdr:to>
      <xdr:col>7</xdr:col>
      <xdr:colOff>76200</xdr:colOff>
      <xdr:row>97</xdr:row>
      <xdr:rowOff>114300</xdr:rowOff>
    </xdr:to>
    <xdr:sp macro="" textlink="">
      <xdr:nvSpPr>
        <xdr:cNvPr id="4727" name="Text Box 75" hidden="1">
          <a:extLst>
            <a:ext uri="{FF2B5EF4-FFF2-40B4-BE49-F238E27FC236}">
              <a16:creationId xmlns:a16="http://schemas.microsoft.com/office/drawing/2014/main" id="{00000000-0008-0000-0000-00007712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96</xdr:row>
      <xdr:rowOff>76200</xdr:rowOff>
    </xdr:from>
    <xdr:to>
      <xdr:col>10</xdr:col>
      <xdr:colOff>76200</xdr:colOff>
      <xdr:row>97</xdr:row>
      <xdr:rowOff>114300</xdr:rowOff>
    </xdr:to>
    <xdr:sp macro="" textlink="">
      <xdr:nvSpPr>
        <xdr:cNvPr id="4728" name="Text Box 75" hidden="1">
          <a:extLst>
            <a:ext uri="{FF2B5EF4-FFF2-40B4-BE49-F238E27FC236}">
              <a16:creationId xmlns:a16="http://schemas.microsoft.com/office/drawing/2014/main" id="{00000000-0008-0000-0000-00007812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96</xdr:row>
      <xdr:rowOff>76200</xdr:rowOff>
    </xdr:from>
    <xdr:to>
      <xdr:col>14</xdr:col>
      <xdr:colOff>76200</xdr:colOff>
      <xdr:row>97</xdr:row>
      <xdr:rowOff>114300</xdr:rowOff>
    </xdr:to>
    <xdr:sp macro="" textlink="">
      <xdr:nvSpPr>
        <xdr:cNvPr id="4729" name="Text Box 75" hidden="1">
          <a:extLst>
            <a:ext uri="{FF2B5EF4-FFF2-40B4-BE49-F238E27FC236}">
              <a16:creationId xmlns:a16="http://schemas.microsoft.com/office/drawing/2014/main" id="{00000000-0008-0000-0000-0000791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96</xdr:row>
      <xdr:rowOff>76200</xdr:rowOff>
    </xdr:from>
    <xdr:to>
      <xdr:col>7</xdr:col>
      <xdr:colOff>76200</xdr:colOff>
      <xdr:row>97</xdr:row>
      <xdr:rowOff>114300</xdr:rowOff>
    </xdr:to>
    <xdr:sp macro="" textlink="">
      <xdr:nvSpPr>
        <xdr:cNvPr id="4730" name="Text Box 75" hidden="1">
          <a:extLst>
            <a:ext uri="{FF2B5EF4-FFF2-40B4-BE49-F238E27FC236}">
              <a16:creationId xmlns:a16="http://schemas.microsoft.com/office/drawing/2014/main" id="{00000000-0008-0000-0000-00007A12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97</xdr:row>
      <xdr:rowOff>76200</xdr:rowOff>
    </xdr:from>
    <xdr:to>
      <xdr:col>7</xdr:col>
      <xdr:colOff>76200</xdr:colOff>
      <xdr:row>98</xdr:row>
      <xdr:rowOff>114300</xdr:rowOff>
    </xdr:to>
    <xdr:sp macro="" textlink="">
      <xdr:nvSpPr>
        <xdr:cNvPr id="4731" name="Text Box 75" hidden="1">
          <a:extLst>
            <a:ext uri="{FF2B5EF4-FFF2-40B4-BE49-F238E27FC236}">
              <a16:creationId xmlns:a16="http://schemas.microsoft.com/office/drawing/2014/main" id="{00000000-0008-0000-0000-00007B12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97</xdr:row>
      <xdr:rowOff>76200</xdr:rowOff>
    </xdr:from>
    <xdr:to>
      <xdr:col>7</xdr:col>
      <xdr:colOff>76200</xdr:colOff>
      <xdr:row>98</xdr:row>
      <xdr:rowOff>114300</xdr:rowOff>
    </xdr:to>
    <xdr:sp macro="" textlink="">
      <xdr:nvSpPr>
        <xdr:cNvPr id="4732" name="Text Box 75" hidden="1">
          <a:extLst>
            <a:ext uri="{FF2B5EF4-FFF2-40B4-BE49-F238E27FC236}">
              <a16:creationId xmlns:a16="http://schemas.microsoft.com/office/drawing/2014/main" id="{00000000-0008-0000-0000-00007C12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96</xdr:row>
      <xdr:rowOff>76200</xdr:rowOff>
    </xdr:from>
    <xdr:to>
      <xdr:col>10</xdr:col>
      <xdr:colOff>76200</xdr:colOff>
      <xdr:row>97</xdr:row>
      <xdr:rowOff>114300</xdr:rowOff>
    </xdr:to>
    <xdr:sp macro="" textlink="">
      <xdr:nvSpPr>
        <xdr:cNvPr id="4733" name="Text Box 75" hidden="1">
          <a:extLst>
            <a:ext uri="{FF2B5EF4-FFF2-40B4-BE49-F238E27FC236}">
              <a16:creationId xmlns:a16="http://schemas.microsoft.com/office/drawing/2014/main" id="{00000000-0008-0000-0000-00007D12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97</xdr:row>
      <xdr:rowOff>76200</xdr:rowOff>
    </xdr:from>
    <xdr:to>
      <xdr:col>10</xdr:col>
      <xdr:colOff>76200</xdr:colOff>
      <xdr:row>98</xdr:row>
      <xdr:rowOff>114300</xdr:rowOff>
    </xdr:to>
    <xdr:sp macro="" textlink="">
      <xdr:nvSpPr>
        <xdr:cNvPr id="4734" name="Text Box 75" hidden="1">
          <a:extLst>
            <a:ext uri="{FF2B5EF4-FFF2-40B4-BE49-F238E27FC236}">
              <a16:creationId xmlns:a16="http://schemas.microsoft.com/office/drawing/2014/main" id="{00000000-0008-0000-0000-00007E12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97</xdr:row>
      <xdr:rowOff>76200</xdr:rowOff>
    </xdr:from>
    <xdr:to>
      <xdr:col>10</xdr:col>
      <xdr:colOff>76200</xdr:colOff>
      <xdr:row>98</xdr:row>
      <xdr:rowOff>114300</xdr:rowOff>
    </xdr:to>
    <xdr:sp macro="" textlink="">
      <xdr:nvSpPr>
        <xdr:cNvPr id="4735" name="Text Box 75" hidden="1">
          <a:extLst>
            <a:ext uri="{FF2B5EF4-FFF2-40B4-BE49-F238E27FC236}">
              <a16:creationId xmlns:a16="http://schemas.microsoft.com/office/drawing/2014/main" id="{00000000-0008-0000-0000-00007F12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97</xdr:row>
      <xdr:rowOff>76200</xdr:rowOff>
    </xdr:from>
    <xdr:to>
      <xdr:col>10</xdr:col>
      <xdr:colOff>76200</xdr:colOff>
      <xdr:row>98</xdr:row>
      <xdr:rowOff>114300</xdr:rowOff>
    </xdr:to>
    <xdr:sp macro="" textlink="">
      <xdr:nvSpPr>
        <xdr:cNvPr id="4736" name="Text Box 75" hidden="1">
          <a:extLst>
            <a:ext uri="{FF2B5EF4-FFF2-40B4-BE49-F238E27FC236}">
              <a16:creationId xmlns:a16="http://schemas.microsoft.com/office/drawing/2014/main" id="{00000000-0008-0000-0000-00008012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96</xdr:row>
      <xdr:rowOff>76200</xdr:rowOff>
    </xdr:from>
    <xdr:to>
      <xdr:col>14</xdr:col>
      <xdr:colOff>76200</xdr:colOff>
      <xdr:row>97</xdr:row>
      <xdr:rowOff>114300</xdr:rowOff>
    </xdr:to>
    <xdr:sp macro="" textlink="">
      <xdr:nvSpPr>
        <xdr:cNvPr id="4737" name="Text Box 75" hidden="1">
          <a:extLst>
            <a:ext uri="{FF2B5EF4-FFF2-40B4-BE49-F238E27FC236}">
              <a16:creationId xmlns:a16="http://schemas.microsoft.com/office/drawing/2014/main" id="{00000000-0008-0000-0000-0000811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97</xdr:row>
      <xdr:rowOff>76200</xdr:rowOff>
    </xdr:from>
    <xdr:to>
      <xdr:col>14</xdr:col>
      <xdr:colOff>76200</xdr:colOff>
      <xdr:row>98</xdr:row>
      <xdr:rowOff>114300</xdr:rowOff>
    </xdr:to>
    <xdr:sp macro="" textlink="">
      <xdr:nvSpPr>
        <xdr:cNvPr id="4738" name="Text Box 75" hidden="1">
          <a:extLst>
            <a:ext uri="{FF2B5EF4-FFF2-40B4-BE49-F238E27FC236}">
              <a16:creationId xmlns:a16="http://schemas.microsoft.com/office/drawing/2014/main" id="{00000000-0008-0000-0000-0000821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97</xdr:row>
      <xdr:rowOff>76200</xdr:rowOff>
    </xdr:from>
    <xdr:to>
      <xdr:col>14</xdr:col>
      <xdr:colOff>76200</xdr:colOff>
      <xdr:row>98</xdr:row>
      <xdr:rowOff>114300</xdr:rowOff>
    </xdr:to>
    <xdr:sp macro="" textlink="">
      <xdr:nvSpPr>
        <xdr:cNvPr id="4739" name="Text Box 75" hidden="1">
          <a:extLst>
            <a:ext uri="{FF2B5EF4-FFF2-40B4-BE49-F238E27FC236}">
              <a16:creationId xmlns:a16="http://schemas.microsoft.com/office/drawing/2014/main" id="{00000000-0008-0000-0000-0000831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97</xdr:row>
      <xdr:rowOff>76200</xdr:rowOff>
    </xdr:from>
    <xdr:to>
      <xdr:col>14</xdr:col>
      <xdr:colOff>76200</xdr:colOff>
      <xdr:row>98</xdr:row>
      <xdr:rowOff>114300</xdr:rowOff>
    </xdr:to>
    <xdr:sp macro="" textlink="">
      <xdr:nvSpPr>
        <xdr:cNvPr id="4740" name="Text Box 75" hidden="1">
          <a:extLst>
            <a:ext uri="{FF2B5EF4-FFF2-40B4-BE49-F238E27FC236}">
              <a16:creationId xmlns:a16="http://schemas.microsoft.com/office/drawing/2014/main" id="{00000000-0008-0000-0000-0000841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97</xdr:row>
      <xdr:rowOff>76200</xdr:rowOff>
    </xdr:from>
    <xdr:to>
      <xdr:col>14</xdr:col>
      <xdr:colOff>76200</xdr:colOff>
      <xdr:row>98</xdr:row>
      <xdr:rowOff>114300</xdr:rowOff>
    </xdr:to>
    <xdr:sp macro="" textlink="">
      <xdr:nvSpPr>
        <xdr:cNvPr id="4741" name="Text Box 75" hidden="1">
          <a:extLst>
            <a:ext uri="{FF2B5EF4-FFF2-40B4-BE49-F238E27FC236}">
              <a16:creationId xmlns:a16="http://schemas.microsoft.com/office/drawing/2014/main" id="{00000000-0008-0000-0000-0000851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97</xdr:row>
      <xdr:rowOff>76200</xdr:rowOff>
    </xdr:from>
    <xdr:to>
      <xdr:col>7</xdr:col>
      <xdr:colOff>76200</xdr:colOff>
      <xdr:row>98</xdr:row>
      <xdr:rowOff>114300</xdr:rowOff>
    </xdr:to>
    <xdr:sp macro="" textlink="">
      <xdr:nvSpPr>
        <xdr:cNvPr id="4742" name="Text Box 75" hidden="1">
          <a:extLst>
            <a:ext uri="{FF2B5EF4-FFF2-40B4-BE49-F238E27FC236}">
              <a16:creationId xmlns:a16="http://schemas.microsoft.com/office/drawing/2014/main" id="{00000000-0008-0000-0000-00008612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97</xdr:row>
      <xdr:rowOff>76200</xdr:rowOff>
    </xdr:from>
    <xdr:to>
      <xdr:col>10</xdr:col>
      <xdr:colOff>76200</xdr:colOff>
      <xdr:row>98</xdr:row>
      <xdr:rowOff>114300</xdr:rowOff>
    </xdr:to>
    <xdr:sp macro="" textlink="">
      <xdr:nvSpPr>
        <xdr:cNvPr id="4743" name="Text Box 75" hidden="1">
          <a:extLst>
            <a:ext uri="{FF2B5EF4-FFF2-40B4-BE49-F238E27FC236}">
              <a16:creationId xmlns:a16="http://schemas.microsoft.com/office/drawing/2014/main" id="{00000000-0008-0000-0000-00008712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97</xdr:row>
      <xdr:rowOff>76200</xdr:rowOff>
    </xdr:from>
    <xdr:to>
      <xdr:col>14</xdr:col>
      <xdr:colOff>76200</xdr:colOff>
      <xdr:row>98</xdr:row>
      <xdr:rowOff>114300</xdr:rowOff>
    </xdr:to>
    <xdr:sp macro="" textlink="">
      <xdr:nvSpPr>
        <xdr:cNvPr id="4744" name="Text Box 75" hidden="1">
          <a:extLst>
            <a:ext uri="{FF2B5EF4-FFF2-40B4-BE49-F238E27FC236}">
              <a16:creationId xmlns:a16="http://schemas.microsoft.com/office/drawing/2014/main" id="{00000000-0008-0000-0000-0000881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97</xdr:row>
      <xdr:rowOff>76200</xdr:rowOff>
    </xdr:from>
    <xdr:to>
      <xdr:col>7</xdr:col>
      <xdr:colOff>76200</xdr:colOff>
      <xdr:row>98</xdr:row>
      <xdr:rowOff>114300</xdr:rowOff>
    </xdr:to>
    <xdr:sp macro="" textlink="">
      <xdr:nvSpPr>
        <xdr:cNvPr id="4745" name="Text Box 75" hidden="1">
          <a:extLst>
            <a:ext uri="{FF2B5EF4-FFF2-40B4-BE49-F238E27FC236}">
              <a16:creationId xmlns:a16="http://schemas.microsoft.com/office/drawing/2014/main" id="{00000000-0008-0000-0000-00008912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98</xdr:row>
      <xdr:rowOff>76200</xdr:rowOff>
    </xdr:from>
    <xdr:to>
      <xdr:col>7</xdr:col>
      <xdr:colOff>76200</xdr:colOff>
      <xdr:row>99</xdr:row>
      <xdr:rowOff>114300</xdr:rowOff>
    </xdr:to>
    <xdr:sp macro="" textlink="">
      <xdr:nvSpPr>
        <xdr:cNvPr id="4746" name="Text Box 75" hidden="1">
          <a:extLst>
            <a:ext uri="{FF2B5EF4-FFF2-40B4-BE49-F238E27FC236}">
              <a16:creationId xmlns:a16="http://schemas.microsoft.com/office/drawing/2014/main" id="{00000000-0008-0000-0000-00008A12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98</xdr:row>
      <xdr:rowOff>76200</xdr:rowOff>
    </xdr:from>
    <xdr:to>
      <xdr:col>7</xdr:col>
      <xdr:colOff>76200</xdr:colOff>
      <xdr:row>99</xdr:row>
      <xdr:rowOff>114300</xdr:rowOff>
    </xdr:to>
    <xdr:sp macro="" textlink="">
      <xdr:nvSpPr>
        <xdr:cNvPr id="4747" name="Text Box 75" hidden="1">
          <a:extLst>
            <a:ext uri="{FF2B5EF4-FFF2-40B4-BE49-F238E27FC236}">
              <a16:creationId xmlns:a16="http://schemas.microsoft.com/office/drawing/2014/main" id="{00000000-0008-0000-0000-00008B12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97</xdr:row>
      <xdr:rowOff>76200</xdr:rowOff>
    </xdr:from>
    <xdr:to>
      <xdr:col>10</xdr:col>
      <xdr:colOff>76200</xdr:colOff>
      <xdr:row>98</xdr:row>
      <xdr:rowOff>114300</xdr:rowOff>
    </xdr:to>
    <xdr:sp macro="" textlink="">
      <xdr:nvSpPr>
        <xdr:cNvPr id="4748" name="Text Box 75" hidden="1">
          <a:extLst>
            <a:ext uri="{FF2B5EF4-FFF2-40B4-BE49-F238E27FC236}">
              <a16:creationId xmlns:a16="http://schemas.microsoft.com/office/drawing/2014/main" id="{00000000-0008-0000-0000-00008C12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98</xdr:row>
      <xdr:rowOff>76200</xdr:rowOff>
    </xdr:from>
    <xdr:to>
      <xdr:col>10</xdr:col>
      <xdr:colOff>76200</xdr:colOff>
      <xdr:row>99</xdr:row>
      <xdr:rowOff>114300</xdr:rowOff>
    </xdr:to>
    <xdr:sp macro="" textlink="">
      <xdr:nvSpPr>
        <xdr:cNvPr id="4749" name="Text Box 75" hidden="1">
          <a:extLst>
            <a:ext uri="{FF2B5EF4-FFF2-40B4-BE49-F238E27FC236}">
              <a16:creationId xmlns:a16="http://schemas.microsoft.com/office/drawing/2014/main" id="{00000000-0008-0000-0000-00008D12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98</xdr:row>
      <xdr:rowOff>76200</xdr:rowOff>
    </xdr:from>
    <xdr:to>
      <xdr:col>10</xdr:col>
      <xdr:colOff>76200</xdr:colOff>
      <xdr:row>99</xdr:row>
      <xdr:rowOff>114300</xdr:rowOff>
    </xdr:to>
    <xdr:sp macro="" textlink="">
      <xdr:nvSpPr>
        <xdr:cNvPr id="4750" name="Text Box 75" hidden="1">
          <a:extLst>
            <a:ext uri="{FF2B5EF4-FFF2-40B4-BE49-F238E27FC236}">
              <a16:creationId xmlns:a16="http://schemas.microsoft.com/office/drawing/2014/main" id="{00000000-0008-0000-0000-00008E12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98</xdr:row>
      <xdr:rowOff>76200</xdr:rowOff>
    </xdr:from>
    <xdr:to>
      <xdr:col>10</xdr:col>
      <xdr:colOff>76200</xdr:colOff>
      <xdr:row>99</xdr:row>
      <xdr:rowOff>114300</xdr:rowOff>
    </xdr:to>
    <xdr:sp macro="" textlink="">
      <xdr:nvSpPr>
        <xdr:cNvPr id="4751" name="Text Box 75" hidden="1">
          <a:extLst>
            <a:ext uri="{FF2B5EF4-FFF2-40B4-BE49-F238E27FC236}">
              <a16:creationId xmlns:a16="http://schemas.microsoft.com/office/drawing/2014/main" id="{00000000-0008-0000-0000-00008F12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97</xdr:row>
      <xdr:rowOff>76200</xdr:rowOff>
    </xdr:from>
    <xdr:to>
      <xdr:col>14</xdr:col>
      <xdr:colOff>76200</xdr:colOff>
      <xdr:row>98</xdr:row>
      <xdr:rowOff>114300</xdr:rowOff>
    </xdr:to>
    <xdr:sp macro="" textlink="">
      <xdr:nvSpPr>
        <xdr:cNvPr id="4752" name="Text Box 75" hidden="1">
          <a:extLst>
            <a:ext uri="{FF2B5EF4-FFF2-40B4-BE49-F238E27FC236}">
              <a16:creationId xmlns:a16="http://schemas.microsoft.com/office/drawing/2014/main" id="{00000000-0008-0000-0000-0000901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98</xdr:row>
      <xdr:rowOff>76200</xdr:rowOff>
    </xdr:from>
    <xdr:to>
      <xdr:col>14</xdr:col>
      <xdr:colOff>76200</xdr:colOff>
      <xdr:row>99</xdr:row>
      <xdr:rowOff>114300</xdr:rowOff>
    </xdr:to>
    <xdr:sp macro="" textlink="">
      <xdr:nvSpPr>
        <xdr:cNvPr id="4753" name="Text Box 75" hidden="1">
          <a:extLst>
            <a:ext uri="{FF2B5EF4-FFF2-40B4-BE49-F238E27FC236}">
              <a16:creationId xmlns:a16="http://schemas.microsoft.com/office/drawing/2014/main" id="{00000000-0008-0000-0000-0000911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98</xdr:row>
      <xdr:rowOff>76200</xdr:rowOff>
    </xdr:from>
    <xdr:to>
      <xdr:col>14</xdr:col>
      <xdr:colOff>76200</xdr:colOff>
      <xdr:row>99</xdr:row>
      <xdr:rowOff>114300</xdr:rowOff>
    </xdr:to>
    <xdr:sp macro="" textlink="">
      <xdr:nvSpPr>
        <xdr:cNvPr id="4754" name="Text Box 75" hidden="1">
          <a:extLst>
            <a:ext uri="{FF2B5EF4-FFF2-40B4-BE49-F238E27FC236}">
              <a16:creationId xmlns:a16="http://schemas.microsoft.com/office/drawing/2014/main" id="{00000000-0008-0000-0000-0000921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98</xdr:row>
      <xdr:rowOff>76200</xdr:rowOff>
    </xdr:from>
    <xdr:to>
      <xdr:col>14</xdr:col>
      <xdr:colOff>76200</xdr:colOff>
      <xdr:row>99</xdr:row>
      <xdr:rowOff>114300</xdr:rowOff>
    </xdr:to>
    <xdr:sp macro="" textlink="">
      <xdr:nvSpPr>
        <xdr:cNvPr id="4755" name="Text Box 75" hidden="1">
          <a:extLst>
            <a:ext uri="{FF2B5EF4-FFF2-40B4-BE49-F238E27FC236}">
              <a16:creationId xmlns:a16="http://schemas.microsoft.com/office/drawing/2014/main" id="{00000000-0008-0000-0000-0000931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98</xdr:row>
      <xdr:rowOff>76200</xdr:rowOff>
    </xdr:from>
    <xdr:to>
      <xdr:col>14</xdr:col>
      <xdr:colOff>76200</xdr:colOff>
      <xdr:row>99</xdr:row>
      <xdr:rowOff>114300</xdr:rowOff>
    </xdr:to>
    <xdr:sp macro="" textlink="">
      <xdr:nvSpPr>
        <xdr:cNvPr id="4756" name="Text Box 75" hidden="1">
          <a:extLst>
            <a:ext uri="{FF2B5EF4-FFF2-40B4-BE49-F238E27FC236}">
              <a16:creationId xmlns:a16="http://schemas.microsoft.com/office/drawing/2014/main" id="{00000000-0008-0000-0000-0000941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98</xdr:row>
      <xdr:rowOff>76200</xdr:rowOff>
    </xdr:from>
    <xdr:to>
      <xdr:col>7</xdr:col>
      <xdr:colOff>76200</xdr:colOff>
      <xdr:row>99</xdr:row>
      <xdr:rowOff>114300</xdr:rowOff>
    </xdr:to>
    <xdr:sp macro="" textlink="">
      <xdr:nvSpPr>
        <xdr:cNvPr id="4757" name="Text Box 75" hidden="1">
          <a:extLst>
            <a:ext uri="{FF2B5EF4-FFF2-40B4-BE49-F238E27FC236}">
              <a16:creationId xmlns:a16="http://schemas.microsoft.com/office/drawing/2014/main" id="{00000000-0008-0000-0000-00009512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98</xdr:row>
      <xdr:rowOff>76200</xdr:rowOff>
    </xdr:from>
    <xdr:to>
      <xdr:col>10</xdr:col>
      <xdr:colOff>76200</xdr:colOff>
      <xdr:row>99</xdr:row>
      <xdr:rowOff>114300</xdr:rowOff>
    </xdr:to>
    <xdr:sp macro="" textlink="">
      <xdr:nvSpPr>
        <xdr:cNvPr id="4758" name="Text Box 75" hidden="1">
          <a:extLst>
            <a:ext uri="{FF2B5EF4-FFF2-40B4-BE49-F238E27FC236}">
              <a16:creationId xmlns:a16="http://schemas.microsoft.com/office/drawing/2014/main" id="{00000000-0008-0000-0000-00009612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98</xdr:row>
      <xdr:rowOff>76200</xdr:rowOff>
    </xdr:from>
    <xdr:to>
      <xdr:col>14</xdr:col>
      <xdr:colOff>76200</xdr:colOff>
      <xdr:row>99</xdr:row>
      <xdr:rowOff>114300</xdr:rowOff>
    </xdr:to>
    <xdr:sp macro="" textlink="">
      <xdr:nvSpPr>
        <xdr:cNvPr id="4759" name="Text Box 75" hidden="1">
          <a:extLst>
            <a:ext uri="{FF2B5EF4-FFF2-40B4-BE49-F238E27FC236}">
              <a16:creationId xmlns:a16="http://schemas.microsoft.com/office/drawing/2014/main" id="{00000000-0008-0000-0000-0000971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98</xdr:row>
      <xdr:rowOff>76200</xdr:rowOff>
    </xdr:from>
    <xdr:to>
      <xdr:col>7</xdr:col>
      <xdr:colOff>76200</xdr:colOff>
      <xdr:row>99</xdr:row>
      <xdr:rowOff>114300</xdr:rowOff>
    </xdr:to>
    <xdr:sp macro="" textlink="">
      <xdr:nvSpPr>
        <xdr:cNvPr id="4760" name="Text Box 75" hidden="1">
          <a:extLst>
            <a:ext uri="{FF2B5EF4-FFF2-40B4-BE49-F238E27FC236}">
              <a16:creationId xmlns:a16="http://schemas.microsoft.com/office/drawing/2014/main" id="{00000000-0008-0000-0000-00009812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99</xdr:row>
      <xdr:rowOff>76200</xdr:rowOff>
    </xdr:from>
    <xdr:to>
      <xdr:col>7</xdr:col>
      <xdr:colOff>76200</xdr:colOff>
      <xdr:row>100</xdr:row>
      <xdr:rowOff>114300</xdr:rowOff>
    </xdr:to>
    <xdr:sp macro="" textlink="">
      <xdr:nvSpPr>
        <xdr:cNvPr id="4761" name="Text Box 75" hidden="1">
          <a:extLst>
            <a:ext uri="{FF2B5EF4-FFF2-40B4-BE49-F238E27FC236}">
              <a16:creationId xmlns:a16="http://schemas.microsoft.com/office/drawing/2014/main" id="{00000000-0008-0000-0000-00009912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99</xdr:row>
      <xdr:rowOff>76200</xdr:rowOff>
    </xdr:from>
    <xdr:to>
      <xdr:col>7</xdr:col>
      <xdr:colOff>76200</xdr:colOff>
      <xdr:row>100</xdr:row>
      <xdr:rowOff>114300</xdr:rowOff>
    </xdr:to>
    <xdr:sp macro="" textlink="">
      <xdr:nvSpPr>
        <xdr:cNvPr id="4762" name="Text Box 75" hidden="1">
          <a:extLst>
            <a:ext uri="{FF2B5EF4-FFF2-40B4-BE49-F238E27FC236}">
              <a16:creationId xmlns:a16="http://schemas.microsoft.com/office/drawing/2014/main" id="{00000000-0008-0000-0000-00009A12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98</xdr:row>
      <xdr:rowOff>76200</xdr:rowOff>
    </xdr:from>
    <xdr:to>
      <xdr:col>10</xdr:col>
      <xdr:colOff>76200</xdr:colOff>
      <xdr:row>99</xdr:row>
      <xdr:rowOff>114300</xdr:rowOff>
    </xdr:to>
    <xdr:sp macro="" textlink="">
      <xdr:nvSpPr>
        <xdr:cNvPr id="4763" name="Text Box 75" hidden="1">
          <a:extLst>
            <a:ext uri="{FF2B5EF4-FFF2-40B4-BE49-F238E27FC236}">
              <a16:creationId xmlns:a16="http://schemas.microsoft.com/office/drawing/2014/main" id="{00000000-0008-0000-0000-00009B12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99</xdr:row>
      <xdr:rowOff>76200</xdr:rowOff>
    </xdr:from>
    <xdr:to>
      <xdr:col>10</xdr:col>
      <xdr:colOff>76200</xdr:colOff>
      <xdr:row>100</xdr:row>
      <xdr:rowOff>114300</xdr:rowOff>
    </xdr:to>
    <xdr:sp macro="" textlink="">
      <xdr:nvSpPr>
        <xdr:cNvPr id="4764" name="Text Box 75" hidden="1">
          <a:extLst>
            <a:ext uri="{FF2B5EF4-FFF2-40B4-BE49-F238E27FC236}">
              <a16:creationId xmlns:a16="http://schemas.microsoft.com/office/drawing/2014/main" id="{00000000-0008-0000-0000-00009C12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99</xdr:row>
      <xdr:rowOff>76200</xdr:rowOff>
    </xdr:from>
    <xdr:to>
      <xdr:col>10</xdr:col>
      <xdr:colOff>76200</xdr:colOff>
      <xdr:row>100</xdr:row>
      <xdr:rowOff>114300</xdr:rowOff>
    </xdr:to>
    <xdr:sp macro="" textlink="">
      <xdr:nvSpPr>
        <xdr:cNvPr id="4765" name="Text Box 75" hidden="1">
          <a:extLst>
            <a:ext uri="{FF2B5EF4-FFF2-40B4-BE49-F238E27FC236}">
              <a16:creationId xmlns:a16="http://schemas.microsoft.com/office/drawing/2014/main" id="{00000000-0008-0000-0000-00009D12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99</xdr:row>
      <xdr:rowOff>76200</xdr:rowOff>
    </xdr:from>
    <xdr:to>
      <xdr:col>10</xdr:col>
      <xdr:colOff>76200</xdr:colOff>
      <xdr:row>100</xdr:row>
      <xdr:rowOff>114300</xdr:rowOff>
    </xdr:to>
    <xdr:sp macro="" textlink="">
      <xdr:nvSpPr>
        <xdr:cNvPr id="4766" name="Text Box 75" hidden="1">
          <a:extLst>
            <a:ext uri="{FF2B5EF4-FFF2-40B4-BE49-F238E27FC236}">
              <a16:creationId xmlns:a16="http://schemas.microsoft.com/office/drawing/2014/main" id="{00000000-0008-0000-0000-00009E12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98</xdr:row>
      <xdr:rowOff>76200</xdr:rowOff>
    </xdr:from>
    <xdr:to>
      <xdr:col>14</xdr:col>
      <xdr:colOff>76200</xdr:colOff>
      <xdr:row>99</xdr:row>
      <xdr:rowOff>114300</xdr:rowOff>
    </xdr:to>
    <xdr:sp macro="" textlink="">
      <xdr:nvSpPr>
        <xdr:cNvPr id="4767" name="Text Box 75" hidden="1">
          <a:extLst>
            <a:ext uri="{FF2B5EF4-FFF2-40B4-BE49-F238E27FC236}">
              <a16:creationId xmlns:a16="http://schemas.microsoft.com/office/drawing/2014/main" id="{00000000-0008-0000-0000-00009F1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99</xdr:row>
      <xdr:rowOff>76200</xdr:rowOff>
    </xdr:from>
    <xdr:to>
      <xdr:col>14</xdr:col>
      <xdr:colOff>76200</xdr:colOff>
      <xdr:row>100</xdr:row>
      <xdr:rowOff>114300</xdr:rowOff>
    </xdr:to>
    <xdr:sp macro="" textlink="">
      <xdr:nvSpPr>
        <xdr:cNvPr id="4768" name="Text Box 75" hidden="1">
          <a:extLst>
            <a:ext uri="{FF2B5EF4-FFF2-40B4-BE49-F238E27FC236}">
              <a16:creationId xmlns:a16="http://schemas.microsoft.com/office/drawing/2014/main" id="{00000000-0008-0000-0000-0000A01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99</xdr:row>
      <xdr:rowOff>76200</xdr:rowOff>
    </xdr:from>
    <xdr:to>
      <xdr:col>14</xdr:col>
      <xdr:colOff>76200</xdr:colOff>
      <xdr:row>100</xdr:row>
      <xdr:rowOff>114300</xdr:rowOff>
    </xdr:to>
    <xdr:sp macro="" textlink="">
      <xdr:nvSpPr>
        <xdr:cNvPr id="4769" name="Text Box 75" hidden="1">
          <a:extLst>
            <a:ext uri="{FF2B5EF4-FFF2-40B4-BE49-F238E27FC236}">
              <a16:creationId xmlns:a16="http://schemas.microsoft.com/office/drawing/2014/main" id="{00000000-0008-0000-0000-0000A11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99</xdr:row>
      <xdr:rowOff>76200</xdr:rowOff>
    </xdr:from>
    <xdr:to>
      <xdr:col>14</xdr:col>
      <xdr:colOff>76200</xdr:colOff>
      <xdr:row>100</xdr:row>
      <xdr:rowOff>114300</xdr:rowOff>
    </xdr:to>
    <xdr:sp macro="" textlink="">
      <xdr:nvSpPr>
        <xdr:cNvPr id="4770" name="Text Box 75" hidden="1">
          <a:extLst>
            <a:ext uri="{FF2B5EF4-FFF2-40B4-BE49-F238E27FC236}">
              <a16:creationId xmlns:a16="http://schemas.microsoft.com/office/drawing/2014/main" id="{00000000-0008-0000-0000-0000A21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99</xdr:row>
      <xdr:rowOff>76200</xdr:rowOff>
    </xdr:from>
    <xdr:to>
      <xdr:col>14</xdr:col>
      <xdr:colOff>76200</xdr:colOff>
      <xdr:row>100</xdr:row>
      <xdr:rowOff>114300</xdr:rowOff>
    </xdr:to>
    <xdr:sp macro="" textlink="">
      <xdr:nvSpPr>
        <xdr:cNvPr id="4771" name="Text Box 75" hidden="1">
          <a:extLst>
            <a:ext uri="{FF2B5EF4-FFF2-40B4-BE49-F238E27FC236}">
              <a16:creationId xmlns:a16="http://schemas.microsoft.com/office/drawing/2014/main" id="{00000000-0008-0000-0000-0000A31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99</xdr:row>
      <xdr:rowOff>76200</xdr:rowOff>
    </xdr:from>
    <xdr:to>
      <xdr:col>7</xdr:col>
      <xdr:colOff>76200</xdr:colOff>
      <xdr:row>100</xdr:row>
      <xdr:rowOff>114300</xdr:rowOff>
    </xdr:to>
    <xdr:sp macro="" textlink="">
      <xdr:nvSpPr>
        <xdr:cNvPr id="4772" name="Text Box 75" hidden="1">
          <a:extLst>
            <a:ext uri="{FF2B5EF4-FFF2-40B4-BE49-F238E27FC236}">
              <a16:creationId xmlns:a16="http://schemas.microsoft.com/office/drawing/2014/main" id="{00000000-0008-0000-0000-0000A412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99</xdr:row>
      <xdr:rowOff>76200</xdr:rowOff>
    </xdr:from>
    <xdr:to>
      <xdr:col>10</xdr:col>
      <xdr:colOff>76200</xdr:colOff>
      <xdr:row>100</xdr:row>
      <xdr:rowOff>114300</xdr:rowOff>
    </xdr:to>
    <xdr:sp macro="" textlink="">
      <xdr:nvSpPr>
        <xdr:cNvPr id="4773" name="Text Box 75" hidden="1">
          <a:extLst>
            <a:ext uri="{FF2B5EF4-FFF2-40B4-BE49-F238E27FC236}">
              <a16:creationId xmlns:a16="http://schemas.microsoft.com/office/drawing/2014/main" id="{00000000-0008-0000-0000-0000A512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99</xdr:row>
      <xdr:rowOff>76200</xdr:rowOff>
    </xdr:from>
    <xdr:to>
      <xdr:col>14</xdr:col>
      <xdr:colOff>76200</xdr:colOff>
      <xdr:row>100</xdr:row>
      <xdr:rowOff>114300</xdr:rowOff>
    </xdr:to>
    <xdr:sp macro="" textlink="">
      <xdr:nvSpPr>
        <xdr:cNvPr id="4774" name="Text Box 75" hidden="1">
          <a:extLst>
            <a:ext uri="{FF2B5EF4-FFF2-40B4-BE49-F238E27FC236}">
              <a16:creationId xmlns:a16="http://schemas.microsoft.com/office/drawing/2014/main" id="{00000000-0008-0000-0000-0000A61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99</xdr:row>
      <xdr:rowOff>76200</xdr:rowOff>
    </xdr:from>
    <xdr:to>
      <xdr:col>7</xdr:col>
      <xdr:colOff>76200</xdr:colOff>
      <xdr:row>100</xdr:row>
      <xdr:rowOff>114300</xdr:rowOff>
    </xdr:to>
    <xdr:sp macro="" textlink="">
      <xdr:nvSpPr>
        <xdr:cNvPr id="4775" name="Text Box 75" hidden="1">
          <a:extLst>
            <a:ext uri="{FF2B5EF4-FFF2-40B4-BE49-F238E27FC236}">
              <a16:creationId xmlns:a16="http://schemas.microsoft.com/office/drawing/2014/main" id="{00000000-0008-0000-0000-0000A712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100</xdr:row>
      <xdr:rowOff>76200</xdr:rowOff>
    </xdr:from>
    <xdr:to>
      <xdr:col>7</xdr:col>
      <xdr:colOff>76200</xdr:colOff>
      <xdr:row>101</xdr:row>
      <xdr:rowOff>114300</xdr:rowOff>
    </xdr:to>
    <xdr:sp macro="" textlink="">
      <xdr:nvSpPr>
        <xdr:cNvPr id="4776" name="Text Box 75" hidden="1">
          <a:extLst>
            <a:ext uri="{FF2B5EF4-FFF2-40B4-BE49-F238E27FC236}">
              <a16:creationId xmlns:a16="http://schemas.microsoft.com/office/drawing/2014/main" id="{00000000-0008-0000-0000-0000A812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100</xdr:row>
      <xdr:rowOff>76200</xdr:rowOff>
    </xdr:from>
    <xdr:to>
      <xdr:col>7</xdr:col>
      <xdr:colOff>76200</xdr:colOff>
      <xdr:row>101</xdr:row>
      <xdr:rowOff>114300</xdr:rowOff>
    </xdr:to>
    <xdr:sp macro="" textlink="">
      <xdr:nvSpPr>
        <xdr:cNvPr id="4777" name="Text Box 75" hidden="1">
          <a:extLst>
            <a:ext uri="{FF2B5EF4-FFF2-40B4-BE49-F238E27FC236}">
              <a16:creationId xmlns:a16="http://schemas.microsoft.com/office/drawing/2014/main" id="{00000000-0008-0000-0000-0000A912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99</xdr:row>
      <xdr:rowOff>76200</xdr:rowOff>
    </xdr:from>
    <xdr:to>
      <xdr:col>10</xdr:col>
      <xdr:colOff>76200</xdr:colOff>
      <xdr:row>100</xdr:row>
      <xdr:rowOff>114300</xdr:rowOff>
    </xdr:to>
    <xdr:sp macro="" textlink="">
      <xdr:nvSpPr>
        <xdr:cNvPr id="4778" name="Text Box 75" hidden="1">
          <a:extLst>
            <a:ext uri="{FF2B5EF4-FFF2-40B4-BE49-F238E27FC236}">
              <a16:creationId xmlns:a16="http://schemas.microsoft.com/office/drawing/2014/main" id="{00000000-0008-0000-0000-0000AA12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100</xdr:row>
      <xdr:rowOff>76200</xdr:rowOff>
    </xdr:from>
    <xdr:to>
      <xdr:col>10</xdr:col>
      <xdr:colOff>76200</xdr:colOff>
      <xdr:row>101</xdr:row>
      <xdr:rowOff>114300</xdr:rowOff>
    </xdr:to>
    <xdr:sp macro="" textlink="">
      <xdr:nvSpPr>
        <xdr:cNvPr id="4779" name="Text Box 75" hidden="1">
          <a:extLst>
            <a:ext uri="{FF2B5EF4-FFF2-40B4-BE49-F238E27FC236}">
              <a16:creationId xmlns:a16="http://schemas.microsoft.com/office/drawing/2014/main" id="{00000000-0008-0000-0000-0000AB12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100</xdr:row>
      <xdr:rowOff>76200</xdr:rowOff>
    </xdr:from>
    <xdr:to>
      <xdr:col>10</xdr:col>
      <xdr:colOff>76200</xdr:colOff>
      <xdr:row>101</xdr:row>
      <xdr:rowOff>114300</xdr:rowOff>
    </xdr:to>
    <xdr:sp macro="" textlink="">
      <xdr:nvSpPr>
        <xdr:cNvPr id="4780" name="Text Box 75" hidden="1">
          <a:extLst>
            <a:ext uri="{FF2B5EF4-FFF2-40B4-BE49-F238E27FC236}">
              <a16:creationId xmlns:a16="http://schemas.microsoft.com/office/drawing/2014/main" id="{00000000-0008-0000-0000-0000AC12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100</xdr:row>
      <xdr:rowOff>76200</xdr:rowOff>
    </xdr:from>
    <xdr:to>
      <xdr:col>10</xdr:col>
      <xdr:colOff>76200</xdr:colOff>
      <xdr:row>101</xdr:row>
      <xdr:rowOff>114300</xdr:rowOff>
    </xdr:to>
    <xdr:sp macro="" textlink="">
      <xdr:nvSpPr>
        <xdr:cNvPr id="4781" name="Text Box 75" hidden="1">
          <a:extLst>
            <a:ext uri="{FF2B5EF4-FFF2-40B4-BE49-F238E27FC236}">
              <a16:creationId xmlns:a16="http://schemas.microsoft.com/office/drawing/2014/main" id="{00000000-0008-0000-0000-0000AD12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99</xdr:row>
      <xdr:rowOff>76200</xdr:rowOff>
    </xdr:from>
    <xdr:to>
      <xdr:col>14</xdr:col>
      <xdr:colOff>76200</xdr:colOff>
      <xdr:row>100</xdr:row>
      <xdr:rowOff>114300</xdr:rowOff>
    </xdr:to>
    <xdr:sp macro="" textlink="">
      <xdr:nvSpPr>
        <xdr:cNvPr id="4782" name="Text Box 75" hidden="1">
          <a:extLst>
            <a:ext uri="{FF2B5EF4-FFF2-40B4-BE49-F238E27FC236}">
              <a16:creationId xmlns:a16="http://schemas.microsoft.com/office/drawing/2014/main" id="{00000000-0008-0000-0000-0000AE1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100</xdr:row>
      <xdr:rowOff>76200</xdr:rowOff>
    </xdr:from>
    <xdr:to>
      <xdr:col>14</xdr:col>
      <xdr:colOff>76200</xdr:colOff>
      <xdr:row>101</xdr:row>
      <xdr:rowOff>114300</xdr:rowOff>
    </xdr:to>
    <xdr:sp macro="" textlink="">
      <xdr:nvSpPr>
        <xdr:cNvPr id="4783" name="Text Box 75" hidden="1">
          <a:extLst>
            <a:ext uri="{FF2B5EF4-FFF2-40B4-BE49-F238E27FC236}">
              <a16:creationId xmlns:a16="http://schemas.microsoft.com/office/drawing/2014/main" id="{00000000-0008-0000-0000-0000AF1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100</xdr:row>
      <xdr:rowOff>76200</xdr:rowOff>
    </xdr:from>
    <xdr:to>
      <xdr:col>14</xdr:col>
      <xdr:colOff>76200</xdr:colOff>
      <xdr:row>101</xdr:row>
      <xdr:rowOff>114300</xdr:rowOff>
    </xdr:to>
    <xdr:sp macro="" textlink="">
      <xdr:nvSpPr>
        <xdr:cNvPr id="4784" name="Text Box 75" hidden="1">
          <a:extLst>
            <a:ext uri="{FF2B5EF4-FFF2-40B4-BE49-F238E27FC236}">
              <a16:creationId xmlns:a16="http://schemas.microsoft.com/office/drawing/2014/main" id="{00000000-0008-0000-0000-0000B01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100</xdr:row>
      <xdr:rowOff>76200</xdr:rowOff>
    </xdr:from>
    <xdr:to>
      <xdr:col>14</xdr:col>
      <xdr:colOff>76200</xdr:colOff>
      <xdr:row>101</xdr:row>
      <xdr:rowOff>114300</xdr:rowOff>
    </xdr:to>
    <xdr:sp macro="" textlink="">
      <xdr:nvSpPr>
        <xdr:cNvPr id="4785" name="Text Box 75" hidden="1">
          <a:extLst>
            <a:ext uri="{FF2B5EF4-FFF2-40B4-BE49-F238E27FC236}">
              <a16:creationId xmlns:a16="http://schemas.microsoft.com/office/drawing/2014/main" id="{00000000-0008-0000-0000-0000B11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100</xdr:row>
      <xdr:rowOff>76200</xdr:rowOff>
    </xdr:from>
    <xdr:to>
      <xdr:col>14</xdr:col>
      <xdr:colOff>76200</xdr:colOff>
      <xdr:row>101</xdr:row>
      <xdr:rowOff>114300</xdr:rowOff>
    </xdr:to>
    <xdr:sp macro="" textlink="">
      <xdr:nvSpPr>
        <xdr:cNvPr id="4786" name="Text Box 75" hidden="1">
          <a:extLst>
            <a:ext uri="{FF2B5EF4-FFF2-40B4-BE49-F238E27FC236}">
              <a16:creationId xmlns:a16="http://schemas.microsoft.com/office/drawing/2014/main" id="{00000000-0008-0000-0000-0000B21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100</xdr:row>
      <xdr:rowOff>76200</xdr:rowOff>
    </xdr:from>
    <xdr:to>
      <xdr:col>7</xdr:col>
      <xdr:colOff>76200</xdr:colOff>
      <xdr:row>101</xdr:row>
      <xdr:rowOff>114300</xdr:rowOff>
    </xdr:to>
    <xdr:sp macro="" textlink="">
      <xdr:nvSpPr>
        <xdr:cNvPr id="4787" name="Text Box 75" hidden="1">
          <a:extLst>
            <a:ext uri="{FF2B5EF4-FFF2-40B4-BE49-F238E27FC236}">
              <a16:creationId xmlns:a16="http://schemas.microsoft.com/office/drawing/2014/main" id="{00000000-0008-0000-0000-0000B312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100</xdr:row>
      <xdr:rowOff>76200</xdr:rowOff>
    </xdr:from>
    <xdr:to>
      <xdr:col>10</xdr:col>
      <xdr:colOff>76200</xdr:colOff>
      <xdr:row>101</xdr:row>
      <xdr:rowOff>114300</xdr:rowOff>
    </xdr:to>
    <xdr:sp macro="" textlink="">
      <xdr:nvSpPr>
        <xdr:cNvPr id="4788" name="Text Box 75" hidden="1">
          <a:extLst>
            <a:ext uri="{FF2B5EF4-FFF2-40B4-BE49-F238E27FC236}">
              <a16:creationId xmlns:a16="http://schemas.microsoft.com/office/drawing/2014/main" id="{00000000-0008-0000-0000-0000B412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100</xdr:row>
      <xdr:rowOff>76200</xdr:rowOff>
    </xdr:from>
    <xdr:to>
      <xdr:col>14</xdr:col>
      <xdr:colOff>76200</xdr:colOff>
      <xdr:row>101</xdr:row>
      <xdr:rowOff>114300</xdr:rowOff>
    </xdr:to>
    <xdr:sp macro="" textlink="">
      <xdr:nvSpPr>
        <xdr:cNvPr id="4789" name="Text Box 75" hidden="1">
          <a:extLst>
            <a:ext uri="{FF2B5EF4-FFF2-40B4-BE49-F238E27FC236}">
              <a16:creationId xmlns:a16="http://schemas.microsoft.com/office/drawing/2014/main" id="{00000000-0008-0000-0000-0000B51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100</xdr:row>
      <xdr:rowOff>76200</xdr:rowOff>
    </xdr:from>
    <xdr:to>
      <xdr:col>7</xdr:col>
      <xdr:colOff>76200</xdr:colOff>
      <xdr:row>101</xdr:row>
      <xdr:rowOff>114300</xdr:rowOff>
    </xdr:to>
    <xdr:sp macro="" textlink="">
      <xdr:nvSpPr>
        <xdr:cNvPr id="4790" name="Text Box 75" hidden="1">
          <a:extLst>
            <a:ext uri="{FF2B5EF4-FFF2-40B4-BE49-F238E27FC236}">
              <a16:creationId xmlns:a16="http://schemas.microsoft.com/office/drawing/2014/main" id="{00000000-0008-0000-0000-0000B612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101</xdr:row>
      <xdr:rowOff>76200</xdr:rowOff>
    </xdr:from>
    <xdr:to>
      <xdr:col>7</xdr:col>
      <xdr:colOff>76200</xdr:colOff>
      <xdr:row>102</xdr:row>
      <xdr:rowOff>114300</xdr:rowOff>
    </xdr:to>
    <xdr:sp macro="" textlink="">
      <xdr:nvSpPr>
        <xdr:cNvPr id="4791" name="Text Box 75" hidden="1">
          <a:extLst>
            <a:ext uri="{FF2B5EF4-FFF2-40B4-BE49-F238E27FC236}">
              <a16:creationId xmlns:a16="http://schemas.microsoft.com/office/drawing/2014/main" id="{00000000-0008-0000-0000-0000B712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101</xdr:row>
      <xdr:rowOff>76200</xdr:rowOff>
    </xdr:from>
    <xdr:to>
      <xdr:col>7</xdr:col>
      <xdr:colOff>76200</xdr:colOff>
      <xdr:row>102</xdr:row>
      <xdr:rowOff>114300</xdr:rowOff>
    </xdr:to>
    <xdr:sp macro="" textlink="">
      <xdr:nvSpPr>
        <xdr:cNvPr id="4792" name="Text Box 75" hidden="1">
          <a:extLst>
            <a:ext uri="{FF2B5EF4-FFF2-40B4-BE49-F238E27FC236}">
              <a16:creationId xmlns:a16="http://schemas.microsoft.com/office/drawing/2014/main" id="{00000000-0008-0000-0000-0000B812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100</xdr:row>
      <xdr:rowOff>76200</xdr:rowOff>
    </xdr:from>
    <xdr:to>
      <xdr:col>10</xdr:col>
      <xdr:colOff>76200</xdr:colOff>
      <xdr:row>101</xdr:row>
      <xdr:rowOff>114300</xdr:rowOff>
    </xdr:to>
    <xdr:sp macro="" textlink="">
      <xdr:nvSpPr>
        <xdr:cNvPr id="4793" name="Text Box 75" hidden="1">
          <a:extLst>
            <a:ext uri="{FF2B5EF4-FFF2-40B4-BE49-F238E27FC236}">
              <a16:creationId xmlns:a16="http://schemas.microsoft.com/office/drawing/2014/main" id="{00000000-0008-0000-0000-0000B912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101</xdr:row>
      <xdr:rowOff>76200</xdr:rowOff>
    </xdr:from>
    <xdr:to>
      <xdr:col>10</xdr:col>
      <xdr:colOff>76200</xdr:colOff>
      <xdr:row>102</xdr:row>
      <xdr:rowOff>114300</xdr:rowOff>
    </xdr:to>
    <xdr:sp macro="" textlink="">
      <xdr:nvSpPr>
        <xdr:cNvPr id="4794" name="Text Box 75" hidden="1">
          <a:extLst>
            <a:ext uri="{FF2B5EF4-FFF2-40B4-BE49-F238E27FC236}">
              <a16:creationId xmlns:a16="http://schemas.microsoft.com/office/drawing/2014/main" id="{00000000-0008-0000-0000-0000BA12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101</xdr:row>
      <xdr:rowOff>76200</xdr:rowOff>
    </xdr:from>
    <xdr:to>
      <xdr:col>10</xdr:col>
      <xdr:colOff>76200</xdr:colOff>
      <xdr:row>102</xdr:row>
      <xdr:rowOff>114300</xdr:rowOff>
    </xdr:to>
    <xdr:sp macro="" textlink="">
      <xdr:nvSpPr>
        <xdr:cNvPr id="4795" name="Text Box 75" hidden="1">
          <a:extLst>
            <a:ext uri="{FF2B5EF4-FFF2-40B4-BE49-F238E27FC236}">
              <a16:creationId xmlns:a16="http://schemas.microsoft.com/office/drawing/2014/main" id="{00000000-0008-0000-0000-0000BB12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101</xdr:row>
      <xdr:rowOff>76200</xdr:rowOff>
    </xdr:from>
    <xdr:to>
      <xdr:col>10</xdr:col>
      <xdr:colOff>76200</xdr:colOff>
      <xdr:row>102</xdr:row>
      <xdr:rowOff>114300</xdr:rowOff>
    </xdr:to>
    <xdr:sp macro="" textlink="">
      <xdr:nvSpPr>
        <xdr:cNvPr id="4796" name="Text Box 75" hidden="1">
          <a:extLst>
            <a:ext uri="{FF2B5EF4-FFF2-40B4-BE49-F238E27FC236}">
              <a16:creationId xmlns:a16="http://schemas.microsoft.com/office/drawing/2014/main" id="{00000000-0008-0000-0000-0000BC12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100</xdr:row>
      <xdr:rowOff>76200</xdr:rowOff>
    </xdr:from>
    <xdr:to>
      <xdr:col>14</xdr:col>
      <xdr:colOff>76200</xdr:colOff>
      <xdr:row>101</xdr:row>
      <xdr:rowOff>114300</xdr:rowOff>
    </xdr:to>
    <xdr:sp macro="" textlink="">
      <xdr:nvSpPr>
        <xdr:cNvPr id="4797" name="Text Box 75" hidden="1">
          <a:extLst>
            <a:ext uri="{FF2B5EF4-FFF2-40B4-BE49-F238E27FC236}">
              <a16:creationId xmlns:a16="http://schemas.microsoft.com/office/drawing/2014/main" id="{00000000-0008-0000-0000-0000BD1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101</xdr:row>
      <xdr:rowOff>76200</xdr:rowOff>
    </xdr:from>
    <xdr:to>
      <xdr:col>14</xdr:col>
      <xdr:colOff>76200</xdr:colOff>
      <xdr:row>102</xdr:row>
      <xdr:rowOff>114300</xdr:rowOff>
    </xdr:to>
    <xdr:sp macro="" textlink="">
      <xdr:nvSpPr>
        <xdr:cNvPr id="4798" name="Text Box 75" hidden="1">
          <a:extLst>
            <a:ext uri="{FF2B5EF4-FFF2-40B4-BE49-F238E27FC236}">
              <a16:creationId xmlns:a16="http://schemas.microsoft.com/office/drawing/2014/main" id="{00000000-0008-0000-0000-0000BE1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101</xdr:row>
      <xdr:rowOff>76200</xdr:rowOff>
    </xdr:from>
    <xdr:to>
      <xdr:col>14</xdr:col>
      <xdr:colOff>76200</xdr:colOff>
      <xdr:row>102</xdr:row>
      <xdr:rowOff>114300</xdr:rowOff>
    </xdr:to>
    <xdr:sp macro="" textlink="">
      <xdr:nvSpPr>
        <xdr:cNvPr id="4799" name="Text Box 75" hidden="1">
          <a:extLst>
            <a:ext uri="{FF2B5EF4-FFF2-40B4-BE49-F238E27FC236}">
              <a16:creationId xmlns:a16="http://schemas.microsoft.com/office/drawing/2014/main" id="{00000000-0008-0000-0000-0000BF1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101</xdr:row>
      <xdr:rowOff>76200</xdr:rowOff>
    </xdr:from>
    <xdr:to>
      <xdr:col>14</xdr:col>
      <xdr:colOff>76200</xdr:colOff>
      <xdr:row>102</xdr:row>
      <xdr:rowOff>114300</xdr:rowOff>
    </xdr:to>
    <xdr:sp macro="" textlink="">
      <xdr:nvSpPr>
        <xdr:cNvPr id="4800" name="Text Box 75" hidden="1">
          <a:extLst>
            <a:ext uri="{FF2B5EF4-FFF2-40B4-BE49-F238E27FC236}">
              <a16:creationId xmlns:a16="http://schemas.microsoft.com/office/drawing/2014/main" id="{00000000-0008-0000-0000-0000C01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101</xdr:row>
      <xdr:rowOff>76200</xdr:rowOff>
    </xdr:from>
    <xdr:to>
      <xdr:col>14</xdr:col>
      <xdr:colOff>76200</xdr:colOff>
      <xdr:row>102</xdr:row>
      <xdr:rowOff>114300</xdr:rowOff>
    </xdr:to>
    <xdr:sp macro="" textlink="">
      <xdr:nvSpPr>
        <xdr:cNvPr id="4801" name="Text Box 75" hidden="1">
          <a:extLst>
            <a:ext uri="{FF2B5EF4-FFF2-40B4-BE49-F238E27FC236}">
              <a16:creationId xmlns:a16="http://schemas.microsoft.com/office/drawing/2014/main" id="{00000000-0008-0000-0000-0000C11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101</xdr:row>
      <xdr:rowOff>76200</xdr:rowOff>
    </xdr:from>
    <xdr:to>
      <xdr:col>7</xdr:col>
      <xdr:colOff>76200</xdr:colOff>
      <xdr:row>102</xdr:row>
      <xdr:rowOff>114300</xdr:rowOff>
    </xdr:to>
    <xdr:sp macro="" textlink="">
      <xdr:nvSpPr>
        <xdr:cNvPr id="4802" name="Text Box 75" hidden="1">
          <a:extLst>
            <a:ext uri="{FF2B5EF4-FFF2-40B4-BE49-F238E27FC236}">
              <a16:creationId xmlns:a16="http://schemas.microsoft.com/office/drawing/2014/main" id="{00000000-0008-0000-0000-0000C212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101</xdr:row>
      <xdr:rowOff>76200</xdr:rowOff>
    </xdr:from>
    <xdr:to>
      <xdr:col>10</xdr:col>
      <xdr:colOff>76200</xdr:colOff>
      <xdr:row>102</xdr:row>
      <xdr:rowOff>114300</xdr:rowOff>
    </xdr:to>
    <xdr:sp macro="" textlink="">
      <xdr:nvSpPr>
        <xdr:cNvPr id="4803" name="Text Box 75" hidden="1">
          <a:extLst>
            <a:ext uri="{FF2B5EF4-FFF2-40B4-BE49-F238E27FC236}">
              <a16:creationId xmlns:a16="http://schemas.microsoft.com/office/drawing/2014/main" id="{00000000-0008-0000-0000-0000C312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101</xdr:row>
      <xdr:rowOff>76200</xdr:rowOff>
    </xdr:from>
    <xdr:to>
      <xdr:col>14</xdr:col>
      <xdr:colOff>76200</xdr:colOff>
      <xdr:row>102</xdr:row>
      <xdr:rowOff>114300</xdr:rowOff>
    </xdr:to>
    <xdr:sp macro="" textlink="">
      <xdr:nvSpPr>
        <xdr:cNvPr id="4804" name="Text Box 75" hidden="1">
          <a:extLst>
            <a:ext uri="{FF2B5EF4-FFF2-40B4-BE49-F238E27FC236}">
              <a16:creationId xmlns:a16="http://schemas.microsoft.com/office/drawing/2014/main" id="{00000000-0008-0000-0000-0000C41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101</xdr:row>
      <xdr:rowOff>76200</xdr:rowOff>
    </xdr:from>
    <xdr:to>
      <xdr:col>7</xdr:col>
      <xdr:colOff>76200</xdr:colOff>
      <xdr:row>102</xdr:row>
      <xdr:rowOff>114300</xdr:rowOff>
    </xdr:to>
    <xdr:sp macro="" textlink="">
      <xdr:nvSpPr>
        <xdr:cNvPr id="4805" name="Text Box 75" hidden="1">
          <a:extLst>
            <a:ext uri="{FF2B5EF4-FFF2-40B4-BE49-F238E27FC236}">
              <a16:creationId xmlns:a16="http://schemas.microsoft.com/office/drawing/2014/main" id="{00000000-0008-0000-0000-0000C512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102</xdr:row>
      <xdr:rowOff>76200</xdr:rowOff>
    </xdr:from>
    <xdr:to>
      <xdr:col>7</xdr:col>
      <xdr:colOff>76200</xdr:colOff>
      <xdr:row>103</xdr:row>
      <xdr:rowOff>114300</xdr:rowOff>
    </xdr:to>
    <xdr:sp macro="" textlink="">
      <xdr:nvSpPr>
        <xdr:cNvPr id="4806" name="Text Box 75" hidden="1">
          <a:extLst>
            <a:ext uri="{FF2B5EF4-FFF2-40B4-BE49-F238E27FC236}">
              <a16:creationId xmlns:a16="http://schemas.microsoft.com/office/drawing/2014/main" id="{00000000-0008-0000-0000-0000C612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102</xdr:row>
      <xdr:rowOff>76200</xdr:rowOff>
    </xdr:from>
    <xdr:to>
      <xdr:col>7</xdr:col>
      <xdr:colOff>76200</xdr:colOff>
      <xdr:row>103</xdr:row>
      <xdr:rowOff>114300</xdr:rowOff>
    </xdr:to>
    <xdr:sp macro="" textlink="">
      <xdr:nvSpPr>
        <xdr:cNvPr id="4807" name="Text Box 75" hidden="1">
          <a:extLst>
            <a:ext uri="{FF2B5EF4-FFF2-40B4-BE49-F238E27FC236}">
              <a16:creationId xmlns:a16="http://schemas.microsoft.com/office/drawing/2014/main" id="{00000000-0008-0000-0000-0000C712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101</xdr:row>
      <xdr:rowOff>76200</xdr:rowOff>
    </xdr:from>
    <xdr:to>
      <xdr:col>10</xdr:col>
      <xdr:colOff>76200</xdr:colOff>
      <xdr:row>102</xdr:row>
      <xdr:rowOff>114300</xdr:rowOff>
    </xdr:to>
    <xdr:sp macro="" textlink="">
      <xdr:nvSpPr>
        <xdr:cNvPr id="4808" name="Text Box 75" hidden="1">
          <a:extLst>
            <a:ext uri="{FF2B5EF4-FFF2-40B4-BE49-F238E27FC236}">
              <a16:creationId xmlns:a16="http://schemas.microsoft.com/office/drawing/2014/main" id="{00000000-0008-0000-0000-0000C812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102</xdr:row>
      <xdr:rowOff>76200</xdr:rowOff>
    </xdr:from>
    <xdr:to>
      <xdr:col>10</xdr:col>
      <xdr:colOff>76200</xdr:colOff>
      <xdr:row>103</xdr:row>
      <xdr:rowOff>114300</xdr:rowOff>
    </xdr:to>
    <xdr:sp macro="" textlink="">
      <xdr:nvSpPr>
        <xdr:cNvPr id="4809" name="Text Box 75" hidden="1">
          <a:extLst>
            <a:ext uri="{FF2B5EF4-FFF2-40B4-BE49-F238E27FC236}">
              <a16:creationId xmlns:a16="http://schemas.microsoft.com/office/drawing/2014/main" id="{00000000-0008-0000-0000-0000C912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102</xdr:row>
      <xdr:rowOff>76200</xdr:rowOff>
    </xdr:from>
    <xdr:to>
      <xdr:col>10</xdr:col>
      <xdr:colOff>76200</xdr:colOff>
      <xdr:row>103</xdr:row>
      <xdr:rowOff>114300</xdr:rowOff>
    </xdr:to>
    <xdr:sp macro="" textlink="">
      <xdr:nvSpPr>
        <xdr:cNvPr id="4810" name="Text Box 75" hidden="1">
          <a:extLst>
            <a:ext uri="{FF2B5EF4-FFF2-40B4-BE49-F238E27FC236}">
              <a16:creationId xmlns:a16="http://schemas.microsoft.com/office/drawing/2014/main" id="{00000000-0008-0000-0000-0000CA12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102</xdr:row>
      <xdr:rowOff>76200</xdr:rowOff>
    </xdr:from>
    <xdr:to>
      <xdr:col>10</xdr:col>
      <xdr:colOff>76200</xdr:colOff>
      <xdr:row>103</xdr:row>
      <xdr:rowOff>114300</xdr:rowOff>
    </xdr:to>
    <xdr:sp macro="" textlink="">
      <xdr:nvSpPr>
        <xdr:cNvPr id="4811" name="Text Box 75" hidden="1">
          <a:extLst>
            <a:ext uri="{FF2B5EF4-FFF2-40B4-BE49-F238E27FC236}">
              <a16:creationId xmlns:a16="http://schemas.microsoft.com/office/drawing/2014/main" id="{00000000-0008-0000-0000-0000CB12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101</xdr:row>
      <xdr:rowOff>76200</xdr:rowOff>
    </xdr:from>
    <xdr:to>
      <xdr:col>14</xdr:col>
      <xdr:colOff>76200</xdr:colOff>
      <xdr:row>102</xdr:row>
      <xdr:rowOff>114300</xdr:rowOff>
    </xdr:to>
    <xdr:sp macro="" textlink="">
      <xdr:nvSpPr>
        <xdr:cNvPr id="4812" name="Text Box 75" hidden="1">
          <a:extLst>
            <a:ext uri="{FF2B5EF4-FFF2-40B4-BE49-F238E27FC236}">
              <a16:creationId xmlns:a16="http://schemas.microsoft.com/office/drawing/2014/main" id="{00000000-0008-0000-0000-0000CC1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102</xdr:row>
      <xdr:rowOff>76200</xdr:rowOff>
    </xdr:from>
    <xdr:to>
      <xdr:col>14</xdr:col>
      <xdr:colOff>76200</xdr:colOff>
      <xdr:row>103</xdr:row>
      <xdr:rowOff>114300</xdr:rowOff>
    </xdr:to>
    <xdr:sp macro="" textlink="">
      <xdr:nvSpPr>
        <xdr:cNvPr id="4813" name="Text Box 75" hidden="1">
          <a:extLst>
            <a:ext uri="{FF2B5EF4-FFF2-40B4-BE49-F238E27FC236}">
              <a16:creationId xmlns:a16="http://schemas.microsoft.com/office/drawing/2014/main" id="{00000000-0008-0000-0000-0000CD1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102</xdr:row>
      <xdr:rowOff>76200</xdr:rowOff>
    </xdr:from>
    <xdr:to>
      <xdr:col>14</xdr:col>
      <xdr:colOff>76200</xdr:colOff>
      <xdr:row>103</xdr:row>
      <xdr:rowOff>114300</xdr:rowOff>
    </xdr:to>
    <xdr:sp macro="" textlink="">
      <xdr:nvSpPr>
        <xdr:cNvPr id="4814" name="Text Box 75" hidden="1">
          <a:extLst>
            <a:ext uri="{FF2B5EF4-FFF2-40B4-BE49-F238E27FC236}">
              <a16:creationId xmlns:a16="http://schemas.microsoft.com/office/drawing/2014/main" id="{00000000-0008-0000-0000-0000CE1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102</xdr:row>
      <xdr:rowOff>76200</xdr:rowOff>
    </xdr:from>
    <xdr:to>
      <xdr:col>14</xdr:col>
      <xdr:colOff>76200</xdr:colOff>
      <xdr:row>103</xdr:row>
      <xdr:rowOff>114300</xdr:rowOff>
    </xdr:to>
    <xdr:sp macro="" textlink="">
      <xdr:nvSpPr>
        <xdr:cNvPr id="4815" name="Text Box 75" hidden="1">
          <a:extLst>
            <a:ext uri="{FF2B5EF4-FFF2-40B4-BE49-F238E27FC236}">
              <a16:creationId xmlns:a16="http://schemas.microsoft.com/office/drawing/2014/main" id="{00000000-0008-0000-0000-0000CF1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102</xdr:row>
      <xdr:rowOff>76200</xdr:rowOff>
    </xdr:from>
    <xdr:to>
      <xdr:col>14</xdr:col>
      <xdr:colOff>76200</xdr:colOff>
      <xdr:row>103</xdr:row>
      <xdr:rowOff>114300</xdr:rowOff>
    </xdr:to>
    <xdr:sp macro="" textlink="">
      <xdr:nvSpPr>
        <xdr:cNvPr id="4816" name="Text Box 75" hidden="1">
          <a:extLst>
            <a:ext uri="{FF2B5EF4-FFF2-40B4-BE49-F238E27FC236}">
              <a16:creationId xmlns:a16="http://schemas.microsoft.com/office/drawing/2014/main" id="{00000000-0008-0000-0000-0000D01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102</xdr:row>
      <xdr:rowOff>76200</xdr:rowOff>
    </xdr:from>
    <xdr:to>
      <xdr:col>7</xdr:col>
      <xdr:colOff>76200</xdr:colOff>
      <xdr:row>103</xdr:row>
      <xdr:rowOff>114300</xdr:rowOff>
    </xdr:to>
    <xdr:sp macro="" textlink="">
      <xdr:nvSpPr>
        <xdr:cNvPr id="4817" name="Text Box 75" hidden="1">
          <a:extLst>
            <a:ext uri="{FF2B5EF4-FFF2-40B4-BE49-F238E27FC236}">
              <a16:creationId xmlns:a16="http://schemas.microsoft.com/office/drawing/2014/main" id="{00000000-0008-0000-0000-0000D112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102</xdr:row>
      <xdr:rowOff>76200</xdr:rowOff>
    </xdr:from>
    <xdr:to>
      <xdr:col>10</xdr:col>
      <xdr:colOff>76200</xdr:colOff>
      <xdr:row>103</xdr:row>
      <xdr:rowOff>114300</xdr:rowOff>
    </xdr:to>
    <xdr:sp macro="" textlink="">
      <xdr:nvSpPr>
        <xdr:cNvPr id="4818" name="Text Box 75" hidden="1">
          <a:extLst>
            <a:ext uri="{FF2B5EF4-FFF2-40B4-BE49-F238E27FC236}">
              <a16:creationId xmlns:a16="http://schemas.microsoft.com/office/drawing/2014/main" id="{00000000-0008-0000-0000-0000D212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102</xdr:row>
      <xdr:rowOff>76200</xdr:rowOff>
    </xdr:from>
    <xdr:to>
      <xdr:col>14</xdr:col>
      <xdr:colOff>76200</xdr:colOff>
      <xdr:row>103</xdr:row>
      <xdr:rowOff>114300</xdr:rowOff>
    </xdr:to>
    <xdr:sp macro="" textlink="">
      <xdr:nvSpPr>
        <xdr:cNvPr id="4819" name="Text Box 75" hidden="1">
          <a:extLst>
            <a:ext uri="{FF2B5EF4-FFF2-40B4-BE49-F238E27FC236}">
              <a16:creationId xmlns:a16="http://schemas.microsoft.com/office/drawing/2014/main" id="{00000000-0008-0000-0000-0000D31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102</xdr:row>
      <xdr:rowOff>76200</xdr:rowOff>
    </xdr:from>
    <xdr:to>
      <xdr:col>7</xdr:col>
      <xdr:colOff>76200</xdr:colOff>
      <xdr:row>103</xdr:row>
      <xdr:rowOff>114300</xdr:rowOff>
    </xdr:to>
    <xdr:sp macro="" textlink="">
      <xdr:nvSpPr>
        <xdr:cNvPr id="4820" name="Text Box 75" hidden="1">
          <a:extLst>
            <a:ext uri="{FF2B5EF4-FFF2-40B4-BE49-F238E27FC236}">
              <a16:creationId xmlns:a16="http://schemas.microsoft.com/office/drawing/2014/main" id="{00000000-0008-0000-0000-0000D412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103</xdr:row>
      <xdr:rowOff>76200</xdr:rowOff>
    </xdr:from>
    <xdr:to>
      <xdr:col>7</xdr:col>
      <xdr:colOff>76200</xdr:colOff>
      <xdr:row>104</xdr:row>
      <xdr:rowOff>114300</xdr:rowOff>
    </xdr:to>
    <xdr:sp macro="" textlink="">
      <xdr:nvSpPr>
        <xdr:cNvPr id="4821" name="Text Box 75" hidden="1">
          <a:extLst>
            <a:ext uri="{FF2B5EF4-FFF2-40B4-BE49-F238E27FC236}">
              <a16:creationId xmlns:a16="http://schemas.microsoft.com/office/drawing/2014/main" id="{00000000-0008-0000-0000-0000D512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103</xdr:row>
      <xdr:rowOff>76200</xdr:rowOff>
    </xdr:from>
    <xdr:to>
      <xdr:col>7</xdr:col>
      <xdr:colOff>76200</xdr:colOff>
      <xdr:row>104</xdr:row>
      <xdr:rowOff>114300</xdr:rowOff>
    </xdr:to>
    <xdr:sp macro="" textlink="">
      <xdr:nvSpPr>
        <xdr:cNvPr id="4822" name="Text Box 75" hidden="1">
          <a:extLst>
            <a:ext uri="{FF2B5EF4-FFF2-40B4-BE49-F238E27FC236}">
              <a16:creationId xmlns:a16="http://schemas.microsoft.com/office/drawing/2014/main" id="{00000000-0008-0000-0000-0000D612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102</xdr:row>
      <xdr:rowOff>76200</xdr:rowOff>
    </xdr:from>
    <xdr:to>
      <xdr:col>10</xdr:col>
      <xdr:colOff>76200</xdr:colOff>
      <xdr:row>103</xdr:row>
      <xdr:rowOff>114300</xdr:rowOff>
    </xdr:to>
    <xdr:sp macro="" textlink="">
      <xdr:nvSpPr>
        <xdr:cNvPr id="4823" name="Text Box 75" hidden="1">
          <a:extLst>
            <a:ext uri="{FF2B5EF4-FFF2-40B4-BE49-F238E27FC236}">
              <a16:creationId xmlns:a16="http://schemas.microsoft.com/office/drawing/2014/main" id="{00000000-0008-0000-0000-0000D712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103</xdr:row>
      <xdr:rowOff>76200</xdr:rowOff>
    </xdr:from>
    <xdr:to>
      <xdr:col>10</xdr:col>
      <xdr:colOff>76200</xdr:colOff>
      <xdr:row>104</xdr:row>
      <xdr:rowOff>114300</xdr:rowOff>
    </xdr:to>
    <xdr:sp macro="" textlink="">
      <xdr:nvSpPr>
        <xdr:cNvPr id="4824" name="Text Box 75" hidden="1">
          <a:extLst>
            <a:ext uri="{FF2B5EF4-FFF2-40B4-BE49-F238E27FC236}">
              <a16:creationId xmlns:a16="http://schemas.microsoft.com/office/drawing/2014/main" id="{00000000-0008-0000-0000-0000D812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103</xdr:row>
      <xdr:rowOff>76200</xdr:rowOff>
    </xdr:from>
    <xdr:to>
      <xdr:col>10</xdr:col>
      <xdr:colOff>76200</xdr:colOff>
      <xdr:row>104</xdr:row>
      <xdr:rowOff>114300</xdr:rowOff>
    </xdr:to>
    <xdr:sp macro="" textlink="">
      <xdr:nvSpPr>
        <xdr:cNvPr id="4825" name="Text Box 75" hidden="1">
          <a:extLst>
            <a:ext uri="{FF2B5EF4-FFF2-40B4-BE49-F238E27FC236}">
              <a16:creationId xmlns:a16="http://schemas.microsoft.com/office/drawing/2014/main" id="{00000000-0008-0000-0000-0000D912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103</xdr:row>
      <xdr:rowOff>76200</xdr:rowOff>
    </xdr:from>
    <xdr:to>
      <xdr:col>10</xdr:col>
      <xdr:colOff>76200</xdr:colOff>
      <xdr:row>104</xdr:row>
      <xdr:rowOff>114300</xdr:rowOff>
    </xdr:to>
    <xdr:sp macro="" textlink="">
      <xdr:nvSpPr>
        <xdr:cNvPr id="4826" name="Text Box 75" hidden="1">
          <a:extLst>
            <a:ext uri="{FF2B5EF4-FFF2-40B4-BE49-F238E27FC236}">
              <a16:creationId xmlns:a16="http://schemas.microsoft.com/office/drawing/2014/main" id="{00000000-0008-0000-0000-0000DA12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102</xdr:row>
      <xdr:rowOff>76200</xdr:rowOff>
    </xdr:from>
    <xdr:to>
      <xdr:col>14</xdr:col>
      <xdr:colOff>76200</xdr:colOff>
      <xdr:row>103</xdr:row>
      <xdr:rowOff>114300</xdr:rowOff>
    </xdr:to>
    <xdr:sp macro="" textlink="">
      <xdr:nvSpPr>
        <xdr:cNvPr id="4827" name="Text Box 75" hidden="1">
          <a:extLst>
            <a:ext uri="{FF2B5EF4-FFF2-40B4-BE49-F238E27FC236}">
              <a16:creationId xmlns:a16="http://schemas.microsoft.com/office/drawing/2014/main" id="{00000000-0008-0000-0000-0000DB1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103</xdr:row>
      <xdr:rowOff>76200</xdr:rowOff>
    </xdr:from>
    <xdr:to>
      <xdr:col>14</xdr:col>
      <xdr:colOff>76200</xdr:colOff>
      <xdr:row>104</xdr:row>
      <xdr:rowOff>114300</xdr:rowOff>
    </xdr:to>
    <xdr:sp macro="" textlink="">
      <xdr:nvSpPr>
        <xdr:cNvPr id="4828" name="Text Box 75" hidden="1">
          <a:extLst>
            <a:ext uri="{FF2B5EF4-FFF2-40B4-BE49-F238E27FC236}">
              <a16:creationId xmlns:a16="http://schemas.microsoft.com/office/drawing/2014/main" id="{00000000-0008-0000-0000-0000DC1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103</xdr:row>
      <xdr:rowOff>76200</xdr:rowOff>
    </xdr:from>
    <xdr:to>
      <xdr:col>14</xdr:col>
      <xdr:colOff>76200</xdr:colOff>
      <xdr:row>104</xdr:row>
      <xdr:rowOff>114300</xdr:rowOff>
    </xdr:to>
    <xdr:sp macro="" textlink="">
      <xdr:nvSpPr>
        <xdr:cNvPr id="4829" name="Text Box 75" hidden="1">
          <a:extLst>
            <a:ext uri="{FF2B5EF4-FFF2-40B4-BE49-F238E27FC236}">
              <a16:creationId xmlns:a16="http://schemas.microsoft.com/office/drawing/2014/main" id="{00000000-0008-0000-0000-0000DD1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103</xdr:row>
      <xdr:rowOff>76200</xdr:rowOff>
    </xdr:from>
    <xdr:to>
      <xdr:col>14</xdr:col>
      <xdr:colOff>76200</xdr:colOff>
      <xdr:row>104</xdr:row>
      <xdr:rowOff>114300</xdr:rowOff>
    </xdr:to>
    <xdr:sp macro="" textlink="">
      <xdr:nvSpPr>
        <xdr:cNvPr id="4830" name="Text Box 75" hidden="1">
          <a:extLst>
            <a:ext uri="{FF2B5EF4-FFF2-40B4-BE49-F238E27FC236}">
              <a16:creationId xmlns:a16="http://schemas.microsoft.com/office/drawing/2014/main" id="{00000000-0008-0000-0000-0000DE1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103</xdr:row>
      <xdr:rowOff>76200</xdr:rowOff>
    </xdr:from>
    <xdr:to>
      <xdr:col>14</xdr:col>
      <xdr:colOff>76200</xdr:colOff>
      <xdr:row>104</xdr:row>
      <xdr:rowOff>114300</xdr:rowOff>
    </xdr:to>
    <xdr:sp macro="" textlink="">
      <xdr:nvSpPr>
        <xdr:cNvPr id="4831" name="Text Box 75" hidden="1">
          <a:extLst>
            <a:ext uri="{FF2B5EF4-FFF2-40B4-BE49-F238E27FC236}">
              <a16:creationId xmlns:a16="http://schemas.microsoft.com/office/drawing/2014/main" id="{00000000-0008-0000-0000-0000DF1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103</xdr:row>
      <xdr:rowOff>76200</xdr:rowOff>
    </xdr:from>
    <xdr:to>
      <xdr:col>7</xdr:col>
      <xdr:colOff>76200</xdr:colOff>
      <xdr:row>104</xdr:row>
      <xdr:rowOff>114300</xdr:rowOff>
    </xdr:to>
    <xdr:sp macro="" textlink="">
      <xdr:nvSpPr>
        <xdr:cNvPr id="4832" name="Text Box 75" hidden="1">
          <a:extLst>
            <a:ext uri="{FF2B5EF4-FFF2-40B4-BE49-F238E27FC236}">
              <a16:creationId xmlns:a16="http://schemas.microsoft.com/office/drawing/2014/main" id="{00000000-0008-0000-0000-0000E012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103</xdr:row>
      <xdr:rowOff>76200</xdr:rowOff>
    </xdr:from>
    <xdr:to>
      <xdr:col>10</xdr:col>
      <xdr:colOff>76200</xdr:colOff>
      <xdr:row>104</xdr:row>
      <xdr:rowOff>114300</xdr:rowOff>
    </xdr:to>
    <xdr:sp macro="" textlink="">
      <xdr:nvSpPr>
        <xdr:cNvPr id="4833" name="Text Box 75" hidden="1">
          <a:extLst>
            <a:ext uri="{FF2B5EF4-FFF2-40B4-BE49-F238E27FC236}">
              <a16:creationId xmlns:a16="http://schemas.microsoft.com/office/drawing/2014/main" id="{00000000-0008-0000-0000-0000E112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103</xdr:row>
      <xdr:rowOff>76200</xdr:rowOff>
    </xdr:from>
    <xdr:to>
      <xdr:col>14</xdr:col>
      <xdr:colOff>76200</xdr:colOff>
      <xdr:row>104</xdr:row>
      <xdr:rowOff>114300</xdr:rowOff>
    </xdr:to>
    <xdr:sp macro="" textlink="">
      <xdr:nvSpPr>
        <xdr:cNvPr id="4834" name="Text Box 75" hidden="1">
          <a:extLst>
            <a:ext uri="{FF2B5EF4-FFF2-40B4-BE49-F238E27FC236}">
              <a16:creationId xmlns:a16="http://schemas.microsoft.com/office/drawing/2014/main" id="{00000000-0008-0000-0000-0000E21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103</xdr:row>
      <xdr:rowOff>76200</xdr:rowOff>
    </xdr:from>
    <xdr:to>
      <xdr:col>7</xdr:col>
      <xdr:colOff>76200</xdr:colOff>
      <xdr:row>104</xdr:row>
      <xdr:rowOff>114300</xdr:rowOff>
    </xdr:to>
    <xdr:sp macro="" textlink="">
      <xdr:nvSpPr>
        <xdr:cNvPr id="4835" name="Text Box 75" hidden="1">
          <a:extLst>
            <a:ext uri="{FF2B5EF4-FFF2-40B4-BE49-F238E27FC236}">
              <a16:creationId xmlns:a16="http://schemas.microsoft.com/office/drawing/2014/main" id="{00000000-0008-0000-0000-0000E312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104</xdr:row>
      <xdr:rowOff>76200</xdr:rowOff>
    </xdr:from>
    <xdr:to>
      <xdr:col>7</xdr:col>
      <xdr:colOff>76200</xdr:colOff>
      <xdr:row>105</xdr:row>
      <xdr:rowOff>114300</xdr:rowOff>
    </xdr:to>
    <xdr:sp macro="" textlink="">
      <xdr:nvSpPr>
        <xdr:cNvPr id="4836" name="Text Box 75" hidden="1">
          <a:extLst>
            <a:ext uri="{FF2B5EF4-FFF2-40B4-BE49-F238E27FC236}">
              <a16:creationId xmlns:a16="http://schemas.microsoft.com/office/drawing/2014/main" id="{00000000-0008-0000-0000-0000E412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104</xdr:row>
      <xdr:rowOff>76200</xdr:rowOff>
    </xdr:from>
    <xdr:to>
      <xdr:col>7</xdr:col>
      <xdr:colOff>76200</xdr:colOff>
      <xdr:row>105</xdr:row>
      <xdr:rowOff>114300</xdr:rowOff>
    </xdr:to>
    <xdr:sp macro="" textlink="">
      <xdr:nvSpPr>
        <xdr:cNvPr id="4837" name="Text Box 75" hidden="1">
          <a:extLst>
            <a:ext uri="{FF2B5EF4-FFF2-40B4-BE49-F238E27FC236}">
              <a16:creationId xmlns:a16="http://schemas.microsoft.com/office/drawing/2014/main" id="{00000000-0008-0000-0000-0000E512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103</xdr:row>
      <xdr:rowOff>76200</xdr:rowOff>
    </xdr:from>
    <xdr:to>
      <xdr:col>10</xdr:col>
      <xdr:colOff>76200</xdr:colOff>
      <xdr:row>104</xdr:row>
      <xdr:rowOff>114300</xdr:rowOff>
    </xdr:to>
    <xdr:sp macro="" textlink="">
      <xdr:nvSpPr>
        <xdr:cNvPr id="4838" name="Text Box 75" hidden="1">
          <a:extLst>
            <a:ext uri="{FF2B5EF4-FFF2-40B4-BE49-F238E27FC236}">
              <a16:creationId xmlns:a16="http://schemas.microsoft.com/office/drawing/2014/main" id="{00000000-0008-0000-0000-0000E612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104</xdr:row>
      <xdr:rowOff>76200</xdr:rowOff>
    </xdr:from>
    <xdr:to>
      <xdr:col>10</xdr:col>
      <xdr:colOff>76200</xdr:colOff>
      <xdr:row>105</xdr:row>
      <xdr:rowOff>114300</xdr:rowOff>
    </xdr:to>
    <xdr:sp macro="" textlink="">
      <xdr:nvSpPr>
        <xdr:cNvPr id="4839" name="Text Box 75" hidden="1">
          <a:extLst>
            <a:ext uri="{FF2B5EF4-FFF2-40B4-BE49-F238E27FC236}">
              <a16:creationId xmlns:a16="http://schemas.microsoft.com/office/drawing/2014/main" id="{00000000-0008-0000-0000-0000E712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104</xdr:row>
      <xdr:rowOff>76200</xdr:rowOff>
    </xdr:from>
    <xdr:to>
      <xdr:col>10</xdr:col>
      <xdr:colOff>76200</xdr:colOff>
      <xdr:row>105</xdr:row>
      <xdr:rowOff>114300</xdr:rowOff>
    </xdr:to>
    <xdr:sp macro="" textlink="">
      <xdr:nvSpPr>
        <xdr:cNvPr id="4840" name="Text Box 75" hidden="1">
          <a:extLst>
            <a:ext uri="{FF2B5EF4-FFF2-40B4-BE49-F238E27FC236}">
              <a16:creationId xmlns:a16="http://schemas.microsoft.com/office/drawing/2014/main" id="{00000000-0008-0000-0000-0000E812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104</xdr:row>
      <xdr:rowOff>76200</xdr:rowOff>
    </xdr:from>
    <xdr:to>
      <xdr:col>10</xdr:col>
      <xdr:colOff>76200</xdr:colOff>
      <xdr:row>105</xdr:row>
      <xdr:rowOff>114300</xdr:rowOff>
    </xdr:to>
    <xdr:sp macro="" textlink="">
      <xdr:nvSpPr>
        <xdr:cNvPr id="4841" name="Text Box 75" hidden="1">
          <a:extLst>
            <a:ext uri="{FF2B5EF4-FFF2-40B4-BE49-F238E27FC236}">
              <a16:creationId xmlns:a16="http://schemas.microsoft.com/office/drawing/2014/main" id="{00000000-0008-0000-0000-0000E912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103</xdr:row>
      <xdr:rowOff>76200</xdr:rowOff>
    </xdr:from>
    <xdr:to>
      <xdr:col>14</xdr:col>
      <xdr:colOff>76200</xdr:colOff>
      <xdr:row>104</xdr:row>
      <xdr:rowOff>114300</xdr:rowOff>
    </xdr:to>
    <xdr:sp macro="" textlink="">
      <xdr:nvSpPr>
        <xdr:cNvPr id="4842" name="Text Box 75" hidden="1">
          <a:extLst>
            <a:ext uri="{FF2B5EF4-FFF2-40B4-BE49-F238E27FC236}">
              <a16:creationId xmlns:a16="http://schemas.microsoft.com/office/drawing/2014/main" id="{00000000-0008-0000-0000-0000EA1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104</xdr:row>
      <xdr:rowOff>76200</xdr:rowOff>
    </xdr:from>
    <xdr:to>
      <xdr:col>14</xdr:col>
      <xdr:colOff>76200</xdr:colOff>
      <xdr:row>105</xdr:row>
      <xdr:rowOff>114300</xdr:rowOff>
    </xdr:to>
    <xdr:sp macro="" textlink="">
      <xdr:nvSpPr>
        <xdr:cNvPr id="4843" name="Text Box 75" hidden="1">
          <a:extLst>
            <a:ext uri="{FF2B5EF4-FFF2-40B4-BE49-F238E27FC236}">
              <a16:creationId xmlns:a16="http://schemas.microsoft.com/office/drawing/2014/main" id="{00000000-0008-0000-0000-0000EB1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104</xdr:row>
      <xdr:rowOff>76200</xdr:rowOff>
    </xdr:from>
    <xdr:to>
      <xdr:col>14</xdr:col>
      <xdr:colOff>76200</xdr:colOff>
      <xdr:row>105</xdr:row>
      <xdr:rowOff>114300</xdr:rowOff>
    </xdr:to>
    <xdr:sp macro="" textlink="">
      <xdr:nvSpPr>
        <xdr:cNvPr id="4844" name="Text Box 75" hidden="1">
          <a:extLst>
            <a:ext uri="{FF2B5EF4-FFF2-40B4-BE49-F238E27FC236}">
              <a16:creationId xmlns:a16="http://schemas.microsoft.com/office/drawing/2014/main" id="{00000000-0008-0000-0000-0000EC1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104</xdr:row>
      <xdr:rowOff>76200</xdr:rowOff>
    </xdr:from>
    <xdr:to>
      <xdr:col>14</xdr:col>
      <xdr:colOff>76200</xdr:colOff>
      <xdr:row>105</xdr:row>
      <xdr:rowOff>114300</xdr:rowOff>
    </xdr:to>
    <xdr:sp macro="" textlink="">
      <xdr:nvSpPr>
        <xdr:cNvPr id="4845" name="Text Box 75" hidden="1">
          <a:extLst>
            <a:ext uri="{FF2B5EF4-FFF2-40B4-BE49-F238E27FC236}">
              <a16:creationId xmlns:a16="http://schemas.microsoft.com/office/drawing/2014/main" id="{00000000-0008-0000-0000-0000ED1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104</xdr:row>
      <xdr:rowOff>76200</xdr:rowOff>
    </xdr:from>
    <xdr:to>
      <xdr:col>14</xdr:col>
      <xdr:colOff>76200</xdr:colOff>
      <xdr:row>105</xdr:row>
      <xdr:rowOff>114300</xdr:rowOff>
    </xdr:to>
    <xdr:sp macro="" textlink="">
      <xdr:nvSpPr>
        <xdr:cNvPr id="4846" name="Text Box 75" hidden="1">
          <a:extLst>
            <a:ext uri="{FF2B5EF4-FFF2-40B4-BE49-F238E27FC236}">
              <a16:creationId xmlns:a16="http://schemas.microsoft.com/office/drawing/2014/main" id="{00000000-0008-0000-0000-0000EE1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104</xdr:row>
      <xdr:rowOff>76200</xdr:rowOff>
    </xdr:from>
    <xdr:to>
      <xdr:col>7</xdr:col>
      <xdr:colOff>76200</xdr:colOff>
      <xdr:row>105</xdr:row>
      <xdr:rowOff>114300</xdr:rowOff>
    </xdr:to>
    <xdr:sp macro="" textlink="">
      <xdr:nvSpPr>
        <xdr:cNvPr id="4847" name="Text Box 75" hidden="1">
          <a:extLst>
            <a:ext uri="{FF2B5EF4-FFF2-40B4-BE49-F238E27FC236}">
              <a16:creationId xmlns:a16="http://schemas.microsoft.com/office/drawing/2014/main" id="{00000000-0008-0000-0000-0000EF12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104</xdr:row>
      <xdr:rowOff>76200</xdr:rowOff>
    </xdr:from>
    <xdr:to>
      <xdr:col>10</xdr:col>
      <xdr:colOff>76200</xdr:colOff>
      <xdr:row>105</xdr:row>
      <xdr:rowOff>114300</xdr:rowOff>
    </xdr:to>
    <xdr:sp macro="" textlink="">
      <xdr:nvSpPr>
        <xdr:cNvPr id="4848" name="Text Box 75" hidden="1">
          <a:extLst>
            <a:ext uri="{FF2B5EF4-FFF2-40B4-BE49-F238E27FC236}">
              <a16:creationId xmlns:a16="http://schemas.microsoft.com/office/drawing/2014/main" id="{00000000-0008-0000-0000-0000F012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104</xdr:row>
      <xdr:rowOff>76200</xdr:rowOff>
    </xdr:from>
    <xdr:to>
      <xdr:col>14</xdr:col>
      <xdr:colOff>76200</xdr:colOff>
      <xdr:row>105</xdr:row>
      <xdr:rowOff>114300</xdr:rowOff>
    </xdr:to>
    <xdr:sp macro="" textlink="">
      <xdr:nvSpPr>
        <xdr:cNvPr id="4849" name="Text Box 75" hidden="1">
          <a:extLst>
            <a:ext uri="{FF2B5EF4-FFF2-40B4-BE49-F238E27FC236}">
              <a16:creationId xmlns:a16="http://schemas.microsoft.com/office/drawing/2014/main" id="{00000000-0008-0000-0000-0000F11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104</xdr:row>
      <xdr:rowOff>76200</xdr:rowOff>
    </xdr:from>
    <xdr:to>
      <xdr:col>7</xdr:col>
      <xdr:colOff>76200</xdr:colOff>
      <xdr:row>105</xdr:row>
      <xdr:rowOff>114300</xdr:rowOff>
    </xdr:to>
    <xdr:sp macro="" textlink="">
      <xdr:nvSpPr>
        <xdr:cNvPr id="4850" name="Text Box 75" hidden="1">
          <a:extLst>
            <a:ext uri="{FF2B5EF4-FFF2-40B4-BE49-F238E27FC236}">
              <a16:creationId xmlns:a16="http://schemas.microsoft.com/office/drawing/2014/main" id="{00000000-0008-0000-0000-0000F212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105</xdr:row>
      <xdr:rowOff>76200</xdr:rowOff>
    </xdr:from>
    <xdr:to>
      <xdr:col>7</xdr:col>
      <xdr:colOff>76200</xdr:colOff>
      <xdr:row>106</xdr:row>
      <xdr:rowOff>114300</xdr:rowOff>
    </xdr:to>
    <xdr:sp macro="" textlink="">
      <xdr:nvSpPr>
        <xdr:cNvPr id="4851" name="Text Box 75" hidden="1">
          <a:extLst>
            <a:ext uri="{FF2B5EF4-FFF2-40B4-BE49-F238E27FC236}">
              <a16:creationId xmlns:a16="http://schemas.microsoft.com/office/drawing/2014/main" id="{00000000-0008-0000-0000-0000F312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105</xdr:row>
      <xdr:rowOff>76200</xdr:rowOff>
    </xdr:from>
    <xdr:to>
      <xdr:col>7</xdr:col>
      <xdr:colOff>76200</xdr:colOff>
      <xdr:row>106</xdr:row>
      <xdr:rowOff>114300</xdr:rowOff>
    </xdr:to>
    <xdr:sp macro="" textlink="">
      <xdr:nvSpPr>
        <xdr:cNvPr id="4852" name="Text Box 75" hidden="1">
          <a:extLst>
            <a:ext uri="{FF2B5EF4-FFF2-40B4-BE49-F238E27FC236}">
              <a16:creationId xmlns:a16="http://schemas.microsoft.com/office/drawing/2014/main" id="{00000000-0008-0000-0000-0000F412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104</xdr:row>
      <xdr:rowOff>76200</xdr:rowOff>
    </xdr:from>
    <xdr:to>
      <xdr:col>10</xdr:col>
      <xdr:colOff>76200</xdr:colOff>
      <xdr:row>105</xdr:row>
      <xdr:rowOff>114300</xdr:rowOff>
    </xdr:to>
    <xdr:sp macro="" textlink="">
      <xdr:nvSpPr>
        <xdr:cNvPr id="4853" name="Text Box 75" hidden="1">
          <a:extLst>
            <a:ext uri="{FF2B5EF4-FFF2-40B4-BE49-F238E27FC236}">
              <a16:creationId xmlns:a16="http://schemas.microsoft.com/office/drawing/2014/main" id="{00000000-0008-0000-0000-0000F512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105</xdr:row>
      <xdr:rowOff>76200</xdr:rowOff>
    </xdr:from>
    <xdr:to>
      <xdr:col>10</xdr:col>
      <xdr:colOff>76200</xdr:colOff>
      <xdr:row>106</xdr:row>
      <xdr:rowOff>114300</xdr:rowOff>
    </xdr:to>
    <xdr:sp macro="" textlink="">
      <xdr:nvSpPr>
        <xdr:cNvPr id="4854" name="Text Box 75" hidden="1">
          <a:extLst>
            <a:ext uri="{FF2B5EF4-FFF2-40B4-BE49-F238E27FC236}">
              <a16:creationId xmlns:a16="http://schemas.microsoft.com/office/drawing/2014/main" id="{00000000-0008-0000-0000-0000F612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105</xdr:row>
      <xdr:rowOff>76200</xdr:rowOff>
    </xdr:from>
    <xdr:to>
      <xdr:col>10</xdr:col>
      <xdr:colOff>76200</xdr:colOff>
      <xdr:row>106</xdr:row>
      <xdr:rowOff>114300</xdr:rowOff>
    </xdr:to>
    <xdr:sp macro="" textlink="">
      <xdr:nvSpPr>
        <xdr:cNvPr id="4855" name="Text Box 75" hidden="1">
          <a:extLst>
            <a:ext uri="{FF2B5EF4-FFF2-40B4-BE49-F238E27FC236}">
              <a16:creationId xmlns:a16="http://schemas.microsoft.com/office/drawing/2014/main" id="{00000000-0008-0000-0000-0000F712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105</xdr:row>
      <xdr:rowOff>76200</xdr:rowOff>
    </xdr:from>
    <xdr:to>
      <xdr:col>10</xdr:col>
      <xdr:colOff>76200</xdr:colOff>
      <xdr:row>106</xdr:row>
      <xdr:rowOff>114300</xdr:rowOff>
    </xdr:to>
    <xdr:sp macro="" textlink="">
      <xdr:nvSpPr>
        <xdr:cNvPr id="4856" name="Text Box 75" hidden="1">
          <a:extLst>
            <a:ext uri="{FF2B5EF4-FFF2-40B4-BE49-F238E27FC236}">
              <a16:creationId xmlns:a16="http://schemas.microsoft.com/office/drawing/2014/main" id="{00000000-0008-0000-0000-0000F812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104</xdr:row>
      <xdr:rowOff>76200</xdr:rowOff>
    </xdr:from>
    <xdr:to>
      <xdr:col>14</xdr:col>
      <xdr:colOff>76200</xdr:colOff>
      <xdr:row>105</xdr:row>
      <xdr:rowOff>114300</xdr:rowOff>
    </xdr:to>
    <xdr:sp macro="" textlink="">
      <xdr:nvSpPr>
        <xdr:cNvPr id="4857" name="Text Box 75" hidden="1">
          <a:extLst>
            <a:ext uri="{FF2B5EF4-FFF2-40B4-BE49-F238E27FC236}">
              <a16:creationId xmlns:a16="http://schemas.microsoft.com/office/drawing/2014/main" id="{00000000-0008-0000-0000-0000F91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105</xdr:row>
      <xdr:rowOff>76200</xdr:rowOff>
    </xdr:from>
    <xdr:to>
      <xdr:col>14</xdr:col>
      <xdr:colOff>76200</xdr:colOff>
      <xdr:row>106</xdr:row>
      <xdr:rowOff>114300</xdr:rowOff>
    </xdr:to>
    <xdr:sp macro="" textlink="">
      <xdr:nvSpPr>
        <xdr:cNvPr id="4858" name="Text Box 75" hidden="1">
          <a:extLst>
            <a:ext uri="{FF2B5EF4-FFF2-40B4-BE49-F238E27FC236}">
              <a16:creationId xmlns:a16="http://schemas.microsoft.com/office/drawing/2014/main" id="{00000000-0008-0000-0000-0000FA1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105</xdr:row>
      <xdr:rowOff>76200</xdr:rowOff>
    </xdr:from>
    <xdr:to>
      <xdr:col>14</xdr:col>
      <xdr:colOff>76200</xdr:colOff>
      <xdr:row>106</xdr:row>
      <xdr:rowOff>114300</xdr:rowOff>
    </xdr:to>
    <xdr:sp macro="" textlink="">
      <xdr:nvSpPr>
        <xdr:cNvPr id="4859" name="Text Box 75" hidden="1">
          <a:extLst>
            <a:ext uri="{FF2B5EF4-FFF2-40B4-BE49-F238E27FC236}">
              <a16:creationId xmlns:a16="http://schemas.microsoft.com/office/drawing/2014/main" id="{00000000-0008-0000-0000-0000FB1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105</xdr:row>
      <xdr:rowOff>76200</xdr:rowOff>
    </xdr:from>
    <xdr:to>
      <xdr:col>14</xdr:col>
      <xdr:colOff>76200</xdr:colOff>
      <xdr:row>106</xdr:row>
      <xdr:rowOff>114300</xdr:rowOff>
    </xdr:to>
    <xdr:sp macro="" textlink="">
      <xdr:nvSpPr>
        <xdr:cNvPr id="4860" name="Text Box 75" hidden="1">
          <a:extLst>
            <a:ext uri="{FF2B5EF4-FFF2-40B4-BE49-F238E27FC236}">
              <a16:creationId xmlns:a16="http://schemas.microsoft.com/office/drawing/2014/main" id="{00000000-0008-0000-0000-0000FC1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105</xdr:row>
      <xdr:rowOff>76200</xdr:rowOff>
    </xdr:from>
    <xdr:to>
      <xdr:col>14</xdr:col>
      <xdr:colOff>76200</xdr:colOff>
      <xdr:row>106</xdr:row>
      <xdr:rowOff>114300</xdr:rowOff>
    </xdr:to>
    <xdr:sp macro="" textlink="">
      <xdr:nvSpPr>
        <xdr:cNvPr id="4861" name="Text Box 75" hidden="1">
          <a:extLst>
            <a:ext uri="{FF2B5EF4-FFF2-40B4-BE49-F238E27FC236}">
              <a16:creationId xmlns:a16="http://schemas.microsoft.com/office/drawing/2014/main" id="{00000000-0008-0000-0000-0000FD1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105</xdr:row>
      <xdr:rowOff>76200</xdr:rowOff>
    </xdr:from>
    <xdr:to>
      <xdr:col>7</xdr:col>
      <xdr:colOff>76200</xdr:colOff>
      <xdr:row>106</xdr:row>
      <xdr:rowOff>114300</xdr:rowOff>
    </xdr:to>
    <xdr:sp macro="" textlink="">
      <xdr:nvSpPr>
        <xdr:cNvPr id="4862" name="Text Box 75" hidden="1">
          <a:extLst>
            <a:ext uri="{FF2B5EF4-FFF2-40B4-BE49-F238E27FC236}">
              <a16:creationId xmlns:a16="http://schemas.microsoft.com/office/drawing/2014/main" id="{00000000-0008-0000-0000-0000FE12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105</xdr:row>
      <xdr:rowOff>76200</xdr:rowOff>
    </xdr:from>
    <xdr:to>
      <xdr:col>10</xdr:col>
      <xdr:colOff>76200</xdr:colOff>
      <xdr:row>106</xdr:row>
      <xdr:rowOff>114300</xdr:rowOff>
    </xdr:to>
    <xdr:sp macro="" textlink="">
      <xdr:nvSpPr>
        <xdr:cNvPr id="4863" name="Text Box 75" hidden="1">
          <a:extLst>
            <a:ext uri="{FF2B5EF4-FFF2-40B4-BE49-F238E27FC236}">
              <a16:creationId xmlns:a16="http://schemas.microsoft.com/office/drawing/2014/main" id="{00000000-0008-0000-0000-0000FF12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105</xdr:row>
      <xdr:rowOff>76200</xdr:rowOff>
    </xdr:from>
    <xdr:to>
      <xdr:col>14</xdr:col>
      <xdr:colOff>76200</xdr:colOff>
      <xdr:row>106</xdr:row>
      <xdr:rowOff>114300</xdr:rowOff>
    </xdr:to>
    <xdr:sp macro="" textlink="">
      <xdr:nvSpPr>
        <xdr:cNvPr id="4864" name="Text Box 75" hidden="1">
          <a:extLst>
            <a:ext uri="{FF2B5EF4-FFF2-40B4-BE49-F238E27FC236}">
              <a16:creationId xmlns:a16="http://schemas.microsoft.com/office/drawing/2014/main" id="{00000000-0008-0000-0000-00000013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105</xdr:row>
      <xdr:rowOff>76200</xdr:rowOff>
    </xdr:from>
    <xdr:to>
      <xdr:col>7</xdr:col>
      <xdr:colOff>76200</xdr:colOff>
      <xdr:row>106</xdr:row>
      <xdr:rowOff>114300</xdr:rowOff>
    </xdr:to>
    <xdr:sp macro="" textlink="">
      <xdr:nvSpPr>
        <xdr:cNvPr id="4865" name="Text Box 75" hidden="1">
          <a:extLst>
            <a:ext uri="{FF2B5EF4-FFF2-40B4-BE49-F238E27FC236}">
              <a16:creationId xmlns:a16="http://schemas.microsoft.com/office/drawing/2014/main" id="{00000000-0008-0000-0000-00000113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106</xdr:row>
      <xdr:rowOff>76200</xdr:rowOff>
    </xdr:from>
    <xdr:to>
      <xdr:col>7</xdr:col>
      <xdr:colOff>76200</xdr:colOff>
      <xdr:row>107</xdr:row>
      <xdr:rowOff>114300</xdr:rowOff>
    </xdr:to>
    <xdr:sp macro="" textlink="">
      <xdr:nvSpPr>
        <xdr:cNvPr id="4866" name="Text Box 75" hidden="1">
          <a:extLst>
            <a:ext uri="{FF2B5EF4-FFF2-40B4-BE49-F238E27FC236}">
              <a16:creationId xmlns:a16="http://schemas.microsoft.com/office/drawing/2014/main" id="{00000000-0008-0000-0000-00000213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106</xdr:row>
      <xdr:rowOff>76200</xdr:rowOff>
    </xdr:from>
    <xdr:to>
      <xdr:col>7</xdr:col>
      <xdr:colOff>76200</xdr:colOff>
      <xdr:row>107</xdr:row>
      <xdr:rowOff>114300</xdr:rowOff>
    </xdr:to>
    <xdr:sp macro="" textlink="">
      <xdr:nvSpPr>
        <xdr:cNvPr id="4867" name="Text Box 75" hidden="1">
          <a:extLst>
            <a:ext uri="{FF2B5EF4-FFF2-40B4-BE49-F238E27FC236}">
              <a16:creationId xmlns:a16="http://schemas.microsoft.com/office/drawing/2014/main" id="{00000000-0008-0000-0000-00000313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105</xdr:row>
      <xdr:rowOff>76200</xdr:rowOff>
    </xdr:from>
    <xdr:to>
      <xdr:col>10</xdr:col>
      <xdr:colOff>76200</xdr:colOff>
      <xdr:row>106</xdr:row>
      <xdr:rowOff>114300</xdr:rowOff>
    </xdr:to>
    <xdr:sp macro="" textlink="">
      <xdr:nvSpPr>
        <xdr:cNvPr id="4868" name="Text Box 75" hidden="1">
          <a:extLst>
            <a:ext uri="{FF2B5EF4-FFF2-40B4-BE49-F238E27FC236}">
              <a16:creationId xmlns:a16="http://schemas.microsoft.com/office/drawing/2014/main" id="{00000000-0008-0000-0000-00000413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106</xdr:row>
      <xdr:rowOff>76200</xdr:rowOff>
    </xdr:from>
    <xdr:to>
      <xdr:col>10</xdr:col>
      <xdr:colOff>76200</xdr:colOff>
      <xdr:row>107</xdr:row>
      <xdr:rowOff>114300</xdr:rowOff>
    </xdr:to>
    <xdr:sp macro="" textlink="">
      <xdr:nvSpPr>
        <xdr:cNvPr id="4869" name="Text Box 75" hidden="1">
          <a:extLst>
            <a:ext uri="{FF2B5EF4-FFF2-40B4-BE49-F238E27FC236}">
              <a16:creationId xmlns:a16="http://schemas.microsoft.com/office/drawing/2014/main" id="{00000000-0008-0000-0000-00000513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106</xdr:row>
      <xdr:rowOff>76200</xdr:rowOff>
    </xdr:from>
    <xdr:to>
      <xdr:col>10</xdr:col>
      <xdr:colOff>76200</xdr:colOff>
      <xdr:row>107</xdr:row>
      <xdr:rowOff>114300</xdr:rowOff>
    </xdr:to>
    <xdr:sp macro="" textlink="">
      <xdr:nvSpPr>
        <xdr:cNvPr id="4870" name="Text Box 75" hidden="1">
          <a:extLst>
            <a:ext uri="{FF2B5EF4-FFF2-40B4-BE49-F238E27FC236}">
              <a16:creationId xmlns:a16="http://schemas.microsoft.com/office/drawing/2014/main" id="{00000000-0008-0000-0000-00000613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106</xdr:row>
      <xdr:rowOff>76200</xdr:rowOff>
    </xdr:from>
    <xdr:to>
      <xdr:col>10</xdr:col>
      <xdr:colOff>76200</xdr:colOff>
      <xdr:row>107</xdr:row>
      <xdr:rowOff>114300</xdr:rowOff>
    </xdr:to>
    <xdr:sp macro="" textlink="">
      <xdr:nvSpPr>
        <xdr:cNvPr id="4871" name="Text Box 75" hidden="1">
          <a:extLst>
            <a:ext uri="{FF2B5EF4-FFF2-40B4-BE49-F238E27FC236}">
              <a16:creationId xmlns:a16="http://schemas.microsoft.com/office/drawing/2014/main" id="{00000000-0008-0000-0000-00000713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105</xdr:row>
      <xdr:rowOff>76200</xdr:rowOff>
    </xdr:from>
    <xdr:to>
      <xdr:col>14</xdr:col>
      <xdr:colOff>76200</xdr:colOff>
      <xdr:row>106</xdr:row>
      <xdr:rowOff>114300</xdr:rowOff>
    </xdr:to>
    <xdr:sp macro="" textlink="">
      <xdr:nvSpPr>
        <xdr:cNvPr id="4872" name="Text Box 75" hidden="1">
          <a:extLst>
            <a:ext uri="{FF2B5EF4-FFF2-40B4-BE49-F238E27FC236}">
              <a16:creationId xmlns:a16="http://schemas.microsoft.com/office/drawing/2014/main" id="{00000000-0008-0000-0000-00000813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106</xdr:row>
      <xdr:rowOff>76200</xdr:rowOff>
    </xdr:from>
    <xdr:to>
      <xdr:col>14</xdr:col>
      <xdr:colOff>76200</xdr:colOff>
      <xdr:row>107</xdr:row>
      <xdr:rowOff>114300</xdr:rowOff>
    </xdr:to>
    <xdr:sp macro="" textlink="">
      <xdr:nvSpPr>
        <xdr:cNvPr id="4873" name="Text Box 75" hidden="1">
          <a:extLst>
            <a:ext uri="{FF2B5EF4-FFF2-40B4-BE49-F238E27FC236}">
              <a16:creationId xmlns:a16="http://schemas.microsoft.com/office/drawing/2014/main" id="{00000000-0008-0000-0000-00000913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106</xdr:row>
      <xdr:rowOff>76200</xdr:rowOff>
    </xdr:from>
    <xdr:to>
      <xdr:col>14</xdr:col>
      <xdr:colOff>76200</xdr:colOff>
      <xdr:row>107</xdr:row>
      <xdr:rowOff>114300</xdr:rowOff>
    </xdr:to>
    <xdr:sp macro="" textlink="">
      <xdr:nvSpPr>
        <xdr:cNvPr id="4874" name="Text Box 75" hidden="1">
          <a:extLst>
            <a:ext uri="{FF2B5EF4-FFF2-40B4-BE49-F238E27FC236}">
              <a16:creationId xmlns:a16="http://schemas.microsoft.com/office/drawing/2014/main" id="{00000000-0008-0000-0000-00000A13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106</xdr:row>
      <xdr:rowOff>76200</xdr:rowOff>
    </xdr:from>
    <xdr:to>
      <xdr:col>14</xdr:col>
      <xdr:colOff>76200</xdr:colOff>
      <xdr:row>107</xdr:row>
      <xdr:rowOff>114300</xdr:rowOff>
    </xdr:to>
    <xdr:sp macro="" textlink="">
      <xdr:nvSpPr>
        <xdr:cNvPr id="4875" name="Text Box 75" hidden="1">
          <a:extLst>
            <a:ext uri="{FF2B5EF4-FFF2-40B4-BE49-F238E27FC236}">
              <a16:creationId xmlns:a16="http://schemas.microsoft.com/office/drawing/2014/main" id="{00000000-0008-0000-0000-00000B13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106</xdr:row>
      <xdr:rowOff>76200</xdr:rowOff>
    </xdr:from>
    <xdr:to>
      <xdr:col>14</xdr:col>
      <xdr:colOff>76200</xdr:colOff>
      <xdr:row>107</xdr:row>
      <xdr:rowOff>114300</xdr:rowOff>
    </xdr:to>
    <xdr:sp macro="" textlink="">
      <xdr:nvSpPr>
        <xdr:cNvPr id="4876" name="Text Box 75" hidden="1">
          <a:extLst>
            <a:ext uri="{FF2B5EF4-FFF2-40B4-BE49-F238E27FC236}">
              <a16:creationId xmlns:a16="http://schemas.microsoft.com/office/drawing/2014/main" id="{00000000-0008-0000-0000-00000C13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106</xdr:row>
      <xdr:rowOff>76200</xdr:rowOff>
    </xdr:from>
    <xdr:to>
      <xdr:col>7</xdr:col>
      <xdr:colOff>76200</xdr:colOff>
      <xdr:row>107</xdr:row>
      <xdr:rowOff>114300</xdr:rowOff>
    </xdr:to>
    <xdr:sp macro="" textlink="">
      <xdr:nvSpPr>
        <xdr:cNvPr id="4877" name="Text Box 75" hidden="1">
          <a:extLst>
            <a:ext uri="{FF2B5EF4-FFF2-40B4-BE49-F238E27FC236}">
              <a16:creationId xmlns:a16="http://schemas.microsoft.com/office/drawing/2014/main" id="{00000000-0008-0000-0000-00000D13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106</xdr:row>
      <xdr:rowOff>76200</xdr:rowOff>
    </xdr:from>
    <xdr:to>
      <xdr:col>10</xdr:col>
      <xdr:colOff>76200</xdr:colOff>
      <xdr:row>107</xdr:row>
      <xdr:rowOff>114300</xdr:rowOff>
    </xdr:to>
    <xdr:sp macro="" textlink="">
      <xdr:nvSpPr>
        <xdr:cNvPr id="4878" name="Text Box 75" hidden="1">
          <a:extLst>
            <a:ext uri="{FF2B5EF4-FFF2-40B4-BE49-F238E27FC236}">
              <a16:creationId xmlns:a16="http://schemas.microsoft.com/office/drawing/2014/main" id="{00000000-0008-0000-0000-00000E13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106</xdr:row>
      <xdr:rowOff>76200</xdr:rowOff>
    </xdr:from>
    <xdr:to>
      <xdr:col>14</xdr:col>
      <xdr:colOff>76200</xdr:colOff>
      <xdr:row>107</xdr:row>
      <xdr:rowOff>114300</xdr:rowOff>
    </xdr:to>
    <xdr:sp macro="" textlink="">
      <xdr:nvSpPr>
        <xdr:cNvPr id="4879" name="Text Box 75" hidden="1">
          <a:extLst>
            <a:ext uri="{FF2B5EF4-FFF2-40B4-BE49-F238E27FC236}">
              <a16:creationId xmlns:a16="http://schemas.microsoft.com/office/drawing/2014/main" id="{00000000-0008-0000-0000-00000F13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106</xdr:row>
      <xdr:rowOff>76200</xdr:rowOff>
    </xdr:from>
    <xdr:to>
      <xdr:col>7</xdr:col>
      <xdr:colOff>76200</xdr:colOff>
      <xdr:row>107</xdr:row>
      <xdr:rowOff>114300</xdr:rowOff>
    </xdr:to>
    <xdr:sp macro="" textlink="">
      <xdr:nvSpPr>
        <xdr:cNvPr id="4880" name="Text Box 75" hidden="1">
          <a:extLst>
            <a:ext uri="{FF2B5EF4-FFF2-40B4-BE49-F238E27FC236}">
              <a16:creationId xmlns:a16="http://schemas.microsoft.com/office/drawing/2014/main" id="{00000000-0008-0000-0000-00001013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107</xdr:row>
      <xdr:rowOff>76200</xdr:rowOff>
    </xdr:from>
    <xdr:to>
      <xdr:col>7</xdr:col>
      <xdr:colOff>76200</xdr:colOff>
      <xdr:row>108</xdr:row>
      <xdr:rowOff>114300</xdr:rowOff>
    </xdr:to>
    <xdr:sp macro="" textlink="">
      <xdr:nvSpPr>
        <xdr:cNvPr id="4881" name="Text Box 75" hidden="1">
          <a:extLst>
            <a:ext uri="{FF2B5EF4-FFF2-40B4-BE49-F238E27FC236}">
              <a16:creationId xmlns:a16="http://schemas.microsoft.com/office/drawing/2014/main" id="{00000000-0008-0000-0000-00001113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107</xdr:row>
      <xdr:rowOff>76200</xdr:rowOff>
    </xdr:from>
    <xdr:to>
      <xdr:col>7</xdr:col>
      <xdr:colOff>76200</xdr:colOff>
      <xdr:row>108</xdr:row>
      <xdr:rowOff>114300</xdr:rowOff>
    </xdr:to>
    <xdr:sp macro="" textlink="">
      <xdr:nvSpPr>
        <xdr:cNvPr id="4882" name="Text Box 75" hidden="1">
          <a:extLst>
            <a:ext uri="{FF2B5EF4-FFF2-40B4-BE49-F238E27FC236}">
              <a16:creationId xmlns:a16="http://schemas.microsoft.com/office/drawing/2014/main" id="{00000000-0008-0000-0000-00001213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106</xdr:row>
      <xdr:rowOff>76200</xdr:rowOff>
    </xdr:from>
    <xdr:to>
      <xdr:col>10</xdr:col>
      <xdr:colOff>76200</xdr:colOff>
      <xdr:row>107</xdr:row>
      <xdr:rowOff>114300</xdr:rowOff>
    </xdr:to>
    <xdr:sp macro="" textlink="">
      <xdr:nvSpPr>
        <xdr:cNvPr id="4883" name="Text Box 75" hidden="1">
          <a:extLst>
            <a:ext uri="{FF2B5EF4-FFF2-40B4-BE49-F238E27FC236}">
              <a16:creationId xmlns:a16="http://schemas.microsoft.com/office/drawing/2014/main" id="{00000000-0008-0000-0000-00001313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107</xdr:row>
      <xdr:rowOff>76200</xdr:rowOff>
    </xdr:from>
    <xdr:to>
      <xdr:col>10</xdr:col>
      <xdr:colOff>76200</xdr:colOff>
      <xdr:row>108</xdr:row>
      <xdr:rowOff>114300</xdr:rowOff>
    </xdr:to>
    <xdr:sp macro="" textlink="">
      <xdr:nvSpPr>
        <xdr:cNvPr id="4884" name="Text Box 75" hidden="1">
          <a:extLst>
            <a:ext uri="{FF2B5EF4-FFF2-40B4-BE49-F238E27FC236}">
              <a16:creationId xmlns:a16="http://schemas.microsoft.com/office/drawing/2014/main" id="{00000000-0008-0000-0000-00001413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107</xdr:row>
      <xdr:rowOff>76200</xdr:rowOff>
    </xdr:from>
    <xdr:to>
      <xdr:col>10</xdr:col>
      <xdr:colOff>76200</xdr:colOff>
      <xdr:row>108</xdr:row>
      <xdr:rowOff>114300</xdr:rowOff>
    </xdr:to>
    <xdr:sp macro="" textlink="">
      <xdr:nvSpPr>
        <xdr:cNvPr id="4885" name="Text Box 75" hidden="1">
          <a:extLst>
            <a:ext uri="{FF2B5EF4-FFF2-40B4-BE49-F238E27FC236}">
              <a16:creationId xmlns:a16="http://schemas.microsoft.com/office/drawing/2014/main" id="{00000000-0008-0000-0000-00001513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107</xdr:row>
      <xdr:rowOff>76200</xdr:rowOff>
    </xdr:from>
    <xdr:to>
      <xdr:col>10</xdr:col>
      <xdr:colOff>76200</xdr:colOff>
      <xdr:row>108</xdr:row>
      <xdr:rowOff>114300</xdr:rowOff>
    </xdr:to>
    <xdr:sp macro="" textlink="">
      <xdr:nvSpPr>
        <xdr:cNvPr id="4886" name="Text Box 75" hidden="1">
          <a:extLst>
            <a:ext uri="{FF2B5EF4-FFF2-40B4-BE49-F238E27FC236}">
              <a16:creationId xmlns:a16="http://schemas.microsoft.com/office/drawing/2014/main" id="{00000000-0008-0000-0000-00001613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106</xdr:row>
      <xdr:rowOff>76200</xdr:rowOff>
    </xdr:from>
    <xdr:to>
      <xdr:col>14</xdr:col>
      <xdr:colOff>76200</xdr:colOff>
      <xdr:row>107</xdr:row>
      <xdr:rowOff>114300</xdr:rowOff>
    </xdr:to>
    <xdr:sp macro="" textlink="">
      <xdr:nvSpPr>
        <xdr:cNvPr id="4887" name="Text Box 75" hidden="1">
          <a:extLst>
            <a:ext uri="{FF2B5EF4-FFF2-40B4-BE49-F238E27FC236}">
              <a16:creationId xmlns:a16="http://schemas.microsoft.com/office/drawing/2014/main" id="{00000000-0008-0000-0000-00001713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107</xdr:row>
      <xdr:rowOff>76200</xdr:rowOff>
    </xdr:from>
    <xdr:to>
      <xdr:col>14</xdr:col>
      <xdr:colOff>76200</xdr:colOff>
      <xdr:row>108</xdr:row>
      <xdr:rowOff>114300</xdr:rowOff>
    </xdr:to>
    <xdr:sp macro="" textlink="">
      <xdr:nvSpPr>
        <xdr:cNvPr id="4888" name="Text Box 75" hidden="1">
          <a:extLst>
            <a:ext uri="{FF2B5EF4-FFF2-40B4-BE49-F238E27FC236}">
              <a16:creationId xmlns:a16="http://schemas.microsoft.com/office/drawing/2014/main" id="{00000000-0008-0000-0000-00001813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107</xdr:row>
      <xdr:rowOff>76200</xdr:rowOff>
    </xdr:from>
    <xdr:to>
      <xdr:col>14</xdr:col>
      <xdr:colOff>76200</xdr:colOff>
      <xdr:row>108</xdr:row>
      <xdr:rowOff>114300</xdr:rowOff>
    </xdr:to>
    <xdr:sp macro="" textlink="">
      <xdr:nvSpPr>
        <xdr:cNvPr id="4889" name="Text Box 75" hidden="1">
          <a:extLst>
            <a:ext uri="{FF2B5EF4-FFF2-40B4-BE49-F238E27FC236}">
              <a16:creationId xmlns:a16="http://schemas.microsoft.com/office/drawing/2014/main" id="{00000000-0008-0000-0000-00001913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107</xdr:row>
      <xdr:rowOff>76200</xdr:rowOff>
    </xdr:from>
    <xdr:to>
      <xdr:col>14</xdr:col>
      <xdr:colOff>76200</xdr:colOff>
      <xdr:row>108</xdr:row>
      <xdr:rowOff>114300</xdr:rowOff>
    </xdr:to>
    <xdr:sp macro="" textlink="">
      <xdr:nvSpPr>
        <xdr:cNvPr id="4890" name="Text Box 75" hidden="1">
          <a:extLst>
            <a:ext uri="{FF2B5EF4-FFF2-40B4-BE49-F238E27FC236}">
              <a16:creationId xmlns:a16="http://schemas.microsoft.com/office/drawing/2014/main" id="{00000000-0008-0000-0000-00001A13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107</xdr:row>
      <xdr:rowOff>76200</xdr:rowOff>
    </xdr:from>
    <xdr:to>
      <xdr:col>14</xdr:col>
      <xdr:colOff>76200</xdr:colOff>
      <xdr:row>108</xdr:row>
      <xdr:rowOff>114300</xdr:rowOff>
    </xdr:to>
    <xdr:sp macro="" textlink="">
      <xdr:nvSpPr>
        <xdr:cNvPr id="4891" name="Text Box 75" hidden="1">
          <a:extLst>
            <a:ext uri="{FF2B5EF4-FFF2-40B4-BE49-F238E27FC236}">
              <a16:creationId xmlns:a16="http://schemas.microsoft.com/office/drawing/2014/main" id="{00000000-0008-0000-0000-00001B13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107</xdr:row>
      <xdr:rowOff>76200</xdr:rowOff>
    </xdr:from>
    <xdr:to>
      <xdr:col>7</xdr:col>
      <xdr:colOff>76200</xdr:colOff>
      <xdr:row>108</xdr:row>
      <xdr:rowOff>114300</xdr:rowOff>
    </xdr:to>
    <xdr:sp macro="" textlink="">
      <xdr:nvSpPr>
        <xdr:cNvPr id="4892" name="Text Box 75" hidden="1">
          <a:extLst>
            <a:ext uri="{FF2B5EF4-FFF2-40B4-BE49-F238E27FC236}">
              <a16:creationId xmlns:a16="http://schemas.microsoft.com/office/drawing/2014/main" id="{00000000-0008-0000-0000-00001C13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107</xdr:row>
      <xdr:rowOff>76200</xdr:rowOff>
    </xdr:from>
    <xdr:to>
      <xdr:col>10</xdr:col>
      <xdr:colOff>76200</xdr:colOff>
      <xdr:row>108</xdr:row>
      <xdr:rowOff>114300</xdr:rowOff>
    </xdr:to>
    <xdr:sp macro="" textlink="">
      <xdr:nvSpPr>
        <xdr:cNvPr id="4893" name="Text Box 75" hidden="1">
          <a:extLst>
            <a:ext uri="{FF2B5EF4-FFF2-40B4-BE49-F238E27FC236}">
              <a16:creationId xmlns:a16="http://schemas.microsoft.com/office/drawing/2014/main" id="{00000000-0008-0000-0000-00001D13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107</xdr:row>
      <xdr:rowOff>76200</xdr:rowOff>
    </xdr:from>
    <xdr:to>
      <xdr:col>14</xdr:col>
      <xdr:colOff>76200</xdr:colOff>
      <xdr:row>108</xdr:row>
      <xdr:rowOff>114300</xdr:rowOff>
    </xdr:to>
    <xdr:sp macro="" textlink="">
      <xdr:nvSpPr>
        <xdr:cNvPr id="4894" name="Text Box 75" hidden="1">
          <a:extLst>
            <a:ext uri="{FF2B5EF4-FFF2-40B4-BE49-F238E27FC236}">
              <a16:creationId xmlns:a16="http://schemas.microsoft.com/office/drawing/2014/main" id="{00000000-0008-0000-0000-00001E13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107</xdr:row>
      <xdr:rowOff>76200</xdr:rowOff>
    </xdr:from>
    <xdr:to>
      <xdr:col>7</xdr:col>
      <xdr:colOff>76200</xdr:colOff>
      <xdr:row>108</xdr:row>
      <xdr:rowOff>114300</xdr:rowOff>
    </xdr:to>
    <xdr:sp macro="" textlink="">
      <xdr:nvSpPr>
        <xdr:cNvPr id="4895" name="Text Box 75" hidden="1">
          <a:extLst>
            <a:ext uri="{FF2B5EF4-FFF2-40B4-BE49-F238E27FC236}">
              <a16:creationId xmlns:a16="http://schemas.microsoft.com/office/drawing/2014/main" id="{00000000-0008-0000-0000-00001F13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108</xdr:row>
      <xdr:rowOff>76200</xdr:rowOff>
    </xdr:from>
    <xdr:to>
      <xdr:col>7</xdr:col>
      <xdr:colOff>76200</xdr:colOff>
      <xdr:row>109</xdr:row>
      <xdr:rowOff>114300</xdr:rowOff>
    </xdr:to>
    <xdr:sp macro="" textlink="">
      <xdr:nvSpPr>
        <xdr:cNvPr id="4896" name="Text Box 75" hidden="1">
          <a:extLst>
            <a:ext uri="{FF2B5EF4-FFF2-40B4-BE49-F238E27FC236}">
              <a16:creationId xmlns:a16="http://schemas.microsoft.com/office/drawing/2014/main" id="{00000000-0008-0000-0000-00002013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108</xdr:row>
      <xdr:rowOff>76200</xdr:rowOff>
    </xdr:from>
    <xdr:to>
      <xdr:col>7</xdr:col>
      <xdr:colOff>76200</xdr:colOff>
      <xdr:row>109</xdr:row>
      <xdr:rowOff>114300</xdr:rowOff>
    </xdr:to>
    <xdr:sp macro="" textlink="">
      <xdr:nvSpPr>
        <xdr:cNvPr id="4897" name="Text Box 75" hidden="1">
          <a:extLst>
            <a:ext uri="{FF2B5EF4-FFF2-40B4-BE49-F238E27FC236}">
              <a16:creationId xmlns:a16="http://schemas.microsoft.com/office/drawing/2014/main" id="{00000000-0008-0000-0000-00002113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107</xdr:row>
      <xdr:rowOff>76200</xdr:rowOff>
    </xdr:from>
    <xdr:to>
      <xdr:col>10</xdr:col>
      <xdr:colOff>76200</xdr:colOff>
      <xdr:row>108</xdr:row>
      <xdr:rowOff>114300</xdr:rowOff>
    </xdr:to>
    <xdr:sp macro="" textlink="">
      <xdr:nvSpPr>
        <xdr:cNvPr id="4898" name="Text Box 75" hidden="1">
          <a:extLst>
            <a:ext uri="{FF2B5EF4-FFF2-40B4-BE49-F238E27FC236}">
              <a16:creationId xmlns:a16="http://schemas.microsoft.com/office/drawing/2014/main" id="{00000000-0008-0000-0000-00002213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108</xdr:row>
      <xdr:rowOff>76200</xdr:rowOff>
    </xdr:from>
    <xdr:to>
      <xdr:col>10</xdr:col>
      <xdr:colOff>76200</xdr:colOff>
      <xdr:row>109</xdr:row>
      <xdr:rowOff>114300</xdr:rowOff>
    </xdr:to>
    <xdr:sp macro="" textlink="">
      <xdr:nvSpPr>
        <xdr:cNvPr id="4899" name="Text Box 75" hidden="1">
          <a:extLst>
            <a:ext uri="{FF2B5EF4-FFF2-40B4-BE49-F238E27FC236}">
              <a16:creationId xmlns:a16="http://schemas.microsoft.com/office/drawing/2014/main" id="{00000000-0008-0000-0000-00002313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108</xdr:row>
      <xdr:rowOff>76200</xdr:rowOff>
    </xdr:from>
    <xdr:to>
      <xdr:col>10</xdr:col>
      <xdr:colOff>76200</xdr:colOff>
      <xdr:row>109</xdr:row>
      <xdr:rowOff>114300</xdr:rowOff>
    </xdr:to>
    <xdr:sp macro="" textlink="">
      <xdr:nvSpPr>
        <xdr:cNvPr id="4900" name="Text Box 75" hidden="1">
          <a:extLst>
            <a:ext uri="{FF2B5EF4-FFF2-40B4-BE49-F238E27FC236}">
              <a16:creationId xmlns:a16="http://schemas.microsoft.com/office/drawing/2014/main" id="{00000000-0008-0000-0000-00002413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108</xdr:row>
      <xdr:rowOff>76200</xdr:rowOff>
    </xdr:from>
    <xdr:to>
      <xdr:col>10</xdr:col>
      <xdr:colOff>76200</xdr:colOff>
      <xdr:row>109</xdr:row>
      <xdr:rowOff>114300</xdr:rowOff>
    </xdr:to>
    <xdr:sp macro="" textlink="">
      <xdr:nvSpPr>
        <xdr:cNvPr id="4901" name="Text Box 75" hidden="1">
          <a:extLst>
            <a:ext uri="{FF2B5EF4-FFF2-40B4-BE49-F238E27FC236}">
              <a16:creationId xmlns:a16="http://schemas.microsoft.com/office/drawing/2014/main" id="{00000000-0008-0000-0000-00002513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107</xdr:row>
      <xdr:rowOff>76200</xdr:rowOff>
    </xdr:from>
    <xdr:to>
      <xdr:col>14</xdr:col>
      <xdr:colOff>76200</xdr:colOff>
      <xdr:row>108</xdr:row>
      <xdr:rowOff>114300</xdr:rowOff>
    </xdr:to>
    <xdr:sp macro="" textlink="">
      <xdr:nvSpPr>
        <xdr:cNvPr id="4902" name="Text Box 75" hidden="1">
          <a:extLst>
            <a:ext uri="{FF2B5EF4-FFF2-40B4-BE49-F238E27FC236}">
              <a16:creationId xmlns:a16="http://schemas.microsoft.com/office/drawing/2014/main" id="{00000000-0008-0000-0000-00002613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108</xdr:row>
      <xdr:rowOff>76200</xdr:rowOff>
    </xdr:from>
    <xdr:to>
      <xdr:col>14</xdr:col>
      <xdr:colOff>76200</xdr:colOff>
      <xdr:row>109</xdr:row>
      <xdr:rowOff>114300</xdr:rowOff>
    </xdr:to>
    <xdr:sp macro="" textlink="">
      <xdr:nvSpPr>
        <xdr:cNvPr id="4903" name="Text Box 75" hidden="1">
          <a:extLst>
            <a:ext uri="{FF2B5EF4-FFF2-40B4-BE49-F238E27FC236}">
              <a16:creationId xmlns:a16="http://schemas.microsoft.com/office/drawing/2014/main" id="{00000000-0008-0000-0000-00002713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108</xdr:row>
      <xdr:rowOff>76200</xdr:rowOff>
    </xdr:from>
    <xdr:to>
      <xdr:col>14</xdr:col>
      <xdr:colOff>76200</xdr:colOff>
      <xdr:row>109</xdr:row>
      <xdr:rowOff>114300</xdr:rowOff>
    </xdr:to>
    <xdr:sp macro="" textlink="">
      <xdr:nvSpPr>
        <xdr:cNvPr id="4904" name="Text Box 75" hidden="1">
          <a:extLst>
            <a:ext uri="{FF2B5EF4-FFF2-40B4-BE49-F238E27FC236}">
              <a16:creationId xmlns:a16="http://schemas.microsoft.com/office/drawing/2014/main" id="{00000000-0008-0000-0000-00002813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108</xdr:row>
      <xdr:rowOff>76200</xdr:rowOff>
    </xdr:from>
    <xdr:to>
      <xdr:col>14</xdr:col>
      <xdr:colOff>76200</xdr:colOff>
      <xdr:row>109</xdr:row>
      <xdr:rowOff>114300</xdr:rowOff>
    </xdr:to>
    <xdr:sp macro="" textlink="">
      <xdr:nvSpPr>
        <xdr:cNvPr id="4905" name="Text Box 75" hidden="1">
          <a:extLst>
            <a:ext uri="{FF2B5EF4-FFF2-40B4-BE49-F238E27FC236}">
              <a16:creationId xmlns:a16="http://schemas.microsoft.com/office/drawing/2014/main" id="{00000000-0008-0000-0000-00002913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108</xdr:row>
      <xdr:rowOff>76200</xdr:rowOff>
    </xdr:from>
    <xdr:to>
      <xdr:col>14</xdr:col>
      <xdr:colOff>76200</xdr:colOff>
      <xdr:row>109</xdr:row>
      <xdr:rowOff>114300</xdr:rowOff>
    </xdr:to>
    <xdr:sp macro="" textlink="">
      <xdr:nvSpPr>
        <xdr:cNvPr id="4906" name="Text Box 75" hidden="1">
          <a:extLst>
            <a:ext uri="{FF2B5EF4-FFF2-40B4-BE49-F238E27FC236}">
              <a16:creationId xmlns:a16="http://schemas.microsoft.com/office/drawing/2014/main" id="{00000000-0008-0000-0000-00002A13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108</xdr:row>
      <xdr:rowOff>76200</xdr:rowOff>
    </xdr:from>
    <xdr:to>
      <xdr:col>7</xdr:col>
      <xdr:colOff>76200</xdr:colOff>
      <xdr:row>109</xdr:row>
      <xdr:rowOff>114300</xdr:rowOff>
    </xdr:to>
    <xdr:sp macro="" textlink="">
      <xdr:nvSpPr>
        <xdr:cNvPr id="4907" name="Text Box 75" hidden="1">
          <a:extLst>
            <a:ext uri="{FF2B5EF4-FFF2-40B4-BE49-F238E27FC236}">
              <a16:creationId xmlns:a16="http://schemas.microsoft.com/office/drawing/2014/main" id="{00000000-0008-0000-0000-00002B13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108</xdr:row>
      <xdr:rowOff>76200</xdr:rowOff>
    </xdr:from>
    <xdr:to>
      <xdr:col>10</xdr:col>
      <xdr:colOff>76200</xdr:colOff>
      <xdr:row>109</xdr:row>
      <xdr:rowOff>114300</xdr:rowOff>
    </xdr:to>
    <xdr:sp macro="" textlink="">
      <xdr:nvSpPr>
        <xdr:cNvPr id="4908" name="Text Box 75" hidden="1">
          <a:extLst>
            <a:ext uri="{FF2B5EF4-FFF2-40B4-BE49-F238E27FC236}">
              <a16:creationId xmlns:a16="http://schemas.microsoft.com/office/drawing/2014/main" id="{00000000-0008-0000-0000-00002C13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108</xdr:row>
      <xdr:rowOff>76200</xdr:rowOff>
    </xdr:from>
    <xdr:to>
      <xdr:col>14</xdr:col>
      <xdr:colOff>76200</xdr:colOff>
      <xdr:row>109</xdr:row>
      <xdr:rowOff>114300</xdr:rowOff>
    </xdr:to>
    <xdr:sp macro="" textlink="">
      <xdr:nvSpPr>
        <xdr:cNvPr id="4909" name="Text Box 75" hidden="1">
          <a:extLst>
            <a:ext uri="{FF2B5EF4-FFF2-40B4-BE49-F238E27FC236}">
              <a16:creationId xmlns:a16="http://schemas.microsoft.com/office/drawing/2014/main" id="{00000000-0008-0000-0000-00002D13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108</xdr:row>
      <xdr:rowOff>76200</xdr:rowOff>
    </xdr:from>
    <xdr:to>
      <xdr:col>7</xdr:col>
      <xdr:colOff>76200</xdr:colOff>
      <xdr:row>109</xdr:row>
      <xdr:rowOff>114300</xdr:rowOff>
    </xdr:to>
    <xdr:sp macro="" textlink="">
      <xdr:nvSpPr>
        <xdr:cNvPr id="4910" name="Text Box 75" hidden="1">
          <a:extLst>
            <a:ext uri="{FF2B5EF4-FFF2-40B4-BE49-F238E27FC236}">
              <a16:creationId xmlns:a16="http://schemas.microsoft.com/office/drawing/2014/main" id="{00000000-0008-0000-0000-00002E13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109</xdr:row>
      <xdr:rowOff>76200</xdr:rowOff>
    </xdr:from>
    <xdr:to>
      <xdr:col>7</xdr:col>
      <xdr:colOff>76200</xdr:colOff>
      <xdr:row>110</xdr:row>
      <xdr:rowOff>114300</xdr:rowOff>
    </xdr:to>
    <xdr:sp macro="" textlink="">
      <xdr:nvSpPr>
        <xdr:cNvPr id="4911" name="Text Box 75" hidden="1">
          <a:extLst>
            <a:ext uri="{FF2B5EF4-FFF2-40B4-BE49-F238E27FC236}">
              <a16:creationId xmlns:a16="http://schemas.microsoft.com/office/drawing/2014/main" id="{00000000-0008-0000-0000-00002F13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109</xdr:row>
      <xdr:rowOff>76200</xdr:rowOff>
    </xdr:from>
    <xdr:to>
      <xdr:col>7</xdr:col>
      <xdr:colOff>76200</xdr:colOff>
      <xdr:row>110</xdr:row>
      <xdr:rowOff>114300</xdr:rowOff>
    </xdr:to>
    <xdr:sp macro="" textlink="">
      <xdr:nvSpPr>
        <xdr:cNvPr id="4912" name="Text Box 75" hidden="1">
          <a:extLst>
            <a:ext uri="{FF2B5EF4-FFF2-40B4-BE49-F238E27FC236}">
              <a16:creationId xmlns:a16="http://schemas.microsoft.com/office/drawing/2014/main" id="{00000000-0008-0000-0000-00003013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108</xdr:row>
      <xdr:rowOff>76200</xdr:rowOff>
    </xdr:from>
    <xdr:to>
      <xdr:col>10</xdr:col>
      <xdr:colOff>76200</xdr:colOff>
      <xdr:row>109</xdr:row>
      <xdr:rowOff>114300</xdr:rowOff>
    </xdr:to>
    <xdr:sp macro="" textlink="">
      <xdr:nvSpPr>
        <xdr:cNvPr id="4913" name="Text Box 75" hidden="1">
          <a:extLst>
            <a:ext uri="{FF2B5EF4-FFF2-40B4-BE49-F238E27FC236}">
              <a16:creationId xmlns:a16="http://schemas.microsoft.com/office/drawing/2014/main" id="{00000000-0008-0000-0000-00003113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109</xdr:row>
      <xdr:rowOff>76200</xdr:rowOff>
    </xdr:from>
    <xdr:to>
      <xdr:col>10</xdr:col>
      <xdr:colOff>76200</xdr:colOff>
      <xdr:row>110</xdr:row>
      <xdr:rowOff>114300</xdr:rowOff>
    </xdr:to>
    <xdr:sp macro="" textlink="">
      <xdr:nvSpPr>
        <xdr:cNvPr id="4914" name="Text Box 75" hidden="1">
          <a:extLst>
            <a:ext uri="{FF2B5EF4-FFF2-40B4-BE49-F238E27FC236}">
              <a16:creationId xmlns:a16="http://schemas.microsoft.com/office/drawing/2014/main" id="{00000000-0008-0000-0000-00003213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109</xdr:row>
      <xdr:rowOff>76200</xdr:rowOff>
    </xdr:from>
    <xdr:to>
      <xdr:col>10</xdr:col>
      <xdr:colOff>76200</xdr:colOff>
      <xdr:row>110</xdr:row>
      <xdr:rowOff>114300</xdr:rowOff>
    </xdr:to>
    <xdr:sp macro="" textlink="">
      <xdr:nvSpPr>
        <xdr:cNvPr id="4915" name="Text Box 75" hidden="1">
          <a:extLst>
            <a:ext uri="{FF2B5EF4-FFF2-40B4-BE49-F238E27FC236}">
              <a16:creationId xmlns:a16="http://schemas.microsoft.com/office/drawing/2014/main" id="{00000000-0008-0000-0000-00003313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109</xdr:row>
      <xdr:rowOff>76200</xdr:rowOff>
    </xdr:from>
    <xdr:to>
      <xdr:col>10</xdr:col>
      <xdr:colOff>76200</xdr:colOff>
      <xdr:row>110</xdr:row>
      <xdr:rowOff>114300</xdr:rowOff>
    </xdr:to>
    <xdr:sp macro="" textlink="">
      <xdr:nvSpPr>
        <xdr:cNvPr id="4916" name="Text Box 75" hidden="1">
          <a:extLst>
            <a:ext uri="{FF2B5EF4-FFF2-40B4-BE49-F238E27FC236}">
              <a16:creationId xmlns:a16="http://schemas.microsoft.com/office/drawing/2014/main" id="{00000000-0008-0000-0000-00003413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108</xdr:row>
      <xdr:rowOff>76200</xdr:rowOff>
    </xdr:from>
    <xdr:to>
      <xdr:col>14</xdr:col>
      <xdr:colOff>76200</xdr:colOff>
      <xdr:row>109</xdr:row>
      <xdr:rowOff>114300</xdr:rowOff>
    </xdr:to>
    <xdr:sp macro="" textlink="">
      <xdr:nvSpPr>
        <xdr:cNvPr id="4917" name="Text Box 75" hidden="1">
          <a:extLst>
            <a:ext uri="{FF2B5EF4-FFF2-40B4-BE49-F238E27FC236}">
              <a16:creationId xmlns:a16="http://schemas.microsoft.com/office/drawing/2014/main" id="{00000000-0008-0000-0000-00003513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109</xdr:row>
      <xdr:rowOff>76200</xdr:rowOff>
    </xdr:from>
    <xdr:to>
      <xdr:col>14</xdr:col>
      <xdr:colOff>76200</xdr:colOff>
      <xdr:row>110</xdr:row>
      <xdr:rowOff>114300</xdr:rowOff>
    </xdr:to>
    <xdr:sp macro="" textlink="">
      <xdr:nvSpPr>
        <xdr:cNvPr id="4918" name="Text Box 75" hidden="1">
          <a:extLst>
            <a:ext uri="{FF2B5EF4-FFF2-40B4-BE49-F238E27FC236}">
              <a16:creationId xmlns:a16="http://schemas.microsoft.com/office/drawing/2014/main" id="{00000000-0008-0000-0000-00003613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109</xdr:row>
      <xdr:rowOff>76200</xdr:rowOff>
    </xdr:from>
    <xdr:to>
      <xdr:col>14</xdr:col>
      <xdr:colOff>76200</xdr:colOff>
      <xdr:row>110</xdr:row>
      <xdr:rowOff>114300</xdr:rowOff>
    </xdr:to>
    <xdr:sp macro="" textlink="">
      <xdr:nvSpPr>
        <xdr:cNvPr id="4919" name="Text Box 75" hidden="1">
          <a:extLst>
            <a:ext uri="{FF2B5EF4-FFF2-40B4-BE49-F238E27FC236}">
              <a16:creationId xmlns:a16="http://schemas.microsoft.com/office/drawing/2014/main" id="{00000000-0008-0000-0000-00003713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109</xdr:row>
      <xdr:rowOff>76200</xdr:rowOff>
    </xdr:from>
    <xdr:to>
      <xdr:col>14</xdr:col>
      <xdr:colOff>76200</xdr:colOff>
      <xdr:row>110</xdr:row>
      <xdr:rowOff>114300</xdr:rowOff>
    </xdr:to>
    <xdr:sp macro="" textlink="">
      <xdr:nvSpPr>
        <xdr:cNvPr id="4920" name="Text Box 75" hidden="1">
          <a:extLst>
            <a:ext uri="{FF2B5EF4-FFF2-40B4-BE49-F238E27FC236}">
              <a16:creationId xmlns:a16="http://schemas.microsoft.com/office/drawing/2014/main" id="{00000000-0008-0000-0000-00003813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109</xdr:row>
      <xdr:rowOff>76200</xdr:rowOff>
    </xdr:from>
    <xdr:to>
      <xdr:col>14</xdr:col>
      <xdr:colOff>76200</xdr:colOff>
      <xdr:row>110</xdr:row>
      <xdr:rowOff>114300</xdr:rowOff>
    </xdr:to>
    <xdr:sp macro="" textlink="">
      <xdr:nvSpPr>
        <xdr:cNvPr id="4921" name="Text Box 75" hidden="1">
          <a:extLst>
            <a:ext uri="{FF2B5EF4-FFF2-40B4-BE49-F238E27FC236}">
              <a16:creationId xmlns:a16="http://schemas.microsoft.com/office/drawing/2014/main" id="{00000000-0008-0000-0000-00003913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109</xdr:row>
      <xdr:rowOff>76200</xdr:rowOff>
    </xdr:from>
    <xdr:to>
      <xdr:col>7</xdr:col>
      <xdr:colOff>76200</xdr:colOff>
      <xdr:row>110</xdr:row>
      <xdr:rowOff>114300</xdr:rowOff>
    </xdr:to>
    <xdr:sp macro="" textlink="">
      <xdr:nvSpPr>
        <xdr:cNvPr id="4922" name="Text Box 75" hidden="1">
          <a:extLst>
            <a:ext uri="{FF2B5EF4-FFF2-40B4-BE49-F238E27FC236}">
              <a16:creationId xmlns:a16="http://schemas.microsoft.com/office/drawing/2014/main" id="{00000000-0008-0000-0000-00003A13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109</xdr:row>
      <xdr:rowOff>76200</xdr:rowOff>
    </xdr:from>
    <xdr:to>
      <xdr:col>10</xdr:col>
      <xdr:colOff>76200</xdr:colOff>
      <xdr:row>110</xdr:row>
      <xdr:rowOff>114300</xdr:rowOff>
    </xdr:to>
    <xdr:sp macro="" textlink="">
      <xdr:nvSpPr>
        <xdr:cNvPr id="4923" name="Text Box 75" hidden="1">
          <a:extLst>
            <a:ext uri="{FF2B5EF4-FFF2-40B4-BE49-F238E27FC236}">
              <a16:creationId xmlns:a16="http://schemas.microsoft.com/office/drawing/2014/main" id="{00000000-0008-0000-0000-00003B13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109</xdr:row>
      <xdr:rowOff>76200</xdr:rowOff>
    </xdr:from>
    <xdr:to>
      <xdr:col>14</xdr:col>
      <xdr:colOff>76200</xdr:colOff>
      <xdr:row>110</xdr:row>
      <xdr:rowOff>114300</xdr:rowOff>
    </xdr:to>
    <xdr:sp macro="" textlink="">
      <xdr:nvSpPr>
        <xdr:cNvPr id="4924" name="Text Box 75" hidden="1">
          <a:extLst>
            <a:ext uri="{FF2B5EF4-FFF2-40B4-BE49-F238E27FC236}">
              <a16:creationId xmlns:a16="http://schemas.microsoft.com/office/drawing/2014/main" id="{00000000-0008-0000-0000-00003C13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109</xdr:row>
      <xdr:rowOff>76200</xdr:rowOff>
    </xdr:from>
    <xdr:to>
      <xdr:col>7</xdr:col>
      <xdr:colOff>76200</xdr:colOff>
      <xdr:row>110</xdr:row>
      <xdr:rowOff>114300</xdr:rowOff>
    </xdr:to>
    <xdr:sp macro="" textlink="">
      <xdr:nvSpPr>
        <xdr:cNvPr id="4925" name="Text Box 75" hidden="1">
          <a:extLst>
            <a:ext uri="{FF2B5EF4-FFF2-40B4-BE49-F238E27FC236}">
              <a16:creationId xmlns:a16="http://schemas.microsoft.com/office/drawing/2014/main" id="{00000000-0008-0000-0000-00003D13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110</xdr:row>
      <xdr:rowOff>76200</xdr:rowOff>
    </xdr:from>
    <xdr:to>
      <xdr:col>7</xdr:col>
      <xdr:colOff>76200</xdr:colOff>
      <xdr:row>111</xdr:row>
      <xdr:rowOff>114300</xdr:rowOff>
    </xdr:to>
    <xdr:sp macro="" textlink="">
      <xdr:nvSpPr>
        <xdr:cNvPr id="4926" name="Text Box 75" hidden="1">
          <a:extLst>
            <a:ext uri="{FF2B5EF4-FFF2-40B4-BE49-F238E27FC236}">
              <a16:creationId xmlns:a16="http://schemas.microsoft.com/office/drawing/2014/main" id="{00000000-0008-0000-0000-00003E13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110</xdr:row>
      <xdr:rowOff>76200</xdr:rowOff>
    </xdr:from>
    <xdr:to>
      <xdr:col>7</xdr:col>
      <xdr:colOff>76200</xdr:colOff>
      <xdr:row>111</xdr:row>
      <xdr:rowOff>114300</xdr:rowOff>
    </xdr:to>
    <xdr:sp macro="" textlink="">
      <xdr:nvSpPr>
        <xdr:cNvPr id="4927" name="Text Box 75" hidden="1">
          <a:extLst>
            <a:ext uri="{FF2B5EF4-FFF2-40B4-BE49-F238E27FC236}">
              <a16:creationId xmlns:a16="http://schemas.microsoft.com/office/drawing/2014/main" id="{00000000-0008-0000-0000-00003F13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109</xdr:row>
      <xdr:rowOff>76200</xdr:rowOff>
    </xdr:from>
    <xdr:to>
      <xdr:col>10</xdr:col>
      <xdr:colOff>76200</xdr:colOff>
      <xdr:row>110</xdr:row>
      <xdr:rowOff>114300</xdr:rowOff>
    </xdr:to>
    <xdr:sp macro="" textlink="">
      <xdr:nvSpPr>
        <xdr:cNvPr id="4928" name="Text Box 75" hidden="1">
          <a:extLst>
            <a:ext uri="{FF2B5EF4-FFF2-40B4-BE49-F238E27FC236}">
              <a16:creationId xmlns:a16="http://schemas.microsoft.com/office/drawing/2014/main" id="{00000000-0008-0000-0000-00004013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110</xdr:row>
      <xdr:rowOff>76200</xdr:rowOff>
    </xdr:from>
    <xdr:to>
      <xdr:col>10</xdr:col>
      <xdr:colOff>76200</xdr:colOff>
      <xdr:row>111</xdr:row>
      <xdr:rowOff>114300</xdr:rowOff>
    </xdr:to>
    <xdr:sp macro="" textlink="">
      <xdr:nvSpPr>
        <xdr:cNvPr id="4929" name="Text Box 75" hidden="1">
          <a:extLst>
            <a:ext uri="{FF2B5EF4-FFF2-40B4-BE49-F238E27FC236}">
              <a16:creationId xmlns:a16="http://schemas.microsoft.com/office/drawing/2014/main" id="{00000000-0008-0000-0000-00004113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110</xdr:row>
      <xdr:rowOff>76200</xdr:rowOff>
    </xdr:from>
    <xdr:to>
      <xdr:col>10</xdr:col>
      <xdr:colOff>76200</xdr:colOff>
      <xdr:row>111</xdr:row>
      <xdr:rowOff>114300</xdr:rowOff>
    </xdr:to>
    <xdr:sp macro="" textlink="">
      <xdr:nvSpPr>
        <xdr:cNvPr id="4930" name="Text Box 75" hidden="1">
          <a:extLst>
            <a:ext uri="{FF2B5EF4-FFF2-40B4-BE49-F238E27FC236}">
              <a16:creationId xmlns:a16="http://schemas.microsoft.com/office/drawing/2014/main" id="{00000000-0008-0000-0000-00004213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110</xdr:row>
      <xdr:rowOff>76200</xdr:rowOff>
    </xdr:from>
    <xdr:to>
      <xdr:col>10</xdr:col>
      <xdr:colOff>76200</xdr:colOff>
      <xdr:row>111</xdr:row>
      <xdr:rowOff>114300</xdr:rowOff>
    </xdr:to>
    <xdr:sp macro="" textlink="">
      <xdr:nvSpPr>
        <xdr:cNvPr id="4931" name="Text Box 75" hidden="1">
          <a:extLst>
            <a:ext uri="{FF2B5EF4-FFF2-40B4-BE49-F238E27FC236}">
              <a16:creationId xmlns:a16="http://schemas.microsoft.com/office/drawing/2014/main" id="{00000000-0008-0000-0000-00004313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109</xdr:row>
      <xdr:rowOff>76200</xdr:rowOff>
    </xdr:from>
    <xdr:to>
      <xdr:col>14</xdr:col>
      <xdr:colOff>76200</xdr:colOff>
      <xdr:row>110</xdr:row>
      <xdr:rowOff>114300</xdr:rowOff>
    </xdr:to>
    <xdr:sp macro="" textlink="">
      <xdr:nvSpPr>
        <xdr:cNvPr id="4932" name="Text Box 75" hidden="1">
          <a:extLst>
            <a:ext uri="{FF2B5EF4-FFF2-40B4-BE49-F238E27FC236}">
              <a16:creationId xmlns:a16="http://schemas.microsoft.com/office/drawing/2014/main" id="{00000000-0008-0000-0000-00004413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110</xdr:row>
      <xdr:rowOff>76200</xdr:rowOff>
    </xdr:from>
    <xdr:to>
      <xdr:col>14</xdr:col>
      <xdr:colOff>76200</xdr:colOff>
      <xdr:row>111</xdr:row>
      <xdr:rowOff>114300</xdr:rowOff>
    </xdr:to>
    <xdr:sp macro="" textlink="">
      <xdr:nvSpPr>
        <xdr:cNvPr id="4933" name="Text Box 75" hidden="1">
          <a:extLst>
            <a:ext uri="{FF2B5EF4-FFF2-40B4-BE49-F238E27FC236}">
              <a16:creationId xmlns:a16="http://schemas.microsoft.com/office/drawing/2014/main" id="{00000000-0008-0000-0000-00004513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110</xdr:row>
      <xdr:rowOff>76200</xdr:rowOff>
    </xdr:from>
    <xdr:to>
      <xdr:col>14</xdr:col>
      <xdr:colOff>76200</xdr:colOff>
      <xdr:row>111</xdr:row>
      <xdr:rowOff>114300</xdr:rowOff>
    </xdr:to>
    <xdr:sp macro="" textlink="">
      <xdr:nvSpPr>
        <xdr:cNvPr id="4934" name="Text Box 75" hidden="1">
          <a:extLst>
            <a:ext uri="{FF2B5EF4-FFF2-40B4-BE49-F238E27FC236}">
              <a16:creationId xmlns:a16="http://schemas.microsoft.com/office/drawing/2014/main" id="{00000000-0008-0000-0000-00004613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110</xdr:row>
      <xdr:rowOff>76200</xdr:rowOff>
    </xdr:from>
    <xdr:to>
      <xdr:col>14</xdr:col>
      <xdr:colOff>76200</xdr:colOff>
      <xdr:row>111</xdr:row>
      <xdr:rowOff>114300</xdr:rowOff>
    </xdr:to>
    <xdr:sp macro="" textlink="">
      <xdr:nvSpPr>
        <xdr:cNvPr id="4935" name="Text Box 75" hidden="1">
          <a:extLst>
            <a:ext uri="{FF2B5EF4-FFF2-40B4-BE49-F238E27FC236}">
              <a16:creationId xmlns:a16="http://schemas.microsoft.com/office/drawing/2014/main" id="{00000000-0008-0000-0000-00004713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110</xdr:row>
      <xdr:rowOff>76200</xdr:rowOff>
    </xdr:from>
    <xdr:to>
      <xdr:col>14</xdr:col>
      <xdr:colOff>76200</xdr:colOff>
      <xdr:row>111</xdr:row>
      <xdr:rowOff>114300</xdr:rowOff>
    </xdr:to>
    <xdr:sp macro="" textlink="">
      <xdr:nvSpPr>
        <xdr:cNvPr id="4936" name="Text Box 75" hidden="1">
          <a:extLst>
            <a:ext uri="{FF2B5EF4-FFF2-40B4-BE49-F238E27FC236}">
              <a16:creationId xmlns:a16="http://schemas.microsoft.com/office/drawing/2014/main" id="{00000000-0008-0000-0000-00004813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110</xdr:row>
      <xdr:rowOff>76200</xdr:rowOff>
    </xdr:from>
    <xdr:to>
      <xdr:col>7</xdr:col>
      <xdr:colOff>76200</xdr:colOff>
      <xdr:row>111</xdr:row>
      <xdr:rowOff>114300</xdr:rowOff>
    </xdr:to>
    <xdr:sp macro="" textlink="">
      <xdr:nvSpPr>
        <xdr:cNvPr id="4937" name="Text Box 75" hidden="1">
          <a:extLst>
            <a:ext uri="{FF2B5EF4-FFF2-40B4-BE49-F238E27FC236}">
              <a16:creationId xmlns:a16="http://schemas.microsoft.com/office/drawing/2014/main" id="{00000000-0008-0000-0000-00004913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110</xdr:row>
      <xdr:rowOff>76200</xdr:rowOff>
    </xdr:from>
    <xdr:to>
      <xdr:col>10</xdr:col>
      <xdr:colOff>76200</xdr:colOff>
      <xdr:row>111</xdr:row>
      <xdr:rowOff>114300</xdr:rowOff>
    </xdr:to>
    <xdr:sp macro="" textlink="">
      <xdr:nvSpPr>
        <xdr:cNvPr id="4938" name="Text Box 75" hidden="1">
          <a:extLst>
            <a:ext uri="{FF2B5EF4-FFF2-40B4-BE49-F238E27FC236}">
              <a16:creationId xmlns:a16="http://schemas.microsoft.com/office/drawing/2014/main" id="{00000000-0008-0000-0000-00004A13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110</xdr:row>
      <xdr:rowOff>76200</xdr:rowOff>
    </xdr:from>
    <xdr:to>
      <xdr:col>14</xdr:col>
      <xdr:colOff>76200</xdr:colOff>
      <xdr:row>111</xdr:row>
      <xdr:rowOff>114300</xdr:rowOff>
    </xdr:to>
    <xdr:sp macro="" textlink="">
      <xdr:nvSpPr>
        <xdr:cNvPr id="4939" name="Text Box 75" hidden="1">
          <a:extLst>
            <a:ext uri="{FF2B5EF4-FFF2-40B4-BE49-F238E27FC236}">
              <a16:creationId xmlns:a16="http://schemas.microsoft.com/office/drawing/2014/main" id="{00000000-0008-0000-0000-00004B13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110</xdr:row>
      <xdr:rowOff>76200</xdr:rowOff>
    </xdr:from>
    <xdr:to>
      <xdr:col>7</xdr:col>
      <xdr:colOff>76200</xdr:colOff>
      <xdr:row>111</xdr:row>
      <xdr:rowOff>114300</xdr:rowOff>
    </xdr:to>
    <xdr:sp macro="" textlink="">
      <xdr:nvSpPr>
        <xdr:cNvPr id="4940" name="Text Box 75" hidden="1">
          <a:extLst>
            <a:ext uri="{FF2B5EF4-FFF2-40B4-BE49-F238E27FC236}">
              <a16:creationId xmlns:a16="http://schemas.microsoft.com/office/drawing/2014/main" id="{00000000-0008-0000-0000-00004C13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111</xdr:row>
      <xdr:rowOff>76200</xdr:rowOff>
    </xdr:from>
    <xdr:to>
      <xdr:col>7</xdr:col>
      <xdr:colOff>76200</xdr:colOff>
      <xdr:row>112</xdr:row>
      <xdr:rowOff>114300</xdr:rowOff>
    </xdr:to>
    <xdr:sp macro="" textlink="">
      <xdr:nvSpPr>
        <xdr:cNvPr id="4941" name="Text Box 75" hidden="1">
          <a:extLst>
            <a:ext uri="{FF2B5EF4-FFF2-40B4-BE49-F238E27FC236}">
              <a16:creationId xmlns:a16="http://schemas.microsoft.com/office/drawing/2014/main" id="{00000000-0008-0000-0000-00004D13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111</xdr:row>
      <xdr:rowOff>76200</xdr:rowOff>
    </xdr:from>
    <xdr:to>
      <xdr:col>7</xdr:col>
      <xdr:colOff>76200</xdr:colOff>
      <xdr:row>112</xdr:row>
      <xdr:rowOff>114300</xdr:rowOff>
    </xdr:to>
    <xdr:sp macro="" textlink="">
      <xdr:nvSpPr>
        <xdr:cNvPr id="4942" name="Text Box 75" hidden="1">
          <a:extLst>
            <a:ext uri="{FF2B5EF4-FFF2-40B4-BE49-F238E27FC236}">
              <a16:creationId xmlns:a16="http://schemas.microsoft.com/office/drawing/2014/main" id="{00000000-0008-0000-0000-00004E13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110</xdr:row>
      <xdr:rowOff>76200</xdr:rowOff>
    </xdr:from>
    <xdr:to>
      <xdr:col>10</xdr:col>
      <xdr:colOff>76200</xdr:colOff>
      <xdr:row>111</xdr:row>
      <xdr:rowOff>114300</xdr:rowOff>
    </xdr:to>
    <xdr:sp macro="" textlink="">
      <xdr:nvSpPr>
        <xdr:cNvPr id="4943" name="Text Box 75" hidden="1">
          <a:extLst>
            <a:ext uri="{FF2B5EF4-FFF2-40B4-BE49-F238E27FC236}">
              <a16:creationId xmlns:a16="http://schemas.microsoft.com/office/drawing/2014/main" id="{00000000-0008-0000-0000-00004F13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111</xdr:row>
      <xdr:rowOff>76200</xdr:rowOff>
    </xdr:from>
    <xdr:to>
      <xdr:col>10</xdr:col>
      <xdr:colOff>76200</xdr:colOff>
      <xdr:row>112</xdr:row>
      <xdr:rowOff>114300</xdr:rowOff>
    </xdr:to>
    <xdr:sp macro="" textlink="">
      <xdr:nvSpPr>
        <xdr:cNvPr id="4944" name="Text Box 75" hidden="1">
          <a:extLst>
            <a:ext uri="{FF2B5EF4-FFF2-40B4-BE49-F238E27FC236}">
              <a16:creationId xmlns:a16="http://schemas.microsoft.com/office/drawing/2014/main" id="{00000000-0008-0000-0000-00005013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111</xdr:row>
      <xdr:rowOff>76200</xdr:rowOff>
    </xdr:from>
    <xdr:to>
      <xdr:col>10</xdr:col>
      <xdr:colOff>76200</xdr:colOff>
      <xdr:row>112</xdr:row>
      <xdr:rowOff>114300</xdr:rowOff>
    </xdr:to>
    <xdr:sp macro="" textlink="">
      <xdr:nvSpPr>
        <xdr:cNvPr id="4945" name="Text Box 75" hidden="1">
          <a:extLst>
            <a:ext uri="{FF2B5EF4-FFF2-40B4-BE49-F238E27FC236}">
              <a16:creationId xmlns:a16="http://schemas.microsoft.com/office/drawing/2014/main" id="{00000000-0008-0000-0000-00005113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111</xdr:row>
      <xdr:rowOff>76200</xdr:rowOff>
    </xdr:from>
    <xdr:to>
      <xdr:col>10</xdr:col>
      <xdr:colOff>76200</xdr:colOff>
      <xdr:row>112</xdr:row>
      <xdr:rowOff>114300</xdr:rowOff>
    </xdr:to>
    <xdr:sp macro="" textlink="">
      <xdr:nvSpPr>
        <xdr:cNvPr id="4946" name="Text Box 75" hidden="1">
          <a:extLst>
            <a:ext uri="{FF2B5EF4-FFF2-40B4-BE49-F238E27FC236}">
              <a16:creationId xmlns:a16="http://schemas.microsoft.com/office/drawing/2014/main" id="{00000000-0008-0000-0000-00005213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110</xdr:row>
      <xdr:rowOff>76200</xdr:rowOff>
    </xdr:from>
    <xdr:to>
      <xdr:col>14</xdr:col>
      <xdr:colOff>76200</xdr:colOff>
      <xdr:row>111</xdr:row>
      <xdr:rowOff>114300</xdr:rowOff>
    </xdr:to>
    <xdr:sp macro="" textlink="">
      <xdr:nvSpPr>
        <xdr:cNvPr id="4947" name="Text Box 75" hidden="1">
          <a:extLst>
            <a:ext uri="{FF2B5EF4-FFF2-40B4-BE49-F238E27FC236}">
              <a16:creationId xmlns:a16="http://schemas.microsoft.com/office/drawing/2014/main" id="{00000000-0008-0000-0000-00005313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111</xdr:row>
      <xdr:rowOff>76200</xdr:rowOff>
    </xdr:from>
    <xdr:to>
      <xdr:col>14</xdr:col>
      <xdr:colOff>76200</xdr:colOff>
      <xdr:row>112</xdr:row>
      <xdr:rowOff>114300</xdr:rowOff>
    </xdr:to>
    <xdr:sp macro="" textlink="">
      <xdr:nvSpPr>
        <xdr:cNvPr id="4948" name="Text Box 75" hidden="1">
          <a:extLst>
            <a:ext uri="{FF2B5EF4-FFF2-40B4-BE49-F238E27FC236}">
              <a16:creationId xmlns:a16="http://schemas.microsoft.com/office/drawing/2014/main" id="{00000000-0008-0000-0000-00005413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111</xdr:row>
      <xdr:rowOff>76200</xdr:rowOff>
    </xdr:from>
    <xdr:to>
      <xdr:col>14</xdr:col>
      <xdr:colOff>76200</xdr:colOff>
      <xdr:row>112</xdr:row>
      <xdr:rowOff>114300</xdr:rowOff>
    </xdr:to>
    <xdr:sp macro="" textlink="">
      <xdr:nvSpPr>
        <xdr:cNvPr id="4949" name="Text Box 75" hidden="1">
          <a:extLst>
            <a:ext uri="{FF2B5EF4-FFF2-40B4-BE49-F238E27FC236}">
              <a16:creationId xmlns:a16="http://schemas.microsoft.com/office/drawing/2014/main" id="{00000000-0008-0000-0000-00005513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111</xdr:row>
      <xdr:rowOff>76200</xdr:rowOff>
    </xdr:from>
    <xdr:to>
      <xdr:col>14</xdr:col>
      <xdr:colOff>76200</xdr:colOff>
      <xdr:row>112</xdr:row>
      <xdr:rowOff>114300</xdr:rowOff>
    </xdr:to>
    <xdr:sp macro="" textlink="">
      <xdr:nvSpPr>
        <xdr:cNvPr id="4950" name="Text Box 75" hidden="1">
          <a:extLst>
            <a:ext uri="{FF2B5EF4-FFF2-40B4-BE49-F238E27FC236}">
              <a16:creationId xmlns:a16="http://schemas.microsoft.com/office/drawing/2014/main" id="{00000000-0008-0000-0000-00005613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111</xdr:row>
      <xdr:rowOff>76200</xdr:rowOff>
    </xdr:from>
    <xdr:to>
      <xdr:col>14</xdr:col>
      <xdr:colOff>76200</xdr:colOff>
      <xdr:row>112</xdr:row>
      <xdr:rowOff>114300</xdr:rowOff>
    </xdr:to>
    <xdr:sp macro="" textlink="">
      <xdr:nvSpPr>
        <xdr:cNvPr id="4951" name="Text Box 75" hidden="1">
          <a:extLst>
            <a:ext uri="{FF2B5EF4-FFF2-40B4-BE49-F238E27FC236}">
              <a16:creationId xmlns:a16="http://schemas.microsoft.com/office/drawing/2014/main" id="{00000000-0008-0000-0000-00005713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111</xdr:row>
      <xdr:rowOff>76200</xdr:rowOff>
    </xdr:from>
    <xdr:to>
      <xdr:col>7</xdr:col>
      <xdr:colOff>76200</xdr:colOff>
      <xdr:row>112</xdr:row>
      <xdr:rowOff>114300</xdr:rowOff>
    </xdr:to>
    <xdr:sp macro="" textlink="">
      <xdr:nvSpPr>
        <xdr:cNvPr id="4952" name="Text Box 75" hidden="1">
          <a:extLst>
            <a:ext uri="{FF2B5EF4-FFF2-40B4-BE49-F238E27FC236}">
              <a16:creationId xmlns:a16="http://schemas.microsoft.com/office/drawing/2014/main" id="{00000000-0008-0000-0000-00005813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111</xdr:row>
      <xdr:rowOff>76200</xdr:rowOff>
    </xdr:from>
    <xdr:to>
      <xdr:col>10</xdr:col>
      <xdr:colOff>76200</xdr:colOff>
      <xdr:row>112</xdr:row>
      <xdr:rowOff>114300</xdr:rowOff>
    </xdr:to>
    <xdr:sp macro="" textlink="">
      <xdr:nvSpPr>
        <xdr:cNvPr id="4953" name="Text Box 75" hidden="1">
          <a:extLst>
            <a:ext uri="{FF2B5EF4-FFF2-40B4-BE49-F238E27FC236}">
              <a16:creationId xmlns:a16="http://schemas.microsoft.com/office/drawing/2014/main" id="{00000000-0008-0000-0000-00005913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111</xdr:row>
      <xdr:rowOff>76200</xdr:rowOff>
    </xdr:from>
    <xdr:to>
      <xdr:col>14</xdr:col>
      <xdr:colOff>76200</xdr:colOff>
      <xdr:row>112</xdr:row>
      <xdr:rowOff>114300</xdr:rowOff>
    </xdr:to>
    <xdr:sp macro="" textlink="">
      <xdr:nvSpPr>
        <xdr:cNvPr id="4954" name="Text Box 75" hidden="1">
          <a:extLst>
            <a:ext uri="{FF2B5EF4-FFF2-40B4-BE49-F238E27FC236}">
              <a16:creationId xmlns:a16="http://schemas.microsoft.com/office/drawing/2014/main" id="{00000000-0008-0000-0000-00005A13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111</xdr:row>
      <xdr:rowOff>76200</xdr:rowOff>
    </xdr:from>
    <xdr:to>
      <xdr:col>7</xdr:col>
      <xdr:colOff>76200</xdr:colOff>
      <xdr:row>112</xdr:row>
      <xdr:rowOff>114300</xdr:rowOff>
    </xdr:to>
    <xdr:sp macro="" textlink="">
      <xdr:nvSpPr>
        <xdr:cNvPr id="4955" name="Text Box 75" hidden="1">
          <a:extLst>
            <a:ext uri="{FF2B5EF4-FFF2-40B4-BE49-F238E27FC236}">
              <a16:creationId xmlns:a16="http://schemas.microsoft.com/office/drawing/2014/main" id="{00000000-0008-0000-0000-00005B13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112</xdr:row>
      <xdr:rowOff>76200</xdr:rowOff>
    </xdr:from>
    <xdr:to>
      <xdr:col>7</xdr:col>
      <xdr:colOff>76200</xdr:colOff>
      <xdr:row>113</xdr:row>
      <xdr:rowOff>114300</xdr:rowOff>
    </xdr:to>
    <xdr:sp macro="" textlink="">
      <xdr:nvSpPr>
        <xdr:cNvPr id="4956" name="Text Box 75" hidden="1">
          <a:extLst>
            <a:ext uri="{FF2B5EF4-FFF2-40B4-BE49-F238E27FC236}">
              <a16:creationId xmlns:a16="http://schemas.microsoft.com/office/drawing/2014/main" id="{00000000-0008-0000-0000-00005C13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112</xdr:row>
      <xdr:rowOff>76200</xdr:rowOff>
    </xdr:from>
    <xdr:to>
      <xdr:col>7</xdr:col>
      <xdr:colOff>76200</xdr:colOff>
      <xdr:row>113</xdr:row>
      <xdr:rowOff>114300</xdr:rowOff>
    </xdr:to>
    <xdr:sp macro="" textlink="">
      <xdr:nvSpPr>
        <xdr:cNvPr id="4957" name="Text Box 75" hidden="1">
          <a:extLst>
            <a:ext uri="{FF2B5EF4-FFF2-40B4-BE49-F238E27FC236}">
              <a16:creationId xmlns:a16="http://schemas.microsoft.com/office/drawing/2014/main" id="{00000000-0008-0000-0000-00005D13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111</xdr:row>
      <xdr:rowOff>76200</xdr:rowOff>
    </xdr:from>
    <xdr:to>
      <xdr:col>10</xdr:col>
      <xdr:colOff>76200</xdr:colOff>
      <xdr:row>112</xdr:row>
      <xdr:rowOff>114300</xdr:rowOff>
    </xdr:to>
    <xdr:sp macro="" textlink="">
      <xdr:nvSpPr>
        <xdr:cNvPr id="4958" name="Text Box 75" hidden="1">
          <a:extLst>
            <a:ext uri="{FF2B5EF4-FFF2-40B4-BE49-F238E27FC236}">
              <a16:creationId xmlns:a16="http://schemas.microsoft.com/office/drawing/2014/main" id="{00000000-0008-0000-0000-00005E13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112</xdr:row>
      <xdr:rowOff>76200</xdr:rowOff>
    </xdr:from>
    <xdr:to>
      <xdr:col>10</xdr:col>
      <xdr:colOff>76200</xdr:colOff>
      <xdr:row>113</xdr:row>
      <xdr:rowOff>114300</xdr:rowOff>
    </xdr:to>
    <xdr:sp macro="" textlink="">
      <xdr:nvSpPr>
        <xdr:cNvPr id="4959" name="Text Box 75" hidden="1">
          <a:extLst>
            <a:ext uri="{FF2B5EF4-FFF2-40B4-BE49-F238E27FC236}">
              <a16:creationId xmlns:a16="http://schemas.microsoft.com/office/drawing/2014/main" id="{00000000-0008-0000-0000-00005F13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112</xdr:row>
      <xdr:rowOff>76200</xdr:rowOff>
    </xdr:from>
    <xdr:to>
      <xdr:col>10</xdr:col>
      <xdr:colOff>76200</xdr:colOff>
      <xdr:row>113</xdr:row>
      <xdr:rowOff>114300</xdr:rowOff>
    </xdr:to>
    <xdr:sp macro="" textlink="">
      <xdr:nvSpPr>
        <xdr:cNvPr id="4960" name="Text Box 75" hidden="1">
          <a:extLst>
            <a:ext uri="{FF2B5EF4-FFF2-40B4-BE49-F238E27FC236}">
              <a16:creationId xmlns:a16="http://schemas.microsoft.com/office/drawing/2014/main" id="{00000000-0008-0000-0000-00006013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112</xdr:row>
      <xdr:rowOff>76200</xdr:rowOff>
    </xdr:from>
    <xdr:to>
      <xdr:col>10</xdr:col>
      <xdr:colOff>76200</xdr:colOff>
      <xdr:row>113</xdr:row>
      <xdr:rowOff>114300</xdr:rowOff>
    </xdr:to>
    <xdr:sp macro="" textlink="">
      <xdr:nvSpPr>
        <xdr:cNvPr id="4961" name="Text Box 75" hidden="1">
          <a:extLst>
            <a:ext uri="{FF2B5EF4-FFF2-40B4-BE49-F238E27FC236}">
              <a16:creationId xmlns:a16="http://schemas.microsoft.com/office/drawing/2014/main" id="{00000000-0008-0000-0000-00006113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111</xdr:row>
      <xdr:rowOff>76200</xdr:rowOff>
    </xdr:from>
    <xdr:to>
      <xdr:col>14</xdr:col>
      <xdr:colOff>76200</xdr:colOff>
      <xdr:row>112</xdr:row>
      <xdr:rowOff>114300</xdr:rowOff>
    </xdr:to>
    <xdr:sp macro="" textlink="">
      <xdr:nvSpPr>
        <xdr:cNvPr id="4962" name="Text Box 75" hidden="1">
          <a:extLst>
            <a:ext uri="{FF2B5EF4-FFF2-40B4-BE49-F238E27FC236}">
              <a16:creationId xmlns:a16="http://schemas.microsoft.com/office/drawing/2014/main" id="{00000000-0008-0000-0000-00006213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112</xdr:row>
      <xdr:rowOff>76200</xdr:rowOff>
    </xdr:from>
    <xdr:to>
      <xdr:col>14</xdr:col>
      <xdr:colOff>76200</xdr:colOff>
      <xdr:row>113</xdr:row>
      <xdr:rowOff>114300</xdr:rowOff>
    </xdr:to>
    <xdr:sp macro="" textlink="">
      <xdr:nvSpPr>
        <xdr:cNvPr id="4963" name="Text Box 75" hidden="1">
          <a:extLst>
            <a:ext uri="{FF2B5EF4-FFF2-40B4-BE49-F238E27FC236}">
              <a16:creationId xmlns:a16="http://schemas.microsoft.com/office/drawing/2014/main" id="{00000000-0008-0000-0000-00006313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112</xdr:row>
      <xdr:rowOff>76200</xdr:rowOff>
    </xdr:from>
    <xdr:to>
      <xdr:col>14</xdr:col>
      <xdr:colOff>76200</xdr:colOff>
      <xdr:row>113</xdr:row>
      <xdr:rowOff>114300</xdr:rowOff>
    </xdr:to>
    <xdr:sp macro="" textlink="">
      <xdr:nvSpPr>
        <xdr:cNvPr id="4964" name="Text Box 75" hidden="1">
          <a:extLst>
            <a:ext uri="{FF2B5EF4-FFF2-40B4-BE49-F238E27FC236}">
              <a16:creationId xmlns:a16="http://schemas.microsoft.com/office/drawing/2014/main" id="{00000000-0008-0000-0000-00006413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112</xdr:row>
      <xdr:rowOff>76200</xdr:rowOff>
    </xdr:from>
    <xdr:to>
      <xdr:col>14</xdr:col>
      <xdr:colOff>76200</xdr:colOff>
      <xdr:row>113</xdr:row>
      <xdr:rowOff>114300</xdr:rowOff>
    </xdr:to>
    <xdr:sp macro="" textlink="">
      <xdr:nvSpPr>
        <xdr:cNvPr id="4965" name="Text Box 75" hidden="1">
          <a:extLst>
            <a:ext uri="{FF2B5EF4-FFF2-40B4-BE49-F238E27FC236}">
              <a16:creationId xmlns:a16="http://schemas.microsoft.com/office/drawing/2014/main" id="{00000000-0008-0000-0000-00006513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112</xdr:row>
      <xdr:rowOff>76200</xdr:rowOff>
    </xdr:from>
    <xdr:to>
      <xdr:col>14</xdr:col>
      <xdr:colOff>76200</xdr:colOff>
      <xdr:row>113</xdr:row>
      <xdr:rowOff>114300</xdr:rowOff>
    </xdr:to>
    <xdr:sp macro="" textlink="">
      <xdr:nvSpPr>
        <xdr:cNvPr id="4966" name="Text Box 75" hidden="1">
          <a:extLst>
            <a:ext uri="{FF2B5EF4-FFF2-40B4-BE49-F238E27FC236}">
              <a16:creationId xmlns:a16="http://schemas.microsoft.com/office/drawing/2014/main" id="{00000000-0008-0000-0000-00006613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112</xdr:row>
      <xdr:rowOff>76200</xdr:rowOff>
    </xdr:from>
    <xdr:to>
      <xdr:col>7</xdr:col>
      <xdr:colOff>76200</xdr:colOff>
      <xdr:row>113</xdr:row>
      <xdr:rowOff>114300</xdr:rowOff>
    </xdr:to>
    <xdr:sp macro="" textlink="">
      <xdr:nvSpPr>
        <xdr:cNvPr id="4967" name="Text Box 75" hidden="1">
          <a:extLst>
            <a:ext uri="{FF2B5EF4-FFF2-40B4-BE49-F238E27FC236}">
              <a16:creationId xmlns:a16="http://schemas.microsoft.com/office/drawing/2014/main" id="{00000000-0008-0000-0000-00006713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112</xdr:row>
      <xdr:rowOff>76200</xdr:rowOff>
    </xdr:from>
    <xdr:to>
      <xdr:col>10</xdr:col>
      <xdr:colOff>76200</xdr:colOff>
      <xdr:row>113</xdr:row>
      <xdr:rowOff>114300</xdr:rowOff>
    </xdr:to>
    <xdr:sp macro="" textlink="">
      <xdr:nvSpPr>
        <xdr:cNvPr id="4968" name="Text Box 75" hidden="1">
          <a:extLst>
            <a:ext uri="{FF2B5EF4-FFF2-40B4-BE49-F238E27FC236}">
              <a16:creationId xmlns:a16="http://schemas.microsoft.com/office/drawing/2014/main" id="{00000000-0008-0000-0000-00006813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112</xdr:row>
      <xdr:rowOff>76200</xdr:rowOff>
    </xdr:from>
    <xdr:to>
      <xdr:col>14</xdr:col>
      <xdr:colOff>76200</xdr:colOff>
      <xdr:row>113</xdr:row>
      <xdr:rowOff>114300</xdr:rowOff>
    </xdr:to>
    <xdr:sp macro="" textlink="">
      <xdr:nvSpPr>
        <xdr:cNvPr id="4969" name="Text Box 75" hidden="1">
          <a:extLst>
            <a:ext uri="{FF2B5EF4-FFF2-40B4-BE49-F238E27FC236}">
              <a16:creationId xmlns:a16="http://schemas.microsoft.com/office/drawing/2014/main" id="{00000000-0008-0000-0000-00006913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112</xdr:row>
      <xdr:rowOff>76200</xdr:rowOff>
    </xdr:from>
    <xdr:to>
      <xdr:col>7</xdr:col>
      <xdr:colOff>76200</xdr:colOff>
      <xdr:row>113</xdr:row>
      <xdr:rowOff>114300</xdr:rowOff>
    </xdr:to>
    <xdr:sp macro="" textlink="">
      <xdr:nvSpPr>
        <xdr:cNvPr id="4970" name="Text Box 75" hidden="1">
          <a:extLst>
            <a:ext uri="{FF2B5EF4-FFF2-40B4-BE49-F238E27FC236}">
              <a16:creationId xmlns:a16="http://schemas.microsoft.com/office/drawing/2014/main" id="{00000000-0008-0000-0000-00006A13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113</xdr:row>
      <xdr:rowOff>76200</xdr:rowOff>
    </xdr:from>
    <xdr:to>
      <xdr:col>7</xdr:col>
      <xdr:colOff>76200</xdr:colOff>
      <xdr:row>114</xdr:row>
      <xdr:rowOff>114300</xdr:rowOff>
    </xdr:to>
    <xdr:sp macro="" textlink="">
      <xdr:nvSpPr>
        <xdr:cNvPr id="4971" name="Text Box 75" hidden="1">
          <a:extLst>
            <a:ext uri="{FF2B5EF4-FFF2-40B4-BE49-F238E27FC236}">
              <a16:creationId xmlns:a16="http://schemas.microsoft.com/office/drawing/2014/main" id="{00000000-0008-0000-0000-00006B13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113</xdr:row>
      <xdr:rowOff>76200</xdr:rowOff>
    </xdr:from>
    <xdr:to>
      <xdr:col>7</xdr:col>
      <xdr:colOff>76200</xdr:colOff>
      <xdr:row>114</xdr:row>
      <xdr:rowOff>114300</xdr:rowOff>
    </xdr:to>
    <xdr:sp macro="" textlink="">
      <xdr:nvSpPr>
        <xdr:cNvPr id="4972" name="Text Box 75" hidden="1">
          <a:extLst>
            <a:ext uri="{FF2B5EF4-FFF2-40B4-BE49-F238E27FC236}">
              <a16:creationId xmlns:a16="http://schemas.microsoft.com/office/drawing/2014/main" id="{00000000-0008-0000-0000-00006C13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112</xdr:row>
      <xdr:rowOff>76200</xdr:rowOff>
    </xdr:from>
    <xdr:to>
      <xdr:col>10</xdr:col>
      <xdr:colOff>76200</xdr:colOff>
      <xdr:row>113</xdr:row>
      <xdr:rowOff>114300</xdr:rowOff>
    </xdr:to>
    <xdr:sp macro="" textlink="">
      <xdr:nvSpPr>
        <xdr:cNvPr id="4973" name="Text Box 75" hidden="1">
          <a:extLst>
            <a:ext uri="{FF2B5EF4-FFF2-40B4-BE49-F238E27FC236}">
              <a16:creationId xmlns:a16="http://schemas.microsoft.com/office/drawing/2014/main" id="{00000000-0008-0000-0000-00006D13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113</xdr:row>
      <xdr:rowOff>76200</xdr:rowOff>
    </xdr:from>
    <xdr:to>
      <xdr:col>10</xdr:col>
      <xdr:colOff>76200</xdr:colOff>
      <xdr:row>114</xdr:row>
      <xdr:rowOff>114300</xdr:rowOff>
    </xdr:to>
    <xdr:sp macro="" textlink="">
      <xdr:nvSpPr>
        <xdr:cNvPr id="4974" name="Text Box 75" hidden="1">
          <a:extLst>
            <a:ext uri="{FF2B5EF4-FFF2-40B4-BE49-F238E27FC236}">
              <a16:creationId xmlns:a16="http://schemas.microsoft.com/office/drawing/2014/main" id="{00000000-0008-0000-0000-00006E13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113</xdr:row>
      <xdr:rowOff>76200</xdr:rowOff>
    </xdr:from>
    <xdr:to>
      <xdr:col>10</xdr:col>
      <xdr:colOff>76200</xdr:colOff>
      <xdr:row>114</xdr:row>
      <xdr:rowOff>114300</xdr:rowOff>
    </xdr:to>
    <xdr:sp macro="" textlink="">
      <xdr:nvSpPr>
        <xdr:cNvPr id="4975" name="Text Box 75" hidden="1">
          <a:extLst>
            <a:ext uri="{FF2B5EF4-FFF2-40B4-BE49-F238E27FC236}">
              <a16:creationId xmlns:a16="http://schemas.microsoft.com/office/drawing/2014/main" id="{00000000-0008-0000-0000-00006F13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113</xdr:row>
      <xdr:rowOff>76200</xdr:rowOff>
    </xdr:from>
    <xdr:to>
      <xdr:col>10</xdr:col>
      <xdr:colOff>76200</xdr:colOff>
      <xdr:row>114</xdr:row>
      <xdr:rowOff>114300</xdr:rowOff>
    </xdr:to>
    <xdr:sp macro="" textlink="">
      <xdr:nvSpPr>
        <xdr:cNvPr id="4976" name="Text Box 75" hidden="1">
          <a:extLst>
            <a:ext uri="{FF2B5EF4-FFF2-40B4-BE49-F238E27FC236}">
              <a16:creationId xmlns:a16="http://schemas.microsoft.com/office/drawing/2014/main" id="{00000000-0008-0000-0000-00007013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112</xdr:row>
      <xdr:rowOff>76200</xdr:rowOff>
    </xdr:from>
    <xdr:to>
      <xdr:col>14</xdr:col>
      <xdr:colOff>76200</xdr:colOff>
      <xdr:row>113</xdr:row>
      <xdr:rowOff>114300</xdr:rowOff>
    </xdr:to>
    <xdr:sp macro="" textlink="">
      <xdr:nvSpPr>
        <xdr:cNvPr id="4977" name="Text Box 75" hidden="1">
          <a:extLst>
            <a:ext uri="{FF2B5EF4-FFF2-40B4-BE49-F238E27FC236}">
              <a16:creationId xmlns:a16="http://schemas.microsoft.com/office/drawing/2014/main" id="{00000000-0008-0000-0000-00007113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113</xdr:row>
      <xdr:rowOff>76200</xdr:rowOff>
    </xdr:from>
    <xdr:to>
      <xdr:col>14</xdr:col>
      <xdr:colOff>76200</xdr:colOff>
      <xdr:row>114</xdr:row>
      <xdr:rowOff>114300</xdr:rowOff>
    </xdr:to>
    <xdr:sp macro="" textlink="">
      <xdr:nvSpPr>
        <xdr:cNvPr id="4978" name="Text Box 75" hidden="1">
          <a:extLst>
            <a:ext uri="{FF2B5EF4-FFF2-40B4-BE49-F238E27FC236}">
              <a16:creationId xmlns:a16="http://schemas.microsoft.com/office/drawing/2014/main" id="{00000000-0008-0000-0000-00007213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113</xdr:row>
      <xdr:rowOff>76200</xdr:rowOff>
    </xdr:from>
    <xdr:to>
      <xdr:col>14</xdr:col>
      <xdr:colOff>76200</xdr:colOff>
      <xdr:row>114</xdr:row>
      <xdr:rowOff>114300</xdr:rowOff>
    </xdr:to>
    <xdr:sp macro="" textlink="">
      <xdr:nvSpPr>
        <xdr:cNvPr id="4979" name="Text Box 75" hidden="1">
          <a:extLst>
            <a:ext uri="{FF2B5EF4-FFF2-40B4-BE49-F238E27FC236}">
              <a16:creationId xmlns:a16="http://schemas.microsoft.com/office/drawing/2014/main" id="{00000000-0008-0000-0000-00007313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113</xdr:row>
      <xdr:rowOff>76200</xdr:rowOff>
    </xdr:from>
    <xdr:to>
      <xdr:col>14</xdr:col>
      <xdr:colOff>76200</xdr:colOff>
      <xdr:row>114</xdr:row>
      <xdr:rowOff>114300</xdr:rowOff>
    </xdr:to>
    <xdr:sp macro="" textlink="">
      <xdr:nvSpPr>
        <xdr:cNvPr id="4980" name="Text Box 75" hidden="1">
          <a:extLst>
            <a:ext uri="{FF2B5EF4-FFF2-40B4-BE49-F238E27FC236}">
              <a16:creationId xmlns:a16="http://schemas.microsoft.com/office/drawing/2014/main" id="{00000000-0008-0000-0000-00007413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113</xdr:row>
      <xdr:rowOff>76200</xdr:rowOff>
    </xdr:from>
    <xdr:to>
      <xdr:col>14</xdr:col>
      <xdr:colOff>76200</xdr:colOff>
      <xdr:row>114</xdr:row>
      <xdr:rowOff>114300</xdr:rowOff>
    </xdr:to>
    <xdr:sp macro="" textlink="">
      <xdr:nvSpPr>
        <xdr:cNvPr id="4981" name="Text Box 75" hidden="1">
          <a:extLst>
            <a:ext uri="{FF2B5EF4-FFF2-40B4-BE49-F238E27FC236}">
              <a16:creationId xmlns:a16="http://schemas.microsoft.com/office/drawing/2014/main" id="{00000000-0008-0000-0000-00007513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113</xdr:row>
      <xdr:rowOff>76200</xdr:rowOff>
    </xdr:from>
    <xdr:to>
      <xdr:col>7</xdr:col>
      <xdr:colOff>76200</xdr:colOff>
      <xdr:row>114</xdr:row>
      <xdr:rowOff>114300</xdr:rowOff>
    </xdr:to>
    <xdr:sp macro="" textlink="">
      <xdr:nvSpPr>
        <xdr:cNvPr id="4982" name="Text Box 75" hidden="1">
          <a:extLst>
            <a:ext uri="{FF2B5EF4-FFF2-40B4-BE49-F238E27FC236}">
              <a16:creationId xmlns:a16="http://schemas.microsoft.com/office/drawing/2014/main" id="{00000000-0008-0000-0000-00007613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113</xdr:row>
      <xdr:rowOff>76200</xdr:rowOff>
    </xdr:from>
    <xdr:to>
      <xdr:col>10</xdr:col>
      <xdr:colOff>76200</xdr:colOff>
      <xdr:row>114</xdr:row>
      <xdr:rowOff>114300</xdr:rowOff>
    </xdr:to>
    <xdr:sp macro="" textlink="">
      <xdr:nvSpPr>
        <xdr:cNvPr id="4983" name="Text Box 75" hidden="1">
          <a:extLst>
            <a:ext uri="{FF2B5EF4-FFF2-40B4-BE49-F238E27FC236}">
              <a16:creationId xmlns:a16="http://schemas.microsoft.com/office/drawing/2014/main" id="{00000000-0008-0000-0000-00007713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113</xdr:row>
      <xdr:rowOff>76200</xdr:rowOff>
    </xdr:from>
    <xdr:to>
      <xdr:col>14</xdr:col>
      <xdr:colOff>76200</xdr:colOff>
      <xdr:row>114</xdr:row>
      <xdr:rowOff>114300</xdr:rowOff>
    </xdr:to>
    <xdr:sp macro="" textlink="">
      <xdr:nvSpPr>
        <xdr:cNvPr id="4984" name="Text Box 75" hidden="1">
          <a:extLst>
            <a:ext uri="{FF2B5EF4-FFF2-40B4-BE49-F238E27FC236}">
              <a16:creationId xmlns:a16="http://schemas.microsoft.com/office/drawing/2014/main" id="{00000000-0008-0000-0000-00007813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113</xdr:row>
      <xdr:rowOff>76200</xdr:rowOff>
    </xdr:from>
    <xdr:to>
      <xdr:col>7</xdr:col>
      <xdr:colOff>76200</xdr:colOff>
      <xdr:row>114</xdr:row>
      <xdr:rowOff>114300</xdr:rowOff>
    </xdr:to>
    <xdr:sp macro="" textlink="">
      <xdr:nvSpPr>
        <xdr:cNvPr id="4985" name="Text Box 75" hidden="1">
          <a:extLst>
            <a:ext uri="{FF2B5EF4-FFF2-40B4-BE49-F238E27FC236}">
              <a16:creationId xmlns:a16="http://schemas.microsoft.com/office/drawing/2014/main" id="{00000000-0008-0000-0000-00007913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114</xdr:row>
      <xdr:rowOff>76200</xdr:rowOff>
    </xdr:from>
    <xdr:to>
      <xdr:col>7</xdr:col>
      <xdr:colOff>76200</xdr:colOff>
      <xdr:row>115</xdr:row>
      <xdr:rowOff>114300</xdr:rowOff>
    </xdr:to>
    <xdr:sp macro="" textlink="">
      <xdr:nvSpPr>
        <xdr:cNvPr id="4986" name="Text Box 75" hidden="1">
          <a:extLst>
            <a:ext uri="{FF2B5EF4-FFF2-40B4-BE49-F238E27FC236}">
              <a16:creationId xmlns:a16="http://schemas.microsoft.com/office/drawing/2014/main" id="{00000000-0008-0000-0000-00007A13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114</xdr:row>
      <xdr:rowOff>76200</xdr:rowOff>
    </xdr:from>
    <xdr:to>
      <xdr:col>7</xdr:col>
      <xdr:colOff>76200</xdr:colOff>
      <xdr:row>115</xdr:row>
      <xdr:rowOff>114300</xdr:rowOff>
    </xdr:to>
    <xdr:sp macro="" textlink="">
      <xdr:nvSpPr>
        <xdr:cNvPr id="4987" name="Text Box 75" hidden="1">
          <a:extLst>
            <a:ext uri="{FF2B5EF4-FFF2-40B4-BE49-F238E27FC236}">
              <a16:creationId xmlns:a16="http://schemas.microsoft.com/office/drawing/2014/main" id="{00000000-0008-0000-0000-00007B13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113</xdr:row>
      <xdr:rowOff>76200</xdr:rowOff>
    </xdr:from>
    <xdr:to>
      <xdr:col>10</xdr:col>
      <xdr:colOff>76200</xdr:colOff>
      <xdr:row>114</xdr:row>
      <xdr:rowOff>114300</xdr:rowOff>
    </xdr:to>
    <xdr:sp macro="" textlink="">
      <xdr:nvSpPr>
        <xdr:cNvPr id="4988" name="Text Box 75" hidden="1">
          <a:extLst>
            <a:ext uri="{FF2B5EF4-FFF2-40B4-BE49-F238E27FC236}">
              <a16:creationId xmlns:a16="http://schemas.microsoft.com/office/drawing/2014/main" id="{00000000-0008-0000-0000-00007C13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114</xdr:row>
      <xdr:rowOff>76200</xdr:rowOff>
    </xdr:from>
    <xdr:to>
      <xdr:col>10</xdr:col>
      <xdr:colOff>76200</xdr:colOff>
      <xdr:row>115</xdr:row>
      <xdr:rowOff>114300</xdr:rowOff>
    </xdr:to>
    <xdr:sp macro="" textlink="">
      <xdr:nvSpPr>
        <xdr:cNvPr id="4989" name="Text Box 75" hidden="1">
          <a:extLst>
            <a:ext uri="{FF2B5EF4-FFF2-40B4-BE49-F238E27FC236}">
              <a16:creationId xmlns:a16="http://schemas.microsoft.com/office/drawing/2014/main" id="{00000000-0008-0000-0000-00007D13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114</xdr:row>
      <xdr:rowOff>76200</xdr:rowOff>
    </xdr:from>
    <xdr:to>
      <xdr:col>10</xdr:col>
      <xdr:colOff>76200</xdr:colOff>
      <xdr:row>115</xdr:row>
      <xdr:rowOff>114300</xdr:rowOff>
    </xdr:to>
    <xdr:sp macro="" textlink="">
      <xdr:nvSpPr>
        <xdr:cNvPr id="4990" name="Text Box 75" hidden="1">
          <a:extLst>
            <a:ext uri="{FF2B5EF4-FFF2-40B4-BE49-F238E27FC236}">
              <a16:creationId xmlns:a16="http://schemas.microsoft.com/office/drawing/2014/main" id="{00000000-0008-0000-0000-00007E13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114</xdr:row>
      <xdr:rowOff>76200</xdr:rowOff>
    </xdr:from>
    <xdr:to>
      <xdr:col>10</xdr:col>
      <xdr:colOff>76200</xdr:colOff>
      <xdr:row>115</xdr:row>
      <xdr:rowOff>114300</xdr:rowOff>
    </xdr:to>
    <xdr:sp macro="" textlink="">
      <xdr:nvSpPr>
        <xdr:cNvPr id="4991" name="Text Box 75" hidden="1">
          <a:extLst>
            <a:ext uri="{FF2B5EF4-FFF2-40B4-BE49-F238E27FC236}">
              <a16:creationId xmlns:a16="http://schemas.microsoft.com/office/drawing/2014/main" id="{00000000-0008-0000-0000-00007F13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113</xdr:row>
      <xdr:rowOff>76200</xdr:rowOff>
    </xdr:from>
    <xdr:to>
      <xdr:col>14</xdr:col>
      <xdr:colOff>76200</xdr:colOff>
      <xdr:row>114</xdr:row>
      <xdr:rowOff>114300</xdr:rowOff>
    </xdr:to>
    <xdr:sp macro="" textlink="">
      <xdr:nvSpPr>
        <xdr:cNvPr id="4992" name="Text Box 75" hidden="1">
          <a:extLst>
            <a:ext uri="{FF2B5EF4-FFF2-40B4-BE49-F238E27FC236}">
              <a16:creationId xmlns:a16="http://schemas.microsoft.com/office/drawing/2014/main" id="{00000000-0008-0000-0000-00008013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114</xdr:row>
      <xdr:rowOff>76200</xdr:rowOff>
    </xdr:from>
    <xdr:to>
      <xdr:col>14</xdr:col>
      <xdr:colOff>76200</xdr:colOff>
      <xdr:row>115</xdr:row>
      <xdr:rowOff>114300</xdr:rowOff>
    </xdr:to>
    <xdr:sp macro="" textlink="">
      <xdr:nvSpPr>
        <xdr:cNvPr id="4993" name="Text Box 75" hidden="1">
          <a:extLst>
            <a:ext uri="{FF2B5EF4-FFF2-40B4-BE49-F238E27FC236}">
              <a16:creationId xmlns:a16="http://schemas.microsoft.com/office/drawing/2014/main" id="{00000000-0008-0000-0000-00008113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114</xdr:row>
      <xdr:rowOff>76200</xdr:rowOff>
    </xdr:from>
    <xdr:to>
      <xdr:col>14</xdr:col>
      <xdr:colOff>76200</xdr:colOff>
      <xdr:row>115</xdr:row>
      <xdr:rowOff>114300</xdr:rowOff>
    </xdr:to>
    <xdr:sp macro="" textlink="">
      <xdr:nvSpPr>
        <xdr:cNvPr id="4994" name="Text Box 75" hidden="1">
          <a:extLst>
            <a:ext uri="{FF2B5EF4-FFF2-40B4-BE49-F238E27FC236}">
              <a16:creationId xmlns:a16="http://schemas.microsoft.com/office/drawing/2014/main" id="{00000000-0008-0000-0000-00008213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114</xdr:row>
      <xdr:rowOff>76200</xdr:rowOff>
    </xdr:from>
    <xdr:to>
      <xdr:col>14</xdr:col>
      <xdr:colOff>76200</xdr:colOff>
      <xdr:row>115</xdr:row>
      <xdr:rowOff>114300</xdr:rowOff>
    </xdr:to>
    <xdr:sp macro="" textlink="">
      <xdr:nvSpPr>
        <xdr:cNvPr id="4995" name="Text Box 75" hidden="1">
          <a:extLst>
            <a:ext uri="{FF2B5EF4-FFF2-40B4-BE49-F238E27FC236}">
              <a16:creationId xmlns:a16="http://schemas.microsoft.com/office/drawing/2014/main" id="{00000000-0008-0000-0000-00008313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114</xdr:row>
      <xdr:rowOff>76200</xdr:rowOff>
    </xdr:from>
    <xdr:to>
      <xdr:col>14</xdr:col>
      <xdr:colOff>76200</xdr:colOff>
      <xdr:row>115</xdr:row>
      <xdr:rowOff>114300</xdr:rowOff>
    </xdr:to>
    <xdr:sp macro="" textlink="">
      <xdr:nvSpPr>
        <xdr:cNvPr id="4996" name="Text Box 75" hidden="1">
          <a:extLst>
            <a:ext uri="{FF2B5EF4-FFF2-40B4-BE49-F238E27FC236}">
              <a16:creationId xmlns:a16="http://schemas.microsoft.com/office/drawing/2014/main" id="{00000000-0008-0000-0000-00008413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114</xdr:row>
      <xdr:rowOff>76200</xdr:rowOff>
    </xdr:from>
    <xdr:to>
      <xdr:col>7</xdr:col>
      <xdr:colOff>76200</xdr:colOff>
      <xdr:row>115</xdr:row>
      <xdr:rowOff>114300</xdr:rowOff>
    </xdr:to>
    <xdr:sp macro="" textlink="">
      <xdr:nvSpPr>
        <xdr:cNvPr id="4997" name="Text Box 75" hidden="1">
          <a:extLst>
            <a:ext uri="{FF2B5EF4-FFF2-40B4-BE49-F238E27FC236}">
              <a16:creationId xmlns:a16="http://schemas.microsoft.com/office/drawing/2014/main" id="{00000000-0008-0000-0000-00008513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114</xdr:row>
      <xdr:rowOff>76200</xdr:rowOff>
    </xdr:from>
    <xdr:to>
      <xdr:col>10</xdr:col>
      <xdr:colOff>76200</xdr:colOff>
      <xdr:row>115</xdr:row>
      <xdr:rowOff>114300</xdr:rowOff>
    </xdr:to>
    <xdr:sp macro="" textlink="">
      <xdr:nvSpPr>
        <xdr:cNvPr id="4998" name="Text Box 75" hidden="1">
          <a:extLst>
            <a:ext uri="{FF2B5EF4-FFF2-40B4-BE49-F238E27FC236}">
              <a16:creationId xmlns:a16="http://schemas.microsoft.com/office/drawing/2014/main" id="{00000000-0008-0000-0000-00008613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114</xdr:row>
      <xdr:rowOff>76200</xdr:rowOff>
    </xdr:from>
    <xdr:to>
      <xdr:col>14</xdr:col>
      <xdr:colOff>76200</xdr:colOff>
      <xdr:row>115</xdr:row>
      <xdr:rowOff>114300</xdr:rowOff>
    </xdr:to>
    <xdr:sp macro="" textlink="">
      <xdr:nvSpPr>
        <xdr:cNvPr id="4999" name="Text Box 75" hidden="1">
          <a:extLst>
            <a:ext uri="{FF2B5EF4-FFF2-40B4-BE49-F238E27FC236}">
              <a16:creationId xmlns:a16="http://schemas.microsoft.com/office/drawing/2014/main" id="{00000000-0008-0000-0000-00008713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114</xdr:row>
      <xdr:rowOff>76200</xdr:rowOff>
    </xdr:from>
    <xdr:to>
      <xdr:col>7</xdr:col>
      <xdr:colOff>76200</xdr:colOff>
      <xdr:row>115</xdr:row>
      <xdr:rowOff>114300</xdr:rowOff>
    </xdr:to>
    <xdr:sp macro="" textlink="">
      <xdr:nvSpPr>
        <xdr:cNvPr id="5000" name="Text Box 75" hidden="1">
          <a:extLst>
            <a:ext uri="{FF2B5EF4-FFF2-40B4-BE49-F238E27FC236}">
              <a16:creationId xmlns:a16="http://schemas.microsoft.com/office/drawing/2014/main" id="{00000000-0008-0000-0000-00008813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115</xdr:row>
      <xdr:rowOff>76200</xdr:rowOff>
    </xdr:from>
    <xdr:to>
      <xdr:col>7</xdr:col>
      <xdr:colOff>76200</xdr:colOff>
      <xdr:row>116</xdr:row>
      <xdr:rowOff>114300</xdr:rowOff>
    </xdr:to>
    <xdr:sp macro="" textlink="">
      <xdr:nvSpPr>
        <xdr:cNvPr id="5001" name="Text Box 75" hidden="1">
          <a:extLst>
            <a:ext uri="{FF2B5EF4-FFF2-40B4-BE49-F238E27FC236}">
              <a16:creationId xmlns:a16="http://schemas.microsoft.com/office/drawing/2014/main" id="{00000000-0008-0000-0000-00008913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115</xdr:row>
      <xdr:rowOff>76200</xdr:rowOff>
    </xdr:from>
    <xdr:to>
      <xdr:col>7</xdr:col>
      <xdr:colOff>76200</xdr:colOff>
      <xdr:row>116</xdr:row>
      <xdr:rowOff>114300</xdr:rowOff>
    </xdr:to>
    <xdr:sp macro="" textlink="">
      <xdr:nvSpPr>
        <xdr:cNvPr id="5002" name="Text Box 75" hidden="1">
          <a:extLst>
            <a:ext uri="{FF2B5EF4-FFF2-40B4-BE49-F238E27FC236}">
              <a16:creationId xmlns:a16="http://schemas.microsoft.com/office/drawing/2014/main" id="{00000000-0008-0000-0000-00008A13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114</xdr:row>
      <xdr:rowOff>76200</xdr:rowOff>
    </xdr:from>
    <xdr:to>
      <xdr:col>10</xdr:col>
      <xdr:colOff>76200</xdr:colOff>
      <xdr:row>115</xdr:row>
      <xdr:rowOff>114300</xdr:rowOff>
    </xdr:to>
    <xdr:sp macro="" textlink="">
      <xdr:nvSpPr>
        <xdr:cNvPr id="5003" name="Text Box 75" hidden="1">
          <a:extLst>
            <a:ext uri="{FF2B5EF4-FFF2-40B4-BE49-F238E27FC236}">
              <a16:creationId xmlns:a16="http://schemas.microsoft.com/office/drawing/2014/main" id="{00000000-0008-0000-0000-00008B13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115</xdr:row>
      <xdr:rowOff>76200</xdr:rowOff>
    </xdr:from>
    <xdr:to>
      <xdr:col>10</xdr:col>
      <xdr:colOff>76200</xdr:colOff>
      <xdr:row>116</xdr:row>
      <xdr:rowOff>114300</xdr:rowOff>
    </xdr:to>
    <xdr:sp macro="" textlink="">
      <xdr:nvSpPr>
        <xdr:cNvPr id="5004" name="Text Box 75" hidden="1">
          <a:extLst>
            <a:ext uri="{FF2B5EF4-FFF2-40B4-BE49-F238E27FC236}">
              <a16:creationId xmlns:a16="http://schemas.microsoft.com/office/drawing/2014/main" id="{00000000-0008-0000-0000-00008C13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115</xdr:row>
      <xdr:rowOff>76200</xdr:rowOff>
    </xdr:from>
    <xdr:to>
      <xdr:col>10</xdr:col>
      <xdr:colOff>76200</xdr:colOff>
      <xdr:row>116</xdr:row>
      <xdr:rowOff>114300</xdr:rowOff>
    </xdr:to>
    <xdr:sp macro="" textlink="">
      <xdr:nvSpPr>
        <xdr:cNvPr id="5005" name="Text Box 75" hidden="1">
          <a:extLst>
            <a:ext uri="{FF2B5EF4-FFF2-40B4-BE49-F238E27FC236}">
              <a16:creationId xmlns:a16="http://schemas.microsoft.com/office/drawing/2014/main" id="{00000000-0008-0000-0000-00008D13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115</xdr:row>
      <xdr:rowOff>76200</xdr:rowOff>
    </xdr:from>
    <xdr:to>
      <xdr:col>10</xdr:col>
      <xdr:colOff>76200</xdr:colOff>
      <xdr:row>116</xdr:row>
      <xdr:rowOff>114300</xdr:rowOff>
    </xdr:to>
    <xdr:sp macro="" textlink="">
      <xdr:nvSpPr>
        <xdr:cNvPr id="5006" name="Text Box 75" hidden="1">
          <a:extLst>
            <a:ext uri="{FF2B5EF4-FFF2-40B4-BE49-F238E27FC236}">
              <a16:creationId xmlns:a16="http://schemas.microsoft.com/office/drawing/2014/main" id="{00000000-0008-0000-0000-00008E13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114</xdr:row>
      <xdr:rowOff>76200</xdr:rowOff>
    </xdr:from>
    <xdr:to>
      <xdr:col>14</xdr:col>
      <xdr:colOff>76200</xdr:colOff>
      <xdr:row>115</xdr:row>
      <xdr:rowOff>114300</xdr:rowOff>
    </xdr:to>
    <xdr:sp macro="" textlink="">
      <xdr:nvSpPr>
        <xdr:cNvPr id="5007" name="Text Box 75" hidden="1">
          <a:extLst>
            <a:ext uri="{FF2B5EF4-FFF2-40B4-BE49-F238E27FC236}">
              <a16:creationId xmlns:a16="http://schemas.microsoft.com/office/drawing/2014/main" id="{00000000-0008-0000-0000-00008F13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115</xdr:row>
      <xdr:rowOff>76200</xdr:rowOff>
    </xdr:from>
    <xdr:to>
      <xdr:col>14</xdr:col>
      <xdr:colOff>76200</xdr:colOff>
      <xdr:row>116</xdr:row>
      <xdr:rowOff>114300</xdr:rowOff>
    </xdr:to>
    <xdr:sp macro="" textlink="">
      <xdr:nvSpPr>
        <xdr:cNvPr id="5008" name="Text Box 75" hidden="1">
          <a:extLst>
            <a:ext uri="{FF2B5EF4-FFF2-40B4-BE49-F238E27FC236}">
              <a16:creationId xmlns:a16="http://schemas.microsoft.com/office/drawing/2014/main" id="{00000000-0008-0000-0000-00009013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115</xdr:row>
      <xdr:rowOff>76200</xdr:rowOff>
    </xdr:from>
    <xdr:to>
      <xdr:col>14</xdr:col>
      <xdr:colOff>76200</xdr:colOff>
      <xdr:row>116</xdr:row>
      <xdr:rowOff>114300</xdr:rowOff>
    </xdr:to>
    <xdr:sp macro="" textlink="">
      <xdr:nvSpPr>
        <xdr:cNvPr id="5009" name="Text Box 75" hidden="1">
          <a:extLst>
            <a:ext uri="{FF2B5EF4-FFF2-40B4-BE49-F238E27FC236}">
              <a16:creationId xmlns:a16="http://schemas.microsoft.com/office/drawing/2014/main" id="{00000000-0008-0000-0000-00009113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115</xdr:row>
      <xdr:rowOff>76200</xdr:rowOff>
    </xdr:from>
    <xdr:to>
      <xdr:col>14</xdr:col>
      <xdr:colOff>76200</xdr:colOff>
      <xdr:row>116</xdr:row>
      <xdr:rowOff>114300</xdr:rowOff>
    </xdr:to>
    <xdr:sp macro="" textlink="">
      <xdr:nvSpPr>
        <xdr:cNvPr id="5010" name="Text Box 75" hidden="1">
          <a:extLst>
            <a:ext uri="{FF2B5EF4-FFF2-40B4-BE49-F238E27FC236}">
              <a16:creationId xmlns:a16="http://schemas.microsoft.com/office/drawing/2014/main" id="{00000000-0008-0000-0000-00009213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115</xdr:row>
      <xdr:rowOff>76200</xdr:rowOff>
    </xdr:from>
    <xdr:to>
      <xdr:col>14</xdr:col>
      <xdr:colOff>76200</xdr:colOff>
      <xdr:row>116</xdr:row>
      <xdr:rowOff>114300</xdr:rowOff>
    </xdr:to>
    <xdr:sp macro="" textlink="">
      <xdr:nvSpPr>
        <xdr:cNvPr id="5011" name="Text Box 75" hidden="1">
          <a:extLst>
            <a:ext uri="{FF2B5EF4-FFF2-40B4-BE49-F238E27FC236}">
              <a16:creationId xmlns:a16="http://schemas.microsoft.com/office/drawing/2014/main" id="{00000000-0008-0000-0000-00009313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115</xdr:row>
      <xdr:rowOff>76200</xdr:rowOff>
    </xdr:from>
    <xdr:to>
      <xdr:col>7</xdr:col>
      <xdr:colOff>76200</xdr:colOff>
      <xdr:row>116</xdr:row>
      <xdr:rowOff>114300</xdr:rowOff>
    </xdr:to>
    <xdr:sp macro="" textlink="">
      <xdr:nvSpPr>
        <xdr:cNvPr id="5012" name="Text Box 75" hidden="1">
          <a:extLst>
            <a:ext uri="{FF2B5EF4-FFF2-40B4-BE49-F238E27FC236}">
              <a16:creationId xmlns:a16="http://schemas.microsoft.com/office/drawing/2014/main" id="{00000000-0008-0000-0000-00009413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115</xdr:row>
      <xdr:rowOff>76200</xdr:rowOff>
    </xdr:from>
    <xdr:to>
      <xdr:col>10</xdr:col>
      <xdr:colOff>76200</xdr:colOff>
      <xdr:row>116</xdr:row>
      <xdr:rowOff>114300</xdr:rowOff>
    </xdr:to>
    <xdr:sp macro="" textlink="">
      <xdr:nvSpPr>
        <xdr:cNvPr id="5013" name="Text Box 75" hidden="1">
          <a:extLst>
            <a:ext uri="{FF2B5EF4-FFF2-40B4-BE49-F238E27FC236}">
              <a16:creationId xmlns:a16="http://schemas.microsoft.com/office/drawing/2014/main" id="{00000000-0008-0000-0000-00009513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115</xdr:row>
      <xdr:rowOff>76200</xdr:rowOff>
    </xdr:from>
    <xdr:to>
      <xdr:col>14</xdr:col>
      <xdr:colOff>76200</xdr:colOff>
      <xdr:row>116</xdr:row>
      <xdr:rowOff>114300</xdr:rowOff>
    </xdr:to>
    <xdr:sp macro="" textlink="">
      <xdr:nvSpPr>
        <xdr:cNvPr id="5014" name="Text Box 75" hidden="1">
          <a:extLst>
            <a:ext uri="{FF2B5EF4-FFF2-40B4-BE49-F238E27FC236}">
              <a16:creationId xmlns:a16="http://schemas.microsoft.com/office/drawing/2014/main" id="{00000000-0008-0000-0000-00009613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115</xdr:row>
      <xdr:rowOff>76200</xdr:rowOff>
    </xdr:from>
    <xdr:to>
      <xdr:col>7</xdr:col>
      <xdr:colOff>76200</xdr:colOff>
      <xdr:row>116</xdr:row>
      <xdr:rowOff>114300</xdr:rowOff>
    </xdr:to>
    <xdr:sp macro="" textlink="">
      <xdr:nvSpPr>
        <xdr:cNvPr id="5015" name="Text Box 75" hidden="1">
          <a:extLst>
            <a:ext uri="{FF2B5EF4-FFF2-40B4-BE49-F238E27FC236}">
              <a16:creationId xmlns:a16="http://schemas.microsoft.com/office/drawing/2014/main" id="{00000000-0008-0000-0000-00009713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116</xdr:row>
      <xdr:rowOff>76200</xdr:rowOff>
    </xdr:from>
    <xdr:to>
      <xdr:col>7</xdr:col>
      <xdr:colOff>76200</xdr:colOff>
      <xdr:row>117</xdr:row>
      <xdr:rowOff>114300</xdr:rowOff>
    </xdr:to>
    <xdr:sp macro="" textlink="">
      <xdr:nvSpPr>
        <xdr:cNvPr id="5016" name="Text Box 75" hidden="1">
          <a:extLst>
            <a:ext uri="{FF2B5EF4-FFF2-40B4-BE49-F238E27FC236}">
              <a16:creationId xmlns:a16="http://schemas.microsoft.com/office/drawing/2014/main" id="{00000000-0008-0000-0000-00009813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116</xdr:row>
      <xdr:rowOff>76200</xdr:rowOff>
    </xdr:from>
    <xdr:to>
      <xdr:col>7</xdr:col>
      <xdr:colOff>76200</xdr:colOff>
      <xdr:row>117</xdr:row>
      <xdr:rowOff>114300</xdr:rowOff>
    </xdr:to>
    <xdr:sp macro="" textlink="">
      <xdr:nvSpPr>
        <xdr:cNvPr id="5017" name="Text Box 75" hidden="1">
          <a:extLst>
            <a:ext uri="{FF2B5EF4-FFF2-40B4-BE49-F238E27FC236}">
              <a16:creationId xmlns:a16="http://schemas.microsoft.com/office/drawing/2014/main" id="{00000000-0008-0000-0000-00009913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115</xdr:row>
      <xdr:rowOff>76200</xdr:rowOff>
    </xdr:from>
    <xdr:to>
      <xdr:col>10</xdr:col>
      <xdr:colOff>76200</xdr:colOff>
      <xdr:row>116</xdr:row>
      <xdr:rowOff>114300</xdr:rowOff>
    </xdr:to>
    <xdr:sp macro="" textlink="">
      <xdr:nvSpPr>
        <xdr:cNvPr id="5018" name="Text Box 75" hidden="1">
          <a:extLst>
            <a:ext uri="{FF2B5EF4-FFF2-40B4-BE49-F238E27FC236}">
              <a16:creationId xmlns:a16="http://schemas.microsoft.com/office/drawing/2014/main" id="{00000000-0008-0000-0000-00009A13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116</xdr:row>
      <xdr:rowOff>76200</xdr:rowOff>
    </xdr:from>
    <xdr:to>
      <xdr:col>10</xdr:col>
      <xdr:colOff>76200</xdr:colOff>
      <xdr:row>117</xdr:row>
      <xdr:rowOff>114300</xdr:rowOff>
    </xdr:to>
    <xdr:sp macro="" textlink="">
      <xdr:nvSpPr>
        <xdr:cNvPr id="5019" name="Text Box 75" hidden="1">
          <a:extLst>
            <a:ext uri="{FF2B5EF4-FFF2-40B4-BE49-F238E27FC236}">
              <a16:creationId xmlns:a16="http://schemas.microsoft.com/office/drawing/2014/main" id="{00000000-0008-0000-0000-00009B13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116</xdr:row>
      <xdr:rowOff>76200</xdr:rowOff>
    </xdr:from>
    <xdr:to>
      <xdr:col>10</xdr:col>
      <xdr:colOff>76200</xdr:colOff>
      <xdr:row>117</xdr:row>
      <xdr:rowOff>114300</xdr:rowOff>
    </xdr:to>
    <xdr:sp macro="" textlink="">
      <xdr:nvSpPr>
        <xdr:cNvPr id="5020" name="Text Box 75" hidden="1">
          <a:extLst>
            <a:ext uri="{FF2B5EF4-FFF2-40B4-BE49-F238E27FC236}">
              <a16:creationId xmlns:a16="http://schemas.microsoft.com/office/drawing/2014/main" id="{00000000-0008-0000-0000-00009C13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116</xdr:row>
      <xdr:rowOff>76200</xdr:rowOff>
    </xdr:from>
    <xdr:to>
      <xdr:col>10</xdr:col>
      <xdr:colOff>76200</xdr:colOff>
      <xdr:row>117</xdr:row>
      <xdr:rowOff>114300</xdr:rowOff>
    </xdr:to>
    <xdr:sp macro="" textlink="">
      <xdr:nvSpPr>
        <xdr:cNvPr id="5021" name="Text Box 75" hidden="1">
          <a:extLst>
            <a:ext uri="{FF2B5EF4-FFF2-40B4-BE49-F238E27FC236}">
              <a16:creationId xmlns:a16="http://schemas.microsoft.com/office/drawing/2014/main" id="{00000000-0008-0000-0000-00009D13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115</xdr:row>
      <xdr:rowOff>76200</xdr:rowOff>
    </xdr:from>
    <xdr:to>
      <xdr:col>14</xdr:col>
      <xdr:colOff>76200</xdr:colOff>
      <xdr:row>116</xdr:row>
      <xdr:rowOff>114300</xdr:rowOff>
    </xdr:to>
    <xdr:sp macro="" textlink="">
      <xdr:nvSpPr>
        <xdr:cNvPr id="5022" name="Text Box 75" hidden="1">
          <a:extLst>
            <a:ext uri="{FF2B5EF4-FFF2-40B4-BE49-F238E27FC236}">
              <a16:creationId xmlns:a16="http://schemas.microsoft.com/office/drawing/2014/main" id="{00000000-0008-0000-0000-00009E13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116</xdr:row>
      <xdr:rowOff>76200</xdr:rowOff>
    </xdr:from>
    <xdr:to>
      <xdr:col>14</xdr:col>
      <xdr:colOff>76200</xdr:colOff>
      <xdr:row>117</xdr:row>
      <xdr:rowOff>114300</xdr:rowOff>
    </xdr:to>
    <xdr:sp macro="" textlink="">
      <xdr:nvSpPr>
        <xdr:cNvPr id="5023" name="Text Box 75" hidden="1">
          <a:extLst>
            <a:ext uri="{FF2B5EF4-FFF2-40B4-BE49-F238E27FC236}">
              <a16:creationId xmlns:a16="http://schemas.microsoft.com/office/drawing/2014/main" id="{00000000-0008-0000-0000-00009F13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116</xdr:row>
      <xdr:rowOff>76200</xdr:rowOff>
    </xdr:from>
    <xdr:to>
      <xdr:col>14</xdr:col>
      <xdr:colOff>76200</xdr:colOff>
      <xdr:row>117</xdr:row>
      <xdr:rowOff>114300</xdr:rowOff>
    </xdr:to>
    <xdr:sp macro="" textlink="">
      <xdr:nvSpPr>
        <xdr:cNvPr id="5024" name="Text Box 75" hidden="1">
          <a:extLst>
            <a:ext uri="{FF2B5EF4-FFF2-40B4-BE49-F238E27FC236}">
              <a16:creationId xmlns:a16="http://schemas.microsoft.com/office/drawing/2014/main" id="{00000000-0008-0000-0000-0000A013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116</xdr:row>
      <xdr:rowOff>76200</xdr:rowOff>
    </xdr:from>
    <xdr:to>
      <xdr:col>14</xdr:col>
      <xdr:colOff>76200</xdr:colOff>
      <xdr:row>117</xdr:row>
      <xdr:rowOff>114300</xdr:rowOff>
    </xdr:to>
    <xdr:sp macro="" textlink="">
      <xdr:nvSpPr>
        <xdr:cNvPr id="5025" name="Text Box 75" hidden="1">
          <a:extLst>
            <a:ext uri="{FF2B5EF4-FFF2-40B4-BE49-F238E27FC236}">
              <a16:creationId xmlns:a16="http://schemas.microsoft.com/office/drawing/2014/main" id="{00000000-0008-0000-0000-0000A113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116</xdr:row>
      <xdr:rowOff>76200</xdr:rowOff>
    </xdr:from>
    <xdr:to>
      <xdr:col>14</xdr:col>
      <xdr:colOff>76200</xdr:colOff>
      <xdr:row>117</xdr:row>
      <xdr:rowOff>114300</xdr:rowOff>
    </xdr:to>
    <xdr:sp macro="" textlink="">
      <xdr:nvSpPr>
        <xdr:cNvPr id="5026" name="Text Box 75" hidden="1">
          <a:extLst>
            <a:ext uri="{FF2B5EF4-FFF2-40B4-BE49-F238E27FC236}">
              <a16:creationId xmlns:a16="http://schemas.microsoft.com/office/drawing/2014/main" id="{00000000-0008-0000-0000-0000A213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116</xdr:row>
      <xdr:rowOff>76200</xdr:rowOff>
    </xdr:from>
    <xdr:to>
      <xdr:col>7</xdr:col>
      <xdr:colOff>76200</xdr:colOff>
      <xdr:row>117</xdr:row>
      <xdr:rowOff>114300</xdr:rowOff>
    </xdr:to>
    <xdr:sp macro="" textlink="">
      <xdr:nvSpPr>
        <xdr:cNvPr id="5027" name="Text Box 75" hidden="1">
          <a:extLst>
            <a:ext uri="{FF2B5EF4-FFF2-40B4-BE49-F238E27FC236}">
              <a16:creationId xmlns:a16="http://schemas.microsoft.com/office/drawing/2014/main" id="{00000000-0008-0000-0000-0000A313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116</xdr:row>
      <xdr:rowOff>76200</xdr:rowOff>
    </xdr:from>
    <xdr:to>
      <xdr:col>10</xdr:col>
      <xdr:colOff>76200</xdr:colOff>
      <xdr:row>117</xdr:row>
      <xdr:rowOff>114300</xdr:rowOff>
    </xdr:to>
    <xdr:sp macro="" textlink="">
      <xdr:nvSpPr>
        <xdr:cNvPr id="5028" name="Text Box 75" hidden="1">
          <a:extLst>
            <a:ext uri="{FF2B5EF4-FFF2-40B4-BE49-F238E27FC236}">
              <a16:creationId xmlns:a16="http://schemas.microsoft.com/office/drawing/2014/main" id="{00000000-0008-0000-0000-0000A413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116</xdr:row>
      <xdr:rowOff>76200</xdr:rowOff>
    </xdr:from>
    <xdr:to>
      <xdr:col>14</xdr:col>
      <xdr:colOff>76200</xdr:colOff>
      <xdr:row>117</xdr:row>
      <xdr:rowOff>114300</xdr:rowOff>
    </xdr:to>
    <xdr:sp macro="" textlink="">
      <xdr:nvSpPr>
        <xdr:cNvPr id="5029" name="Text Box 75" hidden="1">
          <a:extLst>
            <a:ext uri="{FF2B5EF4-FFF2-40B4-BE49-F238E27FC236}">
              <a16:creationId xmlns:a16="http://schemas.microsoft.com/office/drawing/2014/main" id="{00000000-0008-0000-0000-0000A513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116</xdr:row>
      <xdr:rowOff>76200</xdr:rowOff>
    </xdr:from>
    <xdr:to>
      <xdr:col>7</xdr:col>
      <xdr:colOff>76200</xdr:colOff>
      <xdr:row>117</xdr:row>
      <xdr:rowOff>114300</xdr:rowOff>
    </xdr:to>
    <xdr:sp macro="" textlink="">
      <xdr:nvSpPr>
        <xdr:cNvPr id="5030" name="Text Box 75" hidden="1">
          <a:extLst>
            <a:ext uri="{FF2B5EF4-FFF2-40B4-BE49-F238E27FC236}">
              <a16:creationId xmlns:a16="http://schemas.microsoft.com/office/drawing/2014/main" id="{00000000-0008-0000-0000-0000A613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117</xdr:row>
      <xdr:rowOff>76200</xdr:rowOff>
    </xdr:from>
    <xdr:to>
      <xdr:col>7</xdr:col>
      <xdr:colOff>76200</xdr:colOff>
      <xdr:row>118</xdr:row>
      <xdr:rowOff>114300</xdr:rowOff>
    </xdr:to>
    <xdr:sp macro="" textlink="">
      <xdr:nvSpPr>
        <xdr:cNvPr id="5031" name="Text Box 75" hidden="1">
          <a:extLst>
            <a:ext uri="{FF2B5EF4-FFF2-40B4-BE49-F238E27FC236}">
              <a16:creationId xmlns:a16="http://schemas.microsoft.com/office/drawing/2014/main" id="{00000000-0008-0000-0000-0000A713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117</xdr:row>
      <xdr:rowOff>76200</xdr:rowOff>
    </xdr:from>
    <xdr:to>
      <xdr:col>7</xdr:col>
      <xdr:colOff>76200</xdr:colOff>
      <xdr:row>118</xdr:row>
      <xdr:rowOff>114300</xdr:rowOff>
    </xdr:to>
    <xdr:sp macro="" textlink="">
      <xdr:nvSpPr>
        <xdr:cNvPr id="5032" name="Text Box 75" hidden="1">
          <a:extLst>
            <a:ext uri="{FF2B5EF4-FFF2-40B4-BE49-F238E27FC236}">
              <a16:creationId xmlns:a16="http://schemas.microsoft.com/office/drawing/2014/main" id="{00000000-0008-0000-0000-0000A813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116</xdr:row>
      <xdr:rowOff>76200</xdr:rowOff>
    </xdr:from>
    <xdr:to>
      <xdr:col>10</xdr:col>
      <xdr:colOff>76200</xdr:colOff>
      <xdr:row>117</xdr:row>
      <xdr:rowOff>114300</xdr:rowOff>
    </xdr:to>
    <xdr:sp macro="" textlink="">
      <xdr:nvSpPr>
        <xdr:cNvPr id="5033" name="Text Box 75" hidden="1">
          <a:extLst>
            <a:ext uri="{FF2B5EF4-FFF2-40B4-BE49-F238E27FC236}">
              <a16:creationId xmlns:a16="http://schemas.microsoft.com/office/drawing/2014/main" id="{00000000-0008-0000-0000-0000A913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117</xdr:row>
      <xdr:rowOff>76200</xdr:rowOff>
    </xdr:from>
    <xdr:to>
      <xdr:col>10</xdr:col>
      <xdr:colOff>76200</xdr:colOff>
      <xdr:row>118</xdr:row>
      <xdr:rowOff>114300</xdr:rowOff>
    </xdr:to>
    <xdr:sp macro="" textlink="">
      <xdr:nvSpPr>
        <xdr:cNvPr id="5034" name="Text Box 75" hidden="1">
          <a:extLst>
            <a:ext uri="{FF2B5EF4-FFF2-40B4-BE49-F238E27FC236}">
              <a16:creationId xmlns:a16="http://schemas.microsoft.com/office/drawing/2014/main" id="{00000000-0008-0000-0000-0000AA13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117</xdr:row>
      <xdr:rowOff>76200</xdr:rowOff>
    </xdr:from>
    <xdr:to>
      <xdr:col>10</xdr:col>
      <xdr:colOff>76200</xdr:colOff>
      <xdr:row>118</xdr:row>
      <xdr:rowOff>114300</xdr:rowOff>
    </xdr:to>
    <xdr:sp macro="" textlink="">
      <xdr:nvSpPr>
        <xdr:cNvPr id="5035" name="Text Box 75" hidden="1">
          <a:extLst>
            <a:ext uri="{FF2B5EF4-FFF2-40B4-BE49-F238E27FC236}">
              <a16:creationId xmlns:a16="http://schemas.microsoft.com/office/drawing/2014/main" id="{00000000-0008-0000-0000-0000AB13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117</xdr:row>
      <xdr:rowOff>76200</xdr:rowOff>
    </xdr:from>
    <xdr:to>
      <xdr:col>10</xdr:col>
      <xdr:colOff>76200</xdr:colOff>
      <xdr:row>118</xdr:row>
      <xdr:rowOff>114300</xdr:rowOff>
    </xdr:to>
    <xdr:sp macro="" textlink="">
      <xdr:nvSpPr>
        <xdr:cNvPr id="5036" name="Text Box 75" hidden="1">
          <a:extLst>
            <a:ext uri="{FF2B5EF4-FFF2-40B4-BE49-F238E27FC236}">
              <a16:creationId xmlns:a16="http://schemas.microsoft.com/office/drawing/2014/main" id="{00000000-0008-0000-0000-0000AC13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116</xdr:row>
      <xdr:rowOff>76200</xdr:rowOff>
    </xdr:from>
    <xdr:to>
      <xdr:col>14</xdr:col>
      <xdr:colOff>76200</xdr:colOff>
      <xdr:row>117</xdr:row>
      <xdr:rowOff>114300</xdr:rowOff>
    </xdr:to>
    <xdr:sp macro="" textlink="">
      <xdr:nvSpPr>
        <xdr:cNvPr id="5037" name="Text Box 75" hidden="1">
          <a:extLst>
            <a:ext uri="{FF2B5EF4-FFF2-40B4-BE49-F238E27FC236}">
              <a16:creationId xmlns:a16="http://schemas.microsoft.com/office/drawing/2014/main" id="{00000000-0008-0000-0000-0000AD13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117</xdr:row>
      <xdr:rowOff>76200</xdr:rowOff>
    </xdr:from>
    <xdr:to>
      <xdr:col>14</xdr:col>
      <xdr:colOff>76200</xdr:colOff>
      <xdr:row>118</xdr:row>
      <xdr:rowOff>114300</xdr:rowOff>
    </xdr:to>
    <xdr:sp macro="" textlink="">
      <xdr:nvSpPr>
        <xdr:cNvPr id="5038" name="Text Box 75" hidden="1">
          <a:extLst>
            <a:ext uri="{FF2B5EF4-FFF2-40B4-BE49-F238E27FC236}">
              <a16:creationId xmlns:a16="http://schemas.microsoft.com/office/drawing/2014/main" id="{00000000-0008-0000-0000-0000AE13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117</xdr:row>
      <xdr:rowOff>76200</xdr:rowOff>
    </xdr:from>
    <xdr:to>
      <xdr:col>14</xdr:col>
      <xdr:colOff>76200</xdr:colOff>
      <xdr:row>118</xdr:row>
      <xdr:rowOff>114300</xdr:rowOff>
    </xdr:to>
    <xdr:sp macro="" textlink="">
      <xdr:nvSpPr>
        <xdr:cNvPr id="5039" name="Text Box 75" hidden="1">
          <a:extLst>
            <a:ext uri="{FF2B5EF4-FFF2-40B4-BE49-F238E27FC236}">
              <a16:creationId xmlns:a16="http://schemas.microsoft.com/office/drawing/2014/main" id="{00000000-0008-0000-0000-0000AF13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117</xdr:row>
      <xdr:rowOff>76200</xdr:rowOff>
    </xdr:from>
    <xdr:to>
      <xdr:col>14</xdr:col>
      <xdr:colOff>76200</xdr:colOff>
      <xdr:row>118</xdr:row>
      <xdr:rowOff>114300</xdr:rowOff>
    </xdr:to>
    <xdr:sp macro="" textlink="">
      <xdr:nvSpPr>
        <xdr:cNvPr id="5040" name="Text Box 75" hidden="1">
          <a:extLst>
            <a:ext uri="{FF2B5EF4-FFF2-40B4-BE49-F238E27FC236}">
              <a16:creationId xmlns:a16="http://schemas.microsoft.com/office/drawing/2014/main" id="{00000000-0008-0000-0000-0000B013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117</xdr:row>
      <xdr:rowOff>76200</xdr:rowOff>
    </xdr:from>
    <xdr:to>
      <xdr:col>14</xdr:col>
      <xdr:colOff>76200</xdr:colOff>
      <xdr:row>118</xdr:row>
      <xdr:rowOff>114300</xdr:rowOff>
    </xdr:to>
    <xdr:sp macro="" textlink="">
      <xdr:nvSpPr>
        <xdr:cNvPr id="5041" name="Text Box 75" hidden="1">
          <a:extLst>
            <a:ext uri="{FF2B5EF4-FFF2-40B4-BE49-F238E27FC236}">
              <a16:creationId xmlns:a16="http://schemas.microsoft.com/office/drawing/2014/main" id="{00000000-0008-0000-0000-0000B113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117</xdr:row>
      <xdr:rowOff>76200</xdr:rowOff>
    </xdr:from>
    <xdr:to>
      <xdr:col>7</xdr:col>
      <xdr:colOff>76200</xdr:colOff>
      <xdr:row>118</xdr:row>
      <xdr:rowOff>114300</xdr:rowOff>
    </xdr:to>
    <xdr:sp macro="" textlink="">
      <xdr:nvSpPr>
        <xdr:cNvPr id="5042" name="Text Box 75" hidden="1">
          <a:extLst>
            <a:ext uri="{FF2B5EF4-FFF2-40B4-BE49-F238E27FC236}">
              <a16:creationId xmlns:a16="http://schemas.microsoft.com/office/drawing/2014/main" id="{00000000-0008-0000-0000-0000B213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117</xdr:row>
      <xdr:rowOff>76200</xdr:rowOff>
    </xdr:from>
    <xdr:to>
      <xdr:col>10</xdr:col>
      <xdr:colOff>76200</xdr:colOff>
      <xdr:row>118</xdr:row>
      <xdr:rowOff>114300</xdr:rowOff>
    </xdr:to>
    <xdr:sp macro="" textlink="">
      <xdr:nvSpPr>
        <xdr:cNvPr id="5043" name="Text Box 75" hidden="1">
          <a:extLst>
            <a:ext uri="{FF2B5EF4-FFF2-40B4-BE49-F238E27FC236}">
              <a16:creationId xmlns:a16="http://schemas.microsoft.com/office/drawing/2014/main" id="{00000000-0008-0000-0000-0000B313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117</xdr:row>
      <xdr:rowOff>76200</xdr:rowOff>
    </xdr:from>
    <xdr:to>
      <xdr:col>14</xdr:col>
      <xdr:colOff>76200</xdr:colOff>
      <xdr:row>118</xdr:row>
      <xdr:rowOff>114300</xdr:rowOff>
    </xdr:to>
    <xdr:sp macro="" textlink="">
      <xdr:nvSpPr>
        <xdr:cNvPr id="5044" name="Text Box 75" hidden="1">
          <a:extLst>
            <a:ext uri="{FF2B5EF4-FFF2-40B4-BE49-F238E27FC236}">
              <a16:creationId xmlns:a16="http://schemas.microsoft.com/office/drawing/2014/main" id="{00000000-0008-0000-0000-0000B413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117</xdr:row>
      <xdr:rowOff>76200</xdr:rowOff>
    </xdr:from>
    <xdr:to>
      <xdr:col>7</xdr:col>
      <xdr:colOff>76200</xdr:colOff>
      <xdr:row>118</xdr:row>
      <xdr:rowOff>114300</xdr:rowOff>
    </xdr:to>
    <xdr:sp macro="" textlink="">
      <xdr:nvSpPr>
        <xdr:cNvPr id="5045" name="Text Box 75" hidden="1">
          <a:extLst>
            <a:ext uri="{FF2B5EF4-FFF2-40B4-BE49-F238E27FC236}">
              <a16:creationId xmlns:a16="http://schemas.microsoft.com/office/drawing/2014/main" id="{00000000-0008-0000-0000-0000B513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118</xdr:row>
      <xdr:rowOff>76200</xdr:rowOff>
    </xdr:from>
    <xdr:to>
      <xdr:col>7</xdr:col>
      <xdr:colOff>76200</xdr:colOff>
      <xdr:row>119</xdr:row>
      <xdr:rowOff>114300</xdr:rowOff>
    </xdr:to>
    <xdr:sp macro="" textlink="">
      <xdr:nvSpPr>
        <xdr:cNvPr id="5046" name="Text Box 75" hidden="1">
          <a:extLst>
            <a:ext uri="{FF2B5EF4-FFF2-40B4-BE49-F238E27FC236}">
              <a16:creationId xmlns:a16="http://schemas.microsoft.com/office/drawing/2014/main" id="{00000000-0008-0000-0000-0000B613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118</xdr:row>
      <xdr:rowOff>76200</xdr:rowOff>
    </xdr:from>
    <xdr:to>
      <xdr:col>7</xdr:col>
      <xdr:colOff>76200</xdr:colOff>
      <xdr:row>119</xdr:row>
      <xdr:rowOff>114300</xdr:rowOff>
    </xdr:to>
    <xdr:sp macro="" textlink="">
      <xdr:nvSpPr>
        <xdr:cNvPr id="5047" name="Text Box 75" hidden="1">
          <a:extLst>
            <a:ext uri="{FF2B5EF4-FFF2-40B4-BE49-F238E27FC236}">
              <a16:creationId xmlns:a16="http://schemas.microsoft.com/office/drawing/2014/main" id="{00000000-0008-0000-0000-0000B713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117</xdr:row>
      <xdr:rowOff>76200</xdr:rowOff>
    </xdr:from>
    <xdr:to>
      <xdr:col>10</xdr:col>
      <xdr:colOff>76200</xdr:colOff>
      <xdr:row>118</xdr:row>
      <xdr:rowOff>114300</xdr:rowOff>
    </xdr:to>
    <xdr:sp macro="" textlink="">
      <xdr:nvSpPr>
        <xdr:cNvPr id="5048" name="Text Box 75" hidden="1">
          <a:extLst>
            <a:ext uri="{FF2B5EF4-FFF2-40B4-BE49-F238E27FC236}">
              <a16:creationId xmlns:a16="http://schemas.microsoft.com/office/drawing/2014/main" id="{00000000-0008-0000-0000-0000B813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118</xdr:row>
      <xdr:rowOff>76200</xdr:rowOff>
    </xdr:from>
    <xdr:to>
      <xdr:col>10</xdr:col>
      <xdr:colOff>76200</xdr:colOff>
      <xdr:row>119</xdr:row>
      <xdr:rowOff>114300</xdr:rowOff>
    </xdr:to>
    <xdr:sp macro="" textlink="">
      <xdr:nvSpPr>
        <xdr:cNvPr id="5049" name="Text Box 75" hidden="1">
          <a:extLst>
            <a:ext uri="{FF2B5EF4-FFF2-40B4-BE49-F238E27FC236}">
              <a16:creationId xmlns:a16="http://schemas.microsoft.com/office/drawing/2014/main" id="{00000000-0008-0000-0000-0000B913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118</xdr:row>
      <xdr:rowOff>76200</xdr:rowOff>
    </xdr:from>
    <xdr:to>
      <xdr:col>10</xdr:col>
      <xdr:colOff>76200</xdr:colOff>
      <xdr:row>119</xdr:row>
      <xdr:rowOff>114300</xdr:rowOff>
    </xdr:to>
    <xdr:sp macro="" textlink="">
      <xdr:nvSpPr>
        <xdr:cNvPr id="5050" name="Text Box 75" hidden="1">
          <a:extLst>
            <a:ext uri="{FF2B5EF4-FFF2-40B4-BE49-F238E27FC236}">
              <a16:creationId xmlns:a16="http://schemas.microsoft.com/office/drawing/2014/main" id="{00000000-0008-0000-0000-0000BA13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118</xdr:row>
      <xdr:rowOff>76200</xdr:rowOff>
    </xdr:from>
    <xdr:to>
      <xdr:col>10</xdr:col>
      <xdr:colOff>76200</xdr:colOff>
      <xdr:row>119</xdr:row>
      <xdr:rowOff>114300</xdr:rowOff>
    </xdr:to>
    <xdr:sp macro="" textlink="">
      <xdr:nvSpPr>
        <xdr:cNvPr id="5051" name="Text Box 75" hidden="1">
          <a:extLst>
            <a:ext uri="{FF2B5EF4-FFF2-40B4-BE49-F238E27FC236}">
              <a16:creationId xmlns:a16="http://schemas.microsoft.com/office/drawing/2014/main" id="{00000000-0008-0000-0000-0000BB13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117</xdr:row>
      <xdr:rowOff>76200</xdr:rowOff>
    </xdr:from>
    <xdr:to>
      <xdr:col>14</xdr:col>
      <xdr:colOff>76200</xdr:colOff>
      <xdr:row>118</xdr:row>
      <xdr:rowOff>114300</xdr:rowOff>
    </xdr:to>
    <xdr:sp macro="" textlink="">
      <xdr:nvSpPr>
        <xdr:cNvPr id="5052" name="Text Box 75" hidden="1">
          <a:extLst>
            <a:ext uri="{FF2B5EF4-FFF2-40B4-BE49-F238E27FC236}">
              <a16:creationId xmlns:a16="http://schemas.microsoft.com/office/drawing/2014/main" id="{00000000-0008-0000-0000-0000BC13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118</xdr:row>
      <xdr:rowOff>76200</xdr:rowOff>
    </xdr:from>
    <xdr:to>
      <xdr:col>14</xdr:col>
      <xdr:colOff>76200</xdr:colOff>
      <xdr:row>119</xdr:row>
      <xdr:rowOff>114300</xdr:rowOff>
    </xdr:to>
    <xdr:sp macro="" textlink="">
      <xdr:nvSpPr>
        <xdr:cNvPr id="5053" name="Text Box 75" hidden="1">
          <a:extLst>
            <a:ext uri="{FF2B5EF4-FFF2-40B4-BE49-F238E27FC236}">
              <a16:creationId xmlns:a16="http://schemas.microsoft.com/office/drawing/2014/main" id="{00000000-0008-0000-0000-0000BD13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118</xdr:row>
      <xdr:rowOff>76200</xdr:rowOff>
    </xdr:from>
    <xdr:to>
      <xdr:col>14</xdr:col>
      <xdr:colOff>76200</xdr:colOff>
      <xdr:row>119</xdr:row>
      <xdr:rowOff>114300</xdr:rowOff>
    </xdr:to>
    <xdr:sp macro="" textlink="">
      <xdr:nvSpPr>
        <xdr:cNvPr id="5054" name="Text Box 75" hidden="1">
          <a:extLst>
            <a:ext uri="{FF2B5EF4-FFF2-40B4-BE49-F238E27FC236}">
              <a16:creationId xmlns:a16="http://schemas.microsoft.com/office/drawing/2014/main" id="{00000000-0008-0000-0000-0000BE13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118</xdr:row>
      <xdr:rowOff>76200</xdr:rowOff>
    </xdr:from>
    <xdr:to>
      <xdr:col>14</xdr:col>
      <xdr:colOff>76200</xdr:colOff>
      <xdr:row>119</xdr:row>
      <xdr:rowOff>114300</xdr:rowOff>
    </xdr:to>
    <xdr:sp macro="" textlink="">
      <xdr:nvSpPr>
        <xdr:cNvPr id="5055" name="Text Box 75" hidden="1">
          <a:extLst>
            <a:ext uri="{FF2B5EF4-FFF2-40B4-BE49-F238E27FC236}">
              <a16:creationId xmlns:a16="http://schemas.microsoft.com/office/drawing/2014/main" id="{00000000-0008-0000-0000-0000BF13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118</xdr:row>
      <xdr:rowOff>76200</xdr:rowOff>
    </xdr:from>
    <xdr:to>
      <xdr:col>14</xdr:col>
      <xdr:colOff>76200</xdr:colOff>
      <xdr:row>119</xdr:row>
      <xdr:rowOff>114300</xdr:rowOff>
    </xdr:to>
    <xdr:sp macro="" textlink="">
      <xdr:nvSpPr>
        <xdr:cNvPr id="5056" name="Text Box 75" hidden="1">
          <a:extLst>
            <a:ext uri="{FF2B5EF4-FFF2-40B4-BE49-F238E27FC236}">
              <a16:creationId xmlns:a16="http://schemas.microsoft.com/office/drawing/2014/main" id="{00000000-0008-0000-0000-0000C013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118</xdr:row>
      <xdr:rowOff>76200</xdr:rowOff>
    </xdr:from>
    <xdr:to>
      <xdr:col>7</xdr:col>
      <xdr:colOff>76200</xdr:colOff>
      <xdr:row>119</xdr:row>
      <xdr:rowOff>114300</xdr:rowOff>
    </xdr:to>
    <xdr:sp macro="" textlink="">
      <xdr:nvSpPr>
        <xdr:cNvPr id="5057" name="Text Box 75" hidden="1">
          <a:extLst>
            <a:ext uri="{FF2B5EF4-FFF2-40B4-BE49-F238E27FC236}">
              <a16:creationId xmlns:a16="http://schemas.microsoft.com/office/drawing/2014/main" id="{00000000-0008-0000-0000-0000C113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118</xdr:row>
      <xdr:rowOff>76200</xdr:rowOff>
    </xdr:from>
    <xdr:to>
      <xdr:col>10</xdr:col>
      <xdr:colOff>76200</xdr:colOff>
      <xdr:row>119</xdr:row>
      <xdr:rowOff>114300</xdr:rowOff>
    </xdr:to>
    <xdr:sp macro="" textlink="">
      <xdr:nvSpPr>
        <xdr:cNvPr id="5058" name="Text Box 75" hidden="1">
          <a:extLst>
            <a:ext uri="{FF2B5EF4-FFF2-40B4-BE49-F238E27FC236}">
              <a16:creationId xmlns:a16="http://schemas.microsoft.com/office/drawing/2014/main" id="{00000000-0008-0000-0000-0000C213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118</xdr:row>
      <xdr:rowOff>76200</xdr:rowOff>
    </xdr:from>
    <xdr:to>
      <xdr:col>14</xdr:col>
      <xdr:colOff>76200</xdr:colOff>
      <xdr:row>119</xdr:row>
      <xdr:rowOff>114300</xdr:rowOff>
    </xdr:to>
    <xdr:sp macro="" textlink="">
      <xdr:nvSpPr>
        <xdr:cNvPr id="5059" name="Text Box 75" hidden="1">
          <a:extLst>
            <a:ext uri="{FF2B5EF4-FFF2-40B4-BE49-F238E27FC236}">
              <a16:creationId xmlns:a16="http://schemas.microsoft.com/office/drawing/2014/main" id="{00000000-0008-0000-0000-0000C313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118</xdr:row>
      <xdr:rowOff>76200</xdr:rowOff>
    </xdr:from>
    <xdr:to>
      <xdr:col>7</xdr:col>
      <xdr:colOff>76200</xdr:colOff>
      <xdr:row>119</xdr:row>
      <xdr:rowOff>114300</xdr:rowOff>
    </xdr:to>
    <xdr:sp macro="" textlink="">
      <xdr:nvSpPr>
        <xdr:cNvPr id="5060" name="Text Box 75" hidden="1">
          <a:extLst>
            <a:ext uri="{FF2B5EF4-FFF2-40B4-BE49-F238E27FC236}">
              <a16:creationId xmlns:a16="http://schemas.microsoft.com/office/drawing/2014/main" id="{00000000-0008-0000-0000-0000C413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119</xdr:row>
      <xdr:rowOff>76200</xdr:rowOff>
    </xdr:from>
    <xdr:to>
      <xdr:col>7</xdr:col>
      <xdr:colOff>76200</xdr:colOff>
      <xdr:row>120</xdr:row>
      <xdr:rowOff>114300</xdr:rowOff>
    </xdr:to>
    <xdr:sp macro="" textlink="">
      <xdr:nvSpPr>
        <xdr:cNvPr id="5061" name="Text Box 75" hidden="1">
          <a:extLst>
            <a:ext uri="{FF2B5EF4-FFF2-40B4-BE49-F238E27FC236}">
              <a16:creationId xmlns:a16="http://schemas.microsoft.com/office/drawing/2014/main" id="{00000000-0008-0000-0000-0000C513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119</xdr:row>
      <xdr:rowOff>76200</xdr:rowOff>
    </xdr:from>
    <xdr:to>
      <xdr:col>7</xdr:col>
      <xdr:colOff>76200</xdr:colOff>
      <xdr:row>120</xdr:row>
      <xdr:rowOff>114300</xdr:rowOff>
    </xdr:to>
    <xdr:sp macro="" textlink="">
      <xdr:nvSpPr>
        <xdr:cNvPr id="5062" name="Text Box 75" hidden="1">
          <a:extLst>
            <a:ext uri="{FF2B5EF4-FFF2-40B4-BE49-F238E27FC236}">
              <a16:creationId xmlns:a16="http://schemas.microsoft.com/office/drawing/2014/main" id="{00000000-0008-0000-0000-0000C613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118</xdr:row>
      <xdr:rowOff>76200</xdr:rowOff>
    </xdr:from>
    <xdr:to>
      <xdr:col>10</xdr:col>
      <xdr:colOff>76200</xdr:colOff>
      <xdr:row>119</xdr:row>
      <xdr:rowOff>114300</xdr:rowOff>
    </xdr:to>
    <xdr:sp macro="" textlink="">
      <xdr:nvSpPr>
        <xdr:cNvPr id="5063" name="Text Box 75" hidden="1">
          <a:extLst>
            <a:ext uri="{FF2B5EF4-FFF2-40B4-BE49-F238E27FC236}">
              <a16:creationId xmlns:a16="http://schemas.microsoft.com/office/drawing/2014/main" id="{00000000-0008-0000-0000-0000C713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119</xdr:row>
      <xdr:rowOff>76200</xdr:rowOff>
    </xdr:from>
    <xdr:to>
      <xdr:col>10</xdr:col>
      <xdr:colOff>76200</xdr:colOff>
      <xdr:row>120</xdr:row>
      <xdr:rowOff>114300</xdr:rowOff>
    </xdr:to>
    <xdr:sp macro="" textlink="">
      <xdr:nvSpPr>
        <xdr:cNvPr id="5064" name="Text Box 75" hidden="1">
          <a:extLst>
            <a:ext uri="{FF2B5EF4-FFF2-40B4-BE49-F238E27FC236}">
              <a16:creationId xmlns:a16="http://schemas.microsoft.com/office/drawing/2014/main" id="{00000000-0008-0000-0000-0000C813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119</xdr:row>
      <xdr:rowOff>76200</xdr:rowOff>
    </xdr:from>
    <xdr:to>
      <xdr:col>10</xdr:col>
      <xdr:colOff>76200</xdr:colOff>
      <xdr:row>120</xdr:row>
      <xdr:rowOff>114300</xdr:rowOff>
    </xdr:to>
    <xdr:sp macro="" textlink="">
      <xdr:nvSpPr>
        <xdr:cNvPr id="5065" name="Text Box 75" hidden="1">
          <a:extLst>
            <a:ext uri="{FF2B5EF4-FFF2-40B4-BE49-F238E27FC236}">
              <a16:creationId xmlns:a16="http://schemas.microsoft.com/office/drawing/2014/main" id="{00000000-0008-0000-0000-0000C913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119</xdr:row>
      <xdr:rowOff>76200</xdr:rowOff>
    </xdr:from>
    <xdr:to>
      <xdr:col>10</xdr:col>
      <xdr:colOff>76200</xdr:colOff>
      <xdr:row>120</xdr:row>
      <xdr:rowOff>114300</xdr:rowOff>
    </xdr:to>
    <xdr:sp macro="" textlink="">
      <xdr:nvSpPr>
        <xdr:cNvPr id="5066" name="Text Box 75" hidden="1">
          <a:extLst>
            <a:ext uri="{FF2B5EF4-FFF2-40B4-BE49-F238E27FC236}">
              <a16:creationId xmlns:a16="http://schemas.microsoft.com/office/drawing/2014/main" id="{00000000-0008-0000-0000-0000CA13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118</xdr:row>
      <xdr:rowOff>76200</xdr:rowOff>
    </xdr:from>
    <xdr:to>
      <xdr:col>14</xdr:col>
      <xdr:colOff>76200</xdr:colOff>
      <xdr:row>119</xdr:row>
      <xdr:rowOff>114300</xdr:rowOff>
    </xdr:to>
    <xdr:sp macro="" textlink="">
      <xdr:nvSpPr>
        <xdr:cNvPr id="5067" name="Text Box 75" hidden="1">
          <a:extLst>
            <a:ext uri="{FF2B5EF4-FFF2-40B4-BE49-F238E27FC236}">
              <a16:creationId xmlns:a16="http://schemas.microsoft.com/office/drawing/2014/main" id="{00000000-0008-0000-0000-0000CB13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119</xdr:row>
      <xdr:rowOff>76200</xdr:rowOff>
    </xdr:from>
    <xdr:to>
      <xdr:col>14</xdr:col>
      <xdr:colOff>76200</xdr:colOff>
      <xdr:row>120</xdr:row>
      <xdr:rowOff>114300</xdr:rowOff>
    </xdr:to>
    <xdr:sp macro="" textlink="">
      <xdr:nvSpPr>
        <xdr:cNvPr id="5068" name="Text Box 75" hidden="1">
          <a:extLst>
            <a:ext uri="{FF2B5EF4-FFF2-40B4-BE49-F238E27FC236}">
              <a16:creationId xmlns:a16="http://schemas.microsoft.com/office/drawing/2014/main" id="{00000000-0008-0000-0000-0000CC13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119</xdr:row>
      <xdr:rowOff>76200</xdr:rowOff>
    </xdr:from>
    <xdr:to>
      <xdr:col>14</xdr:col>
      <xdr:colOff>76200</xdr:colOff>
      <xdr:row>120</xdr:row>
      <xdr:rowOff>114300</xdr:rowOff>
    </xdr:to>
    <xdr:sp macro="" textlink="">
      <xdr:nvSpPr>
        <xdr:cNvPr id="5069" name="Text Box 75" hidden="1">
          <a:extLst>
            <a:ext uri="{FF2B5EF4-FFF2-40B4-BE49-F238E27FC236}">
              <a16:creationId xmlns:a16="http://schemas.microsoft.com/office/drawing/2014/main" id="{00000000-0008-0000-0000-0000CD13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119</xdr:row>
      <xdr:rowOff>76200</xdr:rowOff>
    </xdr:from>
    <xdr:to>
      <xdr:col>14</xdr:col>
      <xdr:colOff>76200</xdr:colOff>
      <xdr:row>120</xdr:row>
      <xdr:rowOff>114300</xdr:rowOff>
    </xdr:to>
    <xdr:sp macro="" textlink="">
      <xdr:nvSpPr>
        <xdr:cNvPr id="5070" name="Text Box 75" hidden="1">
          <a:extLst>
            <a:ext uri="{FF2B5EF4-FFF2-40B4-BE49-F238E27FC236}">
              <a16:creationId xmlns:a16="http://schemas.microsoft.com/office/drawing/2014/main" id="{00000000-0008-0000-0000-0000CE13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119</xdr:row>
      <xdr:rowOff>76200</xdr:rowOff>
    </xdr:from>
    <xdr:to>
      <xdr:col>14</xdr:col>
      <xdr:colOff>76200</xdr:colOff>
      <xdr:row>120</xdr:row>
      <xdr:rowOff>114300</xdr:rowOff>
    </xdr:to>
    <xdr:sp macro="" textlink="">
      <xdr:nvSpPr>
        <xdr:cNvPr id="5071" name="Text Box 75" hidden="1">
          <a:extLst>
            <a:ext uri="{FF2B5EF4-FFF2-40B4-BE49-F238E27FC236}">
              <a16:creationId xmlns:a16="http://schemas.microsoft.com/office/drawing/2014/main" id="{00000000-0008-0000-0000-0000CF13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119</xdr:row>
      <xdr:rowOff>76200</xdr:rowOff>
    </xdr:from>
    <xdr:to>
      <xdr:col>7</xdr:col>
      <xdr:colOff>76200</xdr:colOff>
      <xdr:row>120</xdr:row>
      <xdr:rowOff>114300</xdr:rowOff>
    </xdr:to>
    <xdr:sp macro="" textlink="">
      <xdr:nvSpPr>
        <xdr:cNvPr id="5072" name="Text Box 75" hidden="1">
          <a:extLst>
            <a:ext uri="{FF2B5EF4-FFF2-40B4-BE49-F238E27FC236}">
              <a16:creationId xmlns:a16="http://schemas.microsoft.com/office/drawing/2014/main" id="{00000000-0008-0000-0000-0000D013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119</xdr:row>
      <xdr:rowOff>76200</xdr:rowOff>
    </xdr:from>
    <xdr:to>
      <xdr:col>10</xdr:col>
      <xdr:colOff>76200</xdr:colOff>
      <xdr:row>120</xdr:row>
      <xdr:rowOff>114300</xdr:rowOff>
    </xdr:to>
    <xdr:sp macro="" textlink="">
      <xdr:nvSpPr>
        <xdr:cNvPr id="5073" name="Text Box 75" hidden="1">
          <a:extLst>
            <a:ext uri="{FF2B5EF4-FFF2-40B4-BE49-F238E27FC236}">
              <a16:creationId xmlns:a16="http://schemas.microsoft.com/office/drawing/2014/main" id="{00000000-0008-0000-0000-0000D113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119</xdr:row>
      <xdr:rowOff>76200</xdr:rowOff>
    </xdr:from>
    <xdr:to>
      <xdr:col>14</xdr:col>
      <xdr:colOff>76200</xdr:colOff>
      <xdr:row>120</xdr:row>
      <xdr:rowOff>114300</xdr:rowOff>
    </xdr:to>
    <xdr:sp macro="" textlink="">
      <xdr:nvSpPr>
        <xdr:cNvPr id="5074" name="Text Box 75" hidden="1">
          <a:extLst>
            <a:ext uri="{FF2B5EF4-FFF2-40B4-BE49-F238E27FC236}">
              <a16:creationId xmlns:a16="http://schemas.microsoft.com/office/drawing/2014/main" id="{00000000-0008-0000-0000-0000D213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119</xdr:row>
      <xdr:rowOff>76200</xdr:rowOff>
    </xdr:from>
    <xdr:to>
      <xdr:col>7</xdr:col>
      <xdr:colOff>76200</xdr:colOff>
      <xdr:row>120</xdr:row>
      <xdr:rowOff>114300</xdr:rowOff>
    </xdr:to>
    <xdr:sp macro="" textlink="">
      <xdr:nvSpPr>
        <xdr:cNvPr id="5075" name="Text Box 75" hidden="1">
          <a:extLst>
            <a:ext uri="{FF2B5EF4-FFF2-40B4-BE49-F238E27FC236}">
              <a16:creationId xmlns:a16="http://schemas.microsoft.com/office/drawing/2014/main" id="{00000000-0008-0000-0000-0000D313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120</xdr:row>
      <xdr:rowOff>76200</xdr:rowOff>
    </xdr:from>
    <xdr:to>
      <xdr:col>7</xdr:col>
      <xdr:colOff>76200</xdr:colOff>
      <xdr:row>121</xdr:row>
      <xdr:rowOff>114300</xdr:rowOff>
    </xdr:to>
    <xdr:sp macro="" textlink="">
      <xdr:nvSpPr>
        <xdr:cNvPr id="5076" name="Text Box 75" hidden="1">
          <a:extLst>
            <a:ext uri="{FF2B5EF4-FFF2-40B4-BE49-F238E27FC236}">
              <a16:creationId xmlns:a16="http://schemas.microsoft.com/office/drawing/2014/main" id="{00000000-0008-0000-0000-0000D413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120</xdr:row>
      <xdr:rowOff>76200</xdr:rowOff>
    </xdr:from>
    <xdr:to>
      <xdr:col>7</xdr:col>
      <xdr:colOff>76200</xdr:colOff>
      <xdr:row>121</xdr:row>
      <xdr:rowOff>114300</xdr:rowOff>
    </xdr:to>
    <xdr:sp macro="" textlink="">
      <xdr:nvSpPr>
        <xdr:cNvPr id="5077" name="Text Box 75" hidden="1">
          <a:extLst>
            <a:ext uri="{FF2B5EF4-FFF2-40B4-BE49-F238E27FC236}">
              <a16:creationId xmlns:a16="http://schemas.microsoft.com/office/drawing/2014/main" id="{00000000-0008-0000-0000-0000D513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119</xdr:row>
      <xdr:rowOff>76200</xdr:rowOff>
    </xdr:from>
    <xdr:to>
      <xdr:col>10</xdr:col>
      <xdr:colOff>76200</xdr:colOff>
      <xdr:row>120</xdr:row>
      <xdr:rowOff>114300</xdr:rowOff>
    </xdr:to>
    <xdr:sp macro="" textlink="">
      <xdr:nvSpPr>
        <xdr:cNvPr id="5078" name="Text Box 75" hidden="1">
          <a:extLst>
            <a:ext uri="{FF2B5EF4-FFF2-40B4-BE49-F238E27FC236}">
              <a16:creationId xmlns:a16="http://schemas.microsoft.com/office/drawing/2014/main" id="{00000000-0008-0000-0000-0000D613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120</xdr:row>
      <xdr:rowOff>76200</xdr:rowOff>
    </xdr:from>
    <xdr:to>
      <xdr:col>10</xdr:col>
      <xdr:colOff>76200</xdr:colOff>
      <xdr:row>121</xdr:row>
      <xdr:rowOff>114300</xdr:rowOff>
    </xdr:to>
    <xdr:sp macro="" textlink="">
      <xdr:nvSpPr>
        <xdr:cNvPr id="5079" name="Text Box 75" hidden="1">
          <a:extLst>
            <a:ext uri="{FF2B5EF4-FFF2-40B4-BE49-F238E27FC236}">
              <a16:creationId xmlns:a16="http://schemas.microsoft.com/office/drawing/2014/main" id="{00000000-0008-0000-0000-0000D713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120</xdr:row>
      <xdr:rowOff>76200</xdr:rowOff>
    </xdr:from>
    <xdr:to>
      <xdr:col>10</xdr:col>
      <xdr:colOff>76200</xdr:colOff>
      <xdr:row>121</xdr:row>
      <xdr:rowOff>114300</xdr:rowOff>
    </xdr:to>
    <xdr:sp macro="" textlink="">
      <xdr:nvSpPr>
        <xdr:cNvPr id="5080" name="Text Box 75" hidden="1">
          <a:extLst>
            <a:ext uri="{FF2B5EF4-FFF2-40B4-BE49-F238E27FC236}">
              <a16:creationId xmlns:a16="http://schemas.microsoft.com/office/drawing/2014/main" id="{00000000-0008-0000-0000-0000D813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120</xdr:row>
      <xdr:rowOff>76200</xdr:rowOff>
    </xdr:from>
    <xdr:to>
      <xdr:col>10</xdr:col>
      <xdr:colOff>76200</xdr:colOff>
      <xdr:row>121</xdr:row>
      <xdr:rowOff>114300</xdr:rowOff>
    </xdr:to>
    <xdr:sp macro="" textlink="">
      <xdr:nvSpPr>
        <xdr:cNvPr id="5081" name="Text Box 75" hidden="1">
          <a:extLst>
            <a:ext uri="{FF2B5EF4-FFF2-40B4-BE49-F238E27FC236}">
              <a16:creationId xmlns:a16="http://schemas.microsoft.com/office/drawing/2014/main" id="{00000000-0008-0000-0000-0000D913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119</xdr:row>
      <xdr:rowOff>76200</xdr:rowOff>
    </xdr:from>
    <xdr:to>
      <xdr:col>14</xdr:col>
      <xdr:colOff>76200</xdr:colOff>
      <xdr:row>120</xdr:row>
      <xdr:rowOff>114300</xdr:rowOff>
    </xdr:to>
    <xdr:sp macro="" textlink="">
      <xdr:nvSpPr>
        <xdr:cNvPr id="5082" name="Text Box 75" hidden="1">
          <a:extLst>
            <a:ext uri="{FF2B5EF4-FFF2-40B4-BE49-F238E27FC236}">
              <a16:creationId xmlns:a16="http://schemas.microsoft.com/office/drawing/2014/main" id="{00000000-0008-0000-0000-0000DA13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120</xdr:row>
      <xdr:rowOff>76200</xdr:rowOff>
    </xdr:from>
    <xdr:to>
      <xdr:col>14</xdr:col>
      <xdr:colOff>76200</xdr:colOff>
      <xdr:row>121</xdr:row>
      <xdr:rowOff>114300</xdr:rowOff>
    </xdr:to>
    <xdr:sp macro="" textlink="">
      <xdr:nvSpPr>
        <xdr:cNvPr id="5083" name="Text Box 75" hidden="1">
          <a:extLst>
            <a:ext uri="{FF2B5EF4-FFF2-40B4-BE49-F238E27FC236}">
              <a16:creationId xmlns:a16="http://schemas.microsoft.com/office/drawing/2014/main" id="{00000000-0008-0000-0000-0000DB13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120</xdr:row>
      <xdr:rowOff>76200</xdr:rowOff>
    </xdr:from>
    <xdr:to>
      <xdr:col>14</xdr:col>
      <xdr:colOff>76200</xdr:colOff>
      <xdr:row>121</xdr:row>
      <xdr:rowOff>114300</xdr:rowOff>
    </xdr:to>
    <xdr:sp macro="" textlink="">
      <xdr:nvSpPr>
        <xdr:cNvPr id="5084" name="Text Box 75" hidden="1">
          <a:extLst>
            <a:ext uri="{FF2B5EF4-FFF2-40B4-BE49-F238E27FC236}">
              <a16:creationId xmlns:a16="http://schemas.microsoft.com/office/drawing/2014/main" id="{00000000-0008-0000-0000-0000DC13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120</xdr:row>
      <xdr:rowOff>76200</xdr:rowOff>
    </xdr:from>
    <xdr:to>
      <xdr:col>14</xdr:col>
      <xdr:colOff>76200</xdr:colOff>
      <xdr:row>121</xdr:row>
      <xdr:rowOff>114300</xdr:rowOff>
    </xdr:to>
    <xdr:sp macro="" textlink="">
      <xdr:nvSpPr>
        <xdr:cNvPr id="5085" name="Text Box 75" hidden="1">
          <a:extLst>
            <a:ext uri="{FF2B5EF4-FFF2-40B4-BE49-F238E27FC236}">
              <a16:creationId xmlns:a16="http://schemas.microsoft.com/office/drawing/2014/main" id="{00000000-0008-0000-0000-0000DD13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120</xdr:row>
      <xdr:rowOff>76200</xdr:rowOff>
    </xdr:from>
    <xdr:to>
      <xdr:col>14</xdr:col>
      <xdr:colOff>76200</xdr:colOff>
      <xdr:row>121</xdr:row>
      <xdr:rowOff>114300</xdr:rowOff>
    </xdr:to>
    <xdr:sp macro="" textlink="">
      <xdr:nvSpPr>
        <xdr:cNvPr id="5086" name="Text Box 75" hidden="1">
          <a:extLst>
            <a:ext uri="{FF2B5EF4-FFF2-40B4-BE49-F238E27FC236}">
              <a16:creationId xmlns:a16="http://schemas.microsoft.com/office/drawing/2014/main" id="{00000000-0008-0000-0000-0000DE13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120</xdr:row>
      <xdr:rowOff>76200</xdr:rowOff>
    </xdr:from>
    <xdr:to>
      <xdr:col>7</xdr:col>
      <xdr:colOff>76200</xdr:colOff>
      <xdr:row>121</xdr:row>
      <xdr:rowOff>114300</xdr:rowOff>
    </xdr:to>
    <xdr:sp macro="" textlink="">
      <xdr:nvSpPr>
        <xdr:cNvPr id="5087" name="Text Box 75" hidden="1">
          <a:extLst>
            <a:ext uri="{FF2B5EF4-FFF2-40B4-BE49-F238E27FC236}">
              <a16:creationId xmlns:a16="http://schemas.microsoft.com/office/drawing/2014/main" id="{00000000-0008-0000-0000-0000DF13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120</xdr:row>
      <xdr:rowOff>76200</xdr:rowOff>
    </xdr:from>
    <xdr:to>
      <xdr:col>10</xdr:col>
      <xdr:colOff>76200</xdr:colOff>
      <xdr:row>121</xdr:row>
      <xdr:rowOff>114300</xdr:rowOff>
    </xdr:to>
    <xdr:sp macro="" textlink="">
      <xdr:nvSpPr>
        <xdr:cNvPr id="5088" name="Text Box 75" hidden="1">
          <a:extLst>
            <a:ext uri="{FF2B5EF4-FFF2-40B4-BE49-F238E27FC236}">
              <a16:creationId xmlns:a16="http://schemas.microsoft.com/office/drawing/2014/main" id="{00000000-0008-0000-0000-0000E013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120</xdr:row>
      <xdr:rowOff>76200</xdr:rowOff>
    </xdr:from>
    <xdr:to>
      <xdr:col>14</xdr:col>
      <xdr:colOff>76200</xdr:colOff>
      <xdr:row>121</xdr:row>
      <xdr:rowOff>114300</xdr:rowOff>
    </xdr:to>
    <xdr:sp macro="" textlink="">
      <xdr:nvSpPr>
        <xdr:cNvPr id="5089" name="Text Box 75" hidden="1">
          <a:extLst>
            <a:ext uri="{FF2B5EF4-FFF2-40B4-BE49-F238E27FC236}">
              <a16:creationId xmlns:a16="http://schemas.microsoft.com/office/drawing/2014/main" id="{00000000-0008-0000-0000-0000E113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120</xdr:row>
      <xdr:rowOff>76200</xdr:rowOff>
    </xdr:from>
    <xdr:to>
      <xdr:col>7</xdr:col>
      <xdr:colOff>76200</xdr:colOff>
      <xdr:row>121</xdr:row>
      <xdr:rowOff>114300</xdr:rowOff>
    </xdr:to>
    <xdr:sp macro="" textlink="">
      <xdr:nvSpPr>
        <xdr:cNvPr id="5090" name="Text Box 75" hidden="1">
          <a:extLst>
            <a:ext uri="{FF2B5EF4-FFF2-40B4-BE49-F238E27FC236}">
              <a16:creationId xmlns:a16="http://schemas.microsoft.com/office/drawing/2014/main" id="{00000000-0008-0000-0000-0000E213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121</xdr:row>
      <xdr:rowOff>76200</xdr:rowOff>
    </xdr:from>
    <xdr:to>
      <xdr:col>7</xdr:col>
      <xdr:colOff>76200</xdr:colOff>
      <xdr:row>122</xdr:row>
      <xdr:rowOff>114300</xdr:rowOff>
    </xdr:to>
    <xdr:sp macro="" textlink="">
      <xdr:nvSpPr>
        <xdr:cNvPr id="5091" name="Text Box 75" hidden="1">
          <a:extLst>
            <a:ext uri="{FF2B5EF4-FFF2-40B4-BE49-F238E27FC236}">
              <a16:creationId xmlns:a16="http://schemas.microsoft.com/office/drawing/2014/main" id="{00000000-0008-0000-0000-0000E313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121</xdr:row>
      <xdr:rowOff>76200</xdr:rowOff>
    </xdr:from>
    <xdr:to>
      <xdr:col>7</xdr:col>
      <xdr:colOff>76200</xdr:colOff>
      <xdr:row>122</xdr:row>
      <xdr:rowOff>114300</xdr:rowOff>
    </xdr:to>
    <xdr:sp macro="" textlink="">
      <xdr:nvSpPr>
        <xdr:cNvPr id="5092" name="Text Box 75" hidden="1">
          <a:extLst>
            <a:ext uri="{FF2B5EF4-FFF2-40B4-BE49-F238E27FC236}">
              <a16:creationId xmlns:a16="http://schemas.microsoft.com/office/drawing/2014/main" id="{00000000-0008-0000-0000-0000E413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120</xdr:row>
      <xdr:rowOff>76200</xdr:rowOff>
    </xdr:from>
    <xdr:to>
      <xdr:col>10</xdr:col>
      <xdr:colOff>76200</xdr:colOff>
      <xdr:row>121</xdr:row>
      <xdr:rowOff>114300</xdr:rowOff>
    </xdr:to>
    <xdr:sp macro="" textlink="">
      <xdr:nvSpPr>
        <xdr:cNvPr id="5093" name="Text Box 75" hidden="1">
          <a:extLst>
            <a:ext uri="{FF2B5EF4-FFF2-40B4-BE49-F238E27FC236}">
              <a16:creationId xmlns:a16="http://schemas.microsoft.com/office/drawing/2014/main" id="{00000000-0008-0000-0000-0000E513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121</xdr:row>
      <xdr:rowOff>76200</xdr:rowOff>
    </xdr:from>
    <xdr:to>
      <xdr:col>10</xdr:col>
      <xdr:colOff>76200</xdr:colOff>
      <xdr:row>122</xdr:row>
      <xdr:rowOff>114300</xdr:rowOff>
    </xdr:to>
    <xdr:sp macro="" textlink="">
      <xdr:nvSpPr>
        <xdr:cNvPr id="5094" name="Text Box 75" hidden="1">
          <a:extLst>
            <a:ext uri="{FF2B5EF4-FFF2-40B4-BE49-F238E27FC236}">
              <a16:creationId xmlns:a16="http://schemas.microsoft.com/office/drawing/2014/main" id="{00000000-0008-0000-0000-0000E613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121</xdr:row>
      <xdr:rowOff>76200</xdr:rowOff>
    </xdr:from>
    <xdr:to>
      <xdr:col>10</xdr:col>
      <xdr:colOff>76200</xdr:colOff>
      <xdr:row>122</xdr:row>
      <xdr:rowOff>114300</xdr:rowOff>
    </xdr:to>
    <xdr:sp macro="" textlink="">
      <xdr:nvSpPr>
        <xdr:cNvPr id="5095" name="Text Box 75" hidden="1">
          <a:extLst>
            <a:ext uri="{FF2B5EF4-FFF2-40B4-BE49-F238E27FC236}">
              <a16:creationId xmlns:a16="http://schemas.microsoft.com/office/drawing/2014/main" id="{00000000-0008-0000-0000-0000E713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121</xdr:row>
      <xdr:rowOff>76200</xdr:rowOff>
    </xdr:from>
    <xdr:to>
      <xdr:col>10</xdr:col>
      <xdr:colOff>76200</xdr:colOff>
      <xdr:row>122</xdr:row>
      <xdr:rowOff>114300</xdr:rowOff>
    </xdr:to>
    <xdr:sp macro="" textlink="">
      <xdr:nvSpPr>
        <xdr:cNvPr id="5096" name="Text Box 75" hidden="1">
          <a:extLst>
            <a:ext uri="{FF2B5EF4-FFF2-40B4-BE49-F238E27FC236}">
              <a16:creationId xmlns:a16="http://schemas.microsoft.com/office/drawing/2014/main" id="{00000000-0008-0000-0000-0000E813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120</xdr:row>
      <xdr:rowOff>76200</xdr:rowOff>
    </xdr:from>
    <xdr:to>
      <xdr:col>14</xdr:col>
      <xdr:colOff>76200</xdr:colOff>
      <xdr:row>121</xdr:row>
      <xdr:rowOff>114300</xdr:rowOff>
    </xdr:to>
    <xdr:sp macro="" textlink="">
      <xdr:nvSpPr>
        <xdr:cNvPr id="5097" name="Text Box 75" hidden="1">
          <a:extLst>
            <a:ext uri="{FF2B5EF4-FFF2-40B4-BE49-F238E27FC236}">
              <a16:creationId xmlns:a16="http://schemas.microsoft.com/office/drawing/2014/main" id="{00000000-0008-0000-0000-0000E913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121</xdr:row>
      <xdr:rowOff>76200</xdr:rowOff>
    </xdr:from>
    <xdr:to>
      <xdr:col>14</xdr:col>
      <xdr:colOff>76200</xdr:colOff>
      <xdr:row>122</xdr:row>
      <xdr:rowOff>114300</xdr:rowOff>
    </xdr:to>
    <xdr:sp macro="" textlink="">
      <xdr:nvSpPr>
        <xdr:cNvPr id="5098" name="Text Box 75" hidden="1">
          <a:extLst>
            <a:ext uri="{FF2B5EF4-FFF2-40B4-BE49-F238E27FC236}">
              <a16:creationId xmlns:a16="http://schemas.microsoft.com/office/drawing/2014/main" id="{00000000-0008-0000-0000-0000EA13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121</xdr:row>
      <xdr:rowOff>76200</xdr:rowOff>
    </xdr:from>
    <xdr:to>
      <xdr:col>14</xdr:col>
      <xdr:colOff>76200</xdr:colOff>
      <xdr:row>122</xdr:row>
      <xdr:rowOff>114300</xdr:rowOff>
    </xdr:to>
    <xdr:sp macro="" textlink="">
      <xdr:nvSpPr>
        <xdr:cNvPr id="5099" name="Text Box 75" hidden="1">
          <a:extLst>
            <a:ext uri="{FF2B5EF4-FFF2-40B4-BE49-F238E27FC236}">
              <a16:creationId xmlns:a16="http://schemas.microsoft.com/office/drawing/2014/main" id="{00000000-0008-0000-0000-0000EB13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121</xdr:row>
      <xdr:rowOff>76200</xdr:rowOff>
    </xdr:from>
    <xdr:to>
      <xdr:col>14</xdr:col>
      <xdr:colOff>76200</xdr:colOff>
      <xdr:row>122</xdr:row>
      <xdr:rowOff>114300</xdr:rowOff>
    </xdr:to>
    <xdr:sp macro="" textlink="">
      <xdr:nvSpPr>
        <xdr:cNvPr id="5100" name="Text Box 75" hidden="1">
          <a:extLst>
            <a:ext uri="{FF2B5EF4-FFF2-40B4-BE49-F238E27FC236}">
              <a16:creationId xmlns:a16="http://schemas.microsoft.com/office/drawing/2014/main" id="{00000000-0008-0000-0000-0000EC13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121</xdr:row>
      <xdr:rowOff>76200</xdr:rowOff>
    </xdr:from>
    <xdr:to>
      <xdr:col>14</xdr:col>
      <xdr:colOff>76200</xdr:colOff>
      <xdr:row>122</xdr:row>
      <xdr:rowOff>114300</xdr:rowOff>
    </xdr:to>
    <xdr:sp macro="" textlink="">
      <xdr:nvSpPr>
        <xdr:cNvPr id="5101" name="Text Box 75" hidden="1">
          <a:extLst>
            <a:ext uri="{FF2B5EF4-FFF2-40B4-BE49-F238E27FC236}">
              <a16:creationId xmlns:a16="http://schemas.microsoft.com/office/drawing/2014/main" id="{00000000-0008-0000-0000-0000ED13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121</xdr:row>
      <xdr:rowOff>76200</xdr:rowOff>
    </xdr:from>
    <xdr:to>
      <xdr:col>7</xdr:col>
      <xdr:colOff>76200</xdr:colOff>
      <xdr:row>122</xdr:row>
      <xdr:rowOff>114300</xdr:rowOff>
    </xdr:to>
    <xdr:sp macro="" textlink="">
      <xdr:nvSpPr>
        <xdr:cNvPr id="5102" name="Text Box 75" hidden="1">
          <a:extLst>
            <a:ext uri="{FF2B5EF4-FFF2-40B4-BE49-F238E27FC236}">
              <a16:creationId xmlns:a16="http://schemas.microsoft.com/office/drawing/2014/main" id="{00000000-0008-0000-0000-0000EE13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121</xdr:row>
      <xdr:rowOff>76200</xdr:rowOff>
    </xdr:from>
    <xdr:to>
      <xdr:col>10</xdr:col>
      <xdr:colOff>76200</xdr:colOff>
      <xdr:row>122</xdr:row>
      <xdr:rowOff>114300</xdr:rowOff>
    </xdr:to>
    <xdr:sp macro="" textlink="">
      <xdr:nvSpPr>
        <xdr:cNvPr id="5103" name="Text Box 75" hidden="1">
          <a:extLst>
            <a:ext uri="{FF2B5EF4-FFF2-40B4-BE49-F238E27FC236}">
              <a16:creationId xmlns:a16="http://schemas.microsoft.com/office/drawing/2014/main" id="{00000000-0008-0000-0000-0000EF13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121</xdr:row>
      <xdr:rowOff>76200</xdr:rowOff>
    </xdr:from>
    <xdr:to>
      <xdr:col>14</xdr:col>
      <xdr:colOff>76200</xdr:colOff>
      <xdr:row>122</xdr:row>
      <xdr:rowOff>114300</xdr:rowOff>
    </xdr:to>
    <xdr:sp macro="" textlink="">
      <xdr:nvSpPr>
        <xdr:cNvPr id="5104" name="Text Box 75" hidden="1">
          <a:extLst>
            <a:ext uri="{FF2B5EF4-FFF2-40B4-BE49-F238E27FC236}">
              <a16:creationId xmlns:a16="http://schemas.microsoft.com/office/drawing/2014/main" id="{00000000-0008-0000-0000-0000F013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121</xdr:row>
      <xdr:rowOff>76200</xdr:rowOff>
    </xdr:from>
    <xdr:to>
      <xdr:col>7</xdr:col>
      <xdr:colOff>76200</xdr:colOff>
      <xdr:row>122</xdr:row>
      <xdr:rowOff>114300</xdr:rowOff>
    </xdr:to>
    <xdr:sp macro="" textlink="">
      <xdr:nvSpPr>
        <xdr:cNvPr id="5105" name="Text Box 75" hidden="1">
          <a:extLst>
            <a:ext uri="{FF2B5EF4-FFF2-40B4-BE49-F238E27FC236}">
              <a16:creationId xmlns:a16="http://schemas.microsoft.com/office/drawing/2014/main" id="{00000000-0008-0000-0000-0000F113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122</xdr:row>
      <xdr:rowOff>76200</xdr:rowOff>
    </xdr:from>
    <xdr:to>
      <xdr:col>7</xdr:col>
      <xdr:colOff>76200</xdr:colOff>
      <xdr:row>123</xdr:row>
      <xdr:rowOff>114300</xdr:rowOff>
    </xdr:to>
    <xdr:sp macro="" textlink="">
      <xdr:nvSpPr>
        <xdr:cNvPr id="5106" name="Text Box 75" hidden="1">
          <a:extLst>
            <a:ext uri="{FF2B5EF4-FFF2-40B4-BE49-F238E27FC236}">
              <a16:creationId xmlns:a16="http://schemas.microsoft.com/office/drawing/2014/main" id="{00000000-0008-0000-0000-0000F213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122</xdr:row>
      <xdr:rowOff>76200</xdr:rowOff>
    </xdr:from>
    <xdr:to>
      <xdr:col>7</xdr:col>
      <xdr:colOff>76200</xdr:colOff>
      <xdr:row>123</xdr:row>
      <xdr:rowOff>114300</xdr:rowOff>
    </xdr:to>
    <xdr:sp macro="" textlink="">
      <xdr:nvSpPr>
        <xdr:cNvPr id="5107" name="Text Box 75" hidden="1">
          <a:extLst>
            <a:ext uri="{FF2B5EF4-FFF2-40B4-BE49-F238E27FC236}">
              <a16:creationId xmlns:a16="http://schemas.microsoft.com/office/drawing/2014/main" id="{00000000-0008-0000-0000-0000F313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121</xdr:row>
      <xdr:rowOff>76200</xdr:rowOff>
    </xdr:from>
    <xdr:to>
      <xdr:col>10</xdr:col>
      <xdr:colOff>76200</xdr:colOff>
      <xdr:row>122</xdr:row>
      <xdr:rowOff>114300</xdr:rowOff>
    </xdr:to>
    <xdr:sp macro="" textlink="">
      <xdr:nvSpPr>
        <xdr:cNvPr id="5108" name="Text Box 75" hidden="1">
          <a:extLst>
            <a:ext uri="{FF2B5EF4-FFF2-40B4-BE49-F238E27FC236}">
              <a16:creationId xmlns:a16="http://schemas.microsoft.com/office/drawing/2014/main" id="{00000000-0008-0000-0000-0000F413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122</xdr:row>
      <xdr:rowOff>76200</xdr:rowOff>
    </xdr:from>
    <xdr:to>
      <xdr:col>10</xdr:col>
      <xdr:colOff>76200</xdr:colOff>
      <xdr:row>123</xdr:row>
      <xdr:rowOff>114300</xdr:rowOff>
    </xdr:to>
    <xdr:sp macro="" textlink="">
      <xdr:nvSpPr>
        <xdr:cNvPr id="5109" name="Text Box 75" hidden="1">
          <a:extLst>
            <a:ext uri="{FF2B5EF4-FFF2-40B4-BE49-F238E27FC236}">
              <a16:creationId xmlns:a16="http://schemas.microsoft.com/office/drawing/2014/main" id="{00000000-0008-0000-0000-0000F513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122</xdr:row>
      <xdr:rowOff>76200</xdr:rowOff>
    </xdr:from>
    <xdr:to>
      <xdr:col>10</xdr:col>
      <xdr:colOff>76200</xdr:colOff>
      <xdr:row>123</xdr:row>
      <xdr:rowOff>114300</xdr:rowOff>
    </xdr:to>
    <xdr:sp macro="" textlink="">
      <xdr:nvSpPr>
        <xdr:cNvPr id="5110" name="Text Box 75" hidden="1">
          <a:extLst>
            <a:ext uri="{FF2B5EF4-FFF2-40B4-BE49-F238E27FC236}">
              <a16:creationId xmlns:a16="http://schemas.microsoft.com/office/drawing/2014/main" id="{00000000-0008-0000-0000-0000F613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122</xdr:row>
      <xdr:rowOff>76200</xdr:rowOff>
    </xdr:from>
    <xdr:to>
      <xdr:col>10</xdr:col>
      <xdr:colOff>76200</xdr:colOff>
      <xdr:row>123</xdr:row>
      <xdr:rowOff>114300</xdr:rowOff>
    </xdr:to>
    <xdr:sp macro="" textlink="">
      <xdr:nvSpPr>
        <xdr:cNvPr id="5111" name="Text Box 75" hidden="1">
          <a:extLst>
            <a:ext uri="{FF2B5EF4-FFF2-40B4-BE49-F238E27FC236}">
              <a16:creationId xmlns:a16="http://schemas.microsoft.com/office/drawing/2014/main" id="{00000000-0008-0000-0000-0000F713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121</xdr:row>
      <xdr:rowOff>76200</xdr:rowOff>
    </xdr:from>
    <xdr:to>
      <xdr:col>14</xdr:col>
      <xdr:colOff>76200</xdr:colOff>
      <xdr:row>122</xdr:row>
      <xdr:rowOff>114300</xdr:rowOff>
    </xdr:to>
    <xdr:sp macro="" textlink="">
      <xdr:nvSpPr>
        <xdr:cNvPr id="5112" name="Text Box 75" hidden="1">
          <a:extLst>
            <a:ext uri="{FF2B5EF4-FFF2-40B4-BE49-F238E27FC236}">
              <a16:creationId xmlns:a16="http://schemas.microsoft.com/office/drawing/2014/main" id="{00000000-0008-0000-0000-0000F813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122</xdr:row>
      <xdr:rowOff>76200</xdr:rowOff>
    </xdr:from>
    <xdr:to>
      <xdr:col>14</xdr:col>
      <xdr:colOff>76200</xdr:colOff>
      <xdr:row>123</xdr:row>
      <xdr:rowOff>114300</xdr:rowOff>
    </xdr:to>
    <xdr:sp macro="" textlink="">
      <xdr:nvSpPr>
        <xdr:cNvPr id="5113" name="Text Box 75" hidden="1">
          <a:extLst>
            <a:ext uri="{FF2B5EF4-FFF2-40B4-BE49-F238E27FC236}">
              <a16:creationId xmlns:a16="http://schemas.microsoft.com/office/drawing/2014/main" id="{00000000-0008-0000-0000-0000F913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122</xdr:row>
      <xdr:rowOff>76200</xdr:rowOff>
    </xdr:from>
    <xdr:to>
      <xdr:col>14</xdr:col>
      <xdr:colOff>76200</xdr:colOff>
      <xdr:row>123</xdr:row>
      <xdr:rowOff>114300</xdr:rowOff>
    </xdr:to>
    <xdr:sp macro="" textlink="">
      <xdr:nvSpPr>
        <xdr:cNvPr id="5114" name="Text Box 75" hidden="1">
          <a:extLst>
            <a:ext uri="{FF2B5EF4-FFF2-40B4-BE49-F238E27FC236}">
              <a16:creationId xmlns:a16="http://schemas.microsoft.com/office/drawing/2014/main" id="{00000000-0008-0000-0000-0000FA13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122</xdr:row>
      <xdr:rowOff>76200</xdr:rowOff>
    </xdr:from>
    <xdr:to>
      <xdr:col>14</xdr:col>
      <xdr:colOff>76200</xdr:colOff>
      <xdr:row>123</xdr:row>
      <xdr:rowOff>114300</xdr:rowOff>
    </xdr:to>
    <xdr:sp macro="" textlink="">
      <xdr:nvSpPr>
        <xdr:cNvPr id="5115" name="Text Box 75" hidden="1">
          <a:extLst>
            <a:ext uri="{FF2B5EF4-FFF2-40B4-BE49-F238E27FC236}">
              <a16:creationId xmlns:a16="http://schemas.microsoft.com/office/drawing/2014/main" id="{00000000-0008-0000-0000-0000FB13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122</xdr:row>
      <xdr:rowOff>76200</xdr:rowOff>
    </xdr:from>
    <xdr:to>
      <xdr:col>14</xdr:col>
      <xdr:colOff>76200</xdr:colOff>
      <xdr:row>123</xdr:row>
      <xdr:rowOff>114300</xdr:rowOff>
    </xdr:to>
    <xdr:sp macro="" textlink="">
      <xdr:nvSpPr>
        <xdr:cNvPr id="5116" name="Text Box 75" hidden="1">
          <a:extLst>
            <a:ext uri="{FF2B5EF4-FFF2-40B4-BE49-F238E27FC236}">
              <a16:creationId xmlns:a16="http://schemas.microsoft.com/office/drawing/2014/main" id="{00000000-0008-0000-0000-0000FC13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122</xdr:row>
      <xdr:rowOff>76200</xdr:rowOff>
    </xdr:from>
    <xdr:to>
      <xdr:col>7</xdr:col>
      <xdr:colOff>76200</xdr:colOff>
      <xdr:row>123</xdr:row>
      <xdr:rowOff>114300</xdr:rowOff>
    </xdr:to>
    <xdr:sp macro="" textlink="">
      <xdr:nvSpPr>
        <xdr:cNvPr id="5117" name="Text Box 75" hidden="1">
          <a:extLst>
            <a:ext uri="{FF2B5EF4-FFF2-40B4-BE49-F238E27FC236}">
              <a16:creationId xmlns:a16="http://schemas.microsoft.com/office/drawing/2014/main" id="{00000000-0008-0000-0000-0000FD13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122</xdr:row>
      <xdr:rowOff>76200</xdr:rowOff>
    </xdr:from>
    <xdr:to>
      <xdr:col>10</xdr:col>
      <xdr:colOff>76200</xdr:colOff>
      <xdr:row>123</xdr:row>
      <xdr:rowOff>114300</xdr:rowOff>
    </xdr:to>
    <xdr:sp macro="" textlink="">
      <xdr:nvSpPr>
        <xdr:cNvPr id="5118" name="Text Box 75" hidden="1">
          <a:extLst>
            <a:ext uri="{FF2B5EF4-FFF2-40B4-BE49-F238E27FC236}">
              <a16:creationId xmlns:a16="http://schemas.microsoft.com/office/drawing/2014/main" id="{00000000-0008-0000-0000-0000FE13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122</xdr:row>
      <xdr:rowOff>76200</xdr:rowOff>
    </xdr:from>
    <xdr:to>
      <xdr:col>14</xdr:col>
      <xdr:colOff>76200</xdr:colOff>
      <xdr:row>123</xdr:row>
      <xdr:rowOff>114300</xdr:rowOff>
    </xdr:to>
    <xdr:sp macro="" textlink="">
      <xdr:nvSpPr>
        <xdr:cNvPr id="5119" name="Text Box 75" hidden="1">
          <a:extLst>
            <a:ext uri="{FF2B5EF4-FFF2-40B4-BE49-F238E27FC236}">
              <a16:creationId xmlns:a16="http://schemas.microsoft.com/office/drawing/2014/main" id="{00000000-0008-0000-0000-0000FF13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122</xdr:row>
      <xdr:rowOff>76200</xdr:rowOff>
    </xdr:from>
    <xdr:to>
      <xdr:col>7</xdr:col>
      <xdr:colOff>76200</xdr:colOff>
      <xdr:row>123</xdr:row>
      <xdr:rowOff>114300</xdr:rowOff>
    </xdr:to>
    <xdr:sp macro="" textlink="">
      <xdr:nvSpPr>
        <xdr:cNvPr id="5120" name="Text Box 75" hidden="1">
          <a:extLst>
            <a:ext uri="{FF2B5EF4-FFF2-40B4-BE49-F238E27FC236}">
              <a16:creationId xmlns:a16="http://schemas.microsoft.com/office/drawing/2014/main" id="{00000000-0008-0000-0000-0000001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123</xdr:row>
      <xdr:rowOff>76200</xdr:rowOff>
    </xdr:from>
    <xdr:to>
      <xdr:col>7</xdr:col>
      <xdr:colOff>76200</xdr:colOff>
      <xdr:row>124</xdr:row>
      <xdr:rowOff>114300</xdr:rowOff>
    </xdr:to>
    <xdr:sp macro="" textlink="">
      <xdr:nvSpPr>
        <xdr:cNvPr id="5121" name="Text Box 75" hidden="1">
          <a:extLst>
            <a:ext uri="{FF2B5EF4-FFF2-40B4-BE49-F238E27FC236}">
              <a16:creationId xmlns:a16="http://schemas.microsoft.com/office/drawing/2014/main" id="{00000000-0008-0000-0000-0000011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123</xdr:row>
      <xdr:rowOff>76200</xdr:rowOff>
    </xdr:from>
    <xdr:to>
      <xdr:col>7</xdr:col>
      <xdr:colOff>76200</xdr:colOff>
      <xdr:row>124</xdr:row>
      <xdr:rowOff>114300</xdr:rowOff>
    </xdr:to>
    <xdr:sp macro="" textlink="">
      <xdr:nvSpPr>
        <xdr:cNvPr id="5122" name="Text Box 75" hidden="1">
          <a:extLst>
            <a:ext uri="{FF2B5EF4-FFF2-40B4-BE49-F238E27FC236}">
              <a16:creationId xmlns:a16="http://schemas.microsoft.com/office/drawing/2014/main" id="{00000000-0008-0000-0000-0000021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122</xdr:row>
      <xdr:rowOff>76200</xdr:rowOff>
    </xdr:from>
    <xdr:to>
      <xdr:col>10</xdr:col>
      <xdr:colOff>76200</xdr:colOff>
      <xdr:row>123</xdr:row>
      <xdr:rowOff>114300</xdr:rowOff>
    </xdr:to>
    <xdr:sp macro="" textlink="">
      <xdr:nvSpPr>
        <xdr:cNvPr id="5123" name="Text Box 75" hidden="1">
          <a:extLst>
            <a:ext uri="{FF2B5EF4-FFF2-40B4-BE49-F238E27FC236}">
              <a16:creationId xmlns:a16="http://schemas.microsoft.com/office/drawing/2014/main" id="{00000000-0008-0000-0000-00000314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123</xdr:row>
      <xdr:rowOff>76200</xdr:rowOff>
    </xdr:from>
    <xdr:to>
      <xdr:col>10</xdr:col>
      <xdr:colOff>76200</xdr:colOff>
      <xdr:row>124</xdr:row>
      <xdr:rowOff>114300</xdr:rowOff>
    </xdr:to>
    <xdr:sp macro="" textlink="">
      <xdr:nvSpPr>
        <xdr:cNvPr id="5124" name="Text Box 75" hidden="1">
          <a:extLst>
            <a:ext uri="{FF2B5EF4-FFF2-40B4-BE49-F238E27FC236}">
              <a16:creationId xmlns:a16="http://schemas.microsoft.com/office/drawing/2014/main" id="{00000000-0008-0000-0000-00000414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123</xdr:row>
      <xdr:rowOff>76200</xdr:rowOff>
    </xdr:from>
    <xdr:to>
      <xdr:col>10</xdr:col>
      <xdr:colOff>76200</xdr:colOff>
      <xdr:row>124</xdr:row>
      <xdr:rowOff>114300</xdr:rowOff>
    </xdr:to>
    <xdr:sp macro="" textlink="">
      <xdr:nvSpPr>
        <xdr:cNvPr id="5125" name="Text Box 75" hidden="1">
          <a:extLst>
            <a:ext uri="{FF2B5EF4-FFF2-40B4-BE49-F238E27FC236}">
              <a16:creationId xmlns:a16="http://schemas.microsoft.com/office/drawing/2014/main" id="{00000000-0008-0000-0000-00000514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123</xdr:row>
      <xdr:rowOff>76200</xdr:rowOff>
    </xdr:from>
    <xdr:to>
      <xdr:col>10</xdr:col>
      <xdr:colOff>76200</xdr:colOff>
      <xdr:row>124</xdr:row>
      <xdr:rowOff>114300</xdr:rowOff>
    </xdr:to>
    <xdr:sp macro="" textlink="">
      <xdr:nvSpPr>
        <xdr:cNvPr id="5126" name="Text Box 75" hidden="1">
          <a:extLst>
            <a:ext uri="{FF2B5EF4-FFF2-40B4-BE49-F238E27FC236}">
              <a16:creationId xmlns:a16="http://schemas.microsoft.com/office/drawing/2014/main" id="{00000000-0008-0000-0000-00000614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122</xdr:row>
      <xdr:rowOff>76200</xdr:rowOff>
    </xdr:from>
    <xdr:to>
      <xdr:col>14</xdr:col>
      <xdr:colOff>76200</xdr:colOff>
      <xdr:row>123</xdr:row>
      <xdr:rowOff>114300</xdr:rowOff>
    </xdr:to>
    <xdr:sp macro="" textlink="">
      <xdr:nvSpPr>
        <xdr:cNvPr id="5127" name="Text Box 75" hidden="1">
          <a:extLst>
            <a:ext uri="{FF2B5EF4-FFF2-40B4-BE49-F238E27FC236}">
              <a16:creationId xmlns:a16="http://schemas.microsoft.com/office/drawing/2014/main" id="{00000000-0008-0000-0000-00000714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123</xdr:row>
      <xdr:rowOff>76200</xdr:rowOff>
    </xdr:from>
    <xdr:to>
      <xdr:col>14</xdr:col>
      <xdr:colOff>76200</xdr:colOff>
      <xdr:row>124</xdr:row>
      <xdr:rowOff>114300</xdr:rowOff>
    </xdr:to>
    <xdr:sp macro="" textlink="">
      <xdr:nvSpPr>
        <xdr:cNvPr id="5128" name="Text Box 75" hidden="1">
          <a:extLst>
            <a:ext uri="{FF2B5EF4-FFF2-40B4-BE49-F238E27FC236}">
              <a16:creationId xmlns:a16="http://schemas.microsoft.com/office/drawing/2014/main" id="{00000000-0008-0000-0000-00000814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123</xdr:row>
      <xdr:rowOff>76200</xdr:rowOff>
    </xdr:from>
    <xdr:to>
      <xdr:col>14</xdr:col>
      <xdr:colOff>76200</xdr:colOff>
      <xdr:row>124</xdr:row>
      <xdr:rowOff>114300</xdr:rowOff>
    </xdr:to>
    <xdr:sp macro="" textlink="">
      <xdr:nvSpPr>
        <xdr:cNvPr id="5129" name="Text Box 75" hidden="1">
          <a:extLst>
            <a:ext uri="{FF2B5EF4-FFF2-40B4-BE49-F238E27FC236}">
              <a16:creationId xmlns:a16="http://schemas.microsoft.com/office/drawing/2014/main" id="{00000000-0008-0000-0000-00000914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123</xdr:row>
      <xdr:rowOff>76200</xdr:rowOff>
    </xdr:from>
    <xdr:to>
      <xdr:col>14</xdr:col>
      <xdr:colOff>76200</xdr:colOff>
      <xdr:row>124</xdr:row>
      <xdr:rowOff>114300</xdr:rowOff>
    </xdr:to>
    <xdr:sp macro="" textlink="">
      <xdr:nvSpPr>
        <xdr:cNvPr id="5130" name="Text Box 75" hidden="1">
          <a:extLst>
            <a:ext uri="{FF2B5EF4-FFF2-40B4-BE49-F238E27FC236}">
              <a16:creationId xmlns:a16="http://schemas.microsoft.com/office/drawing/2014/main" id="{00000000-0008-0000-0000-00000A14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123</xdr:row>
      <xdr:rowOff>76200</xdr:rowOff>
    </xdr:from>
    <xdr:to>
      <xdr:col>14</xdr:col>
      <xdr:colOff>76200</xdr:colOff>
      <xdr:row>124</xdr:row>
      <xdr:rowOff>114300</xdr:rowOff>
    </xdr:to>
    <xdr:sp macro="" textlink="">
      <xdr:nvSpPr>
        <xdr:cNvPr id="5131" name="Text Box 75" hidden="1">
          <a:extLst>
            <a:ext uri="{FF2B5EF4-FFF2-40B4-BE49-F238E27FC236}">
              <a16:creationId xmlns:a16="http://schemas.microsoft.com/office/drawing/2014/main" id="{00000000-0008-0000-0000-00000B14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123</xdr:row>
      <xdr:rowOff>76200</xdr:rowOff>
    </xdr:from>
    <xdr:to>
      <xdr:col>7</xdr:col>
      <xdr:colOff>76200</xdr:colOff>
      <xdr:row>124</xdr:row>
      <xdr:rowOff>114300</xdr:rowOff>
    </xdr:to>
    <xdr:sp macro="" textlink="">
      <xdr:nvSpPr>
        <xdr:cNvPr id="5132" name="Text Box 75" hidden="1">
          <a:extLst>
            <a:ext uri="{FF2B5EF4-FFF2-40B4-BE49-F238E27FC236}">
              <a16:creationId xmlns:a16="http://schemas.microsoft.com/office/drawing/2014/main" id="{00000000-0008-0000-0000-00000C1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123</xdr:row>
      <xdr:rowOff>76200</xdr:rowOff>
    </xdr:from>
    <xdr:to>
      <xdr:col>10</xdr:col>
      <xdr:colOff>76200</xdr:colOff>
      <xdr:row>124</xdr:row>
      <xdr:rowOff>114300</xdr:rowOff>
    </xdr:to>
    <xdr:sp macro="" textlink="">
      <xdr:nvSpPr>
        <xdr:cNvPr id="5133" name="Text Box 75" hidden="1">
          <a:extLst>
            <a:ext uri="{FF2B5EF4-FFF2-40B4-BE49-F238E27FC236}">
              <a16:creationId xmlns:a16="http://schemas.microsoft.com/office/drawing/2014/main" id="{00000000-0008-0000-0000-00000D14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123</xdr:row>
      <xdr:rowOff>76200</xdr:rowOff>
    </xdr:from>
    <xdr:to>
      <xdr:col>14</xdr:col>
      <xdr:colOff>76200</xdr:colOff>
      <xdr:row>124</xdr:row>
      <xdr:rowOff>114300</xdr:rowOff>
    </xdr:to>
    <xdr:sp macro="" textlink="">
      <xdr:nvSpPr>
        <xdr:cNvPr id="5134" name="Text Box 75" hidden="1">
          <a:extLst>
            <a:ext uri="{FF2B5EF4-FFF2-40B4-BE49-F238E27FC236}">
              <a16:creationId xmlns:a16="http://schemas.microsoft.com/office/drawing/2014/main" id="{00000000-0008-0000-0000-00000E14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123</xdr:row>
      <xdr:rowOff>76200</xdr:rowOff>
    </xdr:from>
    <xdr:to>
      <xdr:col>7</xdr:col>
      <xdr:colOff>76200</xdr:colOff>
      <xdr:row>124</xdr:row>
      <xdr:rowOff>114300</xdr:rowOff>
    </xdr:to>
    <xdr:sp macro="" textlink="">
      <xdr:nvSpPr>
        <xdr:cNvPr id="5135" name="Text Box 75" hidden="1">
          <a:extLst>
            <a:ext uri="{FF2B5EF4-FFF2-40B4-BE49-F238E27FC236}">
              <a16:creationId xmlns:a16="http://schemas.microsoft.com/office/drawing/2014/main" id="{00000000-0008-0000-0000-00000F1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124</xdr:row>
      <xdr:rowOff>76200</xdr:rowOff>
    </xdr:from>
    <xdr:to>
      <xdr:col>7</xdr:col>
      <xdr:colOff>76200</xdr:colOff>
      <xdr:row>125</xdr:row>
      <xdr:rowOff>114300</xdr:rowOff>
    </xdr:to>
    <xdr:sp macro="" textlink="">
      <xdr:nvSpPr>
        <xdr:cNvPr id="5136" name="Text Box 75" hidden="1">
          <a:extLst>
            <a:ext uri="{FF2B5EF4-FFF2-40B4-BE49-F238E27FC236}">
              <a16:creationId xmlns:a16="http://schemas.microsoft.com/office/drawing/2014/main" id="{00000000-0008-0000-0000-0000101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124</xdr:row>
      <xdr:rowOff>76200</xdr:rowOff>
    </xdr:from>
    <xdr:to>
      <xdr:col>7</xdr:col>
      <xdr:colOff>76200</xdr:colOff>
      <xdr:row>125</xdr:row>
      <xdr:rowOff>114300</xdr:rowOff>
    </xdr:to>
    <xdr:sp macro="" textlink="">
      <xdr:nvSpPr>
        <xdr:cNvPr id="5137" name="Text Box 75" hidden="1">
          <a:extLst>
            <a:ext uri="{FF2B5EF4-FFF2-40B4-BE49-F238E27FC236}">
              <a16:creationId xmlns:a16="http://schemas.microsoft.com/office/drawing/2014/main" id="{00000000-0008-0000-0000-0000111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123</xdr:row>
      <xdr:rowOff>76200</xdr:rowOff>
    </xdr:from>
    <xdr:to>
      <xdr:col>10</xdr:col>
      <xdr:colOff>76200</xdr:colOff>
      <xdr:row>124</xdr:row>
      <xdr:rowOff>114300</xdr:rowOff>
    </xdr:to>
    <xdr:sp macro="" textlink="">
      <xdr:nvSpPr>
        <xdr:cNvPr id="5138" name="Text Box 75" hidden="1">
          <a:extLst>
            <a:ext uri="{FF2B5EF4-FFF2-40B4-BE49-F238E27FC236}">
              <a16:creationId xmlns:a16="http://schemas.microsoft.com/office/drawing/2014/main" id="{00000000-0008-0000-0000-00001214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124</xdr:row>
      <xdr:rowOff>76200</xdr:rowOff>
    </xdr:from>
    <xdr:to>
      <xdr:col>10</xdr:col>
      <xdr:colOff>76200</xdr:colOff>
      <xdr:row>125</xdr:row>
      <xdr:rowOff>114300</xdr:rowOff>
    </xdr:to>
    <xdr:sp macro="" textlink="">
      <xdr:nvSpPr>
        <xdr:cNvPr id="5139" name="Text Box 75" hidden="1">
          <a:extLst>
            <a:ext uri="{FF2B5EF4-FFF2-40B4-BE49-F238E27FC236}">
              <a16:creationId xmlns:a16="http://schemas.microsoft.com/office/drawing/2014/main" id="{00000000-0008-0000-0000-00001314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124</xdr:row>
      <xdr:rowOff>76200</xdr:rowOff>
    </xdr:from>
    <xdr:to>
      <xdr:col>10</xdr:col>
      <xdr:colOff>76200</xdr:colOff>
      <xdr:row>125</xdr:row>
      <xdr:rowOff>114300</xdr:rowOff>
    </xdr:to>
    <xdr:sp macro="" textlink="">
      <xdr:nvSpPr>
        <xdr:cNvPr id="5140" name="Text Box 75" hidden="1">
          <a:extLst>
            <a:ext uri="{FF2B5EF4-FFF2-40B4-BE49-F238E27FC236}">
              <a16:creationId xmlns:a16="http://schemas.microsoft.com/office/drawing/2014/main" id="{00000000-0008-0000-0000-00001414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124</xdr:row>
      <xdr:rowOff>76200</xdr:rowOff>
    </xdr:from>
    <xdr:to>
      <xdr:col>10</xdr:col>
      <xdr:colOff>76200</xdr:colOff>
      <xdr:row>125</xdr:row>
      <xdr:rowOff>114300</xdr:rowOff>
    </xdr:to>
    <xdr:sp macro="" textlink="">
      <xdr:nvSpPr>
        <xdr:cNvPr id="5141" name="Text Box 75" hidden="1">
          <a:extLst>
            <a:ext uri="{FF2B5EF4-FFF2-40B4-BE49-F238E27FC236}">
              <a16:creationId xmlns:a16="http://schemas.microsoft.com/office/drawing/2014/main" id="{00000000-0008-0000-0000-00001514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123</xdr:row>
      <xdr:rowOff>76200</xdr:rowOff>
    </xdr:from>
    <xdr:to>
      <xdr:col>14</xdr:col>
      <xdr:colOff>76200</xdr:colOff>
      <xdr:row>124</xdr:row>
      <xdr:rowOff>114300</xdr:rowOff>
    </xdr:to>
    <xdr:sp macro="" textlink="">
      <xdr:nvSpPr>
        <xdr:cNvPr id="5142" name="Text Box 75" hidden="1">
          <a:extLst>
            <a:ext uri="{FF2B5EF4-FFF2-40B4-BE49-F238E27FC236}">
              <a16:creationId xmlns:a16="http://schemas.microsoft.com/office/drawing/2014/main" id="{00000000-0008-0000-0000-00001614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124</xdr:row>
      <xdr:rowOff>76200</xdr:rowOff>
    </xdr:from>
    <xdr:to>
      <xdr:col>14</xdr:col>
      <xdr:colOff>76200</xdr:colOff>
      <xdr:row>125</xdr:row>
      <xdr:rowOff>114300</xdr:rowOff>
    </xdr:to>
    <xdr:sp macro="" textlink="">
      <xdr:nvSpPr>
        <xdr:cNvPr id="5143" name="Text Box 75" hidden="1">
          <a:extLst>
            <a:ext uri="{FF2B5EF4-FFF2-40B4-BE49-F238E27FC236}">
              <a16:creationId xmlns:a16="http://schemas.microsoft.com/office/drawing/2014/main" id="{00000000-0008-0000-0000-00001714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124</xdr:row>
      <xdr:rowOff>76200</xdr:rowOff>
    </xdr:from>
    <xdr:to>
      <xdr:col>14</xdr:col>
      <xdr:colOff>76200</xdr:colOff>
      <xdr:row>125</xdr:row>
      <xdr:rowOff>114300</xdr:rowOff>
    </xdr:to>
    <xdr:sp macro="" textlink="">
      <xdr:nvSpPr>
        <xdr:cNvPr id="5144" name="Text Box 75" hidden="1">
          <a:extLst>
            <a:ext uri="{FF2B5EF4-FFF2-40B4-BE49-F238E27FC236}">
              <a16:creationId xmlns:a16="http://schemas.microsoft.com/office/drawing/2014/main" id="{00000000-0008-0000-0000-00001814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124</xdr:row>
      <xdr:rowOff>76200</xdr:rowOff>
    </xdr:from>
    <xdr:to>
      <xdr:col>14</xdr:col>
      <xdr:colOff>76200</xdr:colOff>
      <xdr:row>125</xdr:row>
      <xdr:rowOff>114300</xdr:rowOff>
    </xdr:to>
    <xdr:sp macro="" textlink="">
      <xdr:nvSpPr>
        <xdr:cNvPr id="5145" name="Text Box 75" hidden="1">
          <a:extLst>
            <a:ext uri="{FF2B5EF4-FFF2-40B4-BE49-F238E27FC236}">
              <a16:creationId xmlns:a16="http://schemas.microsoft.com/office/drawing/2014/main" id="{00000000-0008-0000-0000-00001914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124</xdr:row>
      <xdr:rowOff>76200</xdr:rowOff>
    </xdr:from>
    <xdr:to>
      <xdr:col>14</xdr:col>
      <xdr:colOff>76200</xdr:colOff>
      <xdr:row>125</xdr:row>
      <xdr:rowOff>114300</xdr:rowOff>
    </xdr:to>
    <xdr:sp macro="" textlink="">
      <xdr:nvSpPr>
        <xdr:cNvPr id="5146" name="Text Box 75" hidden="1">
          <a:extLst>
            <a:ext uri="{FF2B5EF4-FFF2-40B4-BE49-F238E27FC236}">
              <a16:creationId xmlns:a16="http://schemas.microsoft.com/office/drawing/2014/main" id="{00000000-0008-0000-0000-00001A14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124</xdr:row>
      <xdr:rowOff>76200</xdr:rowOff>
    </xdr:from>
    <xdr:to>
      <xdr:col>7</xdr:col>
      <xdr:colOff>76200</xdr:colOff>
      <xdr:row>125</xdr:row>
      <xdr:rowOff>114300</xdr:rowOff>
    </xdr:to>
    <xdr:sp macro="" textlink="">
      <xdr:nvSpPr>
        <xdr:cNvPr id="5147" name="Text Box 75" hidden="1">
          <a:extLst>
            <a:ext uri="{FF2B5EF4-FFF2-40B4-BE49-F238E27FC236}">
              <a16:creationId xmlns:a16="http://schemas.microsoft.com/office/drawing/2014/main" id="{00000000-0008-0000-0000-00001B1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124</xdr:row>
      <xdr:rowOff>76200</xdr:rowOff>
    </xdr:from>
    <xdr:to>
      <xdr:col>10</xdr:col>
      <xdr:colOff>76200</xdr:colOff>
      <xdr:row>125</xdr:row>
      <xdr:rowOff>114300</xdr:rowOff>
    </xdr:to>
    <xdr:sp macro="" textlink="">
      <xdr:nvSpPr>
        <xdr:cNvPr id="5148" name="Text Box 75" hidden="1">
          <a:extLst>
            <a:ext uri="{FF2B5EF4-FFF2-40B4-BE49-F238E27FC236}">
              <a16:creationId xmlns:a16="http://schemas.microsoft.com/office/drawing/2014/main" id="{00000000-0008-0000-0000-00001C14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124</xdr:row>
      <xdr:rowOff>76200</xdr:rowOff>
    </xdr:from>
    <xdr:to>
      <xdr:col>14</xdr:col>
      <xdr:colOff>76200</xdr:colOff>
      <xdr:row>125</xdr:row>
      <xdr:rowOff>114300</xdr:rowOff>
    </xdr:to>
    <xdr:sp macro="" textlink="">
      <xdr:nvSpPr>
        <xdr:cNvPr id="5149" name="Text Box 75" hidden="1">
          <a:extLst>
            <a:ext uri="{FF2B5EF4-FFF2-40B4-BE49-F238E27FC236}">
              <a16:creationId xmlns:a16="http://schemas.microsoft.com/office/drawing/2014/main" id="{00000000-0008-0000-0000-00001D14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124</xdr:row>
      <xdr:rowOff>76200</xdr:rowOff>
    </xdr:from>
    <xdr:to>
      <xdr:col>7</xdr:col>
      <xdr:colOff>76200</xdr:colOff>
      <xdr:row>125</xdr:row>
      <xdr:rowOff>114300</xdr:rowOff>
    </xdr:to>
    <xdr:sp macro="" textlink="">
      <xdr:nvSpPr>
        <xdr:cNvPr id="5150" name="Text Box 75" hidden="1">
          <a:extLst>
            <a:ext uri="{FF2B5EF4-FFF2-40B4-BE49-F238E27FC236}">
              <a16:creationId xmlns:a16="http://schemas.microsoft.com/office/drawing/2014/main" id="{00000000-0008-0000-0000-00001E1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125</xdr:row>
      <xdr:rowOff>76200</xdr:rowOff>
    </xdr:from>
    <xdr:to>
      <xdr:col>7</xdr:col>
      <xdr:colOff>76200</xdr:colOff>
      <xdr:row>126</xdr:row>
      <xdr:rowOff>114300</xdr:rowOff>
    </xdr:to>
    <xdr:sp macro="" textlink="">
      <xdr:nvSpPr>
        <xdr:cNvPr id="5151" name="Text Box 75" hidden="1">
          <a:extLst>
            <a:ext uri="{FF2B5EF4-FFF2-40B4-BE49-F238E27FC236}">
              <a16:creationId xmlns:a16="http://schemas.microsoft.com/office/drawing/2014/main" id="{00000000-0008-0000-0000-00001F1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125</xdr:row>
      <xdr:rowOff>76200</xdr:rowOff>
    </xdr:from>
    <xdr:to>
      <xdr:col>7</xdr:col>
      <xdr:colOff>76200</xdr:colOff>
      <xdr:row>126</xdr:row>
      <xdr:rowOff>114300</xdr:rowOff>
    </xdr:to>
    <xdr:sp macro="" textlink="">
      <xdr:nvSpPr>
        <xdr:cNvPr id="5152" name="Text Box 75" hidden="1">
          <a:extLst>
            <a:ext uri="{FF2B5EF4-FFF2-40B4-BE49-F238E27FC236}">
              <a16:creationId xmlns:a16="http://schemas.microsoft.com/office/drawing/2014/main" id="{00000000-0008-0000-0000-0000201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124</xdr:row>
      <xdr:rowOff>76200</xdr:rowOff>
    </xdr:from>
    <xdr:to>
      <xdr:col>10</xdr:col>
      <xdr:colOff>76200</xdr:colOff>
      <xdr:row>125</xdr:row>
      <xdr:rowOff>114300</xdr:rowOff>
    </xdr:to>
    <xdr:sp macro="" textlink="">
      <xdr:nvSpPr>
        <xdr:cNvPr id="5153" name="Text Box 75" hidden="1">
          <a:extLst>
            <a:ext uri="{FF2B5EF4-FFF2-40B4-BE49-F238E27FC236}">
              <a16:creationId xmlns:a16="http://schemas.microsoft.com/office/drawing/2014/main" id="{00000000-0008-0000-0000-00002114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125</xdr:row>
      <xdr:rowOff>76200</xdr:rowOff>
    </xdr:from>
    <xdr:to>
      <xdr:col>10</xdr:col>
      <xdr:colOff>76200</xdr:colOff>
      <xdr:row>126</xdr:row>
      <xdr:rowOff>114300</xdr:rowOff>
    </xdr:to>
    <xdr:sp macro="" textlink="">
      <xdr:nvSpPr>
        <xdr:cNvPr id="5154" name="Text Box 75" hidden="1">
          <a:extLst>
            <a:ext uri="{FF2B5EF4-FFF2-40B4-BE49-F238E27FC236}">
              <a16:creationId xmlns:a16="http://schemas.microsoft.com/office/drawing/2014/main" id="{00000000-0008-0000-0000-00002214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125</xdr:row>
      <xdr:rowOff>76200</xdr:rowOff>
    </xdr:from>
    <xdr:to>
      <xdr:col>10</xdr:col>
      <xdr:colOff>76200</xdr:colOff>
      <xdr:row>126</xdr:row>
      <xdr:rowOff>114300</xdr:rowOff>
    </xdr:to>
    <xdr:sp macro="" textlink="">
      <xdr:nvSpPr>
        <xdr:cNvPr id="5155" name="Text Box 75" hidden="1">
          <a:extLst>
            <a:ext uri="{FF2B5EF4-FFF2-40B4-BE49-F238E27FC236}">
              <a16:creationId xmlns:a16="http://schemas.microsoft.com/office/drawing/2014/main" id="{00000000-0008-0000-0000-00002314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125</xdr:row>
      <xdr:rowOff>76200</xdr:rowOff>
    </xdr:from>
    <xdr:to>
      <xdr:col>10</xdr:col>
      <xdr:colOff>76200</xdr:colOff>
      <xdr:row>126</xdr:row>
      <xdr:rowOff>114300</xdr:rowOff>
    </xdr:to>
    <xdr:sp macro="" textlink="">
      <xdr:nvSpPr>
        <xdr:cNvPr id="5156" name="Text Box 75" hidden="1">
          <a:extLst>
            <a:ext uri="{FF2B5EF4-FFF2-40B4-BE49-F238E27FC236}">
              <a16:creationId xmlns:a16="http://schemas.microsoft.com/office/drawing/2014/main" id="{00000000-0008-0000-0000-00002414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124</xdr:row>
      <xdr:rowOff>76200</xdr:rowOff>
    </xdr:from>
    <xdr:to>
      <xdr:col>14</xdr:col>
      <xdr:colOff>76200</xdr:colOff>
      <xdr:row>125</xdr:row>
      <xdr:rowOff>114300</xdr:rowOff>
    </xdr:to>
    <xdr:sp macro="" textlink="">
      <xdr:nvSpPr>
        <xdr:cNvPr id="5157" name="Text Box 75" hidden="1">
          <a:extLst>
            <a:ext uri="{FF2B5EF4-FFF2-40B4-BE49-F238E27FC236}">
              <a16:creationId xmlns:a16="http://schemas.microsoft.com/office/drawing/2014/main" id="{00000000-0008-0000-0000-00002514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125</xdr:row>
      <xdr:rowOff>76200</xdr:rowOff>
    </xdr:from>
    <xdr:to>
      <xdr:col>14</xdr:col>
      <xdr:colOff>76200</xdr:colOff>
      <xdr:row>126</xdr:row>
      <xdr:rowOff>114300</xdr:rowOff>
    </xdr:to>
    <xdr:sp macro="" textlink="">
      <xdr:nvSpPr>
        <xdr:cNvPr id="5158" name="Text Box 75" hidden="1">
          <a:extLst>
            <a:ext uri="{FF2B5EF4-FFF2-40B4-BE49-F238E27FC236}">
              <a16:creationId xmlns:a16="http://schemas.microsoft.com/office/drawing/2014/main" id="{00000000-0008-0000-0000-00002614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125</xdr:row>
      <xdr:rowOff>76200</xdr:rowOff>
    </xdr:from>
    <xdr:to>
      <xdr:col>14</xdr:col>
      <xdr:colOff>76200</xdr:colOff>
      <xdr:row>126</xdr:row>
      <xdr:rowOff>114300</xdr:rowOff>
    </xdr:to>
    <xdr:sp macro="" textlink="">
      <xdr:nvSpPr>
        <xdr:cNvPr id="5159" name="Text Box 75" hidden="1">
          <a:extLst>
            <a:ext uri="{FF2B5EF4-FFF2-40B4-BE49-F238E27FC236}">
              <a16:creationId xmlns:a16="http://schemas.microsoft.com/office/drawing/2014/main" id="{00000000-0008-0000-0000-00002714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125</xdr:row>
      <xdr:rowOff>76200</xdr:rowOff>
    </xdr:from>
    <xdr:to>
      <xdr:col>14</xdr:col>
      <xdr:colOff>76200</xdr:colOff>
      <xdr:row>126</xdr:row>
      <xdr:rowOff>114300</xdr:rowOff>
    </xdr:to>
    <xdr:sp macro="" textlink="">
      <xdr:nvSpPr>
        <xdr:cNvPr id="5160" name="Text Box 75" hidden="1">
          <a:extLst>
            <a:ext uri="{FF2B5EF4-FFF2-40B4-BE49-F238E27FC236}">
              <a16:creationId xmlns:a16="http://schemas.microsoft.com/office/drawing/2014/main" id="{00000000-0008-0000-0000-00002814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125</xdr:row>
      <xdr:rowOff>76200</xdr:rowOff>
    </xdr:from>
    <xdr:to>
      <xdr:col>14</xdr:col>
      <xdr:colOff>76200</xdr:colOff>
      <xdr:row>126</xdr:row>
      <xdr:rowOff>114300</xdr:rowOff>
    </xdr:to>
    <xdr:sp macro="" textlink="">
      <xdr:nvSpPr>
        <xdr:cNvPr id="5161" name="Text Box 75" hidden="1">
          <a:extLst>
            <a:ext uri="{FF2B5EF4-FFF2-40B4-BE49-F238E27FC236}">
              <a16:creationId xmlns:a16="http://schemas.microsoft.com/office/drawing/2014/main" id="{00000000-0008-0000-0000-00002914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125</xdr:row>
      <xdr:rowOff>76200</xdr:rowOff>
    </xdr:from>
    <xdr:to>
      <xdr:col>7</xdr:col>
      <xdr:colOff>76200</xdr:colOff>
      <xdr:row>126</xdr:row>
      <xdr:rowOff>114300</xdr:rowOff>
    </xdr:to>
    <xdr:sp macro="" textlink="">
      <xdr:nvSpPr>
        <xdr:cNvPr id="5162" name="Text Box 75" hidden="1">
          <a:extLst>
            <a:ext uri="{FF2B5EF4-FFF2-40B4-BE49-F238E27FC236}">
              <a16:creationId xmlns:a16="http://schemas.microsoft.com/office/drawing/2014/main" id="{00000000-0008-0000-0000-00002A1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125</xdr:row>
      <xdr:rowOff>76200</xdr:rowOff>
    </xdr:from>
    <xdr:to>
      <xdr:col>10</xdr:col>
      <xdr:colOff>76200</xdr:colOff>
      <xdr:row>126</xdr:row>
      <xdr:rowOff>114300</xdr:rowOff>
    </xdr:to>
    <xdr:sp macro="" textlink="">
      <xdr:nvSpPr>
        <xdr:cNvPr id="5163" name="Text Box 75" hidden="1">
          <a:extLst>
            <a:ext uri="{FF2B5EF4-FFF2-40B4-BE49-F238E27FC236}">
              <a16:creationId xmlns:a16="http://schemas.microsoft.com/office/drawing/2014/main" id="{00000000-0008-0000-0000-00002B14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125</xdr:row>
      <xdr:rowOff>76200</xdr:rowOff>
    </xdr:from>
    <xdr:to>
      <xdr:col>14</xdr:col>
      <xdr:colOff>76200</xdr:colOff>
      <xdr:row>126</xdr:row>
      <xdr:rowOff>114300</xdr:rowOff>
    </xdr:to>
    <xdr:sp macro="" textlink="">
      <xdr:nvSpPr>
        <xdr:cNvPr id="5164" name="Text Box 75" hidden="1">
          <a:extLst>
            <a:ext uri="{FF2B5EF4-FFF2-40B4-BE49-F238E27FC236}">
              <a16:creationId xmlns:a16="http://schemas.microsoft.com/office/drawing/2014/main" id="{00000000-0008-0000-0000-00002C14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125</xdr:row>
      <xdr:rowOff>76200</xdr:rowOff>
    </xdr:from>
    <xdr:to>
      <xdr:col>7</xdr:col>
      <xdr:colOff>76200</xdr:colOff>
      <xdr:row>126</xdr:row>
      <xdr:rowOff>114300</xdr:rowOff>
    </xdr:to>
    <xdr:sp macro="" textlink="">
      <xdr:nvSpPr>
        <xdr:cNvPr id="5165" name="Text Box 75" hidden="1">
          <a:extLst>
            <a:ext uri="{FF2B5EF4-FFF2-40B4-BE49-F238E27FC236}">
              <a16:creationId xmlns:a16="http://schemas.microsoft.com/office/drawing/2014/main" id="{00000000-0008-0000-0000-00002D1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126</xdr:row>
      <xdr:rowOff>76200</xdr:rowOff>
    </xdr:from>
    <xdr:to>
      <xdr:col>7</xdr:col>
      <xdr:colOff>76200</xdr:colOff>
      <xdr:row>127</xdr:row>
      <xdr:rowOff>114300</xdr:rowOff>
    </xdr:to>
    <xdr:sp macro="" textlink="">
      <xdr:nvSpPr>
        <xdr:cNvPr id="5166" name="Text Box 75" hidden="1">
          <a:extLst>
            <a:ext uri="{FF2B5EF4-FFF2-40B4-BE49-F238E27FC236}">
              <a16:creationId xmlns:a16="http://schemas.microsoft.com/office/drawing/2014/main" id="{00000000-0008-0000-0000-00002E1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126</xdr:row>
      <xdr:rowOff>76200</xdr:rowOff>
    </xdr:from>
    <xdr:to>
      <xdr:col>7</xdr:col>
      <xdr:colOff>76200</xdr:colOff>
      <xdr:row>127</xdr:row>
      <xdr:rowOff>114300</xdr:rowOff>
    </xdr:to>
    <xdr:sp macro="" textlink="">
      <xdr:nvSpPr>
        <xdr:cNvPr id="5167" name="Text Box 75" hidden="1">
          <a:extLst>
            <a:ext uri="{FF2B5EF4-FFF2-40B4-BE49-F238E27FC236}">
              <a16:creationId xmlns:a16="http://schemas.microsoft.com/office/drawing/2014/main" id="{00000000-0008-0000-0000-00002F1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125</xdr:row>
      <xdr:rowOff>76200</xdr:rowOff>
    </xdr:from>
    <xdr:to>
      <xdr:col>10</xdr:col>
      <xdr:colOff>76200</xdr:colOff>
      <xdr:row>126</xdr:row>
      <xdr:rowOff>114300</xdr:rowOff>
    </xdr:to>
    <xdr:sp macro="" textlink="">
      <xdr:nvSpPr>
        <xdr:cNvPr id="5168" name="Text Box 75" hidden="1">
          <a:extLst>
            <a:ext uri="{FF2B5EF4-FFF2-40B4-BE49-F238E27FC236}">
              <a16:creationId xmlns:a16="http://schemas.microsoft.com/office/drawing/2014/main" id="{00000000-0008-0000-0000-00003014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126</xdr:row>
      <xdr:rowOff>76200</xdr:rowOff>
    </xdr:from>
    <xdr:to>
      <xdr:col>10</xdr:col>
      <xdr:colOff>76200</xdr:colOff>
      <xdr:row>127</xdr:row>
      <xdr:rowOff>114300</xdr:rowOff>
    </xdr:to>
    <xdr:sp macro="" textlink="">
      <xdr:nvSpPr>
        <xdr:cNvPr id="5169" name="Text Box 75" hidden="1">
          <a:extLst>
            <a:ext uri="{FF2B5EF4-FFF2-40B4-BE49-F238E27FC236}">
              <a16:creationId xmlns:a16="http://schemas.microsoft.com/office/drawing/2014/main" id="{00000000-0008-0000-0000-00003114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126</xdr:row>
      <xdr:rowOff>76200</xdr:rowOff>
    </xdr:from>
    <xdr:to>
      <xdr:col>10</xdr:col>
      <xdr:colOff>76200</xdr:colOff>
      <xdr:row>127</xdr:row>
      <xdr:rowOff>114300</xdr:rowOff>
    </xdr:to>
    <xdr:sp macro="" textlink="">
      <xdr:nvSpPr>
        <xdr:cNvPr id="5170" name="Text Box 75" hidden="1">
          <a:extLst>
            <a:ext uri="{FF2B5EF4-FFF2-40B4-BE49-F238E27FC236}">
              <a16:creationId xmlns:a16="http://schemas.microsoft.com/office/drawing/2014/main" id="{00000000-0008-0000-0000-00003214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126</xdr:row>
      <xdr:rowOff>76200</xdr:rowOff>
    </xdr:from>
    <xdr:to>
      <xdr:col>10</xdr:col>
      <xdr:colOff>76200</xdr:colOff>
      <xdr:row>127</xdr:row>
      <xdr:rowOff>114300</xdr:rowOff>
    </xdr:to>
    <xdr:sp macro="" textlink="">
      <xdr:nvSpPr>
        <xdr:cNvPr id="5171" name="Text Box 75" hidden="1">
          <a:extLst>
            <a:ext uri="{FF2B5EF4-FFF2-40B4-BE49-F238E27FC236}">
              <a16:creationId xmlns:a16="http://schemas.microsoft.com/office/drawing/2014/main" id="{00000000-0008-0000-0000-00003314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125</xdr:row>
      <xdr:rowOff>76200</xdr:rowOff>
    </xdr:from>
    <xdr:to>
      <xdr:col>14</xdr:col>
      <xdr:colOff>76200</xdr:colOff>
      <xdr:row>126</xdr:row>
      <xdr:rowOff>114300</xdr:rowOff>
    </xdr:to>
    <xdr:sp macro="" textlink="">
      <xdr:nvSpPr>
        <xdr:cNvPr id="5172" name="Text Box 75" hidden="1">
          <a:extLst>
            <a:ext uri="{FF2B5EF4-FFF2-40B4-BE49-F238E27FC236}">
              <a16:creationId xmlns:a16="http://schemas.microsoft.com/office/drawing/2014/main" id="{00000000-0008-0000-0000-00003414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126</xdr:row>
      <xdr:rowOff>76200</xdr:rowOff>
    </xdr:from>
    <xdr:to>
      <xdr:col>14</xdr:col>
      <xdr:colOff>76200</xdr:colOff>
      <xdr:row>127</xdr:row>
      <xdr:rowOff>114300</xdr:rowOff>
    </xdr:to>
    <xdr:sp macro="" textlink="">
      <xdr:nvSpPr>
        <xdr:cNvPr id="5173" name="Text Box 75" hidden="1">
          <a:extLst>
            <a:ext uri="{FF2B5EF4-FFF2-40B4-BE49-F238E27FC236}">
              <a16:creationId xmlns:a16="http://schemas.microsoft.com/office/drawing/2014/main" id="{00000000-0008-0000-0000-00003514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126</xdr:row>
      <xdr:rowOff>76200</xdr:rowOff>
    </xdr:from>
    <xdr:to>
      <xdr:col>14</xdr:col>
      <xdr:colOff>76200</xdr:colOff>
      <xdr:row>127</xdr:row>
      <xdr:rowOff>114300</xdr:rowOff>
    </xdr:to>
    <xdr:sp macro="" textlink="">
      <xdr:nvSpPr>
        <xdr:cNvPr id="5174" name="Text Box 75" hidden="1">
          <a:extLst>
            <a:ext uri="{FF2B5EF4-FFF2-40B4-BE49-F238E27FC236}">
              <a16:creationId xmlns:a16="http://schemas.microsoft.com/office/drawing/2014/main" id="{00000000-0008-0000-0000-00003614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126</xdr:row>
      <xdr:rowOff>76200</xdr:rowOff>
    </xdr:from>
    <xdr:to>
      <xdr:col>14</xdr:col>
      <xdr:colOff>76200</xdr:colOff>
      <xdr:row>127</xdr:row>
      <xdr:rowOff>114300</xdr:rowOff>
    </xdr:to>
    <xdr:sp macro="" textlink="">
      <xdr:nvSpPr>
        <xdr:cNvPr id="5175" name="Text Box 75" hidden="1">
          <a:extLst>
            <a:ext uri="{FF2B5EF4-FFF2-40B4-BE49-F238E27FC236}">
              <a16:creationId xmlns:a16="http://schemas.microsoft.com/office/drawing/2014/main" id="{00000000-0008-0000-0000-00003714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126</xdr:row>
      <xdr:rowOff>76200</xdr:rowOff>
    </xdr:from>
    <xdr:to>
      <xdr:col>14</xdr:col>
      <xdr:colOff>76200</xdr:colOff>
      <xdr:row>127</xdr:row>
      <xdr:rowOff>114300</xdr:rowOff>
    </xdr:to>
    <xdr:sp macro="" textlink="">
      <xdr:nvSpPr>
        <xdr:cNvPr id="5176" name="Text Box 75" hidden="1">
          <a:extLst>
            <a:ext uri="{FF2B5EF4-FFF2-40B4-BE49-F238E27FC236}">
              <a16:creationId xmlns:a16="http://schemas.microsoft.com/office/drawing/2014/main" id="{00000000-0008-0000-0000-00003814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126</xdr:row>
      <xdr:rowOff>76200</xdr:rowOff>
    </xdr:from>
    <xdr:to>
      <xdr:col>7</xdr:col>
      <xdr:colOff>76200</xdr:colOff>
      <xdr:row>127</xdr:row>
      <xdr:rowOff>114300</xdr:rowOff>
    </xdr:to>
    <xdr:sp macro="" textlink="">
      <xdr:nvSpPr>
        <xdr:cNvPr id="5177" name="Text Box 75" hidden="1">
          <a:extLst>
            <a:ext uri="{FF2B5EF4-FFF2-40B4-BE49-F238E27FC236}">
              <a16:creationId xmlns:a16="http://schemas.microsoft.com/office/drawing/2014/main" id="{00000000-0008-0000-0000-0000391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126</xdr:row>
      <xdr:rowOff>76200</xdr:rowOff>
    </xdr:from>
    <xdr:to>
      <xdr:col>10</xdr:col>
      <xdr:colOff>76200</xdr:colOff>
      <xdr:row>127</xdr:row>
      <xdr:rowOff>114300</xdr:rowOff>
    </xdr:to>
    <xdr:sp macro="" textlink="">
      <xdr:nvSpPr>
        <xdr:cNvPr id="5178" name="Text Box 75" hidden="1">
          <a:extLst>
            <a:ext uri="{FF2B5EF4-FFF2-40B4-BE49-F238E27FC236}">
              <a16:creationId xmlns:a16="http://schemas.microsoft.com/office/drawing/2014/main" id="{00000000-0008-0000-0000-00003A14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126</xdr:row>
      <xdr:rowOff>76200</xdr:rowOff>
    </xdr:from>
    <xdr:to>
      <xdr:col>14</xdr:col>
      <xdr:colOff>76200</xdr:colOff>
      <xdr:row>127</xdr:row>
      <xdr:rowOff>114300</xdr:rowOff>
    </xdr:to>
    <xdr:sp macro="" textlink="">
      <xdr:nvSpPr>
        <xdr:cNvPr id="5179" name="Text Box 75" hidden="1">
          <a:extLst>
            <a:ext uri="{FF2B5EF4-FFF2-40B4-BE49-F238E27FC236}">
              <a16:creationId xmlns:a16="http://schemas.microsoft.com/office/drawing/2014/main" id="{00000000-0008-0000-0000-00003B14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126</xdr:row>
      <xdr:rowOff>76200</xdr:rowOff>
    </xdr:from>
    <xdr:to>
      <xdr:col>7</xdr:col>
      <xdr:colOff>76200</xdr:colOff>
      <xdr:row>127</xdr:row>
      <xdr:rowOff>114300</xdr:rowOff>
    </xdr:to>
    <xdr:sp macro="" textlink="">
      <xdr:nvSpPr>
        <xdr:cNvPr id="5180" name="Text Box 75" hidden="1">
          <a:extLst>
            <a:ext uri="{FF2B5EF4-FFF2-40B4-BE49-F238E27FC236}">
              <a16:creationId xmlns:a16="http://schemas.microsoft.com/office/drawing/2014/main" id="{00000000-0008-0000-0000-00003C1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127</xdr:row>
      <xdr:rowOff>76200</xdr:rowOff>
    </xdr:from>
    <xdr:to>
      <xdr:col>7</xdr:col>
      <xdr:colOff>76200</xdr:colOff>
      <xdr:row>128</xdr:row>
      <xdr:rowOff>114300</xdr:rowOff>
    </xdr:to>
    <xdr:sp macro="" textlink="">
      <xdr:nvSpPr>
        <xdr:cNvPr id="5181" name="Text Box 75" hidden="1">
          <a:extLst>
            <a:ext uri="{FF2B5EF4-FFF2-40B4-BE49-F238E27FC236}">
              <a16:creationId xmlns:a16="http://schemas.microsoft.com/office/drawing/2014/main" id="{00000000-0008-0000-0000-00003D1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127</xdr:row>
      <xdr:rowOff>76200</xdr:rowOff>
    </xdr:from>
    <xdr:to>
      <xdr:col>7</xdr:col>
      <xdr:colOff>76200</xdr:colOff>
      <xdr:row>128</xdr:row>
      <xdr:rowOff>114300</xdr:rowOff>
    </xdr:to>
    <xdr:sp macro="" textlink="">
      <xdr:nvSpPr>
        <xdr:cNvPr id="5182" name="Text Box 75" hidden="1">
          <a:extLst>
            <a:ext uri="{FF2B5EF4-FFF2-40B4-BE49-F238E27FC236}">
              <a16:creationId xmlns:a16="http://schemas.microsoft.com/office/drawing/2014/main" id="{00000000-0008-0000-0000-00003E1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126</xdr:row>
      <xdr:rowOff>76200</xdr:rowOff>
    </xdr:from>
    <xdr:to>
      <xdr:col>10</xdr:col>
      <xdr:colOff>76200</xdr:colOff>
      <xdr:row>127</xdr:row>
      <xdr:rowOff>114300</xdr:rowOff>
    </xdr:to>
    <xdr:sp macro="" textlink="">
      <xdr:nvSpPr>
        <xdr:cNvPr id="5183" name="Text Box 75" hidden="1">
          <a:extLst>
            <a:ext uri="{FF2B5EF4-FFF2-40B4-BE49-F238E27FC236}">
              <a16:creationId xmlns:a16="http://schemas.microsoft.com/office/drawing/2014/main" id="{00000000-0008-0000-0000-00003F14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127</xdr:row>
      <xdr:rowOff>76200</xdr:rowOff>
    </xdr:from>
    <xdr:to>
      <xdr:col>10</xdr:col>
      <xdr:colOff>76200</xdr:colOff>
      <xdr:row>128</xdr:row>
      <xdr:rowOff>114300</xdr:rowOff>
    </xdr:to>
    <xdr:sp macro="" textlink="">
      <xdr:nvSpPr>
        <xdr:cNvPr id="5184" name="Text Box 75" hidden="1">
          <a:extLst>
            <a:ext uri="{FF2B5EF4-FFF2-40B4-BE49-F238E27FC236}">
              <a16:creationId xmlns:a16="http://schemas.microsoft.com/office/drawing/2014/main" id="{00000000-0008-0000-0000-00004014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127</xdr:row>
      <xdr:rowOff>76200</xdr:rowOff>
    </xdr:from>
    <xdr:to>
      <xdr:col>10</xdr:col>
      <xdr:colOff>76200</xdr:colOff>
      <xdr:row>128</xdr:row>
      <xdr:rowOff>114300</xdr:rowOff>
    </xdr:to>
    <xdr:sp macro="" textlink="">
      <xdr:nvSpPr>
        <xdr:cNvPr id="5185" name="Text Box 75" hidden="1">
          <a:extLst>
            <a:ext uri="{FF2B5EF4-FFF2-40B4-BE49-F238E27FC236}">
              <a16:creationId xmlns:a16="http://schemas.microsoft.com/office/drawing/2014/main" id="{00000000-0008-0000-0000-00004114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127</xdr:row>
      <xdr:rowOff>76200</xdr:rowOff>
    </xdr:from>
    <xdr:to>
      <xdr:col>10</xdr:col>
      <xdr:colOff>76200</xdr:colOff>
      <xdr:row>128</xdr:row>
      <xdr:rowOff>114300</xdr:rowOff>
    </xdr:to>
    <xdr:sp macro="" textlink="">
      <xdr:nvSpPr>
        <xdr:cNvPr id="5186" name="Text Box 75" hidden="1">
          <a:extLst>
            <a:ext uri="{FF2B5EF4-FFF2-40B4-BE49-F238E27FC236}">
              <a16:creationId xmlns:a16="http://schemas.microsoft.com/office/drawing/2014/main" id="{00000000-0008-0000-0000-00004214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126</xdr:row>
      <xdr:rowOff>76200</xdr:rowOff>
    </xdr:from>
    <xdr:to>
      <xdr:col>14</xdr:col>
      <xdr:colOff>76200</xdr:colOff>
      <xdr:row>127</xdr:row>
      <xdr:rowOff>114300</xdr:rowOff>
    </xdr:to>
    <xdr:sp macro="" textlink="">
      <xdr:nvSpPr>
        <xdr:cNvPr id="5187" name="Text Box 75" hidden="1">
          <a:extLst>
            <a:ext uri="{FF2B5EF4-FFF2-40B4-BE49-F238E27FC236}">
              <a16:creationId xmlns:a16="http://schemas.microsoft.com/office/drawing/2014/main" id="{00000000-0008-0000-0000-00004314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127</xdr:row>
      <xdr:rowOff>76200</xdr:rowOff>
    </xdr:from>
    <xdr:to>
      <xdr:col>14</xdr:col>
      <xdr:colOff>76200</xdr:colOff>
      <xdr:row>128</xdr:row>
      <xdr:rowOff>114300</xdr:rowOff>
    </xdr:to>
    <xdr:sp macro="" textlink="">
      <xdr:nvSpPr>
        <xdr:cNvPr id="5188" name="Text Box 75" hidden="1">
          <a:extLst>
            <a:ext uri="{FF2B5EF4-FFF2-40B4-BE49-F238E27FC236}">
              <a16:creationId xmlns:a16="http://schemas.microsoft.com/office/drawing/2014/main" id="{00000000-0008-0000-0000-00004414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127</xdr:row>
      <xdr:rowOff>76200</xdr:rowOff>
    </xdr:from>
    <xdr:to>
      <xdr:col>14</xdr:col>
      <xdr:colOff>76200</xdr:colOff>
      <xdr:row>128</xdr:row>
      <xdr:rowOff>114300</xdr:rowOff>
    </xdr:to>
    <xdr:sp macro="" textlink="">
      <xdr:nvSpPr>
        <xdr:cNvPr id="5189" name="Text Box 75" hidden="1">
          <a:extLst>
            <a:ext uri="{FF2B5EF4-FFF2-40B4-BE49-F238E27FC236}">
              <a16:creationId xmlns:a16="http://schemas.microsoft.com/office/drawing/2014/main" id="{00000000-0008-0000-0000-00004514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127</xdr:row>
      <xdr:rowOff>76200</xdr:rowOff>
    </xdr:from>
    <xdr:to>
      <xdr:col>14</xdr:col>
      <xdr:colOff>76200</xdr:colOff>
      <xdr:row>128</xdr:row>
      <xdr:rowOff>114300</xdr:rowOff>
    </xdr:to>
    <xdr:sp macro="" textlink="">
      <xdr:nvSpPr>
        <xdr:cNvPr id="5190" name="Text Box 75" hidden="1">
          <a:extLst>
            <a:ext uri="{FF2B5EF4-FFF2-40B4-BE49-F238E27FC236}">
              <a16:creationId xmlns:a16="http://schemas.microsoft.com/office/drawing/2014/main" id="{00000000-0008-0000-0000-00004614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127</xdr:row>
      <xdr:rowOff>76200</xdr:rowOff>
    </xdr:from>
    <xdr:to>
      <xdr:col>14</xdr:col>
      <xdr:colOff>76200</xdr:colOff>
      <xdr:row>128</xdr:row>
      <xdr:rowOff>114300</xdr:rowOff>
    </xdr:to>
    <xdr:sp macro="" textlink="">
      <xdr:nvSpPr>
        <xdr:cNvPr id="5191" name="Text Box 75" hidden="1">
          <a:extLst>
            <a:ext uri="{FF2B5EF4-FFF2-40B4-BE49-F238E27FC236}">
              <a16:creationId xmlns:a16="http://schemas.microsoft.com/office/drawing/2014/main" id="{00000000-0008-0000-0000-00004714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127</xdr:row>
      <xdr:rowOff>76200</xdr:rowOff>
    </xdr:from>
    <xdr:to>
      <xdr:col>7</xdr:col>
      <xdr:colOff>76200</xdr:colOff>
      <xdr:row>128</xdr:row>
      <xdr:rowOff>114300</xdr:rowOff>
    </xdr:to>
    <xdr:sp macro="" textlink="">
      <xdr:nvSpPr>
        <xdr:cNvPr id="5192" name="Text Box 75" hidden="1">
          <a:extLst>
            <a:ext uri="{FF2B5EF4-FFF2-40B4-BE49-F238E27FC236}">
              <a16:creationId xmlns:a16="http://schemas.microsoft.com/office/drawing/2014/main" id="{00000000-0008-0000-0000-0000481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127</xdr:row>
      <xdr:rowOff>76200</xdr:rowOff>
    </xdr:from>
    <xdr:to>
      <xdr:col>10</xdr:col>
      <xdr:colOff>76200</xdr:colOff>
      <xdr:row>128</xdr:row>
      <xdr:rowOff>114300</xdr:rowOff>
    </xdr:to>
    <xdr:sp macro="" textlink="">
      <xdr:nvSpPr>
        <xdr:cNvPr id="5193" name="Text Box 75" hidden="1">
          <a:extLst>
            <a:ext uri="{FF2B5EF4-FFF2-40B4-BE49-F238E27FC236}">
              <a16:creationId xmlns:a16="http://schemas.microsoft.com/office/drawing/2014/main" id="{00000000-0008-0000-0000-00004914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127</xdr:row>
      <xdr:rowOff>76200</xdr:rowOff>
    </xdr:from>
    <xdr:to>
      <xdr:col>14</xdr:col>
      <xdr:colOff>76200</xdr:colOff>
      <xdr:row>128</xdr:row>
      <xdr:rowOff>114300</xdr:rowOff>
    </xdr:to>
    <xdr:sp macro="" textlink="">
      <xdr:nvSpPr>
        <xdr:cNvPr id="5194" name="Text Box 75" hidden="1">
          <a:extLst>
            <a:ext uri="{FF2B5EF4-FFF2-40B4-BE49-F238E27FC236}">
              <a16:creationId xmlns:a16="http://schemas.microsoft.com/office/drawing/2014/main" id="{00000000-0008-0000-0000-00004A14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127</xdr:row>
      <xdr:rowOff>76200</xdr:rowOff>
    </xdr:from>
    <xdr:to>
      <xdr:col>7</xdr:col>
      <xdr:colOff>76200</xdr:colOff>
      <xdr:row>128</xdr:row>
      <xdr:rowOff>114300</xdr:rowOff>
    </xdr:to>
    <xdr:sp macro="" textlink="">
      <xdr:nvSpPr>
        <xdr:cNvPr id="5195" name="Text Box 75" hidden="1">
          <a:extLst>
            <a:ext uri="{FF2B5EF4-FFF2-40B4-BE49-F238E27FC236}">
              <a16:creationId xmlns:a16="http://schemas.microsoft.com/office/drawing/2014/main" id="{00000000-0008-0000-0000-00004B1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128</xdr:row>
      <xdr:rowOff>76200</xdr:rowOff>
    </xdr:from>
    <xdr:to>
      <xdr:col>7</xdr:col>
      <xdr:colOff>76200</xdr:colOff>
      <xdr:row>129</xdr:row>
      <xdr:rowOff>114300</xdr:rowOff>
    </xdr:to>
    <xdr:sp macro="" textlink="">
      <xdr:nvSpPr>
        <xdr:cNvPr id="5196" name="Text Box 75" hidden="1">
          <a:extLst>
            <a:ext uri="{FF2B5EF4-FFF2-40B4-BE49-F238E27FC236}">
              <a16:creationId xmlns:a16="http://schemas.microsoft.com/office/drawing/2014/main" id="{00000000-0008-0000-0000-00004C1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128</xdr:row>
      <xdr:rowOff>76200</xdr:rowOff>
    </xdr:from>
    <xdr:to>
      <xdr:col>7</xdr:col>
      <xdr:colOff>76200</xdr:colOff>
      <xdr:row>129</xdr:row>
      <xdr:rowOff>114300</xdr:rowOff>
    </xdr:to>
    <xdr:sp macro="" textlink="">
      <xdr:nvSpPr>
        <xdr:cNvPr id="5197" name="Text Box 75" hidden="1">
          <a:extLst>
            <a:ext uri="{FF2B5EF4-FFF2-40B4-BE49-F238E27FC236}">
              <a16:creationId xmlns:a16="http://schemas.microsoft.com/office/drawing/2014/main" id="{00000000-0008-0000-0000-00004D1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127</xdr:row>
      <xdr:rowOff>76200</xdr:rowOff>
    </xdr:from>
    <xdr:to>
      <xdr:col>10</xdr:col>
      <xdr:colOff>76200</xdr:colOff>
      <xdr:row>128</xdr:row>
      <xdr:rowOff>114300</xdr:rowOff>
    </xdr:to>
    <xdr:sp macro="" textlink="">
      <xdr:nvSpPr>
        <xdr:cNvPr id="5198" name="Text Box 75" hidden="1">
          <a:extLst>
            <a:ext uri="{FF2B5EF4-FFF2-40B4-BE49-F238E27FC236}">
              <a16:creationId xmlns:a16="http://schemas.microsoft.com/office/drawing/2014/main" id="{00000000-0008-0000-0000-00004E14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128</xdr:row>
      <xdr:rowOff>76200</xdr:rowOff>
    </xdr:from>
    <xdr:to>
      <xdr:col>10</xdr:col>
      <xdr:colOff>76200</xdr:colOff>
      <xdr:row>129</xdr:row>
      <xdr:rowOff>114300</xdr:rowOff>
    </xdr:to>
    <xdr:sp macro="" textlink="">
      <xdr:nvSpPr>
        <xdr:cNvPr id="5199" name="Text Box 75" hidden="1">
          <a:extLst>
            <a:ext uri="{FF2B5EF4-FFF2-40B4-BE49-F238E27FC236}">
              <a16:creationId xmlns:a16="http://schemas.microsoft.com/office/drawing/2014/main" id="{00000000-0008-0000-0000-00004F14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128</xdr:row>
      <xdr:rowOff>76200</xdr:rowOff>
    </xdr:from>
    <xdr:to>
      <xdr:col>10</xdr:col>
      <xdr:colOff>76200</xdr:colOff>
      <xdr:row>129</xdr:row>
      <xdr:rowOff>114300</xdr:rowOff>
    </xdr:to>
    <xdr:sp macro="" textlink="">
      <xdr:nvSpPr>
        <xdr:cNvPr id="5200" name="Text Box 75" hidden="1">
          <a:extLst>
            <a:ext uri="{FF2B5EF4-FFF2-40B4-BE49-F238E27FC236}">
              <a16:creationId xmlns:a16="http://schemas.microsoft.com/office/drawing/2014/main" id="{00000000-0008-0000-0000-00005014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128</xdr:row>
      <xdr:rowOff>76200</xdr:rowOff>
    </xdr:from>
    <xdr:to>
      <xdr:col>10</xdr:col>
      <xdr:colOff>76200</xdr:colOff>
      <xdr:row>129</xdr:row>
      <xdr:rowOff>114300</xdr:rowOff>
    </xdr:to>
    <xdr:sp macro="" textlink="">
      <xdr:nvSpPr>
        <xdr:cNvPr id="5201" name="Text Box 75" hidden="1">
          <a:extLst>
            <a:ext uri="{FF2B5EF4-FFF2-40B4-BE49-F238E27FC236}">
              <a16:creationId xmlns:a16="http://schemas.microsoft.com/office/drawing/2014/main" id="{00000000-0008-0000-0000-00005114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127</xdr:row>
      <xdr:rowOff>76200</xdr:rowOff>
    </xdr:from>
    <xdr:to>
      <xdr:col>14</xdr:col>
      <xdr:colOff>76200</xdr:colOff>
      <xdr:row>128</xdr:row>
      <xdr:rowOff>114300</xdr:rowOff>
    </xdr:to>
    <xdr:sp macro="" textlink="">
      <xdr:nvSpPr>
        <xdr:cNvPr id="5202" name="Text Box 75" hidden="1">
          <a:extLst>
            <a:ext uri="{FF2B5EF4-FFF2-40B4-BE49-F238E27FC236}">
              <a16:creationId xmlns:a16="http://schemas.microsoft.com/office/drawing/2014/main" id="{00000000-0008-0000-0000-00005214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128</xdr:row>
      <xdr:rowOff>76200</xdr:rowOff>
    </xdr:from>
    <xdr:to>
      <xdr:col>14</xdr:col>
      <xdr:colOff>76200</xdr:colOff>
      <xdr:row>129</xdr:row>
      <xdr:rowOff>114300</xdr:rowOff>
    </xdr:to>
    <xdr:sp macro="" textlink="">
      <xdr:nvSpPr>
        <xdr:cNvPr id="5203" name="Text Box 75" hidden="1">
          <a:extLst>
            <a:ext uri="{FF2B5EF4-FFF2-40B4-BE49-F238E27FC236}">
              <a16:creationId xmlns:a16="http://schemas.microsoft.com/office/drawing/2014/main" id="{00000000-0008-0000-0000-00005314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128</xdr:row>
      <xdr:rowOff>76200</xdr:rowOff>
    </xdr:from>
    <xdr:to>
      <xdr:col>14</xdr:col>
      <xdr:colOff>76200</xdr:colOff>
      <xdr:row>129</xdr:row>
      <xdr:rowOff>114300</xdr:rowOff>
    </xdr:to>
    <xdr:sp macro="" textlink="">
      <xdr:nvSpPr>
        <xdr:cNvPr id="5204" name="Text Box 75" hidden="1">
          <a:extLst>
            <a:ext uri="{FF2B5EF4-FFF2-40B4-BE49-F238E27FC236}">
              <a16:creationId xmlns:a16="http://schemas.microsoft.com/office/drawing/2014/main" id="{00000000-0008-0000-0000-00005414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128</xdr:row>
      <xdr:rowOff>76200</xdr:rowOff>
    </xdr:from>
    <xdr:to>
      <xdr:col>14</xdr:col>
      <xdr:colOff>76200</xdr:colOff>
      <xdr:row>129</xdr:row>
      <xdr:rowOff>114300</xdr:rowOff>
    </xdr:to>
    <xdr:sp macro="" textlink="">
      <xdr:nvSpPr>
        <xdr:cNvPr id="5205" name="Text Box 75" hidden="1">
          <a:extLst>
            <a:ext uri="{FF2B5EF4-FFF2-40B4-BE49-F238E27FC236}">
              <a16:creationId xmlns:a16="http://schemas.microsoft.com/office/drawing/2014/main" id="{00000000-0008-0000-0000-00005514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128</xdr:row>
      <xdr:rowOff>76200</xdr:rowOff>
    </xdr:from>
    <xdr:to>
      <xdr:col>14</xdr:col>
      <xdr:colOff>76200</xdr:colOff>
      <xdr:row>129</xdr:row>
      <xdr:rowOff>114300</xdr:rowOff>
    </xdr:to>
    <xdr:sp macro="" textlink="">
      <xdr:nvSpPr>
        <xdr:cNvPr id="5206" name="Text Box 75" hidden="1">
          <a:extLst>
            <a:ext uri="{FF2B5EF4-FFF2-40B4-BE49-F238E27FC236}">
              <a16:creationId xmlns:a16="http://schemas.microsoft.com/office/drawing/2014/main" id="{00000000-0008-0000-0000-00005614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128</xdr:row>
      <xdr:rowOff>76200</xdr:rowOff>
    </xdr:from>
    <xdr:to>
      <xdr:col>7</xdr:col>
      <xdr:colOff>76200</xdr:colOff>
      <xdr:row>129</xdr:row>
      <xdr:rowOff>114300</xdr:rowOff>
    </xdr:to>
    <xdr:sp macro="" textlink="">
      <xdr:nvSpPr>
        <xdr:cNvPr id="5207" name="Text Box 75" hidden="1">
          <a:extLst>
            <a:ext uri="{FF2B5EF4-FFF2-40B4-BE49-F238E27FC236}">
              <a16:creationId xmlns:a16="http://schemas.microsoft.com/office/drawing/2014/main" id="{00000000-0008-0000-0000-0000571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128</xdr:row>
      <xdr:rowOff>76200</xdr:rowOff>
    </xdr:from>
    <xdr:to>
      <xdr:col>10</xdr:col>
      <xdr:colOff>76200</xdr:colOff>
      <xdr:row>129</xdr:row>
      <xdr:rowOff>114300</xdr:rowOff>
    </xdr:to>
    <xdr:sp macro="" textlink="">
      <xdr:nvSpPr>
        <xdr:cNvPr id="5208" name="Text Box 75" hidden="1">
          <a:extLst>
            <a:ext uri="{FF2B5EF4-FFF2-40B4-BE49-F238E27FC236}">
              <a16:creationId xmlns:a16="http://schemas.microsoft.com/office/drawing/2014/main" id="{00000000-0008-0000-0000-00005814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128</xdr:row>
      <xdr:rowOff>76200</xdr:rowOff>
    </xdr:from>
    <xdr:to>
      <xdr:col>14</xdr:col>
      <xdr:colOff>76200</xdr:colOff>
      <xdr:row>129</xdr:row>
      <xdr:rowOff>114300</xdr:rowOff>
    </xdr:to>
    <xdr:sp macro="" textlink="">
      <xdr:nvSpPr>
        <xdr:cNvPr id="5209" name="Text Box 75" hidden="1">
          <a:extLst>
            <a:ext uri="{FF2B5EF4-FFF2-40B4-BE49-F238E27FC236}">
              <a16:creationId xmlns:a16="http://schemas.microsoft.com/office/drawing/2014/main" id="{00000000-0008-0000-0000-00005914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128</xdr:row>
      <xdr:rowOff>76200</xdr:rowOff>
    </xdr:from>
    <xdr:to>
      <xdr:col>7</xdr:col>
      <xdr:colOff>76200</xdr:colOff>
      <xdr:row>129</xdr:row>
      <xdr:rowOff>114300</xdr:rowOff>
    </xdr:to>
    <xdr:sp macro="" textlink="">
      <xdr:nvSpPr>
        <xdr:cNvPr id="5210" name="Text Box 75" hidden="1">
          <a:extLst>
            <a:ext uri="{FF2B5EF4-FFF2-40B4-BE49-F238E27FC236}">
              <a16:creationId xmlns:a16="http://schemas.microsoft.com/office/drawing/2014/main" id="{00000000-0008-0000-0000-00005A1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129</xdr:row>
      <xdr:rowOff>76200</xdr:rowOff>
    </xdr:from>
    <xdr:to>
      <xdr:col>7</xdr:col>
      <xdr:colOff>76200</xdr:colOff>
      <xdr:row>130</xdr:row>
      <xdr:rowOff>114300</xdr:rowOff>
    </xdr:to>
    <xdr:sp macro="" textlink="">
      <xdr:nvSpPr>
        <xdr:cNvPr id="5211" name="Text Box 75" hidden="1">
          <a:extLst>
            <a:ext uri="{FF2B5EF4-FFF2-40B4-BE49-F238E27FC236}">
              <a16:creationId xmlns:a16="http://schemas.microsoft.com/office/drawing/2014/main" id="{00000000-0008-0000-0000-00005B1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129</xdr:row>
      <xdr:rowOff>76200</xdr:rowOff>
    </xdr:from>
    <xdr:to>
      <xdr:col>7</xdr:col>
      <xdr:colOff>76200</xdr:colOff>
      <xdr:row>130</xdr:row>
      <xdr:rowOff>114300</xdr:rowOff>
    </xdr:to>
    <xdr:sp macro="" textlink="">
      <xdr:nvSpPr>
        <xdr:cNvPr id="5212" name="Text Box 75" hidden="1">
          <a:extLst>
            <a:ext uri="{FF2B5EF4-FFF2-40B4-BE49-F238E27FC236}">
              <a16:creationId xmlns:a16="http://schemas.microsoft.com/office/drawing/2014/main" id="{00000000-0008-0000-0000-00005C1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128</xdr:row>
      <xdr:rowOff>76200</xdr:rowOff>
    </xdr:from>
    <xdr:to>
      <xdr:col>10</xdr:col>
      <xdr:colOff>76200</xdr:colOff>
      <xdr:row>129</xdr:row>
      <xdr:rowOff>114300</xdr:rowOff>
    </xdr:to>
    <xdr:sp macro="" textlink="">
      <xdr:nvSpPr>
        <xdr:cNvPr id="5213" name="Text Box 75" hidden="1">
          <a:extLst>
            <a:ext uri="{FF2B5EF4-FFF2-40B4-BE49-F238E27FC236}">
              <a16:creationId xmlns:a16="http://schemas.microsoft.com/office/drawing/2014/main" id="{00000000-0008-0000-0000-00005D14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129</xdr:row>
      <xdr:rowOff>76200</xdr:rowOff>
    </xdr:from>
    <xdr:to>
      <xdr:col>10</xdr:col>
      <xdr:colOff>76200</xdr:colOff>
      <xdr:row>130</xdr:row>
      <xdr:rowOff>114300</xdr:rowOff>
    </xdr:to>
    <xdr:sp macro="" textlink="">
      <xdr:nvSpPr>
        <xdr:cNvPr id="5214" name="Text Box 75" hidden="1">
          <a:extLst>
            <a:ext uri="{FF2B5EF4-FFF2-40B4-BE49-F238E27FC236}">
              <a16:creationId xmlns:a16="http://schemas.microsoft.com/office/drawing/2014/main" id="{00000000-0008-0000-0000-00005E14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129</xdr:row>
      <xdr:rowOff>76200</xdr:rowOff>
    </xdr:from>
    <xdr:to>
      <xdr:col>10</xdr:col>
      <xdr:colOff>76200</xdr:colOff>
      <xdr:row>130</xdr:row>
      <xdr:rowOff>114300</xdr:rowOff>
    </xdr:to>
    <xdr:sp macro="" textlink="">
      <xdr:nvSpPr>
        <xdr:cNvPr id="5215" name="Text Box 75" hidden="1">
          <a:extLst>
            <a:ext uri="{FF2B5EF4-FFF2-40B4-BE49-F238E27FC236}">
              <a16:creationId xmlns:a16="http://schemas.microsoft.com/office/drawing/2014/main" id="{00000000-0008-0000-0000-00005F14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129</xdr:row>
      <xdr:rowOff>76200</xdr:rowOff>
    </xdr:from>
    <xdr:to>
      <xdr:col>10</xdr:col>
      <xdr:colOff>76200</xdr:colOff>
      <xdr:row>130</xdr:row>
      <xdr:rowOff>114300</xdr:rowOff>
    </xdr:to>
    <xdr:sp macro="" textlink="">
      <xdr:nvSpPr>
        <xdr:cNvPr id="5216" name="Text Box 75" hidden="1">
          <a:extLst>
            <a:ext uri="{FF2B5EF4-FFF2-40B4-BE49-F238E27FC236}">
              <a16:creationId xmlns:a16="http://schemas.microsoft.com/office/drawing/2014/main" id="{00000000-0008-0000-0000-00006014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128</xdr:row>
      <xdr:rowOff>76200</xdr:rowOff>
    </xdr:from>
    <xdr:to>
      <xdr:col>14</xdr:col>
      <xdr:colOff>76200</xdr:colOff>
      <xdr:row>129</xdr:row>
      <xdr:rowOff>114300</xdr:rowOff>
    </xdr:to>
    <xdr:sp macro="" textlink="">
      <xdr:nvSpPr>
        <xdr:cNvPr id="5217" name="Text Box 75" hidden="1">
          <a:extLst>
            <a:ext uri="{FF2B5EF4-FFF2-40B4-BE49-F238E27FC236}">
              <a16:creationId xmlns:a16="http://schemas.microsoft.com/office/drawing/2014/main" id="{00000000-0008-0000-0000-00006114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129</xdr:row>
      <xdr:rowOff>76200</xdr:rowOff>
    </xdr:from>
    <xdr:to>
      <xdr:col>14</xdr:col>
      <xdr:colOff>76200</xdr:colOff>
      <xdr:row>130</xdr:row>
      <xdr:rowOff>114300</xdr:rowOff>
    </xdr:to>
    <xdr:sp macro="" textlink="">
      <xdr:nvSpPr>
        <xdr:cNvPr id="5218" name="Text Box 75" hidden="1">
          <a:extLst>
            <a:ext uri="{FF2B5EF4-FFF2-40B4-BE49-F238E27FC236}">
              <a16:creationId xmlns:a16="http://schemas.microsoft.com/office/drawing/2014/main" id="{00000000-0008-0000-0000-00006214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129</xdr:row>
      <xdr:rowOff>76200</xdr:rowOff>
    </xdr:from>
    <xdr:to>
      <xdr:col>14</xdr:col>
      <xdr:colOff>76200</xdr:colOff>
      <xdr:row>130</xdr:row>
      <xdr:rowOff>114300</xdr:rowOff>
    </xdr:to>
    <xdr:sp macro="" textlink="">
      <xdr:nvSpPr>
        <xdr:cNvPr id="5219" name="Text Box 75" hidden="1">
          <a:extLst>
            <a:ext uri="{FF2B5EF4-FFF2-40B4-BE49-F238E27FC236}">
              <a16:creationId xmlns:a16="http://schemas.microsoft.com/office/drawing/2014/main" id="{00000000-0008-0000-0000-00006314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129</xdr:row>
      <xdr:rowOff>76200</xdr:rowOff>
    </xdr:from>
    <xdr:to>
      <xdr:col>14</xdr:col>
      <xdr:colOff>76200</xdr:colOff>
      <xdr:row>130</xdr:row>
      <xdr:rowOff>114300</xdr:rowOff>
    </xdr:to>
    <xdr:sp macro="" textlink="">
      <xdr:nvSpPr>
        <xdr:cNvPr id="5220" name="Text Box 75" hidden="1">
          <a:extLst>
            <a:ext uri="{FF2B5EF4-FFF2-40B4-BE49-F238E27FC236}">
              <a16:creationId xmlns:a16="http://schemas.microsoft.com/office/drawing/2014/main" id="{00000000-0008-0000-0000-00006414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129</xdr:row>
      <xdr:rowOff>76200</xdr:rowOff>
    </xdr:from>
    <xdr:to>
      <xdr:col>14</xdr:col>
      <xdr:colOff>76200</xdr:colOff>
      <xdr:row>130</xdr:row>
      <xdr:rowOff>114300</xdr:rowOff>
    </xdr:to>
    <xdr:sp macro="" textlink="">
      <xdr:nvSpPr>
        <xdr:cNvPr id="5221" name="Text Box 75" hidden="1">
          <a:extLst>
            <a:ext uri="{FF2B5EF4-FFF2-40B4-BE49-F238E27FC236}">
              <a16:creationId xmlns:a16="http://schemas.microsoft.com/office/drawing/2014/main" id="{00000000-0008-0000-0000-00006514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129</xdr:row>
      <xdr:rowOff>76200</xdr:rowOff>
    </xdr:from>
    <xdr:to>
      <xdr:col>7</xdr:col>
      <xdr:colOff>76200</xdr:colOff>
      <xdr:row>130</xdr:row>
      <xdr:rowOff>114300</xdr:rowOff>
    </xdr:to>
    <xdr:sp macro="" textlink="">
      <xdr:nvSpPr>
        <xdr:cNvPr id="5222" name="Text Box 75" hidden="1">
          <a:extLst>
            <a:ext uri="{FF2B5EF4-FFF2-40B4-BE49-F238E27FC236}">
              <a16:creationId xmlns:a16="http://schemas.microsoft.com/office/drawing/2014/main" id="{00000000-0008-0000-0000-0000661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129</xdr:row>
      <xdr:rowOff>76200</xdr:rowOff>
    </xdr:from>
    <xdr:to>
      <xdr:col>10</xdr:col>
      <xdr:colOff>76200</xdr:colOff>
      <xdr:row>130</xdr:row>
      <xdr:rowOff>114300</xdr:rowOff>
    </xdr:to>
    <xdr:sp macro="" textlink="">
      <xdr:nvSpPr>
        <xdr:cNvPr id="5223" name="Text Box 75" hidden="1">
          <a:extLst>
            <a:ext uri="{FF2B5EF4-FFF2-40B4-BE49-F238E27FC236}">
              <a16:creationId xmlns:a16="http://schemas.microsoft.com/office/drawing/2014/main" id="{00000000-0008-0000-0000-00006714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129</xdr:row>
      <xdr:rowOff>76200</xdr:rowOff>
    </xdr:from>
    <xdr:to>
      <xdr:col>14</xdr:col>
      <xdr:colOff>76200</xdr:colOff>
      <xdr:row>130</xdr:row>
      <xdr:rowOff>114300</xdr:rowOff>
    </xdr:to>
    <xdr:sp macro="" textlink="">
      <xdr:nvSpPr>
        <xdr:cNvPr id="5224" name="Text Box 75" hidden="1">
          <a:extLst>
            <a:ext uri="{FF2B5EF4-FFF2-40B4-BE49-F238E27FC236}">
              <a16:creationId xmlns:a16="http://schemas.microsoft.com/office/drawing/2014/main" id="{00000000-0008-0000-0000-00006814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129</xdr:row>
      <xdr:rowOff>76200</xdr:rowOff>
    </xdr:from>
    <xdr:to>
      <xdr:col>7</xdr:col>
      <xdr:colOff>76200</xdr:colOff>
      <xdr:row>130</xdr:row>
      <xdr:rowOff>114300</xdr:rowOff>
    </xdr:to>
    <xdr:sp macro="" textlink="">
      <xdr:nvSpPr>
        <xdr:cNvPr id="5225" name="Text Box 75" hidden="1">
          <a:extLst>
            <a:ext uri="{FF2B5EF4-FFF2-40B4-BE49-F238E27FC236}">
              <a16:creationId xmlns:a16="http://schemas.microsoft.com/office/drawing/2014/main" id="{00000000-0008-0000-0000-0000691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130</xdr:row>
      <xdr:rowOff>76200</xdr:rowOff>
    </xdr:from>
    <xdr:to>
      <xdr:col>7</xdr:col>
      <xdr:colOff>76200</xdr:colOff>
      <xdr:row>131</xdr:row>
      <xdr:rowOff>114300</xdr:rowOff>
    </xdr:to>
    <xdr:sp macro="" textlink="">
      <xdr:nvSpPr>
        <xdr:cNvPr id="5226" name="Text Box 75" hidden="1">
          <a:extLst>
            <a:ext uri="{FF2B5EF4-FFF2-40B4-BE49-F238E27FC236}">
              <a16:creationId xmlns:a16="http://schemas.microsoft.com/office/drawing/2014/main" id="{00000000-0008-0000-0000-00006A1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130</xdr:row>
      <xdr:rowOff>76200</xdr:rowOff>
    </xdr:from>
    <xdr:to>
      <xdr:col>7</xdr:col>
      <xdr:colOff>76200</xdr:colOff>
      <xdr:row>131</xdr:row>
      <xdr:rowOff>114300</xdr:rowOff>
    </xdr:to>
    <xdr:sp macro="" textlink="">
      <xdr:nvSpPr>
        <xdr:cNvPr id="5227" name="Text Box 75" hidden="1">
          <a:extLst>
            <a:ext uri="{FF2B5EF4-FFF2-40B4-BE49-F238E27FC236}">
              <a16:creationId xmlns:a16="http://schemas.microsoft.com/office/drawing/2014/main" id="{00000000-0008-0000-0000-00006B1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129</xdr:row>
      <xdr:rowOff>76200</xdr:rowOff>
    </xdr:from>
    <xdr:to>
      <xdr:col>10</xdr:col>
      <xdr:colOff>76200</xdr:colOff>
      <xdr:row>130</xdr:row>
      <xdr:rowOff>114300</xdr:rowOff>
    </xdr:to>
    <xdr:sp macro="" textlink="">
      <xdr:nvSpPr>
        <xdr:cNvPr id="5228" name="Text Box 75" hidden="1">
          <a:extLst>
            <a:ext uri="{FF2B5EF4-FFF2-40B4-BE49-F238E27FC236}">
              <a16:creationId xmlns:a16="http://schemas.microsoft.com/office/drawing/2014/main" id="{00000000-0008-0000-0000-00006C14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130</xdr:row>
      <xdr:rowOff>76200</xdr:rowOff>
    </xdr:from>
    <xdr:to>
      <xdr:col>10</xdr:col>
      <xdr:colOff>76200</xdr:colOff>
      <xdr:row>131</xdr:row>
      <xdr:rowOff>114300</xdr:rowOff>
    </xdr:to>
    <xdr:sp macro="" textlink="">
      <xdr:nvSpPr>
        <xdr:cNvPr id="5229" name="Text Box 75" hidden="1">
          <a:extLst>
            <a:ext uri="{FF2B5EF4-FFF2-40B4-BE49-F238E27FC236}">
              <a16:creationId xmlns:a16="http://schemas.microsoft.com/office/drawing/2014/main" id="{00000000-0008-0000-0000-00006D14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130</xdr:row>
      <xdr:rowOff>76200</xdr:rowOff>
    </xdr:from>
    <xdr:to>
      <xdr:col>10</xdr:col>
      <xdr:colOff>76200</xdr:colOff>
      <xdr:row>131</xdr:row>
      <xdr:rowOff>114300</xdr:rowOff>
    </xdr:to>
    <xdr:sp macro="" textlink="">
      <xdr:nvSpPr>
        <xdr:cNvPr id="5230" name="Text Box 75" hidden="1">
          <a:extLst>
            <a:ext uri="{FF2B5EF4-FFF2-40B4-BE49-F238E27FC236}">
              <a16:creationId xmlns:a16="http://schemas.microsoft.com/office/drawing/2014/main" id="{00000000-0008-0000-0000-00006E14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130</xdr:row>
      <xdr:rowOff>76200</xdr:rowOff>
    </xdr:from>
    <xdr:to>
      <xdr:col>10</xdr:col>
      <xdr:colOff>76200</xdr:colOff>
      <xdr:row>131</xdr:row>
      <xdr:rowOff>114300</xdr:rowOff>
    </xdr:to>
    <xdr:sp macro="" textlink="">
      <xdr:nvSpPr>
        <xdr:cNvPr id="5231" name="Text Box 75" hidden="1">
          <a:extLst>
            <a:ext uri="{FF2B5EF4-FFF2-40B4-BE49-F238E27FC236}">
              <a16:creationId xmlns:a16="http://schemas.microsoft.com/office/drawing/2014/main" id="{00000000-0008-0000-0000-00006F14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129</xdr:row>
      <xdr:rowOff>76200</xdr:rowOff>
    </xdr:from>
    <xdr:to>
      <xdr:col>14</xdr:col>
      <xdr:colOff>76200</xdr:colOff>
      <xdr:row>130</xdr:row>
      <xdr:rowOff>114300</xdr:rowOff>
    </xdr:to>
    <xdr:sp macro="" textlink="">
      <xdr:nvSpPr>
        <xdr:cNvPr id="5232" name="Text Box 75" hidden="1">
          <a:extLst>
            <a:ext uri="{FF2B5EF4-FFF2-40B4-BE49-F238E27FC236}">
              <a16:creationId xmlns:a16="http://schemas.microsoft.com/office/drawing/2014/main" id="{00000000-0008-0000-0000-00007014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130</xdr:row>
      <xdr:rowOff>76200</xdr:rowOff>
    </xdr:from>
    <xdr:to>
      <xdr:col>14</xdr:col>
      <xdr:colOff>76200</xdr:colOff>
      <xdr:row>131</xdr:row>
      <xdr:rowOff>114300</xdr:rowOff>
    </xdr:to>
    <xdr:sp macro="" textlink="">
      <xdr:nvSpPr>
        <xdr:cNvPr id="5233" name="Text Box 75" hidden="1">
          <a:extLst>
            <a:ext uri="{FF2B5EF4-FFF2-40B4-BE49-F238E27FC236}">
              <a16:creationId xmlns:a16="http://schemas.microsoft.com/office/drawing/2014/main" id="{00000000-0008-0000-0000-00007114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130</xdr:row>
      <xdr:rowOff>76200</xdr:rowOff>
    </xdr:from>
    <xdr:to>
      <xdr:col>14</xdr:col>
      <xdr:colOff>76200</xdr:colOff>
      <xdr:row>131</xdr:row>
      <xdr:rowOff>114300</xdr:rowOff>
    </xdr:to>
    <xdr:sp macro="" textlink="">
      <xdr:nvSpPr>
        <xdr:cNvPr id="5234" name="Text Box 75" hidden="1">
          <a:extLst>
            <a:ext uri="{FF2B5EF4-FFF2-40B4-BE49-F238E27FC236}">
              <a16:creationId xmlns:a16="http://schemas.microsoft.com/office/drawing/2014/main" id="{00000000-0008-0000-0000-00007214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130</xdr:row>
      <xdr:rowOff>76200</xdr:rowOff>
    </xdr:from>
    <xdr:to>
      <xdr:col>14</xdr:col>
      <xdr:colOff>76200</xdr:colOff>
      <xdr:row>131</xdr:row>
      <xdr:rowOff>114300</xdr:rowOff>
    </xdr:to>
    <xdr:sp macro="" textlink="">
      <xdr:nvSpPr>
        <xdr:cNvPr id="5235" name="Text Box 75" hidden="1">
          <a:extLst>
            <a:ext uri="{FF2B5EF4-FFF2-40B4-BE49-F238E27FC236}">
              <a16:creationId xmlns:a16="http://schemas.microsoft.com/office/drawing/2014/main" id="{00000000-0008-0000-0000-00007314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130</xdr:row>
      <xdr:rowOff>76200</xdr:rowOff>
    </xdr:from>
    <xdr:to>
      <xdr:col>14</xdr:col>
      <xdr:colOff>76200</xdr:colOff>
      <xdr:row>131</xdr:row>
      <xdr:rowOff>114300</xdr:rowOff>
    </xdr:to>
    <xdr:sp macro="" textlink="">
      <xdr:nvSpPr>
        <xdr:cNvPr id="5236" name="Text Box 75" hidden="1">
          <a:extLst>
            <a:ext uri="{FF2B5EF4-FFF2-40B4-BE49-F238E27FC236}">
              <a16:creationId xmlns:a16="http://schemas.microsoft.com/office/drawing/2014/main" id="{00000000-0008-0000-0000-00007414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130</xdr:row>
      <xdr:rowOff>76200</xdr:rowOff>
    </xdr:from>
    <xdr:to>
      <xdr:col>7</xdr:col>
      <xdr:colOff>76200</xdr:colOff>
      <xdr:row>131</xdr:row>
      <xdr:rowOff>114300</xdr:rowOff>
    </xdr:to>
    <xdr:sp macro="" textlink="">
      <xdr:nvSpPr>
        <xdr:cNvPr id="5237" name="Text Box 75" hidden="1">
          <a:extLst>
            <a:ext uri="{FF2B5EF4-FFF2-40B4-BE49-F238E27FC236}">
              <a16:creationId xmlns:a16="http://schemas.microsoft.com/office/drawing/2014/main" id="{00000000-0008-0000-0000-0000751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130</xdr:row>
      <xdr:rowOff>76200</xdr:rowOff>
    </xdr:from>
    <xdr:to>
      <xdr:col>10</xdr:col>
      <xdr:colOff>76200</xdr:colOff>
      <xdr:row>131</xdr:row>
      <xdr:rowOff>114300</xdr:rowOff>
    </xdr:to>
    <xdr:sp macro="" textlink="">
      <xdr:nvSpPr>
        <xdr:cNvPr id="5238" name="Text Box 75" hidden="1">
          <a:extLst>
            <a:ext uri="{FF2B5EF4-FFF2-40B4-BE49-F238E27FC236}">
              <a16:creationId xmlns:a16="http://schemas.microsoft.com/office/drawing/2014/main" id="{00000000-0008-0000-0000-00007614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130</xdr:row>
      <xdr:rowOff>76200</xdr:rowOff>
    </xdr:from>
    <xdr:to>
      <xdr:col>14</xdr:col>
      <xdr:colOff>76200</xdr:colOff>
      <xdr:row>131</xdr:row>
      <xdr:rowOff>114300</xdr:rowOff>
    </xdr:to>
    <xdr:sp macro="" textlink="">
      <xdr:nvSpPr>
        <xdr:cNvPr id="5239" name="Text Box 75" hidden="1">
          <a:extLst>
            <a:ext uri="{FF2B5EF4-FFF2-40B4-BE49-F238E27FC236}">
              <a16:creationId xmlns:a16="http://schemas.microsoft.com/office/drawing/2014/main" id="{00000000-0008-0000-0000-00007714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130</xdr:row>
      <xdr:rowOff>76200</xdr:rowOff>
    </xdr:from>
    <xdr:to>
      <xdr:col>7</xdr:col>
      <xdr:colOff>76200</xdr:colOff>
      <xdr:row>131</xdr:row>
      <xdr:rowOff>114300</xdr:rowOff>
    </xdr:to>
    <xdr:sp macro="" textlink="">
      <xdr:nvSpPr>
        <xdr:cNvPr id="5240" name="Text Box 75" hidden="1">
          <a:extLst>
            <a:ext uri="{FF2B5EF4-FFF2-40B4-BE49-F238E27FC236}">
              <a16:creationId xmlns:a16="http://schemas.microsoft.com/office/drawing/2014/main" id="{00000000-0008-0000-0000-0000781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131</xdr:row>
      <xdr:rowOff>76200</xdr:rowOff>
    </xdr:from>
    <xdr:to>
      <xdr:col>7</xdr:col>
      <xdr:colOff>76200</xdr:colOff>
      <xdr:row>132</xdr:row>
      <xdr:rowOff>114300</xdr:rowOff>
    </xdr:to>
    <xdr:sp macro="" textlink="">
      <xdr:nvSpPr>
        <xdr:cNvPr id="5241" name="Text Box 75" hidden="1">
          <a:extLst>
            <a:ext uri="{FF2B5EF4-FFF2-40B4-BE49-F238E27FC236}">
              <a16:creationId xmlns:a16="http://schemas.microsoft.com/office/drawing/2014/main" id="{00000000-0008-0000-0000-0000791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131</xdr:row>
      <xdr:rowOff>76200</xdr:rowOff>
    </xdr:from>
    <xdr:to>
      <xdr:col>7</xdr:col>
      <xdr:colOff>76200</xdr:colOff>
      <xdr:row>132</xdr:row>
      <xdr:rowOff>114300</xdr:rowOff>
    </xdr:to>
    <xdr:sp macro="" textlink="">
      <xdr:nvSpPr>
        <xdr:cNvPr id="5242" name="Text Box 75" hidden="1">
          <a:extLst>
            <a:ext uri="{FF2B5EF4-FFF2-40B4-BE49-F238E27FC236}">
              <a16:creationId xmlns:a16="http://schemas.microsoft.com/office/drawing/2014/main" id="{00000000-0008-0000-0000-00007A1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130</xdr:row>
      <xdr:rowOff>76200</xdr:rowOff>
    </xdr:from>
    <xdr:to>
      <xdr:col>10</xdr:col>
      <xdr:colOff>76200</xdr:colOff>
      <xdr:row>131</xdr:row>
      <xdr:rowOff>114300</xdr:rowOff>
    </xdr:to>
    <xdr:sp macro="" textlink="">
      <xdr:nvSpPr>
        <xdr:cNvPr id="5243" name="Text Box 75" hidden="1">
          <a:extLst>
            <a:ext uri="{FF2B5EF4-FFF2-40B4-BE49-F238E27FC236}">
              <a16:creationId xmlns:a16="http://schemas.microsoft.com/office/drawing/2014/main" id="{00000000-0008-0000-0000-00007B14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131</xdr:row>
      <xdr:rowOff>76200</xdr:rowOff>
    </xdr:from>
    <xdr:to>
      <xdr:col>10</xdr:col>
      <xdr:colOff>76200</xdr:colOff>
      <xdr:row>132</xdr:row>
      <xdr:rowOff>114300</xdr:rowOff>
    </xdr:to>
    <xdr:sp macro="" textlink="">
      <xdr:nvSpPr>
        <xdr:cNvPr id="5244" name="Text Box 75" hidden="1">
          <a:extLst>
            <a:ext uri="{FF2B5EF4-FFF2-40B4-BE49-F238E27FC236}">
              <a16:creationId xmlns:a16="http://schemas.microsoft.com/office/drawing/2014/main" id="{00000000-0008-0000-0000-00007C14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131</xdr:row>
      <xdr:rowOff>76200</xdr:rowOff>
    </xdr:from>
    <xdr:to>
      <xdr:col>10</xdr:col>
      <xdr:colOff>76200</xdr:colOff>
      <xdr:row>132</xdr:row>
      <xdr:rowOff>114300</xdr:rowOff>
    </xdr:to>
    <xdr:sp macro="" textlink="">
      <xdr:nvSpPr>
        <xdr:cNvPr id="5245" name="Text Box 75" hidden="1">
          <a:extLst>
            <a:ext uri="{FF2B5EF4-FFF2-40B4-BE49-F238E27FC236}">
              <a16:creationId xmlns:a16="http://schemas.microsoft.com/office/drawing/2014/main" id="{00000000-0008-0000-0000-00007D14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131</xdr:row>
      <xdr:rowOff>76200</xdr:rowOff>
    </xdr:from>
    <xdr:to>
      <xdr:col>10</xdr:col>
      <xdr:colOff>76200</xdr:colOff>
      <xdr:row>132</xdr:row>
      <xdr:rowOff>114300</xdr:rowOff>
    </xdr:to>
    <xdr:sp macro="" textlink="">
      <xdr:nvSpPr>
        <xdr:cNvPr id="5246" name="Text Box 75" hidden="1">
          <a:extLst>
            <a:ext uri="{FF2B5EF4-FFF2-40B4-BE49-F238E27FC236}">
              <a16:creationId xmlns:a16="http://schemas.microsoft.com/office/drawing/2014/main" id="{00000000-0008-0000-0000-00007E14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130</xdr:row>
      <xdr:rowOff>76200</xdr:rowOff>
    </xdr:from>
    <xdr:to>
      <xdr:col>14</xdr:col>
      <xdr:colOff>76200</xdr:colOff>
      <xdr:row>131</xdr:row>
      <xdr:rowOff>114300</xdr:rowOff>
    </xdr:to>
    <xdr:sp macro="" textlink="">
      <xdr:nvSpPr>
        <xdr:cNvPr id="5247" name="Text Box 75" hidden="1">
          <a:extLst>
            <a:ext uri="{FF2B5EF4-FFF2-40B4-BE49-F238E27FC236}">
              <a16:creationId xmlns:a16="http://schemas.microsoft.com/office/drawing/2014/main" id="{00000000-0008-0000-0000-00007F14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131</xdr:row>
      <xdr:rowOff>76200</xdr:rowOff>
    </xdr:from>
    <xdr:to>
      <xdr:col>14</xdr:col>
      <xdr:colOff>76200</xdr:colOff>
      <xdr:row>132</xdr:row>
      <xdr:rowOff>114300</xdr:rowOff>
    </xdr:to>
    <xdr:sp macro="" textlink="">
      <xdr:nvSpPr>
        <xdr:cNvPr id="5248" name="Text Box 75" hidden="1">
          <a:extLst>
            <a:ext uri="{FF2B5EF4-FFF2-40B4-BE49-F238E27FC236}">
              <a16:creationId xmlns:a16="http://schemas.microsoft.com/office/drawing/2014/main" id="{00000000-0008-0000-0000-00008014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131</xdr:row>
      <xdr:rowOff>76200</xdr:rowOff>
    </xdr:from>
    <xdr:to>
      <xdr:col>14</xdr:col>
      <xdr:colOff>76200</xdr:colOff>
      <xdr:row>132</xdr:row>
      <xdr:rowOff>114300</xdr:rowOff>
    </xdr:to>
    <xdr:sp macro="" textlink="">
      <xdr:nvSpPr>
        <xdr:cNvPr id="5249" name="Text Box 75" hidden="1">
          <a:extLst>
            <a:ext uri="{FF2B5EF4-FFF2-40B4-BE49-F238E27FC236}">
              <a16:creationId xmlns:a16="http://schemas.microsoft.com/office/drawing/2014/main" id="{00000000-0008-0000-0000-00008114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131</xdr:row>
      <xdr:rowOff>76200</xdr:rowOff>
    </xdr:from>
    <xdr:to>
      <xdr:col>14</xdr:col>
      <xdr:colOff>76200</xdr:colOff>
      <xdr:row>132</xdr:row>
      <xdr:rowOff>114300</xdr:rowOff>
    </xdr:to>
    <xdr:sp macro="" textlink="">
      <xdr:nvSpPr>
        <xdr:cNvPr id="5250" name="Text Box 75" hidden="1">
          <a:extLst>
            <a:ext uri="{FF2B5EF4-FFF2-40B4-BE49-F238E27FC236}">
              <a16:creationId xmlns:a16="http://schemas.microsoft.com/office/drawing/2014/main" id="{00000000-0008-0000-0000-00008214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131</xdr:row>
      <xdr:rowOff>76200</xdr:rowOff>
    </xdr:from>
    <xdr:to>
      <xdr:col>14</xdr:col>
      <xdr:colOff>76200</xdr:colOff>
      <xdr:row>132</xdr:row>
      <xdr:rowOff>114300</xdr:rowOff>
    </xdr:to>
    <xdr:sp macro="" textlink="">
      <xdr:nvSpPr>
        <xdr:cNvPr id="5251" name="Text Box 75" hidden="1">
          <a:extLst>
            <a:ext uri="{FF2B5EF4-FFF2-40B4-BE49-F238E27FC236}">
              <a16:creationId xmlns:a16="http://schemas.microsoft.com/office/drawing/2014/main" id="{00000000-0008-0000-0000-00008314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131</xdr:row>
      <xdr:rowOff>76200</xdr:rowOff>
    </xdr:from>
    <xdr:to>
      <xdr:col>7</xdr:col>
      <xdr:colOff>76200</xdr:colOff>
      <xdr:row>132</xdr:row>
      <xdr:rowOff>114300</xdr:rowOff>
    </xdr:to>
    <xdr:sp macro="" textlink="">
      <xdr:nvSpPr>
        <xdr:cNvPr id="5252" name="Text Box 75" hidden="1">
          <a:extLst>
            <a:ext uri="{FF2B5EF4-FFF2-40B4-BE49-F238E27FC236}">
              <a16:creationId xmlns:a16="http://schemas.microsoft.com/office/drawing/2014/main" id="{00000000-0008-0000-0000-0000841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131</xdr:row>
      <xdr:rowOff>76200</xdr:rowOff>
    </xdr:from>
    <xdr:to>
      <xdr:col>10</xdr:col>
      <xdr:colOff>76200</xdr:colOff>
      <xdr:row>132</xdr:row>
      <xdr:rowOff>114300</xdr:rowOff>
    </xdr:to>
    <xdr:sp macro="" textlink="">
      <xdr:nvSpPr>
        <xdr:cNvPr id="5253" name="Text Box 75" hidden="1">
          <a:extLst>
            <a:ext uri="{FF2B5EF4-FFF2-40B4-BE49-F238E27FC236}">
              <a16:creationId xmlns:a16="http://schemas.microsoft.com/office/drawing/2014/main" id="{00000000-0008-0000-0000-00008514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131</xdr:row>
      <xdr:rowOff>76200</xdr:rowOff>
    </xdr:from>
    <xdr:to>
      <xdr:col>14</xdr:col>
      <xdr:colOff>76200</xdr:colOff>
      <xdr:row>132</xdr:row>
      <xdr:rowOff>114300</xdr:rowOff>
    </xdr:to>
    <xdr:sp macro="" textlink="">
      <xdr:nvSpPr>
        <xdr:cNvPr id="5254" name="Text Box 75" hidden="1">
          <a:extLst>
            <a:ext uri="{FF2B5EF4-FFF2-40B4-BE49-F238E27FC236}">
              <a16:creationId xmlns:a16="http://schemas.microsoft.com/office/drawing/2014/main" id="{00000000-0008-0000-0000-00008614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131</xdr:row>
      <xdr:rowOff>76200</xdr:rowOff>
    </xdr:from>
    <xdr:to>
      <xdr:col>7</xdr:col>
      <xdr:colOff>76200</xdr:colOff>
      <xdr:row>132</xdr:row>
      <xdr:rowOff>114300</xdr:rowOff>
    </xdr:to>
    <xdr:sp macro="" textlink="">
      <xdr:nvSpPr>
        <xdr:cNvPr id="5255" name="Text Box 75" hidden="1">
          <a:extLst>
            <a:ext uri="{FF2B5EF4-FFF2-40B4-BE49-F238E27FC236}">
              <a16:creationId xmlns:a16="http://schemas.microsoft.com/office/drawing/2014/main" id="{00000000-0008-0000-0000-0000871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132</xdr:row>
      <xdr:rowOff>76200</xdr:rowOff>
    </xdr:from>
    <xdr:to>
      <xdr:col>7</xdr:col>
      <xdr:colOff>76200</xdr:colOff>
      <xdr:row>133</xdr:row>
      <xdr:rowOff>114300</xdr:rowOff>
    </xdr:to>
    <xdr:sp macro="" textlink="">
      <xdr:nvSpPr>
        <xdr:cNvPr id="5256" name="Text Box 75" hidden="1">
          <a:extLst>
            <a:ext uri="{FF2B5EF4-FFF2-40B4-BE49-F238E27FC236}">
              <a16:creationId xmlns:a16="http://schemas.microsoft.com/office/drawing/2014/main" id="{00000000-0008-0000-0000-0000881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132</xdr:row>
      <xdr:rowOff>76200</xdr:rowOff>
    </xdr:from>
    <xdr:to>
      <xdr:col>7</xdr:col>
      <xdr:colOff>76200</xdr:colOff>
      <xdr:row>133</xdr:row>
      <xdr:rowOff>114300</xdr:rowOff>
    </xdr:to>
    <xdr:sp macro="" textlink="">
      <xdr:nvSpPr>
        <xdr:cNvPr id="5257" name="Text Box 75" hidden="1">
          <a:extLst>
            <a:ext uri="{FF2B5EF4-FFF2-40B4-BE49-F238E27FC236}">
              <a16:creationId xmlns:a16="http://schemas.microsoft.com/office/drawing/2014/main" id="{00000000-0008-0000-0000-0000891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131</xdr:row>
      <xdr:rowOff>76200</xdr:rowOff>
    </xdr:from>
    <xdr:to>
      <xdr:col>10</xdr:col>
      <xdr:colOff>76200</xdr:colOff>
      <xdr:row>132</xdr:row>
      <xdr:rowOff>114300</xdr:rowOff>
    </xdr:to>
    <xdr:sp macro="" textlink="">
      <xdr:nvSpPr>
        <xdr:cNvPr id="5258" name="Text Box 75" hidden="1">
          <a:extLst>
            <a:ext uri="{FF2B5EF4-FFF2-40B4-BE49-F238E27FC236}">
              <a16:creationId xmlns:a16="http://schemas.microsoft.com/office/drawing/2014/main" id="{00000000-0008-0000-0000-00008A14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132</xdr:row>
      <xdr:rowOff>76200</xdr:rowOff>
    </xdr:from>
    <xdr:to>
      <xdr:col>10</xdr:col>
      <xdr:colOff>76200</xdr:colOff>
      <xdr:row>133</xdr:row>
      <xdr:rowOff>114300</xdr:rowOff>
    </xdr:to>
    <xdr:sp macro="" textlink="">
      <xdr:nvSpPr>
        <xdr:cNvPr id="5259" name="Text Box 75" hidden="1">
          <a:extLst>
            <a:ext uri="{FF2B5EF4-FFF2-40B4-BE49-F238E27FC236}">
              <a16:creationId xmlns:a16="http://schemas.microsoft.com/office/drawing/2014/main" id="{00000000-0008-0000-0000-00008B14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132</xdr:row>
      <xdr:rowOff>76200</xdr:rowOff>
    </xdr:from>
    <xdr:to>
      <xdr:col>10</xdr:col>
      <xdr:colOff>76200</xdr:colOff>
      <xdr:row>133</xdr:row>
      <xdr:rowOff>114300</xdr:rowOff>
    </xdr:to>
    <xdr:sp macro="" textlink="">
      <xdr:nvSpPr>
        <xdr:cNvPr id="5260" name="Text Box 75" hidden="1">
          <a:extLst>
            <a:ext uri="{FF2B5EF4-FFF2-40B4-BE49-F238E27FC236}">
              <a16:creationId xmlns:a16="http://schemas.microsoft.com/office/drawing/2014/main" id="{00000000-0008-0000-0000-00008C14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132</xdr:row>
      <xdr:rowOff>76200</xdr:rowOff>
    </xdr:from>
    <xdr:to>
      <xdr:col>10</xdr:col>
      <xdr:colOff>76200</xdr:colOff>
      <xdr:row>133</xdr:row>
      <xdr:rowOff>114300</xdr:rowOff>
    </xdr:to>
    <xdr:sp macro="" textlink="">
      <xdr:nvSpPr>
        <xdr:cNvPr id="5261" name="Text Box 75" hidden="1">
          <a:extLst>
            <a:ext uri="{FF2B5EF4-FFF2-40B4-BE49-F238E27FC236}">
              <a16:creationId xmlns:a16="http://schemas.microsoft.com/office/drawing/2014/main" id="{00000000-0008-0000-0000-00008D14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131</xdr:row>
      <xdr:rowOff>76200</xdr:rowOff>
    </xdr:from>
    <xdr:to>
      <xdr:col>14</xdr:col>
      <xdr:colOff>76200</xdr:colOff>
      <xdr:row>132</xdr:row>
      <xdr:rowOff>114300</xdr:rowOff>
    </xdr:to>
    <xdr:sp macro="" textlink="">
      <xdr:nvSpPr>
        <xdr:cNvPr id="5262" name="Text Box 75" hidden="1">
          <a:extLst>
            <a:ext uri="{FF2B5EF4-FFF2-40B4-BE49-F238E27FC236}">
              <a16:creationId xmlns:a16="http://schemas.microsoft.com/office/drawing/2014/main" id="{00000000-0008-0000-0000-00008E14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132</xdr:row>
      <xdr:rowOff>76200</xdr:rowOff>
    </xdr:from>
    <xdr:to>
      <xdr:col>14</xdr:col>
      <xdr:colOff>76200</xdr:colOff>
      <xdr:row>133</xdr:row>
      <xdr:rowOff>114300</xdr:rowOff>
    </xdr:to>
    <xdr:sp macro="" textlink="">
      <xdr:nvSpPr>
        <xdr:cNvPr id="5263" name="Text Box 75" hidden="1">
          <a:extLst>
            <a:ext uri="{FF2B5EF4-FFF2-40B4-BE49-F238E27FC236}">
              <a16:creationId xmlns:a16="http://schemas.microsoft.com/office/drawing/2014/main" id="{00000000-0008-0000-0000-00008F14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132</xdr:row>
      <xdr:rowOff>76200</xdr:rowOff>
    </xdr:from>
    <xdr:to>
      <xdr:col>14</xdr:col>
      <xdr:colOff>76200</xdr:colOff>
      <xdr:row>133</xdr:row>
      <xdr:rowOff>114300</xdr:rowOff>
    </xdr:to>
    <xdr:sp macro="" textlink="">
      <xdr:nvSpPr>
        <xdr:cNvPr id="5264" name="Text Box 75" hidden="1">
          <a:extLst>
            <a:ext uri="{FF2B5EF4-FFF2-40B4-BE49-F238E27FC236}">
              <a16:creationId xmlns:a16="http://schemas.microsoft.com/office/drawing/2014/main" id="{00000000-0008-0000-0000-00009014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132</xdr:row>
      <xdr:rowOff>76200</xdr:rowOff>
    </xdr:from>
    <xdr:to>
      <xdr:col>14</xdr:col>
      <xdr:colOff>76200</xdr:colOff>
      <xdr:row>133</xdr:row>
      <xdr:rowOff>114300</xdr:rowOff>
    </xdr:to>
    <xdr:sp macro="" textlink="">
      <xdr:nvSpPr>
        <xdr:cNvPr id="5265" name="Text Box 75" hidden="1">
          <a:extLst>
            <a:ext uri="{FF2B5EF4-FFF2-40B4-BE49-F238E27FC236}">
              <a16:creationId xmlns:a16="http://schemas.microsoft.com/office/drawing/2014/main" id="{00000000-0008-0000-0000-00009114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132</xdr:row>
      <xdr:rowOff>76200</xdr:rowOff>
    </xdr:from>
    <xdr:to>
      <xdr:col>14</xdr:col>
      <xdr:colOff>76200</xdr:colOff>
      <xdr:row>133</xdr:row>
      <xdr:rowOff>114300</xdr:rowOff>
    </xdr:to>
    <xdr:sp macro="" textlink="">
      <xdr:nvSpPr>
        <xdr:cNvPr id="5266" name="Text Box 75" hidden="1">
          <a:extLst>
            <a:ext uri="{FF2B5EF4-FFF2-40B4-BE49-F238E27FC236}">
              <a16:creationId xmlns:a16="http://schemas.microsoft.com/office/drawing/2014/main" id="{00000000-0008-0000-0000-00009214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132</xdr:row>
      <xdr:rowOff>76200</xdr:rowOff>
    </xdr:from>
    <xdr:to>
      <xdr:col>7</xdr:col>
      <xdr:colOff>76200</xdr:colOff>
      <xdr:row>133</xdr:row>
      <xdr:rowOff>114300</xdr:rowOff>
    </xdr:to>
    <xdr:sp macro="" textlink="">
      <xdr:nvSpPr>
        <xdr:cNvPr id="5267" name="Text Box 75" hidden="1">
          <a:extLst>
            <a:ext uri="{FF2B5EF4-FFF2-40B4-BE49-F238E27FC236}">
              <a16:creationId xmlns:a16="http://schemas.microsoft.com/office/drawing/2014/main" id="{00000000-0008-0000-0000-0000931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132</xdr:row>
      <xdr:rowOff>76200</xdr:rowOff>
    </xdr:from>
    <xdr:to>
      <xdr:col>10</xdr:col>
      <xdr:colOff>76200</xdr:colOff>
      <xdr:row>133</xdr:row>
      <xdr:rowOff>114300</xdr:rowOff>
    </xdr:to>
    <xdr:sp macro="" textlink="">
      <xdr:nvSpPr>
        <xdr:cNvPr id="5268" name="Text Box 75" hidden="1">
          <a:extLst>
            <a:ext uri="{FF2B5EF4-FFF2-40B4-BE49-F238E27FC236}">
              <a16:creationId xmlns:a16="http://schemas.microsoft.com/office/drawing/2014/main" id="{00000000-0008-0000-0000-00009414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132</xdr:row>
      <xdr:rowOff>76200</xdr:rowOff>
    </xdr:from>
    <xdr:to>
      <xdr:col>14</xdr:col>
      <xdr:colOff>76200</xdr:colOff>
      <xdr:row>133</xdr:row>
      <xdr:rowOff>114300</xdr:rowOff>
    </xdr:to>
    <xdr:sp macro="" textlink="">
      <xdr:nvSpPr>
        <xdr:cNvPr id="5269" name="Text Box 75" hidden="1">
          <a:extLst>
            <a:ext uri="{FF2B5EF4-FFF2-40B4-BE49-F238E27FC236}">
              <a16:creationId xmlns:a16="http://schemas.microsoft.com/office/drawing/2014/main" id="{00000000-0008-0000-0000-00009514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132</xdr:row>
      <xdr:rowOff>76200</xdr:rowOff>
    </xdr:from>
    <xdr:to>
      <xdr:col>7</xdr:col>
      <xdr:colOff>76200</xdr:colOff>
      <xdr:row>133</xdr:row>
      <xdr:rowOff>114300</xdr:rowOff>
    </xdr:to>
    <xdr:sp macro="" textlink="">
      <xdr:nvSpPr>
        <xdr:cNvPr id="5270" name="Text Box 75" hidden="1">
          <a:extLst>
            <a:ext uri="{FF2B5EF4-FFF2-40B4-BE49-F238E27FC236}">
              <a16:creationId xmlns:a16="http://schemas.microsoft.com/office/drawing/2014/main" id="{00000000-0008-0000-0000-0000961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133</xdr:row>
      <xdr:rowOff>76200</xdr:rowOff>
    </xdr:from>
    <xdr:to>
      <xdr:col>7</xdr:col>
      <xdr:colOff>76200</xdr:colOff>
      <xdr:row>134</xdr:row>
      <xdr:rowOff>114300</xdr:rowOff>
    </xdr:to>
    <xdr:sp macro="" textlink="">
      <xdr:nvSpPr>
        <xdr:cNvPr id="5271" name="Text Box 75" hidden="1">
          <a:extLst>
            <a:ext uri="{FF2B5EF4-FFF2-40B4-BE49-F238E27FC236}">
              <a16:creationId xmlns:a16="http://schemas.microsoft.com/office/drawing/2014/main" id="{00000000-0008-0000-0000-0000971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133</xdr:row>
      <xdr:rowOff>76200</xdr:rowOff>
    </xdr:from>
    <xdr:to>
      <xdr:col>7</xdr:col>
      <xdr:colOff>76200</xdr:colOff>
      <xdr:row>134</xdr:row>
      <xdr:rowOff>114300</xdr:rowOff>
    </xdr:to>
    <xdr:sp macro="" textlink="">
      <xdr:nvSpPr>
        <xdr:cNvPr id="5272" name="Text Box 75" hidden="1">
          <a:extLst>
            <a:ext uri="{FF2B5EF4-FFF2-40B4-BE49-F238E27FC236}">
              <a16:creationId xmlns:a16="http://schemas.microsoft.com/office/drawing/2014/main" id="{00000000-0008-0000-0000-0000981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132</xdr:row>
      <xdr:rowOff>76200</xdr:rowOff>
    </xdr:from>
    <xdr:to>
      <xdr:col>10</xdr:col>
      <xdr:colOff>76200</xdr:colOff>
      <xdr:row>133</xdr:row>
      <xdr:rowOff>114300</xdr:rowOff>
    </xdr:to>
    <xdr:sp macro="" textlink="">
      <xdr:nvSpPr>
        <xdr:cNvPr id="5273" name="Text Box 75" hidden="1">
          <a:extLst>
            <a:ext uri="{FF2B5EF4-FFF2-40B4-BE49-F238E27FC236}">
              <a16:creationId xmlns:a16="http://schemas.microsoft.com/office/drawing/2014/main" id="{00000000-0008-0000-0000-00009914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133</xdr:row>
      <xdr:rowOff>76200</xdr:rowOff>
    </xdr:from>
    <xdr:to>
      <xdr:col>10</xdr:col>
      <xdr:colOff>76200</xdr:colOff>
      <xdr:row>134</xdr:row>
      <xdr:rowOff>114300</xdr:rowOff>
    </xdr:to>
    <xdr:sp macro="" textlink="">
      <xdr:nvSpPr>
        <xdr:cNvPr id="5274" name="Text Box 75" hidden="1">
          <a:extLst>
            <a:ext uri="{FF2B5EF4-FFF2-40B4-BE49-F238E27FC236}">
              <a16:creationId xmlns:a16="http://schemas.microsoft.com/office/drawing/2014/main" id="{00000000-0008-0000-0000-00009A14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133</xdr:row>
      <xdr:rowOff>76200</xdr:rowOff>
    </xdr:from>
    <xdr:to>
      <xdr:col>10</xdr:col>
      <xdr:colOff>76200</xdr:colOff>
      <xdr:row>134</xdr:row>
      <xdr:rowOff>114300</xdr:rowOff>
    </xdr:to>
    <xdr:sp macro="" textlink="">
      <xdr:nvSpPr>
        <xdr:cNvPr id="5275" name="Text Box 75" hidden="1">
          <a:extLst>
            <a:ext uri="{FF2B5EF4-FFF2-40B4-BE49-F238E27FC236}">
              <a16:creationId xmlns:a16="http://schemas.microsoft.com/office/drawing/2014/main" id="{00000000-0008-0000-0000-00009B14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133</xdr:row>
      <xdr:rowOff>76200</xdr:rowOff>
    </xdr:from>
    <xdr:to>
      <xdr:col>10</xdr:col>
      <xdr:colOff>76200</xdr:colOff>
      <xdr:row>134</xdr:row>
      <xdr:rowOff>114300</xdr:rowOff>
    </xdr:to>
    <xdr:sp macro="" textlink="">
      <xdr:nvSpPr>
        <xdr:cNvPr id="5276" name="Text Box 75" hidden="1">
          <a:extLst>
            <a:ext uri="{FF2B5EF4-FFF2-40B4-BE49-F238E27FC236}">
              <a16:creationId xmlns:a16="http://schemas.microsoft.com/office/drawing/2014/main" id="{00000000-0008-0000-0000-00009C14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132</xdr:row>
      <xdr:rowOff>76200</xdr:rowOff>
    </xdr:from>
    <xdr:to>
      <xdr:col>14</xdr:col>
      <xdr:colOff>76200</xdr:colOff>
      <xdr:row>133</xdr:row>
      <xdr:rowOff>114300</xdr:rowOff>
    </xdr:to>
    <xdr:sp macro="" textlink="">
      <xdr:nvSpPr>
        <xdr:cNvPr id="5277" name="Text Box 75" hidden="1">
          <a:extLst>
            <a:ext uri="{FF2B5EF4-FFF2-40B4-BE49-F238E27FC236}">
              <a16:creationId xmlns:a16="http://schemas.microsoft.com/office/drawing/2014/main" id="{00000000-0008-0000-0000-00009D14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133</xdr:row>
      <xdr:rowOff>76200</xdr:rowOff>
    </xdr:from>
    <xdr:to>
      <xdr:col>14</xdr:col>
      <xdr:colOff>76200</xdr:colOff>
      <xdr:row>134</xdr:row>
      <xdr:rowOff>114300</xdr:rowOff>
    </xdr:to>
    <xdr:sp macro="" textlink="">
      <xdr:nvSpPr>
        <xdr:cNvPr id="5278" name="Text Box 75" hidden="1">
          <a:extLst>
            <a:ext uri="{FF2B5EF4-FFF2-40B4-BE49-F238E27FC236}">
              <a16:creationId xmlns:a16="http://schemas.microsoft.com/office/drawing/2014/main" id="{00000000-0008-0000-0000-00009E14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133</xdr:row>
      <xdr:rowOff>76200</xdr:rowOff>
    </xdr:from>
    <xdr:to>
      <xdr:col>14</xdr:col>
      <xdr:colOff>76200</xdr:colOff>
      <xdr:row>134</xdr:row>
      <xdr:rowOff>114300</xdr:rowOff>
    </xdr:to>
    <xdr:sp macro="" textlink="">
      <xdr:nvSpPr>
        <xdr:cNvPr id="5279" name="Text Box 75" hidden="1">
          <a:extLst>
            <a:ext uri="{FF2B5EF4-FFF2-40B4-BE49-F238E27FC236}">
              <a16:creationId xmlns:a16="http://schemas.microsoft.com/office/drawing/2014/main" id="{00000000-0008-0000-0000-00009F14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133</xdr:row>
      <xdr:rowOff>76200</xdr:rowOff>
    </xdr:from>
    <xdr:to>
      <xdr:col>14</xdr:col>
      <xdr:colOff>76200</xdr:colOff>
      <xdr:row>134</xdr:row>
      <xdr:rowOff>114300</xdr:rowOff>
    </xdr:to>
    <xdr:sp macro="" textlink="">
      <xdr:nvSpPr>
        <xdr:cNvPr id="5280" name="Text Box 75" hidden="1">
          <a:extLst>
            <a:ext uri="{FF2B5EF4-FFF2-40B4-BE49-F238E27FC236}">
              <a16:creationId xmlns:a16="http://schemas.microsoft.com/office/drawing/2014/main" id="{00000000-0008-0000-0000-0000A014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133</xdr:row>
      <xdr:rowOff>76200</xdr:rowOff>
    </xdr:from>
    <xdr:to>
      <xdr:col>14</xdr:col>
      <xdr:colOff>76200</xdr:colOff>
      <xdr:row>134</xdr:row>
      <xdr:rowOff>114300</xdr:rowOff>
    </xdr:to>
    <xdr:sp macro="" textlink="">
      <xdr:nvSpPr>
        <xdr:cNvPr id="5281" name="Text Box 75" hidden="1">
          <a:extLst>
            <a:ext uri="{FF2B5EF4-FFF2-40B4-BE49-F238E27FC236}">
              <a16:creationId xmlns:a16="http://schemas.microsoft.com/office/drawing/2014/main" id="{00000000-0008-0000-0000-0000A114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133</xdr:row>
      <xdr:rowOff>76200</xdr:rowOff>
    </xdr:from>
    <xdr:to>
      <xdr:col>7</xdr:col>
      <xdr:colOff>76200</xdr:colOff>
      <xdr:row>134</xdr:row>
      <xdr:rowOff>114300</xdr:rowOff>
    </xdr:to>
    <xdr:sp macro="" textlink="">
      <xdr:nvSpPr>
        <xdr:cNvPr id="5282" name="Text Box 75" hidden="1">
          <a:extLst>
            <a:ext uri="{FF2B5EF4-FFF2-40B4-BE49-F238E27FC236}">
              <a16:creationId xmlns:a16="http://schemas.microsoft.com/office/drawing/2014/main" id="{00000000-0008-0000-0000-0000A21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133</xdr:row>
      <xdr:rowOff>76200</xdr:rowOff>
    </xdr:from>
    <xdr:to>
      <xdr:col>10</xdr:col>
      <xdr:colOff>76200</xdr:colOff>
      <xdr:row>134</xdr:row>
      <xdr:rowOff>114300</xdr:rowOff>
    </xdr:to>
    <xdr:sp macro="" textlink="">
      <xdr:nvSpPr>
        <xdr:cNvPr id="5283" name="Text Box 75" hidden="1">
          <a:extLst>
            <a:ext uri="{FF2B5EF4-FFF2-40B4-BE49-F238E27FC236}">
              <a16:creationId xmlns:a16="http://schemas.microsoft.com/office/drawing/2014/main" id="{00000000-0008-0000-0000-0000A314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133</xdr:row>
      <xdr:rowOff>76200</xdr:rowOff>
    </xdr:from>
    <xdr:to>
      <xdr:col>14</xdr:col>
      <xdr:colOff>76200</xdr:colOff>
      <xdr:row>134</xdr:row>
      <xdr:rowOff>114300</xdr:rowOff>
    </xdr:to>
    <xdr:sp macro="" textlink="">
      <xdr:nvSpPr>
        <xdr:cNvPr id="5284" name="Text Box 75" hidden="1">
          <a:extLst>
            <a:ext uri="{FF2B5EF4-FFF2-40B4-BE49-F238E27FC236}">
              <a16:creationId xmlns:a16="http://schemas.microsoft.com/office/drawing/2014/main" id="{00000000-0008-0000-0000-0000A414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133</xdr:row>
      <xdr:rowOff>76200</xdr:rowOff>
    </xdr:from>
    <xdr:to>
      <xdr:col>7</xdr:col>
      <xdr:colOff>76200</xdr:colOff>
      <xdr:row>134</xdr:row>
      <xdr:rowOff>114300</xdr:rowOff>
    </xdr:to>
    <xdr:sp macro="" textlink="">
      <xdr:nvSpPr>
        <xdr:cNvPr id="5285" name="Text Box 75" hidden="1">
          <a:extLst>
            <a:ext uri="{FF2B5EF4-FFF2-40B4-BE49-F238E27FC236}">
              <a16:creationId xmlns:a16="http://schemas.microsoft.com/office/drawing/2014/main" id="{00000000-0008-0000-0000-0000A51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134</xdr:row>
      <xdr:rowOff>76200</xdr:rowOff>
    </xdr:from>
    <xdr:to>
      <xdr:col>7</xdr:col>
      <xdr:colOff>76200</xdr:colOff>
      <xdr:row>135</xdr:row>
      <xdr:rowOff>114300</xdr:rowOff>
    </xdr:to>
    <xdr:sp macro="" textlink="">
      <xdr:nvSpPr>
        <xdr:cNvPr id="5286" name="Text Box 75" hidden="1">
          <a:extLst>
            <a:ext uri="{FF2B5EF4-FFF2-40B4-BE49-F238E27FC236}">
              <a16:creationId xmlns:a16="http://schemas.microsoft.com/office/drawing/2014/main" id="{00000000-0008-0000-0000-0000A61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134</xdr:row>
      <xdr:rowOff>76200</xdr:rowOff>
    </xdr:from>
    <xdr:to>
      <xdr:col>7</xdr:col>
      <xdr:colOff>76200</xdr:colOff>
      <xdr:row>135</xdr:row>
      <xdr:rowOff>114300</xdr:rowOff>
    </xdr:to>
    <xdr:sp macro="" textlink="">
      <xdr:nvSpPr>
        <xdr:cNvPr id="5287" name="Text Box 75" hidden="1">
          <a:extLst>
            <a:ext uri="{FF2B5EF4-FFF2-40B4-BE49-F238E27FC236}">
              <a16:creationId xmlns:a16="http://schemas.microsoft.com/office/drawing/2014/main" id="{00000000-0008-0000-0000-0000A71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133</xdr:row>
      <xdr:rowOff>76200</xdr:rowOff>
    </xdr:from>
    <xdr:to>
      <xdr:col>10</xdr:col>
      <xdr:colOff>76200</xdr:colOff>
      <xdr:row>134</xdr:row>
      <xdr:rowOff>114300</xdr:rowOff>
    </xdr:to>
    <xdr:sp macro="" textlink="">
      <xdr:nvSpPr>
        <xdr:cNvPr id="5288" name="Text Box 75" hidden="1">
          <a:extLst>
            <a:ext uri="{FF2B5EF4-FFF2-40B4-BE49-F238E27FC236}">
              <a16:creationId xmlns:a16="http://schemas.microsoft.com/office/drawing/2014/main" id="{00000000-0008-0000-0000-0000A814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134</xdr:row>
      <xdr:rowOff>76200</xdr:rowOff>
    </xdr:from>
    <xdr:to>
      <xdr:col>10</xdr:col>
      <xdr:colOff>76200</xdr:colOff>
      <xdr:row>135</xdr:row>
      <xdr:rowOff>114300</xdr:rowOff>
    </xdr:to>
    <xdr:sp macro="" textlink="">
      <xdr:nvSpPr>
        <xdr:cNvPr id="5289" name="Text Box 75" hidden="1">
          <a:extLst>
            <a:ext uri="{FF2B5EF4-FFF2-40B4-BE49-F238E27FC236}">
              <a16:creationId xmlns:a16="http://schemas.microsoft.com/office/drawing/2014/main" id="{00000000-0008-0000-0000-0000A914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134</xdr:row>
      <xdr:rowOff>76200</xdr:rowOff>
    </xdr:from>
    <xdr:to>
      <xdr:col>10</xdr:col>
      <xdr:colOff>76200</xdr:colOff>
      <xdr:row>135</xdr:row>
      <xdr:rowOff>114300</xdr:rowOff>
    </xdr:to>
    <xdr:sp macro="" textlink="">
      <xdr:nvSpPr>
        <xdr:cNvPr id="5290" name="Text Box 75" hidden="1">
          <a:extLst>
            <a:ext uri="{FF2B5EF4-FFF2-40B4-BE49-F238E27FC236}">
              <a16:creationId xmlns:a16="http://schemas.microsoft.com/office/drawing/2014/main" id="{00000000-0008-0000-0000-0000AA14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134</xdr:row>
      <xdr:rowOff>76200</xdr:rowOff>
    </xdr:from>
    <xdr:to>
      <xdr:col>10</xdr:col>
      <xdr:colOff>76200</xdr:colOff>
      <xdr:row>135</xdr:row>
      <xdr:rowOff>114300</xdr:rowOff>
    </xdr:to>
    <xdr:sp macro="" textlink="">
      <xdr:nvSpPr>
        <xdr:cNvPr id="5291" name="Text Box 75" hidden="1">
          <a:extLst>
            <a:ext uri="{FF2B5EF4-FFF2-40B4-BE49-F238E27FC236}">
              <a16:creationId xmlns:a16="http://schemas.microsoft.com/office/drawing/2014/main" id="{00000000-0008-0000-0000-0000AB14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133</xdr:row>
      <xdr:rowOff>76200</xdr:rowOff>
    </xdr:from>
    <xdr:to>
      <xdr:col>14</xdr:col>
      <xdr:colOff>76200</xdr:colOff>
      <xdr:row>134</xdr:row>
      <xdr:rowOff>114300</xdr:rowOff>
    </xdr:to>
    <xdr:sp macro="" textlink="">
      <xdr:nvSpPr>
        <xdr:cNvPr id="5292" name="Text Box 75" hidden="1">
          <a:extLst>
            <a:ext uri="{FF2B5EF4-FFF2-40B4-BE49-F238E27FC236}">
              <a16:creationId xmlns:a16="http://schemas.microsoft.com/office/drawing/2014/main" id="{00000000-0008-0000-0000-0000AC14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134</xdr:row>
      <xdr:rowOff>76200</xdr:rowOff>
    </xdr:from>
    <xdr:to>
      <xdr:col>14</xdr:col>
      <xdr:colOff>76200</xdr:colOff>
      <xdr:row>135</xdr:row>
      <xdr:rowOff>114300</xdr:rowOff>
    </xdr:to>
    <xdr:sp macro="" textlink="">
      <xdr:nvSpPr>
        <xdr:cNvPr id="5293" name="Text Box 75" hidden="1">
          <a:extLst>
            <a:ext uri="{FF2B5EF4-FFF2-40B4-BE49-F238E27FC236}">
              <a16:creationId xmlns:a16="http://schemas.microsoft.com/office/drawing/2014/main" id="{00000000-0008-0000-0000-0000AD14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134</xdr:row>
      <xdr:rowOff>76200</xdr:rowOff>
    </xdr:from>
    <xdr:to>
      <xdr:col>14</xdr:col>
      <xdr:colOff>76200</xdr:colOff>
      <xdr:row>135</xdr:row>
      <xdr:rowOff>114300</xdr:rowOff>
    </xdr:to>
    <xdr:sp macro="" textlink="">
      <xdr:nvSpPr>
        <xdr:cNvPr id="5294" name="Text Box 75" hidden="1">
          <a:extLst>
            <a:ext uri="{FF2B5EF4-FFF2-40B4-BE49-F238E27FC236}">
              <a16:creationId xmlns:a16="http://schemas.microsoft.com/office/drawing/2014/main" id="{00000000-0008-0000-0000-0000AE14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134</xdr:row>
      <xdr:rowOff>76200</xdr:rowOff>
    </xdr:from>
    <xdr:to>
      <xdr:col>14</xdr:col>
      <xdr:colOff>76200</xdr:colOff>
      <xdr:row>135</xdr:row>
      <xdr:rowOff>114300</xdr:rowOff>
    </xdr:to>
    <xdr:sp macro="" textlink="">
      <xdr:nvSpPr>
        <xdr:cNvPr id="5295" name="Text Box 75" hidden="1">
          <a:extLst>
            <a:ext uri="{FF2B5EF4-FFF2-40B4-BE49-F238E27FC236}">
              <a16:creationId xmlns:a16="http://schemas.microsoft.com/office/drawing/2014/main" id="{00000000-0008-0000-0000-0000AF14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134</xdr:row>
      <xdr:rowOff>76200</xdr:rowOff>
    </xdr:from>
    <xdr:to>
      <xdr:col>14</xdr:col>
      <xdr:colOff>76200</xdr:colOff>
      <xdr:row>135</xdr:row>
      <xdr:rowOff>114300</xdr:rowOff>
    </xdr:to>
    <xdr:sp macro="" textlink="">
      <xdr:nvSpPr>
        <xdr:cNvPr id="5296" name="Text Box 75" hidden="1">
          <a:extLst>
            <a:ext uri="{FF2B5EF4-FFF2-40B4-BE49-F238E27FC236}">
              <a16:creationId xmlns:a16="http://schemas.microsoft.com/office/drawing/2014/main" id="{00000000-0008-0000-0000-0000B014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134</xdr:row>
      <xdr:rowOff>76200</xdr:rowOff>
    </xdr:from>
    <xdr:to>
      <xdr:col>7</xdr:col>
      <xdr:colOff>76200</xdr:colOff>
      <xdr:row>135</xdr:row>
      <xdr:rowOff>114300</xdr:rowOff>
    </xdr:to>
    <xdr:sp macro="" textlink="">
      <xdr:nvSpPr>
        <xdr:cNvPr id="5297" name="Text Box 75" hidden="1">
          <a:extLst>
            <a:ext uri="{FF2B5EF4-FFF2-40B4-BE49-F238E27FC236}">
              <a16:creationId xmlns:a16="http://schemas.microsoft.com/office/drawing/2014/main" id="{00000000-0008-0000-0000-0000B11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134</xdr:row>
      <xdr:rowOff>76200</xdr:rowOff>
    </xdr:from>
    <xdr:to>
      <xdr:col>10</xdr:col>
      <xdr:colOff>76200</xdr:colOff>
      <xdr:row>135</xdr:row>
      <xdr:rowOff>114300</xdr:rowOff>
    </xdr:to>
    <xdr:sp macro="" textlink="">
      <xdr:nvSpPr>
        <xdr:cNvPr id="5298" name="Text Box 75" hidden="1">
          <a:extLst>
            <a:ext uri="{FF2B5EF4-FFF2-40B4-BE49-F238E27FC236}">
              <a16:creationId xmlns:a16="http://schemas.microsoft.com/office/drawing/2014/main" id="{00000000-0008-0000-0000-0000B214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134</xdr:row>
      <xdr:rowOff>76200</xdr:rowOff>
    </xdr:from>
    <xdr:to>
      <xdr:col>14</xdr:col>
      <xdr:colOff>76200</xdr:colOff>
      <xdr:row>135</xdr:row>
      <xdr:rowOff>114300</xdr:rowOff>
    </xdr:to>
    <xdr:sp macro="" textlink="">
      <xdr:nvSpPr>
        <xdr:cNvPr id="5299" name="Text Box 75" hidden="1">
          <a:extLst>
            <a:ext uri="{FF2B5EF4-FFF2-40B4-BE49-F238E27FC236}">
              <a16:creationId xmlns:a16="http://schemas.microsoft.com/office/drawing/2014/main" id="{00000000-0008-0000-0000-0000B314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134</xdr:row>
      <xdr:rowOff>76200</xdr:rowOff>
    </xdr:from>
    <xdr:to>
      <xdr:col>7</xdr:col>
      <xdr:colOff>76200</xdr:colOff>
      <xdr:row>135</xdr:row>
      <xdr:rowOff>114300</xdr:rowOff>
    </xdr:to>
    <xdr:sp macro="" textlink="">
      <xdr:nvSpPr>
        <xdr:cNvPr id="5300" name="Text Box 75" hidden="1">
          <a:extLst>
            <a:ext uri="{FF2B5EF4-FFF2-40B4-BE49-F238E27FC236}">
              <a16:creationId xmlns:a16="http://schemas.microsoft.com/office/drawing/2014/main" id="{00000000-0008-0000-0000-0000B41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135</xdr:row>
      <xdr:rowOff>76200</xdr:rowOff>
    </xdr:from>
    <xdr:to>
      <xdr:col>7</xdr:col>
      <xdr:colOff>76200</xdr:colOff>
      <xdr:row>136</xdr:row>
      <xdr:rowOff>114300</xdr:rowOff>
    </xdr:to>
    <xdr:sp macro="" textlink="">
      <xdr:nvSpPr>
        <xdr:cNvPr id="5301" name="Text Box 75" hidden="1">
          <a:extLst>
            <a:ext uri="{FF2B5EF4-FFF2-40B4-BE49-F238E27FC236}">
              <a16:creationId xmlns:a16="http://schemas.microsoft.com/office/drawing/2014/main" id="{00000000-0008-0000-0000-0000B51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135</xdr:row>
      <xdr:rowOff>76200</xdr:rowOff>
    </xdr:from>
    <xdr:to>
      <xdr:col>7</xdr:col>
      <xdr:colOff>76200</xdr:colOff>
      <xdr:row>136</xdr:row>
      <xdr:rowOff>114300</xdr:rowOff>
    </xdr:to>
    <xdr:sp macro="" textlink="">
      <xdr:nvSpPr>
        <xdr:cNvPr id="5302" name="Text Box 75" hidden="1">
          <a:extLst>
            <a:ext uri="{FF2B5EF4-FFF2-40B4-BE49-F238E27FC236}">
              <a16:creationId xmlns:a16="http://schemas.microsoft.com/office/drawing/2014/main" id="{00000000-0008-0000-0000-0000B61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134</xdr:row>
      <xdr:rowOff>76200</xdr:rowOff>
    </xdr:from>
    <xdr:to>
      <xdr:col>10</xdr:col>
      <xdr:colOff>76200</xdr:colOff>
      <xdr:row>135</xdr:row>
      <xdr:rowOff>114300</xdr:rowOff>
    </xdr:to>
    <xdr:sp macro="" textlink="">
      <xdr:nvSpPr>
        <xdr:cNvPr id="5303" name="Text Box 75" hidden="1">
          <a:extLst>
            <a:ext uri="{FF2B5EF4-FFF2-40B4-BE49-F238E27FC236}">
              <a16:creationId xmlns:a16="http://schemas.microsoft.com/office/drawing/2014/main" id="{00000000-0008-0000-0000-0000B714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135</xdr:row>
      <xdr:rowOff>76200</xdr:rowOff>
    </xdr:from>
    <xdr:to>
      <xdr:col>10</xdr:col>
      <xdr:colOff>76200</xdr:colOff>
      <xdr:row>136</xdr:row>
      <xdr:rowOff>114300</xdr:rowOff>
    </xdr:to>
    <xdr:sp macro="" textlink="">
      <xdr:nvSpPr>
        <xdr:cNvPr id="5304" name="Text Box 75" hidden="1">
          <a:extLst>
            <a:ext uri="{FF2B5EF4-FFF2-40B4-BE49-F238E27FC236}">
              <a16:creationId xmlns:a16="http://schemas.microsoft.com/office/drawing/2014/main" id="{00000000-0008-0000-0000-0000B814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135</xdr:row>
      <xdr:rowOff>76200</xdr:rowOff>
    </xdr:from>
    <xdr:to>
      <xdr:col>10</xdr:col>
      <xdr:colOff>76200</xdr:colOff>
      <xdr:row>136</xdr:row>
      <xdr:rowOff>114300</xdr:rowOff>
    </xdr:to>
    <xdr:sp macro="" textlink="">
      <xdr:nvSpPr>
        <xdr:cNvPr id="5305" name="Text Box 75" hidden="1">
          <a:extLst>
            <a:ext uri="{FF2B5EF4-FFF2-40B4-BE49-F238E27FC236}">
              <a16:creationId xmlns:a16="http://schemas.microsoft.com/office/drawing/2014/main" id="{00000000-0008-0000-0000-0000B914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135</xdr:row>
      <xdr:rowOff>76200</xdr:rowOff>
    </xdr:from>
    <xdr:to>
      <xdr:col>10</xdr:col>
      <xdr:colOff>76200</xdr:colOff>
      <xdr:row>136</xdr:row>
      <xdr:rowOff>114300</xdr:rowOff>
    </xdr:to>
    <xdr:sp macro="" textlink="">
      <xdr:nvSpPr>
        <xdr:cNvPr id="5306" name="Text Box 75" hidden="1">
          <a:extLst>
            <a:ext uri="{FF2B5EF4-FFF2-40B4-BE49-F238E27FC236}">
              <a16:creationId xmlns:a16="http://schemas.microsoft.com/office/drawing/2014/main" id="{00000000-0008-0000-0000-0000BA14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134</xdr:row>
      <xdr:rowOff>76200</xdr:rowOff>
    </xdr:from>
    <xdr:to>
      <xdr:col>14</xdr:col>
      <xdr:colOff>76200</xdr:colOff>
      <xdr:row>135</xdr:row>
      <xdr:rowOff>114300</xdr:rowOff>
    </xdr:to>
    <xdr:sp macro="" textlink="">
      <xdr:nvSpPr>
        <xdr:cNvPr id="5307" name="Text Box 75" hidden="1">
          <a:extLst>
            <a:ext uri="{FF2B5EF4-FFF2-40B4-BE49-F238E27FC236}">
              <a16:creationId xmlns:a16="http://schemas.microsoft.com/office/drawing/2014/main" id="{00000000-0008-0000-0000-0000BB14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135</xdr:row>
      <xdr:rowOff>76200</xdr:rowOff>
    </xdr:from>
    <xdr:to>
      <xdr:col>14</xdr:col>
      <xdr:colOff>76200</xdr:colOff>
      <xdr:row>136</xdr:row>
      <xdr:rowOff>114300</xdr:rowOff>
    </xdr:to>
    <xdr:sp macro="" textlink="">
      <xdr:nvSpPr>
        <xdr:cNvPr id="5308" name="Text Box 75" hidden="1">
          <a:extLst>
            <a:ext uri="{FF2B5EF4-FFF2-40B4-BE49-F238E27FC236}">
              <a16:creationId xmlns:a16="http://schemas.microsoft.com/office/drawing/2014/main" id="{00000000-0008-0000-0000-0000BC14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135</xdr:row>
      <xdr:rowOff>76200</xdr:rowOff>
    </xdr:from>
    <xdr:to>
      <xdr:col>14</xdr:col>
      <xdr:colOff>76200</xdr:colOff>
      <xdr:row>136</xdr:row>
      <xdr:rowOff>114300</xdr:rowOff>
    </xdr:to>
    <xdr:sp macro="" textlink="">
      <xdr:nvSpPr>
        <xdr:cNvPr id="5309" name="Text Box 75" hidden="1">
          <a:extLst>
            <a:ext uri="{FF2B5EF4-FFF2-40B4-BE49-F238E27FC236}">
              <a16:creationId xmlns:a16="http://schemas.microsoft.com/office/drawing/2014/main" id="{00000000-0008-0000-0000-0000BD14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135</xdr:row>
      <xdr:rowOff>76200</xdr:rowOff>
    </xdr:from>
    <xdr:to>
      <xdr:col>14</xdr:col>
      <xdr:colOff>76200</xdr:colOff>
      <xdr:row>136</xdr:row>
      <xdr:rowOff>114300</xdr:rowOff>
    </xdr:to>
    <xdr:sp macro="" textlink="">
      <xdr:nvSpPr>
        <xdr:cNvPr id="5310" name="Text Box 75" hidden="1">
          <a:extLst>
            <a:ext uri="{FF2B5EF4-FFF2-40B4-BE49-F238E27FC236}">
              <a16:creationId xmlns:a16="http://schemas.microsoft.com/office/drawing/2014/main" id="{00000000-0008-0000-0000-0000BE14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135</xdr:row>
      <xdr:rowOff>76200</xdr:rowOff>
    </xdr:from>
    <xdr:to>
      <xdr:col>14</xdr:col>
      <xdr:colOff>76200</xdr:colOff>
      <xdr:row>136</xdr:row>
      <xdr:rowOff>114300</xdr:rowOff>
    </xdr:to>
    <xdr:sp macro="" textlink="">
      <xdr:nvSpPr>
        <xdr:cNvPr id="5311" name="Text Box 75" hidden="1">
          <a:extLst>
            <a:ext uri="{FF2B5EF4-FFF2-40B4-BE49-F238E27FC236}">
              <a16:creationId xmlns:a16="http://schemas.microsoft.com/office/drawing/2014/main" id="{00000000-0008-0000-0000-0000BF14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135</xdr:row>
      <xdr:rowOff>76200</xdr:rowOff>
    </xdr:from>
    <xdr:to>
      <xdr:col>7</xdr:col>
      <xdr:colOff>76200</xdr:colOff>
      <xdr:row>136</xdr:row>
      <xdr:rowOff>114300</xdr:rowOff>
    </xdr:to>
    <xdr:sp macro="" textlink="">
      <xdr:nvSpPr>
        <xdr:cNvPr id="5312" name="Text Box 75" hidden="1">
          <a:extLst>
            <a:ext uri="{FF2B5EF4-FFF2-40B4-BE49-F238E27FC236}">
              <a16:creationId xmlns:a16="http://schemas.microsoft.com/office/drawing/2014/main" id="{00000000-0008-0000-0000-0000C01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135</xdr:row>
      <xdr:rowOff>76200</xdr:rowOff>
    </xdr:from>
    <xdr:to>
      <xdr:col>10</xdr:col>
      <xdr:colOff>76200</xdr:colOff>
      <xdr:row>136</xdr:row>
      <xdr:rowOff>114300</xdr:rowOff>
    </xdr:to>
    <xdr:sp macro="" textlink="">
      <xdr:nvSpPr>
        <xdr:cNvPr id="5313" name="Text Box 75" hidden="1">
          <a:extLst>
            <a:ext uri="{FF2B5EF4-FFF2-40B4-BE49-F238E27FC236}">
              <a16:creationId xmlns:a16="http://schemas.microsoft.com/office/drawing/2014/main" id="{00000000-0008-0000-0000-0000C114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135</xdr:row>
      <xdr:rowOff>76200</xdr:rowOff>
    </xdr:from>
    <xdr:to>
      <xdr:col>14</xdr:col>
      <xdr:colOff>76200</xdr:colOff>
      <xdr:row>136</xdr:row>
      <xdr:rowOff>114300</xdr:rowOff>
    </xdr:to>
    <xdr:sp macro="" textlink="">
      <xdr:nvSpPr>
        <xdr:cNvPr id="5314" name="Text Box 75" hidden="1">
          <a:extLst>
            <a:ext uri="{FF2B5EF4-FFF2-40B4-BE49-F238E27FC236}">
              <a16:creationId xmlns:a16="http://schemas.microsoft.com/office/drawing/2014/main" id="{00000000-0008-0000-0000-0000C214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135</xdr:row>
      <xdr:rowOff>76200</xdr:rowOff>
    </xdr:from>
    <xdr:to>
      <xdr:col>7</xdr:col>
      <xdr:colOff>76200</xdr:colOff>
      <xdr:row>136</xdr:row>
      <xdr:rowOff>114300</xdr:rowOff>
    </xdr:to>
    <xdr:sp macro="" textlink="">
      <xdr:nvSpPr>
        <xdr:cNvPr id="5315" name="Text Box 75" hidden="1">
          <a:extLst>
            <a:ext uri="{FF2B5EF4-FFF2-40B4-BE49-F238E27FC236}">
              <a16:creationId xmlns:a16="http://schemas.microsoft.com/office/drawing/2014/main" id="{00000000-0008-0000-0000-0000C31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136</xdr:row>
      <xdr:rowOff>76200</xdr:rowOff>
    </xdr:from>
    <xdr:to>
      <xdr:col>7</xdr:col>
      <xdr:colOff>76200</xdr:colOff>
      <xdr:row>137</xdr:row>
      <xdr:rowOff>114300</xdr:rowOff>
    </xdr:to>
    <xdr:sp macro="" textlink="">
      <xdr:nvSpPr>
        <xdr:cNvPr id="5316" name="Text Box 75" hidden="1">
          <a:extLst>
            <a:ext uri="{FF2B5EF4-FFF2-40B4-BE49-F238E27FC236}">
              <a16:creationId xmlns:a16="http://schemas.microsoft.com/office/drawing/2014/main" id="{00000000-0008-0000-0000-0000C41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136</xdr:row>
      <xdr:rowOff>76200</xdr:rowOff>
    </xdr:from>
    <xdr:to>
      <xdr:col>7</xdr:col>
      <xdr:colOff>76200</xdr:colOff>
      <xdr:row>137</xdr:row>
      <xdr:rowOff>114300</xdr:rowOff>
    </xdr:to>
    <xdr:sp macro="" textlink="">
      <xdr:nvSpPr>
        <xdr:cNvPr id="5317" name="Text Box 75" hidden="1">
          <a:extLst>
            <a:ext uri="{FF2B5EF4-FFF2-40B4-BE49-F238E27FC236}">
              <a16:creationId xmlns:a16="http://schemas.microsoft.com/office/drawing/2014/main" id="{00000000-0008-0000-0000-0000C51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135</xdr:row>
      <xdr:rowOff>76200</xdr:rowOff>
    </xdr:from>
    <xdr:to>
      <xdr:col>10</xdr:col>
      <xdr:colOff>76200</xdr:colOff>
      <xdr:row>136</xdr:row>
      <xdr:rowOff>114300</xdr:rowOff>
    </xdr:to>
    <xdr:sp macro="" textlink="">
      <xdr:nvSpPr>
        <xdr:cNvPr id="5318" name="Text Box 75" hidden="1">
          <a:extLst>
            <a:ext uri="{FF2B5EF4-FFF2-40B4-BE49-F238E27FC236}">
              <a16:creationId xmlns:a16="http://schemas.microsoft.com/office/drawing/2014/main" id="{00000000-0008-0000-0000-0000C614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136</xdr:row>
      <xdr:rowOff>76200</xdr:rowOff>
    </xdr:from>
    <xdr:to>
      <xdr:col>10</xdr:col>
      <xdr:colOff>76200</xdr:colOff>
      <xdr:row>137</xdr:row>
      <xdr:rowOff>114300</xdr:rowOff>
    </xdr:to>
    <xdr:sp macro="" textlink="">
      <xdr:nvSpPr>
        <xdr:cNvPr id="5319" name="Text Box 75" hidden="1">
          <a:extLst>
            <a:ext uri="{FF2B5EF4-FFF2-40B4-BE49-F238E27FC236}">
              <a16:creationId xmlns:a16="http://schemas.microsoft.com/office/drawing/2014/main" id="{00000000-0008-0000-0000-0000C714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136</xdr:row>
      <xdr:rowOff>76200</xdr:rowOff>
    </xdr:from>
    <xdr:to>
      <xdr:col>10</xdr:col>
      <xdr:colOff>76200</xdr:colOff>
      <xdr:row>137</xdr:row>
      <xdr:rowOff>114300</xdr:rowOff>
    </xdr:to>
    <xdr:sp macro="" textlink="">
      <xdr:nvSpPr>
        <xdr:cNvPr id="5320" name="Text Box 75" hidden="1">
          <a:extLst>
            <a:ext uri="{FF2B5EF4-FFF2-40B4-BE49-F238E27FC236}">
              <a16:creationId xmlns:a16="http://schemas.microsoft.com/office/drawing/2014/main" id="{00000000-0008-0000-0000-0000C814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136</xdr:row>
      <xdr:rowOff>76200</xdr:rowOff>
    </xdr:from>
    <xdr:to>
      <xdr:col>10</xdr:col>
      <xdr:colOff>76200</xdr:colOff>
      <xdr:row>137</xdr:row>
      <xdr:rowOff>114300</xdr:rowOff>
    </xdr:to>
    <xdr:sp macro="" textlink="">
      <xdr:nvSpPr>
        <xdr:cNvPr id="5321" name="Text Box 75" hidden="1">
          <a:extLst>
            <a:ext uri="{FF2B5EF4-FFF2-40B4-BE49-F238E27FC236}">
              <a16:creationId xmlns:a16="http://schemas.microsoft.com/office/drawing/2014/main" id="{00000000-0008-0000-0000-0000C914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135</xdr:row>
      <xdr:rowOff>76200</xdr:rowOff>
    </xdr:from>
    <xdr:to>
      <xdr:col>14</xdr:col>
      <xdr:colOff>76200</xdr:colOff>
      <xdr:row>136</xdr:row>
      <xdr:rowOff>114300</xdr:rowOff>
    </xdr:to>
    <xdr:sp macro="" textlink="">
      <xdr:nvSpPr>
        <xdr:cNvPr id="5322" name="Text Box 75" hidden="1">
          <a:extLst>
            <a:ext uri="{FF2B5EF4-FFF2-40B4-BE49-F238E27FC236}">
              <a16:creationId xmlns:a16="http://schemas.microsoft.com/office/drawing/2014/main" id="{00000000-0008-0000-0000-0000CA14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136</xdr:row>
      <xdr:rowOff>76200</xdr:rowOff>
    </xdr:from>
    <xdr:to>
      <xdr:col>14</xdr:col>
      <xdr:colOff>76200</xdr:colOff>
      <xdr:row>137</xdr:row>
      <xdr:rowOff>114300</xdr:rowOff>
    </xdr:to>
    <xdr:sp macro="" textlink="">
      <xdr:nvSpPr>
        <xdr:cNvPr id="5323" name="Text Box 75" hidden="1">
          <a:extLst>
            <a:ext uri="{FF2B5EF4-FFF2-40B4-BE49-F238E27FC236}">
              <a16:creationId xmlns:a16="http://schemas.microsoft.com/office/drawing/2014/main" id="{00000000-0008-0000-0000-0000CB14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136</xdr:row>
      <xdr:rowOff>76200</xdr:rowOff>
    </xdr:from>
    <xdr:to>
      <xdr:col>14</xdr:col>
      <xdr:colOff>76200</xdr:colOff>
      <xdr:row>137</xdr:row>
      <xdr:rowOff>114300</xdr:rowOff>
    </xdr:to>
    <xdr:sp macro="" textlink="">
      <xdr:nvSpPr>
        <xdr:cNvPr id="5324" name="Text Box 75" hidden="1">
          <a:extLst>
            <a:ext uri="{FF2B5EF4-FFF2-40B4-BE49-F238E27FC236}">
              <a16:creationId xmlns:a16="http://schemas.microsoft.com/office/drawing/2014/main" id="{00000000-0008-0000-0000-0000CC14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136</xdr:row>
      <xdr:rowOff>76200</xdr:rowOff>
    </xdr:from>
    <xdr:to>
      <xdr:col>14</xdr:col>
      <xdr:colOff>76200</xdr:colOff>
      <xdr:row>137</xdr:row>
      <xdr:rowOff>114300</xdr:rowOff>
    </xdr:to>
    <xdr:sp macro="" textlink="">
      <xdr:nvSpPr>
        <xdr:cNvPr id="5325" name="Text Box 75" hidden="1">
          <a:extLst>
            <a:ext uri="{FF2B5EF4-FFF2-40B4-BE49-F238E27FC236}">
              <a16:creationId xmlns:a16="http://schemas.microsoft.com/office/drawing/2014/main" id="{00000000-0008-0000-0000-0000CD14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136</xdr:row>
      <xdr:rowOff>76200</xdr:rowOff>
    </xdr:from>
    <xdr:to>
      <xdr:col>14</xdr:col>
      <xdr:colOff>76200</xdr:colOff>
      <xdr:row>137</xdr:row>
      <xdr:rowOff>114300</xdr:rowOff>
    </xdr:to>
    <xdr:sp macro="" textlink="">
      <xdr:nvSpPr>
        <xdr:cNvPr id="5326" name="Text Box 75" hidden="1">
          <a:extLst>
            <a:ext uri="{FF2B5EF4-FFF2-40B4-BE49-F238E27FC236}">
              <a16:creationId xmlns:a16="http://schemas.microsoft.com/office/drawing/2014/main" id="{00000000-0008-0000-0000-0000CE14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136</xdr:row>
      <xdr:rowOff>76200</xdr:rowOff>
    </xdr:from>
    <xdr:to>
      <xdr:col>7</xdr:col>
      <xdr:colOff>76200</xdr:colOff>
      <xdr:row>137</xdr:row>
      <xdr:rowOff>114300</xdr:rowOff>
    </xdr:to>
    <xdr:sp macro="" textlink="">
      <xdr:nvSpPr>
        <xdr:cNvPr id="5327" name="Text Box 75" hidden="1">
          <a:extLst>
            <a:ext uri="{FF2B5EF4-FFF2-40B4-BE49-F238E27FC236}">
              <a16:creationId xmlns:a16="http://schemas.microsoft.com/office/drawing/2014/main" id="{00000000-0008-0000-0000-0000CF1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136</xdr:row>
      <xdr:rowOff>76200</xdr:rowOff>
    </xdr:from>
    <xdr:to>
      <xdr:col>10</xdr:col>
      <xdr:colOff>76200</xdr:colOff>
      <xdr:row>137</xdr:row>
      <xdr:rowOff>114300</xdr:rowOff>
    </xdr:to>
    <xdr:sp macro="" textlink="">
      <xdr:nvSpPr>
        <xdr:cNvPr id="5328" name="Text Box 75" hidden="1">
          <a:extLst>
            <a:ext uri="{FF2B5EF4-FFF2-40B4-BE49-F238E27FC236}">
              <a16:creationId xmlns:a16="http://schemas.microsoft.com/office/drawing/2014/main" id="{00000000-0008-0000-0000-0000D014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136</xdr:row>
      <xdr:rowOff>76200</xdr:rowOff>
    </xdr:from>
    <xdr:to>
      <xdr:col>14</xdr:col>
      <xdr:colOff>76200</xdr:colOff>
      <xdr:row>137</xdr:row>
      <xdr:rowOff>114300</xdr:rowOff>
    </xdr:to>
    <xdr:sp macro="" textlink="">
      <xdr:nvSpPr>
        <xdr:cNvPr id="5329" name="Text Box 75" hidden="1">
          <a:extLst>
            <a:ext uri="{FF2B5EF4-FFF2-40B4-BE49-F238E27FC236}">
              <a16:creationId xmlns:a16="http://schemas.microsoft.com/office/drawing/2014/main" id="{00000000-0008-0000-0000-0000D114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136</xdr:row>
      <xdr:rowOff>76200</xdr:rowOff>
    </xdr:from>
    <xdr:to>
      <xdr:col>7</xdr:col>
      <xdr:colOff>76200</xdr:colOff>
      <xdr:row>137</xdr:row>
      <xdr:rowOff>114300</xdr:rowOff>
    </xdr:to>
    <xdr:sp macro="" textlink="">
      <xdr:nvSpPr>
        <xdr:cNvPr id="5330" name="Text Box 75" hidden="1">
          <a:extLst>
            <a:ext uri="{FF2B5EF4-FFF2-40B4-BE49-F238E27FC236}">
              <a16:creationId xmlns:a16="http://schemas.microsoft.com/office/drawing/2014/main" id="{00000000-0008-0000-0000-0000D21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137</xdr:row>
      <xdr:rowOff>76200</xdr:rowOff>
    </xdr:from>
    <xdr:to>
      <xdr:col>7</xdr:col>
      <xdr:colOff>76200</xdr:colOff>
      <xdr:row>138</xdr:row>
      <xdr:rowOff>114300</xdr:rowOff>
    </xdr:to>
    <xdr:sp macro="" textlink="">
      <xdr:nvSpPr>
        <xdr:cNvPr id="5331" name="Text Box 75" hidden="1">
          <a:extLst>
            <a:ext uri="{FF2B5EF4-FFF2-40B4-BE49-F238E27FC236}">
              <a16:creationId xmlns:a16="http://schemas.microsoft.com/office/drawing/2014/main" id="{00000000-0008-0000-0000-0000D31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137</xdr:row>
      <xdr:rowOff>76200</xdr:rowOff>
    </xdr:from>
    <xdr:to>
      <xdr:col>7</xdr:col>
      <xdr:colOff>76200</xdr:colOff>
      <xdr:row>138</xdr:row>
      <xdr:rowOff>114300</xdr:rowOff>
    </xdr:to>
    <xdr:sp macro="" textlink="">
      <xdr:nvSpPr>
        <xdr:cNvPr id="5332" name="Text Box 75" hidden="1">
          <a:extLst>
            <a:ext uri="{FF2B5EF4-FFF2-40B4-BE49-F238E27FC236}">
              <a16:creationId xmlns:a16="http://schemas.microsoft.com/office/drawing/2014/main" id="{00000000-0008-0000-0000-0000D41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136</xdr:row>
      <xdr:rowOff>76200</xdr:rowOff>
    </xdr:from>
    <xdr:to>
      <xdr:col>10</xdr:col>
      <xdr:colOff>76200</xdr:colOff>
      <xdr:row>137</xdr:row>
      <xdr:rowOff>114300</xdr:rowOff>
    </xdr:to>
    <xdr:sp macro="" textlink="">
      <xdr:nvSpPr>
        <xdr:cNvPr id="5333" name="Text Box 75" hidden="1">
          <a:extLst>
            <a:ext uri="{FF2B5EF4-FFF2-40B4-BE49-F238E27FC236}">
              <a16:creationId xmlns:a16="http://schemas.microsoft.com/office/drawing/2014/main" id="{00000000-0008-0000-0000-0000D514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137</xdr:row>
      <xdr:rowOff>76200</xdr:rowOff>
    </xdr:from>
    <xdr:to>
      <xdr:col>10</xdr:col>
      <xdr:colOff>76200</xdr:colOff>
      <xdr:row>138</xdr:row>
      <xdr:rowOff>114300</xdr:rowOff>
    </xdr:to>
    <xdr:sp macro="" textlink="">
      <xdr:nvSpPr>
        <xdr:cNvPr id="5334" name="Text Box 75" hidden="1">
          <a:extLst>
            <a:ext uri="{FF2B5EF4-FFF2-40B4-BE49-F238E27FC236}">
              <a16:creationId xmlns:a16="http://schemas.microsoft.com/office/drawing/2014/main" id="{00000000-0008-0000-0000-0000D614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137</xdr:row>
      <xdr:rowOff>76200</xdr:rowOff>
    </xdr:from>
    <xdr:to>
      <xdr:col>10</xdr:col>
      <xdr:colOff>76200</xdr:colOff>
      <xdr:row>138</xdr:row>
      <xdr:rowOff>114300</xdr:rowOff>
    </xdr:to>
    <xdr:sp macro="" textlink="">
      <xdr:nvSpPr>
        <xdr:cNvPr id="5335" name="Text Box 75" hidden="1">
          <a:extLst>
            <a:ext uri="{FF2B5EF4-FFF2-40B4-BE49-F238E27FC236}">
              <a16:creationId xmlns:a16="http://schemas.microsoft.com/office/drawing/2014/main" id="{00000000-0008-0000-0000-0000D714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137</xdr:row>
      <xdr:rowOff>76200</xdr:rowOff>
    </xdr:from>
    <xdr:to>
      <xdr:col>10</xdr:col>
      <xdr:colOff>76200</xdr:colOff>
      <xdr:row>138</xdr:row>
      <xdr:rowOff>114300</xdr:rowOff>
    </xdr:to>
    <xdr:sp macro="" textlink="">
      <xdr:nvSpPr>
        <xdr:cNvPr id="5336" name="Text Box 75" hidden="1">
          <a:extLst>
            <a:ext uri="{FF2B5EF4-FFF2-40B4-BE49-F238E27FC236}">
              <a16:creationId xmlns:a16="http://schemas.microsoft.com/office/drawing/2014/main" id="{00000000-0008-0000-0000-0000D814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136</xdr:row>
      <xdr:rowOff>76200</xdr:rowOff>
    </xdr:from>
    <xdr:to>
      <xdr:col>14</xdr:col>
      <xdr:colOff>76200</xdr:colOff>
      <xdr:row>137</xdr:row>
      <xdr:rowOff>114300</xdr:rowOff>
    </xdr:to>
    <xdr:sp macro="" textlink="">
      <xdr:nvSpPr>
        <xdr:cNvPr id="5337" name="Text Box 75" hidden="1">
          <a:extLst>
            <a:ext uri="{FF2B5EF4-FFF2-40B4-BE49-F238E27FC236}">
              <a16:creationId xmlns:a16="http://schemas.microsoft.com/office/drawing/2014/main" id="{00000000-0008-0000-0000-0000D914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137</xdr:row>
      <xdr:rowOff>76200</xdr:rowOff>
    </xdr:from>
    <xdr:to>
      <xdr:col>14</xdr:col>
      <xdr:colOff>76200</xdr:colOff>
      <xdr:row>138</xdr:row>
      <xdr:rowOff>114300</xdr:rowOff>
    </xdr:to>
    <xdr:sp macro="" textlink="">
      <xdr:nvSpPr>
        <xdr:cNvPr id="5338" name="Text Box 75" hidden="1">
          <a:extLst>
            <a:ext uri="{FF2B5EF4-FFF2-40B4-BE49-F238E27FC236}">
              <a16:creationId xmlns:a16="http://schemas.microsoft.com/office/drawing/2014/main" id="{00000000-0008-0000-0000-0000DA14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137</xdr:row>
      <xdr:rowOff>76200</xdr:rowOff>
    </xdr:from>
    <xdr:to>
      <xdr:col>14</xdr:col>
      <xdr:colOff>76200</xdr:colOff>
      <xdr:row>138</xdr:row>
      <xdr:rowOff>114300</xdr:rowOff>
    </xdr:to>
    <xdr:sp macro="" textlink="">
      <xdr:nvSpPr>
        <xdr:cNvPr id="5339" name="Text Box 75" hidden="1">
          <a:extLst>
            <a:ext uri="{FF2B5EF4-FFF2-40B4-BE49-F238E27FC236}">
              <a16:creationId xmlns:a16="http://schemas.microsoft.com/office/drawing/2014/main" id="{00000000-0008-0000-0000-0000DB14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137</xdr:row>
      <xdr:rowOff>76200</xdr:rowOff>
    </xdr:from>
    <xdr:to>
      <xdr:col>14</xdr:col>
      <xdr:colOff>76200</xdr:colOff>
      <xdr:row>138</xdr:row>
      <xdr:rowOff>114300</xdr:rowOff>
    </xdr:to>
    <xdr:sp macro="" textlink="">
      <xdr:nvSpPr>
        <xdr:cNvPr id="5340" name="Text Box 75" hidden="1">
          <a:extLst>
            <a:ext uri="{FF2B5EF4-FFF2-40B4-BE49-F238E27FC236}">
              <a16:creationId xmlns:a16="http://schemas.microsoft.com/office/drawing/2014/main" id="{00000000-0008-0000-0000-0000DC14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137</xdr:row>
      <xdr:rowOff>76200</xdr:rowOff>
    </xdr:from>
    <xdr:to>
      <xdr:col>14</xdr:col>
      <xdr:colOff>76200</xdr:colOff>
      <xdr:row>138</xdr:row>
      <xdr:rowOff>114300</xdr:rowOff>
    </xdr:to>
    <xdr:sp macro="" textlink="">
      <xdr:nvSpPr>
        <xdr:cNvPr id="5341" name="Text Box 75" hidden="1">
          <a:extLst>
            <a:ext uri="{FF2B5EF4-FFF2-40B4-BE49-F238E27FC236}">
              <a16:creationId xmlns:a16="http://schemas.microsoft.com/office/drawing/2014/main" id="{00000000-0008-0000-0000-0000DD14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137</xdr:row>
      <xdr:rowOff>76200</xdr:rowOff>
    </xdr:from>
    <xdr:to>
      <xdr:col>7</xdr:col>
      <xdr:colOff>76200</xdr:colOff>
      <xdr:row>138</xdr:row>
      <xdr:rowOff>114300</xdr:rowOff>
    </xdr:to>
    <xdr:sp macro="" textlink="">
      <xdr:nvSpPr>
        <xdr:cNvPr id="5342" name="Text Box 75" hidden="1">
          <a:extLst>
            <a:ext uri="{FF2B5EF4-FFF2-40B4-BE49-F238E27FC236}">
              <a16:creationId xmlns:a16="http://schemas.microsoft.com/office/drawing/2014/main" id="{00000000-0008-0000-0000-0000DE1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137</xdr:row>
      <xdr:rowOff>76200</xdr:rowOff>
    </xdr:from>
    <xdr:to>
      <xdr:col>10</xdr:col>
      <xdr:colOff>76200</xdr:colOff>
      <xdr:row>138</xdr:row>
      <xdr:rowOff>114300</xdr:rowOff>
    </xdr:to>
    <xdr:sp macro="" textlink="">
      <xdr:nvSpPr>
        <xdr:cNvPr id="5343" name="Text Box 75" hidden="1">
          <a:extLst>
            <a:ext uri="{FF2B5EF4-FFF2-40B4-BE49-F238E27FC236}">
              <a16:creationId xmlns:a16="http://schemas.microsoft.com/office/drawing/2014/main" id="{00000000-0008-0000-0000-0000DF14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137</xdr:row>
      <xdr:rowOff>76200</xdr:rowOff>
    </xdr:from>
    <xdr:to>
      <xdr:col>14</xdr:col>
      <xdr:colOff>76200</xdr:colOff>
      <xdr:row>138</xdr:row>
      <xdr:rowOff>114300</xdr:rowOff>
    </xdr:to>
    <xdr:sp macro="" textlink="">
      <xdr:nvSpPr>
        <xdr:cNvPr id="5344" name="Text Box 75" hidden="1">
          <a:extLst>
            <a:ext uri="{FF2B5EF4-FFF2-40B4-BE49-F238E27FC236}">
              <a16:creationId xmlns:a16="http://schemas.microsoft.com/office/drawing/2014/main" id="{00000000-0008-0000-0000-0000E014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137</xdr:row>
      <xdr:rowOff>76200</xdr:rowOff>
    </xdr:from>
    <xdr:to>
      <xdr:col>7</xdr:col>
      <xdr:colOff>76200</xdr:colOff>
      <xdr:row>138</xdr:row>
      <xdr:rowOff>114300</xdr:rowOff>
    </xdr:to>
    <xdr:sp macro="" textlink="">
      <xdr:nvSpPr>
        <xdr:cNvPr id="5345" name="Text Box 75" hidden="1">
          <a:extLst>
            <a:ext uri="{FF2B5EF4-FFF2-40B4-BE49-F238E27FC236}">
              <a16:creationId xmlns:a16="http://schemas.microsoft.com/office/drawing/2014/main" id="{00000000-0008-0000-0000-0000E11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138</xdr:row>
      <xdr:rowOff>76200</xdr:rowOff>
    </xdr:from>
    <xdr:to>
      <xdr:col>7</xdr:col>
      <xdr:colOff>76200</xdr:colOff>
      <xdr:row>139</xdr:row>
      <xdr:rowOff>114300</xdr:rowOff>
    </xdr:to>
    <xdr:sp macro="" textlink="">
      <xdr:nvSpPr>
        <xdr:cNvPr id="5346" name="Text Box 75" hidden="1">
          <a:extLst>
            <a:ext uri="{FF2B5EF4-FFF2-40B4-BE49-F238E27FC236}">
              <a16:creationId xmlns:a16="http://schemas.microsoft.com/office/drawing/2014/main" id="{00000000-0008-0000-0000-0000E21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138</xdr:row>
      <xdr:rowOff>76200</xdr:rowOff>
    </xdr:from>
    <xdr:to>
      <xdr:col>7</xdr:col>
      <xdr:colOff>76200</xdr:colOff>
      <xdr:row>139</xdr:row>
      <xdr:rowOff>114300</xdr:rowOff>
    </xdr:to>
    <xdr:sp macro="" textlink="">
      <xdr:nvSpPr>
        <xdr:cNvPr id="5347" name="Text Box 75" hidden="1">
          <a:extLst>
            <a:ext uri="{FF2B5EF4-FFF2-40B4-BE49-F238E27FC236}">
              <a16:creationId xmlns:a16="http://schemas.microsoft.com/office/drawing/2014/main" id="{00000000-0008-0000-0000-0000E31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137</xdr:row>
      <xdr:rowOff>76200</xdr:rowOff>
    </xdr:from>
    <xdr:to>
      <xdr:col>10</xdr:col>
      <xdr:colOff>76200</xdr:colOff>
      <xdr:row>138</xdr:row>
      <xdr:rowOff>114300</xdr:rowOff>
    </xdr:to>
    <xdr:sp macro="" textlink="">
      <xdr:nvSpPr>
        <xdr:cNvPr id="5348" name="Text Box 75" hidden="1">
          <a:extLst>
            <a:ext uri="{FF2B5EF4-FFF2-40B4-BE49-F238E27FC236}">
              <a16:creationId xmlns:a16="http://schemas.microsoft.com/office/drawing/2014/main" id="{00000000-0008-0000-0000-0000E414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138</xdr:row>
      <xdr:rowOff>76200</xdr:rowOff>
    </xdr:from>
    <xdr:to>
      <xdr:col>10</xdr:col>
      <xdr:colOff>76200</xdr:colOff>
      <xdr:row>139</xdr:row>
      <xdr:rowOff>114300</xdr:rowOff>
    </xdr:to>
    <xdr:sp macro="" textlink="">
      <xdr:nvSpPr>
        <xdr:cNvPr id="5349" name="Text Box 75" hidden="1">
          <a:extLst>
            <a:ext uri="{FF2B5EF4-FFF2-40B4-BE49-F238E27FC236}">
              <a16:creationId xmlns:a16="http://schemas.microsoft.com/office/drawing/2014/main" id="{00000000-0008-0000-0000-0000E514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138</xdr:row>
      <xdr:rowOff>76200</xdr:rowOff>
    </xdr:from>
    <xdr:to>
      <xdr:col>10</xdr:col>
      <xdr:colOff>76200</xdr:colOff>
      <xdr:row>139</xdr:row>
      <xdr:rowOff>114300</xdr:rowOff>
    </xdr:to>
    <xdr:sp macro="" textlink="">
      <xdr:nvSpPr>
        <xdr:cNvPr id="5350" name="Text Box 75" hidden="1">
          <a:extLst>
            <a:ext uri="{FF2B5EF4-FFF2-40B4-BE49-F238E27FC236}">
              <a16:creationId xmlns:a16="http://schemas.microsoft.com/office/drawing/2014/main" id="{00000000-0008-0000-0000-0000E614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138</xdr:row>
      <xdr:rowOff>76200</xdr:rowOff>
    </xdr:from>
    <xdr:to>
      <xdr:col>10</xdr:col>
      <xdr:colOff>76200</xdr:colOff>
      <xdr:row>139</xdr:row>
      <xdr:rowOff>114300</xdr:rowOff>
    </xdr:to>
    <xdr:sp macro="" textlink="">
      <xdr:nvSpPr>
        <xdr:cNvPr id="5351" name="Text Box 75" hidden="1">
          <a:extLst>
            <a:ext uri="{FF2B5EF4-FFF2-40B4-BE49-F238E27FC236}">
              <a16:creationId xmlns:a16="http://schemas.microsoft.com/office/drawing/2014/main" id="{00000000-0008-0000-0000-0000E714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137</xdr:row>
      <xdr:rowOff>76200</xdr:rowOff>
    </xdr:from>
    <xdr:to>
      <xdr:col>14</xdr:col>
      <xdr:colOff>76200</xdr:colOff>
      <xdr:row>138</xdr:row>
      <xdr:rowOff>114300</xdr:rowOff>
    </xdr:to>
    <xdr:sp macro="" textlink="">
      <xdr:nvSpPr>
        <xdr:cNvPr id="5352" name="Text Box 75" hidden="1">
          <a:extLst>
            <a:ext uri="{FF2B5EF4-FFF2-40B4-BE49-F238E27FC236}">
              <a16:creationId xmlns:a16="http://schemas.microsoft.com/office/drawing/2014/main" id="{00000000-0008-0000-0000-0000E814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138</xdr:row>
      <xdr:rowOff>76200</xdr:rowOff>
    </xdr:from>
    <xdr:to>
      <xdr:col>14</xdr:col>
      <xdr:colOff>76200</xdr:colOff>
      <xdr:row>139</xdr:row>
      <xdr:rowOff>114300</xdr:rowOff>
    </xdr:to>
    <xdr:sp macro="" textlink="">
      <xdr:nvSpPr>
        <xdr:cNvPr id="5353" name="Text Box 75" hidden="1">
          <a:extLst>
            <a:ext uri="{FF2B5EF4-FFF2-40B4-BE49-F238E27FC236}">
              <a16:creationId xmlns:a16="http://schemas.microsoft.com/office/drawing/2014/main" id="{00000000-0008-0000-0000-0000E914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138</xdr:row>
      <xdr:rowOff>76200</xdr:rowOff>
    </xdr:from>
    <xdr:to>
      <xdr:col>14</xdr:col>
      <xdr:colOff>76200</xdr:colOff>
      <xdr:row>139</xdr:row>
      <xdr:rowOff>114300</xdr:rowOff>
    </xdr:to>
    <xdr:sp macro="" textlink="">
      <xdr:nvSpPr>
        <xdr:cNvPr id="5354" name="Text Box 75" hidden="1">
          <a:extLst>
            <a:ext uri="{FF2B5EF4-FFF2-40B4-BE49-F238E27FC236}">
              <a16:creationId xmlns:a16="http://schemas.microsoft.com/office/drawing/2014/main" id="{00000000-0008-0000-0000-0000EA14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138</xdr:row>
      <xdr:rowOff>76200</xdr:rowOff>
    </xdr:from>
    <xdr:to>
      <xdr:col>14</xdr:col>
      <xdr:colOff>76200</xdr:colOff>
      <xdr:row>139</xdr:row>
      <xdr:rowOff>114300</xdr:rowOff>
    </xdr:to>
    <xdr:sp macro="" textlink="">
      <xdr:nvSpPr>
        <xdr:cNvPr id="5355" name="Text Box 75" hidden="1">
          <a:extLst>
            <a:ext uri="{FF2B5EF4-FFF2-40B4-BE49-F238E27FC236}">
              <a16:creationId xmlns:a16="http://schemas.microsoft.com/office/drawing/2014/main" id="{00000000-0008-0000-0000-0000EB14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138</xdr:row>
      <xdr:rowOff>76200</xdr:rowOff>
    </xdr:from>
    <xdr:to>
      <xdr:col>14</xdr:col>
      <xdr:colOff>76200</xdr:colOff>
      <xdr:row>139</xdr:row>
      <xdr:rowOff>114300</xdr:rowOff>
    </xdr:to>
    <xdr:sp macro="" textlink="">
      <xdr:nvSpPr>
        <xdr:cNvPr id="5356" name="Text Box 75" hidden="1">
          <a:extLst>
            <a:ext uri="{FF2B5EF4-FFF2-40B4-BE49-F238E27FC236}">
              <a16:creationId xmlns:a16="http://schemas.microsoft.com/office/drawing/2014/main" id="{00000000-0008-0000-0000-0000EC14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138</xdr:row>
      <xdr:rowOff>76200</xdr:rowOff>
    </xdr:from>
    <xdr:to>
      <xdr:col>7</xdr:col>
      <xdr:colOff>76200</xdr:colOff>
      <xdr:row>139</xdr:row>
      <xdr:rowOff>114300</xdr:rowOff>
    </xdr:to>
    <xdr:sp macro="" textlink="">
      <xdr:nvSpPr>
        <xdr:cNvPr id="5357" name="Text Box 75" hidden="1">
          <a:extLst>
            <a:ext uri="{FF2B5EF4-FFF2-40B4-BE49-F238E27FC236}">
              <a16:creationId xmlns:a16="http://schemas.microsoft.com/office/drawing/2014/main" id="{00000000-0008-0000-0000-0000ED1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138</xdr:row>
      <xdr:rowOff>76200</xdr:rowOff>
    </xdr:from>
    <xdr:to>
      <xdr:col>10</xdr:col>
      <xdr:colOff>76200</xdr:colOff>
      <xdr:row>139</xdr:row>
      <xdr:rowOff>114300</xdr:rowOff>
    </xdr:to>
    <xdr:sp macro="" textlink="">
      <xdr:nvSpPr>
        <xdr:cNvPr id="5358" name="Text Box 75" hidden="1">
          <a:extLst>
            <a:ext uri="{FF2B5EF4-FFF2-40B4-BE49-F238E27FC236}">
              <a16:creationId xmlns:a16="http://schemas.microsoft.com/office/drawing/2014/main" id="{00000000-0008-0000-0000-0000EE14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138</xdr:row>
      <xdr:rowOff>76200</xdr:rowOff>
    </xdr:from>
    <xdr:to>
      <xdr:col>14</xdr:col>
      <xdr:colOff>76200</xdr:colOff>
      <xdr:row>139</xdr:row>
      <xdr:rowOff>114300</xdr:rowOff>
    </xdr:to>
    <xdr:sp macro="" textlink="">
      <xdr:nvSpPr>
        <xdr:cNvPr id="5359" name="Text Box 75" hidden="1">
          <a:extLst>
            <a:ext uri="{FF2B5EF4-FFF2-40B4-BE49-F238E27FC236}">
              <a16:creationId xmlns:a16="http://schemas.microsoft.com/office/drawing/2014/main" id="{00000000-0008-0000-0000-0000EF14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138</xdr:row>
      <xdr:rowOff>76200</xdr:rowOff>
    </xdr:from>
    <xdr:to>
      <xdr:col>7</xdr:col>
      <xdr:colOff>76200</xdr:colOff>
      <xdr:row>139</xdr:row>
      <xdr:rowOff>114300</xdr:rowOff>
    </xdr:to>
    <xdr:sp macro="" textlink="">
      <xdr:nvSpPr>
        <xdr:cNvPr id="5360" name="Text Box 75" hidden="1">
          <a:extLst>
            <a:ext uri="{FF2B5EF4-FFF2-40B4-BE49-F238E27FC236}">
              <a16:creationId xmlns:a16="http://schemas.microsoft.com/office/drawing/2014/main" id="{00000000-0008-0000-0000-0000F01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139</xdr:row>
      <xdr:rowOff>76200</xdr:rowOff>
    </xdr:from>
    <xdr:to>
      <xdr:col>7</xdr:col>
      <xdr:colOff>76200</xdr:colOff>
      <xdr:row>140</xdr:row>
      <xdr:rowOff>114300</xdr:rowOff>
    </xdr:to>
    <xdr:sp macro="" textlink="">
      <xdr:nvSpPr>
        <xdr:cNvPr id="5361" name="Text Box 75" hidden="1">
          <a:extLst>
            <a:ext uri="{FF2B5EF4-FFF2-40B4-BE49-F238E27FC236}">
              <a16:creationId xmlns:a16="http://schemas.microsoft.com/office/drawing/2014/main" id="{00000000-0008-0000-0000-0000F11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139</xdr:row>
      <xdr:rowOff>76200</xdr:rowOff>
    </xdr:from>
    <xdr:to>
      <xdr:col>7</xdr:col>
      <xdr:colOff>76200</xdr:colOff>
      <xdr:row>140</xdr:row>
      <xdr:rowOff>114300</xdr:rowOff>
    </xdr:to>
    <xdr:sp macro="" textlink="">
      <xdr:nvSpPr>
        <xdr:cNvPr id="5362" name="Text Box 75" hidden="1">
          <a:extLst>
            <a:ext uri="{FF2B5EF4-FFF2-40B4-BE49-F238E27FC236}">
              <a16:creationId xmlns:a16="http://schemas.microsoft.com/office/drawing/2014/main" id="{00000000-0008-0000-0000-0000F21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138</xdr:row>
      <xdr:rowOff>76200</xdr:rowOff>
    </xdr:from>
    <xdr:to>
      <xdr:col>10</xdr:col>
      <xdr:colOff>76200</xdr:colOff>
      <xdr:row>139</xdr:row>
      <xdr:rowOff>114300</xdr:rowOff>
    </xdr:to>
    <xdr:sp macro="" textlink="">
      <xdr:nvSpPr>
        <xdr:cNvPr id="5363" name="Text Box 75" hidden="1">
          <a:extLst>
            <a:ext uri="{FF2B5EF4-FFF2-40B4-BE49-F238E27FC236}">
              <a16:creationId xmlns:a16="http://schemas.microsoft.com/office/drawing/2014/main" id="{00000000-0008-0000-0000-0000F314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139</xdr:row>
      <xdr:rowOff>76200</xdr:rowOff>
    </xdr:from>
    <xdr:to>
      <xdr:col>10</xdr:col>
      <xdr:colOff>76200</xdr:colOff>
      <xdr:row>140</xdr:row>
      <xdr:rowOff>114300</xdr:rowOff>
    </xdr:to>
    <xdr:sp macro="" textlink="">
      <xdr:nvSpPr>
        <xdr:cNvPr id="5364" name="Text Box 75" hidden="1">
          <a:extLst>
            <a:ext uri="{FF2B5EF4-FFF2-40B4-BE49-F238E27FC236}">
              <a16:creationId xmlns:a16="http://schemas.microsoft.com/office/drawing/2014/main" id="{00000000-0008-0000-0000-0000F414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139</xdr:row>
      <xdr:rowOff>76200</xdr:rowOff>
    </xdr:from>
    <xdr:to>
      <xdr:col>10</xdr:col>
      <xdr:colOff>76200</xdr:colOff>
      <xdr:row>140</xdr:row>
      <xdr:rowOff>114300</xdr:rowOff>
    </xdr:to>
    <xdr:sp macro="" textlink="">
      <xdr:nvSpPr>
        <xdr:cNvPr id="5365" name="Text Box 75" hidden="1">
          <a:extLst>
            <a:ext uri="{FF2B5EF4-FFF2-40B4-BE49-F238E27FC236}">
              <a16:creationId xmlns:a16="http://schemas.microsoft.com/office/drawing/2014/main" id="{00000000-0008-0000-0000-0000F514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139</xdr:row>
      <xdr:rowOff>76200</xdr:rowOff>
    </xdr:from>
    <xdr:to>
      <xdr:col>10</xdr:col>
      <xdr:colOff>76200</xdr:colOff>
      <xdr:row>140</xdr:row>
      <xdr:rowOff>114300</xdr:rowOff>
    </xdr:to>
    <xdr:sp macro="" textlink="">
      <xdr:nvSpPr>
        <xdr:cNvPr id="5366" name="Text Box 75" hidden="1">
          <a:extLst>
            <a:ext uri="{FF2B5EF4-FFF2-40B4-BE49-F238E27FC236}">
              <a16:creationId xmlns:a16="http://schemas.microsoft.com/office/drawing/2014/main" id="{00000000-0008-0000-0000-0000F614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138</xdr:row>
      <xdr:rowOff>76200</xdr:rowOff>
    </xdr:from>
    <xdr:to>
      <xdr:col>14</xdr:col>
      <xdr:colOff>76200</xdr:colOff>
      <xdr:row>139</xdr:row>
      <xdr:rowOff>114300</xdr:rowOff>
    </xdr:to>
    <xdr:sp macro="" textlink="">
      <xdr:nvSpPr>
        <xdr:cNvPr id="5367" name="Text Box 75" hidden="1">
          <a:extLst>
            <a:ext uri="{FF2B5EF4-FFF2-40B4-BE49-F238E27FC236}">
              <a16:creationId xmlns:a16="http://schemas.microsoft.com/office/drawing/2014/main" id="{00000000-0008-0000-0000-0000F714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139</xdr:row>
      <xdr:rowOff>76200</xdr:rowOff>
    </xdr:from>
    <xdr:to>
      <xdr:col>14</xdr:col>
      <xdr:colOff>76200</xdr:colOff>
      <xdr:row>140</xdr:row>
      <xdr:rowOff>114300</xdr:rowOff>
    </xdr:to>
    <xdr:sp macro="" textlink="">
      <xdr:nvSpPr>
        <xdr:cNvPr id="5368" name="Text Box 75" hidden="1">
          <a:extLst>
            <a:ext uri="{FF2B5EF4-FFF2-40B4-BE49-F238E27FC236}">
              <a16:creationId xmlns:a16="http://schemas.microsoft.com/office/drawing/2014/main" id="{00000000-0008-0000-0000-0000F814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139</xdr:row>
      <xdr:rowOff>76200</xdr:rowOff>
    </xdr:from>
    <xdr:to>
      <xdr:col>14</xdr:col>
      <xdr:colOff>76200</xdr:colOff>
      <xdr:row>140</xdr:row>
      <xdr:rowOff>114300</xdr:rowOff>
    </xdr:to>
    <xdr:sp macro="" textlink="">
      <xdr:nvSpPr>
        <xdr:cNvPr id="5369" name="Text Box 75" hidden="1">
          <a:extLst>
            <a:ext uri="{FF2B5EF4-FFF2-40B4-BE49-F238E27FC236}">
              <a16:creationId xmlns:a16="http://schemas.microsoft.com/office/drawing/2014/main" id="{00000000-0008-0000-0000-0000F914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139</xdr:row>
      <xdr:rowOff>76200</xdr:rowOff>
    </xdr:from>
    <xdr:to>
      <xdr:col>14</xdr:col>
      <xdr:colOff>76200</xdr:colOff>
      <xdr:row>140</xdr:row>
      <xdr:rowOff>114300</xdr:rowOff>
    </xdr:to>
    <xdr:sp macro="" textlink="">
      <xdr:nvSpPr>
        <xdr:cNvPr id="5370" name="Text Box 75" hidden="1">
          <a:extLst>
            <a:ext uri="{FF2B5EF4-FFF2-40B4-BE49-F238E27FC236}">
              <a16:creationId xmlns:a16="http://schemas.microsoft.com/office/drawing/2014/main" id="{00000000-0008-0000-0000-0000FA14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139</xdr:row>
      <xdr:rowOff>76200</xdr:rowOff>
    </xdr:from>
    <xdr:to>
      <xdr:col>14</xdr:col>
      <xdr:colOff>76200</xdr:colOff>
      <xdr:row>140</xdr:row>
      <xdr:rowOff>114300</xdr:rowOff>
    </xdr:to>
    <xdr:sp macro="" textlink="">
      <xdr:nvSpPr>
        <xdr:cNvPr id="5371" name="Text Box 75" hidden="1">
          <a:extLst>
            <a:ext uri="{FF2B5EF4-FFF2-40B4-BE49-F238E27FC236}">
              <a16:creationId xmlns:a16="http://schemas.microsoft.com/office/drawing/2014/main" id="{00000000-0008-0000-0000-0000FB14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139</xdr:row>
      <xdr:rowOff>76200</xdr:rowOff>
    </xdr:from>
    <xdr:to>
      <xdr:col>7</xdr:col>
      <xdr:colOff>76200</xdr:colOff>
      <xdr:row>140</xdr:row>
      <xdr:rowOff>114300</xdr:rowOff>
    </xdr:to>
    <xdr:sp macro="" textlink="">
      <xdr:nvSpPr>
        <xdr:cNvPr id="5372" name="Text Box 75" hidden="1">
          <a:extLst>
            <a:ext uri="{FF2B5EF4-FFF2-40B4-BE49-F238E27FC236}">
              <a16:creationId xmlns:a16="http://schemas.microsoft.com/office/drawing/2014/main" id="{00000000-0008-0000-0000-0000FC1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139</xdr:row>
      <xdr:rowOff>76200</xdr:rowOff>
    </xdr:from>
    <xdr:to>
      <xdr:col>10</xdr:col>
      <xdr:colOff>76200</xdr:colOff>
      <xdr:row>140</xdr:row>
      <xdr:rowOff>114300</xdr:rowOff>
    </xdr:to>
    <xdr:sp macro="" textlink="">
      <xdr:nvSpPr>
        <xdr:cNvPr id="5373" name="Text Box 75" hidden="1">
          <a:extLst>
            <a:ext uri="{FF2B5EF4-FFF2-40B4-BE49-F238E27FC236}">
              <a16:creationId xmlns:a16="http://schemas.microsoft.com/office/drawing/2014/main" id="{00000000-0008-0000-0000-0000FD14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139</xdr:row>
      <xdr:rowOff>76200</xdr:rowOff>
    </xdr:from>
    <xdr:to>
      <xdr:col>14</xdr:col>
      <xdr:colOff>76200</xdr:colOff>
      <xdr:row>140</xdr:row>
      <xdr:rowOff>114300</xdr:rowOff>
    </xdr:to>
    <xdr:sp macro="" textlink="">
      <xdr:nvSpPr>
        <xdr:cNvPr id="5374" name="Text Box 75" hidden="1">
          <a:extLst>
            <a:ext uri="{FF2B5EF4-FFF2-40B4-BE49-F238E27FC236}">
              <a16:creationId xmlns:a16="http://schemas.microsoft.com/office/drawing/2014/main" id="{00000000-0008-0000-0000-0000FE14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139</xdr:row>
      <xdr:rowOff>76200</xdr:rowOff>
    </xdr:from>
    <xdr:to>
      <xdr:col>7</xdr:col>
      <xdr:colOff>76200</xdr:colOff>
      <xdr:row>140</xdr:row>
      <xdr:rowOff>114300</xdr:rowOff>
    </xdr:to>
    <xdr:sp macro="" textlink="">
      <xdr:nvSpPr>
        <xdr:cNvPr id="5375" name="Text Box 75" hidden="1">
          <a:extLst>
            <a:ext uri="{FF2B5EF4-FFF2-40B4-BE49-F238E27FC236}">
              <a16:creationId xmlns:a16="http://schemas.microsoft.com/office/drawing/2014/main" id="{00000000-0008-0000-0000-0000FF1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140</xdr:row>
      <xdr:rowOff>76200</xdr:rowOff>
    </xdr:from>
    <xdr:to>
      <xdr:col>7</xdr:col>
      <xdr:colOff>76200</xdr:colOff>
      <xdr:row>141</xdr:row>
      <xdr:rowOff>114300</xdr:rowOff>
    </xdr:to>
    <xdr:sp macro="" textlink="">
      <xdr:nvSpPr>
        <xdr:cNvPr id="5376" name="Text Box 75" hidden="1">
          <a:extLst>
            <a:ext uri="{FF2B5EF4-FFF2-40B4-BE49-F238E27FC236}">
              <a16:creationId xmlns:a16="http://schemas.microsoft.com/office/drawing/2014/main" id="{00000000-0008-0000-0000-0000001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140</xdr:row>
      <xdr:rowOff>76200</xdr:rowOff>
    </xdr:from>
    <xdr:to>
      <xdr:col>7</xdr:col>
      <xdr:colOff>76200</xdr:colOff>
      <xdr:row>141</xdr:row>
      <xdr:rowOff>114300</xdr:rowOff>
    </xdr:to>
    <xdr:sp macro="" textlink="">
      <xdr:nvSpPr>
        <xdr:cNvPr id="5377" name="Text Box 75" hidden="1">
          <a:extLst>
            <a:ext uri="{FF2B5EF4-FFF2-40B4-BE49-F238E27FC236}">
              <a16:creationId xmlns:a16="http://schemas.microsoft.com/office/drawing/2014/main" id="{00000000-0008-0000-0000-0000011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139</xdr:row>
      <xdr:rowOff>76200</xdr:rowOff>
    </xdr:from>
    <xdr:to>
      <xdr:col>10</xdr:col>
      <xdr:colOff>76200</xdr:colOff>
      <xdr:row>140</xdr:row>
      <xdr:rowOff>114300</xdr:rowOff>
    </xdr:to>
    <xdr:sp macro="" textlink="">
      <xdr:nvSpPr>
        <xdr:cNvPr id="5378" name="Text Box 75" hidden="1">
          <a:extLst>
            <a:ext uri="{FF2B5EF4-FFF2-40B4-BE49-F238E27FC236}">
              <a16:creationId xmlns:a16="http://schemas.microsoft.com/office/drawing/2014/main" id="{00000000-0008-0000-0000-00000215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140</xdr:row>
      <xdr:rowOff>76200</xdr:rowOff>
    </xdr:from>
    <xdr:to>
      <xdr:col>10</xdr:col>
      <xdr:colOff>76200</xdr:colOff>
      <xdr:row>141</xdr:row>
      <xdr:rowOff>114300</xdr:rowOff>
    </xdr:to>
    <xdr:sp macro="" textlink="">
      <xdr:nvSpPr>
        <xdr:cNvPr id="5379" name="Text Box 75" hidden="1">
          <a:extLst>
            <a:ext uri="{FF2B5EF4-FFF2-40B4-BE49-F238E27FC236}">
              <a16:creationId xmlns:a16="http://schemas.microsoft.com/office/drawing/2014/main" id="{00000000-0008-0000-0000-00000315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140</xdr:row>
      <xdr:rowOff>76200</xdr:rowOff>
    </xdr:from>
    <xdr:to>
      <xdr:col>10</xdr:col>
      <xdr:colOff>76200</xdr:colOff>
      <xdr:row>141</xdr:row>
      <xdr:rowOff>114300</xdr:rowOff>
    </xdr:to>
    <xdr:sp macro="" textlink="">
      <xdr:nvSpPr>
        <xdr:cNvPr id="5380" name="Text Box 75" hidden="1">
          <a:extLst>
            <a:ext uri="{FF2B5EF4-FFF2-40B4-BE49-F238E27FC236}">
              <a16:creationId xmlns:a16="http://schemas.microsoft.com/office/drawing/2014/main" id="{00000000-0008-0000-0000-00000415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140</xdr:row>
      <xdr:rowOff>76200</xdr:rowOff>
    </xdr:from>
    <xdr:to>
      <xdr:col>10</xdr:col>
      <xdr:colOff>76200</xdr:colOff>
      <xdr:row>141</xdr:row>
      <xdr:rowOff>114300</xdr:rowOff>
    </xdr:to>
    <xdr:sp macro="" textlink="">
      <xdr:nvSpPr>
        <xdr:cNvPr id="5381" name="Text Box 75" hidden="1">
          <a:extLst>
            <a:ext uri="{FF2B5EF4-FFF2-40B4-BE49-F238E27FC236}">
              <a16:creationId xmlns:a16="http://schemas.microsoft.com/office/drawing/2014/main" id="{00000000-0008-0000-0000-00000515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139</xdr:row>
      <xdr:rowOff>76200</xdr:rowOff>
    </xdr:from>
    <xdr:to>
      <xdr:col>14</xdr:col>
      <xdr:colOff>76200</xdr:colOff>
      <xdr:row>140</xdr:row>
      <xdr:rowOff>114300</xdr:rowOff>
    </xdr:to>
    <xdr:sp macro="" textlink="">
      <xdr:nvSpPr>
        <xdr:cNvPr id="5382" name="Text Box 75" hidden="1">
          <a:extLst>
            <a:ext uri="{FF2B5EF4-FFF2-40B4-BE49-F238E27FC236}">
              <a16:creationId xmlns:a16="http://schemas.microsoft.com/office/drawing/2014/main" id="{00000000-0008-0000-0000-00000615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140</xdr:row>
      <xdr:rowOff>76200</xdr:rowOff>
    </xdr:from>
    <xdr:to>
      <xdr:col>14</xdr:col>
      <xdr:colOff>76200</xdr:colOff>
      <xdr:row>141</xdr:row>
      <xdr:rowOff>114300</xdr:rowOff>
    </xdr:to>
    <xdr:sp macro="" textlink="">
      <xdr:nvSpPr>
        <xdr:cNvPr id="5383" name="Text Box 75" hidden="1">
          <a:extLst>
            <a:ext uri="{FF2B5EF4-FFF2-40B4-BE49-F238E27FC236}">
              <a16:creationId xmlns:a16="http://schemas.microsoft.com/office/drawing/2014/main" id="{00000000-0008-0000-0000-00000715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140</xdr:row>
      <xdr:rowOff>76200</xdr:rowOff>
    </xdr:from>
    <xdr:to>
      <xdr:col>14</xdr:col>
      <xdr:colOff>76200</xdr:colOff>
      <xdr:row>141</xdr:row>
      <xdr:rowOff>114300</xdr:rowOff>
    </xdr:to>
    <xdr:sp macro="" textlink="">
      <xdr:nvSpPr>
        <xdr:cNvPr id="5384" name="Text Box 75" hidden="1">
          <a:extLst>
            <a:ext uri="{FF2B5EF4-FFF2-40B4-BE49-F238E27FC236}">
              <a16:creationId xmlns:a16="http://schemas.microsoft.com/office/drawing/2014/main" id="{00000000-0008-0000-0000-00000815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140</xdr:row>
      <xdr:rowOff>76200</xdr:rowOff>
    </xdr:from>
    <xdr:to>
      <xdr:col>14</xdr:col>
      <xdr:colOff>76200</xdr:colOff>
      <xdr:row>141</xdr:row>
      <xdr:rowOff>114300</xdr:rowOff>
    </xdr:to>
    <xdr:sp macro="" textlink="">
      <xdr:nvSpPr>
        <xdr:cNvPr id="5385" name="Text Box 75" hidden="1">
          <a:extLst>
            <a:ext uri="{FF2B5EF4-FFF2-40B4-BE49-F238E27FC236}">
              <a16:creationId xmlns:a16="http://schemas.microsoft.com/office/drawing/2014/main" id="{00000000-0008-0000-0000-00000915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140</xdr:row>
      <xdr:rowOff>76200</xdr:rowOff>
    </xdr:from>
    <xdr:to>
      <xdr:col>14</xdr:col>
      <xdr:colOff>76200</xdr:colOff>
      <xdr:row>141</xdr:row>
      <xdr:rowOff>114300</xdr:rowOff>
    </xdr:to>
    <xdr:sp macro="" textlink="">
      <xdr:nvSpPr>
        <xdr:cNvPr id="5386" name="Text Box 75" hidden="1">
          <a:extLst>
            <a:ext uri="{FF2B5EF4-FFF2-40B4-BE49-F238E27FC236}">
              <a16:creationId xmlns:a16="http://schemas.microsoft.com/office/drawing/2014/main" id="{00000000-0008-0000-0000-00000A15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140</xdr:row>
      <xdr:rowOff>76200</xdr:rowOff>
    </xdr:from>
    <xdr:to>
      <xdr:col>7</xdr:col>
      <xdr:colOff>76200</xdr:colOff>
      <xdr:row>141</xdr:row>
      <xdr:rowOff>114300</xdr:rowOff>
    </xdr:to>
    <xdr:sp macro="" textlink="">
      <xdr:nvSpPr>
        <xdr:cNvPr id="5387" name="Text Box 75" hidden="1">
          <a:extLst>
            <a:ext uri="{FF2B5EF4-FFF2-40B4-BE49-F238E27FC236}">
              <a16:creationId xmlns:a16="http://schemas.microsoft.com/office/drawing/2014/main" id="{00000000-0008-0000-0000-00000B1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140</xdr:row>
      <xdr:rowOff>76200</xdr:rowOff>
    </xdr:from>
    <xdr:to>
      <xdr:col>10</xdr:col>
      <xdr:colOff>76200</xdr:colOff>
      <xdr:row>141</xdr:row>
      <xdr:rowOff>114300</xdr:rowOff>
    </xdr:to>
    <xdr:sp macro="" textlink="">
      <xdr:nvSpPr>
        <xdr:cNvPr id="5388" name="Text Box 75" hidden="1">
          <a:extLst>
            <a:ext uri="{FF2B5EF4-FFF2-40B4-BE49-F238E27FC236}">
              <a16:creationId xmlns:a16="http://schemas.microsoft.com/office/drawing/2014/main" id="{00000000-0008-0000-0000-00000C15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140</xdr:row>
      <xdr:rowOff>76200</xdr:rowOff>
    </xdr:from>
    <xdr:to>
      <xdr:col>14</xdr:col>
      <xdr:colOff>76200</xdr:colOff>
      <xdr:row>141</xdr:row>
      <xdr:rowOff>114300</xdr:rowOff>
    </xdr:to>
    <xdr:sp macro="" textlink="">
      <xdr:nvSpPr>
        <xdr:cNvPr id="5389" name="Text Box 75" hidden="1">
          <a:extLst>
            <a:ext uri="{FF2B5EF4-FFF2-40B4-BE49-F238E27FC236}">
              <a16:creationId xmlns:a16="http://schemas.microsoft.com/office/drawing/2014/main" id="{00000000-0008-0000-0000-00000D15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140</xdr:row>
      <xdr:rowOff>76200</xdr:rowOff>
    </xdr:from>
    <xdr:to>
      <xdr:col>7</xdr:col>
      <xdr:colOff>76200</xdr:colOff>
      <xdr:row>141</xdr:row>
      <xdr:rowOff>114300</xdr:rowOff>
    </xdr:to>
    <xdr:sp macro="" textlink="">
      <xdr:nvSpPr>
        <xdr:cNvPr id="5390" name="Text Box 75" hidden="1">
          <a:extLst>
            <a:ext uri="{FF2B5EF4-FFF2-40B4-BE49-F238E27FC236}">
              <a16:creationId xmlns:a16="http://schemas.microsoft.com/office/drawing/2014/main" id="{00000000-0008-0000-0000-00000E1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141</xdr:row>
      <xdr:rowOff>76200</xdr:rowOff>
    </xdr:from>
    <xdr:to>
      <xdr:col>7</xdr:col>
      <xdr:colOff>76200</xdr:colOff>
      <xdr:row>142</xdr:row>
      <xdr:rowOff>114300</xdr:rowOff>
    </xdr:to>
    <xdr:sp macro="" textlink="">
      <xdr:nvSpPr>
        <xdr:cNvPr id="5391" name="Text Box 75" hidden="1">
          <a:extLst>
            <a:ext uri="{FF2B5EF4-FFF2-40B4-BE49-F238E27FC236}">
              <a16:creationId xmlns:a16="http://schemas.microsoft.com/office/drawing/2014/main" id="{00000000-0008-0000-0000-00000F1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141</xdr:row>
      <xdr:rowOff>76200</xdr:rowOff>
    </xdr:from>
    <xdr:to>
      <xdr:col>7</xdr:col>
      <xdr:colOff>76200</xdr:colOff>
      <xdr:row>142</xdr:row>
      <xdr:rowOff>114300</xdr:rowOff>
    </xdr:to>
    <xdr:sp macro="" textlink="">
      <xdr:nvSpPr>
        <xdr:cNvPr id="5392" name="Text Box 75" hidden="1">
          <a:extLst>
            <a:ext uri="{FF2B5EF4-FFF2-40B4-BE49-F238E27FC236}">
              <a16:creationId xmlns:a16="http://schemas.microsoft.com/office/drawing/2014/main" id="{00000000-0008-0000-0000-0000101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140</xdr:row>
      <xdr:rowOff>76200</xdr:rowOff>
    </xdr:from>
    <xdr:to>
      <xdr:col>10</xdr:col>
      <xdr:colOff>76200</xdr:colOff>
      <xdr:row>141</xdr:row>
      <xdr:rowOff>114300</xdr:rowOff>
    </xdr:to>
    <xdr:sp macro="" textlink="">
      <xdr:nvSpPr>
        <xdr:cNvPr id="5393" name="Text Box 75" hidden="1">
          <a:extLst>
            <a:ext uri="{FF2B5EF4-FFF2-40B4-BE49-F238E27FC236}">
              <a16:creationId xmlns:a16="http://schemas.microsoft.com/office/drawing/2014/main" id="{00000000-0008-0000-0000-00001115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141</xdr:row>
      <xdr:rowOff>76200</xdr:rowOff>
    </xdr:from>
    <xdr:to>
      <xdr:col>10</xdr:col>
      <xdr:colOff>76200</xdr:colOff>
      <xdr:row>142</xdr:row>
      <xdr:rowOff>114300</xdr:rowOff>
    </xdr:to>
    <xdr:sp macro="" textlink="">
      <xdr:nvSpPr>
        <xdr:cNvPr id="5394" name="Text Box 75" hidden="1">
          <a:extLst>
            <a:ext uri="{FF2B5EF4-FFF2-40B4-BE49-F238E27FC236}">
              <a16:creationId xmlns:a16="http://schemas.microsoft.com/office/drawing/2014/main" id="{00000000-0008-0000-0000-00001215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141</xdr:row>
      <xdr:rowOff>76200</xdr:rowOff>
    </xdr:from>
    <xdr:to>
      <xdr:col>10</xdr:col>
      <xdr:colOff>76200</xdr:colOff>
      <xdr:row>142</xdr:row>
      <xdr:rowOff>114300</xdr:rowOff>
    </xdr:to>
    <xdr:sp macro="" textlink="">
      <xdr:nvSpPr>
        <xdr:cNvPr id="5395" name="Text Box 75" hidden="1">
          <a:extLst>
            <a:ext uri="{FF2B5EF4-FFF2-40B4-BE49-F238E27FC236}">
              <a16:creationId xmlns:a16="http://schemas.microsoft.com/office/drawing/2014/main" id="{00000000-0008-0000-0000-00001315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141</xdr:row>
      <xdr:rowOff>76200</xdr:rowOff>
    </xdr:from>
    <xdr:to>
      <xdr:col>10</xdr:col>
      <xdr:colOff>76200</xdr:colOff>
      <xdr:row>142</xdr:row>
      <xdr:rowOff>114300</xdr:rowOff>
    </xdr:to>
    <xdr:sp macro="" textlink="">
      <xdr:nvSpPr>
        <xdr:cNvPr id="5396" name="Text Box 75" hidden="1">
          <a:extLst>
            <a:ext uri="{FF2B5EF4-FFF2-40B4-BE49-F238E27FC236}">
              <a16:creationId xmlns:a16="http://schemas.microsoft.com/office/drawing/2014/main" id="{00000000-0008-0000-0000-00001415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140</xdr:row>
      <xdr:rowOff>76200</xdr:rowOff>
    </xdr:from>
    <xdr:to>
      <xdr:col>14</xdr:col>
      <xdr:colOff>76200</xdr:colOff>
      <xdr:row>141</xdr:row>
      <xdr:rowOff>114300</xdr:rowOff>
    </xdr:to>
    <xdr:sp macro="" textlink="">
      <xdr:nvSpPr>
        <xdr:cNvPr id="5397" name="Text Box 75" hidden="1">
          <a:extLst>
            <a:ext uri="{FF2B5EF4-FFF2-40B4-BE49-F238E27FC236}">
              <a16:creationId xmlns:a16="http://schemas.microsoft.com/office/drawing/2014/main" id="{00000000-0008-0000-0000-00001515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141</xdr:row>
      <xdr:rowOff>76200</xdr:rowOff>
    </xdr:from>
    <xdr:to>
      <xdr:col>14</xdr:col>
      <xdr:colOff>76200</xdr:colOff>
      <xdr:row>142</xdr:row>
      <xdr:rowOff>114300</xdr:rowOff>
    </xdr:to>
    <xdr:sp macro="" textlink="">
      <xdr:nvSpPr>
        <xdr:cNvPr id="5398" name="Text Box 75" hidden="1">
          <a:extLst>
            <a:ext uri="{FF2B5EF4-FFF2-40B4-BE49-F238E27FC236}">
              <a16:creationId xmlns:a16="http://schemas.microsoft.com/office/drawing/2014/main" id="{00000000-0008-0000-0000-00001615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141</xdr:row>
      <xdr:rowOff>76200</xdr:rowOff>
    </xdr:from>
    <xdr:to>
      <xdr:col>14</xdr:col>
      <xdr:colOff>76200</xdr:colOff>
      <xdr:row>142</xdr:row>
      <xdr:rowOff>114300</xdr:rowOff>
    </xdr:to>
    <xdr:sp macro="" textlink="">
      <xdr:nvSpPr>
        <xdr:cNvPr id="5399" name="Text Box 75" hidden="1">
          <a:extLst>
            <a:ext uri="{FF2B5EF4-FFF2-40B4-BE49-F238E27FC236}">
              <a16:creationId xmlns:a16="http://schemas.microsoft.com/office/drawing/2014/main" id="{00000000-0008-0000-0000-00001715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141</xdr:row>
      <xdr:rowOff>76200</xdr:rowOff>
    </xdr:from>
    <xdr:to>
      <xdr:col>14</xdr:col>
      <xdr:colOff>76200</xdr:colOff>
      <xdr:row>142</xdr:row>
      <xdr:rowOff>114300</xdr:rowOff>
    </xdr:to>
    <xdr:sp macro="" textlink="">
      <xdr:nvSpPr>
        <xdr:cNvPr id="5400" name="Text Box 75" hidden="1">
          <a:extLst>
            <a:ext uri="{FF2B5EF4-FFF2-40B4-BE49-F238E27FC236}">
              <a16:creationId xmlns:a16="http://schemas.microsoft.com/office/drawing/2014/main" id="{00000000-0008-0000-0000-00001815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141</xdr:row>
      <xdr:rowOff>76200</xdr:rowOff>
    </xdr:from>
    <xdr:to>
      <xdr:col>14</xdr:col>
      <xdr:colOff>76200</xdr:colOff>
      <xdr:row>142</xdr:row>
      <xdr:rowOff>114300</xdr:rowOff>
    </xdr:to>
    <xdr:sp macro="" textlink="">
      <xdr:nvSpPr>
        <xdr:cNvPr id="5401" name="Text Box 75" hidden="1">
          <a:extLst>
            <a:ext uri="{FF2B5EF4-FFF2-40B4-BE49-F238E27FC236}">
              <a16:creationId xmlns:a16="http://schemas.microsoft.com/office/drawing/2014/main" id="{00000000-0008-0000-0000-00001915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141</xdr:row>
      <xdr:rowOff>76200</xdr:rowOff>
    </xdr:from>
    <xdr:to>
      <xdr:col>7</xdr:col>
      <xdr:colOff>76200</xdr:colOff>
      <xdr:row>142</xdr:row>
      <xdr:rowOff>114300</xdr:rowOff>
    </xdr:to>
    <xdr:sp macro="" textlink="">
      <xdr:nvSpPr>
        <xdr:cNvPr id="5402" name="Text Box 75" hidden="1">
          <a:extLst>
            <a:ext uri="{FF2B5EF4-FFF2-40B4-BE49-F238E27FC236}">
              <a16:creationId xmlns:a16="http://schemas.microsoft.com/office/drawing/2014/main" id="{00000000-0008-0000-0000-00001A1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141</xdr:row>
      <xdr:rowOff>76200</xdr:rowOff>
    </xdr:from>
    <xdr:to>
      <xdr:col>10</xdr:col>
      <xdr:colOff>76200</xdr:colOff>
      <xdr:row>142</xdr:row>
      <xdr:rowOff>114300</xdr:rowOff>
    </xdr:to>
    <xdr:sp macro="" textlink="">
      <xdr:nvSpPr>
        <xdr:cNvPr id="5403" name="Text Box 75" hidden="1">
          <a:extLst>
            <a:ext uri="{FF2B5EF4-FFF2-40B4-BE49-F238E27FC236}">
              <a16:creationId xmlns:a16="http://schemas.microsoft.com/office/drawing/2014/main" id="{00000000-0008-0000-0000-00001B15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141</xdr:row>
      <xdr:rowOff>76200</xdr:rowOff>
    </xdr:from>
    <xdr:to>
      <xdr:col>14</xdr:col>
      <xdr:colOff>76200</xdr:colOff>
      <xdr:row>142</xdr:row>
      <xdr:rowOff>114300</xdr:rowOff>
    </xdr:to>
    <xdr:sp macro="" textlink="">
      <xdr:nvSpPr>
        <xdr:cNvPr id="5404" name="Text Box 75" hidden="1">
          <a:extLst>
            <a:ext uri="{FF2B5EF4-FFF2-40B4-BE49-F238E27FC236}">
              <a16:creationId xmlns:a16="http://schemas.microsoft.com/office/drawing/2014/main" id="{00000000-0008-0000-0000-00001C15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141</xdr:row>
      <xdr:rowOff>76200</xdr:rowOff>
    </xdr:from>
    <xdr:to>
      <xdr:col>7</xdr:col>
      <xdr:colOff>76200</xdr:colOff>
      <xdr:row>142</xdr:row>
      <xdr:rowOff>114300</xdr:rowOff>
    </xdr:to>
    <xdr:sp macro="" textlink="">
      <xdr:nvSpPr>
        <xdr:cNvPr id="5405" name="Text Box 75" hidden="1">
          <a:extLst>
            <a:ext uri="{FF2B5EF4-FFF2-40B4-BE49-F238E27FC236}">
              <a16:creationId xmlns:a16="http://schemas.microsoft.com/office/drawing/2014/main" id="{00000000-0008-0000-0000-00001D1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142</xdr:row>
      <xdr:rowOff>76200</xdr:rowOff>
    </xdr:from>
    <xdr:to>
      <xdr:col>7</xdr:col>
      <xdr:colOff>76200</xdr:colOff>
      <xdr:row>143</xdr:row>
      <xdr:rowOff>114300</xdr:rowOff>
    </xdr:to>
    <xdr:sp macro="" textlink="">
      <xdr:nvSpPr>
        <xdr:cNvPr id="5406" name="Text Box 75" hidden="1">
          <a:extLst>
            <a:ext uri="{FF2B5EF4-FFF2-40B4-BE49-F238E27FC236}">
              <a16:creationId xmlns:a16="http://schemas.microsoft.com/office/drawing/2014/main" id="{00000000-0008-0000-0000-00001E1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142</xdr:row>
      <xdr:rowOff>76200</xdr:rowOff>
    </xdr:from>
    <xdr:to>
      <xdr:col>7</xdr:col>
      <xdr:colOff>76200</xdr:colOff>
      <xdr:row>143</xdr:row>
      <xdr:rowOff>114300</xdr:rowOff>
    </xdr:to>
    <xdr:sp macro="" textlink="">
      <xdr:nvSpPr>
        <xdr:cNvPr id="5407" name="Text Box 75" hidden="1">
          <a:extLst>
            <a:ext uri="{FF2B5EF4-FFF2-40B4-BE49-F238E27FC236}">
              <a16:creationId xmlns:a16="http://schemas.microsoft.com/office/drawing/2014/main" id="{00000000-0008-0000-0000-00001F1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141</xdr:row>
      <xdr:rowOff>76200</xdr:rowOff>
    </xdr:from>
    <xdr:to>
      <xdr:col>10</xdr:col>
      <xdr:colOff>76200</xdr:colOff>
      <xdr:row>142</xdr:row>
      <xdr:rowOff>114300</xdr:rowOff>
    </xdr:to>
    <xdr:sp macro="" textlink="">
      <xdr:nvSpPr>
        <xdr:cNvPr id="5408" name="Text Box 75" hidden="1">
          <a:extLst>
            <a:ext uri="{FF2B5EF4-FFF2-40B4-BE49-F238E27FC236}">
              <a16:creationId xmlns:a16="http://schemas.microsoft.com/office/drawing/2014/main" id="{00000000-0008-0000-0000-00002015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142</xdr:row>
      <xdr:rowOff>76200</xdr:rowOff>
    </xdr:from>
    <xdr:to>
      <xdr:col>10</xdr:col>
      <xdr:colOff>76200</xdr:colOff>
      <xdr:row>143</xdr:row>
      <xdr:rowOff>114300</xdr:rowOff>
    </xdr:to>
    <xdr:sp macro="" textlink="">
      <xdr:nvSpPr>
        <xdr:cNvPr id="5409" name="Text Box 75" hidden="1">
          <a:extLst>
            <a:ext uri="{FF2B5EF4-FFF2-40B4-BE49-F238E27FC236}">
              <a16:creationId xmlns:a16="http://schemas.microsoft.com/office/drawing/2014/main" id="{00000000-0008-0000-0000-00002115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142</xdr:row>
      <xdr:rowOff>76200</xdr:rowOff>
    </xdr:from>
    <xdr:to>
      <xdr:col>10</xdr:col>
      <xdr:colOff>76200</xdr:colOff>
      <xdr:row>143</xdr:row>
      <xdr:rowOff>114300</xdr:rowOff>
    </xdr:to>
    <xdr:sp macro="" textlink="">
      <xdr:nvSpPr>
        <xdr:cNvPr id="5410" name="Text Box 75" hidden="1">
          <a:extLst>
            <a:ext uri="{FF2B5EF4-FFF2-40B4-BE49-F238E27FC236}">
              <a16:creationId xmlns:a16="http://schemas.microsoft.com/office/drawing/2014/main" id="{00000000-0008-0000-0000-00002215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142</xdr:row>
      <xdr:rowOff>76200</xdr:rowOff>
    </xdr:from>
    <xdr:to>
      <xdr:col>10</xdr:col>
      <xdr:colOff>76200</xdr:colOff>
      <xdr:row>143</xdr:row>
      <xdr:rowOff>114300</xdr:rowOff>
    </xdr:to>
    <xdr:sp macro="" textlink="">
      <xdr:nvSpPr>
        <xdr:cNvPr id="5411" name="Text Box 75" hidden="1">
          <a:extLst>
            <a:ext uri="{FF2B5EF4-FFF2-40B4-BE49-F238E27FC236}">
              <a16:creationId xmlns:a16="http://schemas.microsoft.com/office/drawing/2014/main" id="{00000000-0008-0000-0000-00002315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141</xdr:row>
      <xdr:rowOff>76200</xdr:rowOff>
    </xdr:from>
    <xdr:to>
      <xdr:col>14</xdr:col>
      <xdr:colOff>76200</xdr:colOff>
      <xdr:row>142</xdr:row>
      <xdr:rowOff>114300</xdr:rowOff>
    </xdr:to>
    <xdr:sp macro="" textlink="">
      <xdr:nvSpPr>
        <xdr:cNvPr id="5412" name="Text Box 75" hidden="1">
          <a:extLst>
            <a:ext uri="{FF2B5EF4-FFF2-40B4-BE49-F238E27FC236}">
              <a16:creationId xmlns:a16="http://schemas.microsoft.com/office/drawing/2014/main" id="{00000000-0008-0000-0000-00002415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142</xdr:row>
      <xdr:rowOff>76200</xdr:rowOff>
    </xdr:from>
    <xdr:to>
      <xdr:col>14</xdr:col>
      <xdr:colOff>76200</xdr:colOff>
      <xdr:row>143</xdr:row>
      <xdr:rowOff>114300</xdr:rowOff>
    </xdr:to>
    <xdr:sp macro="" textlink="">
      <xdr:nvSpPr>
        <xdr:cNvPr id="5413" name="Text Box 75" hidden="1">
          <a:extLst>
            <a:ext uri="{FF2B5EF4-FFF2-40B4-BE49-F238E27FC236}">
              <a16:creationId xmlns:a16="http://schemas.microsoft.com/office/drawing/2014/main" id="{00000000-0008-0000-0000-00002515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142</xdr:row>
      <xdr:rowOff>76200</xdr:rowOff>
    </xdr:from>
    <xdr:to>
      <xdr:col>14</xdr:col>
      <xdr:colOff>76200</xdr:colOff>
      <xdr:row>143</xdr:row>
      <xdr:rowOff>114300</xdr:rowOff>
    </xdr:to>
    <xdr:sp macro="" textlink="">
      <xdr:nvSpPr>
        <xdr:cNvPr id="5414" name="Text Box 75" hidden="1">
          <a:extLst>
            <a:ext uri="{FF2B5EF4-FFF2-40B4-BE49-F238E27FC236}">
              <a16:creationId xmlns:a16="http://schemas.microsoft.com/office/drawing/2014/main" id="{00000000-0008-0000-0000-00002615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142</xdr:row>
      <xdr:rowOff>76200</xdr:rowOff>
    </xdr:from>
    <xdr:to>
      <xdr:col>14</xdr:col>
      <xdr:colOff>76200</xdr:colOff>
      <xdr:row>143</xdr:row>
      <xdr:rowOff>114300</xdr:rowOff>
    </xdr:to>
    <xdr:sp macro="" textlink="">
      <xdr:nvSpPr>
        <xdr:cNvPr id="5415" name="Text Box 75" hidden="1">
          <a:extLst>
            <a:ext uri="{FF2B5EF4-FFF2-40B4-BE49-F238E27FC236}">
              <a16:creationId xmlns:a16="http://schemas.microsoft.com/office/drawing/2014/main" id="{00000000-0008-0000-0000-00002715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142</xdr:row>
      <xdr:rowOff>76200</xdr:rowOff>
    </xdr:from>
    <xdr:to>
      <xdr:col>14</xdr:col>
      <xdr:colOff>76200</xdr:colOff>
      <xdr:row>143</xdr:row>
      <xdr:rowOff>114300</xdr:rowOff>
    </xdr:to>
    <xdr:sp macro="" textlink="">
      <xdr:nvSpPr>
        <xdr:cNvPr id="5416" name="Text Box 75" hidden="1">
          <a:extLst>
            <a:ext uri="{FF2B5EF4-FFF2-40B4-BE49-F238E27FC236}">
              <a16:creationId xmlns:a16="http://schemas.microsoft.com/office/drawing/2014/main" id="{00000000-0008-0000-0000-00002815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142</xdr:row>
      <xdr:rowOff>76200</xdr:rowOff>
    </xdr:from>
    <xdr:to>
      <xdr:col>7</xdr:col>
      <xdr:colOff>76200</xdr:colOff>
      <xdr:row>143</xdr:row>
      <xdr:rowOff>114300</xdr:rowOff>
    </xdr:to>
    <xdr:sp macro="" textlink="">
      <xdr:nvSpPr>
        <xdr:cNvPr id="5417" name="Text Box 75" hidden="1">
          <a:extLst>
            <a:ext uri="{FF2B5EF4-FFF2-40B4-BE49-F238E27FC236}">
              <a16:creationId xmlns:a16="http://schemas.microsoft.com/office/drawing/2014/main" id="{00000000-0008-0000-0000-0000291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142</xdr:row>
      <xdr:rowOff>76200</xdr:rowOff>
    </xdr:from>
    <xdr:to>
      <xdr:col>10</xdr:col>
      <xdr:colOff>76200</xdr:colOff>
      <xdr:row>143</xdr:row>
      <xdr:rowOff>114300</xdr:rowOff>
    </xdr:to>
    <xdr:sp macro="" textlink="">
      <xdr:nvSpPr>
        <xdr:cNvPr id="5418" name="Text Box 75" hidden="1">
          <a:extLst>
            <a:ext uri="{FF2B5EF4-FFF2-40B4-BE49-F238E27FC236}">
              <a16:creationId xmlns:a16="http://schemas.microsoft.com/office/drawing/2014/main" id="{00000000-0008-0000-0000-00002A15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142</xdr:row>
      <xdr:rowOff>76200</xdr:rowOff>
    </xdr:from>
    <xdr:to>
      <xdr:col>14</xdr:col>
      <xdr:colOff>76200</xdr:colOff>
      <xdr:row>143</xdr:row>
      <xdr:rowOff>114300</xdr:rowOff>
    </xdr:to>
    <xdr:sp macro="" textlink="">
      <xdr:nvSpPr>
        <xdr:cNvPr id="5419" name="Text Box 75" hidden="1">
          <a:extLst>
            <a:ext uri="{FF2B5EF4-FFF2-40B4-BE49-F238E27FC236}">
              <a16:creationId xmlns:a16="http://schemas.microsoft.com/office/drawing/2014/main" id="{00000000-0008-0000-0000-00002B15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142</xdr:row>
      <xdr:rowOff>76200</xdr:rowOff>
    </xdr:from>
    <xdr:to>
      <xdr:col>7</xdr:col>
      <xdr:colOff>76200</xdr:colOff>
      <xdr:row>143</xdr:row>
      <xdr:rowOff>114300</xdr:rowOff>
    </xdr:to>
    <xdr:sp macro="" textlink="">
      <xdr:nvSpPr>
        <xdr:cNvPr id="5420" name="Text Box 75" hidden="1">
          <a:extLst>
            <a:ext uri="{FF2B5EF4-FFF2-40B4-BE49-F238E27FC236}">
              <a16:creationId xmlns:a16="http://schemas.microsoft.com/office/drawing/2014/main" id="{00000000-0008-0000-0000-00002C1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143</xdr:row>
      <xdr:rowOff>76200</xdr:rowOff>
    </xdr:from>
    <xdr:to>
      <xdr:col>7</xdr:col>
      <xdr:colOff>76200</xdr:colOff>
      <xdr:row>144</xdr:row>
      <xdr:rowOff>114300</xdr:rowOff>
    </xdr:to>
    <xdr:sp macro="" textlink="">
      <xdr:nvSpPr>
        <xdr:cNvPr id="5421" name="Text Box 75" hidden="1">
          <a:extLst>
            <a:ext uri="{FF2B5EF4-FFF2-40B4-BE49-F238E27FC236}">
              <a16:creationId xmlns:a16="http://schemas.microsoft.com/office/drawing/2014/main" id="{00000000-0008-0000-0000-00002D1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143</xdr:row>
      <xdr:rowOff>76200</xdr:rowOff>
    </xdr:from>
    <xdr:to>
      <xdr:col>7</xdr:col>
      <xdr:colOff>76200</xdr:colOff>
      <xdr:row>144</xdr:row>
      <xdr:rowOff>114300</xdr:rowOff>
    </xdr:to>
    <xdr:sp macro="" textlink="">
      <xdr:nvSpPr>
        <xdr:cNvPr id="5422" name="Text Box 75" hidden="1">
          <a:extLst>
            <a:ext uri="{FF2B5EF4-FFF2-40B4-BE49-F238E27FC236}">
              <a16:creationId xmlns:a16="http://schemas.microsoft.com/office/drawing/2014/main" id="{00000000-0008-0000-0000-00002E1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142</xdr:row>
      <xdr:rowOff>76200</xdr:rowOff>
    </xdr:from>
    <xdr:to>
      <xdr:col>10</xdr:col>
      <xdr:colOff>76200</xdr:colOff>
      <xdr:row>143</xdr:row>
      <xdr:rowOff>114300</xdr:rowOff>
    </xdr:to>
    <xdr:sp macro="" textlink="">
      <xdr:nvSpPr>
        <xdr:cNvPr id="5423" name="Text Box 75" hidden="1">
          <a:extLst>
            <a:ext uri="{FF2B5EF4-FFF2-40B4-BE49-F238E27FC236}">
              <a16:creationId xmlns:a16="http://schemas.microsoft.com/office/drawing/2014/main" id="{00000000-0008-0000-0000-00002F15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143</xdr:row>
      <xdr:rowOff>76200</xdr:rowOff>
    </xdr:from>
    <xdr:to>
      <xdr:col>10</xdr:col>
      <xdr:colOff>76200</xdr:colOff>
      <xdr:row>144</xdr:row>
      <xdr:rowOff>114300</xdr:rowOff>
    </xdr:to>
    <xdr:sp macro="" textlink="">
      <xdr:nvSpPr>
        <xdr:cNvPr id="5424" name="Text Box 75" hidden="1">
          <a:extLst>
            <a:ext uri="{FF2B5EF4-FFF2-40B4-BE49-F238E27FC236}">
              <a16:creationId xmlns:a16="http://schemas.microsoft.com/office/drawing/2014/main" id="{00000000-0008-0000-0000-00003015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143</xdr:row>
      <xdr:rowOff>76200</xdr:rowOff>
    </xdr:from>
    <xdr:to>
      <xdr:col>10</xdr:col>
      <xdr:colOff>76200</xdr:colOff>
      <xdr:row>144</xdr:row>
      <xdr:rowOff>114300</xdr:rowOff>
    </xdr:to>
    <xdr:sp macro="" textlink="">
      <xdr:nvSpPr>
        <xdr:cNvPr id="5425" name="Text Box 75" hidden="1">
          <a:extLst>
            <a:ext uri="{FF2B5EF4-FFF2-40B4-BE49-F238E27FC236}">
              <a16:creationId xmlns:a16="http://schemas.microsoft.com/office/drawing/2014/main" id="{00000000-0008-0000-0000-00003115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143</xdr:row>
      <xdr:rowOff>76200</xdr:rowOff>
    </xdr:from>
    <xdr:to>
      <xdr:col>10</xdr:col>
      <xdr:colOff>76200</xdr:colOff>
      <xdr:row>144</xdr:row>
      <xdr:rowOff>114300</xdr:rowOff>
    </xdr:to>
    <xdr:sp macro="" textlink="">
      <xdr:nvSpPr>
        <xdr:cNvPr id="5426" name="Text Box 75" hidden="1">
          <a:extLst>
            <a:ext uri="{FF2B5EF4-FFF2-40B4-BE49-F238E27FC236}">
              <a16:creationId xmlns:a16="http://schemas.microsoft.com/office/drawing/2014/main" id="{00000000-0008-0000-0000-00003215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142</xdr:row>
      <xdr:rowOff>76200</xdr:rowOff>
    </xdr:from>
    <xdr:to>
      <xdr:col>14</xdr:col>
      <xdr:colOff>76200</xdr:colOff>
      <xdr:row>143</xdr:row>
      <xdr:rowOff>114300</xdr:rowOff>
    </xdr:to>
    <xdr:sp macro="" textlink="">
      <xdr:nvSpPr>
        <xdr:cNvPr id="5427" name="Text Box 75" hidden="1">
          <a:extLst>
            <a:ext uri="{FF2B5EF4-FFF2-40B4-BE49-F238E27FC236}">
              <a16:creationId xmlns:a16="http://schemas.microsoft.com/office/drawing/2014/main" id="{00000000-0008-0000-0000-00003315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143</xdr:row>
      <xdr:rowOff>76200</xdr:rowOff>
    </xdr:from>
    <xdr:to>
      <xdr:col>14</xdr:col>
      <xdr:colOff>76200</xdr:colOff>
      <xdr:row>144</xdr:row>
      <xdr:rowOff>114300</xdr:rowOff>
    </xdr:to>
    <xdr:sp macro="" textlink="">
      <xdr:nvSpPr>
        <xdr:cNvPr id="5428" name="Text Box 75" hidden="1">
          <a:extLst>
            <a:ext uri="{FF2B5EF4-FFF2-40B4-BE49-F238E27FC236}">
              <a16:creationId xmlns:a16="http://schemas.microsoft.com/office/drawing/2014/main" id="{00000000-0008-0000-0000-00003415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143</xdr:row>
      <xdr:rowOff>76200</xdr:rowOff>
    </xdr:from>
    <xdr:to>
      <xdr:col>14</xdr:col>
      <xdr:colOff>76200</xdr:colOff>
      <xdr:row>144</xdr:row>
      <xdr:rowOff>114300</xdr:rowOff>
    </xdr:to>
    <xdr:sp macro="" textlink="">
      <xdr:nvSpPr>
        <xdr:cNvPr id="5429" name="Text Box 75" hidden="1">
          <a:extLst>
            <a:ext uri="{FF2B5EF4-FFF2-40B4-BE49-F238E27FC236}">
              <a16:creationId xmlns:a16="http://schemas.microsoft.com/office/drawing/2014/main" id="{00000000-0008-0000-0000-00003515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143</xdr:row>
      <xdr:rowOff>76200</xdr:rowOff>
    </xdr:from>
    <xdr:to>
      <xdr:col>14</xdr:col>
      <xdr:colOff>76200</xdr:colOff>
      <xdr:row>144</xdr:row>
      <xdr:rowOff>114300</xdr:rowOff>
    </xdr:to>
    <xdr:sp macro="" textlink="">
      <xdr:nvSpPr>
        <xdr:cNvPr id="5430" name="Text Box 75" hidden="1">
          <a:extLst>
            <a:ext uri="{FF2B5EF4-FFF2-40B4-BE49-F238E27FC236}">
              <a16:creationId xmlns:a16="http://schemas.microsoft.com/office/drawing/2014/main" id="{00000000-0008-0000-0000-00003615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143</xdr:row>
      <xdr:rowOff>76200</xdr:rowOff>
    </xdr:from>
    <xdr:to>
      <xdr:col>14</xdr:col>
      <xdr:colOff>76200</xdr:colOff>
      <xdr:row>144</xdr:row>
      <xdr:rowOff>114300</xdr:rowOff>
    </xdr:to>
    <xdr:sp macro="" textlink="">
      <xdr:nvSpPr>
        <xdr:cNvPr id="5431" name="Text Box 75" hidden="1">
          <a:extLst>
            <a:ext uri="{FF2B5EF4-FFF2-40B4-BE49-F238E27FC236}">
              <a16:creationId xmlns:a16="http://schemas.microsoft.com/office/drawing/2014/main" id="{00000000-0008-0000-0000-00003715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143</xdr:row>
      <xdr:rowOff>76200</xdr:rowOff>
    </xdr:from>
    <xdr:to>
      <xdr:col>7</xdr:col>
      <xdr:colOff>76200</xdr:colOff>
      <xdr:row>144</xdr:row>
      <xdr:rowOff>114300</xdr:rowOff>
    </xdr:to>
    <xdr:sp macro="" textlink="">
      <xdr:nvSpPr>
        <xdr:cNvPr id="5432" name="Text Box 75" hidden="1">
          <a:extLst>
            <a:ext uri="{FF2B5EF4-FFF2-40B4-BE49-F238E27FC236}">
              <a16:creationId xmlns:a16="http://schemas.microsoft.com/office/drawing/2014/main" id="{00000000-0008-0000-0000-0000381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143</xdr:row>
      <xdr:rowOff>76200</xdr:rowOff>
    </xdr:from>
    <xdr:to>
      <xdr:col>10</xdr:col>
      <xdr:colOff>76200</xdr:colOff>
      <xdr:row>144</xdr:row>
      <xdr:rowOff>114300</xdr:rowOff>
    </xdr:to>
    <xdr:sp macro="" textlink="">
      <xdr:nvSpPr>
        <xdr:cNvPr id="5433" name="Text Box 75" hidden="1">
          <a:extLst>
            <a:ext uri="{FF2B5EF4-FFF2-40B4-BE49-F238E27FC236}">
              <a16:creationId xmlns:a16="http://schemas.microsoft.com/office/drawing/2014/main" id="{00000000-0008-0000-0000-00003915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143</xdr:row>
      <xdr:rowOff>76200</xdr:rowOff>
    </xdr:from>
    <xdr:to>
      <xdr:col>14</xdr:col>
      <xdr:colOff>76200</xdr:colOff>
      <xdr:row>144</xdr:row>
      <xdr:rowOff>114300</xdr:rowOff>
    </xdr:to>
    <xdr:sp macro="" textlink="">
      <xdr:nvSpPr>
        <xdr:cNvPr id="5434" name="Text Box 75" hidden="1">
          <a:extLst>
            <a:ext uri="{FF2B5EF4-FFF2-40B4-BE49-F238E27FC236}">
              <a16:creationId xmlns:a16="http://schemas.microsoft.com/office/drawing/2014/main" id="{00000000-0008-0000-0000-00003A15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143</xdr:row>
      <xdr:rowOff>76200</xdr:rowOff>
    </xdr:from>
    <xdr:to>
      <xdr:col>7</xdr:col>
      <xdr:colOff>76200</xdr:colOff>
      <xdr:row>144</xdr:row>
      <xdr:rowOff>114300</xdr:rowOff>
    </xdr:to>
    <xdr:sp macro="" textlink="">
      <xdr:nvSpPr>
        <xdr:cNvPr id="5435" name="Text Box 75" hidden="1">
          <a:extLst>
            <a:ext uri="{FF2B5EF4-FFF2-40B4-BE49-F238E27FC236}">
              <a16:creationId xmlns:a16="http://schemas.microsoft.com/office/drawing/2014/main" id="{00000000-0008-0000-0000-00003B1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144</xdr:row>
      <xdr:rowOff>76200</xdr:rowOff>
    </xdr:from>
    <xdr:to>
      <xdr:col>7</xdr:col>
      <xdr:colOff>76200</xdr:colOff>
      <xdr:row>145</xdr:row>
      <xdr:rowOff>114300</xdr:rowOff>
    </xdr:to>
    <xdr:sp macro="" textlink="">
      <xdr:nvSpPr>
        <xdr:cNvPr id="5436" name="Text Box 75" hidden="1">
          <a:extLst>
            <a:ext uri="{FF2B5EF4-FFF2-40B4-BE49-F238E27FC236}">
              <a16:creationId xmlns:a16="http://schemas.microsoft.com/office/drawing/2014/main" id="{00000000-0008-0000-0000-00003C1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144</xdr:row>
      <xdr:rowOff>76200</xdr:rowOff>
    </xdr:from>
    <xdr:to>
      <xdr:col>7</xdr:col>
      <xdr:colOff>76200</xdr:colOff>
      <xdr:row>145</xdr:row>
      <xdr:rowOff>114300</xdr:rowOff>
    </xdr:to>
    <xdr:sp macro="" textlink="">
      <xdr:nvSpPr>
        <xdr:cNvPr id="5437" name="Text Box 75" hidden="1">
          <a:extLst>
            <a:ext uri="{FF2B5EF4-FFF2-40B4-BE49-F238E27FC236}">
              <a16:creationId xmlns:a16="http://schemas.microsoft.com/office/drawing/2014/main" id="{00000000-0008-0000-0000-00003D1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143</xdr:row>
      <xdr:rowOff>76200</xdr:rowOff>
    </xdr:from>
    <xdr:to>
      <xdr:col>10</xdr:col>
      <xdr:colOff>76200</xdr:colOff>
      <xdr:row>144</xdr:row>
      <xdr:rowOff>114300</xdr:rowOff>
    </xdr:to>
    <xdr:sp macro="" textlink="">
      <xdr:nvSpPr>
        <xdr:cNvPr id="5438" name="Text Box 75" hidden="1">
          <a:extLst>
            <a:ext uri="{FF2B5EF4-FFF2-40B4-BE49-F238E27FC236}">
              <a16:creationId xmlns:a16="http://schemas.microsoft.com/office/drawing/2014/main" id="{00000000-0008-0000-0000-00003E15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144</xdr:row>
      <xdr:rowOff>76200</xdr:rowOff>
    </xdr:from>
    <xdr:to>
      <xdr:col>10</xdr:col>
      <xdr:colOff>76200</xdr:colOff>
      <xdr:row>145</xdr:row>
      <xdr:rowOff>114300</xdr:rowOff>
    </xdr:to>
    <xdr:sp macro="" textlink="">
      <xdr:nvSpPr>
        <xdr:cNvPr id="5439" name="Text Box 75" hidden="1">
          <a:extLst>
            <a:ext uri="{FF2B5EF4-FFF2-40B4-BE49-F238E27FC236}">
              <a16:creationId xmlns:a16="http://schemas.microsoft.com/office/drawing/2014/main" id="{00000000-0008-0000-0000-00003F15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144</xdr:row>
      <xdr:rowOff>76200</xdr:rowOff>
    </xdr:from>
    <xdr:to>
      <xdr:col>10</xdr:col>
      <xdr:colOff>76200</xdr:colOff>
      <xdr:row>145</xdr:row>
      <xdr:rowOff>114300</xdr:rowOff>
    </xdr:to>
    <xdr:sp macro="" textlink="">
      <xdr:nvSpPr>
        <xdr:cNvPr id="5440" name="Text Box 75" hidden="1">
          <a:extLst>
            <a:ext uri="{FF2B5EF4-FFF2-40B4-BE49-F238E27FC236}">
              <a16:creationId xmlns:a16="http://schemas.microsoft.com/office/drawing/2014/main" id="{00000000-0008-0000-0000-00004015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144</xdr:row>
      <xdr:rowOff>76200</xdr:rowOff>
    </xdr:from>
    <xdr:to>
      <xdr:col>10</xdr:col>
      <xdr:colOff>76200</xdr:colOff>
      <xdr:row>145</xdr:row>
      <xdr:rowOff>114300</xdr:rowOff>
    </xdr:to>
    <xdr:sp macro="" textlink="">
      <xdr:nvSpPr>
        <xdr:cNvPr id="5441" name="Text Box 75" hidden="1">
          <a:extLst>
            <a:ext uri="{FF2B5EF4-FFF2-40B4-BE49-F238E27FC236}">
              <a16:creationId xmlns:a16="http://schemas.microsoft.com/office/drawing/2014/main" id="{00000000-0008-0000-0000-00004115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143</xdr:row>
      <xdr:rowOff>76200</xdr:rowOff>
    </xdr:from>
    <xdr:to>
      <xdr:col>14</xdr:col>
      <xdr:colOff>76200</xdr:colOff>
      <xdr:row>144</xdr:row>
      <xdr:rowOff>114300</xdr:rowOff>
    </xdr:to>
    <xdr:sp macro="" textlink="">
      <xdr:nvSpPr>
        <xdr:cNvPr id="5442" name="Text Box 75" hidden="1">
          <a:extLst>
            <a:ext uri="{FF2B5EF4-FFF2-40B4-BE49-F238E27FC236}">
              <a16:creationId xmlns:a16="http://schemas.microsoft.com/office/drawing/2014/main" id="{00000000-0008-0000-0000-00004215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144</xdr:row>
      <xdr:rowOff>76200</xdr:rowOff>
    </xdr:from>
    <xdr:to>
      <xdr:col>14</xdr:col>
      <xdr:colOff>76200</xdr:colOff>
      <xdr:row>145</xdr:row>
      <xdr:rowOff>114300</xdr:rowOff>
    </xdr:to>
    <xdr:sp macro="" textlink="">
      <xdr:nvSpPr>
        <xdr:cNvPr id="5443" name="Text Box 75" hidden="1">
          <a:extLst>
            <a:ext uri="{FF2B5EF4-FFF2-40B4-BE49-F238E27FC236}">
              <a16:creationId xmlns:a16="http://schemas.microsoft.com/office/drawing/2014/main" id="{00000000-0008-0000-0000-00004315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144</xdr:row>
      <xdr:rowOff>76200</xdr:rowOff>
    </xdr:from>
    <xdr:to>
      <xdr:col>14</xdr:col>
      <xdr:colOff>76200</xdr:colOff>
      <xdr:row>145</xdr:row>
      <xdr:rowOff>114300</xdr:rowOff>
    </xdr:to>
    <xdr:sp macro="" textlink="">
      <xdr:nvSpPr>
        <xdr:cNvPr id="5444" name="Text Box 75" hidden="1">
          <a:extLst>
            <a:ext uri="{FF2B5EF4-FFF2-40B4-BE49-F238E27FC236}">
              <a16:creationId xmlns:a16="http://schemas.microsoft.com/office/drawing/2014/main" id="{00000000-0008-0000-0000-00004415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144</xdr:row>
      <xdr:rowOff>76200</xdr:rowOff>
    </xdr:from>
    <xdr:to>
      <xdr:col>14</xdr:col>
      <xdr:colOff>76200</xdr:colOff>
      <xdr:row>145</xdr:row>
      <xdr:rowOff>114300</xdr:rowOff>
    </xdr:to>
    <xdr:sp macro="" textlink="">
      <xdr:nvSpPr>
        <xdr:cNvPr id="5445" name="Text Box 75" hidden="1">
          <a:extLst>
            <a:ext uri="{FF2B5EF4-FFF2-40B4-BE49-F238E27FC236}">
              <a16:creationId xmlns:a16="http://schemas.microsoft.com/office/drawing/2014/main" id="{00000000-0008-0000-0000-00004515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144</xdr:row>
      <xdr:rowOff>76200</xdr:rowOff>
    </xdr:from>
    <xdr:to>
      <xdr:col>14</xdr:col>
      <xdr:colOff>76200</xdr:colOff>
      <xdr:row>145</xdr:row>
      <xdr:rowOff>114300</xdr:rowOff>
    </xdr:to>
    <xdr:sp macro="" textlink="">
      <xdr:nvSpPr>
        <xdr:cNvPr id="5446" name="Text Box 75" hidden="1">
          <a:extLst>
            <a:ext uri="{FF2B5EF4-FFF2-40B4-BE49-F238E27FC236}">
              <a16:creationId xmlns:a16="http://schemas.microsoft.com/office/drawing/2014/main" id="{00000000-0008-0000-0000-00004615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144</xdr:row>
      <xdr:rowOff>76200</xdr:rowOff>
    </xdr:from>
    <xdr:to>
      <xdr:col>7</xdr:col>
      <xdr:colOff>76200</xdr:colOff>
      <xdr:row>145</xdr:row>
      <xdr:rowOff>114300</xdr:rowOff>
    </xdr:to>
    <xdr:sp macro="" textlink="">
      <xdr:nvSpPr>
        <xdr:cNvPr id="5447" name="Text Box 75" hidden="1">
          <a:extLst>
            <a:ext uri="{FF2B5EF4-FFF2-40B4-BE49-F238E27FC236}">
              <a16:creationId xmlns:a16="http://schemas.microsoft.com/office/drawing/2014/main" id="{00000000-0008-0000-0000-0000471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144</xdr:row>
      <xdr:rowOff>76200</xdr:rowOff>
    </xdr:from>
    <xdr:to>
      <xdr:col>10</xdr:col>
      <xdr:colOff>76200</xdr:colOff>
      <xdr:row>145</xdr:row>
      <xdr:rowOff>114300</xdr:rowOff>
    </xdr:to>
    <xdr:sp macro="" textlink="">
      <xdr:nvSpPr>
        <xdr:cNvPr id="5448" name="Text Box 75" hidden="1">
          <a:extLst>
            <a:ext uri="{FF2B5EF4-FFF2-40B4-BE49-F238E27FC236}">
              <a16:creationId xmlns:a16="http://schemas.microsoft.com/office/drawing/2014/main" id="{00000000-0008-0000-0000-00004815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144</xdr:row>
      <xdr:rowOff>76200</xdr:rowOff>
    </xdr:from>
    <xdr:to>
      <xdr:col>14</xdr:col>
      <xdr:colOff>76200</xdr:colOff>
      <xdr:row>145</xdr:row>
      <xdr:rowOff>114300</xdr:rowOff>
    </xdr:to>
    <xdr:sp macro="" textlink="">
      <xdr:nvSpPr>
        <xdr:cNvPr id="5449" name="Text Box 75" hidden="1">
          <a:extLst>
            <a:ext uri="{FF2B5EF4-FFF2-40B4-BE49-F238E27FC236}">
              <a16:creationId xmlns:a16="http://schemas.microsoft.com/office/drawing/2014/main" id="{00000000-0008-0000-0000-00004915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144</xdr:row>
      <xdr:rowOff>76200</xdr:rowOff>
    </xdr:from>
    <xdr:to>
      <xdr:col>7</xdr:col>
      <xdr:colOff>76200</xdr:colOff>
      <xdr:row>145</xdr:row>
      <xdr:rowOff>114300</xdr:rowOff>
    </xdr:to>
    <xdr:sp macro="" textlink="">
      <xdr:nvSpPr>
        <xdr:cNvPr id="5450" name="Text Box 75" hidden="1">
          <a:extLst>
            <a:ext uri="{FF2B5EF4-FFF2-40B4-BE49-F238E27FC236}">
              <a16:creationId xmlns:a16="http://schemas.microsoft.com/office/drawing/2014/main" id="{00000000-0008-0000-0000-00004A1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145</xdr:row>
      <xdr:rowOff>76200</xdr:rowOff>
    </xdr:from>
    <xdr:to>
      <xdr:col>7</xdr:col>
      <xdr:colOff>76200</xdr:colOff>
      <xdr:row>146</xdr:row>
      <xdr:rowOff>114300</xdr:rowOff>
    </xdr:to>
    <xdr:sp macro="" textlink="">
      <xdr:nvSpPr>
        <xdr:cNvPr id="5451" name="Text Box 75" hidden="1">
          <a:extLst>
            <a:ext uri="{FF2B5EF4-FFF2-40B4-BE49-F238E27FC236}">
              <a16:creationId xmlns:a16="http://schemas.microsoft.com/office/drawing/2014/main" id="{00000000-0008-0000-0000-00004B1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145</xdr:row>
      <xdr:rowOff>76200</xdr:rowOff>
    </xdr:from>
    <xdr:to>
      <xdr:col>7</xdr:col>
      <xdr:colOff>76200</xdr:colOff>
      <xdr:row>146</xdr:row>
      <xdr:rowOff>114300</xdr:rowOff>
    </xdr:to>
    <xdr:sp macro="" textlink="">
      <xdr:nvSpPr>
        <xdr:cNvPr id="5452" name="Text Box 75" hidden="1">
          <a:extLst>
            <a:ext uri="{FF2B5EF4-FFF2-40B4-BE49-F238E27FC236}">
              <a16:creationId xmlns:a16="http://schemas.microsoft.com/office/drawing/2014/main" id="{00000000-0008-0000-0000-00004C1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144</xdr:row>
      <xdr:rowOff>76200</xdr:rowOff>
    </xdr:from>
    <xdr:to>
      <xdr:col>10</xdr:col>
      <xdr:colOff>76200</xdr:colOff>
      <xdr:row>145</xdr:row>
      <xdr:rowOff>114300</xdr:rowOff>
    </xdr:to>
    <xdr:sp macro="" textlink="">
      <xdr:nvSpPr>
        <xdr:cNvPr id="5453" name="Text Box 75" hidden="1">
          <a:extLst>
            <a:ext uri="{FF2B5EF4-FFF2-40B4-BE49-F238E27FC236}">
              <a16:creationId xmlns:a16="http://schemas.microsoft.com/office/drawing/2014/main" id="{00000000-0008-0000-0000-00004D15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145</xdr:row>
      <xdr:rowOff>76200</xdr:rowOff>
    </xdr:from>
    <xdr:to>
      <xdr:col>10</xdr:col>
      <xdr:colOff>76200</xdr:colOff>
      <xdr:row>146</xdr:row>
      <xdr:rowOff>114300</xdr:rowOff>
    </xdr:to>
    <xdr:sp macro="" textlink="">
      <xdr:nvSpPr>
        <xdr:cNvPr id="5454" name="Text Box 75" hidden="1">
          <a:extLst>
            <a:ext uri="{FF2B5EF4-FFF2-40B4-BE49-F238E27FC236}">
              <a16:creationId xmlns:a16="http://schemas.microsoft.com/office/drawing/2014/main" id="{00000000-0008-0000-0000-00004E15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145</xdr:row>
      <xdr:rowOff>76200</xdr:rowOff>
    </xdr:from>
    <xdr:to>
      <xdr:col>10</xdr:col>
      <xdr:colOff>76200</xdr:colOff>
      <xdr:row>146</xdr:row>
      <xdr:rowOff>114300</xdr:rowOff>
    </xdr:to>
    <xdr:sp macro="" textlink="">
      <xdr:nvSpPr>
        <xdr:cNvPr id="5455" name="Text Box 75" hidden="1">
          <a:extLst>
            <a:ext uri="{FF2B5EF4-FFF2-40B4-BE49-F238E27FC236}">
              <a16:creationId xmlns:a16="http://schemas.microsoft.com/office/drawing/2014/main" id="{00000000-0008-0000-0000-00004F15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145</xdr:row>
      <xdr:rowOff>76200</xdr:rowOff>
    </xdr:from>
    <xdr:to>
      <xdr:col>10</xdr:col>
      <xdr:colOff>76200</xdr:colOff>
      <xdr:row>146</xdr:row>
      <xdr:rowOff>114300</xdr:rowOff>
    </xdr:to>
    <xdr:sp macro="" textlink="">
      <xdr:nvSpPr>
        <xdr:cNvPr id="5456" name="Text Box 75" hidden="1">
          <a:extLst>
            <a:ext uri="{FF2B5EF4-FFF2-40B4-BE49-F238E27FC236}">
              <a16:creationId xmlns:a16="http://schemas.microsoft.com/office/drawing/2014/main" id="{00000000-0008-0000-0000-00005015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144</xdr:row>
      <xdr:rowOff>76200</xdr:rowOff>
    </xdr:from>
    <xdr:to>
      <xdr:col>14</xdr:col>
      <xdr:colOff>76200</xdr:colOff>
      <xdr:row>145</xdr:row>
      <xdr:rowOff>114300</xdr:rowOff>
    </xdr:to>
    <xdr:sp macro="" textlink="">
      <xdr:nvSpPr>
        <xdr:cNvPr id="5457" name="Text Box 75" hidden="1">
          <a:extLst>
            <a:ext uri="{FF2B5EF4-FFF2-40B4-BE49-F238E27FC236}">
              <a16:creationId xmlns:a16="http://schemas.microsoft.com/office/drawing/2014/main" id="{00000000-0008-0000-0000-00005115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145</xdr:row>
      <xdr:rowOff>76200</xdr:rowOff>
    </xdr:from>
    <xdr:to>
      <xdr:col>14</xdr:col>
      <xdr:colOff>76200</xdr:colOff>
      <xdr:row>146</xdr:row>
      <xdr:rowOff>114300</xdr:rowOff>
    </xdr:to>
    <xdr:sp macro="" textlink="">
      <xdr:nvSpPr>
        <xdr:cNvPr id="5458" name="Text Box 75" hidden="1">
          <a:extLst>
            <a:ext uri="{FF2B5EF4-FFF2-40B4-BE49-F238E27FC236}">
              <a16:creationId xmlns:a16="http://schemas.microsoft.com/office/drawing/2014/main" id="{00000000-0008-0000-0000-00005215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145</xdr:row>
      <xdr:rowOff>76200</xdr:rowOff>
    </xdr:from>
    <xdr:to>
      <xdr:col>14</xdr:col>
      <xdr:colOff>76200</xdr:colOff>
      <xdr:row>146</xdr:row>
      <xdr:rowOff>114300</xdr:rowOff>
    </xdr:to>
    <xdr:sp macro="" textlink="">
      <xdr:nvSpPr>
        <xdr:cNvPr id="5459" name="Text Box 75" hidden="1">
          <a:extLst>
            <a:ext uri="{FF2B5EF4-FFF2-40B4-BE49-F238E27FC236}">
              <a16:creationId xmlns:a16="http://schemas.microsoft.com/office/drawing/2014/main" id="{00000000-0008-0000-0000-00005315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145</xdr:row>
      <xdr:rowOff>76200</xdr:rowOff>
    </xdr:from>
    <xdr:to>
      <xdr:col>14</xdr:col>
      <xdr:colOff>76200</xdr:colOff>
      <xdr:row>146</xdr:row>
      <xdr:rowOff>114300</xdr:rowOff>
    </xdr:to>
    <xdr:sp macro="" textlink="">
      <xdr:nvSpPr>
        <xdr:cNvPr id="5460" name="Text Box 75" hidden="1">
          <a:extLst>
            <a:ext uri="{FF2B5EF4-FFF2-40B4-BE49-F238E27FC236}">
              <a16:creationId xmlns:a16="http://schemas.microsoft.com/office/drawing/2014/main" id="{00000000-0008-0000-0000-00005415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145</xdr:row>
      <xdr:rowOff>76200</xdr:rowOff>
    </xdr:from>
    <xdr:to>
      <xdr:col>14</xdr:col>
      <xdr:colOff>76200</xdr:colOff>
      <xdr:row>146</xdr:row>
      <xdr:rowOff>114300</xdr:rowOff>
    </xdr:to>
    <xdr:sp macro="" textlink="">
      <xdr:nvSpPr>
        <xdr:cNvPr id="5461" name="Text Box 75" hidden="1">
          <a:extLst>
            <a:ext uri="{FF2B5EF4-FFF2-40B4-BE49-F238E27FC236}">
              <a16:creationId xmlns:a16="http://schemas.microsoft.com/office/drawing/2014/main" id="{00000000-0008-0000-0000-00005515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145</xdr:row>
      <xdr:rowOff>76200</xdr:rowOff>
    </xdr:from>
    <xdr:to>
      <xdr:col>7</xdr:col>
      <xdr:colOff>76200</xdr:colOff>
      <xdr:row>146</xdr:row>
      <xdr:rowOff>114300</xdr:rowOff>
    </xdr:to>
    <xdr:sp macro="" textlink="">
      <xdr:nvSpPr>
        <xdr:cNvPr id="5462" name="Text Box 75" hidden="1">
          <a:extLst>
            <a:ext uri="{FF2B5EF4-FFF2-40B4-BE49-F238E27FC236}">
              <a16:creationId xmlns:a16="http://schemas.microsoft.com/office/drawing/2014/main" id="{00000000-0008-0000-0000-0000561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145</xdr:row>
      <xdr:rowOff>76200</xdr:rowOff>
    </xdr:from>
    <xdr:to>
      <xdr:col>10</xdr:col>
      <xdr:colOff>76200</xdr:colOff>
      <xdr:row>146</xdr:row>
      <xdr:rowOff>114300</xdr:rowOff>
    </xdr:to>
    <xdr:sp macro="" textlink="">
      <xdr:nvSpPr>
        <xdr:cNvPr id="5463" name="Text Box 75" hidden="1">
          <a:extLst>
            <a:ext uri="{FF2B5EF4-FFF2-40B4-BE49-F238E27FC236}">
              <a16:creationId xmlns:a16="http://schemas.microsoft.com/office/drawing/2014/main" id="{00000000-0008-0000-0000-00005715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145</xdr:row>
      <xdr:rowOff>76200</xdr:rowOff>
    </xdr:from>
    <xdr:to>
      <xdr:col>14</xdr:col>
      <xdr:colOff>76200</xdr:colOff>
      <xdr:row>146</xdr:row>
      <xdr:rowOff>114300</xdr:rowOff>
    </xdr:to>
    <xdr:sp macro="" textlink="">
      <xdr:nvSpPr>
        <xdr:cNvPr id="5464" name="Text Box 75" hidden="1">
          <a:extLst>
            <a:ext uri="{FF2B5EF4-FFF2-40B4-BE49-F238E27FC236}">
              <a16:creationId xmlns:a16="http://schemas.microsoft.com/office/drawing/2014/main" id="{00000000-0008-0000-0000-00005815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145</xdr:row>
      <xdr:rowOff>76200</xdr:rowOff>
    </xdr:from>
    <xdr:to>
      <xdr:col>7</xdr:col>
      <xdr:colOff>76200</xdr:colOff>
      <xdr:row>146</xdr:row>
      <xdr:rowOff>114300</xdr:rowOff>
    </xdr:to>
    <xdr:sp macro="" textlink="">
      <xdr:nvSpPr>
        <xdr:cNvPr id="5465" name="Text Box 75" hidden="1">
          <a:extLst>
            <a:ext uri="{FF2B5EF4-FFF2-40B4-BE49-F238E27FC236}">
              <a16:creationId xmlns:a16="http://schemas.microsoft.com/office/drawing/2014/main" id="{00000000-0008-0000-0000-0000591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146</xdr:row>
      <xdr:rowOff>76200</xdr:rowOff>
    </xdr:from>
    <xdr:to>
      <xdr:col>7</xdr:col>
      <xdr:colOff>76200</xdr:colOff>
      <xdr:row>147</xdr:row>
      <xdr:rowOff>114300</xdr:rowOff>
    </xdr:to>
    <xdr:sp macro="" textlink="">
      <xdr:nvSpPr>
        <xdr:cNvPr id="5466" name="Text Box 75" hidden="1">
          <a:extLst>
            <a:ext uri="{FF2B5EF4-FFF2-40B4-BE49-F238E27FC236}">
              <a16:creationId xmlns:a16="http://schemas.microsoft.com/office/drawing/2014/main" id="{00000000-0008-0000-0000-00005A1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146</xdr:row>
      <xdr:rowOff>76200</xdr:rowOff>
    </xdr:from>
    <xdr:to>
      <xdr:col>7</xdr:col>
      <xdr:colOff>76200</xdr:colOff>
      <xdr:row>147</xdr:row>
      <xdr:rowOff>114300</xdr:rowOff>
    </xdr:to>
    <xdr:sp macro="" textlink="">
      <xdr:nvSpPr>
        <xdr:cNvPr id="5467" name="Text Box 75" hidden="1">
          <a:extLst>
            <a:ext uri="{FF2B5EF4-FFF2-40B4-BE49-F238E27FC236}">
              <a16:creationId xmlns:a16="http://schemas.microsoft.com/office/drawing/2014/main" id="{00000000-0008-0000-0000-00005B1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145</xdr:row>
      <xdr:rowOff>76200</xdr:rowOff>
    </xdr:from>
    <xdr:to>
      <xdr:col>10</xdr:col>
      <xdr:colOff>76200</xdr:colOff>
      <xdr:row>146</xdr:row>
      <xdr:rowOff>114300</xdr:rowOff>
    </xdr:to>
    <xdr:sp macro="" textlink="">
      <xdr:nvSpPr>
        <xdr:cNvPr id="5468" name="Text Box 75" hidden="1">
          <a:extLst>
            <a:ext uri="{FF2B5EF4-FFF2-40B4-BE49-F238E27FC236}">
              <a16:creationId xmlns:a16="http://schemas.microsoft.com/office/drawing/2014/main" id="{00000000-0008-0000-0000-00005C15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146</xdr:row>
      <xdr:rowOff>76200</xdr:rowOff>
    </xdr:from>
    <xdr:to>
      <xdr:col>10</xdr:col>
      <xdr:colOff>76200</xdr:colOff>
      <xdr:row>147</xdr:row>
      <xdr:rowOff>114300</xdr:rowOff>
    </xdr:to>
    <xdr:sp macro="" textlink="">
      <xdr:nvSpPr>
        <xdr:cNvPr id="5469" name="Text Box 75" hidden="1">
          <a:extLst>
            <a:ext uri="{FF2B5EF4-FFF2-40B4-BE49-F238E27FC236}">
              <a16:creationId xmlns:a16="http://schemas.microsoft.com/office/drawing/2014/main" id="{00000000-0008-0000-0000-00005D15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146</xdr:row>
      <xdr:rowOff>76200</xdr:rowOff>
    </xdr:from>
    <xdr:to>
      <xdr:col>10</xdr:col>
      <xdr:colOff>76200</xdr:colOff>
      <xdr:row>147</xdr:row>
      <xdr:rowOff>114300</xdr:rowOff>
    </xdr:to>
    <xdr:sp macro="" textlink="">
      <xdr:nvSpPr>
        <xdr:cNvPr id="5470" name="Text Box 75" hidden="1">
          <a:extLst>
            <a:ext uri="{FF2B5EF4-FFF2-40B4-BE49-F238E27FC236}">
              <a16:creationId xmlns:a16="http://schemas.microsoft.com/office/drawing/2014/main" id="{00000000-0008-0000-0000-00005E15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146</xdr:row>
      <xdr:rowOff>76200</xdr:rowOff>
    </xdr:from>
    <xdr:to>
      <xdr:col>10</xdr:col>
      <xdr:colOff>76200</xdr:colOff>
      <xdr:row>147</xdr:row>
      <xdr:rowOff>114300</xdr:rowOff>
    </xdr:to>
    <xdr:sp macro="" textlink="">
      <xdr:nvSpPr>
        <xdr:cNvPr id="5471" name="Text Box 75" hidden="1">
          <a:extLst>
            <a:ext uri="{FF2B5EF4-FFF2-40B4-BE49-F238E27FC236}">
              <a16:creationId xmlns:a16="http://schemas.microsoft.com/office/drawing/2014/main" id="{00000000-0008-0000-0000-00005F15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145</xdr:row>
      <xdr:rowOff>76200</xdr:rowOff>
    </xdr:from>
    <xdr:to>
      <xdr:col>14</xdr:col>
      <xdr:colOff>76200</xdr:colOff>
      <xdr:row>146</xdr:row>
      <xdr:rowOff>114300</xdr:rowOff>
    </xdr:to>
    <xdr:sp macro="" textlink="">
      <xdr:nvSpPr>
        <xdr:cNvPr id="5472" name="Text Box 75" hidden="1">
          <a:extLst>
            <a:ext uri="{FF2B5EF4-FFF2-40B4-BE49-F238E27FC236}">
              <a16:creationId xmlns:a16="http://schemas.microsoft.com/office/drawing/2014/main" id="{00000000-0008-0000-0000-00006015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146</xdr:row>
      <xdr:rowOff>76200</xdr:rowOff>
    </xdr:from>
    <xdr:to>
      <xdr:col>14</xdr:col>
      <xdr:colOff>76200</xdr:colOff>
      <xdr:row>147</xdr:row>
      <xdr:rowOff>114300</xdr:rowOff>
    </xdr:to>
    <xdr:sp macro="" textlink="">
      <xdr:nvSpPr>
        <xdr:cNvPr id="5473" name="Text Box 75" hidden="1">
          <a:extLst>
            <a:ext uri="{FF2B5EF4-FFF2-40B4-BE49-F238E27FC236}">
              <a16:creationId xmlns:a16="http://schemas.microsoft.com/office/drawing/2014/main" id="{00000000-0008-0000-0000-00006115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146</xdr:row>
      <xdr:rowOff>76200</xdr:rowOff>
    </xdr:from>
    <xdr:to>
      <xdr:col>14</xdr:col>
      <xdr:colOff>76200</xdr:colOff>
      <xdr:row>147</xdr:row>
      <xdr:rowOff>114300</xdr:rowOff>
    </xdr:to>
    <xdr:sp macro="" textlink="">
      <xdr:nvSpPr>
        <xdr:cNvPr id="5474" name="Text Box 75" hidden="1">
          <a:extLst>
            <a:ext uri="{FF2B5EF4-FFF2-40B4-BE49-F238E27FC236}">
              <a16:creationId xmlns:a16="http://schemas.microsoft.com/office/drawing/2014/main" id="{00000000-0008-0000-0000-00006215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146</xdr:row>
      <xdr:rowOff>76200</xdr:rowOff>
    </xdr:from>
    <xdr:to>
      <xdr:col>14</xdr:col>
      <xdr:colOff>76200</xdr:colOff>
      <xdr:row>147</xdr:row>
      <xdr:rowOff>114300</xdr:rowOff>
    </xdr:to>
    <xdr:sp macro="" textlink="">
      <xdr:nvSpPr>
        <xdr:cNvPr id="5475" name="Text Box 75" hidden="1">
          <a:extLst>
            <a:ext uri="{FF2B5EF4-FFF2-40B4-BE49-F238E27FC236}">
              <a16:creationId xmlns:a16="http://schemas.microsoft.com/office/drawing/2014/main" id="{00000000-0008-0000-0000-00006315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146</xdr:row>
      <xdr:rowOff>76200</xdr:rowOff>
    </xdr:from>
    <xdr:to>
      <xdr:col>14</xdr:col>
      <xdr:colOff>76200</xdr:colOff>
      <xdr:row>147</xdr:row>
      <xdr:rowOff>114300</xdr:rowOff>
    </xdr:to>
    <xdr:sp macro="" textlink="">
      <xdr:nvSpPr>
        <xdr:cNvPr id="5476" name="Text Box 75" hidden="1">
          <a:extLst>
            <a:ext uri="{FF2B5EF4-FFF2-40B4-BE49-F238E27FC236}">
              <a16:creationId xmlns:a16="http://schemas.microsoft.com/office/drawing/2014/main" id="{00000000-0008-0000-0000-00006415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146</xdr:row>
      <xdr:rowOff>76200</xdr:rowOff>
    </xdr:from>
    <xdr:to>
      <xdr:col>7</xdr:col>
      <xdr:colOff>76200</xdr:colOff>
      <xdr:row>147</xdr:row>
      <xdr:rowOff>114300</xdr:rowOff>
    </xdr:to>
    <xdr:sp macro="" textlink="">
      <xdr:nvSpPr>
        <xdr:cNvPr id="5477" name="Text Box 75" hidden="1">
          <a:extLst>
            <a:ext uri="{FF2B5EF4-FFF2-40B4-BE49-F238E27FC236}">
              <a16:creationId xmlns:a16="http://schemas.microsoft.com/office/drawing/2014/main" id="{00000000-0008-0000-0000-0000651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146</xdr:row>
      <xdr:rowOff>76200</xdr:rowOff>
    </xdr:from>
    <xdr:to>
      <xdr:col>10</xdr:col>
      <xdr:colOff>76200</xdr:colOff>
      <xdr:row>147</xdr:row>
      <xdr:rowOff>114300</xdr:rowOff>
    </xdr:to>
    <xdr:sp macro="" textlink="">
      <xdr:nvSpPr>
        <xdr:cNvPr id="5478" name="Text Box 75" hidden="1">
          <a:extLst>
            <a:ext uri="{FF2B5EF4-FFF2-40B4-BE49-F238E27FC236}">
              <a16:creationId xmlns:a16="http://schemas.microsoft.com/office/drawing/2014/main" id="{00000000-0008-0000-0000-00006615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146</xdr:row>
      <xdr:rowOff>76200</xdr:rowOff>
    </xdr:from>
    <xdr:to>
      <xdr:col>14</xdr:col>
      <xdr:colOff>76200</xdr:colOff>
      <xdr:row>147</xdr:row>
      <xdr:rowOff>114300</xdr:rowOff>
    </xdr:to>
    <xdr:sp macro="" textlink="">
      <xdr:nvSpPr>
        <xdr:cNvPr id="5479" name="Text Box 75" hidden="1">
          <a:extLst>
            <a:ext uri="{FF2B5EF4-FFF2-40B4-BE49-F238E27FC236}">
              <a16:creationId xmlns:a16="http://schemas.microsoft.com/office/drawing/2014/main" id="{00000000-0008-0000-0000-00006715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146</xdr:row>
      <xdr:rowOff>76200</xdr:rowOff>
    </xdr:from>
    <xdr:to>
      <xdr:col>7</xdr:col>
      <xdr:colOff>76200</xdr:colOff>
      <xdr:row>147</xdr:row>
      <xdr:rowOff>114300</xdr:rowOff>
    </xdr:to>
    <xdr:sp macro="" textlink="">
      <xdr:nvSpPr>
        <xdr:cNvPr id="5480" name="Text Box 75" hidden="1">
          <a:extLst>
            <a:ext uri="{FF2B5EF4-FFF2-40B4-BE49-F238E27FC236}">
              <a16:creationId xmlns:a16="http://schemas.microsoft.com/office/drawing/2014/main" id="{00000000-0008-0000-0000-0000681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147</xdr:row>
      <xdr:rowOff>76200</xdr:rowOff>
    </xdr:from>
    <xdr:to>
      <xdr:col>7</xdr:col>
      <xdr:colOff>76200</xdr:colOff>
      <xdr:row>148</xdr:row>
      <xdr:rowOff>114300</xdr:rowOff>
    </xdr:to>
    <xdr:sp macro="" textlink="">
      <xdr:nvSpPr>
        <xdr:cNvPr id="5481" name="Text Box 75" hidden="1">
          <a:extLst>
            <a:ext uri="{FF2B5EF4-FFF2-40B4-BE49-F238E27FC236}">
              <a16:creationId xmlns:a16="http://schemas.microsoft.com/office/drawing/2014/main" id="{00000000-0008-0000-0000-0000691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147</xdr:row>
      <xdr:rowOff>76200</xdr:rowOff>
    </xdr:from>
    <xdr:to>
      <xdr:col>7</xdr:col>
      <xdr:colOff>76200</xdr:colOff>
      <xdr:row>148</xdr:row>
      <xdr:rowOff>114300</xdr:rowOff>
    </xdr:to>
    <xdr:sp macro="" textlink="">
      <xdr:nvSpPr>
        <xdr:cNvPr id="5482" name="Text Box 75" hidden="1">
          <a:extLst>
            <a:ext uri="{FF2B5EF4-FFF2-40B4-BE49-F238E27FC236}">
              <a16:creationId xmlns:a16="http://schemas.microsoft.com/office/drawing/2014/main" id="{00000000-0008-0000-0000-00006A1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146</xdr:row>
      <xdr:rowOff>76200</xdr:rowOff>
    </xdr:from>
    <xdr:to>
      <xdr:col>10</xdr:col>
      <xdr:colOff>76200</xdr:colOff>
      <xdr:row>147</xdr:row>
      <xdr:rowOff>114300</xdr:rowOff>
    </xdr:to>
    <xdr:sp macro="" textlink="">
      <xdr:nvSpPr>
        <xdr:cNvPr id="5483" name="Text Box 75" hidden="1">
          <a:extLst>
            <a:ext uri="{FF2B5EF4-FFF2-40B4-BE49-F238E27FC236}">
              <a16:creationId xmlns:a16="http://schemas.microsoft.com/office/drawing/2014/main" id="{00000000-0008-0000-0000-00006B15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147</xdr:row>
      <xdr:rowOff>76200</xdr:rowOff>
    </xdr:from>
    <xdr:to>
      <xdr:col>10</xdr:col>
      <xdr:colOff>76200</xdr:colOff>
      <xdr:row>148</xdr:row>
      <xdr:rowOff>114300</xdr:rowOff>
    </xdr:to>
    <xdr:sp macro="" textlink="">
      <xdr:nvSpPr>
        <xdr:cNvPr id="5484" name="Text Box 75" hidden="1">
          <a:extLst>
            <a:ext uri="{FF2B5EF4-FFF2-40B4-BE49-F238E27FC236}">
              <a16:creationId xmlns:a16="http://schemas.microsoft.com/office/drawing/2014/main" id="{00000000-0008-0000-0000-00006C15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147</xdr:row>
      <xdr:rowOff>76200</xdr:rowOff>
    </xdr:from>
    <xdr:to>
      <xdr:col>10</xdr:col>
      <xdr:colOff>76200</xdr:colOff>
      <xdr:row>148</xdr:row>
      <xdr:rowOff>114300</xdr:rowOff>
    </xdr:to>
    <xdr:sp macro="" textlink="">
      <xdr:nvSpPr>
        <xdr:cNvPr id="5485" name="Text Box 75" hidden="1">
          <a:extLst>
            <a:ext uri="{FF2B5EF4-FFF2-40B4-BE49-F238E27FC236}">
              <a16:creationId xmlns:a16="http://schemas.microsoft.com/office/drawing/2014/main" id="{00000000-0008-0000-0000-00006D15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147</xdr:row>
      <xdr:rowOff>76200</xdr:rowOff>
    </xdr:from>
    <xdr:to>
      <xdr:col>10</xdr:col>
      <xdr:colOff>76200</xdr:colOff>
      <xdr:row>148</xdr:row>
      <xdr:rowOff>114300</xdr:rowOff>
    </xdr:to>
    <xdr:sp macro="" textlink="">
      <xdr:nvSpPr>
        <xdr:cNvPr id="5486" name="Text Box 75" hidden="1">
          <a:extLst>
            <a:ext uri="{FF2B5EF4-FFF2-40B4-BE49-F238E27FC236}">
              <a16:creationId xmlns:a16="http://schemas.microsoft.com/office/drawing/2014/main" id="{00000000-0008-0000-0000-00006E15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146</xdr:row>
      <xdr:rowOff>76200</xdr:rowOff>
    </xdr:from>
    <xdr:to>
      <xdr:col>14</xdr:col>
      <xdr:colOff>76200</xdr:colOff>
      <xdr:row>147</xdr:row>
      <xdr:rowOff>114300</xdr:rowOff>
    </xdr:to>
    <xdr:sp macro="" textlink="">
      <xdr:nvSpPr>
        <xdr:cNvPr id="5487" name="Text Box 75" hidden="1">
          <a:extLst>
            <a:ext uri="{FF2B5EF4-FFF2-40B4-BE49-F238E27FC236}">
              <a16:creationId xmlns:a16="http://schemas.microsoft.com/office/drawing/2014/main" id="{00000000-0008-0000-0000-00006F15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147</xdr:row>
      <xdr:rowOff>76200</xdr:rowOff>
    </xdr:from>
    <xdr:to>
      <xdr:col>14</xdr:col>
      <xdr:colOff>76200</xdr:colOff>
      <xdr:row>148</xdr:row>
      <xdr:rowOff>114300</xdr:rowOff>
    </xdr:to>
    <xdr:sp macro="" textlink="">
      <xdr:nvSpPr>
        <xdr:cNvPr id="5488" name="Text Box 75" hidden="1">
          <a:extLst>
            <a:ext uri="{FF2B5EF4-FFF2-40B4-BE49-F238E27FC236}">
              <a16:creationId xmlns:a16="http://schemas.microsoft.com/office/drawing/2014/main" id="{00000000-0008-0000-0000-00007015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147</xdr:row>
      <xdr:rowOff>76200</xdr:rowOff>
    </xdr:from>
    <xdr:to>
      <xdr:col>14</xdr:col>
      <xdr:colOff>76200</xdr:colOff>
      <xdr:row>148</xdr:row>
      <xdr:rowOff>114300</xdr:rowOff>
    </xdr:to>
    <xdr:sp macro="" textlink="">
      <xdr:nvSpPr>
        <xdr:cNvPr id="5489" name="Text Box 75" hidden="1">
          <a:extLst>
            <a:ext uri="{FF2B5EF4-FFF2-40B4-BE49-F238E27FC236}">
              <a16:creationId xmlns:a16="http://schemas.microsoft.com/office/drawing/2014/main" id="{00000000-0008-0000-0000-00007115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147</xdr:row>
      <xdr:rowOff>76200</xdr:rowOff>
    </xdr:from>
    <xdr:to>
      <xdr:col>14</xdr:col>
      <xdr:colOff>76200</xdr:colOff>
      <xdr:row>148</xdr:row>
      <xdr:rowOff>114300</xdr:rowOff>
    </xdr:to>
    <xdr:sp macro="" textlink="">
      <xdr:nvSpPr>
        <xdr:cNvPr id="5490" name="Text Box 75" hidden="1">
          <a:extLst>
            <a:ext uri="{FF2B5EF4-FFF2-40B4-BE49-F238E27FC236}">
              <a16:creationId xmlns:a16="http://schemas.microsoft.com/office/drawing/2014/main" id="{00000000-0008-0000-0000-00007215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147</xdr:row>
      <xdr:rowOff>76200</xdr:rowOff>
    </xdr:from>
    <xdr:to>
      <xdr:col>14</xdr:col>
      <xdr:colOff>76200</xdr:colOff>
      <xdr:row>148</xdr:row>
      <xdr:rowOff>114300</xdr:rowOff>
    </xdr:to>
    <xdr:sp macro="" textlink="">
      <xdr:nvSpPr>
        <xdr:cNvPr id="5491" name="Text Box 75" hidden="1">
          <a:extLst>
            <a:ext uri="{FF2B5EF4-FFF2-40B4-BE49-F238E27FC236}">
              <a16:creationId xmlns:a16="http://schemas.microsoft.com/office/drawing/2014/main" id="{00000000-0008-0000-0000-00007315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147</xdr:row>
      <xdr:rowOff>76200</xdr:rowOff>
    </xdr:from>
    <xdr:to>
      <xdr:col>7</xdr:col>
      <xdr:colOff>76200</xdr:colOff>
      <xdr:row>148</xdr:row>
      <xdr:rowOff>114300</xdr:rowOff>
    </xdr:to>
    <xdr:sp macro="" textlink="">
      <xdr:nvSpPr>
        <xdr:cNvPr id="5492" name="Text Box 75" hidden="1">
          <a:extLst>
            <a:ext uri="{FF2B5EF4-FFF2-40B4-BE49-F238E27FC236}">
              <a16:creationId xmlns:a16="http://schemas.microsoft.com/office/drawing/2014/main" id="{00000000-0008-0000-0000-0000741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147</xdr:row>
      <xdr:rowOff>76200</xdr:rowOff>
    </xdr:from>
    <xdr:to>
      <xdr:col>10</xdr:col>
      <xdr:colOff>76200</xdr:colOff>
      <xdr:row>148</xdr:row>
      <xdr:rowOff>114300</xdr:rowOff>
    </xdr:to>
    <xdr:sp macro="" textlink="">
      <xdr:nvSpPr>
        <xdr:cNvPr id="5493" name="Text Box 75" hidden="1">
          <a:extLst>
            <a:ext uri="{FF2B5EF4-FFF2-40B4-BE49-F238E27FC236}">
              <a16:creationId xmlns:a16="http://schemas.microsoft.com/office/drawing/2014/main" id="{00000000-0008-0000-0000-00007515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147</xdr:row>
      <xdr:rowOff>76200</xdr:rowOff>
    </xdr:from>
    <xdr:to>
      <xdr:col>14</xdr:col>
      <xdr:colOff>76200</xdr:colOff>
      <xdr:row>148</xdr:row>
      <xdr:rowOff>114300</xdr:rowOff>
    </xdr:to>
    <xdr:sp macro="" textlink="">
      <xdr:nvSpPr>
        <xdr:cNvPr id="5494" name="Text Box 75" hidden="1">
          <a:extLst>
            <a:ext uri="{FF2B5EF4-FFF2-40B4-BE49-F238E27FC236}">
              <a16:creationId xmlns:a16="http://schemas.microsoft.com/office/drawing/2014/main" id="{00000000-0008-0000-0000-00007615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147</xdr:row>
      <xdr:rowOff>76200</xdr:rowOff>
    </xdr:from>
    <xdr:to>
      <xdr:col>7</xdr:col>
      <xdr:colOff>76200</xdr:colOff>
      <xdr:row>148</xdr:row>
      <xdr:rowOff>114300</xdr:rowOff>
    </xdr:to>
    <xdr:sp macro="" textlink="">
      <xdr:nvSpPr>
        <xdr:cNvPr id="5495" name="Text Box 75" hidden="1">
          <a:extLst>
            <a:ext uri="{FF2B5EF4-FFF2-40B4-BE49-F238E27FC236}">
              <a16:creationId xmlns:a16="http://schemas.microsoft.com/office/drawing/2014/main" id="{00000000-0008-0000-0000-0000771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148</xdr:row>
      <xdr:rowOff>76200</xdr:rowOff>
    </xdr:from>
    <xdr:to>
      <xdr:col>7</xdr:col>
      <xdr:colOff>76200</xdr:colOff>
      <xdr:row>149</xdr:row>
      <xdr:rowOff>114300</xdr:rowOff>
    </xdr:to>
    <xdr:sp macro="" textlink="">
      <xdr:nvSpPr>
        <xdr:cNvPr id="5496" name="Text Box 75" hidden="1">
          <a:extLst>
            <a:ext uri="{FF2B5EF4-FFF2-40B4-BE49-F238E27FC236}">
              <a16:creationId xmlns:a16="http://schemas.microsoft.com/office/drawing/2014/main" id="{00000000-0008-0000-0000-0000781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148</xdr:row>
      <xdr:rowOff>76200</xdr:rowOff>
    </xdr:from>
    <xdr:to>
      <xdr:col>7</xdr:col>
      <xdr:colOff>76200</xdr:colOff>
      <xdr:row>149</xdr:row>
      <xdr:rowOff>114300</xdr:rowOff>
    </xdr:to>
    <xdr:sp macro="" textlink="">
      <xdr:nvSpPr>
        <xdr:cNvPr id="5497" name="Text Box 75" hidden="1">
          <a:extLst>
            <a:ext uri="{FF2B5EF4-FFF2-40B4-BE49-F238E27FC236}">
              <a16:creationId xmlns:a16="http://schemas.microsoft.com/office/drawing/2014/main" id="{00000000-0008-0000-0000-0000791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147</xdr:row>
      <xdr:rowOff>76200</xdr:rowOff>
    </xdr:from>
    <xdr:to>
      <xdr:col>10</xdr:col>
      <xdr:colOff>76200</xdr:colOff>
      <xdr:row>148</xdr:row>
      <xdr:rowOff>114300</xdr:rowOff>
    </xdr:to>
    <xdr:sp macro="" textlink="">
      <xdr:nvSpPr>
        <xdr:cNvPr id="5498" name="Text Box 75" hidden="1">
          <a:extLst>
            <a:ext uri="{FF2B5EF4-FFF2-40B4-BE49-F238E27FC236}">
              <a16:creationId xmlns:a16="http://schemas.microsoft.com/office/drawing/2014/main" id="{00000000-0008-0000-0000-00007A15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148</xdr:row>
      <xdr:rowOff>76200</xdr:rowOff>
    </xdr:from>
    <xdr:to>
      <xdr:col>10</xdr:col>
      <xdr:colOff>76200</xdr:colOff>
      <xdr:row>149</xdr:row>
      <xdr:rowOff>114300</xdr:rowOff>
    </xdr:to>
    <xdr:sp macro="" textlink="">
      <xdr:nvSpPr>
        <xdr:cNvPr id="5499" name="Text Box 75" hidden="1">
          <a:extLst>
            <a:ext uri="{FF2B5EF4-FFF2-40B4-BE49-F238E27FC236}">
              <a16:creationId xmlns:a16="http://schemas.microsoft.com/office/drawing/2014/main" id="{00000000-0008-0000-0000-00007B15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148</xdr:row>
      <xdr:rowOff>76200</xdr:rowOff>
    </xdr:from>
    <xdr:to>
      <xdr:col>10</xdr:col>
      <xdr:colOff>76200</xdr:colOff>
      <xdr:row>149</xdr:row>
      <xdr:rowOff>114300</xdr:rowOff>
    </xdr:to>
    <xdr:sp macro="" textlink="">
      <xdr:nvSpPr>
        <xdr:cNvPr id="5500" name="Text Box 75" hidden="1">
          <a:extLst>
            <a:ext uri="{FF2B5EF4-FFF2-40B4-BE49-F238E27FC236}">
              <a16:creationId xmlns:a16="http://schemas.microsoft.com/office/drawing/2014/main" id="{00000000-0008-0000-0000-00007C15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148</xdr:row>
      <xdr:rowOff>76200</xdr:rowOff>
    </xdr:from>
    <xdr:to>
      <xdr:col>10</xdr:col>
      <xdr:colOff>76200</xdr:colOff>
      <xdr:row>149</xdr:row>
      <xdr:rowOff>114300</xdr:rowOff>
    </xdr:to>
    <xdr:sp macro="" textlink="">
      <xdr:nvSpPr>
        <xdr:cNvPr id="5501" name="Text Box 75" hidden="1">
          <a:extLst>
            <a:ext uri="{FF2B5EF4-FFF2-40B4-BE49-F238E27FC236}">
              <a16:creationId xmlns:a16="http://schemas.microsoft.com/office/drawing/2014/main" id="{00000000-0008-0000-0000-00007D15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147</xdr:row>
      <xdr:rowOff>76200</xdr:rowOff>
    </xdr:from>
    <xdr:to>
      <xdr:col>14</xdr:col>
      <xdr:colOff>76200</xdr:colOff>
      <xdr:row>148</xdr:row>
      <xdr:rowOff>114300</xdr:rowOff>
    </xdr:to>
    <xdr:sp macro="" textlink="">
      <xdr:nvSpPr>
        <xdr:cNvPr id="5502" name="Text Box 75" hidden="1">
          <a:extLst>
            <a:ext uri="{FF2B5EF4-FFF2-40B4-BE49-F238E27FC236}">
              <a16:creationId xmlns:a16="http://schemas.microsoft.com/office/drawing/2014/main" id="{00000000-0008-0000-0000-00007E15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148</xdr:row>
      <xdr:rowOff>76200</xdr:rowOff>
    </xdr:from>
    <xdr:to>
      <xdr:col>14</xdr:col>
      <xdr:colOff>76200</xdr:colOff>
      <xdr:row>149</xdr:row>
      <xdr:rowOff>114300</xdr:rowOff>
    </xdr:to>
    <xdr:sp macro="" textlink="">
      <xdr:nvSpPr>
        <xdr:cNvPr id="5503" name="Text Box 75" hidden="1">
          <a:extLst>
            <a:ext uri="{FF2B5EF4-FFF2-40B4-BE49-F238E27FC236}">
              <a16:creationId xmlns:a16="http://schemas.microsoft.com/office/drawing/2014/main" id="{00000000-0008-0000-0000-00007F15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148</xdr:row>
      <xdr:rowOff>76200</xdr:rowOff>
    </xdr:from>
    <xdr:to>
      <xdr:col>14</xdr:col>
      <xdr:colOff>76200</xdr:colOff>
      <xdr:row>149</xdr:row>
      <xdr:rowOff>114300</xdr:rowOff>
    </xdr:to>
    <xdr:sp macro="" textlink="">
      <xdr:nvSpPr>
        <xdr:cNvPr id="5504" name="Text Box 75" hidden="1">
          <a:extLst>
            <a:ext uri="{FF2B5EF4-FFF2-40B4-BE49-F238E27FC236}">
              <a16:creationId xmlns:a16="http://schemas.microsoft.com/office/drawing/2014/main" id="{00000000-0008-0000-0000-00008015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148</xdr:row>
      <xdr:rowOff>76200</xdr:rowOff>
    </xdr:from>
    <xdr:to>
      <xdr:col>14</xdr:col>
      <xdr:colOff>76200</xdr:colOff>
      <xdr:row>149</xdr:row>
      <xdr:rowOff>114300</xdr:rowOff>
    </xdr:to>
    <xdr:sp macro="" textlink="">
      <xdr:nvSpPr>
        <xdr:cNvPr id="5505" name="Text Box 75" hidden="1">
          <a:extLst>
            <a:ext uri="{FF2B5EF4-FFF2-40B4-BE49-F238E27FC236}">
              <a16:creationId xmlns:a16="http://schemas.microsoft.com/office/drawing/2014/main" id="{00000000-0008-0000-0000-00008115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148</xdr:row>
      <xdr:rowOff>76200</xdr:rowOff>
    </xdr:from>
    <xdr:to>
      <xdr:col>14</xdr:col>
      <xdr:colOff>76200</xdr:colOff>
      <xdr:row>149</xdr:row>
      <xdr:rowOff>114300</xdr:rowOff>
    </xdr:to>
    <xdr:sp macro="" textlink="">
      <xdr:nvSpPr>
        <xdr:cNvPr id="5506" name="Text Box 75" hidden="1">
          <a:extLst>
            <a:ext uri="{FF2B5EF4-FFF2-40B4-BE49-F238E27FC236}">
              <a16:creationId xmlns:a16="http://schemas.microsoft.com/office/drawing/2014/main" id="{00000000-0008-0000-0000-00008215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148</xdr:row>
      <xdr:rowOff>76200</xdr:rowOff>
    </xdr:from>
    <xdr:to>
      <xdr:col>7</xdr:col>
      <xdr:colOff>76200</xdr:colOff>
      <xdr:row>149</xdr:row>
      <xdr:rowOff>114300</xdr:rowOff>
    </xdr:to>
    <xdr:sp macro="" textlink="">
      <xdr:nvSpPr>
        <xdr:cNvPr id="5507" name="Text Box 75" hidden="1">
          <a:extLst>
            <a:ext uri="{FF2B5EF4-FFF2-40B4-BE49-F238E27FC236}">
              <a16:creationId xmlns:a16="http://schemas.microsoft.com/office/drawing/2014/main" id="{00000000-0008-0000-0000-0000831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148</xdr:row>
      <xdr:rowOff>76200</xdr:rowOff>
    </xdr:from>
    <xdr:to>
      <xdr:col>10</xdr:col>
      <xdr:colOff>76200</xdr:colOff>
      <xdr:row>149</xdr:row>
      <xdr:rowOff>114300</xdr:rowOff>
    </xdr:to>
    <xdr:sp macro="" textlink="">
      <xdr:nvSpPr>
        <xdr:cNvPr id="5508" name="Text Box 75" hidden="1">
          <a:extLst>
            <a:ext uri="{FF2B5EF4-FFF2-40B4-BE49-F238E27FC236}">
              <a16:creationId xmlns:a16="http://schemas.microsoft.com/office/drawing/2014/main" id="{00000000-0008-0000-0000-00008415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148</xdr:row>
      <xdr:rowOff>76200</xdr:rowOff>
    </xdr:from>
    <xdr:to>
      <xdr:col>14</xdr:col>
      <xdr:colOff>76200</xdr:colOff>
      <xdr:row>149</xdr:row>
      <xdr:rowOff>114300</xdr:rowOff>
    </xdr:to>
    <xdr:sp macro="" textlink="">
      <xdr:nvSpPr>
        <xdr:cNvPr id="5509" name="Text Box 75" hidden="1">
          <a:extLst>
            <a:ext uri="{FF2B5EF4-FFF2-40B4-BE49-F238E27FC236}">
              <a16:creationId xmlns:a16="http://schemas.microsoft.com/office/drawing/2014/main" id="{00000000-0008-0000-0000-00008515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148</xdr:row>
      <xdr:rowOff>76200</xdr:rowOff>
    </xdr:from>
    <xdr:to>
      <xdr:col>7</xdr:col>
      <xdr:colOff>76200</xdr:colOff>
      <xdr:row>149</xdr:row>
      <xdr:rowOff>114300</xdr:rowOff>
    </xdr:to>
    <xdr:sp macro="" textlink="">
      <xdr:nvSpPr>
        <xdr:cNvPr id="5510" name="Text Box 75" hidden="1">
          <a:extLst>
            <a:ext uri="{FF2B5EF4-FFF2-40B4-BE49-F238E27FC236}">
              <a16:creationId xmlns:a16="http://schemas.microsoft.com/office/drawing/2014/main" id="{00000000-0008-0000-0000-0000861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149</xdr:row>
      <xdr:rowOff>76200</xdr:rowOff>
    </xdr:from>
    <xdr:to>
      <xdr:col>7</xdr:col>
      <xdr:colOff>76200</xdr:colOff>
      <xdr:row>150</xdr:row>
      <xdr:rowOff>114300</xdr:rowOff>
    </xdr:to>
    <xdr:sp macro="" textlink="">
      <xdr:nvSpPr>
        <xdr:cNvPr id="5511" name="Text Box 75" hidden="1">
          <a:extLst>
            <a:ext uri="{FF2B5EF4-FFF2-40B4-BE49-F238E27FC236}">
              <a16:creationId xmlns:a16="http://schemas.microsoft.com/office/drawing/2014/main" id="{00000000-0008-0000-0000-0000871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149</xdr:row>
      <xdr:rowOff>76200</xdr:rowOff>
    </xdr:from>
    <xdr:to>
      <xdr:col>7</xdr:col>
      <xdr:colOff>76200</xdr:colOff>
      <xdr:row>150</xdr:row>
      <xdr:rowOff>114300</xdr:rowOff>
    </xdr:to>
    <xdr:sp macro="" textlink="">
      <xdr:nvSpPr>
        <xdr:cNvPr id="5512" name="Text Box 75" hidden="1">
          <a:extLst>
            <a:ext uri="{FF2B5EF4-FFF2-40B4-BE49-F238E27FC236}">
              <a16:creationId xmlns:a16="http://schemas.microsoft.com/office/drawing/2014/main" id="{00000000-0008-0000-0000-0000881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148</xdr:row>
      <xdr:rowOff>76200</xdr:rowOff>
    </xdr:from>
    <xdr:to>
      <xdr:col>10</xdr:col>
      <xdr:colOff>76200</xdr:colOff>
      <xdr:row>149</xdr:row>
      <xdr:rowOff>114300</xdr:rowOff>
    </xdr:to>
    <xdr:sp macro="" textlink="">
      <xdr:nvSpPr>
        <xdr:cNvPr id="5513" name="Text Box 75" hidden="1">
          <a:extLst>
            <a:ext uri="{FF2B5EF4-FFF2-40B4-BE49-F238E27FC236}">
              <a16:creationId xmlns:a16="http://schemas.microsoft.com/office/drawing/2014/main" id="{00000000-0008-0000-0000-00008915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149</xdr:row>
      <xdr:rowOff>76200</xdr:rowOff>
    </xdr:from>
    <xdr:to>
      <xdr:col>10</xdr:col>
      <xdr:colOff>76200</xdr:colOff>
      <xdr:row>150</xdr:row>
      <xdr:rowOff>114300</xdr:rowOff>
    </xdr:to>
    <xdr:sp macro="" textlink="">
      <xdr:nvSpPr>
        <xdr:cNvPr id="5514" name="Text Box 75" hidden="1">
          <a:extLst>
            <a:ext uri="{FF2B5EF4-FFF2-40B4-BE49-F238E27FC236}">
              <a16:creationId xmlns:a16="http://schemas.microsoft.com/office/drawing/2014/main" id="{00000000-0008-0000-0000-00008A15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149</xdr:row>
      <xdr:rowOff>76200</xdr:rowOff>
    </xdr:from>
    <xdr:to>
      <xdr:col>10</xdr:col>
      <xdr:colOff>76200</xdr:colOff>
      <xdr:row>150</xdr:row>
      <xdr:rowOff>114300</xdr:rowOff>
    </xdr:to>
    <xdr:sp macro="" textlink="">
      <xdr:nvSpPr>
        <xdr:cNvPr id="5515" name="Text Box 75" hidden="1">
          <a:extLst>
            <a:ext uri="{FF2B5EF4-FFF2-40B4-BE49-F238E27FC236}">
              <a16:creationId xmlns:a16="http://schemas.microsoft.com/office/drawing/2014/main" id="{00000000-0008-0000-0000-00008B15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149</xdr:row>
      <xdr:rowOff>76200</xdr:rowOff>
    </xdr:from>
    <xdr:to>
      <xdr:col>10</xdr:col>
      <xdr:colOff>76200</xdr:colOff>
      <xdr:row>150</xdr:row>
      <xdr:rowOff>114300</xdr:rowOff>
    </xdr:to>
    <xdr:sp macro="" textlink="">
      <xdr:nvSpPr>
        <xdr:cNvPr id="5516" name="Text Box 75" hidden="1">
          <a:extLst>
            <a:ext uri="{FF2B5EF4-FFF2-40B4-BE49-F238E27FC236}">
              <a16:creationId xmlns:a16="http://schemas.microsoft.com/office/drawing/2014/main" id="{00000000-0008-0000-0000-00008C15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148</xdr:row>
      <xdr:rowOff>76200</xdr:rowOff>
    </xdr:from>
    <xdr:to>
      <xdr:col>14</xdr:col>
      <xdr:colOff>76200</xdr:colOff>
      <xdr:row>149</xdr:row>
      <xdr:rowOff>114300</xdr:rowOff>
    </xdr:to>
    <xdr:sp macro="" textlink="">
      <xdr:nvSpPr>
        <xdr:cNvPr id="5517" name="Text Box 75" hidden="1">
          <a:extLst>
            <a:ext uri="{FF2B5EF4-FFF2-40B4-BE49-F238E27FC236}">
              <a16:creationId xmlns:a16="http://schemas.microsoft.com/office/drawing/2014/main" id="{00000000-0008-0000-0000-00008D15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149</xdr:row>
      <xdr:rowOff>76200</xdr:rowOff>
    </xdr:from>
    <xdr:to>
      <xdr:col>14</xdr:col>
      <xdr:colOff>76200</xdr:colOff>
      <xdr:row>150</xdr:row>
      <xdr:rowOff>114300</xdr:rowOff>
    </xdr:to>
    <xdr:sp macro="" textlink="">
      <xdr:nvSpPr>
        <xdr:cNvPr id="5518" name="Text Box 75" hidden="1">
          <a:extLst>
            <a:ext uri="{FF2B5EF4-FFF2-40B4-BE49-F238E27FC236}">
              <a16:creationId xmlns:a16="http://schemas.microsoft.com/office/drawing/2014/main" id="{00000000-0008-0000-0000-00008E15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149</xdr:row>
      <xdr:rowOff>76200</xdr:rowOff>
    </xdr:from>
    <xdr:to>
      <xdr:col>14</xdr:col>
      <xdr:colOff>76200</xdr:colOff>
      <xdr:row>150</xdr:row>
      <xdr:rowOff>114300</xdr:rowOff>
    </xdr:to>
    <xdr:sp macro="" textlink="">
      <xdr:nvSpPr>
        <xdr:cNvPr id="5519" name="Text Box 75" hidden="1">
          <a:extLst>
            <a:ext uri="{FF2B5EF4-FFF2-40B4-BE49-F238E27FC236}">
              <a16:creationId xmlns:a16="http://schemas.microsoft.com/office/drawing/2014/main" id="{00000000-0008-0000-0000-00008F15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149</xdr:row>
      <xdr:rowOff>76200</xdr:rowOff>
    </xdr:from>
    <xdr:to>
      <xdr:col>14</xdr:col>
      <xdr:colOff>76200</xdr:colOff>
      <xdr:row>150</xdr:row>
      <xdr:rowOff>114300</xdr:rowOff>
    </xdr:to>
    <xdr:sp macro="" textlink="">
      <xdr:nvSpPr>
        <xdr:cNvPr id="5520" name="Text Box 75" hidden="1">
          <a:extLst>
            <a:ext uri="{FF2B5EF4-FFF2-40B4-BE49-F238E27FC236}">
              <a16:creationId xmlns:a16="http://schemas.microsoft.com/office/drawing/2014/main" id="{00000000-0008-0000-0000-00009015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149</xdr:row>
      <xdr:rowOff>76200</xdr:rowOff>
    </xdr:from>
    <xdr:to>
      <xdr:col>14</xdr:col>
      <xdr:colOff>76200</xdr:colOff>
      <xdr:row>150</xdr:row>
      <xdr:rowOff>114300</xdr:rowOff>
    </xdr:to>
    <xdr:sp macro="" textlink="">
      <xdr:nvSpPr>
        <xdr:cNvPr id="5521" name="Text Box 75" hidden="1">
          <a:extLst>
            <a:ext uri="{FF2B5EF4-FFF2-40B4-BE49-F238E27FC236}">
              <a16:creationId xmlns:a16="http://schemas.microsoft.com/office/drawing/2014/main" id="{00000000-0008-0000-0000-00009115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149</xdr:row>
      <xdr:rowOff>76200</xdr:rowOff>
    </xdr:from>
    <xdr:to>
      <xdr:col>7</xdr:col>
      <xdr:colOff>76200</xdr:colOff>
      <xdr:row>150</xdr:row>
      <xdr:rowOff>114300</xdr:rowOff>
    </xdr:to>
    <xdr:sp macro="" textlink="">
      <xdr:nvSpPr>
        <xdr:cNvPr id="5522" name="Text Box 75" hidden="1">
          <a:extLst>
            <a:ext uri="{FF2B5EF4-FFF2-40B4-BE49-F238E27FC236}">
              <a16:creationId xmlns:a16="http://schemas.microsoft.com/office/drawing/2014/main" id="{00000000-0008-0000-0000-0000921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149</xdr:row>
      <xdr:rowOff>76200</xdr:rowOff>
    </xdr:from>
    <xdr:to>
      <xdr:col>10</xdr:col>
      <xdr:colOff>76200</xdr:colOff>
      <xdr:row>150</xdr:row>
      <xdr:rowOff>114300</xdr:rowOff>
    </xdr:to>
    <xdr:sp macro="" textlink="">
      <xdr:nvSpPr>
        <xdr:cNvPr id="5523" name="Text Box 75" hidden="1">
          <a:extLst>
            <a:ext uri="{FF2B5EF4-FFF2-40B4-BE49-F238E27FC236}">
              <a16:creationId xmlns:a16="http://schemas.microsoft.com/office/drawing/2014/main" id="{00000000-0008-0000-0000-00009315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149</xdr:row>
      <xdr:rowOff>76200</xdr:rowOff>
    </xdr:from>
    <xdr:to>
      <xdr:col>14</xdr:col>
      <xdr:colOff>76200</xdr:colOff>
      <xdr:row>150</xdr:row>
      <xdr:rowOff>114300</xdr:rowOff>
    </xdr:to>
    <xdr:sp macro="" textlink="">
      <xdr:nvSpPr>
        <xdr:cNvPr id="5524" name="Text Box 75" hidden="1">
          <a:extLst>
            <a:ext uri="{FF2B5EF4-FFF2-40B4-BE49-F238E27FC236}">
              <a16:creationId xmlns:a16="http://schemas.microsoft.com/office/drawing/2014/main" id="{00000000-0008-0000-0000-00009415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149</xdr:row>
      <xdr:rowOff>76200</xdr:rowOff>
    </xdr:from>
    <xdr:to>
      <xdr:col>7</xdr:col>
      <xdr:colOff>76200</xdr:colOff>
      <xdr:row>150</xdr:row>
      <xdr:rowOff>114300</xdr:rowOff>
    </xdr:to>
    <xdr:sp macro="" textlink="">
      <xdr:nvSpPr>
        <xdr:cNvPr id="5525" name="Text Box 75" hidden="1">
          <a:extLst>
            <a:ext uri="{FF2B5EF4-FFF2-40B4-BE49-F238E27FC236}">
              <a16:creationId xmlns:a16="http://schemas.microsoft.com/office/drawing/2014/main" id="{00000000-0008-0000-0000-0000951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150</xdr:row>
      <xdr:rowOff>76200</xdr:rowOff>
    </xdr:from>
    <xdr:to>
      <xdr:col>7</xdr:col>
      <xdr:colOff>76200</xdr:colOff>
      <xdr:row>151</xdr:row>
      <xdr:rowOff>114300</xdr:rowOff>
    </xdr:to>
    <xdr:sp macro="" textlink="">
      <xdr:nvSpPr>
        <xdr:cNvPr id="5526" name="Text Box 75" hidden="1">
          <a:extLst>
            <a:ext uri="{FF2B5EF4-FFF2-40B4-BE49-F238E27FC236}">
              <a16:creationId xmlns:a16="http://schemas.microsoft.com/office/drawing/2014/main" id="{00000000-0008-0000-0000-0000961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150</xdr:row>
      <xdr:rowOff>76200</xdr:rowOff>
    </xdr:from>
    <xdr:to>
      <xdr:col>7</xdr:col>
      <xdr:colOff>76200</xdr:colOff>
      <xdr:row>151</xdr:row>
      <xdr:rowOff>114300</xdr:rowOff>
    </xdr:to>
    <xdr:sp macro="" textlink="">
      <xdr:nvSpPr>
        <xdr:cNvPr id="5527" name="Text Box 75" hidden="1">
          <a:extLst>
            <a:ext uri="{FF2B5EF4-FFF2-40B4-BE49-F238E27FC236}">
              <a16:creationId xmlns:a16="http://schemas.microsoft.com/office/drawing/2014/main" id="{00000000-0008-0000-0000-0000971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149</xdr:row>
      <xdr:rowOff>76200</xdr:rowOff>
    </xdr:from>
    <xdr:to>
      <xdr:col>10</xdr:col>
      <xdr:colOff>76200</xdr:colOff>
      <xdr:row>150</xdr:row>
      <xdr:rowOff>114300</xdr:rowOff>
    </xdr:to>
    <xdr:sp macro="" textlink="">
      <xdr:nvSpPr>
        <xdr:cNvPr id="5528" name="Text Box 75" hidden="1">
          <a:extLst>
            <a:ext uri="{FF2B5EF4-FFF2-40B4-BE49-F238E27FC236}">
              <a16:creationId xmlns:a16="http://schemas.microsoft.com/office/drawing/2014/main" id="{00000000-0008-0000-0000-00009815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150</xdr:row>
      <xdr:rowOff>76200</xdr:rowOff>
    </xdr:from>
    <xdr:to>
      <xdr:col>10</xdr:col>
      <xdr:colOff>76200</xdr:colOff>
      <xdr:row>151</xdr:row>
      <xdr:rowOff>114300</xdr:rowOff>
    </xdr:to>
    <xdr:sp macro="" textlink="">
      <xdr:nvSpPr>
        <xdr:cNvPr id="5529" name="Text Box 75" hidden="1">
          <a:extLst>
            <a:ext uri="{FF2B5EF4-FFF2-40B4-BE49-F238E27FC236}">
              <a16:creationId xmlns:a16="http://schemas.microsoft.com/office/drawing/2014/main" id="{00000000-0008-0000-0000-00009915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150</xdr:row>
      <xdr:rowOff>76200</xdr:rowOff>
    </xdr:from>
    <xdr:to>
      <xdr:col>10</xdr:col>
      <xdr:colOff>76200</xdr:colOff>
      <xdr:row>151</xdr:row>
      <xdr:rowOff>114300</xdr:rowOff>
    </xdr:to>
    <xdr:sp macro="" textlink="">
      <xdr:nvSpPr>
        <xdr:cNvPr id="5530" name="Text Box 75" hidden="1">
          <a:extLst>
            <a:ext uri="{FF2B5EF4-FFF2-40B4-BE49-F238E27FC236}">
              <a16:creationId xmlns:a16="http://schemas.microsoft.com/office/drawing/2014/main" id="{00000000-0008-0000-0000-00009A15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150</xdr:row>
      <xdr:rowOff>76200</xdr:rowOff>
    </xdr:from>
    <xdr:to>
      <xdr:col>10</xdr:col>
      <xdr:colOff>76200</xdr:colOff>
      <xdr:row>151</xdr:row>
      <xdr:rowOff>114300</xdr:rowOff>
    </xdr:to>
    <xdr:sp macro="" textlink="">
      <xdr:nvSpPr>
        <xdr:cNvPr id="5531" name="Text Box 75" hidden="1">
          <a:extLst>
            <a:ext uri="{FF2B5EF4-FFF2-40B4-BE49-F238E27FC236}">
              <a16:creationId xmlns:a16="http://schemas.microsoft.com/office/drawing/2014/main" id="{00000000-0008-0000-0000-00009B15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149</xdr:row>
      <xdr:rowOff>76200</xdr:rowOff>
    </xdr:from>
    <xdr:to>
      <xdr:col>14</xdr:col>
      <xdr:colOff>76200</xdr:colOff>
      <xdr:row>150</xdr:row>
      <xdr:rowOff>114300</xdr:rowOff>
    </xdr:to>
    <xdr:sp macro="" textlink="">
      <xdr:nvSpPr>
        <xdr:cNvPr id="5532" name="Text Box 75" hidden="1">
          <a:extLst>
            <a:ext uri="{FF2B5EF4-FFF2-40B4-BE49-F238E27FC236}">
              <a16:creationId xmlns:a16="http://schemas.microsoft.com/office/drawing/2014/main" id="{00000000-0008-0000-0000-00009C15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150</xdr:row>
      <xdr:rowOff>76200</xdr:rowOff>
    </xdr:from>
    <xdr:to>
      <xdr:col>14</xdr:col>
      <xdr:colOff>76200</xdr:colOff>
      <xdr:row>151</xdr:row>
      <xdr:rowOff>114300</xdr:rowOff>
    </xdr:to>
    <xdr:sp macro="" textlink="">
      <xdr:nvSpPr>
        <xdr:cNvPr id="5533" name="Text Box 75" hidden="1">
          <a:extLst>
            <a:ext uri="{FF2B5EF4-FFF2-40B4-BE49-F238E27FC236}">
              <a16:creationId xmlns:a16="http://schemas.microsoft.com/office/drawing/2014/main" id="{00000000-0008-0000-0000-00009D15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150</xdr:row>
      <xdr:rowOff>76200</xdr:rowOff>
    </xdr:from>
    <xdr:to>
      <xdr:col>14</xdr:col>
      <xdr:colOff>76200</xdr:colOff>
      <xdr:row>151</xdr:row>
      <xdr:rowOff>114300</xdr:rowOff>
    </xdr:to>
    <xdr:sp macro="" textlink="">
      <xdr:nvSpPr>
        <xdr:cNvPr id="5534" name="Text Box 75" hidden="1">
          <a:extLst>
            <a:ext uri="{FF2B5EF4-FFF2-40B4-BE49-F238E27FC236}">
              <a16:creationId xmlns:a16="http://schemas.microsoft.com/office/drawing/2014/main" id="{00000000-0008-0000-0000-00009E15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150</xdr:row>
      <xdr:rowOff>76200</xdr:rowOff>
    </xdr:from>
    <xdr:to>
      <xdr:col>14</xdr:col>
      <xdr:colOff>76200</xdr:colOff>
      <xdr:row>151</xdr:row>
      <xdr:rowOff>114300</xdr:rowOff>
    </xdr:to>
    <xdr:sp macro="" textlink="">
      <xdr:nvSpPr>
        <xdr:cNvPr id="5535" name="Text Box 75" hidden="1">
          <a:extLst>
            <a:ext uri="{FF2B5EF4-FFF2-40B4-BE49-F238E27FC236}">
              <a16:creationId xmlns:a16="http://schemas.microsoft.com/office/drawing/2014/main" id="{00000000-0008-0000-0000-00009F15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150</xdr:row>
      <xdr:rowOff>76200</xdr:rowOff>
    </xdr:from>
    <xdr:to>
      <xdr:col>14</xdr:col>
      <xdr:colOff>76200</xdr:colOff>
      <xdr:row>151</xdr:row>
      <xdr:rowOff>114300</xdr:rowOff>
    </xdr:to>
    <xdr:sp macro="" textlink="">
      <xdr:nvSpPr>
        <xdr:cNvPr id="5536" name="Text Box 75" hidden="1">
          <a:extLst>
            <a:ext uri="{FF2B5EF4-FFF2-40B4-BE49-F238E27FC236}">
              <a16:creationId xmlns:a16="http://schemas.microsoft.com/office/drawing/2014/main" id="{00000000-0008-0000-0000-0000A015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150</xdr:row>
      <xdr:rowOff>76200</xdr:rowOff>
    </xdr:from>
    <xdr:to>
      <xdr:col>7</xdr:col>
      <xdr:colOff>76200</xdr:colOff>
      <xdr:row>151</xdr:row>
      <xdr:rowOff>114300</xdr:rowOff>
    </xdr:to>
    <xdr:sp macro="" textlink="">
      <xdr:nvSpPr>
        <xdr:cNvPr id="5537" name="Text Box 75" hidden="1">
          <a:extLst>
            <a:ext uri="{FF2B5EF4-FFF2-40B4-BE49-F238E27FC236}">
              <a16:creationId xmlns:a16="http://schemas.microsoft.com/office/drawing/2014/main" id="{00000000-0008-0000-0000-0000A11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150</xdr:row>
      <xdr:rowOff>76200</xdr:rowOff>
    </xdr:from>
    <xdr:to>
      <xdr:col>10</xdr:col>
      <xdr:colOff>76200</xdr:colOff>
      <xdr:row>151</xdr:row>
      <xdr:rowOff>114300</xdr:rowOff>
    </xdr:to>
    <xdr:sp macro="" textlink="">
      <xdr:nvSpPr>
        <xdr:cNvPr id="5538" name="Text Box 75" hidden="1">
          <a:extLst>
            <a:ext uri="{FF2B5EF4-FFF2-40B4-BE49-F238E27FC236}">
              <a16:creationId xmlns:a16="http://schemas.microsoft.com/office/drawing/2014/main" id="{00000000-0008-0000-0000-0000A215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150</xdr:row>
      <xdr:rowOff>76200</xdr:rowOff>
    </xdr:from>
    <xdr:to>
      <xdr:col>14</xdr:col>
      <xdr:colOff>76200</xdr:colOff>
      <xdr:row>151</xdr:row>
      <xdr:rowOff>114300</xdr:rowOff>
    </xdr:to>
    <xdr:sp macro="" textlink="">
      <xdr:nvSpPr>
        <xdr:cNvPr id="5539" name="Text Box 75" hidden="1">
          <a:extLst>
            <a:ext uri="{FF2B5EF4-FFF2-40B4-BE49-F238E27FC236}">
              <a16:creationId xmlns:a16="http://schemas.microsoft.com/office/drawing/2014/main" id="{00000000-0008-0000-0000-0000A315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150</xdr:row>
      <xdr:rowOff>76200</xdr:rowOff>
    </xdr:from>
    <xdr:to>
      <xdr:col>7</xdr:col>
      <xdr:colOff>76200</xdr:colOff>
      <xdr:row>151</xdr:row>
      <xdr:rowOff>114300</xdr:rowOff>
    </xdr:to>
    <xdr:sp macro="" textlink="">
      <xdr:nvSpPr>
        <xdr:cNvPr id="5540" name="Text Box 75" hidden="1">
          <a:extLst>
            <a:ext uri="{FF2B5EF4-FFF2-40B4-BE49-F238E27FC236}">
              <a16:creationId xmlns:a16="http://schemas.microsoft.com/office/drawing/2014/main" id="{00000000-0008-0000-0000-0000A41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151</xdr:row>
      <xdr:rowOff>76200</xdr:rowOff>
    </xdr:from>
    <xdr:to>
      <xdr:col>7</xdr:col>
      <xdr:colOff>76200</xdr:colOff>
      <xdr:row>152</xdr:row>
      <xdr:rowOff>114300</xdr:rowOff>
    </xdr:to>
    <xdr:sp macro="" textlink="">
      <xdr:nvSpPr>
        <xdr:cNvPr id="5541" name="Text Box 75" hidden="1">
          <a:extLst>
            <a:ext uri="{FF2B5EF4-FFF2-40B4-BE49-F238E27FC236}">
              <a16:creationId xmlns:a16="http://schemas.microsoft.com/office/drawing/2014/main" id="{00000000-0008-0000-0000-0000A51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151</xdr:row>
      <xdr:rowOff>76200</xdr:rowOff>
    </xdr:from>
    <xdr:to>
      <xdr:col>7</xdr:col>
      <xdr:colOff>76200</xdr:colOff>
      <xdr:row>152</xdr:row>
      <xdr:rowOff>114300</xdr:rowOff>
    </xdr:to>
    <xdr:sp macro="" textlink="">
      <xdr:nvSpPr>
        <xdr:cNvPr id="5542" name="Text Box 75" hidden="1">
          <a:extLst>
            <a:ext uri="{FF2B5EF4-FFF2-40B4-BE49-F238E27FC236}">
              <a16:creationId xmlns:a16="http://schemas.microsoft.com/office/drawing/2014/main" id="{00000000-0008-0000-0000-0000A61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150</xdr:row>
      <xdr:rowOff>76200</xdr:rowOff>
    </xdr:from>
    <xdr:to>
      <xdr:col>10</xdr:col>
      <xdr:colOff>76200</xdr:colOff>
      <xdr:row>151</xdr:row>
      <xdr:rowOff>114300</xdr:rowOff>
    </xdr:to>
    <xdr:sp macro="" textlink="">
      <xdr:nvSpPr>
        <xdr:cNvPr id="5543" name="Text Box 75" hidden="1">
          <a:extLst>
            <a:ext uri="{FF2B5EF4-FFF2-40B4-BE49-F238E27FC236}">
              <a16:creationId xmlns:a16="http://schemas.microsoft.com/office/drawing/2014/main" id="{00000000-0008-0000-0000-0000A715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151</xdr:row>
      <xdr:rowOff>76200</xdr:rowOff>
    </xdr:from>
    <xdr:to>
      <xdr:col>10</xdr:col>
      <xdr:colOff>76200</xdr:colOff>
      <xdr:row>152</xdr:row>
      <xdr:rowOff>114300</xdr:rowOff>
    </xdr:to>
    <xdr:sp macro="" textlink="">
      <xdr:nvSpPr>
        <xdr:cNvPr id="5544" name="Text Box 75" hidden="1">
          <a:extLst>
            <a:ext uri="{FF2B5EF4-FFF2-40B4-BE49-F238E27FC236}">
              <a16:creationId xmlns:a16="http://schemas.microsoft.com/office/drawing/2014/main" id="{00000000-0008-0000-0000-0000A815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151</xdr:row>
      <xdr:rowOff>76200</xdr:rowOff>
    </xdr:from>
    <xdr:to>
      <xdr:col>10</xdr:col>
      <xdr:colOff>76200</xdr:colOff>
      <xdr:row>152</xdr:row>
      <xdr:rowOff>114300</xdr:rowOff>
    </xdr:to>
    <xdr:sp macro="" textlink="">
      <xdr:nvSpPr>
        <xdr:cNvPr id="5545" name="Text Box 75" hidden="1">
          <a:extLst>
            <a:ext uri="{FF2B5EF4-FFF2-40B4-BE49-F238E27FC236}">
              <a16:creationId xmlns:a16="http://schemas.microsoft.com/office/drawing/2014/main" id="{00000000-0008-0000-0000-0000A915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151</xdr:row>
      <xdr:rowOff>76200</xdr:rowOff>
    </xdr:from>
    <xdr:to>
      <xdr:col>10</xdr:col>
      <xdr:colOff>76200</xdr:colOff>
      <xdr:row>152</xdr:row>
      <xdr:rowOff>114300</xdr:rowOff>
    </xdr:to>
    <xdr:sp macro="" textlink="">
      <xdr:nvSpPr>
        <xdr:cNvPr id="5546" name="Text Box 75" hidden="1">
          <a:extLst>
            <a:ext uri="{FF2B5EF4-FFF2-40B4-BE49-F238E27FC236}">
              <a16:creationId xmlns:a16="http://schemas.microsoft.com/office/drawing/2014/main" id="{00000000-0008-0000-0000-0000AA15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150</xdr:row>
      <xdr:rowOff>76200</xdr:rowOff>
    </xdr:from>
    <xdr:to>
      <xdr:col>14</xdr:col>
      <xdr:colOff>76200</xdr:colOff>
      <xdr:row>151</xdr:row>
      <xdr:rowOff>114300</xdr:rowOff>
    </xdr:to>
    <xdr:sp macro="" textlink="">
      <xdr:nvSpPr>
        <xdr:cNvPr id="5547" name="Text Box 75" hidden="1">
          <a:extLst>
            <a:ext uri="{FF2B5EF4-FFF2-40B4-BE49-F238E27FC236}">
              <a16:creationId xmlns:a16="http://schemas.microsoft.com/office/drawing/2014/main" id="{00000000-0008-0000-0000-0000AB15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151</xdr:row>
      <xdr:rowOff>76200</xdr:rowOff>
    </xdr:from>
    <xdr:to>
      <xdr:col>14</xdr:col>
      <xdr:colOff>76200</xdr:colOff>
      <xdr:row>152</xdr:row>
      <xdr:rowOff>114300</xdr:rowOff>
    </xdr:to>
    <xdr:sp macro="" textlink="">
      <xdr:nvSpPr>
        <xdr:cNvPr id="5548" name="Text Box 75" hidden="1">
          <a:extLst>
            <a:ext uri="{FF2B5EF4-FFF2-40B4-BE49-F238E27FC236}">
              <a16:creationId xmlns:a16="http://schemas.microsoft.com/office/drawing/2014/main" id="{00000000-0008-0000-0000-0000AC15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151</xdr:row>
      <xdr:rowOff>76200</xdr:rowOff>
    </xdr:from>
    <xdr:to>
      <xdr:col>14</xdr:col>
      <xdr:colOff>76200</xdr:colOff>
      <xdr:row>152</xdr:row>
      <xdr:rowOff>114300</xdr:rowOff>
    </xdr:to>
    <xdr:sp macro="" textlink="">
      <xdr:nvSpPr>
        <xdr:cNvPr id="5549" name="Text Box 75" hidden="1">
          <a:extLst>
            <a:ext uri="{FF2B5EF4-FFF2-40B4-BE49-F238E27FC236}">
              <a16:creationId xmlns:a16="http://schemas.microsoft.com/office/drawing/2014/main" id="{00000000-0008-0000-0000-0000AD15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151</xdr:row>
      <xdr:rowOff>76200</xdr:rowOff>
    </xdr:from>
    <xdr:to>
      <xdr:col>14</xdr:col>
      <xdr:colOff>76200</xdr:colOff>
      <xdr:row>152</xdr:row>
      <xdr:rowOff>114300</xdr:rowOff>
    </xdr:to>
    <xdr:sp macro="" textlink="">
      <xdr:nvSpPr>
        <xdr:cNvPr id="5550" name="Text Box 75" hidden="1">
          <a:extLst>
            <a:ext uri="{FF2B5EF4-FFF2-40B4-BE49-F238E27FC236}">
              <a16:creationId xmlns:a16="http://schemas.microsoft.com/office/drawing/2014/main" id="{00000000-0008-0000-0000-0000AE15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151</xdr:row>
      <xdr:rowOff>76200</xdr:rowOff>
    </xdr:from>
    <xdr:to>
      <xdr:col>14</xdr:col>
      <xdr:colOff>76200</xdr:colOff>
      <xdr:row>152</xdr:row>
      <xdr:rowOff>114300</xdr:rowOff>
    </xdr:to>
    <xdr:sp macro="" textlink="">
      <xdr:nvSpPr>
        <xdr:cNvPr id="5551" name="Text Box 75" hidden="1">
          <a:extLst>
            <a:ext uri="{FF2B5EF4-FFF2-40B4-BE49-F238E27FC236}">
              <a16:creationId xmlns:a16="http://schemas.microsoft.com/office/drawing/2014/main" id="{00000000-0008-0000-0000-0000AF15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151</xdr:row>
      <xdr:rowOff>76200</xdr:rowOff>
    </xdr:from>
    <xdr:to>
      <xdr:col>7</xdr:col>
      <xdr:colOff>76200</xdr:colOff>
      <xdr:row>152</xdr:row>
      <xdr:rowOff>114300</xdr:rowOff>
    </xdr:to>
    <xdr:sp macro="" textlink="">
      <xdr:nvSpPr>
        <xdr:cNvPr id="5552" name="Text Box 75" hidden="1">
          <a:extLst>
            <a:ext uri="{FF2B5EF4-FFF2-40B4-BE49-F238E27FC236}">
              <a16:creationId xmlns:a16="http://schemas.microsoft.com/office/drawing/2014/main" id="{00000000-0008-0000-0000-0000B01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151</xdr:row>
      <xdr:rowOff>76200</xdr:rowOff>
    </xdr:from>
    <xdr:to>
      <xdr:col>10</xdr:col>
      <xdr:colOff>76200</xdr:colOff>
      <xdr:row>152</xdr:row>
      <xdr:rowOff>114300</xdr:rowOff>
    </xdr:to>
    <xdr:sp macro="" textlink="">
      <xdr:nvSpPr>
        <xdr:cNvPr id="5553" name="Text Box 75" hidden="1">
          <a:extLst>
            <a:ext uri="{FF2B5EF4-FFF2-40B4-BE49-F238E27FC236}">
              <a16:creationId xmlns:a16="http://schemas.microsoft.com/office/drawing/2014/main" id="{00000000-0008-0000-0000-0000B115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151</xdr:row>
      <xdr:rowOff>76200</xdr:rowOff>
    </xdr:from>
    <xdr:to>
      <xdr:col>14</xdr:col>
      <xdr:colOff>76200</xdr:colOff>
      <xdr:row>152</xdr:row>
      <xdr:rowOff>114300</xdr:rowOff>
    </xdr:to>
    <xdr:sp macro="" textlink="">
      <xdr:nvSpPr>
        <xdr:cNvPr id="5554" name="Text Box 75" hidden="1">
          <a:extLst>
            <a:ext uri="{FF2B5EF4-FFF2-40B4-BE49-F238E27FC236}">
              <a16:creationId xmlns:a16="http://schemas.microsoft.com/office/drawing/2014/main" id="{00000000-0008-0000-0000-0000B215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151</xdr:row>
      <xdr:rowOff>76200</xdr:rowOff>
    </xdr:from>
    <xdr:to>
      <xdr:col>7</xdr:col>
      <xdr:colOff>76200</xdr:colOff>
      <xdr:row>152</xdr:row>
      <xdr:rowOff>114300</xdr:rowOff>
    </xdr:to>
    <xdr:sp macro="" textlink="">
      <xdr:nvSpPr>
        <xdr:cNvPr id="5555" name="Text Box 75" hidden="1">
          <a:extLst>
            <a:ext uri="{FF2B5EF4-FFF2-40B4-BE49-F238E27FC236}">
              <a16:creationId xmlns:a16="http://schemas.microsoft.com/office/drawing/2014/main" id="{00000000-0008-0000-0000-0000B31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152</xdr:row>
      <xdr:rowOff>76200</xdr:rowOff>
    </xdr:from>
    <xdr:to>
      <xdr:col>7</xdr:col>
      <xdr:colOff>76200</xdr:colOff>
      <xdr:row>153</xdr:row>
      <xdr:rowOff>114300</xdr:rowOff>
    </xdr:to>
    <xdr:sp macro="" textlink="">
      <xdr:nvSpPr>
        <xdr:cNvPr id="5556" name="Text Box 75" hidden="1">
          <a:extLst>
            <a:ext uri="{FF2B5EF4-FFF2-40B4-BE49-F238E27FC236}">
              <a16:creationId xmlns:a16="http://schemas.microsoft.com/office/drawing/2014/main" id="{00000000-0008-0000-0000-0000B41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152</xdr:row>
      <xdr:rowOff>76200</xdr:rowOff>
    </xdr:from>
    <xdr:to>
      <xdr:col>7</xdr:col>
      <xdr:colOff>76200</xdr:colOff>
      <xdr:row>153</xdr:row>
      <xdr:rowOff>114300</xdr:rowOff>
    </xdr:to>
    <xdr:sp macro="" textlink="">
      <xdr:nvSpPr>
        <xdr:cNvPr id="5557" name="Text Box 75" hidden="1">
          <a:extLst>
            <a:ext uri="{FF2B5EF4-FFF2-40B4-BE49-F238E27FC236}">
              <a16:creationId xmlns:a16="http://schemas.microsoft.com/office/drawing/2014/main" id="{00000000-0008-0000-0000-0000B51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151</xdr:row>
      <xdr:rowOff>76200</xdr:rowOff>
    </xdr:from>
    <xdr:to>
      <xdr:col>10</xdr:col>
      <xdr:colOff>76200</xdr:colOff>
      <xdr:row>152</xdr:row>
      <xdr:rowOff>114300</xdr:rowOff>
    </xdr:to>
    <xdr:sp macro="" textlink="">
      <xdr:nvSpPr>
        <xdr:cNvPr id="5558" name="Text Box 75" hidden="1">
          <a:extLst>
            <a:ext uri="{FF2B5EF4-FFF2-40B4-BE49-F238E27FC236}">
              <a16:creationId xmlns:a16="http://schemas.microsoft.com/office/drawing/2014/main" id="{00000000-0008-0000-0000-0000B615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152</xdr:row>
      <xdr:rowOff>76200</xdr:rowOff>
    </xdr:from>
    <xdr:to>
      <xdr:col>10</xdr:col>
      <xdr:colOff>76200</xdr:colOff>
      <xdr:row>153</xdr:row>
      <xdr:rowOff>114300</xdr:rowOff>
    </xdr:to>
    <xdr:sp macro="" textlink="">
      <xdr:nvSpPr>
        <xdr:cNvPr id="5559" name="Text Box 75" hidden="1">
          <a:extLst>
            <a:ext uri="{FF2B5EF4-FFF2-40B4-BE49-F238E27FC236}">
              <a16:creationId xmlns:a16="http://schemas.microsoft.com/office/drawing/2014/main" id="{00000000-0008-0000-0000-0000B715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152</xdr:row>
      <xdr:rowOff>76200</xdr:rowOff>
    </xdr:from>
    <xdr:to>
      <xdr:col>10</xdr:col>
      <xdr:colOff>76200</xdr:colOff>
      <xdr:row>153</xdr:row>
      <xdr:rowOff>114300</xdr:rowOff>
    </xdr:to>
    <xdr:sp macro="" textlink="">
      <xdr:nvSpPr>
        <xdr:cNvPr id="5560" name="Text Box 75" hidden="1">
          <a:extLst>
            <a:ext uri="{FF2B5EF4-FFF2-40B4-BE49-F238E27FC236}">
              <a16:creationId xmlns:a16="http://schemas.microsoft.com/office/drawing/2014/main" id="{00000000-0008-0000-0000-0000B815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152</xdr:row>
      <xdr:rowOff>76200</xdr:rowOff>
    </xdr:from>
    <xdr:to>
      <xdr:col>10</xdr:col>
      <xdr:colOff>76200</xdr:colOff>
      <xdr:row>153</xdr:row>
      <xdr:rowOff>114300</xdr:rowOff>
    </xdr:to>
    <xdr:sp macro="" textlink="">
      <xdr:nvSpPr>
        <xdr:cNvPr id="5561" name="Text Box 75" hidden="1">
          <a:extLst>
            <a:ext uri="{FF2B5EF4-FFF2-40B4-BE49-F238E27FC236}">
              <a16:creationId xmlns:a16="http://schemas.microsoft.com/office/drawing/2014/main" id="{00000000-0008-0000-0000-0000B915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151</xdr:row>
      <xdr:rowOff>76200</xdr:rowOff>
    </xdr:from>
    <xdr:to>
      <xdr:col>14</xdr:col>
      <xdr:colOff>76200</xdr:colOff>
      <xdr:row>152</xdr:row>
      <xdr:rowOff>114300</xdr:rowOff>
    </xdr:to>
    <xdr:sp macro="" textlink="">
      <xdr:nvSpPr>
        <xdr:cNvPr id="5562" name="Text Box 75" hidden="1">
          <a:extLst>
            <a:ext uri="{FF2B5EF4-FFF2-40B4-BE49-F238E27FC236}">
              <a16:creationId xmlns:a16="http://schemas.microsoft.com/office/drawing/2014/main" id="{00000000-0008-0000-0000-0000BA15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152</xdr:row>
      <xdr:rowOff>76200</xdr:rowOff>
    </xdr:from>
    <xdr:to>
      <xdr:col>14</xdr:col>
      <xdr:colOff>76200</xdr:colOff>
      <xdr:row>153</xdr:row>
      <xdr:rowOff>114300</xdr:rowOff>
    </xdr:to>
    <xdr:sp macro="" textlink="">
      <xdr:nvSpPr>
        <xdr:cNvPr id="5563" name="Text Box 75" hidden="1">
          <a:extLst>
            <a:ext uri="{FF2B5EF4-FFF2-40B4-BE49-F238E27FC236}">
              <a16:creationId xmlns:a16="http://schemas.microsoft.com/office/drawing/2014/main" id="{00000000-0008-0000-0000-0000BB15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152</xdr:row>
      <xdr:rowOff>76200</xdr:rowOff>
    </xdr:from>
    <xdr:to>
      <xdr:col>14</xdr:col>
      <xdr:colOff>76200</xdr:colOff>
      <xdr:row>153</xdr:row>
      <xdr:rowOff>114300</xdr:rowOff>
    </xdr:to>
    <xdr:sp macro="" textlink="">
      <xdr:nvSpPr>
        <xdr:cNvPr id="5564" name="Text Box 75" hidden="1">
          <a:extLst>
            <a:ext uri="{FF2B5EF4-FFF2-40B4-BE49-F238E27FC236}">
              <a16:creationId xmlns:a16="http://schemas.microsoft.com/office/drawing/2014/main" id="{00000000-0008-0000-0000-0000BC15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152</xdr:row>
      <xdr:rowOff>76200</xdr:rowOff>
    </xdr:from>
    <xdr:to>
      <xdr:col>14</xdr:col>
      <xdr:colOff>76200</xdr:colOff>
      <xdr:row>153</xdr:row>
      <xdr:rowOff>114300</xdr:rowOff>
    </xdr:to>
    <xdr:sp macro="" textlink="">
      <xdr:nvSpPr>
        <xdr:cNvPr id="5565" name="Text Box 75" hidden="1">
          <a:extLst>
            <a:ext uri="{FF2B5EF4-FFF2-40B4-BE49-F238E27FC236}">
              <a16:creationId xmlns:a16="http://schemas.microsoft.com/office/drawing/2014/main" id="{00000000-0008-0000-0000-0000BD15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152</xdr:row>
      <xdr:rowOff>76200</xdr:rowOff>
    </xdr:from>
    <xdr:to>
      <xdr:col>14</xdr:col>
      <xdr:colOff>76200</xdr:colOff>
      <xdr:row>153</xdr:row>
      <xdr:rowOff>114300</xdr:rowOff>
    </xdr:to>
    <xdr:sp macro="" textlink="">
      <xdr:nvSpPr>
        <xdr:cNvPr id="5566" name="Text Box 75" hidden="1">
          <a:extLst>
            <a:ext uri="{FF2B5EF4-FFF2-40B4-BE49-F238E27FC236}">
              <a16:creationId xmlns:a16="http://schemas.microsoft.com/office/drawing/2014/main" id="{00000000-0008-0000-0000-0000BE15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152</xdr:row>
      <xdr:rowOff>76200</xdr:rowOff>
    </xdr:from>
    <xdr:to>
      <xdr:col>7</xdr:col>
      <xdr:colOff>76200</xdr:colOff>
      <xdr:row>153</xdr:row>
      <xdr:rowOff>114300</xdr:rowOff>
    </xdr:to>
    <xdr:sp macro="" textlink="">
      <xdr:nvSpPr>
        <xdr:cNvPr id="5567" name="Text Box 75" hidden="1">
          <a:extLst>
            <a:ext uri="{FF2B5EF4-FFF2-40B4-BE49-F238E27FC236}">
              <a16:creationId xmlns:a16="http://schemas.microsoft.com/office/drawing/2014/main" id="{00000000-0008-0000-0000-0000BF1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152</xdr:row>
      <xdr:rowOff>76200</xdr:rowOff>
    </xdr:from>
    <xdr:to>
      <xdr:col>10</xdr:col>
      <xdr:colOff>76200</xdr:colOff>
      <xdr:row>153</xdr:row>
      <xdr:rowOff>114300</xdr:rowOff>
    </xdr:to>
    <xdr:sp macro="" textlink="">
      <xdr:nvSpPr>
        <xdr:cNvPr id="5568" name="Text Box 75" hidden="1">
          <a:extLst>
            <a:ext uri="{FF2B5EF4-FFF2-40B4-BE49-F238E27FC236}">
              <a16:creationId xmlns:a16="http://schemas.microsoft.com/office/drawing/2014/main" id="{00000000-0008-0000-0000-0000C015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152</xdr:row>
      <xdr:rowOff>76200</xdr:rowOff>
    </xdr:from>
    <xdr:to>
      <xdr:col>14</xdr:col>
      <xdr:colOff>76200</xdr:colOff>
      <xdr:row>153</xdr:row>
      <xdr:rowOff>114300</xdr:rowOff>
    </xdr:to>
    <xdr:sp macro="" textlink="">
      <xdr:nvSpPr>
        <xdr:cNvPr id="5569" name="Text Box 75" hidden="1">
          <a:extLst>
            <a:ext uri="{FF2B5EF4-FFF2-40B4-BE49-F238E27FC236}">
              <a16:creationId xmlns:a16="http://schemas.microsoft.com/office/drawing/2014/main" id="{00000000-0008-0000-0000-0000C115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152</xdr:row>
      <xdr:rowOff>76200</xdr:rowOff>
    </xdr:from>
    <xdr:to>
      <xdr:col>7</xdr:col>
      <xdr:colOff>76200</xdr:colOff>
      <xdr:row>153</xdr:row>
      <xdr:rowOff>114300</xdr:rowOff>
    </xdr:to>
    <xdr:sp macro="" textlink="">
      <xdr:nvSpPr>
        <xdr:cNvPr id="5570" name="Text Box 75" hidden="1">
          <a:extLst>
            <a:ext uri="{FF2B5EF4-FFF2-40B4-BE49-F238E27FC236}">
              <a16:creationId xmlns:a16="http://schemas.microsoft.com/office/drawing/2014/main" id="{00000000-0008-0000-0000-0000C21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153</xdr:row>
      <xdr:rowOff>76200</xdr:rowOff>
    </xdr:from>
    <xdr:to>
      <xdr:col>7</xdr:col>
      <xdr:colOff>76200</xdr:colOff>
      <xdr:row>154</xdr:row>
      <xdr:rowOff>114300</xdr:rowOff>
    </xdr:to>
    <xdr:sp macro="" textlink="">
      <xdr:nvSpPr>
        <xdr:cNvPr id="5571" name="Text Box 75" hidden="1">
          <a:extLst>
            <a:ext uri="{FF2B5EF4-FFF2-40B4-BE49-F238E27FC236}">
              <a16:creationId xmlns:a16="http://schemas.microsoft.com/office/drawing/2014/main" id="{00000000-0008-0000-0000-0000C31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153</xdr:row>
      <xdr:rowOff>76200</xdr:rowOff>
    </xdr:from>
    <xdr:to>
      <xdr:col>7</xdr:col>
      <xdr:colOff>76200</xdr:colOff>
      <xdr:row>154</xdr:row>
      <xdr:rowOff>114300</xdr:rowOff>
    </xdr:to>
    <xdr:sp macro="" textlink="">
      <xdr:nvSpPr>
        <xdr:cNvPr id="5572" name="Text Box 75" hidden="1">
          <a:extLst>
            <a:ext uri="{FF2B5EF4-FFF2-40B4-BE49-F238E27FC236}">
              <a16:creationId xmlns:a16="http://schemas.microsoft.com/office/drawing/2014/main" id="{00000000-0008-0000-0000-0000C41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152</xdr:row>
      <xdr:rowOff>76200</xdr:rowOff>
    </xdr:from>
    <xdr:to>
      <xdr:col>10</xdr:col>
      <xdr:colOff>76200</xdr:colOff>
      <xdr:row>153</xdr:row>
      <xdr:rowOff>114300</xdr:rowOff>
    </xdr:to>
    <xdr:sp macro="" textlink="">
      <xdr:nvSpPr>
        <xdr:cNvPr id="5573" name="Text Box 75" hidden="1">
          <a:extLst>
            <a:ext uri="{FF2B5EF4-FFF2-40B4-BE49-F238E27FC236}">
              <a16:creationId xmlns:a16="http://schemas.microsoft.com/office/drawing/2014/main" id="{00000000-0008-0000-0000-0000C515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153</xdr:row>
      <xdr:rowOff>76200</xdr:rowOff>
    </xdr:from>
    <xdr:to>
      <xdr:col>10</xdr:col>
      <xdr:colOff>76200</xdr:colOff>
      <xdr:row>154</xdr:row>
      <xdr:rowOff>114300</xdr:rowOff>
    </xdr:to>
    <xdr:sp macro="" textlink="">
      <xdr:nvSpPr>
        <xdr:cNvPr id="5574" name="Text Box 75" hidden="1">
          <a:extLst>
            <a:ext uri="{FF2B5EF4-FFF2-40B4-BE49-F238E27FC236}">
              <a16:creationId xmlns:a16="http://schemas.microsoft.com/office/drawing/2014/main" id="{00000000-0008-0000-0000-0000C615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153</xdr:row>
      <xdr:rowOff>76200</xdr:rowOff>
    </xdr:from>
    <xdr:to>
      <xdr:col>10</xdr:col>
      <xdr:colOff>76200</xdr:colOff>
      <xdr:row>154</xdr:row>
      <xdr:rowOff>114300</xdr:rowOff>
    </xdr:to>
    <xdr:sp macro="" textlink="">
      <xdr:nvSpPr>
        <xdr:cNvPr id="5575" name="Text Box 75" hidden="1">
          <a:extLst>
            <a:ext uri="{FF2B5EF4-FFF2-40B4-BE49-F238E27FC236}">
              <a16:creationId xmlns:a16="http://schemas.microsoft.com/office/drawing/2014/main" id="{00000000-0008-0000-0000-0000C715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153</xdr:row>
      <xdr:rowOff>76200</xdr:rowOff>
    </xdr:from>
    <xdr:to>
      <xdr:col>10</xdr:col>
      <xdr:colOff>76200</xdr:colOff>
      <xdr:row>154</xdr:row>
      <xdr:rowOff>114300</xdr:rowOff>
    </xdr:to>
    <xdr:sp macro="" textlink="">
      <xdr:nvSpPr>
        <xdr:cNvPr id="5576" name="Text Box 75" hidden="1">
          <a:extLst>
            <a:ext uri="{FF2B5EF4-FFF2-40B4-BE49-F238E27FC236}">
              <a16:creationId xmlns:a16="http://schemas.microsoft.com/office/drawing/2014/main" id="{00000000-0008-0000-0000-0000C815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152</xdr:row>
      <xdr:rowOff>76200</xdr:rowOff>
    </xdr:from>
    <xdr:to>
      <xdr:col>14</xdr:col>
      <xdr:colOff>76200</xdr:colOff>
      <xdr:row>153</xdr:row>
      <xdr:rowOff>114300</xdr:rowOff>
    </xdr:to>
    <xdr:sp macro="" textlink="">
      <xdr:nvSpPr>
        <xdr:cNvPr id="5577" name="Text Box 75" hidden="1">
          <a:extLst>
            <a:ext uri="{FF2B5EF4-FFF2-40B4-BE49-F238E27FC236}">
              <a16:creationId xmlns:a16="http://schemas.microsoft.com/office/drawing/2014/main" id="{00000000-0008-0000-0000-0000C915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153</xdr:row>
      <xdr:rowOff>76200</xdr:rowOff>
    </xdr:from>
    <xdr:to>
      <xdr:col>14</xdr:col>
      <xdr:colOff>76200</xdr:colOff>
      <xdr:row>154</xdr:row>
      <xdr:rowOff>114300</xdr:rowOff>
    </xdr:to>
    <xdr:sp macro="" textlink="">
      <xdr:nvSpPr>
        <xdr:cNvPr id="5578" name="Text Box 75" hidden="1">
          <a:extLst>
            <a:ext uri="{FF2B5EF4-FFF2-40B4-BE49-F238E27FC236}">
              <a16:creationId xmlns:a16="http://schemas.microsoft.com/office/drawing/2014/main" id="{00000000-0008-0000-0000-0000CA15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153</xdr:row>
      <xdr:rowOff>76200</xdr:rowOff>
    </xdr:from>
    <xdr:to>
      <xdr:col>14</xdr:col>
      <xdr:colOff>76200</xdr:colOff>
      <xdr:row>154</xdr:row>
      <xdr:rowOff>114300</xdr:rowOff>
    </xdr:to>
    <xdr:sp macro="" textlink="">
      <xdr:nvSpPr>
        <xdr:cNvPr id="5579" name="Text Box 75" hidden="1">
          <a:extLst>
            <a:ext uri="{FF2B5EF4-FFF2-40B4-BE49-F238E27FC236}">
              <a16:creationId xmlns:a16="http://schemas.microsoft.com/office/drawing/2014/main" id="{00000000-0008-0000-0000-0000CB15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153</xdr:row>
      <xdr:rowOff>76200</xdr:rowOff>
    </xdr:from>
    <xdr:to>
      <xdr:col>14</xdr:col>
      <xdr:colOff>76200</xdr:colOff>
      <xdr:row>154</xdr:row>
      <xdr:rowOff>114300</xdr:rowOff>
    </xdr:to>
    <xdr:sp macro="" textlink="">
      <xdr:nvSpPr>
        <xdr:cNvPr id="5580" name="Text Box 75" hidden="1">
          <a:extLst>
            <a:ext uri="{FF2B5EF4-FFF2-40B4-BE49-F238E27FC236}">
              <a16:creationId xmlns:a16="http://schemas.microsoft.com/office/drawing/2014/main" id="{00000000-0008-0000-0000-0000CC15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153</xdr:row>
      <xdr:rowOff>76200</xdr:rowOff>
    </xdr:from>
    <xdr:to>
      <xdr:col>14</xdr:col>
      <xdr:colOff>76200</xdr:colOff>
      <xdr:row>154</xdr:row>
      <xdr:rowOff>114300</xdr:rowOff>
    </xdr:to>
    <xdr:sp macro="" textlink="">
      <xdr:nvSpPr>
        <xdr:cNvPr id="5581" name="Text Box 75" hidden="1">
          <a:extLst>
            <a:ext uri="{FF2B5EF4-FFF2-40B4-BE49-F238E27FC236}">
              <a16:creationId xmlns:a16="http://schemas.microsoft.com/office/drawing/2014/main" id="{00000000-0008-0000-0000-0000CD15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153</xdr:row>
      <xdr:rowOff>76200</xdr:rowOff>
    </xdr:from>
    <xdr:to>
      <xdr:col>7</xdr:col>
      <xdr:colOff>76200</xdr:colOff>
      <xdr:row>154</xdr:row>
      <xdr:rowOff>114300</xdr:rowOff>
    </xdr:to>
    <xdr:sp macro="" textlink="">
      <xdr:nvSpPr>
        <xdr:cNvPr id="5582" name="Text Box 75" hidden="1">
          <a:extLst>
            <a:ext uri="{FF2B5EF4-FFF2-40B4-BE49-F238E27FC236}">
              <a16:creationId xmlns:a16="http://schemas.microsoft.com/office/drawing/2014/main" id="{00000000-0008-0000-0000-0000CE1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153</xdr:row>
      <xdr:rowOff>76200</xdr:rowOff>
    </xdr:from>
    <xdr:to>
      <xdr:col>10</xdr:col>
      <xdr:colOff>76200</xdr:colOff>
      <xdr:row>154</xdr:row>
      <xdr:rowOff>114300</xdr:rowOff>
    </xdr:to>
    <xdr:sp macro="" textlink="">
      <xdr:nvSpPr>
        <xdr:cNvPr id="5583" name="Text Box 75" hidden="1">
          <a:extLst>
            <a:ext uri="{FF2B5EF4-FFF2-40B4-BE49-F238E27FC236}">
              <a16:creationId xmlns:a16="http://schemas.microsoft.com/office/drawing/2014/main" id="{00000000-0008-0000-0000-0000CF15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153</xdr:row>
      <xdr:rowOff>76200</xdr:rowOff>
    </xdr:from>
    <xdr:to>
      <xdr:col>14</xdr:col>
      <xdr:colOff>76200</xdr:colOff>
      <xdr:row>154</xdr:row>
      <xdr:rowOff>114300</xdr:rowOff>
    </xdr:to>
    <xdr:sp macro="" textlink="">
      <xdr:nvSpPr>
        <xdr:cNvPr id="5584" name="Text Box 75" hidden="1">
          <a:extLst>
            <a:ext uri="{FF2B5EF4-FFF2-40B4-BE49-F238E27FC236}">
              <a16:creationId xmlns:a16="http://schemas.microsoft.com/office/drawing/2014/main" id="{00000000-0008-0000-0000-0000D015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153</xdr:row>
      <xdr:rowOff>76200</xdr:rowOff>
    </xdr:from>
    <xdr:to>
      <xdr:col>7</xdr:col>
      <xdr:colOff>76200</xdr:colOff>
      <xdr:row>154</xdr:row>
      <xdr:rowOff>114300</xdr:rowOff>
    </xdr:to>
    <xdr:sp macro="" textlink="">
      <xdr:nvSpPr>
        <xdr:cNvPr id="5585" name="Text Box 75" hidden="1">
          <a:extLst>
            <a:ext uri="{FF2B5EF4-FFF2-40B4-BE49-F238E27FC236}">
              <a16:creationId xmlns:a16="http://schemas.microsoft.com/office/drawing/2014/main" id="{00000000-0008-0000-0000-0000D11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154</xdr:row>
      <xdr:rowOff>76200</xdr:rowOff>
    </xdr:from>
    <xdr:to>
      <xdr:col>7</xdr:col>
      <xdr:colOff>76200</xdr:colOff>
      <xdr:row>155</xdr:row>
      <xdr:rowOff>114300</xdr:rowOff>
    </xdr:to>
    <xdr:sp macro="" textlink="">
      <xdr:nvSpPr>
        <xdr:cNvPr id="5586" name="Text Box 75" hidden="1">
          <a:extLst>
            <a:ext uri="{FF2B5EF4-FFF2-40B4-BE49-F238E27FC236}">
              <a16:creationId xmlns:a16="http://schemas.microsoft.com/office/drawing/2014/main" id="{00000000-0008-0000-0000-0000D21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154</xdr:row>
      <xdr:rowOff>76200</xdr:rowOff>
    </xdr:from>
    <xdr:to>
      <xdr:col>7</xdr:col>
      <xdr:colOff>76200</xdr:colOff>
      <xdr:row>155</xdr:row>
      <xdr:rowOff>114300</xdr:rowOff>
    </xdr:to>
    <xdr:sp macro="" textlink="">
      <xdr:nvSpPr>
        <xdr:cNvPr id="5587" name="Text Box 75" hidden="1">
          <a:extLst>
            <a:ext uri="{FF2B5EF4-FFF2-40B4-BE49-F238E27FC236}">
              <a16:creationId xmlns:a16="http://schemas.microsoft.com/office/drawing/2014/main" id="{00000000-0008-0000-0000-0000D31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153</xdr:row>
      <xdr:rowOff>76200</xdr:rowOff>
    </xdr:from>
    <xdr:to>
      <xdr:col>10</xdr:col>
      <xdr:colOff>76200</xdr:colOff>
      <xdr:row>154</xdr:row>
      <xdr:rowOff>114300</xdr:rowOff>
    </xdr:to>
    <xdr:sp macro="" textlink="">
      <xdr:nvSpPr>
        <xdr:cNvPr id="5588" name="Text Box 75" hidden="1">
          <a:extLst>
            <a:ext uri="{FF2B5EF4-FFF2-40B4-BE49-F238E27FC236}">
              <a16:creationId xmlns:a16="http://schemas.microsoft.com/office/drawing/2014/main" id="{00000000-0008-0000-0000-0000D415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154</xdr:row>
      <xdr:rowOff>76200</xdr:rowOff>
    </xdr:from>
    <xdr:to>
      <xdr:col>10</xdr:col>
      <xdr:colOff>76200</xdr:colOff>
      <xdr:row>155</xdr:row>
      <xdr:rowOff>114300</xdr:rowOff>
    </xdr:to>
    <xdr:sp macro="" textlink="">
      <xdr:nvSpPr>
        <xdr:cNvPr id="5589" name="Text Box 75" hidden="1">
          <a:extLst>
            <a:ext uri="{FF2B5EF4-FFF2-40B4-BE49-F238E27FC236}">
              <a16:creationId xmlns:a16="http://schemas.microsoft.com/office/drawing/2014/main" id="{00000000-0008-0000-0000-0000D515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154</xdr:row>
      <xdr:rowOff>76200</xdr:rowOff>
    </xdr:from>
    <xdr:to>
      <xdr:col>10</xdr:col>
      <xdr:colOff>76200</xdr:colOff>
      <xdr:row>155</xdr:row>
      <xdr:rowOff>114300</xdr:rowOff>
    </xdr:to>
    <xdr:sp macro="" textlink="">
      <xdr:nvSpPr>
        <xdr:cNvPr id="5590" name="Text Box 75" hidden="1">
          <a:extLst>
            <a:ext uri="{FF2B5EF4-FFF2-40B4-BE49-F238E27FC236}">
              <a16:creationId xmlns:a16="http://schemas.microsoft.com/office/drawing/2014/main" id="{00000000-0008-0000-0000-0000D615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154</xdr:row>
      <xdr:rowOff>76200</xdr:rowOff>
    </xdr:from>
    <xdr:to>
      <xdr:col>10</xdr:col>
      <xdr:colOff>76200</xdr:colOff>
      <xdr:row>155</xdr:row>
      <xdr:rowOff>114300</xdr:rowOff>
    </xdr:to>
    <xdr:sp macro="" textlink="">
      <xdr:nvSpPr>
        <xdr:cNvPr id="5591" name="Text Box 75" hidden="1">
          <a:extLst>
            <a:ext uri="{FF2B5EF4-FFF2-40B4-BE49-F238E27FC236}">
              <a16:creationId xmlns:a16="http://schemas.microsoft.com/office/drawing/2014/main" id="{00000000-0008-0000-0000-0000D715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153</xdr:row>
      <xdr:rowOff>76200</xdr:rowOff>
    </xdr:from>
    <xdr:to>
      <xdr:col>14</xdr:col>
      <xdr:colOff>76200</xdr:colOff>
      <xdr:row>154</xdr:row>
      <xdr:rowOff>114300</xdr:rowOff>
    </xdr:to>
    <xdr:sp macro="" textlink="">
      <xdr:nvSpPr>
        <xdr:cNvPr id="5592" name="Text Box 75" hidden="1">
          <a:extLst>
            <a:ext uri="{FF2B5EF4-FFF2-40B4-BE49-F238E27FC236}">
              <a16:creationId xmlns:a16="http://schemas.microsoft.com/office/drawing/2014/main" id="{00000000-0008-0000-0000-0000D815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154</xdr:row>
      <xdr:rowOff>76200</xdr:rowOff>
    </xdr:from>
    <xdr:to>
      <xdr:col>14</xdr:col>
      <xdr:colOff>76200</xdr:colOff>
      <xdr:row>155</xdr:row>
      <xdr:rowOff>114300</xdr:rowOff>
    </xdr:to>
    <xdr:sp macro="" textlink="">
      <xdr:nvSpPr>
        <xdr:cNvPr id="5593" name="Text Box 75" hidden="1">
          <a:extLst>
            <a:ext uri="{FF2B5EF4-FFF2-40B4-BE49-F238E27FC236}">
              <a16:creationId xmlns:a16="http://schemas.microsoft.com/office/drawing/2014/main" id="{00000000-0008-0000-0000-0000D915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154</xdr:row>
      <xdr:rowOff>76200</xdr:rowOff>
    </xdr:from>
    <xdr:to>
      <xdr:col>14</xdr:col>
      <xdr:colOff>76200</xdr:colOff>
      <xdr:row>155</xdr:row>
      <xdr:rowOff>114300</xdr:rowOff>
    </xdr:to>
    <xdr:sp macro="" textlink="">
      <xdr:nvSpPr>
        <xdr:cNvPr id="5594" name="Text Box 75" hidden="1">
          <a:extLst>
            <a:ext uri="{FF2B5EF4-FFF2-40B4-BE49-F238E27FC236}">
              <a16:creationId xmlns:a16="http://schemas.microsoft.com/office/drawing/2014/main" id="{00000000-0008-0000-0000-0000DA15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154</xdr:row>
      <xdr:rowOff>76200</xdr:rowOff>
    </xdr:from>
    <xdr:to>
      <xdr:col>14</xdr:col>
      <xdr:colOff>76200</xdr:colOff>
      <xdr:row>155</xdr:row>
      <xdr:rowOff>114300</xdr:rowOff>
    </xdr:to>
    <xdr:sp macro="" textlink="">
      <xdr:nvSpPr>
        <xdr:cNvPr id="5595" name="Text Box 75" hidden="1">
          <a:extLst>
            <a:ext uri="{FF2B5EF4-FFF2-40B4-BE49-F238E27FC236}">
              <a16:creationId xmlns:a16="http://schemas.microsoft.com/office/drawing/2014/main" id="{00000000-0008-0000-0000-0000DB15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154</xdr:row>
      <xdr:rowOff>76200</xdr:rowOff>
    </xdr:from>
    <xdr:to>
      <xdr:col>14</xdr:col>
      <xdr:colOff>76200</xdr:colOff>
      <xdr:row>155</xdr:row>
      <xdr:rowOff>114300</xdr:rowOff>
    </xdr:to>
    <xdr:sp macro="" textlink="">
      <xdr:nvSpPr>
        <xdr:cNvPr id="5596" name="Text Box 75" hidden="1">
          <a:extLst>
            <a:ext uri="{FF2B5EF4-FFF2-40B4-BE49-F238E27FC236}">
              <a16:creationId xmlns:a16="http://schemas.microsoft.com/office/drawing/2014/main" id="{00000000-0008-0000-0000-0000DC15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154</xdr:row>
      <xdr:rowOff>76200</xdr:rowOff>
    </xdr:from>
    <xdr:to>
      <xdr:col>7</xdr:col>
      <xdr:colOff>76200</xdr:colOff>
      <xdr:row>155</xdr:row>
      <xdr:rowOff>114300</xdr:rowOff>
    </xdr:to>
    <xdr:sp macro="" textlink="">
      <xdr:nvSpPr>
        <xdr:cNvPr id="5597" name="Text Box 75" hidden="1">
          <a:extLst>
            <a:ext uri="{FF2B5EF4-FFF2-40B4-BE49-F238E27FC236}">
              <a16:creationId xmlns:a16="http://schemas.microsoft.com/office/drawing/2014/main" id="{00000000-0008-0000-0000-0000DD1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154</xdr:row>
      <xdr:rowOff>76200</xdr:rowOff>
    </xdr:from>
    <xdr:to>
      <xdr:col>10</xdr:col>
      <xdr:colOff>76200</xdr:colOff>
      <xdr:row>155</xdr:row>
      <xdr:rowOff>114300</xdr:rowOff>
    </xdr:to>
    <xdr:sp macro="" textlink="">
      <xdr:nvSpPr>
        <xdr:cNvPr id="5598" name="Text Box 75" hidden="1">
          <a:extLst>
            <a:ext uri="{FF2B5EF4-FFF2-40B4-BE49-F238E27FC236}">
              <a16:creationId xmlns:a16="http://schemas.microsoft.com/office/drawing/2014/main" id="{00000000-0008-0000-0000-0000DE15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154</xdr:row>
      <xdr:rowOff>76200</xdr:rowOff>
    </xdr:from>
    <xdr:to>
      <xdr:col>14</xdr:col>
      <xdr:colOff>76200</xdr:colOff>
      <xdr:row>155</xdr:row>
      <xdr:rowOff>114300</xdr:rowOff>
    </xdr:to>
    <xdr:sp macro="" textlink="">
      <xdr:nvSpPr>
        <xdr:cNvPr id="5599" name="Text Box 75" hidden="1">
          <a:extLst>
            <a:ext uri="{FF2B5EF4-FFF2-40B4-BE49-F238E27FC236}">
              <a16:creationId xmlns:a16="http://schemas.microsoft.com/office/drawing/2014/main" id="{00000000-0008-0000-0000-0000DF15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154</xdr:row>
      <xdr:rowOff>76200</xdr:rowOff>
    </xdr:from>
    <xdr:to>
      <xdr:col>7</xdr:col>
      <xdr:colOff>76200</xdr:colOff>
      <xdr:row>155</xdr:row>
      <xdr:rowOff>114300</xdr:rowOff>
    </xdr:to>
    <xdr:sp macro="" textlink="">
      <xdr:nvSpPr>
        <xdr:cNvPr id="5600" name="Text Box 75" hidden="1">
          <a:extLst>
            <a:ext uri="{FF2B5EF4-FFF2-40B4-BE49-F238E27FC236}">
              <a16:creationId xmlns:a16="http://schemas.microsoft.com/office/drawing/2014/main" id="{00000000-0008-0000-0000-0000E01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155</xdr:row>
      <xdr:rowOff>76200</xdr:rowOff>
    </xdr:from>
    <xdr:to>
      <xdr:col>7</xdr:col>
      <xdr:colOff>76200</xdr:colOff>
      <xdr:row>156</xdr:row>
      <xdr:rowOff>114300</xdr:rowOff>
    </xdr:to>
    <xdr:sp macro="" textlink="">
      <xdr:nvSpPr>
        <xdr:cNvPr id="5601" name="Text Box 75" hidden="1">
          <a:extLst>
            <a:ext uri="{FF2B5EF4-FFF2-40B4-BE49-F238E27FC236}">
              <a16:creationId xmlns:a16="http://schemas.microsoft.com/office/drawing/2014/main" id="{00000000-0008-0000-0000-0000E11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155</xdr:row>
      <xdr:rowOff>76200</xdr:rowOff>
    </xdr:from>
    <xdr:to>
      <xdr:col>7</xdr:col>
      <xdr:colOff>76200</xdr:colOff>
      <xdr:row>156</xdr:row>
      <xdr:rowOff>114300</xdr:rowOff>
    </xdr:to>
    <xdr:sp macro="" textlink="">
      <xdr:nvSpPr>
        <xdr:cNvPr id="5602" name="Text Box 75" hidden="1">
          <a:extLst>
            <a:ext uri="{FF2B5EF4-FFF2-40B4-BE49-F238E27FC236}">
              <a16:creationId xmlns:a16="http://schemas.microsoft.com/office/drawing/2014/main" id="{00000000-0008-0000-0000-0000E21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154</xdr:row>
      <xdr:rowOff>76200</xdr:rowOff>
    </xdr:from>
    <xdr:to>
      <xdr:col>10</xdr:col>
      <xdr:colOff>76200</xdr:colOff>
      <xdr:row>155</xdr:row>
      <xdr:rowOff>114300</xdr:rowOff>
    </xdr:to>
    <xdr:sp macro="" textlink="">
      <xdr:nvSpPr>
        <xdr:cNvPr id="5603" name="Text Box 75" hidden="1">
          <a:extLst>
            <a:ext uri="{FF2B5EF4-FFF2-40B4-BE49-F238E27FC236}">
              <a16:creationId xmlns:a16="http://schemas.microsoft.com/office/drawing/2014/main" id="{00000000-0008-0000-0000-0000E315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155</xdr:row>
      <xdr:rowOff>76200</xdr:rowOff>
    </xdr:from>
    <xdr:to>
      <xdr:col>10</xdr:col>
      <xdr:colOff>76200</xdr:colOff>
      <xdr:row>156</xdr:row>
      <xdr:rowOff>114300</xdr:rowOff>
    </xdr:to>
    <xdr:sp macro="" textlink="">
      <xdr:nvSpPr>
        <xdr:cNvPr id="5604" name="Text Box 75" hidden="1">
          <a:extLst>
            <a:ext uri="{FF2B5EF4-FFF2-40B4-BE49-F238E27FC236}">
              <a16:creationId xmlns:a16="http://schemas.microsoft.com/office/drawing/2014/main" id="{00000000-0008-0000-0000-0000E415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155</xdr:row>
      <xdr:rowOff>76200</xdr:rowOff>
    </xdr:from>
    <xdr:to>
      <xdr:col>10</xdr:col>
      <xdr:colOff>76200</xdr:colOff>
      <xdr:row>156</xdr:row>
      <xdr:rowOff>114300</xdr:rowOff>
    </xdr:to>
    <xdr:sp macro="" textlink="">
      <xdr:nvSpPr>
        <xdr:cNvPr id="5605" name="Text Box 75" hidden="1">
          <a:extLst>
            <a:ext uri="{FF2B5EF4-FFF2-40B4-BE49-F238E27FC236}">
              <a16:creationId xmlns:a16="http://schemas.microsoft.com/office/drawing/2014/main" id="{00000000-0008-0000-0000-0000E515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155</xdr:row>
      <xdr:rowOff>76200</xdr:rowOff>
    </xdr:from>
    <xdr:to>
      <xdr:col>10</xdr:col>
      <xdr:colOff>76200</xdr:colOff>
      <xdr:row>156</xdr:row>
      <xdr:rowOff>114300</xdr:rowOff>
    </xdr:to>
    <xdr:sp macro="" textlink="">
      <xdr:nvSpPr>
        <xdr:cNvPr id="5606" name="Text Box 75" hidden="1">
          <a:extLst>
            <a:ext uri="{FF2B5EF4-FFF2-40B4-BE49-F238E27FC236}">
              <a16:creationId xmlns:a16="http://schemas.microsoft.com/office/drawing/2014/main" id="{00000000-0008-0000-0000-0000E615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154</xdr:row>
      <xdr:rowOff>76200</xdr:rowOff>
    </xdr:from>
    <xdr:to>
      <xdr:col>14</xdr:col>
      <xdr:colOff>76200</xdr:colOff>
      <xdr:row>155</xdr:row>
      <xdr:rowOff>114300</xdr:rowOff>
    </xdr:to>
    <xdr:sp macro="" textlink="">
      <xdr:nvSpPr>
        <xdr:cNvPr id="5607" name="Text Box 75" hidden="1">
          <a:extLst>
            <a:ext uri="{FF2B5EF4-FFF2-40B4-BE49-F238E27FC236}">
              <a16:creationId xmlns:a16="http://schemas.microsoft.com/office/drawing/2014/main" id="{00000000-0008-0000-0000-0000E715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155</xdr:row>
      <xdr:rowOff>76200</xdr:rowOff>
    </xdr:from>
    <xdr:to>
      <xdr:col>14</xdr:col>
      <xdr:colOff>76200</xdr:colOff>
      <xdr:row>156</xdr:row>
      <xdr:rowOff>114300</xdr:rowOff>
    </xdr:to>
    <xdr:sp macro="" textlink="">
      <xdr:nvSpPr>
        <xdr:cNvPr id="5608" name="Text Box 75" hidden="1">
          <a:extLst>
            <a:ext uri="{FF2B5EF4-FFF2-40B4-BE49-F238E27FC236}">
              <a16:creationId xmlns:a16="http://schemas.microsoft.com/office/drawing/2014/main" id="{00000000-0008-0000-0000-0000E815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155</xdr:row>
      <xdr:rowOff>76200</xdr:rowOff>
    </xdr:from>
    <xdr:to>
      <xdr:col>14</xdr:col>
      <xdr:colOff>76200</xdr:colOff>
      <xdr:row>156</xdr:row>
      <xdr:rowOff>114300</xdr:rowOff>
    </xdr:to>
    <xdr:sp macro="" textlink="">
      <xdr:nvSpPr>
        <xdr:cNvPr id="5609" name="Text Box 75" hidden="1">
          <a:extLst>
            <a:ext uri="{FF2B5EF4-FFF2-40B4-BE49-F238E27FC236}">
              <a16:creationId xmlns:a16="http://schemas.microsoft.com/office/drawing/2014/main" id="{00000000-0008-0000-0000-0000E915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155</xdr:row>
      <xdr:rowOff>76200</xdr:rowOff>
    </xdr:from>
    <xdr:to>
      <xdr:col>14</xdr:col>
      <xdr:colOff>76200</xdr:colOff>
      <xdr:row>156</xdr:row>
      <xdr:rowOff>114300</xdr:rowOff>
    </xdr:to>
    <xdr:sp macro="" textlink="">
      <xdr:nvSpPr>
        <xdr:cNvPr id="5610" name="Text Box 75" hidden="1">
          <a:extLst>
            <a:ext uri="{FF2B5EF4-FFF2-40B4-BE49-F238E27FC236}">
              <a16:creationId xmlns:a16="http://schemas.microsoft.com/office/drawing/2014/main" id="{00000000-0008-0000-0000-0000EA15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155</xdr:row>
      <xdr:rowOff>76200</xdr:rowOff>
    </xdr:from>
    <xdr:to>
      <xdr:col>14</xdr:col>
      <xdr:colOff>76200</xdr:colOff>
      <xdr:row>156</xdr:row>
      <xdr:rowOff>114300</xdr:rowOff>
    </xdr:to>
    <xdr:sp macro="" textlink="">
      <xdr:nvSpPr>
        <xdr:cNvPr id="5611" name="Text Box 75" hidden="1">
          <a:extLst>
            <a:ext uri="{FF2B5EF4-FFF2-40B4-BE49-F238E27FC236}">
              <a16:creationId xmlns:a16="http://schemas.microsoft.com/office/drawing/2014/main" id="{00000000-0008-0000-0000-0000EB15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155</xdr:row>
      <xdr:rowOff>76200</xdr:rowOff>
    </xdr:from>
    <xdr:to>
      <xdr:col>7</xdr:col>
      <xdr:colOff>76200</xdr:colOff>
      <xdr:row>156</xdr:row>
      <xdr:rowOff>114300</xdr:rowOff>
    </xdr:to>
    <xdr:sp macro="" textlink="">
      <xdr:nvSpPr>
        <xdr:cNvPr id="5612" name="Text Box 75" hidden="1">
          <a:extLst>
            <a:ext uri="{FF2B5EF4-FFF2-40B4-BE49-F238E27FC236}">
              <a16:creationId xmlns:a16="http://schemas.microsoft.com/office/drawing/2014/main" id="{00000000-0008-0000-0000-0000EC1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155</xdr:row>
      <xdr:rowOff>76200</xdr:rowOff>
    </xdr:from>
    <xdr:to>
      <xdr:col>10</xdr:col>
      <xdr:colOff>76200</xdr:colOff>
      <xdr:row>156</xdr:row>
      <xdr:rowOff>114300</xdr:rowOff>
    </xdr:to>
    <xdr:sp macro="" textlink="">
      <xdr:nvSpPr>
        <xdr:cNvPr id="5613" name="Text Box 75" hidden="1">
          <a:extLst>
            <a:ext uri="{FF2B5EF4-FFF2-40B4-BE49-F238E27FC236}">
              <a16:creationId xmlns:a16="http://schemas.microsoft.com/office/drawing/2014/main" id="{00000000-0008-0000-0000-0000ED15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155</xdr:row>
      <xdr:rowOff>76200</xdr:rowOff>
    </xdr:from>
    <xdr:to>
      <xdr:col>14</xdr:col>
      <xdr:colOff>76200</xdr:colOff>
      <xdr:row>156</xdr:row>
      <xdr:rowOff>114300</xdr:rowOff>
    </xdr:to>
    <xdr:sp macro="" textlink="">
      <xdr:nvSpPr>
        <xdr:cNvPr id="5614" name="Text Box 75" hidden="1">
          <a:extLst>
            <a:ext uri="{FF2B5EF4-FFF2-40B4-BE49-F238E27FC236}">
              <a16:creationId xmlns:a16="http://schemas.microsoft.com/office/drawing/2014/main" id="{00000000-0008-0000-0000-0000EE15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155</xdr:row>
      <xdr:rowOff>76200</xdr:rowOff>
    </xdr:from>
    <xdr:to>
      <xdr:col>7</xdr:col>
      <xdr:colOff>76200</xdr:colOff>
      <xdr:row>156</xdr:row>
      <xdr:rowOff>114300</xdr:rowOff>
    </xdr:to>
    <xdr:sp macro="" textlink="">
      <xdr:nvSpPr>
        <xdr:cNvPr id="5615" name="Text Box 75" hidden="1">
          <a:extLst>
            <a:ext uri="{FF2B5EF4-FFF2-40B4-BE49-F238E27FC236}">
              <a16:creationId xmlns:a16="http://schemas.microsoft.com/office/drawing/2014/main" id="{00000000-0008-0000-0000-0000EF1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156</xdr:row>
      <xdr:rowOff>76200</xdr:rowOff>
    </xdr:from>
    <xdr:to>
      <xdr:col>7</xdr:col>
      <xdr:colOff>76200</xdr:colOff>
      <xdr:row>157</xdr:row>
      <xdr:rowOff>114300</xdr:rowOff>
    </xdr:to>
    <xdr:sp macro="" textlink="">
      <xdr:nvSpPr>
        <xdr:cNvPr id="5616" name="Text Box 75" hidden="1">
          <a:extLst>
            <a:ext uri="{FF2B5EF4-FFF2-40B4-BE49-F238E27FC236}">
              <a16:creationId xmlns:a16="http://schemas.microsoft.com/office/drawing/2014/main" id="{00000000-0008-0000-0000-0000F01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156</xdr:row>
      <xdr:rowOff>76200</xdr:rowOff>
    </xdr:from>
    <xdr:to>
      <xdr:col>7</xdr:col>
      <xdr:colOff>76200</xdr:colOff>
      <xdr:row>157</xdr:row>
      <xdr:rowOff>114300</xdr:rowOff>
    </xdr:to>
    <xdr:sp macro="" textlink="">
      <xdr:nvSpPr>
        <xdr:cNvPr id="5617" name="Text Box 75" hidden="1">
          <a:extLst>
            <a:ext uri="{FF2B5EF4-FFF2-40B4-BE49-F238E27FC236}">
              <a16:creationId xmlns:a16="http://schemas.microsoft.com/office/drawing/2014/main" id="{00000000-0008-0000-0000-0000F11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155</xdr:row>
      <xdr:rowOff>76200</xdr:rowOff>
    </xdr:from>
    <xdr:to>
      <xdr:col>10</xdr:col>
      <xdr:colOff>76200</xdr:colOff>
      <xdr:row>156</xdr:row>
      <xdr:rowOff>114300</xdr:rowOff>
    </xdr:to>
    <xdr:sp macro="" textlink="">
      <xdr:nvSpPr>
        <xdr:cNvPr id="5618" name="Text Box 75" hidden="1">
          <a:extLst>
            <a:ext uri="{FF2B5EF4-FFF2-40B4-BE49-F238E27FC236}">
              <a16:creationId xmlns:a16="http://schemas.microsoft.com/office/drawing/2014/main" id="{00000000-0008-0000-0000-0000F215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156</xdr:row>
      <xdr:rowOff>76200</xdr:rowOff>
    </xdr:from>
    <xdr:to>
      <xdr:col>10</xdr:col>
      <xdr:colOff>76200</xdr:colOff>
      <xdr:row>157</xdr:row>
      <xdr:rowOff>114300</xdr:rowOff>
    </xdr:to>
    <xdr:sp macro="" textlink="">
      <xdr:nvSpPr>
        <xdr:cNvPr id="5619" name="Text Box 75" hidden="1">
          <a:extLst>
            <a:ext uri="{FF2B5EF4-FFF2-40B4-BE49-F238E27FC236}">
              <a16:creationId xmlns:a16="http://schemas.microsoft.com/office/drawing/2014/main" id="{00000000-0008-0000-0000-0000F315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156</xdr:row>
      <xdr:rowOff>76200</xdr:rowOff>
    </xdr:from>
    <xdr:to>
      <xdr:col>10</xdr:col>
      <xdr:colOff>76200</xdr:colOff>
      <xdr:row>157</xdr:row>
      <xdr:rowOff>114300</xdr:rowOff>
    </xdr:to>
    <xdr:sp macro="" textlink="">
      <xdr:nvSpPr>
        <xdr:cNvPr id="5620" name="Text Box 75" hidden="1">
          <a:extLst>
            <a:ext uri="{FF2B5EF4-FFF2-40B4-BE49-F238E27FC236}">
              <a16:creationId xmlns:a16="http://schemas.microsoft.com/office/drawing/2014/main" id="{00000000-0008-0000-0000-0000F415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156</xdr:row>
      <xdr:rowOff>76200</xdr:rowOff>
    </xdr:from>
    <xdr:to>
      <xdr:col>10</xdr:col>
      <xdr:colOff>76200</xdr:colOff>
      <xdr:row>157</xdr:row>
      <xdr:rowOff>114300</xdr:rowOff>
    </xdr:to>
    <xdr:sp macro="" textlink="">
      <xdr:nvSpPr>
        <xdr:cNvPr id="5621" name="Text Box 75" hidden="1">
          <a:extLst>
            <a:ext uri="{FF2B5EF4-FFF2-40B4-BE49-F238E27FC236}">
              <a16:creationId xmlns:a16="http://schemas.microsoft.com/office/drawing/2014/main" id="{00000000-0008-0000-0000-0000F515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155</xdr:row>
      <xdr:rowOff>76200</xdr:rowOff>
    </xdr:from>
    <xdr:to>
      <xdr:col>14</xdr:col>
      <xdr:colOff>76200</xdr:colOff>
      <xdr:row>156</xdr:row>
      <xdr:rowOff>114300</xdr:rowOff>
    </xdr:to>
    <xdr:sp macro="" textlink="">
      <xdr:nvSpPr>
        <xdr:cNvPr id="5622" name="Text Box 75" hidden="1">
          <a:extLst>
            <a:ext uri="{FF2B5EF4-FFF2-40B4-BE49-F238E27FC236}">
              <a16:creationId xmlns:a16="http://schemas.microsoft.com/office/drawing/2014/main" id="{00000000-0008-0000-0000-0000F615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156</xdr:row>
      <xdr:rowOff>76200</xdr:rowOff>
    </xdr:from>
    <xdr:to>
      <xdr:col>14</xdr:col>
      <xdr:colOff>76200</xdr:colOff>
      <xdr:row>157</xdr:row>
      <xdr:rowOff>114300</xdr:rowOff>
    </xdr:to>
    <xdr:sp macro="" textlink="">
      <xdr:nvSpPr>
        <xdr:cNvPr id="5623" name="Text Box 75" hidden="1">
          <a:extLst>
            <a:ext uri="{FF2B5EF4-FFF2-40B4-BE49-F238E27FC236}">
              <a16:creationId xmlns:a16="http://schemas.microsoft.com/office/drawing/2014/main" id="{00000000-0008-0000-0000-0000F715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156</xdr:row>
      <xdr:rowOff>76200</xdr:rowOff>
    </xdr:from>
    <xdr:to>
      <xdr:col>14</xdr:col>
      <xdr:colOff>76200</xdr:colOff>
      <xdr:row>157</xdr:row>
      <xdr:rowOff>114300</xdr:rowOff>
    </xdr:to>
    <xdr:sp macro="" textlink="">
      <xdr:nvSpPr>
        <xdr:cNvPr id="5624" name="Text Box 75" hidden="1">
          <a:extLst>
            <a:ext uri="{FF2B5EF4-FFF2-40B4-BE49-F238E27FC236}">
              <a16:creationId xmlns:a16="http://schemas.microsoft.com/office/drawing/2014/main" id="{00000000-0008-0000-0000-0000F815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156</xdr:row>
      <xdr:rowOff>76200</xdr:rowOff>
    </xdr:from>
    <xdr:to>
      <xdr:col>14</xdr:col>
      <xdr:colOff>76200</xdr:colOff>
      <xdr:row>157</xdr:row>
      <xdr:rowOff>114300</xdr:rowOff>
    </xdr:to>
    <xdr:sp macro="" textlink="">
      <xdr:nvSpPr>
        <xdr:cNvPr id="5625" name="Text Box 75" hidden="1">
          <a:extLst>
            <a:ext uri="{FF2B5EF4-FFF2-40B4-BE49-F238E27FC236}">
              <a16:creationId xmlns:a16="http://schemas.microsoft.com/office/drawing/2014/main" id="{00000000-0008-0000-0000-0000F915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156</xdr:row>
      <xdr:rowOff>76200</xdr:rowOff>
    </xdr:from>
    <xdr:to>
      <xdr:col>14</xdr:col>
      <xdr:colOff>76200</xdr:colOff>
      <xdr:row>157</xdr:row>
      <xdr:rowOff>114300</xdr:rowOff>
    </xdr:to>
    <xdr:sp macro="" textlink="">
      <xdr:nvSpPr>
        <xdr:cNvPr id="5626" name="Text Box 75" hidden="1">
          <a:extLst>
            <a:ext uri="{FF2B5EF4-FFF2-40B4-BE49-F238E27FC236}">
              <a16:creationId xmlns:a16="http://schemas.microsoft.com/office/drawing/2014/main" id="{00000000-0008-0000-0000-0000FA15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156</xdr:row>
      <xdr:rowOff>76200</xdr:rowOff>
    </xdr:from>
    <xdr:to>
      <xdr:col>7</xdr:col>
      <xdr:colOff>76200</xdr:colOff>
      <xdr:row>157</xdr:row>
      <xdr:rowOff>114300</xdr:rowOff>
    </xdr:to>
    <xdr:sp macro="" textlink="">
      <xdr:nvSpPr>
        <xdr:cNvPr id="5627" name="Text Box 75" hidden="1">
          <a:extLst>
            <a:ext uri="{FF2B5EF4-FFF2-40B4-BE49-F238E27FC236}">
              <a16:creationId xmlns:a16="http://schemas.microsoft.com/office/drawing/2014/main" id="{00000000-0008-0000-0000-0000FB1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156</xdr:row>
      <xdr:rowOff>76200</xdr:rowOff>
    </xdr:from>
    <xdr:to>
      <xdr:col>10</xdr:col>
      <xdr:colOff>76200</xdr:colOff>
      <xdr:row>157</xdr:row>
      <xdr:rowOff>114300</xdr:rowOff>
    </xdr:to>
    <xdr:sp macro="" textlink="">
      <xdr:nvSpPr>
        <xdr:cNvPr id="5628" name="Text Box 75" hidden="1">
          <a:extLst>
            <a:ext uri="{FF2B5EF4-FFF2-40B4-BE49-F238E27FC236}">
              <a16:creationId xmlns:a16="http://schemas.microsoft.com/office/drawing/2014/main" id="{00000000-0008-0000-0000-0000FC15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156</xdr:row>
      <xdr:rowOff>76200</xdr:rowOff>
    </xdr:from>
    <xdr:to>
      <xdr:col>14</xdr:col>
      <xdr:colOff>76200</xdr:colOff>
      <xdr:row>157</xdr:row>
      <xdr:rowOff>114300</xdr:rowOff>
    </xdr:to>
    <xdr:sp macro="" textlink="">
      <xdr:nvSpPr>
        <xdr:cNvPr id="5629" name="Text Box 75" hidden="1">
          <a:extLst>
            <a:ext uri="{FF2B5EF4-FFF2-40B4-BE49-F238E27FC236}">
              <a16:creationId xmlns:a16="http://schemas.microsoft.com/office/drawing/2014/main" id="{00000000-0008-0000-0000-0000FD15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156</xdr:row>
      <xdr:rowOff>76200</xdr:rowOff>
    </xdr:from>
    <xdr:to>
      <xdr:col>7</xdr:col>
      <xdr:colOff>76200</xdr:colOff>
      <xdr:row>157</xdr:row>
      <xdr:rowOff>114300</xdr:rowOff>
    </xdr:to>
    <xdr:sp macro="" textlink="">
      <xdr:nvSpPr>
        <xdr:cNvPr id="5630" name="Text Box 75" hidden="1">
          <a:extLst>
            <a:ext uri="{FF2B5EF4-FFF2-40B4-BE49-F238E27FC236}">
              <a16:creationId xmlns:a16="http://schemas.microsoft.com/office/drawing/2014/main" id="{00000000-0008-0000-0000-0000FE1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157</xdr:row>
      <xdr:rowOff>76200</xdr:rowOff>
    </xdr:from>
    <xdr:to>
      <xdr:col>7</xdr:col>
      <xdr:colOff>76200</xdr:colOff>
      <xdr:row>158</xdr:row>
      <xdr:rowOff>114300</xdr:rowOff>
    </xdr:to>
    <xdr:sp macro="" textlink="">
      <xdr:nvSpPr>
        <xdr:cNvPr id="5631" name="Text Box 75" hidden="1">
          <a:extLst>
            <a:ext uri="{FF2B5EF4-FFF2-40B4-BE49-F238E27FC236}">
              <a16:creationId xmlns:a16="http://schemas.microsoft.com/office/drawing/2014/main" id="{00000000-0008-0000-0000-0000FF1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157</xdr:row>
      <xdr:rowOff>76200</xdr:rowOff>
    </xdr:from>
    <xdr:to>
      <xdr:col>7</xdr:col>
      <xdr:colOff>76200</xdr:colOff>
      <xdr:row>158</xdr:row>
      <xdr:rowOff>114300</xdr:rowOff>
    </xdr:to>
    <xdr:sp macro="" textlink="">
      <xdr:nvSpPr>
        <xdr:cNvPr id="5632" name="Text Box 75" hidden="1">
          <a:extLst>
            <a:ext uri="{FF2B5EF4-FFF2-40B4-BE49-F238E27FC236}">
              <a16:creationId xmlns:a16="http://schemas.microsoft.com/office/drawing/2014/main" id="{00000000-0008-0000-0000-0000001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156</xdr:row>
      <xdr:rowOff>76200</xdr:rowOff>
    </xdr:from>
    <xdr:to>
      <xdr:col>10</xdr:col>
      <xdr:colOff>76200</xdr:colOff>
      <xdr:row>157</xdr:row>
      <xdr:rowOff>114300</xdr:rowOff>
    </xdr:to>
    <xdr:sp macro="" textlink="">
      <xdr:nvSpPr>
        <xdr:cNvPr id="5633" name="Text Box 75" hidden="1">
          <a:extLst>
            <a:ext uri="{FF2B5EF4-FFF2-40B4-BE49-F238E27FC236}">
              <a16:creationId xmlns:a16="http://schemas.microsoft.com/office/drawing/2014/main" id="{00000000-0008-0000-0000-00000116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157</xdr:row>
      <xdr:rowOff>76200</xdr:rowOff>
    </xdr:from>
    <xdr:to>
      <xdr:col>10</xdr:col>
      <xdr:colOff>76200</xdr:colOff>
      <xdr:row>158</xdr:row>
      <xdr:rowOff>114300</xdr:rowOff>
    </xdr:to>
    <xdr:sp macro="" textlink="">
      <xdr:nvSpPr>
        <xdr:cNvPr id="5634" name="Text Box 75" hidden="1">
          <a:extLst>
            <a:ext uri="{FF2B5EF4-FFF2-40B4-BE49-F238E27FC236}">
              <a16:creationId xmlns:a16="http://schemas.microsoft.com/office/drawing/2014/main" id="{00000000-0008-0000-0000-00000216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157</xdr:row>
      <xdr:rowOff>76200</xdr:rowOff>
    </xdr:from>
    <xdr:to>
      <xdr:col>10</xdr:col>
      <xdr:colOff>76200</xdr:colOff>
      <xdr:row>158</xdr:row>
      <xdr:rowOff>114300</xdr:rowOff>
    </xdr:to>
    <xdr:sp macro="" textlink="">
      <xdr:nvSpPr>
        <xdr:cNvPr id="5635" name="Text Box 75" hidden="1">
          <a:extLst>
            <a:ext uri="{FF2B5EF4-FFF2-40B4-BE49-F238E27FC236}">
              <a16:creationId xmlns:a16="http://schemas.microsoft.com/office/drawing/2014/main" id="{00000000-0008-0000-0000-00000316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157</xdr:row>
      <xdr:rowOff>76200</xdr:rowOff>
    </xdr:from>
    <xdr:to>
      <xdr:col>10</xdr:col>
      <xdr:colOff>76200</xdr:colOff>
      <xdr:row>158</xdr:row>
      <xdr:rowOff>114300</xdr:rowOff>
    </xdr:to>
    <xdr:sp macro="" textlink="">
      <xdr:nvSpPr>
        <xdr:cNvPr id="5636" name="Text Box 75" hidden="1">
          <a:extLst>
            <a:ext uri="{FF2B5EF4-FFF2-40B4-BE49-F238E27FC236}">
              <a16:creationId xmlns:a16="http://schemas.microsoft.com/office/drawing/2014/main" id="{00000000-0008-0000-0000-00000416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156</xdr:row>
      <xdr:rowOff>76200</xdr:rowOff>
    </xdr:from>
    <xdr:to>
      <xdr:col>14</xdr:col>
      <xdr:colOff>76200</xdr:colOff>
      <xdr:row>157</xdr:row>
      <xdr:rowOff>114300</xdr:rowOff>
    </xdr:to>
    <xdr:sp macro="" textlink="">
      <xdr:nvSpPr>
        <xdr:cNvPr id="5637" name="Text Box 75" hidden="1">
          <a:extLst>
            <a:ext uri="{FF2B5EF4-FFF2-40B4-BE49-F238E27FC236}">
              <a16:creationId xmlns:a16="http://schemas.microsoft.com/office/drawing/2014/main" id="{00000000-0008-0000-0000-00000516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157</xdr:row>
      <xdr:rowOff>76200</xdr:rowOff>
    </xdr:from>
    <xdr:to>
      <xdr:col>14</xdr:col>
      <xdr:colOff>76200</xdr:colOff>
      <xdr:row>158</xdr:row>
      <xdr:rowOff>114300</xdr:rowOff>
    </xdr:to>
    <xdr:sp macro="" textlink="">
      <xdr:nvSpPr>
        <xdr:cNvPr id="5638" name="Text Box 75" hidden="1">
          <a:extLst>
            <a:ext uri="{FF2B5EF4-FFF2-40B4-BE49-F238E27FC236}">
              <a16:creationId xmlns:a16="http://schemas.microsoft.com/office/drawing/2014/main" id="{00000000-0008-0000-0000-00000616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157</xdr:row>
      <xdr:rowOff>76200</xdr:rowOff>
    </xdr:from>
    <xdr:to>
      <xdr:col>14</xdr:col>
      <xdr:colOff>76200</xdr:colOff>
      <xdr:row>158</xdr:row>
      <xdr:rowOff>114300</xdr:rowOff>
    </xdr:to>
    <xdr:sp macro="" textlink="">
      <xdr:nvSpPr>
        <xdr:cNvPr id="5639" name="Text Box 75" hidden="1">
          <a:extLst>
            <a:ext uri="{FF2B5EF4-FFF2-40B4-BE49-F238E27FC236}">
              <a16:creationId xmlns:a16="http://schemas.microsoft.com/office/drawing/2014/main" id="{00000000-0008-0000-0000-00000716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157</xdr:row>
      <xdr:rowOff>76200</xdr:rowOff>
    </xdr:from>
    <xdr:to>
      <xdr:col>14</xdr:col>
      <xdr:colOff>76200</xdr:colOff>
      <xdr:row>158</xdr:row>
      <xdr:rowOff>114300</xdr:rowOff>
    </xdr:to>
    <xdr:sp macro="" textlink="">
      <xdr:nvSpPr>
        <xdr:cNvPr id="5640" name="Text Box 75" hidden="1">
          <a:extLst>
            <a:ext uri="{FF2B5EF4-FFF2-40B4-BE49-F238E27FC236}">
              <a16:creationId xmlns:a16="http://schemas.microsoft.com/office/drawing/2014/main" id="{00000000-0008-0000-0000-00000816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157</xdr:row>
      <xdr:rowOff>76200</xdr:rowOff>
    </xdr:from>
    <xdr:to>
      <xdr:col>14</xdr:col>
      <xdr:colOff>76200</xdr:colOff>
      <xdr:row>158</xdr:row>
      <xdr:rowOff>114300</xdr:rowOff>
    </xdr:to>
    <xdr:sp macro="" textlink="">
      <xdr:nvSpPr>
        <xdr:cNvPr id="5641" name="Text Box 75" hidden="1">
          <a:extLst>
            <a:ext uri="{FF2B5EF4-FFF2-40B4-BE49-F238E27FC236}">
              <a16:creationId xmlns:a16="http://schemas.microsoft.com/office/drawing/2014/main" id="{00000000-0008-0000-0000-00000916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157</xdr:row>
      <xdr:rowOff>76200</xdr:rowOff>
    </xdr:from>
    <xdr:to>
      <xdr:col>7</xdr:col>
      <xdr:colOff>76200</xdr:colOff>
      <xdr:row>158</xdr:row>
      <xdr:rowOff>114300</xdr:rowOff>
    </xdr:to>
    <xdr:sp macro="" textlink="">
      <xdr:nvSpPr>
        <xdr:cNvPr id="5642" name="Text Box 75" hidden="1">
          <a:extLst>
            <a:ext uri="{FF2B5EF4-FFF2-40B4-BE49-F238E27FC236}">
              <a16:creationId xmlns:a16="http://schemas.microsoft.com/office/drawing/2014/main" id="{00000000-0008-0000-0000-00000A1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157</xdr:row>
      <xdr:rowOff>76200</xdr:rowOff>
    </xdr:from>
    <xdr:to>
      <xdr:col>10</xdr:col>
      <xdr:colOff>76200</xdr:colOff>
      <xdr:row>158</xdr:row>
      <xdr:rowOff>114300</xdr:rowOff>
    </xdr:to>
    <xdr:sp macro="" textlink="">
      <xdr:nvSpPr>
        <xdr:cNvPr id="5643" name="Text Box 75" hidden="1">
          <a:extLst>
            <a:ext uri="{FF2B5EF4-FFF2-40B4-BE49-F238E27FC236}">
              <a16:creationId xmlns:a16="http://schemas.microsoft.com/office/drawing/2014/main" id="{00000000-0008-0000-0000-00000B16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157</xdr:row>
      <xdr:rowOff>76200</xdr:rowOff>
    </xdr:from>
    <xdr:to>
      <xdr:col>14</xdr:col>
      <xdr:colOff>76200</xdr:colOff>
      <xdr:row>158</xdr:row>
      <xdr:rowOff>114300</xdr:rowOff>
    </xdr:to>
    <xdr:sp macro="" textlink="">
      <xdr:nvSpPr>
        <xdr:cNvPr id="5644" name="Text Box 75" hidden="1">
          <a:extLst>
            <a:ext uri="{FF2B5EF4-FFF2-40B4-BE49-F238E27FC236}">
              <a16:creationId xmlns:a16="http://schemas.microsoft.com/office/drawing/2014/main" id="{00000000-0008-0000-0000-00000C16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157</xdr:row>
      <xdr:rowOff>76200</xdr:rowOff>
    </xdr:from>
    <xdr:to>
      <xdr:col>7</xdr:col>
      <xdr:colOff>76200</xdr:colOff>
      <xdr:row>158</xdr:row>
      <xdr:rowOff>114300</xdr:rowOff>
    </xdr:to>
    <xdr:sp macro="" textlink="">
      <xdr:nvSpPr>
        <xdr:cNvPr id="5645" name="Text Box 75" hidden="1">
          <a:extLst>
            <a:ext uri="{FF2B5EF4-FFF2-40B4-BE49-F238E27FC236}">
              <a16:creationId xmlns:a16="http://schemas.microsoft.com/office/drawing/2014/main" id="{00000000-0008-0000-0000-00000D1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158</xdr:row>
      <xdr:rowOff>76200</xdr:rowOff>
    </xdr:from>
    <xdr:to>
      <xdr:col>7</xdr:col>
      <xdr:colOff>76200</xdr:colOff>
      <xdr:row>159</xdr:row>
      <xdr:rowOff>114300</xdr:rowOff>
    </xdr:to>
    <xdr:sp macro="" textlink="">
      <xdr:nvSpPr>
        <xdr:cNvPr id="5646" name="Text Box 75" hidden="1">
          <a:extLst>
            <a:ext uri="{FF2B5EF4-FFF2-40B4-BE49-F238E27FC236}">
              <a16:creationId xmlns:a16="http://schemas.microsoft.com/office/drawing/2014/main" id="{00000000-0008-0000-0000-00000E1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158</xdr:row>
      <xdr:rowOff>76200</xdr:rowOff>
    </xdr:from>
    <xdr:to>
      <xdr:col>7</xdr:col>
      <xdr:colOff>76200</xdr:colOff>
      <xdr:row>159</xdr:row>
      <xdr:rowOff>114300</xdr:rowOff>
    </xdr:to>
    <xdr:sp macro="" textlink="">
      <xdr:nvSpPr>
        <xdr:cNvPr id="5647" name="Text Box 75" hidden="1">
          <a:extLst>
            <a:ext uri="{FF2B5EF4-FFF2-40B4-BE49-F238E27FC236}">
              <a16:creationId xmlns:a16="http://schemas.microsoft.com/office/drawing/2014/main" id="{00000000-0008-0000-0000-00000F1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157</xdr:row>
      <xdr:rowOff>76200</xdr:rowOff>
    </xdr:from>
    <xdr:to>
      <xdr:col>10</xdr:col>
      <xdr:colOff>76200</xdr:colOff>
      <xdr:row>158</xdr:row>
      <xdr:rowOff>114300</xdr:rowOff>
    </xdr:to>
    <xdr:sp macro="" textlink="">
      <xdr:nvSpPr>
        <xdr:cNvPr id="5648" name="Text Box 75" hidden="1">
          <a:extLst>
            <a:ext uri="{FF2B5EF4-FFF2-40B4-BE49-F238E27FC236}">
              <a16:creationId xmlns:a16="http://schemas.microsoft.com/office/drawing/2014/main" id="{00000000-0008-0000-0000-00001016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158</xdr:row>
      <xdr:rowOff>76200</xdr:rowOff>
    </xdr:from>
    <xdr:to>
      <xdr:col>10</xdr:col>
      <xdr:colOff>76200</xdr:colOff>
      <xdr:row>159</xdr:row>
      <xdr:rowOff>114300</xdr:rowOff>
    </xdr:to>
    <xdr:sp macro="" textlink="">
      <xdr:nvSpPr>
        <xdr:cNvPr id="5649" name="Text Box 75" hidden="1">
          <a:extLst>
            <a:ext uri="{FF2B5EF4-FFF2-40B4-BE49-F238E27FC236}">
              <a16:creationId xmlns:a16="http://schemas.microsoft.com/office/drawing/2014/main" id="{00000000-0008-0000-0000-00001116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158</xdr:row>
      <xdr:rowOff>76200</xdr:rowOff>
    </xdr:from>
    <xdr:to>
      <xdr:col>10</xdr:col>
      <xdr:colOff>76200</xdr:colOff>
      <xdr:row>159</xdr:row>
      <xdr:rowOff>114300</xdr:rowOff>
    </xdr:to>
    <xdr:sp macro="" textlink="">
      <xdr:nvSpPr>
        <xdr:cNvPr id="5650" name="Text Box 75" hidden="1">
          <a:extLst>
            <a:ext uri="{FF2B5EF4-FFF2-40B4-BE49-F238E27FC236}">
              <a16:creationId xmlns:a16="http://schemas.microsoft.com/office/drawing/2014/main" id="{00000000-0008-0000-0000-00001216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158</xdr:row>
      <xdr:rowOff>76200</xdr:rowOff>
    </xdr:from>
    <xdr:to>
      <xdr:col>10</xdr:col>
      <xdr:colOff>76200</xdr:colOff>
      <xdr:row>159</xdr:row>
      <xdr:rowOff>114300</xdr:rowOff>
    </xdr:to>
    <xdr:sp macro="" textlink="">
      <xdr:nvSpPr>
        <xdr:cNvPr id="5651" name="Text Box 75" hidden="1">
          <a:extLst>
            <a:ext uri="{FF2B5EF4-FFF2-40B4-BE49-F238E27FC236}">
              <a16:creationId xmlns:a16="http://schemas.microsoft.com/office/drawing/2014/main" id="{00000000-0008-0000-0000-00001316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157</xdr:row>
      <xdr:rowOff>76200</xdr:rowOff>
    </xdr:from>
    <xdr:to>
      <xdr:col>14</xdr:col>
      <xdr:colOff>76200</xdr:colOff>
      <xdr:row>158</xdr:row>
      <xdr:rowOff>114300</xdr:rowOff>
    </xdr:to>
    <xdr:sp macro="" textlink="">
      <xdr:nvSpPr>
        <xdr:cNvPr id="5652" name="Text Box 75" hidden="1">
          <a:extLst>
            <a:ext uri="{FF2B5EF4-FFF2-40B4-BE49-F238E27FC236}">
              <a16:creationId xmlns:a16="http://schemas.microsoft.com/office/drawing/2014/main" id="{00000000-0008-0000-0000-00001416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158</xdr:row>
      <xdr:rowOff>76200</xdr:rowOff>
    </xdr:from>
    <xdr:to>
      <xdr:col>14</xdr:col>
      <xdr:colOff>76200</xdr:colOff>
      <xdr:row>159</xdr:row>
      <xdr:rowOff>114300</xdr:rowOff>
    </xdr:to>
    <xdr:sp macro="" textlink="">
      <xdr:nvSpPr>
        <xdr:cNvPr id="5653" name="Text Box 75" hidden="1">
          <a:extLst>
            <a:ext uri="{FF2B5EF4-FFF2-40B4-BE49-F238E27FC236}">
              <a16:creationId xmlns:a16="http://schemas.microsoft.com/office/drawing/2014/main" id="{00000000-0008-0000-0000-00001516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158</xdr:row>
      <xdr:rowOff>76200</xdr:rowOff>
    </xdr:from>
    <xdr:to>
      <xdr:col>14</xdr:col>
      <xdr:colOff>76200</xdr:colOff>
      <xdr:row>159</xdr:row>
      <xdr:rowOff>114300</xdr:rowOff>
    </xdr:to>
    <xdr:sp macro="" textlink="">
      <xdr:nvSpPr>
        <xdr:cNvPr id="5654" name="Text Box 75" hidden="1">
          <a:extLst>
            <a:ext uri="{FF2B5EF4-FFF2-40B4-BE49-F238E27FC236}">
              <a16:creationId xmlns:a16="http://schemas.microsoft.com/office/drawing/2014/main" id="{00000000-0008-0000-0000-00001616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158</xdr:row>
      <xdr:rowOff>76200</xdr:rowOff>
    </xdr:from>
    <xdr:to>
      <xdr:col>14</xdr:col>
      <xdr:colOff>76200</xdr:colOff>
      <xdr:row>159</xdr:row>
      <xdr:rowOff>114300</xdr:rowOff>
    </xdr:to>
    <xdr:sp macro="" textlink="">
      <xdr:nvSpPr>
        <xdr:cNvPr id="5655" name="Text Box 75" hidden="1">
          <a:extLst>
            <a:ext uri="{FF2B5EF4-FFF2-40B4-BE49-F238E27FC236}">
              <a16:creationId xmlns:a16="http://schemas.microsoft.com/office/drawing/2014/main" id="{00000000-0008-0000-0000-00001716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158</xdr:row>
      <xdr:rowOff>76200</xdr:rowOff>
    </xdr:from>
    <xdr:to>
      <xdr:col>14</xdr:col>
      <xdr:colOff>76200</xdr:colOff>
      <xdr:row>159</xdr:row>
      <xdr:rowOff>114300</xdr:rowOff>
    </xdr:to>
    <xdr:sp macro="" textlink="">
      <xdr:nvSpPr>
        <xdr:cNvPr id="5656" name="Text Box 75" hidden="1">
          <a:extLst>
            <a:ext uri="{FF2B5EF4-FFF2-40B4-BE49-F238E27FC236}">
              <a16:creationId xmlns:a16="http://schemas.microsoft.com/office/drawing/2014/main" id="{00000000-0008-0000-0000-00001816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158</xdr:row>
      <xdr:rowOff>76200</xdr:rowOff>
    </xdr:from>
    <xdr:to>
      <xdr:col>7</xdr:col>
      <xdr:colOff>76200</xdr:colOff>
      <xdr:row>159</xdr:row>
      <xdr:rowOff>114300</xdr:rowOff>
    </xdr:to>
    <xdr:sp macro="" textlink="">
      <xdr:nvSpPr>
        <xdr:cNvPr id="5657" name="Text Box 75" hidden="1">
          <a:extLst>
            <a:ext uri="{FF2B5EF4-FFF2-40B4-BE49-F238E27FC236}">
              <a16:creationId xmlns:a16="http://schemas.microsoft.com/office/drawing/2014/main" id="{00000000-0008-0000-0000-0000191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158</xdr:row>
      <xdr:rowOff>76200</xdr:rowOff>
    </xdr:from>
    <xdr:to>
      <xdr:col>10</xdr:col>
      <xdr:colOff>76200</xdr:colOff>
      <xdr:row>159</xdr:row>
      <xdr:rowOff>114300</xdr:rowOff>
    </xdr:to>
    <xdr:sp macro="" textlink="">
      <xdr:nvSpPr>
        <xdr:cNvPr id="5658" name="Text Box 75" hidden="1">
          <a:extLst>
            <a:ext uri="{FF2B5EF4-FFF2-40B4-BE49-F238E27FC236}">
              <a16:creationId xmlns:a16="http://schemas.microsoft.com/office/drawing/2014/main" id="{00000000-0008-0000-0000-00001A16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158</xdr:row>
      <xdr:rowOff>76200</xdr:rowOff>
    </xdr:from>
    <xdr:to>
      <xdr:col>14</xdr:col>
      <xdr:colOff>76200</xdr:colOff>
      <xdr:row>159</xdr:row>
      <xdr:rowOff>114300</xdr:rowOff>
    </xdr:to>
    <xdr:sp macro="" textlink="">
      <xdr:nvSpPr>
        <xdr:cNvPr id="5659" name="Text Box 75" hidden="1">
          <a:extLst>
            <a:ext uri="{FF2B5EF4-FFF2-40B4-BE49-F238E27FC236}">
              <a16:creationId xmlns:a16="http://schemas.microsoft.com/office/drawing/2014/main" id="{00000000-0008-0000-0000-00001B16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158</xdr:row>
      <xdr:rowOff>76200</xdr:rowOff>
    </xdr:from>
    <xdr:to>
      <xdr:col>7</xdr:col>
      <xdr:colOff>76200</xdr:colOff>
      <xdr:row>159</xdr:row>
      <xdr:rowOff>114300</xdr:rowOff>
    </xdr:to>
    <xdr:sp macro="" textlink="">
      <xdr:nvSpPr>
        <xdr:cNvPr id="5660" name="Text Box 75" hidden="1">
          <a:extLst>
            <a:ext uri="{FF2B5EF4-FFF2-40B4-BE49-F238E27FC236}">
              <a16:creationId xmlns:a16="http://schemas.microsoft.com/office/drawing/2014/main" id="{00000000-0008-0000-0000-00001C1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159</xdr:row>
      <xdr:rowOff>76200</xdr:rowOff>
    </xdr:from>
    <xdr:to>
      <xdr:col>7</xdr:col>
      <xdr:colOff>76200</xdr:colOff>
      <xdr:row>160</xdr:row>
      <xdr:rowOff>114300</xdr:rowOff>
    </xdr:to>
    <xdr:sp macro="" textlink="">
      <xdr:nvSpPr>
        <xdr:cNvPr id="5661" name="Text Box 75" hidden="1">
          <a:extLst>
            <a:ext uri="{FF2B5EF4-FFF2-40B4-BE49-F238E27FC236}">
              <a16:creationId xmlns:a16="http://schemas.microsoft.com/office/drawing/2014/main" id="{00000000-0008-0000-0000-00001D1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159</xdr:row>
      <xdr:rowOff>76200</xdr:rowOff>
    </xdr:from>
    <xdr:to>
      <xdr:col>7</xdr:col>
      <xdr:colOff>76200</xdr:colOff>
      <xdr:row>160</xdr:row>
      <xdr:rowOff>114300</xdr:rowOff>
    </xdr:to>
    <xdr:sp macro="" textlink="">
      <xdr:nvSpPr>
        <xdr:cNvPr id="5662" name="Text Box 75" hidden="1">
          <a:extLst>
            <a:ext uri="{FF2B5EF4-FFF2-40B4-BE49-F238E27FC236}">
              <a16:creationId xmlns:a16="http://schemas.microsoft.com/office/drawing/2014/main" id="{00000000-0008-0000-0000-00001E1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158</xdr:row>
      <xdr:rowOff>76200</xdr:rowOff>
    </xdr:from>
    <xdr:to>
      <xdr:col>10</xdr:col>
      <xdr:colOff>76200</xdr:colOff>
      <xdr:row>159</xdr:row>
      <xdr:rowOff>114300</xdr:rowOff>
    </xdr:to>
    <xdr:sp macro="" textlink="">
      <xdr:nvSpPr>
        <xdr:cNvPr id="5663" name="Text Box 75" hidden="1">
          <a:extLst>
            <a:ext uri="{FF2B5EF4-FFF2-40B4-BE49-F238E27FC236}">
              <a16:creationId xmlns:a16="http://schemas.microsoft.com/office/drawing/2014/main" id="{00000000-0008-0000-0000-00001F16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159</xdr:row>
      <xdr:rowOff>76200</xdr:rowOff>
    </xdr:from>
    <xdr:to>
      <xdr:col>10</xdr:col>
      <xdr:colOff>76200</xdr:colOff>
      <xdr:row>160</xdr:row>
      <xdr:rowOff>114300</xdr:rowOff>
    </xdr:to>
    <xdr:sp macro="" textlink="">
      <xdr:nvSpPr>
        <xdr:cNvPr id="5664" name="Text Box 75" hidden="1">
          <a:extLst>
            <a:ext uri="{FF2B5EF4-FFF2-40B4-BE49-F238E27FC236}">
              <a16:creationId xmlns:a16="http://schemas.microsoft.com/office/drawing/2014/main" id="{00000000-0008-0000-0000-00002016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159</xdr:row>
      <xdr:rowOff>76200</xdr:rowOff>
    </xdr:from>
    <xdr:to>
      <xdr:col>10</xdr:col>
      <xdr:colOff>76200</xdr:colOff>
      <xdr:row>160</xdr:row>
      <xdr:rowOff>114300</xdr:rowOff>
    </xdr:to>
    <xdr:sp macro="" textlink="">
      <xdr:nvSpPr>
        <xdr:cNvPr id="5665" name="Text Box 75" hidden="1">
          <a:extLst>
            <a:ext uri="{FF2B5EF4-FFF2-40B4-BE49-F238E27FC236}">
              <a16:creationId xmlns:a16="http://schemas.microsoft.com/office/drawing/2014/main" id="{00000000-0008-0000-0000-00002116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159</xdr:row>
      <xdr:rowOff>76200</xdr:rowOff>
    </xdr:from>
    <xdr:to>
      <xdr:col>10</xdr:col>
      <xdr:colOff>76200</xdr:colOff>
      <xdr:row>160</xdr:row>
      <xdr:rowOff>114300</xdr:rowOff>
    </xdr:to>
    <xdr:sp macro="" textlink="">
      <xdr:nvSpPr>
        <xdr:cNvPr id="5666" name="Text Box 75" hidden="1">
          <a:extLst>
            <a:ext uri="{FF2B5EF4-FFF2-40B4-BE49-F238E27FC236}">
              <a16:creationId xmlns:a16="http://schemas.microsoft.com/office/drawing/2014/main" id="{00000000-0008-0000-0000-00002216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158</xdr:row>
      <xdr:rowOff>76200</xdr:rowOff>
    </xdr:from>
    <xdr:to>
      <xdr:col>14</xdr:col>
      <xdr:colOff>76200</xdr:colOff>
      <xdr:row>159</xdr:row>
      <xdr:rowOff>114300</xdr:rowOff>
    </xdr:to>
    <xdr:sp macro="" textlink="">
      <xdr:nvSpPr>
        <xdr:cNvPr id="5667" name="Text Box 75" hidden="1">
          <a:extLst>
            <a:ext uri="{FF2B5EF4-FFF2-40B4-BE49-F238E27FC236}">
              <a16:creationId xmlns:a16="http://schemas.microsoft.com/office/drawing/2014/main" id="{00000000-0008-0000-0000-00002316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159</xdr:row>
      <xdr:rowOff>76200</xdr:rowOff>
    </xdr:from>
    <xdr:to>
      <xdr:col>14</xdr:col>
      <xdr:colOff>76200</xdr:colOff>
      <xdr:row>160</xdr:row>
      <xdr:rowOff>114300</xdr:rowOff>
    </xdr:to>
    <xdr:sp macro="" textlink="">
      <xdr:nvSpPr>
        <xdr:cNvPr id="5668" name="Text Box 75" hidden="1">
          <a:extLst>
            <a:ext uri="{FF2B5EF4-FFF2-40B4-BE49-F238E27FC236}">
              <a16:creationId xmlns:a16="http://schemas.microsoft.com/office/drawing/2014/main" id="{00000000-0008-0000-0000-00002416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159</xdr:row>
      <xdr:rowOff>76200</xdr:rowOff>
    </xdr:from>
    <xdr:to>
      <xdr:col>14</xdr:col>
      <xdr:colOff>76200</xdr:colOff>
      <xdr:row>160</xdr:row>
      <xdr:rowOff>114300</xdr:rowOff>
    </xdr:to>
    <xdr:sp macro="" textlink="">
      <xdr:nvSpPr>
        <xdr:cNvPr id="5669" name="Text Box 75" hidden="1">
          <a:extLst>
            <a:ext uri="{FF2B5EF4-FFF2-40B4-BE49-F238E27FC236}">
              <a16:creationId xmlns:a16="http://schemas.microsoft.com/office/drawing/2014/main" id="{00000000-0008-0000-0000-00002516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159</xdr:row>
      <xdr:rowOff>76200</xdr:rowOff>
    </xdr:from>
    <xdr:to>
      <xdr:col>14</xdr:col>
      <xdr:colOff>76200</xdr:colOff>
      <xdr:row>160</xdr:row>
      <xdr:rowOff>114300</xdr:rowOff>
    </xdr:to>
    <xdr:sp macro="" textlink="">
      <xdr:nvSpPr>
        <xdr:cNvPr id="5670" name="Text Box 75" hidden="1">
          <a:extLst>
            <a:ext uri="{FF2B5EF4-FFF2-40B4-BE49-F238E27FC236}">
              <a16:creationId xmlns:a16="http://schemas.microsoft.com/office/drawing/2014/main" id="{00000000-0008-0000-0000-00002616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159</xdr:row>
      <xdr:rowOff>76200</xdr:rowOff>
    </xdr:from>
    <xdr:to>
      <xdr:col>14</xdr:col>
      <xdr:colOff>76200</xdr:colOff>
      <xdr:row>160</xdr:row>
      <xdr:rowOff>114300</xdr:rowOff>
    </xdr:to>
    <xdr:sp macro="" textlink="">
      <xdr:nvSpPr>
        <xdr:cNvPr id="5671" name="Text Box 75" hidden="1">
          <a:extLst>
            <a:ext uri="{FF2B5EF4-FFF2-40B4-BE49-F238E27FC236}">
              <a16:creationId xmlns:a16="http://schemas.microsoft.com/office/drawing/2014/main" id="{00000000-0008-0000-0000-00002716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159</xdr:row>
      <xdr:rowOff>76200</xdr:rowOff>
    </xdr:from>
    <xdr:to>
      <xdr:col>7</xdr:col>
      <xdr:colOff>76200</xdr:colOff>
      <xdr:row>160</xdr:row>
      <xdr:rowOff>114300</xdr:rowOff>
    </xdr:to>
    <xdr:sp macro="" textlink="">
      <xdr:nvSpPr>
        <xdr:cNvPr id="5672" name="Text Box 75" hidden="1">
          <a:extLst>
            <a:ext uri="{FF2B5EF4-FFF2-40B4-BE49-F238E27FC236}">
              <a16:creationId xmlns:a16="http://schemas.microsoft.com/office/drawing/2014/main" id="{00000000-0008-0000-0000-0000281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159</xdr:row>
      <xdr:rowOff>76200</xdr:rowOff>
    </xdr:from>
    <xdr:to>
      <xdr:col>10</xdr:col>
      <xdr:colOff>76200</xdr:colOff>
      <xdr:row>160</xdr:row>
      <xdr:rowOff>114300</xdr:rowOff>
    </xdr:to>
    <xdr:sp macro="" textlink="">
      <xdr:nvSpPr>
        <xdr:cNvPr id="5673" name="Text Box 75" hidden="1">
          <a:extLst>
            <a:ext uri="{FF2B5EF4-FFF2-40B4-BE49-F238E27FC236}">
              <a16:creationId xmlns:a16="http://schemas.microsoft.com/office/drawing/2014/main" id="{00000000-0008-0000-0000-00002916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159</xdr:row>
      <xdr:rowOff>76200</xdr:rowOff>
    </xdr:from>
    <xdr:to>
      <xdr:col>14</xdr:col>
      <xdr:colOff>76200</xdr:colOff>
      <xdr:row>160</xdr:row>
      <xdr:rowOff>114300</xdr:rowOff>
    </xdr:to>
    <xdr:sp macro="" textlink="">
      <xdr:nvSpPr>
        <xdr:cNvPr id="5674" name="Text Box 75" hidden="1">
          <a:extLst>
            <a:ext uri="{FF2B5EF4-FFF2-40B4-BE49-F238E27FC236}">
              <a16:creationId xmlns:a16="http://schemas.microsoft.com/office/drawing/2014/main" id="{00000000-0008-0000-0000-00002A16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159</xdr:row>
      <xdr:rowOff>76200</xdr:rowOff>
    </xdr:from>
    <xdr:to>
      <xdr:col>7</xdr:col>
      <xdr:colOff>76200</xdr:colOff>
      <xdr:row>160</xdr:row>
      <xdr:rowOff>114300</xdr:rowOff>
    </xdr:to>
    <xdr:sp macro="" textlink="">
      <xdr:nvSpPr>
        <xdr:cNvPr id="5675" name="Text Box 75" hidden="1">
          <a:extLst>
            <a:ext uri="{FF2B5EF4-FFF2-40B4-BE49-F238E27FC236}">
              <a16:creationId xmlns:a16="http://schemas.microsoft.com/office/drawing/2014/main" id="{00000000-0008-0000-0000-00002B1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160</xdr:row>
      <xdr:rowOff>76200</xdr:rowOff>
    </xdr:from>
    <xdr:to>
      <xdr:col>7</xdr:col>
      <xdr:colOff>76200</xdr:colOff>
      <xdr:row>161</xdr:row>
      <xdr:rowOff>114300</xdr:rowOff>
    </xdr:to>
    <xdr:sp macro="" textlink="">
      <xdr:nvSpPr>
        <xdr:cNvPr id="5676" name="Text Box 75" hidden="1">
          <a:extLst>
            <a:ext uri="{FF2B5EF4-FFF2-40B4-BE49-F238E27FC236}">
              <a16:creationId xmlns:a16="http://schemas.microsoft.com/office/drawing/2014/main" id="{00000000-0008-0000-0000-00002C1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160</xdr:row>
      <xdr:rowOff>76200</xdr:rowOff>
    </xdr:from>
    <xdr:to>
      <xdr:col>7</xdr:col>
      <xdr:colOff>76200</xdr:colOff>
      <xdr:row>161</xdr:row>
      <xdr:rowOff>114300</xdr:rowOff>
    </xdr:to>
    <xdr:sp macro="" textlink="">
      <xdr:nvSpPr>
        <xdr:cNvPr id="5677" name="Text Box 75" hidden="1">
          <a:extLst>
            <a:ext uri="{FF2B5EF4-FFF2-40B4-BE49-F238E27FC236}">
              <a16:creationId xmlns:a16="http://schemas.microsoft.com/office/drawing/2014/main" id="{00000000-0008-0000-0000-00002D1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159</xdr:row>
      <xdr:rowOff>76200</xdr:rowOff>
    </xdr:from>
    <xdr:to>
      <xdr:col>10</xdr:col>
      <xdr:colOff>76200</xdr:colOff>
      <xdr:row>160</xdr:row>
      <xdr:rowOff>114300</xdr:rowOff>
    </xdr:to>
    <xdr:sp macro="" textlink="">
      <xdr:nvSpPr>
        <xdr:cNvPr id="5678" name="Text Box 75" hidden="1">
          <a:extLst>
            <a:ext uri="{FF2B5EF4-FFF2-40B4-BE49-F238E27FC236}">
              <a16:creationId xmlns:a16="http://schemas.microsoft.com/office/drawing/2014/main" id="{00000000-0008-0000-0000-00002E16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160</xdr:row>
      <xdr:rowOff>76200</xdr:rowOff>
    </xdr:from>
    <xdr:to>
      <xdr:col>10</xdr:col>
      <xdr:colOff>76200</xdr:colOff>
      <xdr:row>161</xdr:row>
      <xdr:rowOff>114300</xdr:rowOff>
    </xdr:to>
    <xdr:sp macro="" textlink="">
      <xdr:nvSpPr>
        <xdr:cNvPr id="5679" name="Text Box 75" hidden="1">
          <a:extLst>
            <a:ext uri="{FF2B5EF4-FFF2-40B4-BE49-F238E27FC236}">
              <a16:creationId xmlns:a16="http://schemas.microsoft.com/office/drawing/2014/main" id="{00000000-0008-0000-0000-00002F16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160</xdr:row>
      <xdr:rowOff>76200</xdr:rowOff>
    </xdr:from>
    <xdr:to>
      <xdr:col>10</xdr:col>
      <xdr:colOff>76200</xdr:colOff>
      <xdr:row>161</xdr:row>
      <xdr:rowOff>114300</xdr:rowOff>
    </xdr:to>
    <xdr:sp macro="" textlink="">
      <xdr:nvSpPr>
        <xdr:cNvPr id="5680" name="Text Box 75" hidden="1">
          <a:extLst>
            <a:ext uri="{FF2B5EF4-FFF2-40B4-BE49-F238E27FC236}">
              <a16:creationId xmlns:a16="http://schemas.microsoft.com/office/drawing/2014/main" id="{00000000-0008-0000-0000-00003016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160</xdr:row>
      <xdr:rowOff>76200</xdr:rowOff>
    </xdr:from>
    <xdr:to>
      <xdr:col>10</xdr:col>
      <xdr:colOff>76200</xdr:colOff>
      <xdr:row>161</xdr:row>
      <xdr:rowOff>114300</xdr:rowOff>
    </xdr:to>
    <xdr:sp macro="" textlink="">
      <xdr:nvSpPr>
        <xdr:cNvPr id="5681" name="Text Box 75" hidden="1">
          <a:extLst>
            <a:ext uri="{FF2B5EF4-FFF2-40B4-BE49-F238E27FC236}">
              <a16:creationId xmlns:a16="http://schemas.microsoft.com/office/drawing/2014/main" id="{00000000-0008-0000-0000-00003116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159</xdr:row>
      <xdr:rowOff>76200</xdr:rowOff>
    </xdr:from>
    <xdr:to>
      <xdr:col>14</xdr:col>
      <xdr:colOff>76200</xdr:colOff>
      <xdr:row>160</xdr:row>
      <xdr:rowOff>114300</xdr:rowOff>
    </xdr:to>
    <xdr:sp macro="" textlink="">
      <xdr:nvSpPr>
        <xdr:cNvPr id="5682" name="Text Box 75" hidden="1">
          <a:extLst>
            <a:ext uri="{FF2B5EF4-FFF2-40B4-BE49-F238E27FC236}">
              <a16:creationId xmlns:a16="http://schemas.microsoft.com/office/drawing/2014/main" id="{00000000-0008-0000-0000-00003216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160</xdr:row>
      <xdr:rowOff>76200</xdr:rowOff>
    </xdr:from>
    <xdr:to>
      <xdr:col>14</xdr:col>
      <xdr:colOff>76200</xdr:colOff>
      <xdr:row>161</xdr:row>
      <xdr:rowOff>114300</xdr:rowOff>
    </xdr:to>
    <xdr:sp macro="" textlink="">
      <xdr:nvSpPr>
        <xdr:cNvPr id="5683" name="Text Box 75" hidden="1">
          <a:extLst>
            <a:ext uri="{FF2B5EF4-FFF2-40B4-BE49-F238E27FC236}">
              <a16:creationId xmlns:a16="http://schemas.microsoft.com/office/drawing/2014/main" id="{00000000-0008-0000-0000-00003316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160</xdr:row>
      <xdr:rowOff>76200</xdr:rowOff>
    </xdr:from>
    <xdr:to>
      <xdr:col>14</xdr:col>
      <xdr:colOff>76200</xdr:colOff>
      <xdr:row>161</xdr:row>
      <xdr:rowOff>114300</xdr:rowOff>
    </xdr:to>
    <xdr:sp macro="" textlink="">
      <xdr:nvSpPr>
        <xdr:cNvPr id="5684" name="Text Box 75" hidden="1">
          <a:extLst>
            <a:ext uri="{FF2B5EF4-FFF2-40B4-BE49-F238E27FC236}">
              <a16:creationId xmlns:a16="http://schemas.microsoft.com/office/drawing/2014/main" id="{00000000-0008-0000-0000-00003416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160</xdr:row>
      <xdr:rowOff>76200</xdr:rowOff>
    </xdr:from>
    <xdr:to>
      <xdr:col>14</xdr:col>
      <xdr:colOff>76200</xdr:colOff>
      <xdr:row>161</xdr:row>
      <xdr:rowOff>114300</xdr:rowOff>
    </xdr:to>
    <xdr:sp macro="" textlink="">
      <xdr:nvSpPr>
        <xdr:cNvPr id="5685" name="Text Box 75" hidden="1">
          <a:extLst>
            <a:ext uri="{FF2B5EF4-FFF2-40B4-BE49-F238E27FC236}">
              <a16:creationId xmlns:a16="http://schemas.microsoft.com/office/drawing/2014/main" id="{00000000-0008-0000-0000-00003516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160</xdr:row>
      <xdr:rowOff>76200</xdr:rowOff>
    </xdr:from>
    <xdr:to>
      <xdr:col>14</xdr:col>
      <xdr:colOff>76200</xdr:colOff>
      <xdr:row>161</xdr:row>
      <xdr:rowOff>114300</xdr:rowOff>
    </xdr:to>
    <xdr:sp macro="" textlink="">
      <xdr:nvSpPr>
        <xdr:cNvPr id="5686" name="Text Box 75" hidden="1">
          <a:extLst>
            <a:ext uri="{FF2B5EF4-FFF2-40B4-BE49-F238E27FC236}">
              <a16:creationId xmlns:a16="http://schemas.microsoft.com/office/drawing/2014/main" id="{00000000-0008-0000-0000-00003616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160</xdr:row>
      <xdr:rowOff>76200</xdr:rowOff>
    </xdr:from>
    <xdr:to>
      <xdr:col>7</xdr:col>
      <xdr:colOff>76200</xdr:colOff>
      <xdr:row>161</xdr:row>
      <xdr:rowOff>114300</xdr:rowOff>
    </xdr:to>
    <xdr:sp macro="" textlink="">
      <xdr:nvSpPr>
        <xdr:cNvPr id="5687" name="Text Box 75" hidden="1">
          <a:extLst>
            <a:ext uri="{FF2B5EF4-FFF2-40B4-BE49-F238E27FC236}">
              <a16:creationId xmlns:a16="http://schemas.microsoft.com/office/drawing/2014/main" id="{00000000-0008-0000-0000-0000371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160</xdr:row>
      <xdr:rowOff>76200</xdr:rowOff>
    </xdr:from>
    <xdr:to>
      <xdr:col>10</xdr:col>
      <xdr:colOff>76200</xdr:colOff>
      <xdr:row>161</xdr:row>
      <xdr:rowOff>114300</xdr:rowOff>
    </xdr:to>
    <xdr:sp macro="" textlink="">
      <xdr:nvSpPr>
        <xdr:cNvPr id="5688" name="Text Box 75" hidden="1">
          <a:extLst>
            <a:ext uri="{FF2B5EF4-FFF2-40B4-BE49-F238E27FC236}">
              <a16:creationId xmlns:a16="http://schemas.microsoft.com/office/drawing/2014/main" id="{00000000-0008-0000-0000-00003816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160</xdr:row>
      <xdr:rowOff>76200</xdr:rowOff>
    </xdr:from>
    <xdr:to>
      <xdr:col>14</xdr:col>
      <xdr:colOff>76200</xdr:colOff>
      <xdr:row>161</xdr:row>
      <xdr:rowOff>114300</xdr:rowOff>
    </xdr:to>
    <xdr:sp macro="" textlink="">
      <xdr:nvSpPr>
        <xdr:cNvPr id="5689" name="Text Box 75" hidden="1">
          <a:extLst>
            <a:ext uri="{FF2B5EF4-FFF2-40B4-BE49-F238E27FC236}">
              <a16:creationId xmlns:a16="http://schemas.microsoft.com/office/drawing/2014/main" id="{00000000-0008-0000-0000-00003916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160</xdr:row>
      <xdr:rowOff>76200</xdr:rowOff>
    </xdr:from>
    <xdr:to>
      <xdr:col>7</xdr:col>
      <xdr:colOff>76200</xdr:colOff>
      <xdr:row>161</xdr:row>
      <xdr:rowOff>114300</xdr:rowOff>
    </xdr:to>
    <xdr:sp macro="" textlink="">
      <xdr:nvSpPr>
        <xdr:cNvPr id="5690" name="Text Box 75" hidden="1">
          <a:extLst>
            <a:ext uri="{FF2B5EF4-FFF2-40B4-BE49-F238E27FC236}">
              <a16:creationId xmlns:a16="http://schemas.microsoft.com/office/drawing/2014/main" id="{00000000-0008-0000-0000-00003A1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161</xdr:row>
      <xdr:rowOff>76200</xdr:rowOff>
    </xdr:from>
    <xdr:to>
      <xdr:col>7</xdr:col>
      <xdr:colOff>76200</xdr:colOff>
      <xdr:row>162</xdr:row>
      <xdr:rowOff>114300</xdr:rowOff>
    </xdr:to>
    <xdr:sp macro="" textlink="">
      <xdr:nvSpPr>
        <xdr:cNvPr id="5691" name="Text Box 75" hidden="1">
          <a:extLst>
            <a:ext uri="{FF2B5EF4-FFF2-40B4-BE49-F238E27FC236}">
              <a16:creationId xmlns:a16="http://schemas.microsoft.com/office/drawing/2014/main" id="{00000000-0008-0000-0000-00003B1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161</xdr:row>
      <xdr:rowOff>76200</xdr:rowOff>
    </xdr:from>
    <xdr:to>
      <xdr:col>7</xdr:col>
      <xdr:colOff>76200</xdr:colOff>
      <xdr:row>162</xdr:row>
      <xdr:rowOff>114300</xdr:rowOff>
    </xdr:to>
    <xdr:sp macro="" textlink="">
      <xdr:nvSpPr>
        <xdr:cNvPr id="5692" name="Text Box 75" hidden="1">
          <a:extLst>
            <a:ext uri="{FF2B5EF4-FFF2-40B4-BE49-F238E27FC236}">
              <a16:creationId xmlns:a16="http://schemas.microsoft.com/office/drawing/2014/main" id="{00000000-0008-0000-0000-00003C1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160</xdr:row>
      <xdr:rowOff>76200</xdr:rowOff>
    </xdr:from>
    <xdr:to>
      <xdr:col>10</xdr:col>
      <xdr:colOff>76200</xdr:colOff>
      <xdr:row>161</xdr:row>
      <xdr:rowOff>114300</xdr:rowOff>
    </xdr:to>
    <xdr:sp macro="" textlink="">
      <xdr:nvSpPr>
        <xdr:cNvPr id="5693" name="Text Box 75" hidden="1">
          <a:extLst>
            <a:ext uri="{FF2B5EF4-FFF2-40B4-BE49-F238E27FC236}">
              <a16:creationId xmlns:a16="http://schemas.microsoft.com/office/drawing/2014/main" id="{00000000-0008-0000-0000-00003D16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161</xdr:row>
      <xdr:rowOff>76200</xdr:rowOff>
    </xdr:from>
    <xdr:to>
      <xdr:col>10</xdr:col>
      <xdr:colOff>76200</xdr:colOff>
      <xdr:row>162</xdr:row>
      <xdr:rowOff>114300</xdr:rowOff>
    </xdr:to>
    <xdr:sp macro="" textlink="">
      <xdr:nvSpPr>
        <xdr:cNvPr id="5694" name="Text Box 75" hidden="1">
          <a:extLst>
            <a:ext uri="{FF2B5EF4-FFF2-40B4-BE49-F238E27FC236}">
              <a16:creationId xmlns:a16="http://schemas.microsoft.com/office/drawing/2014/main" id="{00000000-0008-0000-0000-00003E16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161</xdr:row>
      <xdr:rowOff>76200</xdr:rowOff>
    </xdr:from>
    <xdr:to>
      <xdr:col>10</xdr:col>
      <xdr:colOff>76200</xdr:colOff>
      <xdr:row>162</xdr:row>
      <xdr:rowOff>114300</xdr:rowOff>
    </xdr:to>
    <xdr:sp macro="" textlink="">
      <xdr:nvSpPr>
        <xdr:cNvPr id="5695" name="Text Box 75" hidden="1">
          <a:extLst>
            <a:ext uri="{FF2B5EF4-FFF2-40B4-BE49-F238E27FC236}">
              <a16:creationId xmlns:a16="http://schemas.microsoft.com/office/drawing/2014/main" id="{00000000-0008-0000-0000-00003F16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161</xdr:row>
      <xdr:rowOff>76200</xdr:rowOff>
    </xdr:from>
    <xdr:to>
      <xdr:col>10</xdr:col>
      <xdr:colOff>76200</xdr:colOff>
      <xdr:row>162</xdr:row>
      <xdr:rowOff>114300</xdr:rowOff>
    </xdr:to>
    <xdr:sp macro="" textlink="">
      <xdr:nvSpPr>
        <xdr:cNvPr id="5696" name="Text Box 75" hidden="1">
          <a:extLst>
            <a:ext uri="{FF2B5EF4-FFF2-40B4-BE49-F238E27FC236}">
              <a16:creationId xmlns:a16="http://schemas.microsoft.com/office/drawing/2014/main" id="{00000000-0008-0000-0000-00004016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160</xdr:row>
      <xdr:rowOff>76200</xdr:rowOff>
    </xdr:from>
    <xdr:to>
      <xdr:col>14</xdr:col>
      <xdr:colOff>76200</xdr:colOff>
      <xdr:row>161</xdr:row>
      <xdr:rowOff>114300</xdr:rowOff>
    </xdr:to>
    <xdr:sp macro="" textlink="">
      <xdr:nvSpPr>
        <xdr:cNvPr id="5697" name="Text Box 75" hidden="1">
          <a:extLst>
            <a:ext uri="{FF2B5EF4-FFF2-40B4-BE49-F238E27FC236}">
              <a16:creationId xmlns:a16="http://schemas.microsoft.com/office/drawing/2014/main" id="{00000000-0008-0000-0000-00004116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161</xdr:row>
      <xdr:rowOff>76200</xdr:rowOff>
    </xdr:from>
    <xdr:to>
      <xdr:col>14</xdr:col>
      <xdr:colOff>76200</xdr:colOff>
      <xdr:row>162</xdr:row>
      <xdr:rowOff>114300</xdr:rowOff>
    </xdr:to>
    <xdr:sp macro="" textlink="">
      <xdr:nvSpPr>
        <xdr:cNvPr id="5698" name="Text Box 75" hidden="1">
          <a:extLst>
            <a:ext uri="{FF2B5EF4-FFF2-40B4-BE49-F238E27FC236}">
              <a16:creationId xmlns:a16="http://schemas.microsoft.com/office/drawing/2014/main" id="{00000000-0008-0000-0000-00004216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161</xdr:row>
      <xdr:rowOff>76200</xdr:rowOff>
    </xdr:from>
    <xdr:to>
      <xdr:col>14</xdr:col>
      <xdr:colOff>76200</xdr:colOff>
      <xdr:row>162</xdr:row>
      <xdr:rowOff>114300</xdr:rowOff>
    </xdr:to>
    <xdr:sp macro="" textlink="">
      <xdr:nvSpPr>
        <xdr:cNvPr id="5699" name="Text Box 75" hidden="1">
          <a:extLst>
            <a:ext uri="{FF2B5EF4-FFF2-40B4-BE49-F238E27FC236}">
              <a16:creationId xmlns:a16="http://schemas.microsoft.com/office/drawing/2014/main" id="{00000000-0008-0000-0000-00004316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161</xdr:row>
      <xdr:rowOff>76200</xdr:rowOff>
    </xdr:from>
    <xdr:to>
      <xdr:col>14</xdr:col>
      <xdr:colOff>76200</xdr:colOff>
      <xdr:row>162</xdr:row>
      <xdr:rowOff>114300</xdr:rowOff>
    </xdr:to>
    <xdr:sp macro="" textlink="">
      <xdr:nvSpPr>
        <xdr:cNvPr id="5700" name="Text Box 75" hidden="1">
          <a:extLst>
            <a:ext uri="{FF2B5EF4-FFF2-40B4-BE49-F238E27FC236}">
              <a16:creationId xmlns:a16="http://schemas.microsoft.com/office/drawing/2014/main" id="{00000000-0008-0000-0000-00004416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161</xdr:row>
      <xdr:rowOff>76200</xdr:rowOff>
    </xdr:from>
    <xdr:to>
      <xdr:col>14</xdr:col>
      <xdr:colOff>76200</xdr:colOff>
      <xdr:row>162</xdr:row>
      <xdr:rowOff>114300</xdr:rowOff>
    </xdr:to>
    <xdr:sp macro="" textlink="">
      <xdr:nvSpPr>
        <xdr:cNvPr id="5701" name="Text Box 75" hidden="1">
          <a:extLst>
            <a:ext uri="{FF2B5EF4-FFF2-40B4-BE49-F238E27FC236}">
              <a16:creationId xmlns:a16="http://schemas.microsoft.com/office/drawing/2014/main" id="{00000000-0008-0000-0000-00004516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161</xdr:row>
      <xdr:rowOff>76200</xdr:rowOff>
    </xdr:from>
    <xdr:to>
      <xdr:col>7</xdr:col>
      <xdr:colOff>76200</xdr:colOff>
      <xdr:row>162</xdr:row>
      <xdr:rowOff>114300</xdr:rowOff>
    </xdr:to>
    <xdr:sp macro="" textlink="">
      <xdr:nvSpPr>
        <xdr:cNvPr id="5702" name="Text Box 75" hidden="1">
          <a:extLst>
            <a:ext uri="{FF2B5EF4-FFF2-40B4-BE49-F238E27FC236}">
              <a16:creationId xmlns:a16="http://schemas.microsoft.com/office/drawing/2014/main" id="{00000000-0008-0000-0000-0000461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161</xdr:row>
      <xdr:rowOff>76200</xdr:rowOff>
    </xdr:from>
    <xdr:to>
      <xdr:col>10</xdr:col>
      <xdr:colOff>76200</xdr:colOff>
      <xdr:row>162</xdr:row>
      <xdr:rowOff>114300</xdr:rowOff>
    </xdr:to>
    <xdr:sp macro="" textlink="">
      <xdr:nvSpPr>
        <xdr:cNvPr id="5703" name="Text Box 75" hidden="1">
          <a:extLst>
            <a:ext uri="{FF2B5EF4-FFF2-40B4-BE49-F238E27FC236}">
              <a16:creationId xmlns:a16="http://schemas.microsoft.com/office/drawing/2014/main" id="{00000000-0008-0000-0000-00004716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161</xdr:row>
      <xdr:rowOff>76200</xdr:rowOff>
    </xdr:from>
    <xdr:to>
      <xdr:col>14</xdr:col>
      <xdr:colOff>76200</xdr:colOff>
      <xdr:row>162</xdr:row>
      <xdr:rowOff>114300</xdr:rowOff>
    </xdr:to>
    <xdr:sp macro="" textlink="">
      <xdr:nvSpPr>
        <xdr:cNvPr id="5704" name="Text Box 75" hidden="1">
          <a:extLst>
            <a:ext uri="{FF2B5EF4-FFF2-40B4-BE49-F238E27FC236}">
              <a16:creationId xmlns:a16="http://schemas.microsoft.com/office/drawing/2014/main" id="{00000000-0008-0000-0000-00004816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161</xdr:row>
      <xdr:rowOff>76200</xdr:rowOff>
    </xdr:from>
    <xdr:to>
      <xdr:col>7</xdr:col>
      <xdr:colOff>76200</xdr:colOff>
      <xdr:row>162</xdr:row>
      <xdr:rowOff>114300</xdr:rowOff>
    </xdr:to>
    <xdr:sp macro="" textlink="">
      <xdr:nvSpPr>
        <xdr:cNvPr id="5705" name="Text Box 75" hidden="1">
          <a:extLst>
            <a:ext uri="{FF2B5EF4-FFF2-40B4-BE49-F238E27FC236}">
              <a16:creationId xmlns:a16="http://schemas.microsoft.com/office/drawing/2014/main" id="{00000000-0008-0000-0000-0000491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162</xdr:row>
      <xdr:rowOff>76200</xdr:rowOff>
    </xdr:from>
    <xdr:to>
      <xdr:col>7</xdr:col>
      <xdr:colOff>76200</xdr:colOff>
      <xdr:row>163</xdr:row>
      <xdr:rowOff>114300</xdr:rowOff>
    </xdr:to>
    <xdr:sp macro="" textlink="">
      <xdr:nvSpPr>
        <xdr:cNvPr id="5706" name="Text Box 75" hidden="1">
          <a:extLst>
            <a:ext uri="{FF2B5EF4-FFF2-40B4-BE49-F238E27FC236}">
              <a16:creationId xmlns:a16="http://schemas.microsoft.com/office/drawing/2014/main" id="{00000000-0008-0000-0000-00004A1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162</xdr:row>
      <xdr:rowOff>76200</xdr:rowOff>
    </xdr:from>
    <xdr:to>
      <xdr:col>7</xdr:col>
      <xdr:colOff>76200</xdr:colOff>
      <xdr:row>163</xdr:row>
      <xdr:rowOff>114300</xdr:rowOff>
    </xdr:to>
    <xdr:sp macro="" textlink="">
      <xdr:nvSpPr>
        <xdr:cNvPr id="5707" name="Text Box 75" hidden="1">
          <a:extLst>
            <a:ext uri="{FF2B5EF4-FFF2-40B4-BE49-F238E27FC236}">
              <a16:creationId xmlns:a16="http://schemas.microsoft.com/office/drawing/2014/main" id="{00000000-0008-0000-0000-00004B1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161</xdr:row>
      <xdr:rowOff>76200</xdr:rowOff>
    </xdr:from>
    <xdr:to>
      <xdr:col>10</xdr:col>
      <xdr:colOff>76200</xdr:colOff>
      <xdr:row>162</xdr:row>
      <xdr:rowOff>114300</xdr:rowOff>
    </xdr:to>
    <xdr:sp macro="" textlink="">
      <xdr:nvSpPr>
        <xdr:cNvPr id="5708" name="Text Box 75" hidden="1">
          <a:extLst>
            <a:ext uri="{FF2B5EF4-FFF2-40B4-BE49-F238E27FC236}">
              <a16:creationId xmlns:a16="http://schemas.microsoft.com/office/drawing/2014/main" id="{00000000-0008-0000-0000-00004C16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162</xdr:row>
      <xdr:rowOff>76200</xdr:rowOff>
    </xdr:from>
    <xdr:to>
      <xdr:col>10</xdr:col>
      <xdr:colOff>76200</xdr:colOff>
      <xdr:row>163</xdr:row>
      <xdr:rowOff>114300</xdr:rowOff>
    </xdr:to>
    <xdr:sp macro="" textlink="">
      <xdr:nvSpPr>
        <xdr:cNvPr id="5709" name="Text Box 75" hidden="1">
          <a:extLst>
            <a:ext uri="{FF2B5EF4-FFF2-40B4-BE49-F238E27FC236}">
              <a16:creationId xmlns:a16="http://schemas.microsoft.com/office/drawing/2014/main" id="{00000000-0008-0000-0000-00004D16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162</xdr:row>
      <xdr:rowOff>76200</xdr:rowOff>
    </xdr:from>
    <xdr:to>
      <xdr:col>10</xdr:col>
      <xdr:colOff>76200</xdr:colOff>
      <xdr:row>163</xdr:row>
      <xdr:rowOff>114300</xdr:rowOff>
    </xdr:to>
    <xdr:sp macro="" textlink="">
      <xdr:nvSpPr>
        <xdr:cNvPr id="5710" name="Text Box 75" hidden="1">
          <a:extLst>
            <a:ext uri="{FF2B5EF4-FFF2-40B4-BE49-F238E27FC236}">
              <a16:creationId xmlns:a16="http://schemas.microsoft.com/office/drawing/2014/main" id="{00000000-0008-0000-0000-00004E16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162</xdr:row>
      <xdr:rowOff>76200</xdr:rowOff>
    </xdr:from>
    <xdr:to>
      <xdr:col>10</xdr:col>
      <xdr:colOff>76200</xdr:colOff>
      <xdr:row>163</xdr:row>
      <xdr:rowOff>114300</xdr:rowOff>
    </xdr:to>
    <xdr:sp macro="" textlink="">
      <xdr:nvSpPr>
        <xdr:cNvPr id="5711" name="Text Box 75" hidden="1">
          <a:extLst>
            <a:ext uri="{FF2B5EF4-FFF2-40B4-BE49-F238E27FC236}">
              <a16:creationId xmlns:a16="http://schemas.microsoft.com/office/drawing/2014/main" id="{00000000-0008-0000-0000-00004F16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161</xdr:row>
      <xdr:rowOff>76200</xdr:rowOff>
    </xdr:from>
    <xdr:to>
      <xdr:col>14</xdr:col>
      <xdr:colOff>76200</xdr:colOff>
      <xdr:row>162</xdr:row>
      <xdr:rowOff>114300</xdr:rowOff>
    </xdr:to>
    <xdr:sp macro="" textlink="">
      <xdr:nvSpPr>
        <xdr:cNvPr id="5712" name="Text Box 75" hidden="1">
          <a:extLst>
            <a:ext uri="{FF2B5EF4-FFF2-40B4-BE49-F238E27FC236}">
              <a16:creationId xmlns:a16="http://schemas.microsoft.com/office/drawing/2014/main" id="{00000000-0008-0000-0000-00005016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162</xdr:row>
      <xdr:rowOff>76200</xdr:rowOff>
    </xdr:from>
    <xdr:to>
      <xdr:col>14</xdr:col>
      <xdr:colOff>76200</xdr:colOff>
      <xdr:row>163</xdr:row>
      <xdr:rowOff>114300</xdr:rowOff>
    </xdr:to>
    <xdr:sp macro="" textlink="">
      <xdr:nvSpPr>
        <xdr:cNvPr id="5713" name="Text Box 75" hidden="1">
          <a:extLst>
            <a:ext uri="{FF2B5EF4-FFF2-40B4-BE49-F238E27FC236}">
              <a16:creationId xmlns:a16="http://schemas.microsoft.com/office/drawing/2014/main" id="{00000000-0008-0000-0000-00005116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162</xdr:row>
      <xdr:rowOff>76200</xdr:rowOff>
    </xdr:from>
    <xdr:to>
      <xdr:col>14</xdr:col>
      <xdr:colOff>76200</xdr:colOff>
      <xdr:row>163</xdr:row>
      <xdr:rowOff>114300</xdr:rowOff>
    </xdr:to>
    <xdr:sp macro="" textlink="">
      <xdr:nvSpPr>
        <xdr:cNvPr id="5714" name="Text Box 75" hidden="1">
          <a:extLst>
            <a:ext uri="{FF2B5EF4-FFF2-40B4-BE49-F238E27FC236}">
              <a16:creationId xmlns:a16="http://schemas.microsoft.com/office/drawing/2014/main" id="{00000000-0008-0000-0000-00005216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162</xdr:row>
      <xdr:rowOff>76200</xdr:rowOff>
    </xdr:from>
    <xdr:to>
      <xdr:col>14</xdr:col>
      <xdr:colOff>76200</xdr:colOff>
      <xdr:row>163</xdr:row>
      <xdr:rowOff>114300</xdr:rowOff>
    </xdr:to>
    <xdr:sp macro="" textlink="">
      <xdr:nvSpPr>
        <xdr:cNvPr id="5715" name="Text Box 75" hidden="1">
          <a:extLst>
            <a:ext uri="{FF2B5EF4-FFF2-40B4-BE49-F238E27FC236}">
              <a16:creationId xmlns:a16="http://schemas.microsoft.com/office/drawing/2014/main" id="{00000000-0008-0000-0000-00005316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162</xdr:row>
      <xdr:rowOff>76200</xdr:rowOff>
    </xdr:from>
    <xdr:to>
      <xdr:col>14</xdr:col>
      <xdr:colOff>76200</xdr:colOff>
      <xdr:row>163</xdr:row>
      <xdr:rowOff>114300</xdr:rowOff>
    </xdr:to>
    <xdr:sp macro="" textlink="">
      <xdr:nvSpPr>
        <xdr:cNvPr id="5716" name="Text Box 75" hidden="1">
          <a:extLst>
            <a:ext uri="{FF2B5EF4-FFF2-40B4-BE49-F238E27FC236}">
              <a16:creationId xmlns:a16="http://schemas.microsoft.com/office/drawing/2014/main" id="{00000000-0008-0000-0000-00005416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162</xdr:row>
      <xdr:rowOff>76200</xdr:rowOff>
    </xdr:from>
    <xdr:to>
      <xdr:col>7</xdr:col>
      <xdr:colOff>76200</xdr:colOff>
      <xdr:row>163</xdr:row>
      <xdr:rowOff>114300</xdr:rowOff>
    </xdr:to>
    <xdr:sp macro="" textlink="">
      <xdr:nvSpPr>
        <xdr:cNvPr id="5717" name="Text Box 75" hidden="1">
          <a:extLst>
            <a:ext uri="{FF2B5EF4-FFF2-40B4-BE49-F238E27FC236}">
              <a16:creationId xmlns:a16="http://schemas.microsoft.com/office/drawing/2014/main" id="{00000000-0008-0000-0000-0000551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162</xdr:row>
      <xdr:rowOff>76200</xdr:rowOff>
    </xdr:from>
    <xdr:to>
      <xdr:col>10</xdr:col>
      <xdr:colOff>76200</xdr:colOff>
      <xdr:row>163</xdr:row>
      <xdr:rowOff>114300</xdr:rowOff>
    </xdr:to>
    <xdr:sp macro="" textlink="">
      <xdr:nvSpPr>
        <xdr:cNvPr id="5718" name="Text Box 75" hidden="1">
          <a:extLst>
            <a:ext uri="{FF2B5EF4-FFF2-40B4-BE49-F238E27FC236}">
              <a16:creationId xmlns:a16="http://schemas.microsoft.com/office/drawing/2014/main" id="{00000000-0008-0000-0000-00005616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162</xdr:row>
      <xdr:rowOff>76200</xdr:rowOff>
    </xdr:from>
    <xdr:to>
      <xdr:col>14</xdr:col>
      <xdr:colOff>76200</xdr:colOff>
      <xdr:row>163</xdr:row>
      <xdr:rowOff>114300</xdr:rowOff>
    </xdr:to>
    <xdr:sp macro="" textlink="">
      <xdr:nvSpPr>
        <xdr:cNvPr id="5719" name="Text Box 75" hidden="1">
          <a:extLst>
            <a:ext uri="{FF2B5EF4-FFF2-40B4-BE49-F238E27FC236}">
              <a16:creationId xmlns:a16="http://schemas.microsoft.com/office/drawing/2014/main" id="{00000000-0008-0000-0000-00005716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162</xdr:row>
      <xdr:rowOff>76200</xdr:rowOff>
    </xdr:from>
    <xdr:to>
      <xdr:col>7</xdr:col>
      <xdr:colOff>76200</xdr:colOff>
      <xdr:row>163</xdr:row>
      <xdr:rowOff>114300</xdr:rowOff>
    </xdr:to>
    <xdr:sp macro="" textlink="">
      <xdr:nvSpPr>
        <xdr:cNvPr id="5720" name="Text Box 75" hidden="1">
          <a:extLst>
            <a:ext uri="{FF2B5EF4-FFF2-40B4-BE49-F238E27FC236}">
              <a16:creationId xmlns:a16="http://schemas.microsoft.com/office/drawing/2014/main" id="{00000000-0008-0000-0000-0000581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163</xdr:row>
      <xdr:rowOff>76200</xdr:rowOff>
    </xdr:from>
    <xdr:to>
      <xdr:col>7</xdr:col>
      <xdr:colOff>76200</xdr:colOff>
      <xdr:row>164</xdr:row>
      <xdr:rowOff>114300</xdr:rowOff>
    </xdr:to>
    <xdr:sp macro="" textlink="">
      <xdr:nvSpPr>
        <xdr:cNvPr id="5721" name="Text Box 75" hidden="1">
          <a:extLst>
            <a:ext uri="{FF2B5EF4-FFF2-40B4-BE49-F238E27FC236}">
              <a16:creationId xmlns:a16="http://schemas.microsoft.com/office/drawing/2014/main" id="{00000000-0008-0000-0000-0000591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163</xdr:row>
      <xdr:rowOff>76200</xdr:rowOff>
    </xdr:from>
    <xdr:to>
      <xdr:col>7</xdr:col>
      <xdr:colOff>76200</xdr:colOff>
      <xdr:row>164</xdr:row>
      <xdr:rowOff>114300</xdr:rowOff>
    </xdr:to>
    <xdr:sp macro="" textlink="">
      <xdr:nvSpPr>
        <xdr:cNvPr id="5722" name="Text Box 75" hidden="1">
          <a:extLst>
            <a:ext uri="{FF2B5EF4-FFF2-40B4-BE49-F238E27FC236}">
              <a16:creationId xmlns:a16="http://schemas.microsoft.com/office/drawing/2014/main" id="{00000000-0008-0000-0000-00005A1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162</xdr:row>
      <xdr:rowOff>76200</xdr:rowOff>
    </xdr:from>
    <xdr:to>
      <xdr:col>10</xdr:col>
      <xdr:colOff>76200</xdr:colOff>
      <xdr:row>163</xdr:row>
      <xdr:rowOff>114300</xdr:rowOff>
    </xdr:to>
    <xdr:sp macro="" textlink="">
      <xdr:nvSpPr>
        <xdr:cNvPr id="5723" name="Text Box 75" hidden="1">
          <a:extLst>
            <a:ext uri="{FF2B5EF4-FFF2-40B4-BE49-F238E27FC236}">
              <a16:creationId xmlns:a16="http://schemas.microsoft.com/office/drawing/2014/main" id="{00000000-0008-0000-0000-00005B16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163</xdr:row>
      <xdr:rowOff>76200</xdr:rowOff>
    </xdr:from>
    <xdr:to>
      <xdr:col>10</xdr:col>
      <xdr:colOff>76200</xdr:colOff>
      <xdr:row>164</xdr:row>
      <xdr:rowOff>114300</xdr:rowOff>
    </xdr:to>
    <xdr:sp macro="" textlink="">
      <xdr:nvSpPr>
        <xdr:cNvPr id="5724" name="Text Box 75" hidden="1">
          <a:extLst>
            <a:ext uri="{FF2B5EF4-FFF2-40B4-BE49-F238E27FC236}">
              <a16:creationId xmlns:a16="http://schemas.microsoft.com/office/drawing/2014/main" id="{00000000-0008-0000-0000-00005C16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163</xdr:row>
      <xdr:rowOff>76200</xdr:rowOff>
    </xdr:from>
    <xdr:to>
      <xdr:col>10</xdr:col>
      <xdr:colOff>76200</xdr:colOff>
      <xdr:row>164</xdr:row>
      <xdr:rowOff>114300</xdr:rowOff>
    </xdr:to>
    <xdr:sp macro="" textlink="">
      <xdr:nvSpPr>
        <xdr:cNvPr id="5725" name="Text Box 75" hidden="1">
          <a:extLst>
            <a:ext uri="{FF2B5EF4-FFF2-40B4-BE49-F238E27FC236}">
              <a16:creationId xmlns:a16="http://schemas.microsoft.com/office/drawing/2014/main" id="{00000000-0008-0000-0000-00005D16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163</xdr:row>
      <xdr:rowOff>76200</xdr:rowOff>
    </xdr:from>
    <xdr:to>
      <xdr:col>10</xdr:col>
      <xdr:colOff>76200</xdr:colOff>
      <xdr:row>164</xdr:row>
      <xdr:rowOff>114300</xdr:rowOff>
    </xdr:to>
    <xdr:sp macro="" textlink="">
      <xdr:nvSpPr>
        <xdr:cNvPr id="5726" name="Text Box 75" hidden="1">
          <a:extLst>
            <a:ext uri="{FF2B5EF4-FFF2-40B4-BE49-F238E27FC236}">
              <a16:creationId xmlns:a16="http://schemas.microsoft.com/office/drawing/2014/main" id="{00000000-0008-0000-0000-00005E16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162</xdr:row>
      <xdr:rowOff>76200</xdr:rowOff>
    </xdr:from>
    <xdr:to>
      <xdr:col>14</xdr:col>
      <xdr:colOff>76200</xdr:colOff>
      <xdr:row>163</xdr:row>
      <xdr:rowOff>114300</xdr:rowOff>
    </xdr:to>
    <xdr:sp macro="" textlink="">
      <xdr:nvSpPr>
        <xdr:cNvPr id="5727" name="Text Box 75" hidden="1">
          <a:extLst>
            <a:ext uri="{FF2B5EF4-FFF2-40B4-BE49-F238E27FC236}">
              <a16:creationId xmlns:a16="http://schemas.microsoft.com/office/drawing/2014/main" id="{00000000-0008-0000-0000-00005F16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163</xdr:row>
      <xdr:rowOff>76200</xdr:rowOff>
    </xdr:from>
    <xdr:to>
      <xdr:col>14</xdr:col>
      <xdr:colOff>76200</xdr:colOff>
      <xdr:row>164</xdr:row>
      <xdr:rowOff>114300</xdr:rowOff>
    </xdr:to>
    <xdr:sp macro="" textlink="">
      <xdr:nvSpPr>
        <xdr:cNvPr id="5728" name="Text Box 75" hidden="1">
          <a:extLst>
            <a:ext uri="{FF2B5EF4-FFF2-40B4-BE49-F238E27FC236}">
              <a16:creationId xmlns:a16="http://schemas.microsoft.com/office/drawing/2014/main" id="{00000000-0008-0000-0000-00006016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163</xdr:row>
      <xdr:rowOff>76200</xdr:rowOff>
    </xdr:from>
    <xdr:to>
      <xdr:col>14</xdr:col>
      <xdr:colOff>76200</xdr:colOff>
      <xdr:row>164</xdr:row>
      <xdr:rowOff>114300</xdr:rowOff>
    </xdr:to>
    <xdr:sp macro="" textlink="">
      <xdr:nvSpPr>
        <xdr:cNvPr id="5729" name="Text Box 75" hidden="1">
          <a:extLst>
            <a:ext uri="{FF2B5EF4-FFF2-40B4-BE49-F238E27FC236}">
              <a16:creationId xmlns:a16="http://schemas.microsoft.com/office/drawing/2014/main" id="{00000000-0008-0000-0000-00006116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163</xdr:row>
      <xdr:rowOff>76200</xdr:rowOff>
    </xdr:from>
    <xdr:to>
      <xdr:col>14</xdr:col>
      <xdr:colOff>76200</xdr:colOff>
      <xdr:row>164</xdr:row>
      <xdr:rowOff>114300</xdr:rowOff>
    </xdr:to>
    <xdr:sp macro="" textlink="">
      <xdr:nvSpPr>
        <xdr:cNvPr id="5730" name="Text Box 75" hidden="1">
          <a:extLst>
            <a:ext uri="{FF2B5EF4-FFF2-40B4-BE49-F238E27FC236}">
              <a16:creationId xmlns:a16="http://schemas.microsoft.com/office/drawing/2014/main" id="{00000000-0008-0000-0000-00006216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163</xdr:row>
      <xdr:rowOff>76200</xdr:rowOff>
    </xdr:from>
    <xdr:to>
      <xdr:col>14</xdr:col>
      <xdr:colOff>76200</xdr:colOff>
      <xdr:row>164</xdr:row>
      <xdr:rowOff>114300</xdr:rowOff>
    </xdr:to>
    <xdr:sp macro="" textlink="">
      <xdr:nvSpPr>
        <xdr:cNvPr id="5731" name="Text Box 75" hidden="1">
          <a:extLst>
            <a:ext uri="{FF2B5EF4-FFF2-40B4-BE49-F238E27FC236}">
              <a16:creationId xmlns:a16="http://schemas.microsoft.com/office/drawing/2014/main" id="{00000000-0008-0000-0000-00006316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163</xdr:row>
      <xdr:rowOff>76200</xdr:rowOff>
    </xdr:from>
    <xdr:to>
      <xdr:col>7</xdr:col>
      <xdr:colOff>76200</xdr:colOff>
      <xdr:row>164</xdr:row>
      <xdr:rowOff>114300</xdr:rowOff>
    </xdr:to>
    <xdr:sp macro="" textlink="">
      <xdr:nvSpPr>
        <xdr:cNvPr id="5732" name="Text Box 75" hidden="1">
          <a:extLst>
            <a:ext uri="{FF2B5EF4-FFF2-40B4-BE49-F238E27FC236}">
              <a16:creationId xmlns:a16="http://schemas.microsoft.com/office/drawing/2014/main" id="{00000000-0008-0000-0000-0000641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163</xdr:row>
      <xdr:rowOff>76200</xdr:rowOff>
    </xdr:from>
    <xdr:to>
      <xdr:col>10</xdr:col>
      <xdr:colOff>76200</xdr:colOff>
      <xdr:row>164</xdr:row>
      <xdr:rowOff>114300</xdr:rowOff>
    </xdr:to>
    <xdr:sp macro="" textlink="">
      <xdr:nvSpPr>
        <xdr:cNvPr id="5733" name="Text Box 75" hidden="1">
          <a:extLst>
            <a:ext uri="{FF2B5EF4-FFF2-40B4-BE49-F238E27FC236}">
              <a16:creationId xmlns:a16="http://schemas.microsoft.com/office/drawing/2014/main" id="{00000000-0008-0000-0000-00006516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163</xdr:row>
      <xdr:rowOff>76200</xdr:rowOff>
    </xdr:from>
    <xdr:to>
      <xdr:col>14</xdr:col>
      <xdr:colOff>76200</xdr:colOff>
      <xdr:row>164</xdr:row>
      <xdr:rowOff>114300</xdr:rowOff>
    </xdr:to>
    <xdr:sp macro="" textlink="">
      <xdr:nvSpPr>
        <xdr:cNvPr id="5734" name="Text Box 75" hidden="1">
          <a:extLst>
            <a:ext uri="{FF2B5EF4-FFF2-40B4-BE49-F238E27FC236}">
              <a16:creationId xmlns:a16="http://schemas.microsoft.com/office/drawing/2014/main" id="{00000000-0008-0000-0000-00006616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163</xdr:row>
      <xdr:rowOff>76200</xdr:rowOff>
    </xdr:from>
    <xdr:to>
      <xdr:col>7</xdr:col>
      <xdr:colOff>76200</xdr:colOff>
      <xdr:row>164</xdr:row>
      <xdr:rowOff>114300</xdr:rowOff>
    </xdr:to>
    <xdr:sp macro="" textlink="">
      <xdr:nvSpPr>
        <xdr:cNvPr id="5735" name="Text Box 75" hidden="1">
          <a:extLst>
            <a:ext uri="{FF2B5EF4-FFF2-40B4-BE49-F238E27FC236}">
              <a16:creationId xmlns:a16="http://schemas.microsoft.com/office/drawing/2014/main" id="{00000000-0008-0000-0000-0000671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164</xdr:row>
      <xdr:rowOff>76200</xdr:rowOff>
    </xdr:from>
    <xdr:to>
      <xdr:col>7</xdr:col>
      <xdr:colOff>76200</xdr:colOff>
      <xdr:row>165</xdr:row>
      <xdr:rowOff>114300</xdr:rowOff>
    </xdr:to>
    <xdr:sp macro="" textlink="">
      <xdr:nvSpPr>
        <xdr:cNvPr id="5736" name="Text Box 75" hidden="1">
          <a:extLst>
            <a:ext uri="{FF2B5EF4-FFF2-40B4-BE49-F238E27FC236}">
              <a16:creationId xmlns:a16="http://schemas.microsoft.com/office/drawing/2014/main" id="{00000000-0008-0000-0000-0000681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164</xdr:row>
      <xdr:rowOff>76200</xdr:rowOff>
    </xdr:from>
    <xdr:to>
      <xdr:col>7</xdr:col>
      <xdr:colOff>76200</xdr:colOff>
      <xdr:row>165</xdr:row>
      <xdr:rowOff>114300</xdr:rowOff>
    </xdr:to>
    <xdr:sp macro="" textlink="">
      <xdr:nvSpPr>
        <xdr:cNvPr id="5737" name="Text Box 75" hidden="1">
          <a:extLst>
            <a:ext uri="{FF2B5EF4-FFF2-40B4-BE49-F238E27FC236}">
              <a16:creationId xmlns:a16="http://schemas.microsoft.com/office/drawing/2014/main" id="{00000000-0008-0000-0000-0000691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163</xdr:row>
      <xdr:rowOff>76200</xdr:rowOff>
    </xdr:from>
    <xdr:to>
      <xdr:col>10</xdr:col>
      <xdr:colOff>76200</xdr:colOff>
      <xdr:row>164</xdr:row>
      <xdr:rowOff>114300</xdr:rowOff>
    </xdr:to>
    <xdr:sp macro="" textlink="">
      <xdr:nvSpPr>
        <xdr:cNvPr id="5738" name="Text Box 75" hidden="1">
          <a:extLst>
            <a:ext uri="{FF2B5EF4-FFF2-40B4-BE49-F238E27FC236}">
              <a16:creationId xmlns:a16="http://schemas.microsoft.com/office/drawing/2014/main" id="{00000000-0008-0000-0000-00006A16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164</xdr:row>
      <xdr:rowOff>76200</xdr:rowOff>
    </xdr:from>
    <xdr:to>
      <xdr:col>10</xdr:col>
      <xdr:colOff>76200</xdr:colOff>
      <xdr:row>165</xdr:row>
      <xdr:rowOff>114300</xdr:rowOff>
    </xdr:to>
    <xdr:sp macro="" textlink="">
      <xdr:nvSpPr>
        <xdr:cNvPr id="5739" name="Text Box 75" hidden="1">
          <a:extLst>
            <a:ext uri="{FF2B5EF4-FFF2-40B4-BE49-F238E27FC236}">
              <a16:creationId xmlns:a16="http://schemas.microsoft.com/office/drawing/2014/main" id="{00000000-0008-0000-0000-00006B16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164</xdr:row>
      <xdr:rowOff>76200</xdr:rowOff>
    </xdr:from>
    <xdr:to>
      <xdr:col>10</xdr:col>
      <xdr:colOff>76200</xdr:colOff>
      <xdr:row>165</xdr:row>
      <xdr:rowOff>114300</xdr:rowOff>
    </xdr:to>
    <xdr:sp macro="" textlink="">
      <xdr:nvSpPr>
        <xdr:cNvPr id="5740" name="Text Box 75" hidden="1">
          <a:extLst>
            <a:ext uri="{FF2B5EF4-FFF2-40B4-BE49-F238E27FC236}">
              <a16:creationId xmlns:a16="http://schemas.microsoft.com/office/drawing/2014/main" id="{00000000-0008-0000-0000-00006C16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164</xdr:row>
      <xdr:rowOff>76200</xdr:rowOff>
    </xdr:from>
    <xdr:to>
      <xdr:col>10</xdr:col>
      <xdr:colOff>76200</xdr:colOff>
      <xdr:row>165</xdr:row>
      <xdr:rowOff>114300</xdr:rowOff>
    </xdr:to>
    <xdr:sp macro="" textlink="">
      <xdr:nvSpPr>
        <xdr:cNvPr id="5741" name="Text Box 75" hidden="1">
          <a:extLst>
            <a:ext uri="{FF2B5EF4-FFF2-40B4-BE49-F238E27FC236}">
              <a16:creationId xmlns:a16="http://schemas.microsoft.com/office/drawing/2014/main" id="{00000000-0008-0000-0000-00006D16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163</xdr:row>
      <xdr:rowOff>76200</xdr:rowOff>
    </xdr:from>
    <xdr:to>
      <xdr:col>14</xdr:col>
      <xdr:colOff>76200</xdr:colOff>
      <xdr:row>164</xdr:row>
      <xdr:rowOff>114300</xdr:rowOff>
    </xdr:to>
    <xdr:sp macro="" textlink="">
      <xdr:nvSpPr>
        <xdr:cNvPr id="5742" name="Text Box 75" hidden="1">
          <a:extLst>
            <a:ext uri="{FF2B5EF4-FFF2-40B4-BE49-F238E27FC236}">
              <a16:creationId xmlns:a16="http://schemas.microsoft.com/office/drawing/2014/main" id="{00000000-0008-0000-0000-00006E16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164</xdr:row>
      <xdr:rowOff>76200</xdr:rowOff>
    </xdr:from>
    <xdr:to>
      <xdr:col>14</xdr:col>
      <xdr:colOff>76200</xdr:colOff>
      <xdr:row>165</xdr:row>
      <xdr:rowOff>114300</xdr:rowOff>
    </xdr:to>
    <xdr:sp macro="" textlink="">
      <xdr:nvSpPr>
        <xdr:cNvPr id="5743" name="Text Box 75" hidden="1">
          <a:extLst>
            <a:ext uri="{FF2B5EF4-FFF2-40B4-BE49-F238E27FC236}">
              <a16:creationId xmlns:a16="http://schemas.microsoft.com/office/drawing/2014/main" id="{00000000-0008-0000-0000-00006F16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164</xdr:row>
      <xdr:rowOff>76200</xdr:rowOff>
    </xdr:from>
    <xdr:to>
      <xdr:col>14</xdr:col>
      <xdr:colOff>76200</xdr:colOff>
      <xdr:row>165</xdr:row>
      <xdr:rowOff>114300</xdr:rowOff>
    </xdr:to>
    <xdr:sp macro="" textlink="">
      <xdr:nvSpPr>
        <xdr:cNvPr id="5744" name="Text Box 75" hidden="1">
          <a:extLst>
            <a:ext uri="{FF2B5EF4-FFF2-40B4-BE49-F238E27FC236}">
              <a16:creationId xmlns:a16="http://schemas.microsoft.com/office/drawing/2014/main" id="{00000000-0008-0000-0000-00007016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164</xdr:row>
      <xdr:rowOff>76200</xdr:rowOff>
    </xdr:from>
    <xdr:to>
      <xdr:col>14</xdr:col>
      <xdr:colOff>76200</xdr:colOff>
      <xdr:row>165</xdr:row>
      <xdr:rowOff>114300</xdr:rowOff>
    </xdr:to>
    <xdr:sp macro="" textlink="">
      <xdr:nvSpPr>
        <xdr:cNvPr id="5745" name="Text Box 75" hidden="1">
          <a:extLst>
            <a:ext uri="{FF2B5EF4-FFF2-40B4-BE49-F238E27FC236}">
              <a16:creationId xmlns:a16="http://schemas.microsoft.com/office/drawing/2014/main" id="{00000000-0008-0000-0000-00007116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164</xdr:row>
      <xdr:rowOff>76200</xdr:rowOff>
    </xdr:from>
    <xdr:to>
      <xdr:col>14</xdr:col>
      <xdr:colOff>76200</xdr:colOff>
      <xdr:row>165</xdr:row>
      <xdr:rowOff>114300</xdr:rowOff>
    </xdr:to>
    <xdr:sp macro="" textlink="">
      <xdr:nvSpPr>
        <xdr:cNvPr id="5746" name="Text Box 75" hidden="1">
          <a:extLst>
            <a:ext uri="{FF2B5EF4-FFF2-40B4-BE49-F238E27FC236}">
              <a16:creationId xmlns:a16="http://schemas.microsoft.com/office/drawing/2014/main" id="{00000000-0008-0000-0000-00007216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164</xdr:row>
      <xdr:rowOff>76200</xdr:rowOff>
    </xdr:from>
    <xdr:to>
      <xdr:col>7</xdr:col>
      <xdr:colOff>76200</xdr:colOff>
      <xdr:row>165</xdr:row>
      <xdr:rowOff>114300</xdr:rowOff>
    </xdr:to>
    <xdr:sp macro="" textlink="">
      <xdr:nvSpPr>
        <xdr:cNvPr id="5747" name="Text Box 75" hidden="1">
          <a:extLst>
            <a:ext uri="{FF2B5EF4-FFF2-40B4-BE49-F238E27FC236}">
              <a16:creationId xmlns:a16="http://schemas.microsoft.com/office/drawing/2014/main" id="{00000000-0008-0000-0000-0000731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164</xdr:row>
      <xdr:rowOff>76200</xdr:rowOff>
    </xdr:from>
    <xdr:to>
      <xdr:col>10</xdr:col>
      <xdr:colOff>76200</xdr:colOff>
      <xdr:row>165</xdr:row>
      <xdr:rowOff>114300</xdr:rowOff>
    </xdr:to>
    <xdr:sp macro="" textlink="">
      <xdr:nvSpPr>
        <xdr:cNvPr id="5748" name="Text Box 75" hidden="1">
          <a:extLst>
            <a:ext uri="{FF2B5EF4-FFF2-40B4-BE49-F238E27FC236}">
              <a16:creationId xmlns:a16="http://schemas.microsoft.com/office/drawing/2014/main" id="{00000000-0008-0000-0000-00007416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164</xdr:row>
      <xdr:rowOff>76200</xdr:rowOff>
    </xdr:from>
    <xdr:to>
      <xdr:col>14</xdr:col>
      <xdr:colOff>76200</xdr:colOff>
      <xdr:row>165</xdr:row>
      <xdr:rowOff>114300</xdr:rowOff>
    </xdr:to>
    <xdr:sp macro="" textlink="">
      <xdr:nvSpPr>
        <xdr:cNvPr id="5749" name="Text Box 75" hidden="1">
          <a:extLst>
            <a:ext uri="{FF2B5EF4-FFF2-40B4-BE49-F238E27FC236}">
              <a16:creationId xmlns:a16="http://schemas.microsoft.com/office/drawing/2014/main" id="{00000000-0008-0000-0000-00007516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164</xdr:row>
      <xdr:rowOff>76200</xdr:rowOff>
    </xdr:from>
    <xdr:to>
      <xdr:col>7</xdr:col>
      <xdr:colOff>76200</xdr:colOff>
      <xdr:row>165</xdr:row>
      <xdr:rowOff>114300</xdr:rowOff>
    </xdr:to>
    <xdr:sp macro="" textlink="">
      <xdr:nvSpPr>
        <xdr:cNvPr id="5750" name="Text Box 75" hidden="1">
          <a:extLst>
            <a:ext uri="{FF2B5EF4-FFF2-40B4-BE49-F238E27FC236}">
              <a16:creationId xmlns:a16="http://schemas.microsoft.com/office/drawing/2014/main" id="{00000000-0008-0000-0000-0000761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165</xdr:row>
      <xdr:rowOff>76200</xdr:rowOff>
    </xdr:from>
    <xdr:to>
      <xdr:col>7</xdr:col>
      <xdr:colOff>76200</xdr:colOff>
      <xdr:row>166</xdr:row>
      <xdr:rowOff>114300</xdr:rowOff>
    </xdr:to>
    <xdr:sp macro="" textlink="">
      <xdr:nvSpPr>
        <xdr:cNvPr id="5751" name="Text Box 75" hidden="1">
          <a:extLst>
            <a:ext uri="{FF2B5EF4-FFF2-40B4-BE49-F238E27FC236}">
              <a16:creationId xmlns:a16="http://schemas.microsoft.com/office/drawing/2014/main" id="{00000000-0008-0000-0000-0000771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165</xdr:row>
      <xdr:rowOff>76200</xdr:rowOff>
    </xdr:from>
    <xdr:to>
      <xdr:col>7</xdr:col>
      <xdr:colOff>76200</xdr:colOff>
      <xdr:row>166</xdr:row>
      <xdr:rowOff>114300</xdr:rowOff>
    </xdr:to>
    <xdr:sp macro="" textlink="">
      <xdr:nvSpPr>
        <xdr:cNvPr id="5752" name="Text Box 75" hidden="1">
          <a:extLst>
            <a:ext uri="{FF2B5EF4-FFF2-40B4-BE49-F238E27FC236}">
              <a16:creationId xmlns:a16="http://schemas.microsoft.com/office/drawing/2014/main" id="{00000000-0008-0000-0000-0000781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164</xdr:row>
      <xdr:rowOff>76200</xdr:rowOff>
    </xdr:from>
    <xdr:to>
      <xdr:col>10</xdr:col>
      <xdr:colOff>76200</xdr:colOff>
      <xdr:row>165</xdr:row>
      <xdr:rowOff>114300</xdr:rowOff>
    </xdr:to>
    <xdr:sp macro="" textlink="">
      <xdr:nvSpPr>
        <xdr:cNvPr id="5753" name="Text Box 75" hidden="1">
          <a:extLst>
            <a:ext uri="{FF2B5EF4-FFF2-40B4-BE49-F238E27FC236}">
              <a16:creationId xmlns:a16="http://schemas.microsoft.com/office/drawing/2014/main" id="{00000000-0008-0000-0000-00007916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165</xdr:row>
      <xdr:rowOff>76200</xdr:rowOff>
    </xdr:from>
    <xdr:to>
      <xdr:col>10</xdr:col>
      <xdr:colOff>76200</xdr:colOff>
      <xdr:row>166</xdr:row>
      <xdr:rowOff>114300</xdr:rowOff>
    </xdr:to>
    <xdr:sp macro="" textlink="">
      <xdr:nvSpPr>
        <xdr:cNvPr id="5754" name="Text Box 75" hidden="1">
          <a:extLst>
            <a:ext uri="{FF2B5EF4-FFF2-40B4-BE49-F238E27FC236}">
              <a16:creationId xmlns:a16="http://schemas.microsoft.com/office/drawing/2014/main" id="{00000000-0008-0000-0000-00007A16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165</xdr:row>
      <xdr:rowOff>76200</xdr:rowOff>
    </xdr:from>
    <xdr:to>
      <xdr:col>10</xdr:col>
      <xdr:colOff>76200</xdr:colOff>
      <xdr:row>166</xdr:row>
      <xdr:rowOff>114300</xdr:rowOff>
    </xdr:to>
    <xdr:sp macro="" textlink="">
      <xdr:nvSpPr>
        <xdr:cNvPr id="5755" name="Text Box 75" hidden="1">
          <a:extLst>
            <a:ext uri="{FF2B5EF4-FFF2-40B4-BE49-F238E27FC236}">
              <a16:creationId xmlns:a16="http://schemas.microsoft.com/office/drawing/2014/main" id="{00000000-0008-0000-0000-00007B16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165</xdr:row>
      <xdr:rowOff>76200</xdr:rowOff>
    </xdr:from>
    <xdr:to>
      <xdr:col>10</xdr:col>
      <xdr:colOff>76200</xdr:colOff>
      <xdr:row>166</xdr:row>
      <xdr:rowOff>114300</xdr:rowOff>
    </xdr:to>
    <xdr:sp macro="" textlink="">
      <xdr:nvSpPr>
        <xdr:cNvPr id="5756" name="Text Box 75" hidden="1">
          <a:extLst>
            <a:ext uri="{FF2B5EF4-FFF2-40B4-BE49-F238E27FC236}">
              <a16:creationId xmlns:a16="http://schemas.microsoft.com/office/drawing/2014/main" id="{00000000-0008-0000-0000-00007C16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164</xdr:row>
      <xdr:rowOff>76200</xdr:rowOff>
    </xdr:from>
    <xdr:to>
      <xdr:col>14</xdr:col>
      <xdr:colOff>76200</xdr:colOff>
      <xdr:row>165</xdr:row>
      <xdr:rowOff>114300</xdr:rowOff>
    </xdr:to>
    <xdr:sp macro="" textlink="">
      <xdr:nvSpPr>
        <xdr:cNvPr id="5757" name="Text Box 75" hidden="1">
          <a:extLst>
            <a:ext uri="{FF2B5EF4-FFF2-40B4-BE49-F238E27FC236}">
              <a16:creationId xmlns:a16="http://schemas.microsoft.com/office/drawing/2014/main" id="{00000000-0008-0000-0000-00007D16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165</xdr:row>
      <xdr:rowOff>76200</xdr:rowOff>
    </xdr:from>
    <xdr:to>
      <xdr:col>14</xdr:col>
      <xdr:colOff>76200</xdr:colOff>
      <xdr:row>166</xdr:row>
      <xdr:rowOff>114300</xdr:rowOff>
    </xdr:to>
    <xdr:sp macro="" textlink="">
      <xdr:nvSpPr>
        <xdr:cNvPr id="5758" name="Text Box 75" hidden="1">
          <a:extLst>
            <a:ext uri="{FF2B5EF4-FFF2-40B4-BE49-F238E27FC236}">
              <a16:creationId xmlns:a16="http://schemas.microsoft.com/office/drawing/2014/main" id="{00000000-0008-0000-0000-00007E16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165</xdr:row>
      <xdr:rowOff>76200</xdr:rowOff>
    </xdr:from>
    <xdr:to>
      <xdr:col>14</xdr:col>
      <xdr:colOff>76200</xdr:colOff>
      <xdr:row>166</xdr:row>
      <xdr:rowOff>114300</xdr:rowOff>
    </xdr:to>
    <xdr:sp macro="" textlink="">
      <xdr:nvSpPr>
        <xdr:cNvPr id="5759" name="Text Box 75" hidden="1">
          <a:extLst>
            <a:ext uri="{FF2B5EF4-FFF2-40B4-BE49-F238E27FC236}">
              <a16:creationId xmlns:a16="http://schemas.microsoft.com/office/drawing/2014/main" id="{00000000-0008-0000-0000-00007F16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165</xdr:row>
      <xdr:rowOff>76200</xdr:rowOff>
    </xdr:from>
    <xdr:to>
      <xdr:col>14</xdr:col>
      <xdr:colOff>76200</xdr:colOff>
      <xdr:row>166</xdr:row>
      <xdr:rowOff>114300</xdr:rowOff>
    </xdr:to>
    <xdr:sp macro="" textlink="">
      <xdr:nvSpPr>
        <xdr:cNvPr id="5760" name="Text Box 75" hidden="1">
          <a:extLst>
            <a:ext uri="{FF2B5EF4-FFF2-40B4-BE49-F238E27FC236}">
              <a16:creationId xmlns:a16="http://schemas.microsoft.com/office/drawing/2014/main" id="{00000000-0008-0000-0000-00008016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165</xdr:row>
      <xdr:rowOff>76200</xdr:rowOff>
    </xdr:from>
    <xdr:to>
      <xdr:col>14</xdr:col>
      <xdr:colOff>76200</xdr:colOff>
      <xdr:row>166</xdr:row>
      <xdr:rowOff>114300</xdr:rowOff>
    </xdr:to>
    <xdr:sp macro="" textlink="">
      <xdr:nvSpPr>
        <xdr:cNvPr id="5761" name="Text Box 75" hidden="1">
          <a:extLst>
            <a:ext uri="{FF2B5EF4-FFF2-40B4-BE49-F238E27FC236}">
              <a16:creationId xmlns:a16="http://schemas.microsoft.com/office/drawing/2014/main" id="{00000000-0008-0000-0000-00008116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165</xdr:row>
      <xdr:rowOff>76200</xdr:rowOff>
    </xdr:from>
    <xdr:to>
      <xdr:col>7</xdr:col>
      <xdr:colOff>76200</xdr:colOff>
      <xdr:row>166</xdr:row>
      <xdr:rowOff>114300</xdr:rowOff>
    </xdr:to>
    <xdr:sp macro="" textlink="">
      <xdr:nvSpPr>
        <xdr:cNvPr id="5762" name="Text Box 75" hidden="1">
          <a:extLst>
            <a:ext uri="{FF2B5EF4-FFF2-40B4-BE49-F238E27FC236}">
              <a16:creationId xmlns:a16="http://schemas.microsoft.com/office/drawing/2014/main" id="{00000000-0008-0000-0000-0000821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165</xdr:row>
      <xdr:rowOff>76200</xdr:rowOff>
    </xdr:from>
    <xdr:to>
      <xdr:col>10</xdr:col>
      <xdr:colOff>76200</xdr:colOff>
      <xdr:row>166</xdr:row>
      <xdr:rowOff>114300</xdr:rowOff>
    </xdr:to>
    <xdr:sp macro="" textlink="">
      <xdr:nvSpPr>
        <xdr:cNvPr id="5763" name="Text Box 75" hidden="1">
          <a:extLst>
            <a:ext uri="{FF2B5EF4-FFF2-40B4-BE49-F238E27FC236}">
              <a16:creationId xmlns:a16="http://schemas.microsoft.com/office/drawing/2014/main" id="{00000000-0008-0000-0000-00008316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165</xdr:row>
      <xdr:rowOff>76200</xdr:rowOff>
    </xdr:from>
    <xdr:to>
      <xdr:col>14</xdr:col>
      <xdr:colOff>76200</xdr:colOff>
      <xdr:row>166</xdr:row>
      <xdr:rowOff>114300</xdr:rowOff>
    </xdr:to>
    <xdr:sp macro="" textlink="">
      <xdr:nvSpPr>
        <xdr:cNvPr id="5764" name="Text Box 75" hidden="1">
          <a:extLst>
            <a:ext uri="{FF2B5EF4-FFF2-40B4-BE49-F238E27FC236}">
              <a16:creationId xmlns:a16="http://schemas.microsoft.com/office/drawing/2014/main" id="{00000000-0008-0000-0000-00008416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165</xdr:row>
      <xdr:rowOff>76200</xdr:rowOff>
    </xdr:from>
    <xdr:to>
      <xdr:col>7</xdr:col>
      <xdr:colOff>76200</xdr:colOff>
      <xdr:row>166</xdr:row>
      <xdr:rowOff>114300</xdr:rowOff>
    </xdr:to>
    <xdr:sp macro="" textlink="">
      <xdr:nvSpPr>
        <xdr:cNvPr id="5765" name="Text Box 75" hidden="1">
          <a:extLst>
            <a:ext uri="{FF2B5EF4-FFF2-40B4-BE49-F238E27FC236}">
              <a16:creationId xmlns:a16="http://schemas.microsoft.com/office/drawing/2014/main" id="{00000000-0008-0000-0000-0000851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166</xdr:row>
      <xdr:rowOff>76200</xdr:rowOff>
    </xdr:from>
    <xdr:to>
      <xdr:col>7</xdr:col>
      <xdr:colOff>76200</xdr:colOff>
      <xdr:row>167</xdr:row>
      <xdr:rowOff>114300</xdr:rowOff>
    </xdr:to>
    <xdr:sp macro="" textlink="">
      <xdr:nvSpPr>
        <xdr:cNvPr id="5766" name="Text Box 75" hidden="1">
          <a:extLst>
            <a:ext uri="{FF2B5EF4-FFF2-40B4-BE49-F238E27FC236}">
              <a16:creationId xmlns:a16="http://schemas.microsoft.com/office/drawing/2014/main" id="{00000000-0008-0000-0000-0000861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166</xdr:row>
      <xdr:rowOff>76200</xdr:rowOff>
    </xdr:from>
    <xdr:to>
      <xdr:col>7</xdr:col>
      <xdr:colOff>76200</xdr:colOff>
      <xdr:row>167</xdr:row>
      <xdr:rowOff>114300</xdr:rowOff>
    </xdr:to>
    <xdr:sp macro="" textlink="">
      <xdr:nvSpPr>
        <xdr:cNvPr id="5767" name="Text Box 75" hidden="1">
          <a:extLst>
            <a:ext uri="{FF2B5EF4-FFF2-40B4-BE49-F238E27FC236}">
              <a16:creationId xmlns:a16="http://schemas.microsoft.com/office/drawing/2014/main" id="{00000000-0008-0000-0000-0000871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165</xdr:row>
      <xdr:rowOff>76200</xdr:rowOff>
    </xdr:from>
    <xdr:to>
      <xdr:col>10</xdr:col>
      <xdr:colOff>76200</xdr:colOff>
      <xdr:row>166</xdr:row>
      <xdr:rowOff>114300</xdr:rowOff>
    </xdr:to>
    <xdr:sp macro="" textlink="">
      <xdr:nvSpPr>
        <xdr:cNvPr id="5768" name="Text Box 75" hidden="1">
          <a:extLst>
            <a:ext uri="{FF2B5EF4-FFF2-40B4-BE49-F238E27FC236}">
              <a16:creationId xmlns:a16="http://schemas.microsoft.com/office/drawing/2014/main" id="{00000000-0008-0000-0000-00008816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166</xdr:row>
      <xdr:rowOff>76200</xdr:rowOff>
    </xdr:from>
    <xdr:to>
      <xdr:col>10</xdr:col>
      <xdr:colOff>76200</xdr:colOff>
      <xdr:row>167</xdr:row>
      <xdr:rowOff>114300</xdr:rowOff>
    </xdr:to>
    <xdr:sp macro="" textlink="">
      <xdr:nvSpPr>
        <xdr:cNvPr id="5769" name="Text Box 75" hidden="1">
          <a:extLst>
            <a:ext uri="{FF2B5EF4-FFF2-40B4-BE49-F238E27FC236}">
              <a16:creationId xmlns:a16="http://schemas.microsoft.com/office/drawing/2014/main" id="{00000000-0008-0000-0000-00008916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166</xdr:row>
      <xdr:rowOff>76200</xdr:rowOff>
    </xdr:from>
    <xdr:to>
      <xdr:col>10</xdr:col>
      <xdr:colOff>76200</xdr:colOff>
      <xdr:row>167</xdr:row>
      <xdr:rowOff>114300</xdr:rowOff>
    </xdr:to>
    <xdr:sp macro="" textlink="">
      <xdr:nvSpPr>
        <xdr:cNvPr id="5770" name="Text Box 75" hidden="1">
          <a:extLst>
            <a:ext uri="{FF2B5EF4-FFF2-40B4-BE49-F238E27FC236}">
              <a16:creationId xmlns:a16="http://schemas.microsoft.com/office/drawing/2014/main" id="{00000000-0008-0000-0000-00008A16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166</xdr:row>
      <xdr:rowOff>76200</xdr:rowOff>
    </xdr:from>
    <xdr:to>
      <xdr:col>10</xdr:col>
      <xdr:colOff>76200</xdr:colOff>
      <xdr:row>167</xdr:row>
      <xdr:rowOff>114300</xdr:rowOff>
    </xdr:to>
    <xdr:sp macro="" textlink="">
      <xdr:nvSpPr>
        <xdr:cNvPr id="5771" name="Text Box 75" hidden="1">
          <a:extLst>
            <a:ext uri="{FF2B5EF4-FFF2-40B4-BE49-F238E27FC236}">
              <a16:creationId xmlns:a16="http://schemas.microsoft.com/office/drawing/2014/main" id="{00000000-0008-0000-0000-00008B16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165</xdr:row>
      <xdr:rowOff>76200</xdr:rowOff>
    </xdr:from>
    <xdr:to>
      <xdr:col>14</xdr:col>
      <xdr:colOff>76200</xdr:colOff>
      <xdr:row>166</xdr:row>
      <xdr:rowOff>114300</xdr:rowOff>
    </xdr:to>
    <xdr:sp macro="" textlink="">
      <xdr:nvSpPr>
        <xdr:cNvPr id="5772" name="Text Box 75" hidden="1">
          <a:extLst>
            <a:ext uri="{FF2B5EF4-FFF2-40B4-BE49-F238E27FC236}">
              <a16:creationId xmlns:a16="http://schemas.microsoft.com/office/drawing/2014/main" id="{00000000-0008-0000-0000-00008C16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166</xdr:row>
      <xdr:rowOff>76200</xdr:rowOff>
    </xdr:from>
    <xdr:to>
      <xdr:col>14</xdr:col>
      <xdr:colOff>76200</xdr:colOff>
      <xdr:row>167</xdr:row>
      <xdr:rowOff>114300</xdr:rowOff>
    </xdr:to>
    <xdr:sp macro="" textlink="">
      <xdr:nvSpPr>
        <xdr:cNvPr id="5773" name="Text Box 75" hidden="1">
          <a:extLst>
            <a:ext uri="{FF2B5EF4-FFF2-40B4-BE49-F238E27FC236}">
              <a16:creationId xmlns:a16="http://schemas.microsoft.com/office/drawing/2014/main" id="{00000000-0008-0000-0000-00008D16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166</xdr:row>
      <xdr:rowOff>76200</xdr:rowOff>
    </xdr:from>
    <xdr:to>
      <xdr:col>14</xdr:col>
      <xdr:colOff>76200</xdr:colOff>
      <xdr:row>167</xdr:row>
      <xdr:rowOff>114300</xdr:rowOff>
    </xdr:to>
    <xdr:sp macro="" textlink="">
      <xdr:nvSpPr>
        <xdr:cNvPr id="5774" name="Text Box 75" hidden="1">
          <a:extLst>
            <a:ext uri="{FF2B5EF4-FFF2-40B4-BE49-F238E27FC236}">
              <a16:creationId xmlns:a16="http://schemas.microsoft.com/office/drawing/2014/main" id="{00000000-0008-0000-0000-00008E16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166</xdr:row>
      <xdr:rowOff>76200</xdr:rowOff>
    </xdr:from>
    <xdr:to>
      <xdr:col>14</xdr:col>
      <xdr:colOff>76200</xdr:colOff>
      <xdr:row>167</xdr:row>
      <xdr:rowOff>114300</xdr:rowOff>
    </xdr:to>
    <xdr:sp macro="" textlink="">
      <xdr:nvSpPr>
        <xdr:cNvPr id="5775" name="Text Box 75" hidden="1">
          <a:extLst>
            <a:ext uri="{FF2B5EF4-FFF2-40B4-BE49-F238E27FC236}">
              <a16:creationId xmlns:a16="http://schemas.microsoft.com/office/drawing/2014/main" id="{00000000-0008-0000-0000-00008F16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166</xdr:row>
      <xdr:rowOff>76200</xdr:rowOff>
    </xdr:from>
    <xdr:to>
      <xdr:col>14</xdr:col>
      <xdr:colOff>76200</xdr:colOff>
      <xdr:row>167</xdr:row>
      <xdr:rowOff>114300</xdr:rowOff>
    </xdr:to>
    <xdr:sp macro="" textlink="">
      <xdr:nvSpPr>
        <xdr:cNvPr id="5776" name="Text Box 75" hidden="1">
          <a:extLst>
            <a:ext uri="{FF2B5EF4-FFF2-40B4-BE49-F238E27FC236}">
              <a16:creationId xmlns:a16="http://schemas.microsoft.com/office/drawing/2014/main" id="{00000000-0008-0000-0000-00009016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166</xdr:row>
      <xdr:rowOff>76200</xdr:rowOff>
    </xdr:from>
    <xdr:to>
      <xdr:col>7</xdr:col>
      <xdr:colOff>76200</xdr:colOff>
      <xdr:row>167</xdr:row>
      <xdr:rowOff>114300</xdr:rowOff>
    </xdr:to>
    <xdr:sp macro="" textlink="">
      <xdr:nvSpPr>
        <xdr:cNvPr id="5777" name="Text Box 75" hidden="1">
          <a:extLst>
            <a:ext uri="{FF2B5EF4-FFF2-40B4-BE49-F238E27FC236}">
              <a16:creationId xmlns:a16="http://schemas.microsoft.com/office/drawing/2014/main" id="{00000000-0008-0000-0000-0000911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166</xdr:row>
      <xdr:rowOff>76200</xdr:rowOff>
    </xdr:from>
    <xdr:to>
      <xdr:col>10</xdr:col>
      <xdr:colOff>76200</xdr:colOff>
      <xdr:row>167</xdr:row>
      <xdr:rowOff>114300</xdr:rowOff>
    </xdr:to>
    <xdr:sp macro="" textlink="">
      <xdr:nvSpPr>
        <xdr:cNvPr id="5778" name="Text Box 75" hidden="1">
          <a:extLst>
            <a:ext uri="{FF2B5EF4-FFF2-40B4-BE49-F238E27FC236}">
              <a16:creationId xmlns:a16="http://schemas.microsoft.com/office/drawing/2014/main" id="{00000000-0008-0000-0000-00009216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166</xdr:row>
      <xdr:rowOff>76200</xdr:rowOff>
    </xdr:from>
    <xdr:to>
      <xdr:col>14</xdr:col>
      <xdr:colOff>76200</xdr:colOff>
      <xdr:row>167</xdr:row>
      <xdr:rowOff>114300</xdr:rowOff>
    </xdr:to>
    <xdr:sp macro="" textlink="">
      <xdr:nvSpPr>
        <xdr:cNvPr id="5779" name="Text Box 75" hidden="1">
          <a:extLst>
            <a:ext uri="{FF2B5EF4-FFF2-40B4-BE49-F238E27FC236}">
              <a16:creationId xmlns:a16="http://schemas.microsoft.com/office/drawing/2014/main" id="{00000000-0008-0000-0000-00009316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166</xdr:row>
      <xdr:rowOff>76200</xdr:rowOff>
    </xdr:from>
    <xdr:to>
      <xdr:col>7</xdr:col>
      <xdr:colOff>76200</xdr:colOff>
      <xdr:row>167</xdr:row>
      <xdr:rowOff>114300</xdr:rowOff>
    </xdr:to>
    <xdr:sp macro="" textlink="">
      <xdr:nvSpPr>
        <xdr:cNvPr id="5780" name="Text Box 75" hidden="1">
          <a:extLst>
            <a:ext uri="{FF2B5EF4-FFF2-40B4-BE49-F238E27FC236}">
              <a16:creationId xmlns:a16="http://schemas.microsoft.com/office/drawing/2014/main" id="{00000000-0008-0000-0000-0000941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167</xdr:row>
      <xdr:rowOff>76200</xdr:rowOff>
    </xdr:from>
    <xdr:to>
      <xdr:col>7</xdr:col>
      <xdr:colOff>76200</xdr:colOff>
      <xdr:row>168</xdr:row>
      <xdr:rowOff>114300</xdr:rowOff>
    </xdr:to>
    <xdr:sp macro="" textlink="">
      <xdr:nvSpPr>
        <xdr:cNvPr id="5781" name="Text Box 75" hidden="1">
          <a:extLst>
            <a:ext uri="{FF2B5EF4-FFF2-40B4-BE49-F238E27FC236}">
              <a16:creationId xmlns:a16="http://schemas.microsoft.com/office/drawing/2014/main" id="{00000000-0008-0000-0000-0000951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167</xdr:row>
      <xdr:rowOff>76200</xdr:rowOff>
    </xdr:from>
    <xdr:to>
      <xdr:col>7</xdr:col>
      <xdr:colOff>76200</xdr:colOff>
      <xdr:row>168</xdr:row>
      <xdr:rowOff>114300</xdr:rowOff>
    </xdr:to>
    <xdr:sp macro="" textlink="">
      <xdr:nvSpPr>
        <xdr:cNvPr id="5782" name="Text Box 75" hidden="1">
          <a:extLst>
            <a:ext uri="{FF2B5EF4-FFF2-40B4-BE49-F238E27FC236}">
              <a16:creationId xmlns:a16="http://schemas.microsoft.com/office/drawing/2014/main" id="{00000000-0008-0000-0000-0000961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166</xdr:row>
      <xdr:rowOff>76200</xdr:rowOff>
    </xdr:from>
    <xdr:to>
      <xdr:col>10</xdr:col>
      <xdr:colOff>76200</xdr:colOff>
      <xdr:row>167</xdr:row>
      <xdr:rowOff>114300</xdr:rowOff>
    </xdr:to>
    <xdr:sp macro="" textlink="">
      <xdr:nvSpPr>
        <xdr:cNvPr id="5783" name="Text Box 75" hidden="1">
          <a:extLst>
            <a:ext uri="{FF2B5EF4-FFF2-40B4-BE49-F238E27FC236}">
              <a16:creationId xmlns:a16="http://schemas.microsoft.com/office/drawing/2014/main" id="{00000000-0008-0000-0000-00009716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167</xdr:row>
      <xdr:rowOff>76200</xdr:rowOff>
    </xdr:from>
    <xdr:to>
      <xdr:col>10</xdr:col>
      <xdr:colOff>76200</xdr:colOff>
      <xdr:row>168</xdr:row>
      <xdr:rowOff>114300</xdr:rowOff>
    </xdr:to>
    <xdr:sp macro="" textlink="">
      <xdr:nvSpPr>
        <xdr:cNvPr id="5784" name="Text Box 75" hidden="1">
          <a:extLst>
            <a:ext uri="{FF2B5EF4-FFF2-40B4-BE49-F238E27FC236}">
              <a16:creationId xmlns:a16="http://schemas.microsoft.com/office/drawing/2014/main" id="{00000000-0008-0000-0000-00009816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167</xdr:row>
      <xdr:rowOff>76200</xdr:rowOff>
    </xdr:from>
    <xdr:to>
      <xdr:col>10</xdr:col>
      <xdr:colOff>76200</xdr:colOff>
      <xdr:row>168</xdr:row>
      <xdr:rowOff>114300</xdr:rowOff>
    </xdr:to>
    <xdr:sp macro="" textlink="">
      <xdr:nvSpPr>
        <xdr:cNvPr id="5785" name="Text Box 75" hidden="1">
          <a:extLst>
            <a:ext uri="{FF2B5EF4-FFF2-40B4-BE49-F238E27FC236}">
              <a16:creationId xmlns:a16="http://schemas.microsoft.com/office/drawing/2014/main" id="{00000000-0008-0000-0000-00009916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167</xdr:row>
      <xdr:rowOff>76200</xdr:rowOff>
    </xdr:from>
    <xdr:to>
      <xdr:col>10</xdr:col>
      <xdr:colOff>76200</xdr:colOff>
      <xdr:row>168</xdr:row>
      <xdr:rowOff>114300</xdr:rowOff>
    </xdr:to>
    <xdr:sp macro="" textlink="">
      <xdr:nvSpPr>
        <xdr:cNvPr id="5786" name="Text Box 75" hidden="1">
          <a:extLst>
            <a:ext uri="{FF2B5EF4-FFF2-40B4-BE49-F238E27FC236}">
              <a16:creationId xmlns:a16="http://schemas.microsoft.com/office/drawing/2014/main" id="{00000000-0008-0000-0000-00009A16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166</xdr:row>
      <xdr:rowOff>76200</xdr:rowOff>
    </xdr:from>
    <xdr:to>
      <xdr:col>14</xdr:col>
      <xdr:colOff>76200</xdr:colOff>
      <xdr:row>167</xdr:row>
      <xdr:rowOff>114300</xdr:rowOff>
    </xdr:to>
    <xdr:sp macro="" textlink="">
      <xdr:nvSpPr>
        <xdr:cNvPr id="5787" name="Text Box 75" hidden="1">
          <a:extLst>
            <a:ext uri="{FF2B5EF4-FFF2-40B4-BE49-F238E27FC236}">
              <a16:creationId xmlns:a16="http://schemas.microsoft.com/office/drawing/2014/main" id="{00000000-0008-0000-0000-00009B16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167</xdr:row>
      <xdr:rowOff>76200</xdr:rowOff>
    </xdr:from>
    <xdr:to>
      <xdr:col>14</xdr:col>
      <xdr:colOff>76200</xdr:colOff>
      <xdr:row>168</xdr:row>
      <xdr:rowOff>114300</xdr:rowOff>
    </xdr:to>
    <xdr:sp macro="" textlink="">
      <xdr:nvSpPr>
        <xdr:cNvPr id="5788" name="Text Box 75" hidden="1">
          <a:extLst>
            <a:ext uri="{FF2B5EF4-FFF2-40B4-BE49-F238E27FC236}">
              <a16:creationId xmlns:a16="http://schemas.microsoft.com/office/drawing/2014/main" id="{00000000-0008-0000-0000-00009C16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167</xdr:row>
      <xdr:rowOff>76200</xdr:rowOff>
    </xdr:from>
    <xdr:to>
      <xdr:col>14</xdr:col>
      <xdr:colOff>76200</xdr:colOff>
      <xdr:row>168</xdr:row>
      <xdr:rowOff>114300</xdr:rowOff>
    </xdr:to>
    <xdr:sp macro="" textlink="">
      <xdr:nvSpPr>
        <xdr:cNvPr id="5789" name="Text Box 75" hidden="1">
          <a:extLst>
            <a:ext uri="{FF2B5EF4-FFF2-40B4-BE49-F238E27FC236}">
              <a16:creationId xmlns:a16="http://schemas.microsoft.com/office/drawing/2014/main" id="{00000000-0008-0000-0000-00009D16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167</xdr:row>
      <xdr:rowOff>76200</xdr:rowOff>
    </xdr:from>
    <xdr:to>
      <xdr:col>14</xdr:col>
      <xdr:colOff>76200</xdr:colOff>
      <xdr:row>168</xdr:row>
      <xdr:rowOff>114300</xdr:rowOff>
    </xdr:to>
    <xdr:sp macro="" textlink="">
      <xdr:nvSpPr>
        <xdr:cNvPr id="5790" name="Text Box 75" hidden="1">
          <a:extLst>
            <a:ext uri="{FF2B5EF4-FFF2-40B4-BE49-F238E27FC236}">
              <a16:creationId xmlns:a16="http://schemas.microsoft.com/office/drawing/2014/main" id="{00000000-0008-0000-0000-00009E16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167</xdr:row>
      <xdr:rowOff>76200</xdr:rowOff>
    </xdr:from>
    <xdr:to>
      <xdr:col>14</xdr:col>
      <xdr:colOff>76200</xdr:colOff>
      <xdr:row>168</xdr:row>
      <xdr:rowOff>114300</xdr:rowOff>
    </xdr:to>
    <xdr:sp macro="" textlink="">
      <xdr:nvSpPr>
        <xdr:cNvPr id="5791" name="Text Box 75" hidden="1">
          <a:extLst>
            <a:ext uri="{FF2B5EF4-FFF2-40B4-BE49-F238E27FC236}">
              <a16:creationId xmlns:a16="http://schemas.microsoft.com/office/drawing/2014/main" id="{00000000-0008-0000-0000-00009F16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167</xdr:row>
      <xdr:rowOff>76200</xdr:rowOff>
    </xdr:from>
    <xdr:to>
      <xdr:col>7</xdr:col>
      <xdr:colOff>76200</xdr:colOff>
      <xdr:row>168</xdr:row>
      <xdr:rowOff>114300</xdr:rowOff>
    </xdr:to>
    <xdr:sp macro="" textlink="">
      <xdr:nvSpPr>
        <xdr:cNvPr id="5792" name="Text Box 75" hidden="1">
          <a:extLst>
            <a:ext uri="{FF2B5EF4-FFF2-40B4-BE49-F238E27FC236}">
              <a16:creationId xmlns:a16="http://schemas.microsoft.com/office/drawing/2014/main" id="{00000000-0008-0000-0000-0000A01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167</xdr:row>
      <xdr:rowOff>76200</xdr:rowOff>
    </xdr:from>
    <xdr:to>
      <xdr:col>10</xdr:col>
      <xdr:colOff>76200</xdr:colOff>
      <xdr:row>168</xdr:row>
      <xdr:rowOff>114300</xdr:rowOff>
    </xdr:to>
    <xdr:sp macro="" textlink="">
      <xdr:nvSpPr>
        <xdr:cNvPr id="5793" name="Text Box 75" hidden="1">
          <a:extLst>
            <a:ext uri="{FF2B5EF4-FFF2-40B4-BE49-F238E27FC236}">
              <a16:creationId xmlns:a16="http://schemas.microsoft.com/office/drawing/2014/main" id="{00000000-0008-0000-0000-0000A116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167</xdr:row>
      <xdr:rowOff>76200</xdr:rowOff>
    </xdr:from>
    <xdr:to>
      <xdr:col>14</xdr:col>
      <xdr:colOff>76200</xdr:colOff>
      <xdr:row>168</xdr:row>
      <xdr:rowOff>114300</xdr:rowOff>
    </xdr:to>
    <xdr:sp macro="" textlink="">
      <xdr:nvSpPr>
        <xdr:cNvPr id="5794" name="Text Box 75" hidden="1">
          <a:extLst>
            <a:ext uri="{FF2B5EF4-FFF2-40B4-BE49-F238E27FC236}">
              <a16:creationId xmlns:a16="http://schemas.microsoft.com/office/drawing/2014/main" id="{00000000-0008-0000-0000-0000A216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167</xdr:row>
      <xdr:rowOff>76200</xdr:rowOff>
    </xdr:from>
    <xdr:to>
      <xdr:col>7</xdr:col>
      <xdr:colOff>76200</xdr:colOff>
      <xdr:row>168</xdr:row>
      <xdr:rowOff>114300</xdr:rowOff>
    </xdr:to>
    <xdr:sp macro="" textlink="">
      <xdr:nvSpPr>
        <xdr:cNvPr id="5795" name="Text Box 75" hidden="1">
          <a:extLst>
            <a:ext uri="{FF2B5EF4-FFF2-40B4-BE49-F238E27FC236}">
              <a16:creationId xmlns:a16="http://schemas.microsoft.com/office/drawing/2014/main" id="{00000000-0008-0000-0000-0000A31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168</xdr:row>
      <xdr:rowOff>76200</xdr:rowOff>
    </xdr:from>
    <xdr:to>
      <xdr:col>7</xdr:col>
      <xdr:colOff>76200</xdr:colOff>
      <xdr:row>169</xdr:row>
      <xdr:rowOff>114300</xdr:rowOff>
    </xdr:to>
    <xdr:sp macro="" textlink="">
      <xdr:nvSpPr>
        <xdr:cNvPr id="5796" name="Text Box 75" hidden="1">
          <a:extLst>
            <a:ext uri="{FF2B5EF4-FFF2-40B4-BE49-F238E27FC236}">
              <a16:creationId xmlns:a16="http://schemas.microsoft.com/office/drawing/2014/main" id="{00000000-0008-0000-0000-0000A41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168</xdr:row>
      <xdr:rowOff>76200</xdr:rowOff>
    </xdr:from>
    <xdr:to>
      <xdr:col>7</xdr:col>
      <xdr:colOff>76200</xdr:colOff>
      <xdr:row>169</xdr:row>
      <xdr:rowOff>114300</xdr:rowOff>
    </xdr:to>
    <xdr:sp macro="" textlink="">
      <xdr:nvSpPr>
        <xdr:cNvPr id="5797" name="Text Box 75" hidden="1">
          <a:extLst>
            <a:ext uri="{FF2B5EF4-FFF2-40B4-BE49-F238E27FC236}">
              <a16:creationId xmlns:a16="http://schemas.microsoft.com/office/drawing/2014/main" id="{00000000-0008-0000-0000-0000A51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167</xdr:row>
      <xdr:rowOff>76200</xdr:rowOff>
    </xdr:from>
    <xdr:to>
      <xdr:col>10</xdr:col>
      <xdr:colOff>76200</xdr:colOff>
      <xdr:row>168</xdr:row>
      <xdr:rowOff>114300</xdr:rowOff>
    </xdr:to>
    <xdr:sp macro="" textlink="">
      <xdr:nvSpPr>
        <xdr:cNvPr id="5798" name="Text Box 75" hidden="1">
          <a:extLst>
            <a:ext uri="{FF2B5EF4-FFF2-40B4-BE49-F238E27FC236}">
              <a16:creationId xmlns:a16="http://schemas.microsoft.com/office/drawing/2014/main" id="{00000000-0008-0000-0000-0000A616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168</xdr:row>
      <xdr:rowOff>76200</xdr:rowOff>
    </xdr:from>
    <xdr:to>
      <xdr:col>10</xdr:col>
      <xdr:colOff>76200</xdr:colOff>
      <xdr:row>169</xdr:row>
      <xdr:rowOff>114300</xdr:rowOff>
    </xdr:to>
    <xdr:sp macro="" textlink="">
      <xdr:nvSpPr>
        <xdr:cNvPr id="5799" name="Text Box 75" hidden="1">
          <a:extLst>
            <a:ext uri="{FF2B5EF4-FFF2-40B4-BE49-F238E27FC236}">
              <a16:creationId xmlns:a16="http://schemas.microsoft.com/office/drawing/2014/main" id="{00000000-0008-0000-0000-0000A716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168</xdr:row>
      <xdr:rowOff>76200</xdr:rowOff>
    </xdr:from>
    <xdr:to>
      <xdr:col>10</xdr:col>
      <xdr:colOff>76200</xdr:colOff>
      <xdr:row>169</xdr:row>
      <xdr:rowOff>114300</xdr:rowOff>
    </xdr:to>
    <xdr:sp macro="" textlink="">
      <xdr:nvSpPr>
        <xdr:cNvPr id="5800" name="Text Box 75" hidden="1">
          <a:extLst>
            <a:ext uri="{FF2B5EF4-FFF2-40B4-BE49-F238E27FC236}">
              <a16:creationId xmlns:a16="http://schemas.microsoft.com/office/drawing/2014/main" id="{00000000-0008-0000-0000-0000A816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168</xdr:row>
      <xdr:rowOff>76200</xdr:rowOff>
    </xdr:from>
    <xdr:to>
      <xdr:col>10</xdr:col>
      <xdr:colOff>76200</xdr:colOff>
      <xdr:row>169</xdr:row>
      <xdr:rowOff>114300</xdr:rowOff>
    </xdr:to>
    <xdr:sp macro="" textlink="">
      <xdr:nvSpPr>
        <xdr:cNvPr id="5801" name="Text Box 75" hidden="1">
          <a:extLst>
            <a:ext uri="{FF2B5EF4-FFF2-40B4-BE49-F238E27FC236}">
              <a16:creationId xmlns:a16="http://schemas.microsoft.com/office/drawing/2014/main" id="{00000000-0008-0000-0000-0000A916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167</xdr:row>
      <xdr:rowOff>76200</xdr:rowOff>
    </xdr:from>
    <xdr:to>
      <xdr:col>14</xdr:col>
      <xdr:colOff>76200</xdr:colOff>
      <xdr:row>168</xdr:row>
      <xdr:rowOff>114300</xdr:rowOff>
    </xdr:to>
    <xdr:sp macro="" textlink="">
      <xdr:nvSpPr>
        <xdr:cNvPr id="5802" name="Text Box 75" hidden="1">
          <a:extLst>
            <a:ext uri="{FF2B5EF4-FFF2-40B4-BE49-F238E27FC236}">
              <a16:creationId xmlns:a16="http://schemas.microsoft.com/office/drawing/2014/main" id="{00000000-0008-0000-0000-0000AA16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168</xdr:row>
      <xdr:rowOff>76200</xdr:rowOff>
    </xdr:from>
    <xdr:to>
      <xdr:col>14</xdr:col>
      <xdr:colOff>76200</xdr:colOff>
      <xdr:row>169</xdr:row>
      <xdr:rowOff>114300</xdr:rowOff>
    </xdr:to>
    <xdr:sp macro="" textlink="">
      <xdr:nvSpPr>
        <xdr:cNvPr id="5803" name="Text Box 75" hidden="1">
          <a:extLst>
            <a:ext uri="{FF2B5EF4-FFF2-40B4-BE49-F238E27FC236}">
              <a16:creationId xmlns:a16="http://schemas.microsoft.com/office/drawing/2014/main" id="{00000000-0008-0000-0000-0000AB16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168</xdr:row>
      <xdr:rowOff>76200</xdr:rowOff>
    </xdr:from>
    <xdr:to>
      <xdr:col>14</xdr:col>
      <xdr:colOff>76200</xdr:colOff>
      <xdr:row>169</xdr:row>
      <xdr:rowOff>114300</xdr:rowOff>
    </xdr:to>
    <xdr:sp macro="" textlink="">
      <xdr:nvSpPr>
        <xdr:cNvPr id="5804" name="Text Box 75" hidden="1">
          <a:extLst>
            <a:ext uri="{FF2B5EF4-FFF2-40B4-BE49-F238E27FC236}">
              <a16:creationId xmlns:a16="http://schemas.microsoft.com/office/drawing/2014/main" id="{00000000-0008-0000-0000-0000AC16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168</xdr:row>
      <xdr:rowOff>76200</xdr:rowOff>
    </xdr:from>
    <xdr:to>
      <xdr:col>14</xdr:col>
      <xdr:colOff>76200</xdr:colOff>
      <xdr:row>169</xdr:row>
      <xdr:rowOff>114300</xdr:rowOff>
    </xdr:to>
    <xdr:sp macro="" textlink="">
      <xdr:nvSpPr>
        <xdr:cNvPr id="5805" name="Text Box 75" hidden="1">
          <a:extLst>
            <a:ext uri="{FF2B5EF4-FFF2-40B4-BE49-F238E27FC236}">
              <a16:creationId xmlns:a16="http://schemas.microsoft.com/office/drawing/2014/main" id="{00000000-0008-0000-0000-0000AD16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168</xdr:row>
      <xdr:rowOff>76200</xdr:rowOff>
    </xdr:from>
    <xdr:to>
      <xdr:col>14</xdr:col>
      <xdr:colOff>76200</xdr:colOff>
      <xdr:row>169</xdr:row>
      <xdr:rowOff>114300</xdr:rowOff>
    </xdr:to>
    <xdr:sp macro="" textlink="">
      <xdr:nvSpPr>
        <xdr:cNvPr id="5806" name="Text Box 75" hidden="1">
          <a:extLst>
            <a:ext uri="{FF2B5EF4-FFF2-40B4-BE49-F238E27FC236}">
              <a16:creationId xmlns:a16="http://schemas.microsoft.com/office/drawing/2014/main" id="{00000000-0008-0000-0000-0000AE16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168</xdr:row>
      <xdr:rowOff>76200</xdr:rowOff>
    </xdr:from>
    <xdr:to>
      <xdr:col>7</xdr:col>
      <xdr:colOff>76200</xdr:colOff>
      <xdr:row>169</xdr:row>
      <xdr:rowOff>114300</xdr:rowOff>
    </xdr:to>
    <xdr:sp macro="" textlink="">
      <xdr:nvSpPr>
        <xdr:cNvPr id="5807" name="Text Box 75" hidden="1">
          <a:extLst>
            <a:ext uri="{FF2B5EF4-FFF2-40B4-BE49-F238E27FC236}">
              <a16:creationId xmlns:a16="http://schemas.microsoft.com/office/drawing/2014/main" id="{00000000-0008-0000-0000-0000AF1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168</xdr:row>
      <xdr:rowOff>76200</xdr:rowOff>
    </xdr:from>
    <xdr:to>
      <xdr:col>10</xdr:col>
      <xdr:colOff>76200</xdr:colOff>
      <xdr:row>169</xdr:row>
      <xdr:rowOff>114300</xdr:rowOff>
    </xdr:to>
    <xdr:sp macro="" textlink="">
      <xdr:nvSpPr>
        <xdr:cNvPr id="5808" name="Text Box 75" hidden="1">
          <a:extLst>
            <a:ext uri="{FF2B5EF4-FFF2-40B4-BE49-F238E27FC236}">
              <a16:creationId xmlns:a16="http://schemas.microsoft.com/office/drawing/2014/main" id="{00000000-0008-0000-0000-0000B016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168</xdr:row>
      <xdr:rowOff>76200</xdr:rowOff>
    </xdr:from>
    <xdr:to>
      <xdr:col>14</xdr:col>
      <xdr:colOff>76200</xdr:colOff>
      <xdr:row>169</xdr:row>
      <xdr:rowOff>114300</xdr:rowOff>
    </xdr:to>
    <xdr:sp macro="" textlink="">
      <xdr:nvSpPr>
        <xdr:cNvPr id="5809" name="Text Box 75" hidden="1">
          <a:extLst>
            <a:ext uri="{FF2B5EF4-FFF2-40B4-BE49-F238E27FC236}">
              <a16:creationId xmlns:a16="http://schemas.microsoft.com/office/drawing/2014/main" id="{00000000-0008-0000-0000-0000B116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168</xdr:row>
      <xdr:rowOff>76200</xdr:rowOff>
    </xdr:from>
    <xdr:to>
      <xdr:col>7</xdr:col>
      <xdr:colOff>76200</xdr:colOff>
      <xdr:row>169</xdr:row>
      <xdr:rowOff>114300</xdr:rowOff>
    </xdr:to>
    <xdr:sp macro="" textlink="">
      <xdr:nvSpPr>
        <xdr:cNvPr id="5810" name="Text Box 75" hidden="1">
          <a:extLst>
            <a:ext uri="{FF2B5EF4-FFF2-40B4-BE49-F238E27FC236}">
              <a16:creationId xmlns:a16="http://schemas.microsoft.com/office/drawing/2014/main" id="{00000000-0008-0000-0000-0000B21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169</xdr:row>
      <xdr:rowOff>76200</xdr:rowOff>
    </xdr:from>
    <xdr:to>
      <xdr:col>7</xdr:col>
      <xdr:colOff>76200</xdr:colOff>
      <xdr:row>170</xdr:row>
      <xdr:rowOff>114300</xdr:rowOff>
    </xdr:to>
    <xdr:sp macro="" textlink="">
      <xdr:nvSpPr>
        <xdr:cNvPr id="5811" name="Text Box 75" hidden="1">
          <a:extLst>
            <a:ext uri="{FF2B5EF4-FFF2-40B4-BE49-F238E27FC236}">
              <a16:creationId xmlns:a16="http://schemas.microsoft.com/office/drawing/2014/main" id="{00000000-0008-0000-0000-0000B31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169</xdr:row>
      <xdr:rowOff>76200</xdr:rowOff>
    </xdr:from>
    <xdr:to>
      <xdr:col>7</xdr:col>
      <xdr:colOff>76200</xdr:colOff>
      <xdr:row>170</xdr:row>
      <xdr:rowOff>114300</xdr:rowOff>
    </xdr:to>
    <xdr:sp macro="" textlink="">
      <xdr:nvSpPr>
        <xdr:cNvPr id="5812" name="Text Box 75" hidden="1">
          <a:extLst>
            <a:ext uri="{FF2B5EF4-FFF2-40B4-BE49-F238E27FC236}">
              <a16:creationId xmlns:a16="http://schemas.microsoft.com/office/drawing/2014/main" id="{00000000-0008-0000-0000-0000B41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168</xdr:row>
      <xdr:rowOff>76200</xdr:rowOff>
    </xdr:from>
    <xdr:to>
      <xdr:col>10</xdr:col>
      <xdr:colOff>76200</xdr:colOff>
      <xdr:row>169</xdr:row>
      <xdr:rowOff>114300</xdr:rowOff>
    </xdr:to>
    <xdr:sp macro="" textlink="">
      <xdr:nvSpPr>
        <xdr:cNvPr id="5813" name="Text Box 75" hidden="1">
          <a:extLst>
            <a:ext uri="{FF2B5EF4-FFF2-40B4-BE49-F238E27FC236}">
              <a16:creationId xmlns:a16="http://schemas.microsoft.com/office/drawing/2014/main" id="{00000000-0008-0000-0000-0000B516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169</xdr:row>
      <xdr:rowOff>76200</xdr:rowOff>
    </xdr:from>
    <xdr:to>
      <xdr:col>10</xdr:col>
      <xdr:colOff>76200</xdr:colOff>
      <xdr:row>170</xdr:row>
      <xdr:rowOff>114300</xdr:rowOff>
    </xdr:to>
    <xdr:sp macro="" textlink="">
      <xdr:nvSpPr>
        <xdr:cNvPr id="5814" name="Text Box 75" hidden="1">
          <a:extLst>
            <a:ext uri="{FF2B5EF4-FFF2-40B4-BE49-F238E27FC236}">
              <a16:creationId xmlns:a16="http://schemas.microsoft.com/office/drawing/2014/main" id="{00000000-0008-0000-0000-0000B616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169</xdr:row>
      <xdr:rowOff>76200</xdr:rowOff>
    </xdr:from>
    <xdr:to>
      <xdr:col>10</xdr:col>
      <xdr:colOff>76200</xdr:colOff>
      <xdr:row>170</xdr:row>
      <xdr:rowOff>114300</xdr:rowOff>
    </xdr:to>
    <xdr:sp macro="" textlink="">
      <xdr:nvSpPr>
        <xdr:cNvPr id="5815" name="Text Box 75" hidden="1">
          <a:extLst>
            <a:ext uri="{FF2B5EF4-FFF2-40B4-BE49-F238E27FC236}">
              <a16:creationId xmlns:a16="http://schemas.microsoft.com/office/drawing/2014/main" id="{00000000-0008-0000-0000-0000B716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169</xdr:row>
      <xdr:rowOff>76200</xdr:rowOff>
    </xdr:from>
    <xdr:to>
      <xdr:col>10</xdr:col>
      <xdr:colOff>76200</xdr:colOff>
      <xdr:row>170</xdr:row>
      <xdr:rowOff>114300</xdr:rowOff>
    </xdr:to>
    <xdr:sp macro="" textlink="">
      <xdr:nvSpPr>
        <xdr:cNvPr id="5816" name="Text Box 75" hidden="1">
          <a:extLst>
            <a:ext uri="{FF2B5EF4-FFF2-40B4-BE49-F238E27FC236}">
              <a16:creationId xmlns:a16="http://schemas.microsoft.com/office/drawing/2014/main" id="{00000000-0008-0000-0000-0000B816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168</xdr:row>
      <xdr:rowOff>76200</xdr:rowOff>
    </xdr:from>
    <xdr:to>
      <xdr:col>14</xdr:col>
      <xdr:colOff>76200</xdr:colOff>
      <xdr:row>169</xdr:row>
      <xdr:rowOff>114300</xdr:rowOff>
    </xdr:to>
    <xdr:sp macro="" textlink="">
      <xdr:nvSpPr>
        <xdr:cNvPr id="5817" name="Text Box 75" hidden="1">
          <a:extLst>
            <a:ext uri="{FF2B5EF4-FFF2-40B4-BE49-F238E27FC236}">
              <a16:creationId xmlns:a16="http://schemas.microsoft.com/office/drawing/2014/main" id="{00000000-0008-0000-0000-0000B916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169</xdr:row>
      <xdr:rowOff>76200</xdr:rowOff>
    </xdr:from>
    <xdr:to>
      <xdr:col>14</xdr:col>
      <xdr:colOff>76200</xdr:colOff>
      <xdr:row>170</xdr:row>
      <xdr:rowOff>114300</xdr:rowOff>
    </xdr:to>
    <xdr:sp macro="" textlink="">
      <xdr:nvSpPr>
        <xdr:cNvPr id="5818" name="Text Box 75" hidden="1">
          <a:extLst>
            <a:ext uri="{FF2B5EF4-FFF2-40B4-BE49-F238E27FC236}">
              <a16:creationId xmlns:a16="http://schemas.microsoft.com/office/drawing/2014/main" id="{00000000-0008-0000-0000-0000BA16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169</xdr:row>
      <xdr:rowOff>76200</xdr:rowOff>
    </xdr:from>
    <xdr:to>
      <xdr:col>14</xdr:col>
      <xdr:colOff>76200</xdr:colOff>
      <xdr:row>170</xdr:row>
      <xdr:rowOff>114300</xdr:rowOff>
    </xdr:to>
    <xdr:sp macro="" textlink="">
      <xdr:nvSpPr>
        <xdr:cNvPr id="5819" name="Text Box 75" hidden="1">
          <a:extLst>
            <a:ext uri="{FF2B5EF4-FFF2-40B4-BE49-F238E27FC236}">
              <a16:creationId xmlns:a16="http://schemas.microsoft.com/office/drawing/2014/main" id="{00000000-0008-0000-0000-0000BB16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169</xdr:row>
      <xdr:rowOff>76200</xdr:rowOff>
    </xdr:from>
    <xdr:to>
      <xdr:col>14</xdr:col>
      <xdr:colOff>76200</xdr:colOff>
      <xdr:row>170</xdr:row>
      <xdr:rowOff>114300</xdr:rowOff>
    </xdr:to>
    <xdr:sp macro="" textlink="">
      <xdr:nvSpPr>
        <xdr:cNvPr id="5820" name="Text Box 75" hidden="1">
          <a:extLst>
            <a:ext uri="{FF2B5EF4-FFF2-40B4-BE49-F238E27FC236}">
              <a16:creationId xmlns:a16="http://schemas.microsoft.com/office/drawing/2014/main" id="{00000000-0008-0000-0000-0000BC16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169</xdr:row>
      <xdr:rowOff>76200</xdr:rowOff>
    </xdr:from>
    <xdr:to>
      <xdr:col>14</xdr:col>
      <xdr:colOff>76200</xdr:colOff>
      <xdr:row>170</xdr:row>
      <xdr:rowOff>114300</xdr:rowOff>
    </xdr:to>
    <xdr:sp macro="" textlink="">
      <xdr:nvSpPr>
        <xdr:cNvPr id="5821" name="Text Box 75" hidden="1">
          <a:extLst>
            <a:ext uri="{FF2B5EF4-FFF2-40B4-BE49-F238E27FC236}">
              <a16:creationId xmlns:a16="http://schemas.microsoft.com/office/drawing/2014/main" id="{00000000-0008-0000-0000-0000BD16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169</xdr:row>
      <xdr:rowOff>76200</xdr:rowOff>
    </xdr:from>
    <xdr:to>
      <xdr:col>7</xdr:col>
      <xdr:colOff>76200</xdr:colOff>
      <xdr:row>170</xdr:row>
      <xdr:rowOff>114300</xdr:rowOff>
    </xdr:to>
    <xdr:sp macro="" textlink="">
      <xdr:nvSpPr>
        <xdr:cNvPr id="5822" name="Text Box 75" hidden="1">
          <a:extLst>
            <a:ext uri="{FF2B5EF4-FFF2-40B4-BE49-F238E27FC236}">
              <a16:creationId xmlns:a16="http://schemas.microsoft.com/office/drawing/2014/main" id="{00000000-0008-0000-0000-0000BE1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169</xdr:row>
      <xdr:rowOff>76200</xdr:rowOff>
    </xdr:from>
    <xdr:to>
      <xdr:col>10</xdr:col>
      <xdr:colOff>76200</xdr:colOff>
      <xdr:row>170</xdr:row>
      <xdr:rowOff>114300</xdr:rowOff>
    </xdr:to>
    <xdr:sp macro="" textlink="">
      <xdr:nvSpPr>
        <xdr:cNvPr id="5823" name="Text Box 75" hidden="1">
          <a:extLst>
            <a:ext uri="{FF2B5EF4-FFF2-40B4-BE49-F238E27FC236}">
              <a16:creationId xmlns:a16="http://schemas.microsoft.com/office/drawing/2014/main" id="{00000000-0008-0000-0000-0000BF16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169</xdr:row>
      <xdr:rowOff>76200</xdr:rowOff>
    </xdr:from>
    <xdr:to>
      <xdr:col>14</xdr:col>
      <xdr:colOff>76200</xdr:colOff>
      <xdr:row>170</xdr:row>
      <xdr:rowOff>114300</xdr:rowOff>
    </xdr:to>
    <xdr:sp macro="" textlink="">
      <xdr:nvSpPr>
        <xdr:cNvPr id="5824" name="Text Box 75" hidden="1">
          <a:extLst>
            <a:ext uri="{FF2B5EF4-FFF2-40B4-BE49-F238E27FC236}">
              <a16:creationId xmlns:a16="http://schemas.microsoft.com/office/drawing/2014/main" id="{00000000-0008-0000-0000-0000C016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169</xdr:row>
      <xdr:rowOff>76200</xdr:rowOff>
    </xdr:from>
    <xdr:to>
      <xdr:col>7</xdr:col>
      <xdr:colOff>76200</xdr:colOff>
      <xdr:row>170</xdr:row>
      <xdr:rowOff>114300</xdr:rowOff>
    </xdr:to>
    <xdr:sp macro="" textlink="">
      <xdr:nvSpPr>
        <xdr:cNvPr id="5825" name="Text Box 75" hidden="1">
          <a:extLst>
            <a:ext uri="{FF2B5EF4-FFF2-40B4-BE49-F238E27FC236}">
              <a16:creationId xmlns:a16="http://schemas.microsoft.com/office/drawing/2014/main" id="{00000000-0008-0000-0000-0000C11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170</xdr:row>
      <xdr:rowOff>76200</xdr:rowOff>
    </xdr:from>
    <xdr:to>
      <xdr:col>7</xdr:col>
      <xdr:colOff>76200</xdr:colOff>
      <xdr:row>171</xdr:row>
      <xdr:rowOff>114300</xdr:rowOff>
    </xdr:to>
    <xdr:sp macro="" textlink="">
      <xdr:nvSpPr>
        <xdr:cNvPr id="5826" name="Text Box 75" hidden="1">
          <a:extLst>
            <a:ext uri="{FF2B5EF4-FFF2-40B4-BE49-F238E27FC236}">
              <a16:creationId xmlns:a16="http://schemas.microsoft.com/office/drawing/2014/main" id="{00000000-0008-0000-0000-0000C21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170</xdr:row>
      <xdr:rowOff>76200</xdr:rowOff>
    </xdr:from>
    <xdr:to>
      <xdr:col>7</xdr:col>
      <xdr:colOff>76200</xdr:colOff>
      <xdr:row>171</xdr:row>
      <xdr:rowOff>114300</xdr:rowOff>
    </xdr:to>
    <xdr:sp macro="" textlink="">
      <xdr:nvSpPr>
        <xdr:cNvPr id="5827" name="Text Box 75" hidden="1">
          <a:extLst>
            <a:ext uri="{FF2B5EF4-FFF2-40B4-BE49-F238E27FC236}">
              <a16:creationId xmlns:a16="http://schemas.microsoft.com/office/drawing/2014/main" id="{00000000-0008-0000-0000-0000C31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169</xdr:row>
      <xdr:rowOff>76200</xdr:rowOff>
    </xdr:from>
    <xdr:to>
      <xdr:col>10</xdr:col>
      <xdr:colOff>76200</xdr:colOff>
      <xdr:row>170</xdr:row>
      <xdr:rowOff>114300</xdr:rowOff>
    </xdr:to>
    <xdr:sp macro="" textlink="">
      <xdr:nvSpPr>
        <xdr:cNvPr id="5828" name="Text Box 75" hidden="1">
          <a:extLs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170</xdr:row>
      <xdr:rowOff>76200</xdr:rowOff>
    </xdr:from>
    <xdr:to>
      <xdr:col>10</xdr:col>
      <xdr:colOff>76200</xdr:colOff>
      <xdr:row>171</xdr:row>
      <xdr:rowOff>114300</xdr:rowOff>
    </xdr:to>
    <xdr:sp macro="" textlink="">
      <xdr:nvSpPr>
        <xdr:cNvPr id="5829" name="Text Box 75" hidden="1">
          <a:extLs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170</xdr:row>
      <xdr:rowOff>76200</xdr:rowOff>
    </xdr:from>
    <xdr:to>
      <xdr:col>10</xdr:col>
      <xdr:colOff>76200</xdr:colOff>
      <xdr:row>171</xdr:row>
      <xdr:rowOff>114300</xdr:rowOff>
    </xdr:to>
    <xdr:sp macro="" textlink="">
      <xdr:nvSpPr>
        <xdr:cNvPr id="5830" name="Text Box 75" hidden="1">
          <a:extLst>
            <a:ext uri="{FF2B5EF4-FFF2-40B4-BE49-F238E27FC236}">
              <a16:creationId xmlns:a16="http://schemas.microsoft.com/office/drawing/2014/main" id="{00000000-0008-0000-0000-0000C616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170</xdr:row>
      <xdr:rowOff>76200</xdr:rowOff>
    </xdr:from>
    <xdr:to>
      <xdr:col>10</xdr:col>
      <xdr:colOff>76200</xdr:colOff>
      <xdr:row>171</xdr:row>
      <xdr:rowOff>114300</xdr:rowOff>
    </xdr:to>
    <xdr:sp macro="" textlink="">
      <xdr:nvSpPr>
        <xdr:cNvPr id="5831" name="Text Box 75" hidden="1">
          <a:extLst>
            <a:ext uri="{FF2B5EF4-FFF2-40B4-BE49-F238E27FC236}">
              <a16:creationId xmlns:a16="http://schemas.microsoft.com/office/drawing/2014/main" id="{00000000-0008-0000-0000-0000C716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169</xdr:row>
      <xdr:rowOff>76200</xdr:rowOff>
    </xdr:from>
    <xdr:to>
      <xdr:col>14</xdr:col>
      <xdr:colOff>76200</xdr:colOff>
      <xdr:row>170</xdr:row>
      <xdr:rowOff>114300</xdr:rowOff>
    </xdr:to>
    <xdr:sp macro="" textlink="">
      <xdr:nvSpPr>
        <xdr:cNvPr id="5832" name="Text Box 75" hidden="1">
          <a:extLst>
            <a:ext uri="{FF2B5EF4-FFF2-40B4-BE49-F238E27FC236}">
              <a16:creationId xmlns:a16="http://schemas.microsoft.com/office/drawing/2014/main" id="{00000000-0008-0000-0000-0000C816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170</xdr:row>
      <xdr:rowOff>76200</xdr:rowOff>
    </xdr:from>
    <xdr:to>
      <xdr:col>14</xdr:col>
      <xdr:colOff>76200</xdr:colOff>
      <xdr:row>171</xdr:row>
      <xdr:rowOff>114300</xdr:rowOff>
    </xdr:to>
    <xdr:sp macro="" textlink="">
      <xdr:nvSpPr>
        <xdr:cNvPr id="5833" name="Text Box 75" hidden="1">
          <a:extLst>
            <a:ext uri="{FF2B5EF4-FFF2-40B4-BE49-F238E27FC236}">
              <a16:creationId xmlns:a16="http://schemas.microsoft.com/office/drawing/2014/main" id="{00000000-0008-0000-0000-0000C916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170</xdr:row>
      <xdr:rowOff>76200</xdr:rowOff>
    </xdr:from>
    <xdr:to>
      <xdr:col>14</xdr:col>
      <xdr:colOff>76200</xdr:colOff>
      <xdr:row>171</xdr:row>
      <xdr:rowOff>114300</xdr:rowOff>
    </xdr:to>
    <xdr:sp macro="" textlink="">
      <xdr:nvSpPr>
        <xdr:cNvPr id="5834" name="Text Box 75" hidden="1">
          <a:extLst>
            <a:ext uri="{FF2B5EF4-FFF2-40B4-BE49-F238E27FC236}">
              <a16:creationId xmlns:a16="http://schemas.microsoft.com/office/drawing/2014/main" id="{00000000-0008-0000-0000-0000CA16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170</xdr:row>
      <xdr:rowOff>76200</xdr:rowOff>
    </xdr:from>
    <xdr:to>
      <xdr:col>14</xdr:col>
      <xdr:colOff>76200</xdr:colOff>
      <xdr:row>171</xdr:row>
      <xdr:rowOff>114300</xdr:rowOff>
    </xdr:to>
    <xdr:sp macro="" textlink="">
      <xdr:nvSpPr>
        <xdr:cNvPr id="5835" name="Text Box 75" hidden="1">
          <a:extLst>
            <a:ext uri="{FF2B5EF4-FFF2-40B4-BE49-F238E27FC236}">
              <a16:creationId xmlns:a16="http://schemas.microsoft.com/office/drawing/2014/main" id="{00000000-0008-0000-0000-0000CB16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170</xdr:row>
      <xdr:rowOff>76200</xdr:rowOff>
    </xdr:from>
    <xdr:to>
      <xdr:col>14</xdr:col>
      <xdr:colOff>76200</xdr:colOff>
      <xdr:row>171</xdr:row>
      <xdr:rowOff>114300</xdr:rowOff>
    </xdr:to>
    <xdr:sp macro="" textlink="">
      <xdr:nvSpPr>
        <xdr:cNvPr id="5836" name="Text Box 75" hidden="1">
          <a:extLs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170</xdr:row>
      <xdr:rowOff>76200</xdr:rowOff>
    </xdr:from>
    <xdr:to>
      <xdr:col>7</xdr:col>
      <xdr:colOff>76200</xdr:colOff>
      <xdr:row>171</xdr:row>
      <xdr:rowOff>114300</xdr:rowOff>
    </xdr:to>
    <xdr:sp macro="" textlink="">
      <xdr:nvSpPr>
        <xdr:cNvPr id="5837" name="Text Box 75" hidden="1">
          <a:extLst>
            <a:ext uri="{FF2B5EF4-FFF2-40B4-BE49-F238E27FC236}">
              <a16:creationId xmlns:a16="http://schemas.microsoft.com/office/drawing/2014/main" id="{00000000-0008-0000-0000-0000CD1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170</xdr:row>
      <xdr:rowOff>76200</xdr:rowOff>
    </xdr:from>
    <xdr:to>
      <xdr:col>10</xdr:col>
      <xdr:colOff>76200</xdr:colOff>
      <xdr:row>171</xdr:row>
      <xdr:rowOff>114300</xdr:rowOff>
    </xdr:to>
    <xdr:sp macro="" textlink="">
      <xdr:nvSpPr>
        <xdr:cNvPr id="5838" name="Text Box 75" hidden="1">
          <a:extLst>
            <a:ext uri="{FF2B5EF4-FFF2-40B4-BE49-F238E27FC236}">
              <a16:creationId xmlns:a16="http://schemas.microsoft.com/office/drawing/2014/main" id="{00000000-0008-0000-0000-0000CE16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170</xdr:row>
      <xdr:rowOff>76200</xdr:rowOff>
    </xdr:from>
    <xdr:to>
      <xdr:col>14</xdr:col>
      <xdr:colOff>76200</xdr:colOff>
      <xdr:row>171</xdr:row>
      <xdr:rowOff>114300</xdr:rowOff>
    </xdr:to>
    <xdr:sp macro="" textlink="">
      <xdr:nvSpPr>
        <xdr:cNvPr id="5839" name="Text Box 75" hidden="1">
          <a:extLst>
            <a:ext uri="{FF2B5EF4-FFF2-40B4-BE49-F238E27FC236}">
              <a16:creationId xmlns:a16="http://schemas.microsoft.com/office/drawing/2014/main" id="{00000000-0008-0000-0000-0000CF16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170</xdr:row>
      <xdr:rowOff>76200</xdr:rowOff>
    </xdr:from>
    <xdr:to>
      <xdr:col>7</xdr:col>
      <xdr:colOff>76200</xdr:colOff>
      <xdr:row>171</xdr:row>
      <xdr:rowOff>114300</xdr:rowOff>
    </xdr:to>
    <xdr:sp macro="" textlink="">
      <xdr:nvSpPr>
        <xdr:cNvPr id="5840" name="Text Box 75" hidden="1">
          <a:extLst>
            <a:ext uri="{FF2B5EF4-FFF2-40B4-BE49-F238E27FC236}">
              <a16:creationId xmlns:a16="http://schemas.microsoft.com/office/drawing/2014/main" id="{00000000-0008-0000-0000-0000D01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171</xdr:row>
      <xdr:rowOff>76200</xdr:rowOff>
    </xdr:from>
    <xdr:to>
      <xdr:col>7</xdr:col>
      <xdr:colOff>76200</xdr:colOff>
      <xdr:row>172</xdr:row>
      <xdr:rowOff>114300</xdr:rowOff>
    </xdr:to>
    <xdr:sp macro="" textlink="">
      <xdr:nvSpPr>
        <xdr:cNvPr id="5841" name="Text Box 75" hidden="1">
          <a:extLst>
            <a:ext uri="{FF2B5EF4-FFF2-40B4-BE49-F238E27FC236}">
              <a16:creationId xmlns:a16="http://schemas.microsoft.com/office/drawing/2014/main" id="{00000000-0008-0000-0000-0000D11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171</xdr:row>
      <xdr:rowOff>76200</xdr:rowOff>
    </xdr:from>
    <xdr:to>
      <xdr:col>7</xdr:col>
      <xdr:colOff>76200</xdr:colOff>
      <xdr:row>172</xdr:row>
      <xdr:rowOff>114300</xdr:rowOff>
    </xdr:to>
    <xdr:sp macro="" textlink="">
      <xdr:nvSpPr>
        <xdr:cNvPr id="5842" name="Text Box 75" hidden="1">
          <a:extLst>
            <a:ext uri="{FF2B5EF4-FFF2-40B4-BE49-F238E27FC236}">
              <a16:creationId xmlns:a16="http://schemas.microsoft.com/office/drawing/2014/main" id="{00000000-0008-0000-0000-0000D21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170</xdr:row>
      <xdr:rowOff>76200</xdr:rowOff>
    </xdr:from>
    <xdr:to>
      <xdr:col>10</xdr:col>
      <xdr:colOff>76200</xdr:colOff>
      <xdr:row>171</xdr:row>
      <xdr:rowOff>114300</xdr:rowOff>
    </xdr:to>
    <xdr:sp macro="" textlink="">
      <xdr:nvSpPr>
        <xdr:cNvPr id="5843" name="Text Box 75" hidden="1">
          <a:extLst>
            <a:ext uri="{FF2B5EF4-FFF2-40B4-BE49-F238E27FC236}">
              <a16:creationId xmlns:a16="http://schemas.microsoft.com/office/drawing/2014/main" id="{00000000-0008-0000-0000-0000D316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171</xdr:row>
      <xdr:rowOff>76200</xdr:rowOff>
    </xdr:from>
    <xdr:to>
      <xdr:col>10</xdr:col>
      <xdr:colOff>76200</xdr:colOff>
      <xdr:row>172</xdr:row>
      <xdr:rowOff>114300</xdr:rowOff>
    </xdr:to>
    <xdr:sp macro="" textlink="">
      <xdr:nvSpPr>
        <xdr:cNvPr id="5844" name="Text Box 75" hidden="1">
          <a:extLst>
            <a:ext uri="{FF2B5EF4-FFF2-40B4-BE49-F238E27FC236}">
              <a16:creationId xmlns:a16="http://schemas.microsoft.com/office/drawing/2014/main" id="{00000000-0008-0000-0000-0000D416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171</xdr:row>
      <xdr:rowOff>76200</xdr:rowOff>
    </xdr:from>
    <xdr:to>
      <xdr:col>10</xdr:col>
      <xdr:colOff>76200</xdr:colOff>
      <xdr:row>172</xdr:row>
      <xdr:rowOff>114300</xdr:rowOff>
    </xdr:to>
    <xdr:sp macro="" textlink="">
      <xdr:nvSpPr>
        <xdr:cNvPr id="5845" name="Text Box 75" hidden="1">
          <a:extLst>
            <a:ext uri="{FF2B5EF4-FFF2-40B4-BE49-F238E27FC236}">
              <a16:creationId xmlns:a16="http://schemas.microsoft.com/office/drawing/2014/main" id="{00000000-0008-0000-0000-0000D516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171</xdr:row>
      <xdr:rowOff>76200</xdr:rowOff>
    </xdr:from>
    <xdr:to>
      <xdr:col>10</xdr:col>
      <xdr:colOff>76200</xdr:colOff>
      <xdr:row>172</xdr:row>
      <xdr:rowOff>114300</xdr:rowOff>
    </xdr:to>
    <xdr:sp macro="" textlink="">
      <xdr:nvSpPr>
        <xdr:cNvPr id="5846" name="Text Box 75" hidden="1">
          <a:extLst>
            <a:ext uri="{FF2B5EF4-FFF2-40B4-BE49-F238E27FC236}">
              <a16:creationId xmlns:a16="http://schemas.microsoft.com/office/drawing/2014/main" id="{00000000-0008-0000-0000-0000D616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170</xdr:row>
      <xdr:rowOff>76200</xdr:rowOff>
    </xdr:from>
    <xdr:to>
      <xdr:col>14</xdr:col>
      <xdr:colOff>76200</xdr:colOff>
      <xdr:row>171</xdr:row>
      <xdr:rowOff>114300</xdr:rowOff>
    </xdr:to>
    <xdr:sp macro="" textlink="">
      <xdr:nvSpPr>
        <xdr:cNvPr id="5847" name="Text Box 75" hidden="1">
          <a:extLst>
            <a:ext uri="{FF2B5EF4-FFF2-40B4-BE49-F238E27FC236}">
              <a16:creationId xmlns:a16="http://schemas.microsoft.com/office/drawing/2014/main" id="{00000000-0008-0000-0000-0000D716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171</xdr:row>
      <xdr:rowOff>76200</xdr:rowOff>
    </xdr:from>
    <xdr:to>
      <xdr:col>14</xdr:col>
      <xdr:colOff>76200</xdr:colOff>
      <xdr:row>172</xdr:row>
      <xdr:rowOff>114300</xdr:rowOff>
    </xdr:to>
    <xdr:sp macro="" textlink="">
      <xdr:nvSpPr>
        <xdr:cNvPr id="5848" name="Text Box 75" hidden="1">
          <a:extLst>
            <a:ext uri="{FF2B5EF4-FFF2-40B4-BE49-F238E27FC236}">
              <a16:creationId xmlns:a16="http://schemas.microsoft.com/office/drawing/2014/main" id="{00000000-0008-0000-0000-0000D816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171</xdr:row>
      <xdr:rowOff>76200</xdr:rowOff>
    </xdr:from>
    <xdr:to>
      <xdr:col>14</xdr:col>
      <xdr:colOff>76200</xdr:colOff>
      <xdr:row>172</xdr:row>
      <xdr:rowOff>114300</xdr:rowOff>
    </xdr:to>
    <xdr:sp macro="" textlink="">
      <xdr:nvSpPr>
        <xdr:cNvPr id="5849" name="Text Box 75" hidden="1">
          <a:extLst>
            <a:ext uri="{FF2B5EF4-FFF2-40B4-BE49-F238E27FC236}">
              <a16:creationId xmlns:a16="http://schemas.microsoft.com/office/drawing/2014/main" id="{00000000-0008-0000-0000-0000D916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171</xdr:row>
      <xdr:rowOff>76200</xdr:rowOff>
    </xdr:from>
    <xdr:to>
      <xdr:col>14</xdr:col>
      <xdr:colOff>76200</xdr:colOff>
      <xdr:row>172</xdr:row>
      <xdr:rowOff>114300</xdr:rowOff>
    </xdr:to>
    <xdr:sp macro="" textlink="">
      <xdr:nvSpPr>
        <xdr:cNvPr id="5850" name="Text Box 75" hidden="1">
          <a:extLst>
            <a:ext uri="{FF2B5EF4-FFF2-40B4-BE49-F238E27FC236}">
              <a16:creationId xmlns:a16="http://schemas.microsoft.com/office/drawing/2014/main" id="{00000000-0008-0000-0000-0000DA16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171</xdr:row>
      <xdr:rowOff>76200</xdr:rowOff>
    </xdr:from>
    <xdr:to>
      <xdr:col>14</xdr:col>
      <xdr:colOff>76200</xdr:colOff>
      <xdr:row>172</xdr:row>
      <xdr:rowOff>114300</xdr:rowOff>
    </xdr:to>
    <xdr:sp macro="" textlink="">
      <xdr:nvSpPr>
        <xdr:cNvPr id="5851" name="Text Box 75" hidden="1">
          <a:extLst>
            <a:ext uri="{FF2B5EF4-FFF2-40B4-BE49-F238E27FC236}">
              <a16:creationId xmlns:a16="http://schemas.microsoft.com/office/drawing/2014/main" id="{00000000-0008-0000-0000-0000DB16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171</xdr:row>
      <xdr:rowOff>76200</xdr:rowOff>
    </xdr:from>
    <xdr:to>
      <xdr:col>7</xdr:col>
      <xdr:colOff>76200</xdr:colOff>
      <xdr:row>172</xdr:row>
      <xdr:rowOff>114300</xdr:rowOff>
    </xdr:to>
    <xdr:sp macro="" textlink="">
      <xdr:nvSpPr>
        <xdr:cNvPr id="5852" name="Text Box 75" hidden="1">
          <a:extLst>
            <a:ext uri="{FF2B5EF4-FFF2-40B4-BE49-F238E27FC236}">
              <a16:creationId xmlns:a16="http://schemas.microsoft.com/office/drawing/2014/main" id="{00000000-0008-0000-0000-0000DC1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171</xdr:row>
      <xdr:rowOff>76200</xdr:rowOff>
    </xdr:from>
    <xdr:to>
      <xdr:col>10</xdr:col>
      <xdr:colOff>76200</xdr:colOff>
      <xdr:row>172</xdr:row>
      <xdr:rowOff>114300</xdr:rowOff>
    </xdr:to>
    <xdr:sp macro="" textlink="">
      <xdr:nvSpPr>
        <xdr:cNvPr id="5853" name="Text Box 75" hidden="1">
          <a:extLst>
            <a:ext uri="{FF2B5EF4-FFF2-40B4-BE49-F238E27FC236}">
              <a16:creationId xmlns:a16="http://schemas.microsoft.com/office/drawing/2014/main" id="{00000000-0008-0000-0000-0000DD16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171</xdr:row>
      <xdr:rowOff>76200</xdr:rowOff>
    </xdr:from>
    <xdr:to>
      <xdr:col>14</xdr:col>
      <xdr:colOff>76200</xdr:colOff>
      <xdr:row>172</xdr:row>
      <xdr:rowOff>114300</xdr:rowOff>
    </xdr:to>
    <xdr:sp macro="" textlink="">
      <xdr:nvSpPr>
        <xdr:cNvPr id="5854" name="Text Box 75" hidden="1">
          <a:extLst>
            <a:ext uri="{FF2B5EF4-FFF2-40B4-BE49-F238E27FC236}">
              <a16:creationId xmlns:a16="http://schemas.microsoft.com/office/drawing/2014/main" id="{00000000-0008-0000-0000-0000DE16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171</xdr:row>
      <xdr:rowOff>76200</xdr:rowOff>
    </xdr:from>
    <xdr:to>
      <xdr:col>7</xdr:col>
      <xdr:colOff>76200</xdr:colOff>
      <xdr:row>172</xdr:row>
      <xdr:rowOff>114300</xdr:rowOff>
    </xdr:to>
    <xdr:sp macro="" textlink="">
      <xdr:nvSpPr>
        <xdr:cNvPr id="5855" name="Text Box 75" hidden="1">
          <a:extLst>
            <a:ext uri="{FF2B5EF4-FFF2-40B4-BE49-F238E27FC236}">
              <a16:creationId xmlns:a16="http://schemas.microsoft.com/office/drawing/2014/main" id="{00000000-0008-0000-0000-0000DF1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172</xdr:row>
      <xdr:rowOff>76200</xdr:rowOff>
    </xdr:from>
    <xdr:to>
      <xdr:col>7</xdr:col>
      <xdr:colOff>76200</xdr:colOff>
      <xdr:row>173</xdr:row>
      <xdr:rowOff>114300</xdr:rowOff>
    </xdr:to>
    <xdr:sp macro="" textlink="">
      <xdr:nvSpPr>
        <xdr:cNvPr id="5856" name="Text Box 75" hidden="1">
          <a:extLst>
            <a:ext uri="{FF2B5EF4-FFF2-40B4-BE49-F238E27FC236}">
              <a16:creationId xmlns:a16="http://schemas.microsoft.com/office/drawing/2014/main" id="{00000000-0008-0000-0000-0000E01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172</xdr:row>
      <xdr:rowOff>76200</xdr:rowOff>
    </xdr:from>
    <xdr:to>
      <xdr:col>7</xdr:col>
      <xdr:colOff>76200</xdr:colOff>
      <xdr:row>173</xdr:row>
      <xdr:rowOff>114300</xdr:rowOff>
    </xdr:to>
    <xdr:sp macro="" textlink="">
      <xdr:nvSpPr>
        <xdr:cNvPr id="5857" name="Text Box 75" hidden="1">
          <a:extLst>
            <a:ext uri="{FF2B5EF4-FFF2-40B4-BE49-F238E27FC236}">
              <a16:creationId xmlns:a16="http://schemas.microsoft.com/office/drawing/2014/main" id="{00000000-0008-0000-0000-0000E11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171</xdr:row>
      <xdr:rowOff>76200</xdr:rowOff>
    </xdr:from>
    <xdr:to>
      <xdr:col>10</xdr:col>
      <xdr:colOff>76200</xdr:colOff>
      <xdr:row>172</xdr:row>
      <xdr:rowOff>114300</xdr:rowOff>
    </xdr:to>
    <xdr:sp macro="" textlink="">
      <xdr:nvSpPr>
        <xdr:cNvPr id="5858" name="Text Box 75" hidden="1">
          <a:extLst>
            <a:ext uri="{FF2B5EF4-FFF2-40B4-BE49-F238E27FC236}">
              <a16:creationId xmlns:a16="http://schemas.microsoft.com/office/drawing/2014/main" id="{00000000-0008-0000-0000-0000E216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172</xdr:row>
      <xdr:rowOff>76200</xdr:rowOff>
    </xdr:from>
    <xdr:to>
      <xdr:col>10</xdr:col>
      <xdr:colOff>76200</xdr:colOff>
      <xdr:row>173</xdr:row>
      <xdr:rowOff>114300</xdr:rowOff>
    </xdr:to>
    <xdr:sp macro="" textlink="">
      <xdr:nvSpPr>
        <xdr:cNvPr id="5859" name="Text Box 75" hidden="1">
          <a:extLst>
            <a:ext uri="{FF2B5EF4-FFF2-40B4-BE49-F238E27FC236}">
              <a16:creationId xmlns:a16="http://schemas.microsoft.com/office/drawing/2014/main" id="{00000000-0008-0000-0000-0000E316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172</xdr:row>
      <xdr:rowOff>76200</xdr:rowOff>
    </xdr:from>
    <xdr:to>
      <xdr:col>10</xdr:col>
      <xdr:colOff>76200</xdr:colOff>
      <xdr:row>173</xdr:row>
      <xdr:rowOff>114300</xdr:rowOff>
    </xdr:to>
    <xdr:sp macro="" textlink="">
      <xdr:nvSpPr>
        <xdr:cNvPr id="5860" name="Text Box 75" hidden="1">
          <a:extLst>
            <a:ext uri="{FF2B5EF4-FFF2-40B4-BE49-F238E27FC236}">
              <a16:creationId xmlns:a16="http://schemas.microsoft.com/office/drawing/2014/main" id="{00000000-0008-0000-0000-0000E416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172</xdr:row>
      <xdr:rowOff>76200</xdr:rowOff>
    </xdr:from>
    <xdr:to>
      <xdr:col>10</xdr:col>
      <xdr:colOff>76200</xdr:colOff>
      <xdr:row>173</xdr:row>
      <xdr:rowOff>114300</xdr:rowOff>
    </xdr:to>
    <xdr:sp macro="" textlink="">
      <xdr:nvSpPr>
        <xdr:cNvPr id="5861" name="Text Box 75" hidden="1">
          <a:extLst>
            <a:ext uri="{FF2B5EF4-FFF2-40B4-BE49-F238E27FC236}">
              <a16:creationId xmlns:a16="http://schemas.microsoft.com/office/drawing/2014/main" id="{00000000-0008-0000-0000-0000E516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171</xdr:row>
      <xdr:rowOff>76200</xdr:rowOff>
    </xdr:from>
    <xdr:to>
      <xdr:col>14</xdr:col>
      <xdr:colOff>76200</xdr:colOff>
      <xdr:row>172</xdr:row>
      <xdr:rowOff>114300</xdr:rowOff>
    </xdr:to>
    <xdr:sp macro="" textlink="">
      <xdr:nvSpPr>
        <xdr:cNvPr id="5862" name="Text Box 75" hidden="1">
          <a:extLst>
            <a:ext uri="{FF2B5EF4-FFF2-40B4-BE49-F238E27FC236}">
              <a16:creationId xmlns:a16="http://schemas.microsoft.com/office/drawing/2014/main" id="{00000000-0008-0000-0000-0000E616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172</xdr:row>
      <xdr:rowOff>76200</xdr:rowOff>
    </xdr:from>
    <xdr:to>
      <xdr:col>14</xdr:col>
      <xdr:colOff>76200</xdr:colOff>
      <xdr:row>173</xdr:row>
      <xdr:rowOff>114300</xdr:rowOff>
    </xdr:to>
    <xdr:sp macro="" textlink="">
      <xdr:nvSpPr>
        <xdr:cNvPr id="5863" name="Text Box 75" hidden="1">
          <a:extLst>
            <a:ext uri="{FF2B5EF4-FFF2-40B4-BE49-F238E27FC236}">
              <a16:creationId xmlns:a16="http://schemas.microsoft.com/office/drawing/2014/main" id="{00000000-0008-0000-0000-0000E716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172</xdr:row>
      <xdr:rowOff>76200</xdr:rowOff>
    </xdr:from>
    <xdr:to>
      <xdr:col>14</xdr:col>
      <xdr:colOff>76200</xdr:colOff>
      <xdr:row>173</xdr:row>
      <xdr:rowOff>114300</xdr:rowOff>
    </xdr:to>
    <xdr:sp macro="" textlink="">
      <xdr:nvSpPr>
        <xdr:cNvPr id="5864" name="Text Box 75" hidden="1">
          <a:extLst>
            <a:ext uri="{FF2B5EF4-FFF2-40B4-BE49-F238E27FC236}">
              <a16:creationId xmlns:a16="http://schemas.microsoft.com/office/drawing/2014/main" id="{00000000-0008-0000-0000-0000E816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172</xdr:row>
      <xdr:rowOff>76200</xdr:rowOff>
    </xdr:from>
    <xdr:to>
      <xdr:col>14</xdr:col>
      <xdr:colOff>76200</xdr:colOff>
      <xdr:row>173</xdr:row>
      <xdr:rowOff>114300</xdr:rowOff>
    </xdr:to>
    <xdr:sp macro="" textlink="">
      <xdr:nvSpPr>
        <xdr:cNvPr id="5865" name="Text Box 75" hidden="1">
          <a:extLst>
            <a:ext uri="{FF2B5EF4-FFF2-40B4-BE49-F238E27FC236}">
              <a16:creationId xmlns:a16="http://schemas.microsoft.com/office/drawing/2014/main" id="{00000000-0008-0000-0000-0000E916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172</xdr:row>
      <xdr:rowOff>76200</xdr:rowOff>
    </xdr:from>
    <xdr:to>
      <xdr:col>14</xdr:col>
      <xdr:colOff>76200</xdr:colOff>
      <xdr:row>173</xdr:row>
      <xdr:rowOff>114300</xdr:rowOff>
    </xdr:to>
    <xdr:sp macro="" textlink="">
      <xdr:nvSpPr>
        <xdr:cNvPr id="5866" name="Text Box 75" hidden="1">
          <a:extLst>
            <a:ext uri="{FF2B5EF4-FFF2-40B4-BE49-F238E27FC236}">
              <a16:creationId xmlns:a16="http://schemas.microsoft.com/office/drawing/2014/main" id="{00000000-0008-0000-0000-0000EA16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172</xdr:row>
      <xdr:rowOff>76200</xdr:rowOff>
    </xdr:from>
    <xdr:to>
      <xdr:col>7</xdr:col>
      <xdr:colOff>76200</xdr:colOff>
      <xdr:row>173</xdr:row>
      <xdr:rowOff>114300</xdr:rowOff>
    </xdr:to>
    <xdr:sp macro="" textlink="">
      <xdr:nvSpPr>
        <xdr:cNvPr id="5867" name="Text Box 75" hidden="1">
          <a:extLst>
            <a:ext uri="{FF2B5EF4-FFF2-40B4-BE49-F238E27FC236}">
              <a16:creationId xmlns:a16="http://schemas.microsoft.com/office/drawing/2014/main" id="{00000000-0008-0000-0000-0000EB1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172</xdr:row>
      <xdr:rowOff>76200</xdr:rowOff>
    </xdr:from>
    <xdr:to>
      <xdr:col>10</xdr:col>
      <xdr:colOff>76200</xdr:colOff>
      <xdr:row>173</xdr:row>
      <xdr:rowOff>114300</xdr:rowOff>
    </xdr:to>
    <xdr:sp macro="" textlink="">
      <xdr:nvSpPr>
        <xdr:cNvPr id="5868" name="Text Box 75" hidden="1">
          <a:extLst>
            <a:ext uri="{FF2B5EF4-FFF2-40B4-BE49-F238E27FC236}">
              <a16:creationId xmlns:a16="http://schemas.microsoft.com/office/drawing/2014/main" id="{00000000-0008-0000-0000-0000EC16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172</xdr:row>
      <xdr:rowOff>76200</xdr:rowOff>
    </xdr:from>
    <xdr:to>
      <xdr:col>14</xdr:col>
      <xdr:colOff>76200</xdr:colOff>
      <xdr:row>173</xdr:row>
      <xdr:rowOff>114300</xdr:rowOff>
    </xdr:to>
    <xdr:sp macro="" textlink="">
      <xdr:nvSpPr>
        <xdr:cNvPr id="5869" name="Text Box 75" hidden="1">
          <a:extLst>
            <a:ext uri="{FF2B5EF4-FFF2-40B4-BE49-F238E27FC236}">
              <a16:creationId xmlns:a16="http://schemas.microsoft.com/office/drawing/2014/main" id="{00000000-0008-0000-0000-0000ED16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172</xdr:row>
      <xdr:rowOff>76200</xdr:rowOff>
    </xdr:from>
    <xdr:to>
      <xdr:col>7</xdr:col>
      <xdr:colOff>76200</xdr:colOff>
      <xdr:row>173</xdr:row>
      <xdr:rowOff>114300</xdr:rowOff>
    </xdr:to>
    <xdr:sp macro="" textlink="">
      <xdr:nvSpPr>
        <xdr:cNvPr id="5870" name="Text Box 75" hidden="1">
          <a:extLst>
            <a:ext uri="{FF2B5EF4-FFF2-40B4-BE49-F238E27FC236}">
              <a16:creationId xmlns:a16="http://schemas.microsoft.com/office/drawing/2014/main" id="{00000000-0008-0000-0000-0000EE1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173</xdr:row>
      <xdr:rowOff>76200</xdr:rowOff>
    </xdr:from>
    <xdr:to>
      <xdr:col>7</xdr:col>
      <xdr:colOff>76200</xdr:colOff>
      <xdr:row>174</xdr:row>
      <xdr:rowOff>114300</xdr:rowOff>
    </xdr:to>
    <xdr:sp macro="" textlink="">
      <xdr:nvSpPr>
        <xdr:cNvPr id="5871" name="Text Box 75" hidden="1">
          <a:extLst>
            <a:ext uri="{FF2B5EF4-FFF2-40B4-BE49-F238E27FC236}">
              <a16:creationId xmlns:a16="http://schemas.microsoft.com/office/drawing/2014/main" id="{00000000-0008-0000-0000-0000EF1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173</xdr:row>
      <xdr:rowOff>76200</xdr:rowOff>
    </xdr:from>
    <xdr:to>
      <xdr:col>7</xdr:col>
      <xdr:colOff>76200</xdr:colOff>
      <xdr:row>174</xdr:row>
      <xdr:rowOff>114300</xdr:rowOff>
    </xdr:to>
    <xdr:sp macro="" textlink="">
      <xdr:nvSpPr>
        <xdr:cNvPr id="5872" name="Text Box 75" hidden="1">
          <a:extLst>
            <a:ext uri="{FF2B5EF4-FFF2-40B4-BE49-F238E27FC236}">
              <a16:creationId xmlns:a16="http://schemas.microsoft.com/office/drawing/2014/main" id="{00000000-0008-0000-0000-0000F01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172</xdr:row>
      <xdr:rowOff>76200</xdr:rowOff>
    </xdr:from>
    <xdr:to>
      <xdr:col>10</xdr:col>
      <xdr:colOff>76200</xdr:colOff>
      <xdr:row>173</xdr:row>
      <xdr:rowOff>114300</xdr:rowOff>
    </xdr:to>
    <xdr:sp macro="" textlink="">
      <xdr:nvSpPr>
        <xdr:cNvPr id="5873" name="Text Box 75" hidden="1">
          <a:extLst>
            <a:ext uri="{FF2B5EF4-FFF2-40B4-BE49-F238E27FC236}">
              <a16:creationId xmlns:a16="http://schemas.microsoft.com/office/drawing/2014/main" id="{00000000-0008-0000-0000-0000F116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173</xdr:row>
      <xdr:rowOff>76200</xdr:rowOff>
    </xdr:from>
    <xdr:to>
      <xdr:col>10</xdr:col>
      <xdr:colOff>76200</xdr:colOff>
      <xdr:row>174</xdr:row>
      <xdr:rowOff>114300</xdr:rowOff>
    </xdr:to>
    <xdr:sp macro="" textlink="">
      <xdr:nvSpPr>
        <xdr:cNvPr id="5874" name="Text Box 75" hidden="1">
          <a:extLst>
            <a:ext uri="{FF2B5EF4-FFF2-40B4-BE49-F238E27FC236}">
              <a16:creationId xmlns:a16="http://schemas.microsoft.com/office/drawing/2014/main" id="{00000000-0008-0000-0000-0000F216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173</xdr:row>
      <xdr:rowOff>76200</xdr:rowOff>
    </xdr:from>
    <xdr:to>
      <xdr:col>10</xdr:col>
      <xdr:colOff>76200</xdr:colOff>
      <xdr:row>174</xdr:row>
      <xdr:rowOff>114300</xdr:rowOff>
    </xdr:to>
    <xdr:sp macro="" textlink="">
      <xdr:nvSpPr>
        <xdr:cNvPr id="5875" name="Text Box 75" hidden="1">
          <a:extLst>
            <a:ext uri="{FF2B5EF4-FFF2-40B4-BE49-F238E27FC236}">
              <a16:creationId xmlns:a16="http://schemas.microsoft.com/office/drawing/2014/main" id="{00000000-0008-0000-0000-0000F316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173</xdr:row>
      <xdr:rowOff>76200</xdr:rowOff>
    </xdr:from>
    <xdr:to>
      <xdr:col>10</xdr:col>
      <xdr:colOff>76200</xdr:colOff>
      <xdr:row>174</xdr:row>
      <xdr:rowOff>114300</xdr:rowOff>
    </xdr:to>
    <xdr:sp macro="" textlink="">
      <xdr:nvSpPr>
        <xdr:cNvPr id="5876" name="Text Box 75" hidden="1">
          <a:extLst>
            <a:ext uri="{FF2B5EF4-FFF2-40B4-BE49-F238E27FC236}">
              <a16:creationId xmlns:a16="http://schemas.microsoft.com/office/drawing/2014/main" id="{00000000-0008-0000-0000-0000F416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172</xdr:row>
      <xdr:rowOff>76200</xdr:rowOff>
    </xdr:from>
    <xdr:to>
      <xdr:col>14</xdr:col>
      <xdr:colOff>76200</xdr:colOff>
      <xdr:row>173</xdr:row>
      <xdr:rowOff>114300</xdr:rowOff>
    </xdr:to>
    <xdr:sp macro="" textlink="">
      <xdr:nvSpPr>
        <xdr:cNvPr id="5877" name="Text Box 75" hidden="1">
          <a:extLst>
            <a:ext uri="{FF2B5EF4-FFF2-40B4-BE49-F238E27FC236}">
              <a16:creationId xmlns:a16="http://schemas.microsoft.com/office/drawing/2014/main" id="{00000000-0008-0000-0000-0000F516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173</xdr:row>
      <xdr:rowOff>76200</xdr:rowOff>
    </xdr:from>
    <xdr:to>
      <xdr:col>14</xdr:col>
      <xdr:colOff>76200</xdr:colOff>
      <xdr:row>174</xdr:row>
      <xdr:rowOff>114300</xdr:rowOff>
    </xdr:to>
    <xdr:sp macro="" textlink="">
      <xdr:nvSpPr>
        <xdr:cNvPr id="5878" name="Text Box 75" hidden="1">
          <a:extLst>
            <a:ext uri="{FF2B5EF4-FFF2-40B4-BE49-F238E27FC236}">
              <a16:creationId xmlns:a16="http://schemas.microsoft.com/office/drawing/2014/main" id="{00000000-0008-0000-0000-0000F616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173</xdr:row>
      <xdr:rowOff>76200</xdr:rowOff>
    </xdr:from>
    <xdr:to>
      <xdr:col>14</xdr:col>
      <xdr:colOff>76200</xdr:colOff>
      <xdr:row>174</xdr:row>
      <xdr:rowOff>114300</xdr:rowOff>
    </xdr:to>
    <xdr:sp macro="" textlink="">
      <xdr:nvSpPr>
        <xdr:cNvPr id="5879" name="Text Box 75" hidden="1">
          <a:extLst>
            <a:ext uri="{FF2B5EF4-FFF2-40B4-BE49-F238E27FC236}">
              <a16:creationId xmlns:a16="http://schemas.microsoft.com/office/drawing/2014/main" id="{00000000-0008-0000-0000-0000F716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173</xdr:row>
      <xdr:rowOff>76200</xdr:rowOff>
    </xdr:from>
    <xdr:to>
      <xdr:col>14</xdr:col>
      <xdr:colOff>76200</xdr:colOff>
      <xdr:row>174</xdr:row>
      <xdr:rowOff>114300</xdr:rowOff>
    </xdr:to>
    <xdr:sp macro="" textlink="">
      <xdr:nvSpPr>
        <xdr:cNvPr id="5880" name="Text Box 75" hidden="1">
          <a:extLst>
            <a:ext uri="{FF2B5EF4-FFF2-40B4-BE49-F238E27FC236}">
              <a16:creationId xmlns:a16="http://schemas.microsoft.com/office/drawing/2014/main" id="{00000000-0008-0000-0000-0000F816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173</xdr:row>
      <xdr:rowOff>76200</xdr:rowOff>
    </xdr:from>
    <xdr:to>
      <xdr:col>14</xdr:col>
      <xdr:colOff>76200</xdr:colOff>
      <xdr:row>174</xdr:row>
      <xdr:rowOff>114300</xdr:rowOff>
    </xdr:to>
    <xdr:sp macro="" textlink="">
      <xdr:nvSpPr>
        <xdr:cNvPr id="5881" name="Text Box 75" hidden="1">
          <a:extLst>
            <a:ext uri="{FF2B5EF4-FFF2-40B4-BE49-F238E27FC236}">
              <a16:creationId xmlns:a16="http://schemas.microsoft.com/office/drawing/2014/main" id="{00000000-0008-0000-0000-0000F916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173</xdr:row>
      <xdr:rowOff>76200</xdr:rowOff>
    </xdr:from>
    <xdr:to>
      <xdr:col>7</xdr:col>
      <xdr:colOff>76200</xdr:colOff>
      <xdr:row>174</xdr:row>
      <xdr:rowOff>114300</xdr:rowOff>
    </xdr:to>
    <xdr:sp macro="" textlink="">
      <xdr:nvSpPr>
        <xdr:cNvPr id="5882" name="Text Box 75" hidden="1">
          <a:extLst>
            <a:ext uri="{FF2B5EF4-FFF2-40B4-BE49-F238E27FC236}">
              <a16:creationId xmlns:a16="http://schemas.microsoft.com/office/drawing/2014/main" id="{00000000-0008-0000-0000-0000FA1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173</xdr:row>
      <xdr:rowOff>76200</xdr:rowOff>
    </xdr:from>
    <xdr:to>
      <xdr:col>10</xdr:col>
      <xdr:colOff>76200</xdr:colOff>
      <xdr:row>174</xdr:row>
      <xdr:rowOff>114300</xdr:rowOff>
    </xdr:to>
    <xdr:sp macro="" textlink="">
      <xdr:nvSpPr>
        <xdr:cNvPr id="5883" name="Text Box 75" hidden="1">
          <a:extLst>
            <a:ext uri="{FF2B5EF4-FFF2-40B4-BE49-F238E27FC236}">
              <a16:creationId xmlns:a16="http://schemas.microsoft.com/office/drawing/2014/main" id="{00000000-0008-0000-0000-0000FB16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173</xdr:row>
      <xdr:rowOff>76200</xdr:rowOff>
    </xdr:from>
    <xdr:to>
      <xdr:col>14</xdr:col>
      <xdr:colOff>76200</xdr:colOff>
      <xdr:row>174</xdr:row>
      <xdr:rowOff>114300</xdr:rowOff>
    </xdr:to>
    <xdr:sp macro="" textlink="">
      <xdr:nvSpPr>
        <xdr:cNvPr id="5884" name="Text Box 75" hidden="1">
          <a:extLst>
            <a:ext uri="{FF2B5EF4-FFF2-40B4-BE49-F238E27FC236}">
              <a16:creationId xmlns:a16="http://schemas.microsoft.com/office/drawing/2014/main" id="{00000000-0008-0000-0000-0000FC16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173</xdr:row>
      <xdr:rowOff>76200</xdr:rowOff>
    </xdr:from>
    <xdr:to>
      <xdr:col>7</xdr:col>
      <xdr:colOff>76200</xdr:colOff>
      <xdr:row>174</xdr:row>
      <xdr:rowOff>114300</xdr:rowOff>
    </xdr:to>
    <xdr:sp macro="" textlink="">
      <xdr:nvSpPr>
        <xdr:cNvPr id="5885" name="Text Box 75" hidden="1">
          <a:extLst>
            <a:ext uri="{FF2B5EF4-FFF2-40B4-BE49-F238E27FC236}">
              <a16:creationId xmlns:a16="http://schemas.microsoft.com/office/drawing/2014/main" id="{00000000-0008-0000-0000-0000FD1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174</xdr:row>
      <xdr:rowOff>76200</xdr:rowOff>
    </xdr:from>
    <xdr:to>
      <xdr:col>7</xdr:col>
      <xdr:colOff>76200</xdr:colOff>
      <xdr:row>175</xdr:row>
      <xdr:rowOff>114300</xdr:rowOff>
    </xdr:to>
    <xdr:sp macro="" textlink="">
      <xdr:nvSpPr>
        <xdr:cNvPr id="5886" name="Text Box 75" hidden="1">
          <a:extLst>
            <a:ext uri="{FF2B5EF4-FFF2-40B4-BE49-F238E27FC236}">
              <a16:creationId xmlns:a16="http://schemas.microsoft.com/office/drawing/2014/main" id="{00000000-0008-0000-0000-0000FE1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174</xdr:row>
      <xdr:rowOff>76200</xdr:rowOff>
    </xdr:from>
    <xdr:to>
      <xdr:col>7</xdr:col>
      <xdr:colOff>76200</xdr:colOff>
      <xdr:row>175</xdr:row>
      <xdr:rowOff>114300</xdr:rowOff>
    </xdr:to>
    <xdr:sp macro="" textlink="">
      <xdr:nvSpPr>
        <xdr:cNvPr id="5887" name="Text Box 75" hidden="1">
          <a:extLst>
            <a:ext uri="{FF2B5EF4-FFF2-40B4-BE49-F238E27FC236}">
              <a16:creationId xmlns:a16="http://schemas.microsoft.com/office/drawing/2014/main" id="{00000000-0008-0000-0000-0000FF1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173</xdr:row>
      <xdr:rowOff>76200</xdr:rowOff>
    </xdr:from>
    <xdr:to>
      <xdr:col>10</xdr:col>
      <xdr:colOff>76200</xdr:colOff>
      <xdr:row>174</xdr:row>
      <xdr:rowOff>114300</xdr:rowOff>
    </xdr:to>
    <xdr:sp macro="" textlink="">
      <xdr:nvSpPr>
        <xdr:cNvPr id="5888" name="Text Box 75" hidden="1">
          <a:extLst>
            <a:ext uri="{FF2B5EF4-FFF2-40B4-BE49-F238E27FC236}">
              <a16:creationId xmlns:a16="http://schemas.microsoft.com/office/drawing/2014/main" id="{00000000-0008-0000-0000-00000017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174</xdr:row>
      <xdr:rowOff>76200</xdr:rowOff>
    </xdr:from>
    <xdr:to>
      <xdr:col>10</xdr:col>
      <xdr:colOff>76200</xdr:colOff>
      <xdr:row>175</xdr:row>
      <xdr:rowOff>114300</xdr:rowOff>
    </xdr:to>
    <xdr:sp macro="" textlink="">
      <xdr:nvSpPr>
        <xdr:cNvPr id="5889" name="Text Box 75" hidden="1">
          <a:extLst>
            <a:ext uri="{FF2B5EF4-FFF2-40B4-BE49-F238E27FC236}">
              <a16:creationId xmlns:a16="http://schemas.microsoft.com/office/drawing/2014/main" id="{00000000-0008-0000-0000-00000117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174</xdr:row>
      <xdr:rowOff>76200</xdr:rowOff>
    </xdr:from>
    <xdr:to>
      <xdr:col>10</xdr:col>
      <xdr:colOff>76200</xdr:colOff>
      <xdr:row>175</xdr:row>
      <xdr:rowOff>114300</xdr:rowOff>
    </xdr:to>
    <xdr:sp macro="" textlink="">
      <xdr:nvSpPr>
        <xdr:cNvPr id="5890" name="Text Box 75" hidden="1">
          <a:extLst>
            <a:ext uri="{FF2B5EF4-FFF2-40B4-BE49-F238E27FC236}">
              <a16:creationId xmlns:a16="http://schemas.microsoft.com/office/drawing/2014/main" id="{00000000-0008-0000-0000-00000217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174</xdr:row>
      <xdr:rowOff>76200</xdr:rowOff>
    </xdr:from>
    <xdr:to>
      <xdr:col>10</xdr:col>
      <xdr:colOff>76200</xdr:colOff>
      <xdr:row>175</xdr:row>
      <xdr:rowOff>114300</xdr:rowOff>
    </xdr:to>
    <xdr:sp macro="" textlink="">
      <xdr:nvSpPr>
        <xdr:cNvPr id="5891" name="Text Box 75" hidden="1">
          <a:extLst>
            <a:ext uri="{FF2B5EF4-FFF2-40B4-BE49-F238E27FC236}">
              <a16:creationId xmlns:a16="http://schemas.microsoft.com/office/drawing/2014/main" id="{00000000-0008-0000-0000-00000317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173</xdr:row>
      <xdr:rowOff>76200</xdr:rowOff>
    </xdr:from>
    <xdr:to>
      <xdr:col>14</xdr:col>
      <xdr:colOff>76200</xdr:colOff>
      <xdr:row>174</xdr:row>
      <xdr:rowOff>114300</xdr:rowOff>
    </xdr:to>
    <xdr:sp macro="" textlink="">
      <xdr:nvSpPr>
        <xdr:cNvPr id="5892" name="Text Box 75" hidden="1">
          <a:extLst>
            <a:ext uri="{FF2B5EF4-FFF2-40B4-BE49-F238E27FC236}">
              <a16:creationId xmlns:a16="http://schemas.microsoft.com/office/drawing/2014/main" id="{00000000-0008-0000-0000-00000417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174</xdr:row>
      <xdr:rowOff>76200</xdr:rowOff>
    </xdr:from>
    <xdr:to>
      <xdr:col>14</xdr:col>
      <xdr:colOff>76200</xdr:colOff>
      <xdr:row>175</xdr:row>
      <xdr:rowOff>114300</xdr:rowOff>
    </xdr:to>
    <xdr:sp macro="" textlink="">
      <xdr:nvSpPr>
        <xdr:cNvPr id="5893" name="Text Box 75" hidden="1">
          <a:extLst>
            <a:ext uri="{FF2B5EF4-FFF2-40B4-BE49-F238E27FC236}">
              <a16:creationId xmlns:a16="http://schemas.microsoft.com/office/drawing/2014/main" id="{00000000-0008-0000-0000-00000517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174</xdr:row>
      <xdr:rowOff>76200</xdr:rowOff>
    </xdr:from>
    <xdr:to>
      <xdr:col>14</xdr:col>
      <xdr:colOff>76200</xdr:colOff>
      <xdr:row>175</xdr:row>
      <xdr:rowOff>114300</xdr:rowOff>
    </xdr:to>
    <xdr:sp macro="" textlink="">
      <xdr:nvSpPr>
        <xdr:cNvPr id="5894" name="Text Box 75" hidden="1">
          <a:extLst>
            <a:ext uri="{FF2B5EF4-FFF2-40B4-BE49-F238E27FC236}">
              <a16:creationId xmlns:a16="http://schemas.microsoft.com/office/drawing/2014/main" id="{00000000-0008-0000-0000-00000617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174</xdr:row>
      <xdr:rowOff>76200</xdr:rowOff>
    </xdr:from>
    <xdr:to>
      <xdr:col>14</xdr:col>
      <xdr:colOff>76200</xdr:colOff>
      <xdr:row>175</xdr:row>
      <xdr:rowOff>114300</xdr:rowOff>
    </xdr:to>
    <xdr:sp macro="" textlink="">
      <xdr:nvSpPr>
        <xdr:cNvPr id="5895" name="Text Box 75" hidden="1">
          <a:extLst>
            <a:ext uri="{FF2B5EF4-FFF2-40B4-BE49-F238E27FC236}">
              <a16:creationId xmlns:a16="http://schemas.microsoft.com/office/drawing/2014/main" id="{00000000-0008-0000-0000-00000717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174</xdr:row>
      <xdr:rowOff>76200</xdr:rowOff>
    </xdr:from>
    <xdr:to>
      <xdr:col>14</xdr:col>
      <xdr:colOff>76200</xdr:colOff>
      <xdr:row>175</xdr:row>
      <xdr:rowOff>114300</xdr:rowOff>
    </xdr:to>
    <xdr:sp macro="" textlink="">
      <xdr:nvSpPr>
        <xdr:cNvPr id="5896" name="Text Box 75" hidden="1">
          <a:extLst>
            <a:ext uri="{FF2B5EF4-FFF2-40B4-BE49-F238E27FC236}">
              <a16:creationId xmlns:a16="http://schemas.microsoft.com/office/drawing/2014/main" id="{00000000-0008-0000-0000-00000817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174</xdr:row>
      <xdr:rowOff>76200</xdr:rowOff>
    </xdr:from>
    <xdr:to>
      <xdr:col>7</xdr:col>
      <xdr:colOff>76200</xdr:colOff>
      <xdr:row>175</xdr:row>
      <xdr:rowOff>114300</xdr:rowOff>
    </xdr:to>
    <xdr:sp macro="" textlink="">
      <xdr:nvSpPr>
        <xdr:cNvPr id="5897" name="Text Box 75" hidden="1">
          <a:extLst>
            <a:ext uri="{FF2B5EF4-FFF2-40B4-BE49-F238E27FC236}">
              <a16:creationId xmlns:a16="http://schemas.microsoft.com/office/drawing/2014/main" id="{00000000-0008-0000-0000-00000917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174</xdr:row>
      <xdr:rowOff>76200</xdr:rowOff>
    </xdr:from>
    <xdr:to>
      <xdr:col>10</xdr:col>
      <xdr:colOff>76200</xdr:colOff>
      <xdr:row>175</xdr:row>
      <xdr:rowOff>114300</xdr:rowOff>
    </xdr:to>
    <xdr:sp macro="" textlink="">
      <xdr:nvSpPr>
        <xdr:cNvPr id="5898" name="Text Box 75" hidden="1">
          <a:extLst>
            <a:ext uri="{FF2B5EF4-FFF2-40B4-BE49-F238E27FC236}">
              <a16:creationId xmlns:a16="http://schemas.microsoft.com/office/drawing/2014/main" id="{00000000-0008-0000-0000-00000A17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174</xdr:row>
      <xdr:rowOff>76200</xdr:rowOff>
    </xdr:from>
    <xdr:to>
      <xdr:col>14</xdr:col>
      <xdr:colOff>76200</xdr:colOff>
      <xdr:row>175</xdr:row>
      <xdr:rowOff>114300</xdr:rowOff>
    </xdr:to>
    <xdr:sp macro="" textlink="">
      <xdr:nvSpPr>
        <xdr:cNvPr id="5899" name="Text Box 75" hidden="1">
          <a:extLst>
            <a:ext uri="{FF2B5EF4-FFF2-40B4-BE49-F238E27FC236}">
              <a16:creationId xmlns:a16="http://schemas.microsoft.com/office/drawing/2014/main" id="{00000000-0008-0000-0000-00000B17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174</xdr:row>
      <xdr:rowOff>76200</xdr:rowOff>
    </xdr:from>
    <xdr:to>
      <xdr:col>7</xdr:col>
      <xdr:colOff>76200</xdr:colOff>
      <xdr:row>175</xdr:row>
      <xdr:rowOff>114300</xdr:rowOff>
    </xdr:to>
    <xdr:sp macro="" textlink="">
      <xdr:nvSpPr>
        <xdr:cNvPr id="5900" name="Text Box 75" hidden="1">
          <a:extLst>
            <a:ext uri="{FF2B5EF4-FFF2-40B4-BE49-F238E27FC236}">
              <a16:creationId xmlns:a16="http://schemas.microsoft.com/office/drawing/2014/main" id="{00000000-0008-0000-0000-00000C17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175</xdr:row>
      <xdr:rowOff>76200</xdr:rowOff>
    </xdr:from>
    <xdr:to>
      <xdr:col>7</xdr:col>
      <xdr:colOff>76200</xdr:colOff>
      <xdr:row>176</xdr:row>
      <xdr:rowOff>114300</xdr:rowOff>
    </xdr:to>
    <xdr:sp macro="" textlink="">
      <xdr:nvSpPr>
        <xdr:cNvPr id="5901" name="Text Box 75" hidden="1">
          <a:extLst>
            <a:ext uri="{FF2B5EF4-FFF2-40B4-BE49-F238E27FC236}">
              <a16:creationId xmlns:a16="http://schemas.microsoft.com/office/drawing/2014/main" id="{00000000-0008-0000-0000-00000D17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175</xdr:row>
      <xdr:rowOff>76200</xdr:rowOff>
    </xdr:from>
    <xdr:to>
      <xdr:col>7</xdr:col>
      <xdr:colOff>76200</xdr:colOff>
      <xdr:row>176</xdr:row>
      <xdr:rowOff>114300</xdr:rowOff>
    </xdr:to>
    <xdr:sp macro="" textlink="">
      <xdr:nvSpPr>
        <xdr:cNvPr id="5902" name="Text Box 75" hidden="1">
          <a:extLst>
            <a:ext uri="{FF2B5EF4-FFF2-40B4-BE49-F238E27FC236}">
              <a16:creationId xmlns:a16="http://schemas.microsoft.com/office/drawing/2014/main" id="{00000000-0008-0000-0000-00000E17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174</xdr:row>
      <xdr:rowOff>76200</xdr:rowOff>
    </xdr:from>
    <xdr:to>
      <xdr:col>10</xdr:col>
      <xdr:colOff>76200</xdr:colOff>
      <xdr:row>175</xdr:row>
      <xdr:rowOff>114300</xdr:rowOff>
    </xdr:to>
    <xdr:sp macro="" textlink="">
      <xdr:nvSpPr>
        <xdr:cNvPr id="5903" name="Text Box 75" hidden="1">
          <a:extLst>
            <a:ext uri="{FF2B5EF4-FFF2-40B4-BE49-F238E27FC236}">
              <a16:creationId xmlns:a16="http://schemas.microsoft.com/office/drawing/2014/main" id="{00000000-0008-0000-0000-00000F17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175</xdr:row>
      <xdr:rowOff>76200</xdr:rowOff>
    </xdr:from>
    <xdr:to>
      <xdr:col>10</xdr:col>
      <xdr:colOff>76200</xdr:colOff>
      <xdr:row>176</xdr:row>
      <xdr:rowOff>114300</xdr:rowOff>
    </xdr:to>
    <xdr:sp macro="" textlink="">
      <xdr:nvSpPr>
        <xdr:cNvPr id="5904" name="Text Box 75" hidden="1">
          <a:extLst>
            <a:ext uri="{FF2B5EF4-FFF2-40B4-BE49-F238E27FC236}">
              <a16:creationId xmlns:a16="http://schemas.microsoft.com/office/drawing/2014/main" id="{00000000-0008-0000-0000-00001017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175</xdr:row>
      <xdr:rowOff>76200</xdr:rowOff>
    </xdr:from>
    <xdr:to>
      <xdr:col>10</xdr:col>
      <xdr:colOff>76200</xdr:colOff>
      <xdr:row>176</xdr:row>
      <xdr:rowOff>114300</xdr:rowOff>
    </xdr:to>
    <xdr:sp macro="" textlink="">
      <xdr:nvSpPr>
        <xdr:cNvPr id="5905" name="Text Box 75" hidden="1">
          <a:extLst>
            <a:ext uri="{FF2B5EF4-FFF2-40B4-BE49-F238E27FC236}">
              <a16:creationId xmlns:a16="http://schemas.microsoft.com/office/drawing/2014/main" id="{00000000-0008-0000-0000-00001117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175</xdr:row>
      <xdr:rowOff>76200</xdr:rowOff>
    </xdr:from>
    <xdr:to>
      <xdr:col>10</xdr:col>
      <xdr:colOff>76200</xdr:colOff>
      <xdr:row>176</xdr:row>
      <xdr:rowOff>114300</xdr:rowOff>
    </xdr:to>
    <xdr:sp macro="" textlink="">
      <xdr:nvSpPr>
        <xdr:cNvPr id="5906" name="Text Box 75" hidden="1">
          <a:extLst>
            <a:ext uri="{FF2B5EF4-FFF2-40B4-BE49-F238E27FC236}">
              <a16:creationId xmlns:a16="http://schemas.microsoft.com/office/drawing/2014/main" id="{00000000-0008-0000-0000-00001217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174</xdr:row>
      <xdr:rowOff>76200</xdr:rowOff>
    </xdr:from>
    <xdr:to>
      <xdr:col>14</xdr:col>
      <xdr:colOff>76200</xdr:colOff>
      <xdr:row>175</xdr:row>
      <xdr:rowOff>114300</xdr:rowOff>
    </xdr:to>
    <xdr:sp macro="" textlink="">
      <xdr:nvSpPr>
        <xdr:cNvPr id="5907" name="Text Box 75" hidden="1">
          <a:extLst>
            <a:ext uri="{FF2B5EF4-FFF2-40B4-BE49-F238E27FC236}">
              <a16:creationId xmlns:a16="http://schemas.microsoft.com/office/drawing/2014/main" id="{00000000-0008-0000-0000-00001317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175</xdr:row>
      <xdr:rowOff>76200</xdr:rowOff>
    </xdr:from>
    <xdr:to>
      <xdr:col>14</xdr:col>
      <xdr:colOff>76200</xdr:colOff>
      <xdr:row>176</xdr:row>
      <xdr:rowOff>114300</xdr:rowOff>
    </xdr:to>
    <xdr:sp macro="" textlink="">
      <xdr:nvSpPr>
        <xdr:cNvPr id="5908" name="Text Box 75" hidden="1">
          <a:extLst>
            <a:ext uri="{FF2B5EF4-FFF2-40B4-BE49-F238E27FC236}">
              <a16:creationId xmlns:a16="http://schemas.microsoft.com/office/drawing/2014/main" id="{00000000-0008-0000-0000-00001417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175</xdr:row>
      <xdr:rowOff>76200</xdr:rowOff>
    </xdr:from>
    <xdr:to>
      <xdr:col>14</xdr:col>
      <xdr:colOff>76200</xdr:colOff>
      <xdr:row>176</xdr:row>
      <xdr:rowOff>114300</xdr:rowOff>
    </xdr:to>
    <xdr:sp macro="" textlink="">
      <xdr:nvSpPr>
        <xdr:cNvPr id="5909" name="Text Box 75" hidden="1">
          <a:extLst>
            <a:ext uri="{FF2B5EF4-FFF2-40B4-BE49-F238E27FC236}">
              <a16:creationId xmlns:a16="http://schemas.microsoft.com/office/drawing/2014/main" id="{00000000-0008-0000-0000-00001517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175</xdr:row>
      <xdr:rowOff>76200</xdr:rowOff>
    </xdr:from>
    <xdr:to>
      <xdr:col>14</xdr:col>
      <xdr:colOff>76200</xdr:colOff>
      <xdr:row>176</xdr:row>
      <xdr:rowOff>114300</xdr:rowOff>
    </xdr:to>
    <xdr:sp macro="" textlink="">
      <xdr:nvSpPr>
        <xdr:cNvPr id="5910" name="Text Box 75" hidden="1">
          <a:extLst>
            <a:ext uri="{FF2B5EF4-FFF2-40B4-BE49-F238E27FC236}">
              <a16:creationId xmlns:a16="http://schemas.microsoft.com/office/drawing/2014/main" id="{00000000-0008-0000-0000-00001617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175</xdr:row>
      <xdr:rowOff>76200</xdr:rowOff>
    </xdr:from>
    <xdr:to>
      <xdr:col>14</xdr:col>
      <xdr:colOff>76200</xdr:colOff>
      <xdr:row>176</xdr:row>
      <xdr:rowOff>114300</xdr:rowOff>
    </xdr:to>
    <xdr:sp macro="" textlink="">
      <xdr:nvSpPr>
        <xdr:cNvPr id="5911" name="Text Box 75" hidden="1">
          <a:extLst>
            <a:ext uri="{FF2B5EF4-FFF2-40B4-BE49-F238E27FC236}">
              <a16:creationId xmlns:a16="http://schemas.microsoft.com/office/drawing/2014/main" id="{00000000-0008-0000-0000-00001717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175</xdr:row>
      <xdr:rowOff>76200</xdr:rowOff>
    </xdr:from>
    <xdr:to>
      <xdr:col>7</xdr:col>
      <xdr:colOff>76200</xdr:colOff>
      <xdr:row>176</xdr:row>
      <xdr:rowOff>114300</xdr:rowOff>
    </xdr:to>
    <xdr:sp macro="" textlink="">
      <xdr:nvSpPr>
        <xdr:cNvPr id="5912" name="Text Box 75" hidden="1">
          <a:extLst>
            <a:ext uri="{FF2B5EF4-FFF2-40B4-BE49-F238E27FC236}">
              <a16:creationId xmlns:a16="http://schemas.microsoft.com/office/drawing/2014/main" id="{00000000-0008-0000-0000-00001817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175</xdr:row>
      <xdr:rowOff>76200</xdr:rowOff>
    </xdr:from>
    <xdr:to>
      <xdr:col>10</xdr:col>
      <xdr:colOff>76200</xdr:colOff>
      <xdr:row>176</xdr:row>
      <xdr:rowOff>114300</xdr:rowOff>
    </xdr:to>
    <xdr:sp macro="" textlink="">
      <xdr:nvSpPr>
        <xdr:cNvPr id="5913" name="Text Box 75" hidden="1">
          <a:extLst>
            <a:ext uri="{FF2B5EF4-FFF2-40B4-BE49-F238E27FC236}">
              <a16:creationId xmlns:a16="http://schemas.microsoft.com/office/drawing/2014/main" id="{00000000-0008-0000-0000-00001917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175</xdr:row>
      <xdr:rowOff>76200</xdr:rowOff>
    </xdr:from>
    <xdr:to>
      <xdr:col>14</xdr:col>
      <xdr:colOff>76200</xdr:colOff>
      <xdr:row>176</xdr:row>
      <xdr:rowOff>114300</xdr:rowOff>
    </xdr:to>
    <xdr:sp macro="" textlink="">
      <xdr:nvSpPr>
        <xdr:cNvPr id="5914" name="Text Box 75" hidden="1">
          <a:extLst>
            <a:ext uri="{FF2B5EF4-FFF2-40B4-BE49-F238E27FC236}">
              <a16:creationId xmlns:a16="http://schemas.microsoft.com/office/drawing/2014/main" id="{00000000-0008-0000-0000-00001A17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175</xdr:row>
      <xdr:rowOff>76200</xdr:rowOff>
    </xdr:from>
    <xdr:to>
      <xdr:col>7</xdr:col>
      <xdr:colOff>76200</xdr:colOff>
      <xdr:row>176</xdr:row>
      <xdr:rowOff>114300</xdr:rowOff>
    </xdr:to>
    <xdr:sp macro="" textlink="">
      <xdr:nvSpPr>
        <xdr:cNvPr id="5915" name="Text Box 75" hidden="1">
          <a:extLst>
            <a:ext uri="{FF2B5EF4-FFF2-40B4-BE49-F238E27FC236}">
              <a16:creationId xmlns:a16="http://schemas.microsoft.com/office/drawing/2014/main" id="{00000000-0008-0000-0000-00001B17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176</xdr:row>
      <xdr:rowOff>76200</xdr:rowOff>
    </xdr:from>
    <xdr:to>
      <xdr:col>7</xdr:col>
      <xdr:colOff>76200</xdr:colOff>
      <xdr:row>177</xdr:row>
      <xdr:rowOff>114300</xdr:rowOff>
    </xdr:to>
    <xdr:sp macro="" textlink="">
      <xdr:nvSpPr>
        <xdr:cNvPr id="5916" name="Text Box 75" hidden="1">
          <a:extLst>
            <a:ext uri="{FF2B5EF4-FFF2-40B4-BE49-F238E27FC236}">
              <a16:creationId xmlns:a16="http://schemas.microsoft.com/office/drawing/2014/main" id="{00000000-0008-0000-0000-00001C17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176</xdr:row>
      <xdr:rowOff>76200</xdr:rowOff>
    </xdr:from>
    <xdr:to>
      <xdr:col>7</xdr:col>
      <xdr:colOff>76200</xdr:colOff>
      <xdr:row>177</xdr:row>
      <xdr:rowOff>114300</xdr:rowOff>
    </xdr:to>
    <xdr:sp macro="" textlink="">
      <xdr:nvSpPr>
        <xdr:cNvPr id="5917" name="Text Box 75" hidden="1">
          <a:extLst>
            <a:ext uri="{FF2B5EF4-FFF2-40B4-BE49-F238E27FC236}">
              <a16:creationId xmlns:a16="http://schemas.microsoft.com/office/drawing/2014/main" id="{00000000-0008-0000-0000-00001D17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175</xdr:row>
      <xdr:rowOff>76200</xdr:rowOff>
    </xdr:from>
    <xdr:to>
      <xdr:col>10</xdr:col>
      <xdr:colOff>76200</xdr:colOff>
      <xdr:row>176</xdr:row>
      <xdr:rowOff>114300</xdr:rowOff>
    </xdr:to>
    <xdr:sp macro="" textlink="">
      <xdr:nvSpPr>
        <xdr:cNvPr id="5918" name="Text Box 75" hidden="1">
          <a:extLst>
            <a:ext uri="{FF2B5EF4-FFF2-40B4-BE49-F238E27FC236}">
              <a16:creationId xmlns:a16="http://schemas.microsoft.com/office/drawing/2014/main" id="{00000000-0008-0000-0000-00001E17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176</xdr:row>
      <xdr:rowOff>76200</xdr:rowOff>
    </xdr:from>
    <xdr:to>
      <xdr:col>10</xdr:col>
      <xdr:colOff>76200</xdr:colOff>
      <xdr:row>177</xdr:row>
      <xdr:rowOff>114300</xdr:rowOff>
    </xdr:to>
    <xdr:sp macro="" textlink="">
      <xdr:nvSpPr>
        <xdr:cNvPr id="5919" name="Text Box 75" hidden="1">
          <a:extLst>
            <a:ext uri="{FF2B5EF4-FFF2-40B4-BE49-F238E27FC236}">
              <a16:creationId xmlns:a16="http://schemas.microsoft.com/office/drawing/2014/main" id="{00000000-0008-0000-0000-00001F17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176</xdr:row>
      <xdr:rowOff>76200</xdr:rowOff>
    </xdr:from>
    <xdr:to>
      <xdr:col>10</xdr:col>
      <xdr:colOff>76200</xdr:colOff>
      <xdr:row>177</xdr:row>
      <xdr:rowOff>114300</xdr:rowOff>
    </xdr:to>
    <xdr:sp macro="" textlink="">
      <xdr:nvSpPr>
        <xdr:cNvPr id="5920" name="Text Box 75" hidden="1">
          <a:extLst>
            <a:ext uri="{FF2B5EF4-FFF2-40B4-BE49-F238E27FC236}">
              <a16:creationId xmlns:a16="http://schemas.microsoft.com/office/drawing/2014/main" id="{00000000-0008-0000-0000-00002017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176</xdr:row>
      <xdr:rowOff>76200</xdr:rowOff>
    </xdr:from>
    <xdr:to>
      <xdr:col>10</xdr:col>
      <xdr:colOff>76200</xdr:colOff>
      <xdr:row>177</xdr:row>
      <xdr:rowOff>114300</xdr:rowOff>
    </xdr:to>
    <xdr:sp macro="" textlink="">
      <xdr:nvSpPr>
        <xdr:cNvPr id="5921" name="Text Box 75" hidden="1">
          <a:extLst>
            <a:ext uri="{FF2B5EF4-FFF2-40B4-BE49-F238E27FC236}">
              <a16:creationId xmlns:a16="http://schemas.microsoft.com/office/drawing/2014/main" id="{00000000-0008-0000-0000-00002117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175</xdr:row>
      <xdr:rowOff>76200</xdr:rowOff>
    </xdr:from>
    <xdr:to>
      <xdr:col>14</xdr:col>
      <xdr:colOff>76200</xdr:colOff>
      <xdr:row>176</xdr:row>
      <xdr:rowOff>114300</xdr:rowOff>
    </xdr:to>
    <xdr:sp macro="" textlink="">
      <xdr:nvSpPr>
        <xdr:cNvPr id="5922" name="Text Box 75" hidden="1">
          <a:extLst>
            <a:ext uri="{FF2B5EF4-FFF2-40B4-BE49-F238E27FC236}">
              <a16:creationId xmlns:a16="http://schemas.microsoft.com/office/drawing/2014/main" id="{00000000-0008-0000-0000-00002217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176</xdr:row>
      <xdr:rowOff>76200</xdr:rowOff>
    </xdr:from>
    <xdr:to>
      <xdr:col>14</xdr:col>
      <xdr:colOff>76200</xdr:colOff>
      <xdr:row>177</xdr:row>
      <xdr:rowOff>114300</xdr:rowOff>
    </xdr:to>
    <xdr:sp macro="" textlink="">
      <xdr:nvSpPr>
        <xdr:cNvPr id="5923" name="Text Box 75" hidden="1">
          <a:extLst>
            <a:ext uri="{FF2B5EF4-FFF2-40B4-BE49-F238E27FC236}">
              <a16:creationId xmlns:a16="http://schemas.microsoft.com/office/drawing/2014/main" id="{00000000-0008-0000-0000-00002317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176</xdr:row>
      <xdr:rowOff>76200</xdr:rowOff>
    </xdr:from>
    <xdr:to>
      <xdr:col>14</xdr:col>
      <xdr:colOff>76200</xdr:colOff>
      <xdr:row>177</xdr:row>
      <xdr:rowOff>114300</xdr:rowOff>
    </xdr:to>
    <xdr:sp macro="" textlink="">
      <xdr:nvSpPr>
        <xdr:cNvPr id="5924" name="Text Box 75" hidden="1">
          <a:extLst>
            <a:ext uri="{FF2B5EF4-FFF2-40B4-BE49-F238E27FC236}">
              <a16:creationId xmlns:a16="http://schemas.microsoft.com/office/drawing/2014/main" id="{00000000-0008-0000-0000-00002417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176</xdr:row>
      <xdr:rowOff>76200</xdr:rowOff>
    </xdr:from>
    <xdr:to>
      <xdr:col>14</xdr:col>
      <xdr:colOff>76200</xdr:colOff>
      <xdr:row>177</xdr:row>
      <xdr:rowOff>114300</xdr:rowOff>
    </xdr:to>
    <xdr:sp macro="" textlink="">
      <xdr:nvSpPr>
        <xdr:cNvPr id="5925" name="Text Box 75" hidden="1">
          <a:extLst>
            <a:ext uri="{FF2B5EF4-FFF2-40B4-BE49-F238E27FC236}">
              <a16:creationId xmlns:a16="http://schemas.microsoft.com/office/drawing/2014/main" id="{00000000-0008-0000-0000-00002517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176</xdr:row>
      <xdr:rowOff>76200</xdr:rowOff>
    </xdr:from>
    <xdr:to>
      <xdr:col>14</xdr:col>
      <xdr:colOff>76200</xdr:colOff>
      <xdr:row>177</xdr:row>
      <xdr:rowOff>114300</xdr:rowOff>
    </xdr:to>
    <xdr:sp macro="" textlink="">
      <xdr:nvSpPr>
        <xdr:cNvPr id="5926" name="Text Box 75" hidden="1">
          <a:extLst>
            <a:ext uri="{FF2B5EF4-FFF2-40B4-BE49-F238E27FC236}">
              <a16:creationId xmlns:a16="http://schemas.microsoft.com/office/drawing/2014/main" id="{00000000-0008-0000-0000-00002617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176</xdr:row>
      <xdr:rowOff>76200</xdr:rowOff>
    </xdr:from>
    <xdr:to>
      <xdr:col>7</xdr:col>
      <xdr:colOff>76200</xdr:colOff>
      <xdr:row>177</xdr:row>
      <xdr:rowOff>114300</xdr:rowOff>
    </xdr:to>
    <xdr:sp macro="" textlink="">
      <xdr:nvSpPr>
        <xdr:cNvPr id="5927" name="Text Box 75" hidden="1">
          <a:extLst>
            <a:ext uri="{FF2B5EF4-FFF2-40B4-BE49-F238E27FC236}">
              <a16:creationId xmlns:a16="http://schemas.microsoft.com/office/drawing/2014/main" id="{00000000-0008-0000-0000-00002717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176</xdr:row>
      <xdr:rowOff>76200</xdr:rowOff>
    </xdr:from>
    <xdr:to>
      <xdr:col>10</xdr:col>
      <xdr:colOff>76200</xdr:colOff>
      <xdr:row>177</xdr:row>
      <xdr:rowOff>114300</xdr:rowOff>
    </xdr:to>
    <xdr:sp macro="" textlink="">
      <xdr:nvSpPr>
        <xdr:cNvPr id="5928" name="Text Box 75" hidden="1">
          <a:extLst>
            <a:ext uri="{FF2B5EF4-FFF2-40B4-BE49-F238E27FC236}">
              <a16:creationId xmlns:a16="http://schemas.microsoft.com/office/drawing/2014/main" id="{00000000-0008-0000-0000-00002817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176</xdr:row>
      <xdr:rowOff>76200</xdr:rowOff>
    </xdr:from>
    <xdr:to>
      <xdr:col>14</xdr:col>
      <xdr:colOff>76200</xdr:colOff>
      <xdr:row>177</xdr:row>
      <xdr:rowOff>114300</xdr:rowOff>
    </xdr:to>
    <xdr:sp macro="" textlink="">
      <xdr:nvSpPr>
        <xdr:cNvPr id="5929" name="Text Box 75" hidden="1">
          <a:extLst>
            <a:ext uri="{FF2B5EF4-FFF2-40B4-BE49-F238E27FC236}">
              <a16:creationId xmlns:a16="http://schemas.microsoft.com/office/drawing/2014/main" id="{00000000-0008-0000-0000-00002917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176</xdr:row>
      <xdr:rowOff>76200</xdr:rowOff>
    </xdr:from>
    <xdr:to>
      <xdr:col>7</xdr:col>
      <xdr:colOff>76200</xdr:colOff>
      <xdr:row>177</xdr:row>
      <xdr:rowOff>114300</xdr:rowOff>
    </xdr:to>
    <xdr:sp macro="" textlink="">
      <xdr:nvSpPr>
        <xdr:cNvPr id="5930" name="Text Box 75" hidden="1">
          <a:extLst>
            <a:ext uri="{FF2B5EF4-FFF2-40B4-BE49-F238E27FC236}">
              <a16:creationId xmlns:a16="http://schemas.microsoft.com/office/drawing/2014/main" id="{00000000-0008-0000-0000-00002A17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177</xdr:row>
      <xdr:rowOff>76200</xdr:rowOff>
    </xdr:from>
    <xdr:to>
      <xdr:col>7</xdr:col>
      <xdr:colOff>76200</xdr:colOff>
      <xdr:row>178</xdr:row>
      <xdr:rowOff>114300</xdr:rowOff>
    </xdr:to>
    <xdr:sp macro="" textlink="">
      <xdr:nvSpPr>
        <xdr:cNvPr id="5931" name="Text Box 75" hidden="1">
          <a:extLst>
            <a:ext uri="{FF2B5EF4-FFF2-40B4-BE49-F238E27FC236}">
              <a16:creationId xmlns:a16="http://schemas.microsoft.com/office/drawing/2014/main" id="{00000000-0008-0000-0000-00002B17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177</xdr:row>
      <xdr:rowOff>76200</xdr:rowOff>
    </xdr:from>
    <xdr:to>
      <xdr:col>7</xdr:col>
      <xdr:colOff>76200</xdr:colOff>
      <xdr:row>178</xdr:row>
      <xdr:rowOff>114300</xdr:rowOff>
    </xdr:to>
    <xdr:sp macro="" textlink="">
      <xdr:nvSpPr>
        <xdr:cNvPr id="5932" name="Text Box 75" hidden="1">
          <a:extLst>
            <a:ext uri="{FF2B5EF4-FFF2-40B4-BE49-F238E27FC236}">
              <a16:creationId xmlns:a16="http://schemas.microsoft.com/office/drawing/2014/main" id="{00000000-0008-0000-0000-00002C17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176</xdr:row>
      <xdr:rowOff>76200</xdr:rowOff>
    </xdr:from>
    <xdr:to>
      <xdr:col>10</xdr:col>
      <xdr:colOff>76200</xdr:colOff>
      <xdr:row>177</xdr:row>
      <xdr:rowOff>114300</xdr:rowOff>
    </xdr:to>
    <xdr:sp macro="" textlink="">
      <xdr:nvSpPr>
        <xdr:cNvPr id="5933" name="Text Box 75" hidden="1">
          <a:extLst>
            <a:ext uri="{FF2B5EF4-FFF2-40B4-BE49-F238E27FC236}">
              <a16:creationId xmlns:a16="http://schemas.microsoft.com/office/drawing/2014/main" id="{00000000-0008-0000-0000-00002D17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177</xdr:row>
      <xdr:rowOff>76200</xdr:rowOff>
    </xdr:from>
    <xdr:to>
      <xdr:col>10</xdr:col>
      <xdr:colOff>76200</xdr:colOff>
      <xdr:row>178</xdr:row>
      <xdr:rowOff>114300</xdr:rowOff>
    </xdr:to>
    <xdr:sp macro="" textlink="">
      <xdr:nvSpPr>
        <xdr:cNvPr id="5934" name="Text Box 75" hidden="1">
          <a:extLst>
            <a:ext uri="{FF2B5EF4-FFF2-40B4-BE49-F238E27FC236}">
              <a16:creationId xmlns:a16="http://schemas.microsoft.com/office/drawing/2014/main" id="{00000000-0008-0000-0000-00002E17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177</xdr:row>
      <xdr:rowOff>76200</xdr:rowOff>
    </xdr:from>
    <xdr:to>
      <xdr:col>10</xdr:col>
      <xdr:colOff>76200</xdr:colOff>
      <xdr:row>178</xdr:row>
      <xdr:rowOff>114300</xdr:rowOff>
    </xdr:to>
    <xdr:sp macro="" textlink="">
      <xdr:nvSpPr>
        <xdr:cNvPr id="5935" name="Text Box 75" hidden="1">
          <a:extLst>
            <a:ext uri="{FF2B5EF4-FFF2-40B4-BE49-F238E27FC236}">
              <a16:creationId xmlns:a16="http://schemas.microsoft.com/office/drawing/2014/main" id="{00000000-0008-0000-0000-00002F17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177</xdr:row>
      <xdr:rowOff>76200</xdr:rowOff>
    </xdr:from>
    <xdr:to>
      <xdr:col>10</xdr:col>
      <xdr:colOff>76200</xdr:colOff>
      <xdr:row>178</xdr:row>
      <xdr:rowOff>114300</xdr:rowOff>
    </xdr:to>
    <xdr:sp macro="" textlink="">
      <xdr:nvSpPr>
        <xdr:cNvPr id="5936" name="Text Box 75" hidden="1">
          <a:extLst>
            <a:ext uri="{FF2B5EF4-FFF2-40B4-BE49-F238E27FC236}">
              <a16:creationId xmlns:a16="http://schemas.microsoft.com/office/drawing/2014/main" id="{00000000-0008-0000-0000-00003017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176</xdr:row>
      <xdr:rowOff>76200</xdr:rowOff>
    </xdr:from>
    <xdr:to>
      <xdr:col>14</xdr:col>
      <xdr:colOff>76200</xdr:colOff>
      <xdr:row>177</xdr:row>
      <xdr:rowOff>114300</xdr:rowOff>
    </xdr:to>
    <xdr:sp macro="" textlink="">
      <xdr:nvSpPr>
        <xdr:cNvPr id="5937" name="Text Box 75" hidden="1">
          <a:extLst>
            <a:ext uri="{FF2B5EF4-FFF2-40B4-BE49-F238E27FC236}">
              <a16:creationId xmlns:a16="http://schemas.microsoft.com/office/drawing/2014/main" id="{00000000-0008-0000-0000-00003117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177</xdr:row>
      <xdr:rowOff>76200</xdr:rowOff>
    </xdr:from>
    <xdr:to>
      <xdr:col>14</xdr:col>
      <xdr:colOff>76200</xdr:colOff>
      <xdr:row>178</xdr:row>
      <xdr:rowOff>114300</xdr:rowOff>
    </xdr:to>
    <xdr:sp macro="" textlink="">
      <xdr:nvSpPr>
        <xdr:cNvPr id="5938" name="Text Box 75" hidden="1">
          <a:extLst>
            <a:ext uri="{FF2B5EF4-FFF2-40B4-BE49-F238E27FC236}">
              <a16:creationId xmlns:a16="http://schemas.microsoft.com/office/drawing/2014/main" id="{00000000-0008-0000-0000-00003217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177</xdr:row>
      <xdr:rowOff>76200</xdr:rowOff>
    </xdr:from>
    <xdr:to>
      <xdr:col>14</xdr:col>
      <xdr:colOff>76200</xdr:colOff>
      <xdr:row>178</xdr:row>
      <xdr:rowOff>114300</xdr:rowOff>
    </xdr:to>
    <xdr:sp macro="" textlink="">
      <xdr:nvSpPr>
        <xdr:cNvPr id="5939" name="Text Box 75" hidden="1">
          <a:extLst>
            <a:ext uri="{FF2B5EF4-FFF2-40B4-BE49-F238E27FC236}">
              <a16:creationId xmlns:a16="http://schemas.microsoft.com/office/drawing/2014/main" id="{00000000-0008-0000-0000-00003317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177</xdr:row>
      <xdr:rowOff>76200</xdr:rowOff>
    </xdr:from>
    <xdr:to>
      <xdr:col>14</xdr:col>
      <xdr:colOff>76200</xdr:colOff>
      <xdr:row>178</xdr:row>
      <xdr:rowOff>114300</xdr:rowOff>
    </xdr:to>
    <xdr:sp macro="" textlink="">
      <xdr:nvSpPr>
        <xdr:cNvPr id="5940" name="Text Box 75" hidden="1">
          <a:extLst>
            <a:ext uri="{FF2B5EF4-FFF2-40B4-BE49-F238E27FC236}">
              <a16:creationId xmlns:a16="http://schemas.microsoft.com/office/drawing/2014/main" id="{00000000-0008-0000-0000-00003417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177</xdr:row>
      <xdr:rowOff>76200</xdr:rowOff>
    </xdr:from>
    <xdr:to>
      <xdr:col>14</xdr:col>
      <xdr:colOff>76200</xdr:colOff>
      <xdr:row>178</xdr:row>
      <xdr:rowOff>114300</xdr:rowOff>
    </xdr:to>
    <xdr:sp macro="" textlink="">
      <xdr:nvSpPr>
        <xdr:cNvPr id="5941" name="Text Box 75" hidden="1">
          <a:extLst>
            <a:ext uri="{FF2B5EF4-FFF2-40B4-BE49-F238E27FC236}">
              <a16:creationId xmlns:a16="http://schemas.microsoft.com/office/drawing/2014/main" id="{00000000-0008-0000-0000-00003517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177</xdr:row>
      <xdr:rowOff>76200</xdr:rowOff>
    </xdr:from>
    <xdr:to>
      <xdr:col>7</xdr:col>
      <xdr:colOff>76200</xdr:colOff>
      <xdr:row>178</xdr:row>
      <xdr:rowOff>114300</xdr:rowOff>
    </xdr:to>
    <xdr:sp macro="" textlink="">
      <xdr:nvSpPr>
        <xdr:cNvPr id="5942" name="Text Box 75" hidden="1">
          <a:extLst>
            <a:ext uri="{FF2B5EF4-FFF2-40B4-BE49-F238E27FC236}">
              <a16:creationId xmlns:a16="http://schemas.microsoft.com/office/drawing/2014/main" id="{00000000-0008-0000-0000-00003617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177</xdr:row>
      <xdr:rowOff>76200</xdr:rowOff>
    </xdr:from>
    <xdr:to>
      <xdr:col>10</xdr:col>
      <xdr:colOff>76200</xdr:colOff>
      <xdr:row>178</xdr:row>
      <xdr:rowOff>114300</xdr:rowOff>
    </xdr:to>
    <xdr:sp macro="" textlink="">
      <xdr:nvSpPr>
        <xdr:cNvPr id="5943" name="Text Box 75" hidden="1">
          <a:extLst>
            <a:ext uri="{FF2B5EF4-FFF2-40B4-BE49-F238E27FC236}">
              <a16:creationId xmlns:a16="http://schemas.microsoft.com/office/drawing/2014/main" id="{00000000-0008-0000-0000-00003717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177</xdr:row>
      <xdr:rowOff>76200</xdr:rowOff>
    </xdr:from>
    <xdr:to>
      <xdr:col>14</xdr:col>
      <xdr:colOff>76200</xdr:colOff>
      <xdr:row>178</xdr:row>
      <xdr:rowOff>114300</xdr:rowOff>
    </xdr:to>
    <xdr:sp macro="" textlink="">
      <xdr:nvSpPr>
        <xdr:cNvPr id="5944" name="Text Box 75" hidden="1">
          <a:extLst>
            <a:ext uri="{FF2B5EF4-FFF2-40B4-BE49-F238E27FC236}">
              <a16:creationId xmlns:a16="http://schemas.microsoft.com/office/drawing/2014/main" id="{00000000-0008-0000-0000-00003817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177</xdr:row>
      <xdr:rowOff>76200</xdr:rowOff>
    </xdr:from>
    <xdr:to>
      <xdr:col>7</xdr:col>
      <xdr:colOff>76200</xdr:colOff>
      <xdr:row>178</xdr:row>
      <xdr:rowOff>114300</xdr:rowOff>
    </xdr:to>
    <xdr:sp macro="" textlink="">
      <xdr:nvSpPr>
        <xdr:cNvPr id="5945" name="Text Box 75" hidden="1">
          <a:extLst>
            <a:ext uri="{FF2B5EF4-FFF2-40B4-BE49-F238E27FC236}">
              <a16:creationId xmlns:a16="http://schemas.microsoft.com/office/drawing/2014/main" id="{00000000-0008-0000-0000-00003917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178</xdr:row>
      <xdr:rowOff>76200</xdr:rowOff>
    </xdr:from>
    <xdr:to>
      <xdr:col>7</xdr:col>
      <xdr:colOff>76200</xdr:colOff>
      <xdr:row>179</xdr:row>
      <xdr:rowOff>114300</xdr:rowOff>
    </xdr:to>
    <xdr:sp macro="" textlink="">
      <xdr:nvSpPr>
        <xdr:cNvPr id="5946" name="Text Box 75" hidden="1">
          <a:extLst>
            <a:ext uri="{FF2B5EF4-FFF2-40B4-BE49-F238E27FC236}">
              <a16:creationId xmlns:a16="http://schemas.microsoft.com/office/drawing/2014/main" id="{00000000-0008-0000-0000-00003A17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178</xdr:row>
      <xdr:rowOff>76200</xdr:rowOff>
    </xdr:from>
    <xdr:to>
      <xdr:col>7</xdr:col>
      <xdr:colOff>76200</xdr:colOff>
      <xdr:row>179</xdr:row>
      <xdr:rowOff>114300</xdr:rowOff>
    </xdr:to>
    <xdr:sp macro="" textlink="">
      <xdr:nvSpPr>
        <xdr:cNvPr id="5947" name="Text Box 75" hidden="1">
          <a:extLst>
            <a:ext uri="{FF2B5EF4-FFF2-40B4-BE49-F238E27FC236}">
              <a16:creationId xmlns:a16="http://schemas.microsoft.com/office/drawing/2014/main" id="{00000000-0008-0000-0000-00003B17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177</xdr:row>
      <xdr:rowOff>76200</xdr:rowOff>
    </xdr:from>
    <xdr:to>
      <xdr:col>10</xdr:col>
      <xdr:colOff>76200</xdr:colOff>
      <xdr:row>178</xdr:row>
      <xdr:rowOff>114300</xdr:rowOff>
    </xdr:to>
    <xdr:sp macro="" textlink="">
      <xdr:nvSpPr>
        <xdr:cNvPr id="5948" name="Text Box 75" hidden="1">
          <a:extLst>
            <a:ext uri="{FF2B5EF4-FFF2-40B4-BE49-F238E27FC236}">
              <a16:creationId xmlns:a16="http://schemas.microsoft.com/office/drawing/2014/main" id="{00000000-0008-0000-0000-00003C17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178</xdr:row>
      <xdr:rowOff>76200</xdr:rowOff>
    </xdr:from>
    <xdr:to>
      <xdr:col>10</xdr:col>
      <xdr:colOff>76200</xdr:colOff>
      <xdr:row>179</xdr:row>
      <xdr:rowOff>114300</xdr:rowOff>
    </xdr:to>
    <xdr:sp macro="" textlink="">
      <xdr:nvSpPr>
        <xdr:cNvPr id="5949" name="Text Box 75" hidden="1">
          <a:extLst>
            <a:ext uri="{FF2B5EF4-FFF2-40B4-BE49-F238E27FC236}">
              <a16:creationId xmlns:a16="http://schemas.microsoft.com/office/drawing/2014/main" id="{00000000-0008-0000-0000-00003D17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178</xdr:row>
      <xdr:rowOff>76200</xdr:rowOff>
    </xdr:from>
    <xdr:to>
      <xdr:col>10</xdr:col>
      <xdr:colOff>76200</xdr:colOff>
      <xdr:row>179</xdr:row>
      <xdr:rowOff>114300</xdr:rowOff>
    </xdr:to>
    <xdr:sp macro="" textlink="">
      <xdr:nvSpPr>
        <xdr:cNvPr id="5950" name="Text Box 75" hidden="1">
          <a:extLst>
            <a:ext uri="{FF2B5EF4-FFF2-40B4-BE49-F238E27FC236}">
              <a16:creationId xmlns:a16="http://schemas.microsoft.com/office/drawing/2014/main" id="{00000000-0008-0000-0000-00003E17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178</xdr:row>
      <xdr:rowOff>76200</xdr:rowOff>
    </xdr:from>
    <xdr:to>
      <xdr:col>10</xdr:col>
      <xdr:colOff>76200</xdr:colOff>
      <xdr:row>179</xdr:row>
      <xdr:rowOff>114300</xdr:rowOff>
    </xdr:to>
    <xdr:sp macro="" textlink="">
      <xdr:nvSpPr>
        <xdr:cNvPr id="5951" name="Text Box 75" hidden="1">
          <a:extLst>
            <a:ext uri="{FF2B5EF4-FFF2-40B4-BE49-F238E27FC236}">
              <a16:creationId xmlns:a16="http://schemas.microsoft.com/office/drawing/2014/main" id="{00000000-0008-0000-0000-00003F17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177</xdr:row>
      <xdr:rowOff>76200</xdr:rowOff>
    </xdr:from>
    <xdr:to>
      <xdr:col>14</xdr:col>
      <xdr:colOff>76200</xdr:colOff>
      <xdr:row>178</xdr:row>
      <xdr:rowOff>114300</xdr:rowOff>
    </xdr:to>
    <xdr:sp macro="" textlink="">
      <xdr:nvSpPr>
        <xdr:cNvPr id="5952" name="Text Box 75" hidden="1">
          <a:extLst>
            <a:ext uri="{FF2B5EF4-FFF2-40B4-BE49-F238E27FC236}">
              <a16:creationId xmlns:a16="http://schemas.microsoft.com/office/drawing/2014/main" id="{00000000-0008-0000-0000-00004017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178</xdr:row>
      <xdr:rowOff>76200</xdr:rowOff>
    </xdr:from>
    <xdr:to>
      <xdr:col>14</xdr:col>
      <xdr:colOff>76200</xdr:colOff>
      <xdr:row>179</xdr:row>
      <xdr:rowOff>114300</xdr:rowOff>
    </xdr:to>
    <xdr:sp macro="" textlink="">
      <xdr:nvSpPr>
        <xdr:cNvPr id="5953" name="Text Box 75" hidden="1">
          <a:extLst>
            <a:ext uri="{FF2B5EF4-FFF2-40B4-BE49-F238E27FC236}">
              <a16:creationId xmlns:a16="http://schemas.microsoft.com/office/drawing/2014/main" id="{00000000-0008-0000-0000-00004117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178</xdr:row>
      <xdr:rowOff>76200</xdr:rowOff>
    </xdr:from>
    <xdr:to>
      <xdr:col>14</xdr:col>
      <xdr:colOff>76200</xdr:colOff>
      <xdr:row>179</xdr:row>
      <xdr:rowOff>114300</xdr:rowOff>
    </xdr:to>
    <xdr:sp macro="" textlink="">
      <xdr:nvSpPr>
        <xdr:cNvPr id="5954" name="Text Box 75" hidden="1">
          <a:extLst>
            <a:ext uri="{FF2B5EF4-FFF2-40B4-BE49-F238E27FC236}">
              <a16:creationId xmlns:a16="http://schemas.microsoft.com/office/drawing/2014/main" id="{00000000-0008-0000-0000-00004217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178</xdr:row>
      <xdr:rowOff>76200</xdr:rowOff>
    </xdr:from>
    <xdr:to>
      <xdr:col>14</xdr:col>
      <xdr:colOff>76200</xdr:colOff>
      <xdr:row>179</xdr:row>
      <xdr:rowOff>114300</xdr:rowOff>
    </xdr:to>
    <xdr:sp macro="" textlink="">
      <xdr:nvSpPr>
        <xdr:cNvPr id="5955" name="Text Box 75" hidden="1">
          <a:extLst>
            <a:ext uri="{FF2B5EF4-FFF2-40B4-BE49-F238E27FC236}">
              <a16:creationId xmlns:a16="http://schemas.microsoft.com/office/drawing/2014/main" id="{00000000-0008-0000-0000-00004317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178</xdr:row>
      <xdr:rowOff>76200</xdr:rowOff>
    </xdr:from>
    <xdr:to>
      <xdr:col>14</xdr:col>
      <xdr:colOff>76200</xdr:colOff>
      <xdr:row>179</xdr:row>
      <xdr:rowOff>114300</xdr:rowOff>
    </xdr:to>
    <xdr:sp macro="" textlink="">
      <xdr:nvSpPr>
        <xdr:cNvPr id="5956" name="Text Box 75" hidden="1">
          <a:extLst>
            <a:ext uri="{FF2B5EF4-FFF2-40B4-BE49-F238E27FC236}">
              <a16:creationId xmlns:a16="http://schemas.microsoft.com/office/drawing/2014/main" id="{00000000-0008-0000-0000-00004417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178</xdr:row>
      <xdr:rowOff>76200</xdr:rowOff>
    </xdr:from>
    <xdr:to>
      <xdr:col>7</xdr:col>
      <xdr:colOff>76200</xdr:colOff>
      <xdr:row>179</xdr:row>
      <xdr:rowOff>114300</xdr:rowOff>
    </xdr:to>
    <xdr:sp macro="" textlink="">
      <xdr:nvSpPr>
        <xdr:cNvPr id="5957" name="Text Box 75" hidden="1">
          <a:extLst>
            <a:ext uri="{FF2B5EF4-FFF2-40B4-BE49-F238E27FC236}">
              <a16:creationId xmlns:a16="http://schemas.microsoft.com/office/drawing/2014/main" id="{00000000-0008-0000-0000-00004517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178</xdr:row>
      <xdr:rowOff>76200</xdr:rowOff>
    </xdr:from>
    <xdr:to>
      <xdr:col>10</xdr:col>
      <xdr:colOff>76200</xdr:colOff>
      <xdr:row>179</xdr:row>
      <xdr:rowOff>114300</xdr:rowOff>
    </xdr:to>
    <xdr:sp macro="" textlink="">
      <xdr:nvSpPr>
        <xdr:cNvPr id="5958" name="Text Box 75" hidden="1">
          <a:extLst>
            <a:ext uri="{FF2B5EF4-FFF2-40B4-BE49-F238E27FC236}">
              <a16:creationId xmlns:a16="http://schemas.microsoft.com/office/drawing/2014/main" id="{00000000-0008-0000-0000-00004617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178</xdr:row>
      <xdr:rowOff>76200</xdr:rowOff>
    </xdr:from>
    <xdr:to>
      <xdr:col>14</xdr:col>
      <xdr:colOff>76200</xdr:colOff>
      <xdr:row>179</xdr:row>
      <xdr:rowOff>114300</xdr:rowOff>
    </xdr:to>
    <xdr:sp macro="" textlink="">
      <xdr:nvSpPr>
        <xdr:cNvPr id="5959" name="Text Box 75" hidden="1">
          <a:extLst>
            <a:ext uri="{FF2B5EF4-FFF2-40B4-BE49-F238E27FC236}">
              <a16:creationId xmlns:a16="http://schemas.microsoft.com/office/drawing/2014/main" id="{00000000-0008-0000-0000-00004717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178</xdr:row>
      <xdr:rowOff>76200</xdr:rowOff>
    </xdr:from>
    <xdr:to>
      <xdr:col>7</xdr:col>
      <xdr:colOff>76200</xdr:colOff>
      <xdr:row>179</xdr:row>
      <xdr:rowOff>114300</xdr:rowOff>
    </xdr:to>
    <xdr:sp macro="" textlink="">
      <xdr:nvSpPr>
        <xdr:cNvPr id="5960" name="Text Box 75" hidden="1">
          <a:extLst>
            <a:ext uri="{FF2B5EF4-FFF2-40B4-BE49-F238E27FC236}">
              <a16:creationId xmlns:a16="http://schemas.microsoft.com/office/drawing/2014/main" id="{00000000-0008-0000-0000-00004817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179</xdr:row>
      <xdr:rowOff>76200</xdr:rowOff>
    </xdr:from>
    <xdr:to>
      <xdr:col>7</xdr:col>
      <xdr:colOff>76200</xdr:colOff>
      <xdr:row>180</xdr:row>
      <xdr:rowOff>114300</xdr:rowOff>
    </xdr:to>
    <xdr:sp macro="" textlink="">
      <xdr:nvSpPr>
        <xdr:cNvPr id="5961" name="Text Box 75" hidden="1">
          <a:extLst>
            <a:ext uri="{FF2B5EF4-FFF2-40B4-BE49-F238E27FC236}">
              <a16:creationId xmlns:a16="http://schemas.microsoft.com/office/drawing/2014/main" id="{00000000-0008-0000-0000-00004917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179</xdr:row>
      <xdr:rowOff>76200</xdr:rowOff>
    </xdr:from>
    <xdr:to>
      <xdr:col>7</xdr:col>
      <xdr:colOff>76200</xdr:colOff>
      <xdr:row>180</xdr:row>
      <xdr:rowOff>114300</xdr:rowOff>
    </xdr:to>
    <xdr:sp macro="" textlink="">
      <xdr:nvSpPr>
        <xdr:cNvPr id="5962" name="Text Box 75" hidden="1">
          <a:extLst>
            <a:ext uri="{FF2B5EF4-FFF2-40B4-BE49-F238E27FC236}">
              <a16:creationId xmlns:a16="http://schemas.microsoft.com/office/drawing/2014/main" id="{00000000-0008-0000-0000-00004A17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178</xdr:row>
      <xdr:rowOff>76200</xdr:rowOff>
    </xdr:from>
    <xdr:to>
      <xdr:col>10</xdr:col>
      <xdr:colOff>76200</xdr:colOff>
      <xdr:row>179</xdr:row>
      <xdr:rowOff>114300</xdr:rowOff>
    </xdr:to>
    <xdr:sp macro="" textlink="">
      <xdr:nvSpPr>
        <xdr:cNvPr id="5963" name="Text Box 75" hidden="1">
          <a:extLst>
            <a:ext uri="{FF2B5EF4-FFF2-40B4-BE49-F238E27FC236}">
              <a16:creationId xmlns:a16="http://schemas.microsoft.com/office/drawing/2014/main" id="{00000000-0008-0000-0000-00004B17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179</xdr:row>
      <xdr:rowOff>76200</xdr:rowOff>
    </xdr:from>
    <xdr:to>
      <xdr:col>10</xdr:col>
      <xdr:colOff>76200</xdr:colOff>
      <xdr:row>180</xdr:row>
      <xdr:rowOff>114300</xdr:rowOff>
    </xdr:to>
    <xdr:sp macro="" textlink="">
      <xdr:nvSpPr>
        <xdr:cNvPr id="5964" name="Text Box 75" hidden="1">
          <a:extLst>
            <a:ext uri="{FF2B5EF4-FFF2-40B4-BE49-F238E27FC236}">
              <a16:creationId xmlns:a16="http://schemas.microsoft.com/office/drawing/2014/main" id="{00000000-0008-0000-0000-00004C17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179</xdr:row>
      <xdr:rowOff>76200</xdr:rowOff>
    </xdr:from>
    <xdr:to>
      <xdr:col>10</xdr:col>
      <xdr:colOff>76200</xdr:colOff>
      <xdr:row>180</xdr:row>
      <xdr:rowOff>114300</xdr:rowOff>
    </xdr:to>
    <xdr:sp macro="" textlink="">
      <xdr:nvSpPr>
        <xdr:cNvPr id="5965" name="Text Box 75" hidden="1">
          <a:extLst>
            <a:ext uri="{FF2B5EF4-FFF2-40B4-BE49-F238E27FC236}">
              <a16:creationId xmlns:a16="http://schemas.microsoft.com/office/drawing/2014/main" id="{00000000-0008-0000-0000-00004D17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179</xdr:row>
      <xdr:rowOff>76200</xdr:rowOff>
    </xdr:from>
    <xdr:to>
      <xdr:col>10</xdr:col>
      <xdr:colOff>76200</xdr:colOff>
      <xdr:row>180</xdr:row>
      <xdr:rowOff>114300</xdr:rowOff>
    </xdr:to>
    <xdr:sp macro="" textlink="">
      <xdr:nvSpPr>
        <xdr:cNvPr id="5966" name="Text Box 75" hidden="1">
          <a:extLst>
            <a:ext uri="{FF2B5EF4-FFF2-40B4-BE49-F238E27FC236}">
              <a16:creationId xmlns:a16="http://schemas.microsoft.com/office/drawing/2014/main" id="{00000000-0008-0000-0000-00004E17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178</xdr:row>
      <xdr:rowOff>76200</xdr:rowOff>
    </xdr:from>
    <xdr:to>
      <xdr:col>14</xdr:col>
      <xdr:colOff>76200</xdr:colOff>
      <xdr:row>179</xdr:row>
      <xdr:rowOff>114300</xdr:rowOff>
    </xdr:to>
    <xdr:sp macro="" textlink="">
      <xdr:nvSpPr>
        <xdr:cNvPr id="5967" name="Text Box 75" hidden="1">
          <a:extLst>
            <a:ext uri="{FF2B5EF4-FFF2-40B4-BE49-F238E27FC236}">
              <a16:creationId xmlns:a16="http://schemas.microsoft.com/office/drawing/2014/main" id="{00000000-0008-0000-0000-00004F17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179</xdr:row>
      <xdr:rowOff>76200</xdr:rowOff>
    </xdr:from>
    <xdr:to>
      <xdr:col>14</xdr:col>
      <xdr:colOff>76200</xdr:colOff>
      <xdr:row>180</xdr:row>
      <xdr:rowOff>114300</xdr:rowOff>
    </xdr:to>
    <xdr:sp macro="" textlink="">
      <xdr:nvSpPr>
        <xdr:cNvPr id="5968" name="Text Box 75" hidden="1">
          <a:extLst>
            <a:ext uri="{FF2B5EF4-FFF2-40B4-BE49-F238E27FC236}">
              <a16:creationId xmlns:a16="http://schemas.microsoft.com/office/drawing/2014/main" id="{00000000-0008-0000-0000-00005017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179</xdr:row>
      <xdr:rowOff>76200</xdr:rowOff>
    </xdr:from>
    <xdr:to>
      <xdr:col>14</xdr:col>
      <xdr:colOff>76200</xdr:colOff>
      <xdr:row>180</xdr:row>
      <xdr:rowOff>114300</xdr:rowOff>
    </xdr:to>
    <xdr:sp macro="" textlink="">
      <xdr:nvSpPr>
        <xdr:cNvPr id="5969" name="Text Box 75" hidden="1">
          <a:extLst>
            <a:ext uri="{FF2B5EF4-FFF2-40B4-BE49-F238E27FC236}">
              <a16:creationId xmlns:a16="http://schemas.microsoft.com/office/drawing/2014/main" id="{00000000-0008-0000-0000-00005117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179</xdr:row>
      <xdr:rowOff>76200</xdr:rowOff>
    </xdr:from>
    <xdr:to>
      <xdr:col>14</xdr:col>
      <xdr:colOff>76200</xdr:colOff>
      <xdr:row>180</xdr:row>
      <xdr:rowOff>114300</xdr:rowOff>
    </xdr:to>
    <xdr:sp macro="" textlink="">
      <xdr:nvSpPr>
        <xdr:cNvPr id="5970" name="Text Box 75" hidden="1">
          <a:extLst>
            <a:ext uri="{FF2B5EF4-FFF2-40B4-BE49-F238E27FC236}">
              <a16:creationId xmlns:a16="http://schemas.microsoft.com/office/drawing/2014/main" id="{00000000-0008-0000-0000-00005217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179</xdr:row>
      <xdr:rowOff>76200</xdr:rowOff>
    </xdr:from>
    <xdr:to>
      <xdr:col>14</xdr:col>
      <xdr:colOff>76200</xdr:colOff>
      <xdr:row>180</xdr:row>
      <xdr:rowOff>114300</xdr:rowOff>
    </xdr:to>
    <xdr:sp macro="" textlink="">
      <xdr:nvSpPr>
        <xdr:cNvPr id="5971" name="Text Box 75" hidden="1">
          <a:extLst>
            <a:ext uri="{FF2B5EF4-FFF2-40B4-BE49-F238E27FC236}">
              <a16:creationId xmlns:a16="http://schemas.microsoft.com/office/drawing/2014/main" id="{00000000-0008-0000-0000-00005317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179</xdr:row>
      <xdr:rowOff>76200</xdr:rowOff>
    </xdr:from>
    <xdr:to>
      <xdr:col>7</xdr:col>
      <xdr:colOff>76200</xdr:colOff>
      <xdr:row>180</xdr:row>
      <xdr:rowOff>114300</xdr:rowOff>
    </xdr:to>
    <xdr:sp macro="" textlink="">
      <xdr:nvSpPr>
        <xdr:cNvPr id="5972" name="Text Box 75" hidden="1">
          <a:extLst>
            <a:ext uri="{FF2B5EF4-FFF2-40B4-BE49-F238E27FC236}">
              <a16:creationId xmlns:a16="http://schemas.microsoft.com/office/drawing/2014/main" id="{00000000-0008-0000-0000-00005417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179</xdr:row>
      <xdr:rowOff>76200</xdr:rowOff>
    </xdr:from>
    <xdr:to>
      <xdr:col>10</xdr:col>
      <xdr:colOff>76200</xdr:colOff>
      <xdr:row>180</xdr:row>
      <xdr:rowOff>114300</xdr:rowOff>
    </xdr:to>
    <xdr:sp macro="" textlink="">
      <xdr:nvSpPr>
        <xdr:cNvPr id="5973" name="Text Box 75" hidden="1">
          <a:extLst>
            <a:ext uri="{FF2B5EF4-FFF2-40B4-BE49-F238E27FC236}">
              <a16:creationId xmlns:a16="http://schemas.microsoft.com/office/drawing/2014/main" id="{00000000-0008-0000-0000-00005517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179</xdr:row>
      <xdr:rowOff>76200</xdr:rowOff>
    </xdr:from>
    <xdr:to>
      <xdr:col>14</xdr:col>
      <xdr:colOff>76200</xdr:colOff>
      <xdr:row>180</xdr:row>
      <xdr:rowOff>114300</xdr:rowOff>
    </xdr:to>
    <xdr:sp macro="" textlink="">
      <xdr:nvSpPr>
        <xdr:cNvPr id="5974" name="Text Box 75" hidden="1">
          <a:extLst>
            <a:ext uri="{FF2B5EF4-FFF2-40B4-BE49-F238E27FC236}">
              <a16:creationId xmlns:a16="http://schemas.microsoft.com/office/drawing/2014/main" id="{00000000-0008-0000-0000-00005617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5975" name="Text Box 75" hidden="1">
          <a:extLst>
            <a:ext uri="{FF2B5EF4-FFF2-40B4-BE49-F238E27FC236}">
              <a16:creationId xmlns:a16="http://schemas.microsoft.com/office/drawing/2014/main" id="{00000000-0008-0000-0000-000057170000}"/>
            </a:ext>
          </a:extLst>
        </xdr:cNvPr>
        <xdr:cNvSpPr txBox="1">
          <a:spLocks noChangeArrowheads="1"/>
        </xdr:cNvSpPr>
      </xdr:nvSpPr>
      <xdr:spPr bwMode="auto">
        <a:xfrm>
          <a:off x="2686050" y="303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5976" name="Text Box 75" hidden="1">
          <a:extLst>
            <a:ext uri="{FF2B5EF4-FFF2-40B4-BE49-F238E27FC236}">
              <a16:creationId xmlns:a16="http://schemas.microsoft.com/office/drawing/2014/main" id="{00000000-0008-0000-0000-000058170000}"/>
            </a:ext>
          </a:extLst>
        </xdr:cNvPr>
        <xdr:cNvSpPr txBox="1">
          <a:spLocks noChangeArrowheads="1"/>
        </xdr:cNvSpPr>
      </xdr:nvSpPr>
      <xdr:spPr bwMode="auto">
        <a:xfrm>
          <a:off x="2686050" y="3200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5977" name="Text Box 75" hidden="1">
          <a:extLst>
            <a:ext uri="{FF2B5EF4-FFF2-40B4-BE49-F238E27FC236}">
              <a16:creationId xmlns:a16="http://schemas.microsoft.com/office/drawing/2014/main" id="{00000000-0008-0000-0000-000059170000}"/>
            </a:ext>
          </a:extLst>
        </xdr:cNvPr>
        <xdr:cNvSpPr txBox="1">
          <a:spLocks noChangeArrowheads="1"/>
        </xdr:cNvSpPr>
      </xdr:nvSpPr>
      <xdr:spPr bwMode="auto">
        <a:xfrm>
          <a:off x="2686050" y="3200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10</xdr:row>
      <xdr:rowOff>76200</xdr:rowOff>
    </xdr:from>
    <xdr:to>
      <xdr:col>10</xdr:col>
      <xdr:colOff>76200</xdr:colOff>
      <xdr:row>11</xdr:row>
      <xdr:rowOff>114300</xdr:rowOff>
    </xdr:to>
    <xdr:sp macro="" textlink="">
      <xdr:nvSpPr>
        <xdr:cNvPr id="5978" name="Text Box 75" hidden="1">
          <a:extLst>
            <a:ext uri="{FF2B5EF4-FFF2-40B4-BE49-F238E27FC236}">
              <a16:creationId xmlns:a16="http://schemas.microsoft.com/office/drawing/2014/main" id="{00000000-0008-0000-0000-00005A170000}"/>
            </a:ext>
          </a:extLst>
        </xdr:cNvPr>
        <xdr:cNvSpPr txBox="1">
          <a:spLocks noChangeArrowheads="1"/>
        </xdr:cNvSpPr>
      </xdr:nvSpPr>
      <xdr:spPr bwMode="auto">
        <a:xfrm>
          <a:off x="3714750" y="303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11</xdr:row>
      <xdr:rowOff>76200</xdr:rowOff>
    </xdr:from>
    <xdr:to>
      <xdr:col>10</xdr:col>
      <xdr:colOff>76200</xdr:colOff>
      <xdr:row>12</xdr:row>
      <xdr:rowOff>114300</xdr:rowOff>
    </xdr:to>
    <xdr:sp macro="" textlink="">
      <xdr:nvSpPr>
        <xdr:cNvPr id="5979" name="Text Box 75" hidden="1">
          <a:extLst>
            <a:ext uri="{FF2B5EF4-FFF2-40B4-BE49-F238E27FC236}">
              <a16:creationId xmlns:a16="http://schemas.microsoft.com/office/drawing/2014/main" id="{00000000-0008-0000-0000-00005B170000}"/>
            </a:ext>
          </a:extLst>
        </xdr:cNvPr>
        <xdr:cNvSpPr txBox="1">
          <a:spLocks noChangeArrowheads="1"/>
        </xdr:cNvSpPr>
      </xdr:nvSpPr>
      <xdr:spPr bwMode="auto">
        <a:xfrm>
          <a:off x="3714750" y="3200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11</xdr:row>
      <xdr:rowOff>76200</xdr:rowOff>
    </xdr:from>
    <xdr:to>
      <xdr:col>10</xdr:col>
      <xdr:colOff>76200</xdr:colOff>
      <xdr:row>12</xdr:row>
      <xdr:rowOff>114300</xdr:rowOff>
    </xdr:to>
    <xdr:sp macro="" textlink="">
      <xdr:nvSpPr>
        <xdr:cNvPr id="5980" name="Text Box 75" hidden="1">
          <a:extLst>
            <a:ext uri="{FF2B5EF4-FFF2-40B4-BE49-F238E27FC236}">
              <a16:creationId xmlns:a16="http://schemas.microsoft.com/office/drawing/2014/main" id="{00000000-0008-0000-0000-00005C170000}"/>
            </a:ext>
          </a:extLst>
        </xdr:cNvPr>
        <xdr:cNvSpPr txBox="1">
          <a:spLocks noChangeArrowheads="1"/>
        </xdr:cNvSpPr>
      </xdr:nvSpPr>
      <xdr:spPr bwMode="auto">
        <a:xfrm>
          <a:off x="3714750" y="3200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11</xdr:row>
      <xdr:rowOff>76200</xdr:rowOff>
    </xdr:from>
    <xdr:to>
      <xdr:col>10</xdr:col>
      <xdr:colOff>76200</xdr:colOff>
      <xdr:row>12</xdr:row>
      <xdr:rowOff>114300</xdr:rowOff>
    </xdr:to>
    <xdr:sp macro="" textlink="">
      <xdr:nvSpPr>
        <xdr:cNvPr id="5981" name="Text Box 75" hidden="1">
          <a:extLst>
            <a:ext uri="{FF2B5EF4-FFF2-40B4-BE49-F238E27FC236}">
              <a16:creationId xmlns:a16="http://schemas.microsoft.com/office/drawing/2014/main" id="{00000000-0008-0000-0000-00005D170000}"/>
            </a:ext>
          </a:extLst>
        </xdr:cNvPr>
        <xdr:cNvSpPr txBox="1">
          <a:spLocks noChangeArrowheads="1"/>
        </xdr:cNvSpPr>
      </xdr:nvSpPr>
      <xdr:spPr bwMode="auto">
        <a:xfrm>
          <a:off x="3714750" y="3200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</xdr:row>
      <xdr:rowOff>76200</xdr:rowOff>
    </xdr:from>
    <xdr:to>
      <xdr:col>14</xdr:col>
      <xdr:colOff>76200</xdr:colOff>
      <xdr:row>11</xdr:row>
      <xdr:rowOff>114300</xdr:rowOff>
    </xdr:to>
    <xdr:sp macro="" textlink="">
      <xdr:nvSpPr>
        <xdr:cNvPr id="5982" name="Text Box 75" hidden="1">
          <a:extLst>
            <a:ext uri="{FF2B5EF4-FFF2-40B4-BE49-F238E27FC236}">
              <a16:creationId xmlns:a16="http://schemas.microsoft.com/office/drawing/2014/main" id="{00000000-0008-0000-0000-00005E170000}"/>
            </a:ext>
          </a:extLst>
        </xdr:cNvPr>
        <xdr:cNvSpPr txBox="1">
          <a:spLocks noChangeArrowheads="1"/>
        </xdr:cNvSpPr>
      </xdr:nvSpPr>
      <xdr:spPr bwMode="auto">
        <a:xfrm>
          <a:off x="4562475" y="303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</xdr:row>
      <xdr:rowOff>76200</xdr:rowOff>
    </xdr:from>
    <xdr:to>
      <xdr:col>14</xdr:col>
      <xdr:colOff>76200</xdr:colOff>
      <xdr:row>12</xdr:row>
      <xdr:rowOff>114300</xdr:rowOff>
    </xdr:to>
    <xdr:sp macro="" textlink="">
      <xdr:nvSpPr>
        <xdr:cNvPr id="5983" name="Text Box 75" hidden="1">
          <a:extLst>
            <a:ext uri="{FF2B5EF4-FFF2-40B4-BE49-F238E27FC236}">
              <a16:creationId xmlns:a16="http://schemas.microsoft.com/office/drawing/2014/main" id="{00000000-0008-0000-0000-00005F170000}"/>
            </a:ext>
          </a:extLst>
        </xdr:cNvPr>
        <xdr:cNvSpPr txBox="1">
          <a:spLocks noChangeArrowheads="1"/>
        </xdr:cNvSpPr>
      </xdr:nvSpPr>
      <xdr:spPr bwMode="auto">
        <a:xfrm>
          <a:off x="4562475" y="3200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</xdr:row>
      <xdr:rowOff>76200</xdr:rowOff>
    </xdr:from>
    <xdr:to>
      <xdr:col>14</xdr:col>
      <xdr:colOff>76200</xdr:colOff>
      <xdr:row>12</xdr:row>
      <xdr:rowOff>114300</xdr:rowOff>
    </xdr:to>
    <xdr:sp macro="" textlink="">
      <xdr:nvSpPr>
        <xdr:cNvPr id="5984" name="Text Box 75" hidden="1">
          <a:extLst>
            <a:ext uri="{FF2B5EF4-FFF2-40B4-BE49-F238E27FC236}">
              <a16:creationId xmlns:a16="http://schemas.microsoft.com/office/drawing/2014/main" id="{00000000-0008-0000-0000-000060170000}"/>
            </a:ext>
          </a:extLst>
        </xdr:cNvPr>
        <xdr:cNvSpPr txBox="1">
          <a:spLocks noChangeArrowheads="1"/>
        </xdr:cNvSpPr>
      </xdr:nvSpPr>
      <xdr:spPr bwMode="auto">
        <a:xfrm>
          <a:off x="4562475" y="3200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</xdr:row>
      <xdr:rowOff>76200</xdr:rowOff>
    </xdr:from>
    <xdr:to>
      <xdr:col>14</xdr:col>
      <xdr:colOff>76200</xdr:colOff>
      <xdr:row>12</xdr:row>
      <xdr:rowOff>114300</xdr:rowOff>
    </xdr:to>
    <xdr:sp macro="" textlink="">
      <xdr:nvSpPr>
        <xdr:cNvPr id="5985" name="Text Box 75" hidden="1">
          <a:extLst>
            <a:ext uri="{FF2B5EF4-FFF2-40B4-BE49-F238E27FC236}">
              <a16:creationId xmlns:a16="http://schemas.microsoft.com/office/drawing/2014/main" id="{00000000-0008-0000-0000-000061170000}"/>
            </a:ext>
          </a:extLst>
        </xdr:cNvPr>
        <xdr:cNvSpPr txBox="1">
          <a:spLocks noChangeArrowheads="1"/>
        </xdr:cNvSpPr>
      </xdr:nvSpPr>
      <xdr:spPr bwMode="auto">
        <a:xfrm>
          <a:off x="4562475" y="3200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</xdr:row>
      <xdr:rowOff>76200</xdr:rowOff>
    </xdr:from>
    <xdr:to>
      <xdr:col>14</xdr:col>
      <xdr:colOff>76200</xdr:colOff>
      <xdr:row>12</xdr:row>
      <xdr:rowOff>114300</xdr:rowOff>
    </xdr:to>
    <xdr:sp macro="" textlink="">
      <xdr:nvSpPr>
        <xdr:cNvPr id="5986" name="Text Box 75" hidden="1">
          <a:extLst>
            <a:ext uri="{FF2B5EF4-FFF2-40B4-BE49-F238E27FC236}">
              <a16:creationId xmlns:a16="http://schemas.microsoft.com/office/drawing/2014/main" id="{00000000-0008-0000-0000-000062170000}"/>
            </a:ext>
          </a:extLst>
        </xdr:cNvPr>
        <xdr:cNvSpPr txBox="1">
          <a:spLocks noChangeArrowheads="1"/>
        </xdr:cNvSpPr>
      </xdr:nvSpPr>
      <xdr:spPr bwMode="auto">
        <a:xfrm>
          <a:off x="4562475" y="3200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5987" name="Text Box 75" hidden="1">
          <a:extLst>
            <a:ext uri="{FF2B5EF4-FFF2-40B4-BE49-F238E27FC236}">
              <a16:creationId xmlns:a16="http://schemas.microsoft.com/office/drawing/2014/main" id="{00000000-0008-0000-0000-000063170000}"/>
            </a:ext>
          </a:extLst>
        </xdr:cNvPr>
        <xdr:cNvSpPr txBox="1">
          <a:spLocks noChangeArrowheads="1"/>
        </xdr:cNvSpPr>
      </xdr:nvSpPr>
      <xdr:spPr bwMode="auto">
        <a:xfrm>
          <a:off x="2686050" y="3200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11</xdr:row>
      <xdr:rowOff>76200</xdr:rowOff>
    </xdr:from>
    <xdr:to>
      <xdr:col>10</xdr:col>
      <xdr:colOff>76200</xdr:colOff>
      <xdr:row>12</xdr:row>
      <xdr:rowOff>114300</xdr:rowOff>
    </xdr:to>
    <xdr:sp macro="" textlink="">
      <xdr:nvSpPr>
        <xdr:cNvPr id="5988" name="Text Box 75" hidden="1">
          <a:extLst>
            <a:ext uri="{FF2B5EF4-FFF2-40B4-BE49-F238E27FC236}">
              <a16:creationId xmlns:a16="http://schemas.microsoft.com/office/drawing/2014/main" id="{00000000-0008-0000-0000-000064170000}"/>
            </a:ext>
          </a:extLst>
        </xdr:cNvPr>
        <xdr:cNvSpPr txBox="1">
          <a:spLocks noChangeArrowheads="1"/>
        </xdr:cNvSpPr>
      </xdr:nvSpPr>
      <xdr:spPr bwMode="auto">
        <a:xfrm>
          <a:off x="3714750" y="3200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</xdr:row>
      <xdr:rowOff>76200</xdr:rowOff>
    </xdr:from>
    <xdr:to>
      <xdr:col>14</xdr:col>
      <xdr:colOff>76200</xdr:colOff>
      <xdr:row>12</xdr:row>
      <xdr:rowOff>114300</xdr:rowOff>
    </xdr:to>
    <xdr:sp macro="" textlink="">
      <xdr:nvSpPr>
        <xdr:cNvPr id="5989" name="Text Box 75" hidden="1">
          <a:extLst>
            <a:ext uri="{FF2B5EF4-FFF2-40B4-BE49-F238E27FC236}">
              <a16:creationId xmlns:a16="http://schemas.microsoft.com/office/drawing/2014/main" id="{00000000-0008-0000-0000-000065170000}"/>
            </a:ext>
          </a:extLst>
        </xdr:cNvPr>
        <xdr:cNvSpPr txBox="1">
          <a:spLocks noChangeArrowheads="1"/>
        </xdr:cNvSpPr>
      </xdr:nvSpPr>
      <xdr:spPr bwMode="auto">
        <a:xfrm>
          <a:off x="4562475" y="3200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5990" name="Text Box 75" hidden="1">
          <a:extLst>
            <a:ext uri="{FF2B5EF4-FFF2-40B4-BE49-F238E27FC236}">
              <a16:creationId xmlns:a16="http://schemas.microsoft.com/office/drawing/2014/main" id="{00000000-0008-0000-0000-000066170000}"/>
            </a:ext>
          </a:extLst>
        </xdr:cNvPr>
        <xdr:cNvSpPr txBox="1">
          <a:spLocks noChangeArrowheads="1"/>
        </xdr:cNvSpPr>
      </xdr:nvSpPr>
      <xdr:spPr bwMode="auto">
        <a:xfrm>
          <a:off x="2686050" y="3200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</xdr:row>
      <xdr:rowOff>76200</xdr:rowOff>
    </xdr:from>
    <xdr:to>
      <xdr:col>7</xdr:col>
      <xdr:colOff>76200</xdr:colOff>
      <xdr:row>13</xdr:row>
      <xdr:rowOff>114300</xdr:rowOff>
    </xdr:to>
    <xdr:sp macro="" textlink="">
      <xdr:nvSpPr>
        <xdr:cNvPr id="5991" name="Text Box 75" hidden="1">
          <a:extLst>
            <a:ext uri="{FF2B5EF4-FFF2-40B4-BE49-F238E27FC236}">
              <a16:creationId xmlns:a16="http://schemas.microsoft.com/office/drawing/2014/main" id="{00000000-0008-0000-0000-000067170000}"/>
            </a:ext>
          </a:extLst>
        </xdr:cNvPr>
        <xdr:cNvSpPr txBox="1">
          <a:spLocks noChangeArrowheads="1"/>
        </xdr:cNvSpPr>
      </xdr:nvSpPr>
      <xdr:spPr bwMode="auto">
        <a:xfrm>
          <a:off x="2686050" y="3362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</xdr:row>
      <xdr:rowOff>76200</xdr:rowOff>
    </xdr:from>
    <xdr:to>
      <xdr:col>7</xdr:col>
      <xdr:colOff>76200</xdr:colOff>
      <xdr:row>13</xdr:row>
      <xdr:rowOff>114300</xdr:rowOff>
    </xdr:to>
    <xdr:sp macro="" textlink="">
      <xdr:nvSpPr>
        <xdr:cNvPr id="5992" name="Text Box 75" hidden="1">
          <a:extLst>
            <a:ext uri="{FF2B5EF4-FFF2-40B4-BE49-F238E27FC236}">
              <a16:creationId xmlns:a16="http://schemas.microsoft.com/office/drawing/2014/main" id="{00000000-0008-0000-0000-000068170000}"/>
            </a:ext>
          </a:extLst>
        </xdr:cNvPr>
        <xdr:cNvSpPr txBox="1">
          <a:spLocks noChangeArrowheads="1"/>
        </xdr:cNvSpPr>
      </xdr:nvSpPr>
      <xdr:spPr bwMode="auto">
        <a:xfrm>
          <a:off x="2686050" y="3362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11</xdr:row>
      <xdr:rowOff>76200</xdr:rowOff>
    </xdr:from>
    <xdr:to>
      <xdr:col>10</xdr:col>
      <xdr:colOff>76200</xdr:colOff>
      <xdr:row>12</xdr:row>
      <xdr:rowOff>114300</xdr:rowOff>
    </xdr:to>
    <xdr:sp macro="" textlink="">
      <xdr:nvSpPr>
        <xdr:cNvPr id="5993" name="Text Box 75" hidden="1">
          <a:extLst>
            <a:ext uri="{FF2B5EF4-FFF2-40B4-BE49-F238E27FC236}">
              <a16:creationId xmlns:a16="http://schemas.microsoft.com/office/drawing/2014/main" id="{00000000-0008-0000-0000-000069170000}"/>
            </a:ext>
          </a:extLst>
        </xdr:cNvPr>
        <xdr:cNvSpPr txBox="1">
          <a:spLocks noChangeArrowheads="1"/>
        </xdr:cNvSpPr>
      </xdr:nvSpPr>
      <xdr:spPr bwMode="auto">
        <a:xfrm>
          <a:off x="3714750" y="3200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12</xdr:row>
      <xdr:rowOff>76200</xdr:rowOff>
    </xdr:from>
    <xdr:to>
      <xdr:col>10</xdr:col>
      <xdr:colOff>76200</xdr:colOff>
      <xdr:row>13</xdr:row>
      <xdr:rowOff>114300</xdr:rowOff>
    </xdr:to>
    <xdr:sp macro="" textlink="">
      <xdr:nvSpPr>
        <xdr:cNvPr id="5994" name="Text Box 75" hidden="1">
          <a:extLst>
            <a:ext uri="{FF2B5EF4-FFF2-40B4-BE49-F238E27FC236}">
              <a16:creationId xmlns:a16="http://schemas.microsoft.com/office/drawing/2014/main" id="{00000000-0008-0000-0000-00006A170000}"/>
            </a:ext>
          </a:extLst>
        </xdr:cNvPr>
        <xdr:cNvSpPr txBox="1">
          <a:spLocks noChangeArrowheads="1"/>
        </xdr:cNvSpPr>
      </xdr:nvSpPr>
      <xdr:spPr bwMode="auto">
        <a:xfrm>
          <a:off x="3714750" y="3362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12</xdr:row>
      <xdr:rowOff>76200</xdr:rowOff>
    </xdr:from>
    <xdr:to>
      <xdr:col>10</xdr:col>
      <xdr:colOff>76200</xdr:colOff>
      <xdr:row>13</xdr:row>
      <xdr:rowOff>114300</xdr:rowOff>
    </xdr:to>
    <xdr:sp macro="" textlink="">
      <xdr:nvSpPr>
        <xdr:cNvPr id="5995" name="Text Box 75" hidden="1">
          <a:extLst>
            <a:ext uri="{FF2B5EF4-FFF2-40B4-BE49-F238E27FC236}">
              <a16:creationId xmlns:a16="http://schemas.microsoft.com/office/drawing/2014/main" id="{00000000-0008-0000-0000-00006B170000}"/>
            </a:ext>
          </a:extLst>
        </xdr:cNvPr>
        <xdr:cNvSpPr txBox="1">
          <a:spLocks noChangeArrowheads="1"/>
        </xdr:cNvSpPr>
      </xdr:nvSpPr>
      <xdr:spPr bwMode="auto">
        <a:xfrm>
          <a:off x="3714750" y="3362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12</xdr:row>
      <xdr:rowOff>76200</xdr:rowOff>
    </xdr:from>
    <xdr:to>
      <xdr:col>10</xdr:col>
      <xdr:colOff>76200</xdr:colOff>
      <xdr:row>13</xdr:row>
      <xdr:rowOff>114300</xdr:rowOff>
    </xdr:to>
    <xdr:sp macro="" textlink="">
      <xdr:nvSpPr>
        <xdr:cNvPr id="5996" name="Text Box 75" hidden="1">
          <a:extLst>
            <a:ext uri="{FF2B5EF4-FFF2-40B4-BE49-F238E27FC236}">
              <a16:creationId xmlns:a16="http://schemas.microsoft.com/office/drawing/2014/main" id="{00000000-0008-0000-0000-00006C170000}"/>
            </a:ext>
          </a:extLst>
        </xdr:cNvPr>
        <xdr:cNvSpPr txBox="1">
          <a:spLocks noChangeArrowheads="1"/>
        </xdr:cNvSpPr>
      </xdr:nvSpPr>
      <xdr:spPr bwMode="auto">
        <a:xfrm>
          <a:off x="3714750" y="3362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</xdr:row>
      <xdr:rowOff>76200</xdr:rowOff>
    </xdr:from>
    <xdr:to>
      <xdr:col>14</xdr:col>
      <xdr:colOff>76200</xdr:colOff>
      <xdr:row>12</xdr:row>
      <xdr:rowOff>114300</xdr:rowOff>
    </xdr:to>
    <xdr:sp macro="" textlink="">
      <xdr:nvSpPr>
        <xdr:cNvPr id="5997" name="Text Box 75" hidden="1">
          <a:extLst>
            <a:ext uri="{FF2B5EF4-FFF2-40B4-BE49-F238E27FC236}">
              <a16:creationId xmlns:a16="http://schemas.microsoft.com/office/drawing/2014/main" id="{00000000-0008-0000-0000-00006D170000}"/>
            </a:ext>
          </a:extLst>
        </xdr:cNvPr>
        <xdr:cNvSpPr txBox="1">
          <a:spLocks noChangeArrowheads="1"/>
        </xdr:cNvSpPr>
      </xdr:nvSpPr>
      <xdr:spPr bwMode="auto">
        <a:xfrm>
          <a:off x="4562475" y="3200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</xdr:row>
      <xdr:rowOff>76200</xdr:rowOff>
    </xdr:from>
    <xdr:to>
      <xdr:col>14</xdr:col>
      <xdr:colOff>76200</xdr:colOff>
      <xdr:row>13</xdr:row>
      <xdr:rowOff>114300</xdr:rowOff>
    </xdr:to>
    <xdr:sp macro="" textlink="">
      <xdr:nvSpPr>
        <xdr:cNvPr id="5998" name="Text Box 75" hidden="1">
          <a:extLst>
            <a:ext uri="{FF2B5EF4-FFF2-40B4-BE49-F238E27FC236}">
              <a16:creationId xmlns:a16="http://schemas.microsoft.com/office/drawing/2014/main" id="{00000000-0008-0000-0000-00006E170000}"/>
            </a:ext>
          </a:extLst>
        </xdr:cNvPr>
        <xdr:cNvSpPr txBox="1">
          <a:spLocks noChangeArrowheads="1"/>
        </xdr:cNvSpPr>
      </xdr:nvSpPr>
      <xdr:spPr bwMode="auto">
        <a:xfrm>
          <a:off x="4562475" y="3362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</xdr:row>
      <xdr:rowOff>76200</xdr:rowOff>
    </xdr:from>
    <xdr:to>
      <xdr:col>14</xdr:col>
      <xdr:colOff>76200</xdr:colOff>
      <xdr:row>13</xdr:row>
      <xdr:rowOff>114300</xdr:rowOff>
    </xdr:to>
    <xdr:sp macro="" textlink="">
      <xdr:nvSpPr>
        <xdr:cNvPr id="5999" name="Text Box 75" hidden="1">
          <a:extLst>
            <a:ext uri="{FF2B5EF4-FFF2-40B4-BE49-F238E27FC236}">
              <a16:creationId xmlns:a16="http://schemas.microsoft.com/office/drawing/2014/main" id="{00000000-0008-0000-0000-00006F170000}"/>
            </a:ext>
          </a:extLst>
        </xdr:cNvPr>
        <xdr:cNvSpPr txBox="1">
          <a:spLocks noChangeArrowheads="1"/>
        </xdr:cNvSpPr>
      </xdr:nvSpPr>
      <xdr:spPr bwMode="auto">
        <a:xfrm>
          <a:off x="4562475" y="3362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</xdr:row>
      <xdr:rowOff>76200</xdr:rowOff>
    </xdr:from>
    <xdr:to>
      <xdr:col>14</xdr:col>
      <xdr:colOff>76200</xdr:colOff>
      <xdr:row>13</xdr:row>
      <xdr:rowOff>114300</xdr:rowOff>
    </xdr:to>
    <xdr:sp macro="" textlink="">
      <xdr:nvSpPr>
        <xdr:cNvPr id="6000" name="Text Box 75" hidden="1">
          <a:extLst>
            <a:ext uri="{FF2B5EF4-FFF2-40B4-BE49-F238E27FC236}">
              <a16:creationId xmlns:a16="http://schemas.microsoft.com/office/drawing/2014/main" id="{00000000-0008-0000-0000-000070170000}"/>
            </a:ext>
          </a:extLst>
        </xdr:cNvPr>
        <xdr:cNvSpPr txBox="1">
          <a:spLocks noChangeArrowheads="1"/>
        </xdr:cNvSpPr>
      </xdr:nvSpPr>
      <xdr:spPr bwMode="auto">
        <a:xfrm>
          <a:off x="4562475" y="3362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</xdr:row>
      <xdr:rowOff>76200</xdr:rowOff>
    </xdr:from>
    <xdr:to>
      <xdr:col>14</xdr:col>
      <xdr:colOff>76200</xdr:colOff>
      <xdr:row>13</xdr:row>
      <xdr:rowOff>114300</xdr:rowOff>
    </xdr:to>
    <xdr:sp macro="" textlink="">
      <xdr:nvSpPr>
        <xdr:cNvPr id="6001" name="Text Box 75" hidden="1">
          <a:extLst>
            <a:ext uri="{FF2B5EF4-FFF2-40B4-BE49-F238E27FC236}">
              <a16:creationId xmlns:a16="http://schemas.microsoft.com/office/drawing/2014/main" id="{00000000-0008-0000-0000-000071170000}"/>
            </a:ext>
          </a:extLst>
        </xdr:cNvPr>
        <xdr:cNvSpPr txBox="1">
          <a:spLocks noChangeArrowheads="1"/>
        </xdr:cNvSpPr>
      </xdr:nvSpPr>
      <xdr:spPr bwMode="auto">
        <a:xfrm>
          <a:off x="4562475" y="3362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</xdr:row>
      <xdr:rowOff>76200</xdr:rowOff>
    </xdr:from>
    <xdr:to>
      <xdr:col>7</xdr:col>
      <xdr:colOff>76200</xdr:colOff>
      <xdr:row>13</xdr:row>
      <xdr:rowOff>114300</xdr:rowOff>
    </xdr:to>
    <xdr:sp macro="" textlink="">
      <xdr:nvSpPr>
        <xdr:cNvPr id="6002" name="Text Box 75" hidden="1">
          <a:extLst>
            <a:ext uri="{FF2B5EF4-FFF2-40B4-BE49-F238E27FC236}">
              <a16:creationId xmlns:a16="http://schemas.microsoft.com/office/drawing/2014/main" id="{00000000-0008-0000-0000-000072170000}"/>
            </a:ext>
          </a:extLst>
        </xdr:cNvPr>
        <xdr:cNvSpPr txBox="1">
          <a:spLocks noChangeArrowheads="1"/>
        </xdr:cNvSpPr>
      </xdr:nvSpPr>
      <xdr:spPr bwMode="auto">
        <a:xfrm>
          <a:off x="2686050" y="3362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12</xdr:row>
      <xdr:rowOff>76200</xdr:rowOff>
    </xdr:from>
    <xdr:to>
      <xdr:col>10</xdr:col>
      <xdr:colOff>76200</xdr:colOff>
      <xdr:row>13</xdr:row>
      <xdr:rowOff>114300</xdr:rowOff>
    </xdr:to>
    <xdr:sp macro="" textlink="">
      <xdr:nvSpPr>
        <xdr:cNvPr id="6003" name="Text Box 75" hidden="1">
          <a:extLst>
            <a:ext uri="{FF2B5EF4-FFF2-40B4-BE49-F238E27FC236}">
              <a16:creationId xmlns:a16="http://schemas.microsoft.com/office/drawing/2014/main" id="{00000000-0008-0000-0000-000073170000}"/>
            </a:ext>
          </a:extLst>
        </xdr:cNvPr>
        <xdr:cNvSpPr txBox="1">
          <a:spLocks noChangeArrowheads="1"/>
        </xdr:cNvSpPr>
      </xdr:nvSpPr>
      <xdr:spPr bwMode="auto">
        <a:xfrm>
          <a:off x="3714750" y="3362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</xdr:row>
      <xdr:rowOff>76200</xdr:rowOff>
    </xdr:from>
    <xdr:to>
      <xdr:col>14</xdr:col>
      <xdr:colOff>76200</xdr:colOff>
      <xdr:row>13</xdr:row>
      <xdr:rowOff>114300</xdr:rowOff>
    </xdr:to>
    <xdr:sp macro="" textlink="">
      <xdr:nvSpPr>
        <xdr:cNvPr id="6004" name="Text Box 75" hidden="1">
          <a:extLst>
            <a:ext uri="{FF2B5EF4-FFF2-40B4-BE49-F238E27FC236}">
              <a16:creationId xmlns:a16="http://schemas.microsoft.com/office/drawing/2014/main" id="{00000000-0008-0000-0000-000074170000}"/>
            </a:ext>
          </a:extLst>
        </xdr:cNvPr>
        <xdr:cNvSpPr txBox="1">
          <a:spLocks noChangeArrowheads="1"/>
        </xdr:cNvSpPr>
      </xdr:nvSpPr>
      <xdr:spPr bwMode="auto">
        <a:xfrm>
          <a:off x="4562475" y="3362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</xdr:row>
      <xdr:rowOff>76200</xdr:rowOff>
    </xdr:from>
    <xdr:to>
      <xdr:col>7</xdr:col>
      <xdr:colOff>76200</xdr:colOff>
      <xdr:row>13</xdr:row>
      <xdr:rowOff>114300</xdr:rowOff>
    </xdr:to>
    <xdr:sp macro="" textlink="">
      <xdr:nvSpPr>
        <xdr:cNvPr id="6005" name="Text Box 75" hidden="1">
          <a:extLst>
            <a:ext uri="{FF2B5EF4-FFF2-40B4-BE49-F238E27FC236}">
              <a16:creationId xmlns:a16="http://schemas.microsoft.com/office/drawing/2014/main" id="{00000000-0008-0000-0000-000075170000}"/>
            </a:ext>
          </a:extLst>
        </xdr:cNvPr>
        <xdr:cNvSpPr txBox="1">
          <a:spLocks noChangeArrowheads="1"/>
        </xdr:cNvSpPr>
      </xdr:nvSpPr>
      <xdr:spPr bwMode="auto">
        <a:xfrm>
          <a:off x="2686050" y="3362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12</xdr:row>
      <xdr:rowOff>76200</xdr:rowOff>
    </xdr:from>
    <xdr:to>
      <xdr:col>10</xdr:col>
      <xdr:colOff>76200</xdr:colOff>
      <xdr:row>13</xdr:row>
      <xdr:rowOff>114300</xdr:rowOff>
    </xdr:to>
    <xdr:sp macro="" textlink="">
      <xdr:nvSpPr>
        <xdr:cNvPr id="6006" name="Text Box 75" hidden="1">
          <a:extLst>
            <a:ext uri="{FF2B5EF4-FFF2-40B4-BE49-F238E27FC236}">
              <a16:creationId xmlns:a16="http://schemas.microsoft.com/office/drawing/2014/main" id="{00000000-0008-0000-0000-000076170000}"/>
            </a:ext>
          </a:extLst>
        </xdr:cNvPr>
        <xdr:cNvSpPr txBox="1">
          <a:spLocks noChangeArrowheads="1"/>
        </xdr:cNvSpPr>
      </xdr:nvSpPr>
      <xdr:spPr bwMode="auto">
        <a:xfrm>
          <a:off x="3714750" y="3362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</xdr:row>
      <xdr:rowOff>76200</xdr:rowOff>
    </xdr:from>
    <xdr:to>
      <xdr:col>14</xdr:col>
      <xdr:colOff>76200</xdr:colOff>
      <xdr:row>13</xdr:row>
      <xdr:rowOff>114300</xdr:rowOff>
    </xdr:to>
    <xdr:sp macro="" textlink="">
      <xdr:nvSpPr>
        <xdr:cNvPr id="6007" name="Text Box 75" hidden="1">
          <a:extLst>
            <a:ext uri="{FF2B5EF4-FFF2-40B4-BE49-F238E27FC236}">
              <a16:creationId xmlns:a16="http://schemas.microsoft.com/office/drawing/2014/main" id="{00000000-0008-0000-0000-000077170000}"/>
            </a:ext>
          </a:extLst>
        </xdr:cNvPr>
        <xdr:cNvSpPr txBox="1">
          <a:spLocks noChangeArrowheads="1"/>
        </xdr:cNvSpPr>
      </xdr:nvSpPr>
      <xdr:spPr bwMode="auto">
        <a:xfrm>
          <a:off x="4562475" y="3362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</xdr:row>
      <xdr:rowOff>76200</xdr:rowOff>
    </xdr:from>
    <xdr:to>
      <xdr:col>7</xdr:col>
      <xdr:colOff>76200</xdr:colOff>
      <xdr:row>13</xdr:row>
      <xdr:rowOff>114300</xdr:rowOff>
    </xdr:to>
    <xdr:sp macro="" textlink="">
      <xdr:nvSpPr>
        <xdr:cNvPr id="6008" name="Text Box 75" hidden="1">
          <a:extLst>
            <a:ext uri="{FF2B5EF4-FFF2-40B4-BE49-F238E27FC236}">
              <a16:creationId xmlns:a16="http://schemas.microsoft.com/office/drawing/2014/main" id="{00000000-0008-0000-0000-000078170000}"/>
            </a:ext>
          </a:extLst>
        </xdr:cNvPr>
        <xdr:cNvSpPr txBox="1">
          <a:spLocks noChangeArrowheads="1"/>
        </xdr:cNvSpPr>
      </xdr:nvSpPr>
      <xdr:spPr bwMode="auto">
        <a:xfrm>
          <a:off x="2686050" y="3362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</xdr:row>
      <xdr:rowOff>76200</xdr:rowOff>
    </xdr:from>
    <xdr:to>
      <xdr:col>7</xdr:col>
      <xdr:colOff>76200</xdr:colOff>
      <xdr:row>14</xdr:row>
      <xdr:rowOff>114300</xdr:rowOff>
    </xdr:to>
    <xdr:sp macro="" textlink="">
      <xdr:nvSpPr>
        <xdr:cNvPr id="6009" name="Text Box 75" hidden="1">
          <a:extLst>
            <a:ext uri="{FF2B5EF4-FFF2-40B4-BE49-F238E27FC236}">
              <a16:creationId xmlns:a16="http://schemas.microsoft.com/office/drawing/2014/main" id="{00000000-0008-0000-0000-000079170000}"/>
            </a:ext>
          </a:extLst>
        </xdr:cNvPr>
        <xdr:cNvSpPr txBox="1">
          <a:spLocks noChangeArrowheads="1"/>
        </xdr:cNvSpPr>
      </xdr:nvSpPr>
      <xdr:spPr bwMode="auto">
        <a:xfrm>
          <a:off x="2686050" y="35242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</xdr:row>
      <xdr:rowOff>76200</xdr:rowOff>
    </xdr:from>
    <xdr:to>
      <xdr:col>7</xdr:col>
      <xdr:colOff>76200</xdr:colOff>
      <xdr:row>14</xdr:row>
      <xdr:rowOff>114300</xdr:rowOff>
    </xdr:to>
    <xdr:sp macro="" textlink="">
      <xdr:nvSpPr>
        <xdr:cNvPr id="6010" name="Text Box 75" hidden="1">
          <a:extLst>
            <a:ext uri="{FF2B5EF4-FFF2-40B4-BE49-F238E27FC236}">
              <a16:creationId xmlns:a16="http://schemas.microsoft.com/office/drawing/2014/main" id="{00000000-0008-0000-0000-00007A170000}"/>
            </a:ext>
          </a:extLst>
        </xdr:cNvPr>
        <xdr:cNvSpPr txBox="1">
          <a:spLocks noChangeArrowheads="1"/>
        </xdr:cNvSpPr>
      </xdr:nvSpPr>
      <xdr:spPr bwMode="auto">
        <a:xfrm>
          <a:off x="2686050" y="35242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12</xdr:row>
      <xdr:rowOff>76200</xdr:rowOff>
    </xdr:from>
    <xdr:to>
      <xdr:col>10</xdr:col>
      <xdr:colOff>76200</xdr:colOff>
      <xdr:row>13</xdr:row>
      <xdr:rowOff>114300</xdr:rowOff>
    </xdr:to>
    <xdr:sp macro="" textlink="">
      <xdr:nvSpPr>
        <xdr:cNvPr id="6011" name="Text Box 75" hidden="1">
          <a:extLst>
            <a:ext uri="{FF2B5EF4-FFF2-40B4-BE49-F238E27FC236}">
              <a16:creationId xmlns:a16="http://schemas.microsoft.com/office/drawing/2014/main" id="{00000000-0008-0000-0000-00007B170000}"/>
            </a:ext>
          </a:extLst>
        </xdr:cNvPr>
        <xdr:cNvSpPr txBox="1">
          <a:spLocks noChangeArrowheads="1"/>
        </xdr:cNvSpPr>
      </xdr:nvSpPr>
      <xdr:spPr bwMode="auto">
        <a:xfrm>
          <a:off x="3714750" y="3362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13</xdr:row>
      <xdr:rowOff>76200</xdr:rowOff>
    </xdr:from>
    <xdr:to>
      <xdr:col>10</xdr:col>
      <xdr:colOff>76200</xdr:colOff>
      <xdr:row>14</xdr:row>
      <xdr:rowOff>114300</xdr:rowOff>
    </xdr:to>
    <xdr:sp macro="" textlink="">
      <xdr:nvSpPr>
        <xdr:cNvPr id="6012" name="Text Box 75" hidden="1">
          <a:extLst>
            <a:ext uri="{FF2B5EF4-FFF2-40B4-BE49-F238E27FC236}">
              <a16:creationId xmlns:a16="http://schemas.microsoft.com/office/drawing/2014/main" id="{00000000-0008-0000-0000-00007C170000}"/>
            </a:ext>
          </a:extLst>
        </xdr:cNvPr>
        <xdr:cNvSpPr txBox="1">
          <a:spLocks noChangeArrowheads="1"/>
        </xdr:cNvSpPr>
      </xdr:nvSpPr>
      <xdr:spPr bwMode="auto">
        <a:xfrm>
          <a:off x="3714750" y="35242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13</xdr:row>
      <xdr:rowOff>76200</xdr:rowOff>
    </xdr:from>
    <xdr:to>
      <xdr:col>10</xdr:col>
      <xdr:colOff>76200</xdr:colOff>
      <xdr:row>14</xdr:row>
      <xdr:rowOff>114300</xdr:rowOff>
    </xdr:to>
    <xdr:sp macro="" textlink="">
      <xdr:nvSpPr>
        <xdr:cNvPr id="6013" name="Text Box 75" hidden="1">
          <a:extLst>
            <a:ext uri="{FF2B5EF4-FFF2-40B4-BE49-F238E27FC236}">
              <a16:creationId xmlns:a16="http://schemas.microsoft.com/office/drawing/2014/main" id="{00000000-0008-0000-0000-00007D170000}"/>
            </a:ext>
          </a:extLst>
        </xdr:cNvPr>
        <xdr:cNvSpPr txBox="1">
          <a:spLocks noChangeArrowheads="1"/>
        </xdr:cNvSpPr>
      </xdr:nvSpPr>
      <xdr:spPr bwMode="auto">
        <a:xfrm>
          <a:off x="3714750" y="35242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13</xdr:row>
      <xdr:rowOff>76200</xdr:rowOff>
    </xdr:from>
    <xdr:to>
      <xdr:col>10</xdr:col>
      <xdr:colOff>76200</xdr:colOff>
      <xdr:row>14</xdr:row>
      <xdr:rowOff>114300</xdr:rowOff>
    </xdr:to>
    <xdr:sp macro="" textlink="">
      <xdr:nvSpPr>
        <xdr:cNvPr id="6014" name="Text Box 75" hidden="1">
          <a:extLst>
            <a:ext uri="{FF2B5EF4-FFF2-40B4-BE49-F238E27FC236}">
              <a16:creationId xmlns:a16="http://schemas.microsoft.com/office/drawing/2014/main" id="{00000000-0008-0000-0000-00007E170000}"/>
            </a:ext>
          </a:extLst>
        </xdr:cNvPr>
        <xdr:cNvSpPr txBox="1">
          <a:spLocks noChangeArrowheads="1"/>
        </xdr:cNvSpPr>
      </xdr:nvSpPr>
      <xdr:spPr bwMode="auto">
        <a:xfrm>
          <a:off x="3714750" y="35242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</xdr:row>
      <xdr:rowOff>76200</xdr:rowOff>
    </xdr:from>
    <xdr:to>
      <xdr:col>14</xdr:col>
      <xdr:colOff>76200</xdr:colOff>
      <xdr:row>13</xdr:row>
      <xdr:rowOff>114300</xdr:rowOff>
    </xdr:to>
    <xdr:sp macro="" textlink="">
      <xdr:nvSpPr>
        <xdr:cNvPr id="6015" name="Text Box 75" hidden="1">
          <a:extLst>
            <a:ext uri="{FF2B5EF4-FFF2-40B4-BE49-F238E27FC236}">
              <a16:creationId xmlns:a16="http://schemas.microsoft.com/office/drawing/2014/main" id="{00000000-0008-0000-0000-00007F170000}"/>
            </a:ext>
          </a:extLst>
        </xdr:cNvPr>
        <xdr:cNvSpPr txBox="1">
          <a:spLocks noChangeArrowheads="1"/>
        </xdr:cNvSpPr>
      </xdr:nvSpPr>
      <xdr:spPr bwMode="auto">
        <a:xfrm>
          <a:off x="4562475" y="3362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</xdr:row>
      <xdr:rowOff>76200</xdr:rowOff>
    </xdr:from>
    <xdr:to>
      <xdr:col>14</xdr:col>
      <xdr:colOff>76200</xdr:colOff>
      <xdr:row>14</xdr:row>
      <xdr:rowOff>114300</xdr:rowOff>
    </xdr:to>
    <xdr:sp macro="" textlink="">
      <xdr:nvSpPr>
        <xdr:cNvPr id="6016" name="Text Box 75" hidden="1">
          <a:extLst>
            <a:ext uri="{FF2B5EF4-FFF2-40B4-BE49-F238E27FC236}">
              <a16:creationId xmlns:a16="http://schemas.microsoft.com/office/drawing/2014/main" id="{00000000-0008-0000-0000-000080170000}"/>
            </a:ext>
          </a:extLst>
        </xdr:cNvPr>
        <xdr:cNvSpPr txBox="1">
          <a:spLocks noChangeArrowheads="1"/>
        </xdr:cNvSpPr>
      </xdr:nvSpPr>
      <xdr:spPr bwMode="auto">
        <a:xfrm>
          <a:off x="4562475" y="35242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</xdr:row>
      <xdr:rowOff>76200</xdr:rowOff>
    </xdr:from>
    <xdr:to>
      <xdr:col>14</xdr:col>
      <xdr:colOff>76200</xdr:colOff>
      <xdr:row>14</xdr:row>
      <xdr:rowOff>114300</xdr:rowOff>
    </xdr:to>
    <xdr:sp macro="" textlink="">
      <xdr:nvSpPr>
        <xdr:cNvPr id="6017" name="Text Box 75" hidden="1">
          <a:extLst>
            <a:ext uri="{FF2B5EF4-FFF2-40B4-BE49-F238E27FC236}">
              <a16:creationId xmlns:a16="http://schemas.microsoft.com/office/drawing/2014/main" id="{00000000-0008-0000-0000-000081170000}"/>
            </a:ext>
          </a:extLst>
        </xdr:cNvPr>
        <xdr:cNvSpPr txBox="1">
          <a:spLocks noChangeArrowheads="1"/>
        </xdr:cNvSpPr>
      </xdr:nvSpPr>
      <xdr:spPr bwMode="auto">
        <a:xfrm>
          <a:off x="4562475" y="35242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</xdr:row>
      <xdr:rowOff>76200</xdr:rowOff>
    </xdr:from>
    <xdr:to>
      <xdr:col>14</xdr:col>
      <xdr:colOff>76200</xdr:colOff>
      <xdr:row>14</xdr:row>
      <xdr:rowOff>114300</xdr:rowOff>
    </xdr:to>
    <xdr:sp macro="" textlink="">
      <xdr:nvSpPr>
        <xdr:cNvPr id="6018" name="Text Box 75" hidden="1">
          <a:extLst>
            <a:ext uri="{FF2B5EF4-FFF2-40B4-BE49-F238E27FC236}">
              <a16:creationId xmlns:a16="http://schemas.microsoft.com/office/drawing/2014/main" id="{00000000-0008-0000-0000-000082170000}"/>
            </a:ext>
          </a:extLst>
        </xdr:cNvPr>
        <xdr:cNvSpPr txBox="1">
          <a:spLocks noChangeArrowheads="1"/>
        </xdr:cNvSpPr>
      </xdr:nvSpPr>
      <xdr:spPr bwMode="auto">
        <a:xfrm>
          <a:off x="4562475" y="35242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</xdr:row>
      <xdr:rowOff>76200</xdr:rowOff>
    </xdr:from>
    <xdr:to>
      <xdr:col>14</xdr:col>
      <xdr:colOff>76200</xdr:colOff>
      <xdr:row>14</xdr:row>
      <xdr:rowOff>114300</xdr:rowOff>
    </xdr:to>
    <xdr:sp macro="" textlink="">
      <xdr:nvSpPr>
        <xdr:cNvPr id="6019" name="Text Box 75" hidden="1">
          <a:extLst>
            <a:ext uri="{FF2B5EF4-FFF2-40B4-BE49-F238E27FC236}">
              <a16:creationId xmlns:a16="http://schemas.microsoft.com/office/drawing/2014/main" id="{00000000-0008-0000-0000-000083170000}"/>
            </a:ext>
          </a:extLst>
        </xdr:cNvPr>
        <xdr:cNvSpPr txBox="1">
          <a:spLocks noChangeArrowheads="1"/>
        </xdr:cNvSpPr>
      </xdr:nvSpPr>
      <xdr:spPr bwMode="auto">
        <a:xfrm>
          <a:off x="4562475" y="35242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</xdr:row>
      <xdr:rowOff>76200</xdr:rowOff>
    </xdr:from>
    <xdr:to>
      <xdr:col>7</xdr:col>
      <xdr:colOff>76200</xdr:colOff>
      <xdr:row>14</xdr:row>
      <xdr:rowOff>114300</xdr:rowOff>
    </xdr:to>
    <xdr:sp macro="" textlink="">
      <xdr:nvSpPr>
        <xdr:cNvPr id="6020" name="Text Box 75" hidden="1">
          <a:extLst>
            <a:ext uri="{FF2B5EF4-FFF2-40B4-BE49-F238E27FC236}">
              <a16:creationId xmlns:a16="http://schemas.microsoft.com/office/drawing/2014/main" id="{00000000-0008-0000-0000-000084170000}"/>
            </a:ext>
          </a:extLst>
        </xdr:cNvPr>
        <xdr:cNvSpPr txBox="1">
          <a:spLocks noChangeArrowheads="1"/>
        </xdr:cNvSpPr>
      </xdr:nvSpPr>
      <xdr:spPr bwMode="auto">
        <a:xfrm>
          <a:off x="2686050" y="35242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13</xdr:row>
      <xdr:rowOff>76200</xdr:rowOff>
    </xdr:from>
    <xdr:to>
      <xdr:col>10</xdr:col>
      <xdr:colOff>76200</xdr:colOff>
      <xdr:row>14</xdr:row>
      <xdr:rowOff>114300</xdr:rowOff>
    </xdr:to>
    <xdr:sp macro="" textlink="">
      <xdr:nvSpPr>
        <xdr:cNvPr id="6021" name="Text Box 75" hidden="1">
          <a:extLst>
            <a:ext uri="{FF2B5EF4-FFF2-40B4-BE49-F238E27FC236}">
              <a16:creationId xmlns:a16="http://schemas.microsoft.com/office/drawing/2014/main" id="{00000000-0008-0000-0000-000085170000}"/>
            </a:ext>
          </a:extLst>
        </xdr:cNvPr>
        <xdr:cNvSpPr txBox="1">
          <a:spLocks noChangeArrowheads="1"/>
        </xdr:cNvSpPr>
      </xdr:nvSpPr>
      <xdr:spPr bwMode="auto">
        <a:xfrm>
          <a:off x="3714750" y="35242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</xdr:row>
      <xdr:rowOff>76200</xdr:rowOff>
    </xdr:from>
    <xdr:to>
      <xdr:col>14</xdr:col>
      <xdr:colOff>76200</xdr:colOff>
      <xdr:row>14</xdr:row>
      <xdr:rowOff>114300</xdr:rowOff>
    </xdr:to>
    <xdr:sp macro="" textlink="">
      <xdr:nvSpPr>
        <xdr:cNvPr id="6022" name="Text Box 75" hidden="1">
          <a:extLst>
            <a:ext uri="{FF2B5EF4-FFF2-40B4-BE49-F238E27FC236}">
              <a16:creationId xmlns:a16="http://schemas.microsoft.com/office/drawing/2014/main" id="{00000000-0008-0000-0000-000086170000}"/>
            </a:ext>
          </a:extLst>
        </xdr:cNvPr>
        <xdr:cNvSpPr txBox="1">
          <a:spLocks noChangeArrowheads="1"/>
        </xdr:cNvSpPr>
      </xdr:nvSpPr>
      <xdr:spPr bwMode="auto">
        <a:xfrm>
          <a:off x="4562475" y="35242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</xdr:row>
      <xdr:rowOff>76200</xdr:rowOff>
    </xdr:from>
    <xdr:to>
      <xdr:col>7</xdr:col>
      <xdr:colOff>76200</xdr:colOff>
      <xdr:row>14</xdr:row>
      <xdr:rowOff>114300</xdr:rowOff>
    </xdr:to>
    <xdr:sp macro="" textlink="">
      <xdr:nvSpPr>
        <xdr:cNvPr id="6023" name="Text Box 75" hidden="1">
          <a:extLst>
            <a:ext uri="{FF2B5EF4-FFF2-40B4-BE49-F238E27FC236}">
              <a16:creationId xmlns:a16="http://schemas.microsoft.com/office/drawing/2014/main" id="{00000000-0008-0000-0000-000087170000}"/>
            </a:ext>
          </a:extLst>
        </xdr:cNvPr>
        <xdr:cNvSpPr txBox="1">
          <a:spLocks noChangeArrowheads="1"/>
        </xdr:cNvSpPr>
      </xdr:nvSpPr>
      <xdr:spPr bwMode="auto">
        <a:xfrm>
          <a:off x="2686050" y="35242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13</xdr:row>
      <xdr:rowOff>76200</xdr:rowOff>
    </xdr:from>
    <xdr:to>
      <xdr:col>10</xdr:col>
      <xdr:colOff>76200</xdr:colOff>
      <xdr:row>14</xdr:row>
      <xdr:rowOff>114300</xdr:rowOff>
    </xdr:to>
    <xdr:sp macro="" textlink="">
      <xdr:nvSpPr>
        <xdr:cNvPr id="6024" name="Text Box 75" hidden="1">
          <a:extLst>
            <a:ext uri="{FF2B5EF4-FFF2-40B4-BE49-F238E27FC236}">
              <a16:creationId xmlns:a16="http://schemas.microsoft.com/office/drawing/2014/main" id="{00000000-0008-0000-0000-000088170000}"/>
            </a:ext>
          </a:extLst>
        </xdr:cNvPr>
        <xdr:cNvSpPr txBox="1">
          <a:spLocks noChangeArrowheads="1"/>
        </xdr:cNvSpPr>
      </xdr:nvSpPr>
      <xdr:spPr bwMode="auto">
        <a:xfrm>
          <a:off x="3714750" y="35242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</xdr:row>
      <xdr:rowOff>76200</xdr:rowOff>
    </xdr:from>
    <xdr:to>
      <xdr:col>14</xdr:col>
      <xdr:colOff>76200</xdr:colOff>
      <xdr:row>14</xdr:row>
      <xdr:rowOff>114300</xdr:rowOff>
    </xdr:to>
    <xdr:sp macro="" textlink="">
      <xdr:nvSpPr>
        <xdr:cNvPr id="6025" name="Text Box 75" hidden="1">
          <a:extLst>
            <a:ext uri="{FF2B5EF4-FFF2-40B4-BE49-F238E27FC236}">
              <a16:creationId xmlns:a16="http://schemas.microsoft.com/office/drawing/2014/main" id="{00000000-0008-0000-0000-000089170000}"/>
            </a:ext>
          </a:extLst>
        </xdr:cNvPr>
        <xdr:cNvSpPr txBox="1">
          <a:spLocks noChangeArrowheads="1"/>
        </xdr:cNvSpPr>
      </xdr:nvSpPr>
      <xdr:spPr bwMode="auto">
        <a:xfrm>
          <a:off x="4562475" y="35242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</xdr:row>
      <xdr:rowOff>76200</xdr:rowOff>
    </xdr:from>
    <xdr:to>
      <xdr:col>7</xdr:col>
      <xdr:colOff>76200</xdr:colOff>
      <xdr:row>14</xdr:row>
      <xdr:rowOff>114300</xdr:rowOff>
    </xdr:to>
    <xdr:sp macro="" textlink="">
      <xdr:nvSpPr>
        <xdr:cNvPr id="6026" name="Text Box 75" hidden="1">
          <a:extLst>
            <a:ext uri="{FF2B5EF4-FFF2-40B4-BE49-F238E27FC236}">
              <a16:creationId xmlns:a16="http://schemas.microsoft.com/office/drawing/2014/main" id="{00000000-0008-0000-0000-00008A170000}"/>
            </a:ext>
          </a:extLst>
        </xdr:cNvPr>
        <xdr:cNvSpPr txBox="1">
          <a:spLocks noChangeArrowheads="1"/>
        </xdr:cNvSpPr>
      </xdr:nvSpPr>
      <xdr:spPr bwMode="auto">
        <a:xfrm>
          <a:off x="2686050" y="35242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14</xdr:row>
      <xdr:rowOff>76200</xdr:rowOff>
    </xdr:from>
    <xdr:to>
      <xdr:col>7</xdr:col>
      <xdr:colOff>76200</xdr:colOff>
      <xdr:row>15</xdr:row>
      <xdr:rowOff>114300</xdr:rowOff>
    </xdr:to>
    <xdr:sp macro="" textlink="">
      <xdr:nvSpPr>
        <xdr:cNvPr id="6027" name="Text Box 75" hidden="1">
          <a:extLst>
            <a:ext uri="{FF2B5EF4-FFF2-40B4-BE49-F238E27FC236}">
              <a16:creationId xmlns:a16="http://schemas.microsoft.com/office/drawing/2014/main" id="{00000000-0008-0000-0000-00008B170000}"/>
            </a:ext>
          </a:extLst>
        </xdr:cNvPr>
        <xdr:cNvSpPr txBox="1">
          <a:spLocks noChangeArrowheads="1"/>
        </xdr:cNvSpPr>
      </xdr:nvSpPr>
      <xdr:spPr bwMode="auto">
        <a:xfrm>
          <a:off x="2686050" y="3686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14</xdr:row>
      <xdr:rowOff>76200</xdr:rowOff>
    </xdr:from>
    <xdr:to>
      <xdr:col>7</xdr:col>
      <xdr:colOff>76200</xdr:colOff>
      <xdr:row>15</xdr:row>
      <xdr:rowOff>114300</xdr:rowOff>
    </xdr:to>
    <xdr:sp macro="" textlink="">
      <xdr:nvSpPr>
        <xdr:cNvPr id="6028" name="Text Box 75" hidden="1">
          <a:extLst>
            <a:ext uri="{FF2B5EF4-FFF2-40B4-BE49-F238E27FC236}">
              <a16:creationId xmlns:a16="http://schemas.microsoft.com/office/drawing/2014/main" id="{00000000-0008-0000-0000-00008C170000}"/>
            </a:ext>
          </a:extLst>
        </xdr:cNvPr>
        <xdr:cNvSpPr txBox="1">
          <a:spLocks noChangeArrowheads="1"/>
        </xdr:cNvSpPr>
      </xdr:nvSpPr>
      <xdr:spPr bwMode="auto">
        <a:xfrm>
          <a:off x="2686050" y="3686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13</xdr:row>
      <xdr:rowOff>76200</xdr:rowOff>
    </xdr:from>
    <xdr:to>
      <xdr:col>10</xdr:col>
      <xdr:colOff>76200</xdr:colOff>
      <xdr:row>14</xdr:row>
      <xdr:rowOff>114300</xdr:rowOff>
    </xdr:to>
    <xdr:sp macro="" textlink="">
      <xdr:nvSpPr>
        <xdr:cNvPr id="6029" name="Text Box 75" hidden="1">
          <a:extLst>
            <a:ext uri="{FF2B5EF4-FFF2-40B4-BE49-F238E27FC236}">
              <a16:creationId xmlns:a16="http://schemas.microsoft.com/office/drawing/2014/main" id="{00000000-0008-0000-0000-00008D170000}"/>
            </a:ext>
          </a:extLst>
        </xdr:cNvPr>
        <xdr:cNvSpPr txBox="1">
          <a:spLocks noChangeArrowheads="1"/>
        </xdr:cNvSpPr>
      </xdr:nvSpPr>
      <xdr:spPr bwMode="auto">
        <a:xfrm>
          <a:off x="3714750" y="35242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14</xdr:row>
      <xdr:rowOff>76200</xdr:rowOff>
    </xdr:from>
    <xdr:to>
      <xdr:col>10</xdr:col>
      <xdr:colOff>76200</xdr:colOff>
      <xdr:row>15</xdr:row>
      <xdr:rowOff>114300</xdr:rowOff>
    </xdr:to>
    <xdr:sp macro="" textlink="">
      <xdr:nvSpPr>
        <xdr:cNvPr id="6030" name="Text Box 75" hidden="1">
          <a:extLst>
            <a:ext uri="{FF2B5EF4-FFF2-40B4-BE49-F238E27FC236}">
              <a16:creationId xmlns:a16="http://schemas.microsoft.com/office/drawing/2014/main" id="{00000000-0008-0000-0000-00008E170000}"/>
            </a:ext>
          </a:extLst>
        </xdr:cNvPr>
        <xdr:cNvSpPr txBox="1">
          <a:spLocks noChangeArrowheads="1"/>
        </xdr:cNvSpPr>
      </xdr:nvSpPr>
      <xdr:spPr bwMode="auto">
        <a:xfrm>
          <a:off x="3714750" y="3686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14</xdr:row>
      <xdr:rowOff>76200</xdr:rowOff>
    </xdr:from>
    <xdr:to>
      <xdr:col>10</xdr:col>
      <xdr:colOff>76200</xdr:colOff>
      <xdr:row>15</xdr:row>
      <xdr:rowOff>114300</xdr:rowOff>
    </xdr:to>
    <xdr:sp macro="" textlink="">
      <xdr:nvSpPr>
        <xdr:cNvPr id="6031" name="Text Box 75" hidden="1">
          <a:extLst>
            <a:ext uri="{FF2B5EF4-FFF2-40B4-BE49-F238E27FC236}">
              <a16:creationId xmlns:a16="http://schemas.microsoft.com/office/drawing/2014/main" id="{00000000-0008-0000-0000-00008F170000}"/>
            </a:ext>
          </a:extLst>
        </xdr:cNvPr>
        <xdr:cNvSpPr txBox="1">
          <a:spLocks noChangeArrowheads="1"/>
        </xdr:cNvSpPr>
      </xdr:nvSpPr>
      <xdr:spPr bwMode="auto">
        <a:xfrm>
          <a:off x="3714750" y="3686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14</xdr:row>
      <xdr:rowOff>76200</xdr:rowOff>
    </xdr:from>
    <xdr:to>
      <xdr:col>10</xdr:col>
      <xdr:colOff>76200</xdr:colOff>
      <xdr:row>15</xdr:row>
      <xdr:rowOff>114300</xdr:rowOff>
    </xdr:to>
    <xdr:sp macro="" textlink="">
      <xdr:nvSpPr>
        <xdr:cNvPr id="6032" name="Text Box 75" hidden="1">
          <a:extLst>
            <a:ext uri="{FF2B5EF4-FFF2-40B4-BE49-F238E27FC236}">
              <a16:creationId xmlns:a16="http://schemas.microsoft.com/office/drawing/2014/main" id="{00000000-0008-0000-0000-000090170000}"/>
            </a:ext>
          </a:extLst>
        </xdr:cNvPr>
        <xdr:cNvSpPr txBox="1">
          <a:spLocks noChangeArrowheads="1"/>
        </xdr:cNvSpPr>
      </xdr:nvSpPr>
      <xdr:spPr bwMode="auto">
        <a:xfrm>
          <a:off x="3714750" y="3686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</xdr:row>
      <xdr:rowOff>76200</xdr:rowOff>
    </xdr:from>
    <xdr:to>
      <xdr:col>14</xdr:col>
      <xdr:colOff>76200</xdr:colOff>
      <xdr:row>14</xdr:row>
      <xdr:rowOff>114300</xdr:rowOff>
    </xdr:to>
    <xdr:sp macro="" textlink="">
      <xdr:nvSpPr>
        <xdr:cNvPr id="6033" name="Text Box 75" hidden="1">
          <a:extLst>
            <a:ext uri="{FF2B5EF4-FFF2-40B4-BE49-F238E27FC236}">
              <a16:creationId xmlns:a16="http://schemas.microsoft.com/office/drawing/2014/main" id="{00000000-0008-0000-0000-000091170000}"/>
            </a:ext>
          </a:extLst>
        </xdr:cNvPr>
        <xdr:cNvSpPr txBox="1">
          <a:spLocks noChangeArrowheads="1"/>
        </xdr:cNvSpPr>
      </xdr:nvSpPr>
      <xdr:spPr bwMode="auto">
        <a:xfrm>
          <a:off x="4562475" y="35242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</xdr:row>
      <xdr:rowOff>76200</xdr:rowOff>
    </xdr:from>
    <xdr:to>
      <xdr:col>14</xdr:col>
      <xdr:colOff>76200</xdr:colOff>
      <xdr:row>15</xdr:row>
      <xdr:rowOff>114300</xdr:rowOff>
    </xdr:to>
    <xdr:sp macro="" textlink="">
      <xdr:nvSpPr>
        <xdr:cNvPr id="6034" name="Text Box 75" hidden="1">
          <a:extLst>
            <a:ext uri="{FF2B5EF4-FFF2-40B4-BE49-F238E27FC236}">
              <a16:creationId xmlns:a16="http://schemas.microsoft.com/office/drawing/2014/main" id="{00000000-0008-0000-0000-000092170000}"/>
            </a:ext>
          </a:extLst>
        </xdr:cNvPr>
        <xdr:cNvSpPr txBox="1">
          <a:spLocks noChangeArrowheads="1"/>
        </xdr:cNvSpPr>
      </xdr:nvSpPr>
      <xdr:spPr bwMode="auto">
        <a:xfrm>
          <a:off x="4562475" y="3686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</xdr:row>
      <xdr:rowOff>76200</xdr:rowOff>
    </xdr:from>
    <xdr:to>
      <xdr:col>14</xdr:col>
      <xdr:colOff>76200</xdr:colOff>
      <xdr:row>15</xdr:row>
      <xdr:rowOff>114300</xdr:rowOff>
    </xdr:to>
    <xdr:sp macro="" textlink="">
      <xdr:nvSpPr>
        <xdr:cNvPr id="6035" name="Text Box 75" hidden="1">
          <a:extLst>
            <a:ext uri="{FF2B5EF4-FFF2-40B4-BE49-F238E27FC236}">
              <a16:creationId xmlns:a16="http://schemas.microsoft.com/office/drawing/2014/main" id="{00000000-0008-0000-0000-000093170000}"/>
            </a:ext>
          </a:extLst>
        </xdr:cNvPr>
        <xdr:cNvSpPr txBox="1">
          <a:spLocks noChangeArrowheads="1"/>
        </xdr:cNvSpPr>
      </xdr:nvSpPr>
      <xdr:spPr bwMode="auto">
        <a:xfrm>
          <a:off x="4562475" y="3686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</xdr:row>
      <xdr:rowOff>76200</xdr:rowOff>
    </xdr:from>
    <xdr:to>
      <xdr:col>14</xdr:col>
      <xdr:colOff>76200</xdr:colOff>
      <xdr:row>15</xdr:row>
      <xdr:rowOff>114300</xdr:rowOff>
    </xdr:to>
    <xdr:sp macro="" textlink="">
      <xdr:nvSpPr>
        <xdr:cNvPr id="6036" name="Text Box 75" hidden="1">
          <a:extLst>
            <a:ext uri="{FF2B5EF4-FFF2-40B4-BE49-F238E27FC236}">
              <a16:creationId xmlns:a16="http://schemas.microsoft.com/office/drawing/2014/main" id="{00000000-0008-0000-0000-000094170000}"/>
            </a:ext>
          </a:extLst>
        </xdr:cNvPr>
        <xdr:cNvSpPr txBox="1">
          <a:spLocks noChangeArrowheads="1"/>
        </xdr:cNvSpPr>
      </xdr:nvSpPr>
      <xdr:spPr bwMode="auto">
        <a:xfrm>
          <a:off x="4562475" y="3686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</xdr:row>
      <xdr:rowOff>76200</xdr:rowOff>
    </xdr:from>
    <xdr:to>
      <xdr:col>14</xdr:col>
      <xdr:colOff>76200</xdr:colOff>
      <xdr:row>15</xdr:row>
      <xdr:rowOff>114300</xdr:rowOff>
    </xdr:to>
    <xdr:sp macro="" textlink="">
      <xdr:nvSpPr>
        <xdr:cNvPr id="6037" name="Text Box 75" hidden="1">
          <a:extLst>
            <a:ext uri="{FF2B5EF4-FFF2-40B4-BE49-F238E27FC236}">
              <a16:creationId xmlns:a16="http://schemas.microsoft.com/office/drawing/2014/main" id="{00000000-0008-0000-0000-000095170000}"/>
            </a:ext>
          </a:extLst>
        </xdr:cNvPr>
        <xdr:cNvSpPr txBox="1">
          <a:spLocks noChangeArrowheads="1"/>
        </xdr:cNvSpPr>
      </xdr:nvSpPr>
      <xdr:spPr bwMode="auto">
        <a:xfrm>
          <a:off x="4562475" y="3686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14</xdr:row>
      <xdr:rowOff>76200</xdr:rowOff>
    </xdr:from>
    <xdr:to>
      <xdr:col>7</xdr:col>
      <xdr:colOff>76200</xdr:colOff>
      <xdr:row>15</xdr:row>
      <xdr:rowOff>114300</xdr:rowOff>
    </xdr:to>
    <xdr:sp macro="" textlink="">
      <xdr:nvSpPr>
        <xdr:cNvPr id="6038" name="Text Box 75" hidden="1">
          <a:extLst>
            <a:ext uri="{FF2B5EF4-FFF2-40B4-BE49-F238E27FC236}">
              <a16:creationId xmlns:a16="http://schemas.microsoft.com/office/drawing/2014/main" id="{00000000-0008-0000-0000-000096170000}"/>
            </a:ext>
          </a:extLst>
        </xdr:cNvPr>
        <xdr:cNvSpPr txBox="1">
          <a:spLocks noChangeArrowheads="1"/>
        </xdr:cNvSpPr>
      </xdr:nvSpPr>
      <xdr:spPr bwMode="auto">
        <a:xfrm>
          <a:off x="2686050" y="3686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14</xdr:row>
      <xdr:rowOff>76200</xdr:rowOff>
    </xdr:from>
    <xdr:to>
      <xdr:col>10</xdr:col>
      <xdr:colOff>76200</xdr:colOff>
      <xdr:row>15</xdr:row>
      <xdr:rowOff>114300</xdr:rowOff>
    </xdr:to>
    <xdr:sp macro="" textlink="">
      <xdr:nvSpPr>
        <xdr:cNvPr id="6039" name="Text Box 75" hidden="1">
          <a:extLst>
            <a:ext uri="{FF2B5EF4-FFF2-40B4-BE49-F238E27FC236}">
              <a16:creationId xmlns:a16="http://schemas.microsoft.com/office/drawing/2014/main" id="{00000000-0008-0000-0000-000097170000}"/>
            </a:ext>
          </a:extLst>
        </xdr:cNvPr>
        <xdr:cNvSpPr txBox="1">
          <a:spLocks noChangeArrowheads="1"/>
        </xdr:cNvSpPr>
      </xdr:nvSpPr>
      <xdr:spPr bwMode="auto">
        <a:xfrm>
          <a:off x="3714750" y="3686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</xdr:row>
      <xdr:rowOff>76200</xdr:rowOff>
    </xdr:from>
    <xdr:to>
      <xdr:col>14</xdr:col>
      <xdr:colOff>76200</xdr:colOff>
      <xdr:row>15</xdr:row>
      <xdr:rowOff>114300</xdr:rowOff>
    </xdr:to>
    <xdr:sp macro="" textlink="">
      <xdr:nvSpPr>
        <xdr:cNvPr id="6040" name="Text Box 75" hidden="1">
          <a:extLst>
            <a:ext uri="{FF2B5EF4-FFF2-40B4-BE49-F238E27FC236}">
              <a16:creationId xmlns:a16="http://schemas.microsoft.com/office/drawing/2014/main" id="{00000000-0008-0000-0000-000098170000}"/>
            </a:ext>
          </a:extLst>
        </xdr:cNvPr>
        <xdr:cNvSpPr txBox="1">
          <a:spLocks noChangeArrowheads="1"/>
        </xdr:cNvSpPr>
      </xdr:nvSpPr>
      <xdr:spPr bwMode="auto">
        <a:xfrm>
          <a:off x="4562475" y="3686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14</xdr:row>
      <xdr:rowOff>76200</xdr:rowOff>
    </xdr:from>
    <xdr:to>
      <xdr:col>7</xdr:col>
      <xdr:colOff>76200</xdr:colOff>
      <xdr:row>15</xdr:row>
      <xdr:rowOff>114300</xdr:rowOff>
    </xdr:to>
    <xdr:sp macro="" textlink="">
      <xdr:nvSpPr>
        <xdr:cNvPr id="6041" name="Text Box 75" hidden="1">
          <a:extLst>
            <a:ext uri="{FF2B5EF4-FFF2-40B4-BE49-F238E27FC236}">
              <a16:creationId xmlns:a16="http://schemas.microsoft.com/office/drawing/2014/main" id="{00000000-0008-0000-0000-000099170000}"/>
            </a:ext>
          </a:extLst>
        </xdr:cNvPr>
        <xdr:cNvSpPr txBox="1">
          <a:spLocks noChangeArrowheads="1"/>
        </xdr:cNvSpPr>
      </xdr:nvSpPr>
      <xdr:spPr bwMode="auto">
        <a:xfrm>
          <a:off x="2686050" y="3686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14</xdr:row>
      <xdr:rowOff>76200</xdr:rowOff>
    </xdr:from>
    <xdr:to>
      <xdr:col>10</xdr:col>
      <xdr:colOff>76200</xdr:colOff>
      <xdr:row>15</xdr:row>
      <xdr:rowOff>114300</xdr:rowOff>
    </xdr:to>
    <xdr:sp macro="" textlink="">
      <xdr:nvSpPr>
        <xdr:cNvPr id="6042" name="Text Box 75" hidden="1">
          <a:extLst>
            <a:ext uri="{FF2B5EF4-FFF2-40B4-BE49-F238E27FC236}">
              <a16:creationId xmlns:a16="http://schemas.microsoft.com/office/drawing/2014/main" id="{00000000-0008-0000-0000-00009A170000}"/>
            </a:ext>
          </a:extLst>
        </xdr:cNvPr>
        <xdr:cNvSpPr txBox="1">
          <a:spLocks noChangeArrowheads="1"/>
        </xdr:cNvSpPr>
      </xdr:nvSpPr>
      <xdr:spPr bwMode="auto">
        <a:xfrm>
          <a:off x="3714750" y="3686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</xdr:row>
      <xdr:rowOff>76200</xdr:rowOff>
    </xdr:from>
    <xdr:to>
      <xdr:col>14</xdr:col>
      <xdr:colOff>76200</xdr:colOff>
      <xdr:row>15</xdr:row>
      <xdr:rowOff>114300</xdr:rowOff>
    </xdr:to>
    <xdr:sp macro="" textlink="">
      <xdr:nvSpPr>
        <xdr:cNvPr id="6043" name="Text Box 75" hidden="1">
          <a:extLst>
            <a:ext uri="{FF2B5EF4-FFF2-40B4-BE49-F238E27FC236}">
              <a16:creationId xmlns:a16="http://schemas.microsoft.com/office/drawing/2014/main" id="{00000000-0008-0000-0000-00009B170000}"/>
            </a:ext>
          </a:extLst>
        </xdr:cNvPr>
        <xdr:cNvSpPr txBox="1">
          <a:spLocks noChangeArrowheads="1"/>
        </xdr:cNvSpPr>
      </xdr:nvSpPr>
      <xdr:spPr bwMode="auto">
        <a:xfrm>
          <a:off x="4562475" y="3686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14</xdr:row>
      <xdr:rowOff>76200</xdr:rowOff>
    </xdr:from>
    <xdr:to>
      <xdr:col>7</xdr:col>
      <xdr:colOff>76200</xdr:colOff>
      <xdr:row>15</xdr:row>
      <xdr:rowOff>114300</xdr:rowOff>
    </xdr:to>
    <xdr:sp macro="" textlink="">
      <xdr:nvSpPr>
        <xdr:cNvPr id="6044" name="Text Box 75" hidden="1">
          <a:extLst>
            <a:ext uri="{FF2B5EF4-FFF2-40B4-BE49-F238E27FC236}">
              <a16:creationId xmlns:a16="http://schemas.microsoft.com/office/drawing/2014/main" id="{00000000-0008-0000-0000-00009C170000}"/>
            </a:ext>
          </a:extLst>
        </xdr:cNvPr>
        <xdr:cNvSpPr txBox="1">
          <a:spLocks noChangeArrowheads="1"/>
        </xdr:cNvSpPr>
      </xdr:nvSpPr>
      <xdr:spPr bwMode="auto">
        <a:xfrm>
          <a:off x="2686050" y="3686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15</xdr:row>
      <xdr:rowOff>76200</xdr:rowOff>
    </xdr:from>
    <xdr:to>
      <xdr:col>7</xdr:col>
      <xdr:colOff>76200</xdr:colOff>
      <xdr:row>16</xdr:row>
      <xdr:rowOff>114300</xdr:rowOff>
    </xdr:to>
    <xdr:sp macro="" textlink="">
      <xdr:nvSpPr>
        <xdr:cNvPr id="6045" name="Text Box 75" hidden="1">
          <a:extLst>
            <a:ext uri="{FF2B5EF4-FFF2-40B4-BE49-F238E27FC236}">
              <a16:creationId xmlns:a16="http://schemas.microsoft.com/office/drawing/2014/main" id="{00000000-0008-0000-0000-00009D170000}"/>
            </a:ext>
          </a:extLst>
        </xdr:cNvPr>
        <xdr:cNvSpPr txBox="1">
          <a:spLocks noChangeArrowheads="1"/>
        </xdr:cNvSpPr>
      </xdr:nvSpPr>
      <xdr:spPr bwMode="auto">
        <a:xfrm>
          <a:off x="2686050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15</xdr:row>
      <xdr:rowOff>76200</xdr:rowOff>
    </xdr:from>
    <xdr:to>
      <xdr:col>7</xdr:col>
      <xdr:colOff>76200</xdr:colOff>
      <xdr:row>16</xdr:row>
      <xdr:rowOff>114300</xdr:rowOff>
    </xdr:to>
    <xdr:sp macro="" textlink="">
      <xdr:nvSpPr>
        <xdr:cNvPr id="6046" name="Text Box 75" hidden="1">
          <a:extLst>
            <a:ext uri="{FF2B5EF4-FFF2-40B4-BE49-F238E27FC236}">
              <a16:creationId xmlns:a16="http://schemas.microsoft.com/office/drawing/2014/main" id="{00000000-0008-0000-0000-00009E170000}"/>
            </a:ext>
          </a:extLst>
        </xdr:cNvPr>
        <xdr:cNvSpPr txBox="1">
          <a:spLocks noChangeArrowheads="1"/>
        </xdr:cNvSpPr>
      </xdr:nvSpPr>
      <xdr:spPr bwMode="auto">
        <a:xfrm>
          <a:off x="2686050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14</xdr:row>
      <xdr:rowOff>76200</xdr:rowOff>
    </xdr:from>
    <xdr:to>
      <xdr:col>10</xdr:col>
      <xdr:colOff>76200</xdr:colOff>
      <xdr:row>15</xdr:row>
      <xdr:rowOff>114300</xdr:rowOff>
    </xdr:to>
    <xdr:sp macro="" textlink="">
      <xdr:nvSpPr>
        <xdr:cNvPr id="6047" name="Text Box 75" hidden="1">
          <a:extLst>
            <a:ext uri="{FF2B5EF4-FFF2-40B4-BE49-F238E27FC236}">
              <a16:creationId xmlns:a16="http://schemas.microsoft.com/office/drawing/2014/main" id="{00000000-0008-0000-0000-00009F170000}"/>
            </a:ext>
          </a:extLst>
        </xdr:cNvPr>
        <xdr:cNvSpPr txBox="1">
          <a:spLocks noChangeArrowheads="1"/>
        </xdr:cNvSpPr>
      </xdr:nvSpPr>
      <xdr:spPr bwMode="auto">
        <a:xfrm>
          <a:off x="3714750" y="3686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15</xdr:row>
      <xdr:rowOff>76200</xdr:rowOff>
    </xdr:from>
    <xdr:to>
      <xdr:col>10</xdr:col>
      <xdr:colOff>76200</xdr:colOff>
      <xdr:row>16</xdr:row>
      <xdr:rowOff>114300</xdr:rowOff>
    </xdr:to>
    <xdr:sp macro="" textlink="">
      <xdr:nvSpPr>
        <xdr:cNvPr id="6048" name="Text Box 75" hidden="1">
          <a:extLst>
            <a:ext uri="{FF2B5EF4-FFF2-40B4-BE49-F238E27FC236}">
              <a16:creationId xmlns:a16="http://schemas.microsoft.com/office/drawing/2014/main" id="{00000000-0008-0000-0000-0000A0170000}"/>
            </a:ext>
          </a:extLst>
        </xdr:cNvPr>
        <xdr:cNvSpPr txBox="1">
          <a:spLocks noChangeArrowheads="1"/>
        </xdr:cNvSpPr>
      </xdr:nvSpPr>
      <xdr:spPr bwMode="auto">
        <a:xfrm>
          <a:off x="3714750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15</xdr:row>
      <xdr:rowOff>76200</xdr:rowOff>
    </xdr:from>
    <xdr:to>
      <xdr:col>10</xdr:col>
      <xdr:colOff>76200</xdr:colOff>
      <xdr:row>16</xdr:row>
      <xdr:rowOff>114300</xdr:rowOff>
    </xdr:to>
    <xdr:sp macro="" textlink="">
      <xdr:nvSpPr>
        <xdr:cNvPr id="6049" name="Text Box 75" hidden="1">
          <a:extLst>
            <a:ext uri="{FF2B5EF4-FFF2-40B4-BE49-F238E27FC236}">
              <a16:creationId xmlns:a16="http://schemas.microsoft.com/office/drawing/2014/main" id="{00000000-0008-0000-0000-0000A1170000}"/>
            </a:ext>
          </a:extLst>
        </xdr:cNvPr>
        <xdr:cNvSpPr txBox="1">
          <a:spLocks noChangeArrowheads="1"/>
        </xdr:cNvSpPr>
      </xdr:nvSpPr>
      <xdr:spPr bwMode="auto">
        <a:xfrm>
          <a:off x="3714750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15</xdr:row>
      <xdr:rowOff>76200</xdr:rowOff>
    </xdr:from>
    <xdr:to>
      <xdr:col>10</xdr:col>
      <xdr:colOff>76200</xdr:colOff>
      <xdr:row>16</xdr:row>
      <xdr:rowOff>114300</xdr:rowOff>
    </xdr:to>
    <xdr:sp macro="" textlink="">
      <xdr:nvSpPr>
        <xdr:cNvPr id="6050" name="Text Box 75" hidden="1">
          <a:extLst>
            <a:ext uri="{FF2B5EF4-FFF2-40B4-BE49-F238E27FC236}">
              <a16:creationId xmlns:a16="http://schemas.microsoft.com/office/drawing/2014/main" id="{00000000-0008-0000-0000-0000A2170000}"/>
            </a:ext>
          </a:extLst>
        </xdr:cNvPr>
        <xdr:cNvSpPr txBox="1">
          <a:spLocks noChangeArrowheads="1"/>
        </xdr:cNvSpPr>
      </xdr:nvSpPr>
      <xdr:spPr bwMode="auto">
        <a:xfrm>
          <a:off x="3714750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</xdr:row>
      <xdr:rowOff>76200</xdr:rowOff>
    </xdr:from>
    <xdr:to>
      <xdr:col>14</xdr:col>
      <xdr:colOff>76200</xdr:colOff>
      <xdr:row>15</xdr:row>
      <xdr:rowOff>114300</xdr:rowOff>
    </xdr:to>
    <xdr:sp macro="" textlink="">
      <xdr:nvSpPr>
        <xdr:cNvPr id="6051" name="Text Box 75" hidden="1">
          <a:extLst>
            <a:ext uri="{FF2B5EF4-FFF2-40B4-BE49-F238E27FC236}">
              <a16:creationId xmlns:a16="http://schemas.microsoft.com/office/drawing/2014/main" id="{00000000-0008-0000-0000-0000A3170000}"/>
            </a:ext>
          </a:extLst>
        </xdr:cNvPr>
        <xdr:cNvSpPr txBox="1">
          <a:spLocks noChangeArrowheads="1"/>
        </xdr:cNvSpPr>
      </xdr:nvSpPr>
      <xdr:spPr bwMode="auto">
        <a:xfrm>
          <a:off x="4562475" y="3686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</xdr:row>
      <xdr:rowOff>76200</xdr:rowOff>
    </xdr:from>
    <xdr:to>
      <xdr:col>14</xdr:col>
      <xdr:colOff>76200</xdr:colOff>
      <xdr:row>16</xdr:row>
      <xdr:rowOff>114300</xdr:rowOff>
    </xdr:to>
    <xdr:sp macro="" textlink="">
      <xdr:nvSpPr>
        <xdr:cNvPr id="6052" name="Text Box 75" hidden="1">
          <a:extLst>
            <a:ext uri="{FF2B5EF4-FFF2-40B4-BE49-F238E27FC236}">
              <a16:creationId xmlns:a16="http://schemas.microsoft.com/office/drawing/2014/main" id="{00000000-0008-0000-0000-0000A4170000}"/>
            </a:ext>
          </a:extLst>
        </xdr:cNvPr>
        <xdr:cNvSpPr txBox="1">
          <a:spLocks noChangeArrowheads="1"/>
        </xdr:cNvSpPr>
      </xdr:nvSpPr>
      <xdr:spPr bwMode="auto">
        <a:xfrm>
          <a:off x="4562475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</xdr:row>
      <xdr:rowOff>76200</xdr:rowOff>
    </xdr:from>
    <xdr:to>
      <xdr:col>14</xdr:col>
      <xdr:colOff>76200</xdr:colOff>
      <xdr:row>16</xdr:row>
      <xdr:rowOff>114300</xdr:rowOff>
    </xdr:to>
    <xdr:sp macro="" textlink="">
      <xdr:nvSpPr>
        <xdr:cNvPr id="6053" name="Text Box 75" hidden="1">
          <a:extLst>
            <a:ext uri="{FF2B5EF4-FFF2-40B4-BE49-F238E27FC236}">
              <a16:creationId xmlns:a16="http://schemas.microsoft.com/office/drawing/2014/main" id="{00000000-0008-0000-0000-0000A5170000}"/>
            </a:ext>
          </a:extLst>
        </xdr:cNvPr>
        <xdr:cNvSpPr txBox="1">
          <a:spLocks noChangeArrowheads="1"/>
        </xdr:cNvSpPr>
      </xdr:nvSpPr>
      <xdr:spPr bwMode="auto">
        <a:xfrm>
          <a:off x="4562475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</xdr:row>
      <xdr:rowOff>76200</xdr:rowOff>
    </xdr:from>
    <xdr:to>
      <xdr:col>14</xdr:col>
      <xdr:colOff>76200</xdr:colOff>
      <xdr:row>16</xdr:row>
      <xdr:rowOff>114300</xdr:rowOff>
    </xdr:to>
    <xdr:sp macro="" textlink="">
      <xdr:nvSpPr>
        <xdr:cNvPr id="6054" name="Text Box 75" hidden="1">
          <a:extLst>
            <a:ext uri="{FF2B5EF4-FFF2-40B4-BE49-F238E27FC236}">
              <a16:creationId xmlns:a16="http://schemas.microsoft.com/office/drawing/2014/main" id="{00000000-0008-0000-0000-0000A6170000}"/>
            </a:ext>
          </a:extLst>
        </xdr:cNvPr>
        <xdr:cNvSpPr txBox="1">
          <a:spLocks noChangeArrowheads="1"/>
        </xdr:cNvSpPr>
      </xdr:nvSpPr>
      <xdr:spPr bwMode="auto">
        <a:xfrm>
          <a:off x="4562475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</xdr:row>
      <xdr:rowOff>76200</xdr:rowOff>
    </xdr:from>
    <xdr:to>
      <xdr:col>14</xdr:col>
      <xdr:colOff>76200</xdr:colOff>
      <xdr:row>16</xdr:row>
      <xdr:rowOff>114300</xdr:rowOff>
    </xdr:to>
    <xdr:sp macro="" textlink="">
      <xdr:nvSpPr>
        <xdr:cNvPr id="6055" name="Text Box 75" hidden="1">
          <a:extLst>
            <a:ext uri="{FF2B5EF4-FFF2-40B4-BE49-F238E27FC236}">
              <a16:creationId xmlns:a16="http://schemas.microsoft.com/office/drawing/2014/main" id="{00000000-0008-0000-0000-0000A7170000}"/>
            </a:ext>
          </a:extLst>
        </xdr:cNvPr>
        <xdr:cNvSpPr txBox="1">
          <a:spLocks noChangeArrowheads="1"/>
        </xdr:cNvSpPr>
      </xdr:nvSpPr>
      <xdr:spPr bwMode="auto">
        <a:xfrm>
          <a:off x="4562475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15</xdr:row>
      <xdr:rowOff>76200</xdr:rowOff>
    </xdr:from>
    <xdr:to>
      <xdr:col>7</xdr:col>
      <xdr:colOff>76200</xdr:colOff>
      <xdr:row>16</xdr:row>
      <xdr:rowOff>114300</xdr:rowOff>
    </xdr:to>
    <xdr:sp macro="" textlink="">
      <xdr:nvSpPr>
        <xdr:cNvPr id="6056" name="Text Box 75" hidden="1">
          <a:extLst>
            <a:ext uri="{FF2B5EF4-FFF2-40B4-BE49-F238E27FC236}">
              <a16:creationId xmlns:a16="http://schemas.microsoft.com/office/drawing/2014/main" id="{00000000-0008-0000-0000-0000A8170000}"/>
            </a:ext>
          </a:extLst>
        </xdr:cNvPr>
        <xdr:cNvSpPr txBox="1">
          <a:spLocks noChangeArrowheads="1"/>
        </xdr:cNvSpPr>
      </xdr:nvSpPr>
      <xdr:spPr bwMode="auto">
        <a:xfrm>
          <a:off x="2686050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15</xdr:row>
      <xdr:rowOff>76200</xdr:rowOff>
    </xdr:from>
    <xdr:to>
      <xdr:col>10</xdr:col>
      <xdr:colOff>76200</xdr:colOff>
      <xdr:row>16</xdr:row>
      <xdr:rowOff>114300</xdr:rowOff>
    </xdr:to>
    <xdr:sp macro="" textlink="">
      <xdr:nvSpPr>
        <xdr:cNvPr id="6057" name="Text Box 75" hidden="1">
          <a:extLst>
            <a:ext uri="{FF2B5EF4-FFF2-40B4-BE49-F238E27FC236}">
              <a16:creationId xmlns:a16="http://schemas.microsoft.com/office/drawing/2014/main" id="{00000000-0008-0000-0000-0000A9170000}"/>
            </a:ext>
          </a:extLst>
        </xdr:cNvPr>
        <xdr:cNvSpPr txBox="1">
          <a:spLocks noChangeArrowheads="1"/>
        </xdr:cNvSpPr>
      </xdr:nvSpPr>
      <xdr:spPr bwMode="auto">
        <a:xfrm>
          <a:off x="3714750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</xdr:row>
      <xdr:rowOff>76200</xdr:rowOff>
    </xdr:from>
    <xdr:to>
      <xdr:col>14</xdr:col>
      <xdr:colOff>76200</xdr:colOff>
      <xdr:row>16</xdr:row>
      <xdr:rowOff>114300</xdr:rowOff>
    </xdr:to>
    <xdr:sp macro="" textlink="">
      <xdr:nvSpPr>
        <xdr:cNvPr id="6058" name="Text Box 75" hidden="1">
          <a:extLst>
            <a:ext uri="{FF2B5EF4-FFF2-40B4-BE49-F238E27FC236}">
              <a16:creationId xmlns:a16="http://schemas.microsoft.com/office/drawing/2014/main" id="{00000000-0008-0000-0000-0000AA170000}"/>
            </a:ext>
          </a:extLst>
        </xdr:cNvPr>
        <xdr:cNvSpPr txBox="1">
          <a:spLocks noChangeArrowheads="1"/>
        </xdr:cNvSpPr>
      </xdr:nvSpPr>
      <xdr:spPr bwMode="auto">
        <a:xfrm>
          <a:off x="4562475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15</xdr:row>
      <xdr:rowOff>76200</xdr:rowOff>
    </xdr:from>
    <xdr:to>
      <xdr:col>7</xdr:col>
      <xdr:colOff>76200</xdr:colOff>
      <xdr:row>16</xdr:row>
      <xdr:rowOff>114300</xdr:rowOff>
    </xdr:to>
    <xdr:sp macro="" textlink="">
      <xdr:nvSpPr>
        <xdr:cNvPr id="6059" name="Text Box 75" hidden="1">
          <a:extLst>
            <a:ext uri="{FF2B5EF4-FFF2-40B4-BE49-F238E27FC236}">
              <a16:creationId xmlns:a16="http://schemas.microsoft.com/office/drawing/2014/main" id="{00000000-0008-0000-0000-0000AB170000}"/>
            </a:ext>
          </a:extLst>
        </xdr:cNvPr>
        <xdr:cNvSpPr txBox="1">
          <a:spLocks noChangeArrowheads="1"/>
        </xdr:cNvSpPr>
      </xdr:nvSpPr>
      <xdr:spPr bwMode="auto">
        <a:xfrm>
          <a:off x="2686050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15</xdr:row>
      <xdr:rowOff>76200</xdr:rowOff>
    </xdr:from>
    <xdr:to>
      <xdr:col>10</xdr:col>
      <xdr:colOff>76200</xdr:colOff>
      <xdr:row>16</xdr:row>
      <xdr:rowOff>114300</xdr:rowOff>
    </xdr:to>
    <xdr:sp macro="" textlink="">
      <xdr:nvSpPr>
        <xdr:cNvPr id="6060" name="Text Box 75" hidden="1">
          <a:extLst>
            <a:ext uri="{FF2B5EF4-FFF2-40B4-BE49-F238E27FC236}">
              <a16:creationId xmlns:a16="http://schemas.microsoft.com/office/drawing/2014/main" id="{00000000-0008-0000-0000-0000AC170000}"/>
            </a:ext>
          </a:extLst>
        </xdr:cNvPr>
        <xdr:cNvSpPr txBox="1">
          <a:spLocks noChangeArrowheads="1"/>
        </xdr:cNvSpPr>
      </xdr:nvSpPr>
      <xdr:spPr bwMode="auto">
        <a:xfrm>
          <a:off x="3714750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</xdr:row>
      <xdr:rowOff>76200</xdr:rowOff>
    </xdr:from>
    <xdr:to>
      <xdr:col>14</xdr:col>
      <xdr:colOff>76200</xdr:colOff>
      <xdr:row>16</xdr:row>
      <xdr:rowOff>114300</xdr:rowOff>
    </xdr:to>
    <xdr:sp macro="" textlink="">
      <xdr:nvSpPr>
        <xdr:cNvPr id="6061" name="Text Box 75" hidden="1">
          <a:extLst>
            <a:ext uri="{FF2B5EF4-FFF2-40B4-BE49-F238E27FC236}">
              <a16:creationId xmlns:a16="http://schemas.microsoft.com/office/drawing/2014/main" id="{00000000-0008-0000-0000-0000AD170000}"/>
            </a:ext>
          </a:extLst>
        </xdr:cNvPr>
        <xdr:cNvSpPr txBox="1">
          <a:spLocks noChangeArrowheads="1"/>
        </xdr:cNvSpPr>
      </xdr:nvSpPr>
      <xdr:spPr bwMode="auto">
        <a:xfrm>
          <a:off x="4562475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15</xdr:row>
      <xdr:rowOff>76200</xdr:rowOff>
    </xdr:from>
    <xdr:to>
      <xdr:col>7</xdr:col>
      <xdr:colOff>76200</xdr:colOff>
      <xdr:row>16</xdr:row>
      <xdr:rowOff>114300</xdr:rowOff>
    </xdr:to>
    <xdr:sp macro="" textlink="">
      <xdr:nvSpPr>
        <xdr:cNvPr id="6062" name="Text Box 75" hidden="1">
          <a:extLst>
            <a:ext uri="{FF2B5EF4-FFF2-40B4-BE49-F238E27FC236}">
              <a16:creationId xmlns:a16="http://schemas.microsoft.com/office/drawing/2014/main" id="{00000000-0008-0000-0000-0000AE170000}"/>
            </a:ext>
          </a:extLst>
        </xdr:cNvPr>
        <xdr:cNvSpPr txBox="1">
          <a:spLocks noChangeArrowheads="1"/>
        </xdr:cNvSpPr>
      </xdr:nvSpPr>
      <xdr:spPr bwMode="auto">
        <a:xfrm>
          <a:off x="2686050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</xdr:row>
      <xdr:rowOff>76200</xdr:rowOff>
    </xdr:from>
    <xdr:to>
      <xdr:col>7</xdr:col>
      <xdr:colOff>76200</xdr:colOff>
      <xdr:row>17</xdr:row>
      <xdr:rowOff>114300</xdr:rowOff>
    </xdr:to>
    <xdr:sp macro="" textlink="">
      <xdr:nvSpPr>
        <xdr:cNvPr id="6063" name="Text Box 75" hidden="1">
          <a:extLst>
            <a:ext uri="{FF2B5EF4-FFF2-40B4-BE49-F238E27FC236}">
              <a16:creationId xmlns:a16="http://schemas.microsoft.com/office/drawing/2014/main" id="{00000000-0008-0000-0000-0000AF170000}"/>
            </a:ext>
          </a:extLst>
        </xdr:cNvPr>
        <xdr:cNvSpPr txBox="1">
          <a:spLocks noChangeArrowheads="1"/>
        </xdr:cNvSpPr>
      </xdr:nvSpPr>
      <xdr:spPr bwMode="auto">
        <a:xfrm>
          <a:off x="2686050" y="401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</xdr:row>
      <xdr:rowOff>76200</xdr:rowOff>
    </xdr:from>
    <xdr:to>
      <xdr:col>7</xdr:col>
      <xdr:colOff>76200</xdr:colOff>
      <xdr:row>17</xdr:row>
      <xdr:rowOff>114300</xdr:rowOff>
    </xdr:to>
    <xdr:sp macro="" textlink="">
      <xdr:nvSpPr>
        <xdr:cNvPr id="6064" name="Text Box 75" hidden="1">
          <a:extLst>
            <a:ext uri="{FF2B5EF4-FFF2-40B4-BE49-F238E27FC236}">
              <a16:creationId xmlns:a16="http://schemas.microsoft.com/office/drawing/2014/main" id="{00000000-0008-0000-0000-0000B0170000}"/>
            </a:ext>
          </a:extLst>
        </xdr:cNvPr>
        <xdr:cNvSpPr txBox="1">
          <a:spLocks noChangeArrowheads="1"/>
        </xdr:cNvSpPr>
      </xdr:nvSpPr>
      <xdr:spPr bwMode="auto">
        <a:xfrm>
          <a:off x="2686050" y="401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15</xdr:row>
      <xdr:rowOff>76200</xdr:rowOff>
    </xdr:from>
    <xdr:to>
      <xdr:col>10</xdr:col>
      <xdr:colOff>76200</xdr:colOff>
      <xdr:row>16</xdr:row>
      <xdr:rowOff>114300</xdr:rowOff>
    </xdr:to>
    <xdr:sp macro="" textlink="">
      <xdr:nvSpPr>
        <xdr:cNvPr id="6065" name="Text Box 75" hidden="1">
          <a:extLst>
            <a:ext uri="{FF2B5EF4-FFF2-40B4-BE49-F238E27FC236}">
              <a16:creationId xmlns:a16="http://schemas.microsoft.com/office/drawing/2014/main" id="{00000000-0008-0000-0000-0000B1170000}"/>
            </a:ext>
          </a:extLst>
        </xdr:cNvPr>
        <xdr:cNvSpPr txBox="1">
          <a:spLocks noChangeArrowheads="1"/>
        </xdr:cNvSpPr>
      </xdr:nvSpPr>
      <xdr:spPr bwMode="auto">
        <a:xfrm>
          <a:off x="3714750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16</xdr:row>
      <xdr:rowOff>76200</xdr:rowOff>
    </xdr:from>
    <xdr:to>
      <xdr:col>10</xdr:col>
      <xdr:colOff>76200</xdr:colOff>
      <xdr:row>17</xdr:row>
      <xdr:rowOff>114300</xdr:rowOff>
    </xdr:to>
    <xdr:sp macro="" textlink="">
      <xdr:nvSpPr>
        <xdr:cNvPr id="6066" name="Text Box 75" hidden="1">
          <a:extLst>
            <a:ext uri="{FF2B5EF4-FFF2-40B4-BE49-F238E27FC236}">
              <a16:creationId xmlns:a16="http://schemas.microsoft.com/office/drawing/2014/main" id="{00000000-0008-0000-0000-0000B2170000}"/>
            </a:ext>
          </a:extLst>
        </xdr:cNvPr>
        <xdr:cNvSpPr txBox="1">
          <a:spLocks noChangeArrowheads="1"/>
        </xdr:cNvSpPr>
      </xdr:nvSpPr>
      <xdr:spPr bwMode="auto">
        <a:xfrm>
          <a:off x="3714750" y="401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16</xdr:row>
      <xdr:rowOff>76200</xdr:rowOff>
    </xdr:from>
    <xdr:to>
      <xdr:col>10</xdr:col>
      <xdr:colOff>76200</xdr:colOff>
      <xdr:row>17</xdr:row>
      <xdr:rowOff>114300</xdr:rowOff>
    </xdr:to>
    <xdr:sp macro="" textlink="">
      <xdr:nvSpPr>
        <xdr:cNvPr id="6067" name="Text Box 75" hidden="1">
          <a:extLst>
            <a:ext uri="{FF2B5EF4-FFF2-40B4-BE49-F238E27FC236}">
              <a16:creationId xmlns:a16="http://schemas.microsoft.com/office/drawing/2014/main" id="{00000000-0008-0000-0000-0000B3170000}"/>
            </a:ext>
          </a:extLst>
        </xdr:cNvPr>
        <xdr:cNvSpPr txBox="1">
          <a:spLocks noChangeArrowheads="1"/>
        </xdr:cNvSpPr>
      </xdr:nvSpPr>
      <xdr:spPr bwMode="auto">
        <a:xfrm>
          <a:off x="3714750" y="401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16</xdr:row>
      <xdr:rowOff>76200</xdr:rowOff>
    </xdr:from>
    <xdr:to>
      <xdr:col>10</xdr:col>
      <xdr:colOff>76200</xdr:colOff>
      <xdr:row>17</xdr:row>
      <xdr:rowOff>114300</xdr:rowOff>
    </xdr:to>
    <xdr:sp macro="" textlink="">
      <xdr:nvSpPr>
        <xdr:cNvPr id="6068" name="Text Box 75" hidden="1">
          <a:extLst>
            <a:ext uri="{FF2B5EF4-FFF2-40B4-BE49-F238E27FC236}">
              <a16:creationId xmlns:a16="http://schemas.microsoft.com/office/drawing/2014/main" id="{00000000-0008-0000-0000-0000B4170000}"/>
            </a:ext>
          </a:extLst>
        </xdr:cNvPr>
        <xdr:cNvSpPr txBox="1">
          <a:spLocks noChangeArrowheads="1"/>
        </xdr:cNvSpPr>
      </xdr:nvSpPr>
      <xdr:spPr bwMode="auto">
        <a:xfrm>
          <a:off x="3714750" y="401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</xdr:row>
      <xdr:rowOff>76200</xdr:rowOff>
    </xdr:from>
    <xdr:to>
      <xdr:col>14</xdr:col>
      <xdr:colOff>76200</xdr:colOff>
      <xdr:row>16</xdr:row>
      <xdr:rowOff>114300</xdr:rowOff>
    </xdr:to>
    <xdr:sp macro="" textlink="">
      <xdr:nvSpPr>
        <xdr:cNvPr id="6069" name="Text Box 75" hidden="1">
          <a:extLst>
            <a:ext uri="{FF2B5EF4-FFF2-40B4-BE49-F238E27FC236}">
              <a16:creationId xmlns:a16="http://schemas.microsoft.com/office/drawing/2014/main" id="{00000000-0008-0000-0000-0000B5170000}"/>
            </a:ext>
          </a:extLst>
        </xdr:cNvPr>
        <xdr:cNvSpPr txBox="1">
          <a:spLocks noChangeArrowheads="1"/>
        </xdr:cNvSpPr>
      </xdr:nvSpPr>
      <xdr:spPr bwMode="auto">
        <a:xfrm>
          <a:off x="4562475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</xdr:row>
      <xdr:rowOff>76200</xdr:rowOff>
    </xdr:from>
    <xdr:to>
      <xdr:col>14</xdr:col>
      <xdr:colOff>76200</xdr:colOff>
      <xdr:row>17</xdr:row>
      <xdr:rowOff>114300</xdr:rowOff>
    </xdr:to>
    <xdr:sp macro="" textlink="">
      <xdr:nvSpPr>
        <xdr:cNvPr id="6070" name="Text Box 75" hidden="1">
          <a:extLst>
            <a:ext uri="{FF2B5EF4-FFF2-40B4-BE49-F238E27FC236}">
              <a16:creationId xmlns:a16="http://schemas.microsoft.com/office/drawing/2014/main" id="{00000000-0008-0000-0000-0000B6170000}"/>
            </a:ext>
          </a:extLst>
        </xdr:cNvPr>
        <xdr:cNvSpPr txBox="1">
          <a:spLocks noChangeArrowheads="1"/>
        </xdr:cNvSpPr>
      </xdr:nvSpPr>
      <xdr:spPr bwMode="auto">
        <a:xfrm>
          <a:off x="4562475" y="401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</xdr:row>
      <xdr:rowOff>76200</xdr:rowOff>
    </xdr:from>
    <xdr:to>
      <xdr:col>14</xdr:col>
      <xdr:colOff>76200</xdr:colOff>
      <xdr:row>17</xdr:row>
      <xdr:rowOff>114300</xdr:rowOff>
    </xdr:to>
    <xdr:sp macro="" textlink="">
      <xdr:nvSpPr>
        <xdr:cNvPr id="6071" name="Text Box 75" hidden="1">
          <a:extLst>
            <a:ext uri="{FF2B5EF4-FFF2-40B4-BE49-F238E27FC236}">
              <a16:creationId xmlns:a16="http://schemas.microsoft.com/office/drawing/2014/main" id="{00000000-0008-0000-0000-0000B7170000}"/>
            </a:ext>
          </a:extLst>
        </xdr:cNvPr>
        <xdr:cNvSpPr txBox="1">
          <a:spLocks noChangeArrowheads="1"/>
        </xdr:cNvSpPr>
      </xdr:nvSpPr>
      <xdr:spPr bwMode="auto">
        <a:xfrm>
          <a:off x="4562475" y="401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</xdr:row>
      <xdr:rowOff>76200</xdr:rowOff>
    </xdr:from>
    <xdr:to>
      <xdr:col>14</xdr:col>
      <xdr:colOff>76200</xdr:colOff>
      <xdr:row>17</xdr:row>
      <xdr:rowOff>114300</xdr:rowOff>
    </xdr:to>
    <xdr:sp macro="" textlink="">
      <xdr:nvSpPr>
        <xdr:cNvPr id="6072" name="Text Box 75" hidden="1">
          <a:extLst>
            <a:ext uri="{FF2B5EF4-FFF2-40B4-BE49-F238E27FC236}">
              <a16:creationId xmlns:a16="http://schemas.microsoft.com/office/drawing/2014/main" id="{00000000-0008-0000-0000-0000B8170000}"/>
            </a:ext>
          </a:extLst>
        </xdr:cNvPr>
        <xdr:cNvSpPr txBox="1">
          <a:spLocks noChangeArrowheads="1"/>
        </xdr:cNvSpPr>
      </xdr:nvSpPr>
      <xdr:spPr bwMode="auto">
        <a:xfrm>
          <a:off x="4562475" y="401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</xdr:row>
      <xdr:rowOff>76200</xdr:rowOff>
    </xdr:from>
    <xdr:to>
      <xdr:col>14</xdr:col>
      <xdr:colOff>76200</xdr:colOff>
      <xdr:row>17</xdr:row>
      <xdr:rowOff>114300</xdr:rowOff>
    </xdr:to>
    <xdr:sp macro="" textlink="">
      <xdr:nvSpPr>
        <xdr:cNvPr id="6073" name="Text Box 75" hidden="1">
          <a:extLst>
            <a:ext uri="{FF2B5EF4-FFF2-40B4-BE49-F238E27FC236}">
              <a16:creationId xmlns:a16="http://schemas.microsoft.com/office/drawing/2014/main" id="{00000000-0008-0000-0000-0000B9170000}"/>
            </a:ext>
          </a:extLst>
        </xdr:cNvPr>
        <xdr:cNvSpPr txBox="1">
          <a:spLocks noChangeArrowheads="1"/>
        </xdr:cNvSpPr>
      </xdr:nvSpPr>
      <xdr:spPr bwMode="auto">
        <a:xfrm>
          <a:off x="4562475" y="401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</xdr:row>
      <xdr:rowOff>76200</xdr:rowOff>
    </xdr:from>
    <xdr:to>
      <xdr:col>7</xdr:col>
      <xdr:colOff>76200</xdr:colOff>
      <xdr:row>17</xdr:row>
      <xdr:rowOff>114300</xdr:rowOff>
    </xdr:to>
    <xdr:sp macro="" textlink="">
      <xdr:nvSpPr>
        <xdr:cNvPr id="6074" name="Text Box 75" hidden="1">
          <a:extLst>
            <a:ext uri="{FF2B5EF4-FFF2-40B4-BE49-F238E27FC236}">
              <a16:creationId xmlns:a16="http://schemas.microsoft.com/office/drawing/2014/main" id="{00000000-0008-0000-0000-0000BA170000}"/>
            </a:ext>
          </a:extLst>
        </xdr:cNvPr>
        <xdr:cNvSpPr txBox="1">
          <a:spLocks noChangeArrowheads="1"/>
        </xdr:cNvSpPr>
      </xdr:nvSpPr>
      <xdr:spPr bwMode="auto">
        <a:xfrm>
          <a:off x="2686050" y="401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16</xdr:row>
      <xdr:rowOff>76200</xdr:rowOff>
    </xdr:from>
    <xdr:to>
      <xdr:col>10</xdr:col>
      <xdr:colOff>76200</xdr:colOff>
      <xdr:row>17</xdr:row>
      <xdr:rowOff>114300</xdr:rowOff>
    </xdr:to>
    <xdr:sp macro="" textlink="">
      <xdr:nvSpPr>
        <xdr:cNvPr id="6075" name="Text Box 75" hidden="1">
          <a:extLst>
            <a:ext uri="{FF2B5EF4-FFF2-40B4-BE49-F238E27FC236}">
              <a16:creationId xmlns:a16="http://schemas.microsoft.com/office/drawing/2014/main" id="{00000000-0008-0000-0000-0000BB170000}"/>
            </a:ext>
          </a:extLst>
        </xdr:cNvPr>
        <xdr:cNvSpPr txBox="1">
          <a:spLocks noChangeArrowheads="1"/>
        </xdr:cNvSpPr>
      </xdr:nvSpPr>
      <xdr:spPr bwMode="auto">
        <a:xfrm>
          <a:off x="3714750" y="401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</xdr:row>
      <xdr:rowOff>76200</xdr:rowOff>
    </xdr:from>
    <xdr:to>
      <xdr:col>14</xdr:col>
      <xdr:colOff>76200</xdr:colOff>
      <xdr:row>17</xdr:row>
      <xdr:rowOff>114300</xdr:rowOff>
    </xdr:to>
    <xdr:sp macro="" textlink="">
      <xdr:nvSpPr>
        <xdr:cNvPr id="6076" name="Text Box 75" hidden="1">
          <a:extLst>
            <a:ext uri="{FF2B5EF4-FFF2-40B4-BE49-F238E27FC236}">
              <a16:creationId xmlns:a16="http://schemas.microsoft.com/office/drawing/2014/main" id="{00000000-0008-0000-0000-0000BC170000}"/>
            </a:ext>
          </a:extLst>
        </xdr:cNvPr>
        <xdr:cNvSpPr txBox="1">
          <a:spLocks noChangeArrowheads="1"/>
        </xdr:cNvSpPr>
      </xdr:nvSpPr>
      <xdr:spPr bwMode="auto">
        <a:xfrm>
          <a:off x="4562475" y="401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</xdr:row>
      <xdr:rowOff>76200</xdr:rowOff>
    </xdr:from>
    <xdr:to>
      <xdr:col>7</xdr:col>
      <xdr:colOff>76200</xdr:colOff>
      <xdr:row>17</xdr:row>
      <xdr:rowOff>114300</xdr:rowOff>
    </xdr:to>
    <xdr:sp macro="" textlink="">
      <xdr:nvSpPr>
        <xdr:cNvPr id="6077" name="Text Box 75" hidden="1">
          <a:extLst>
            <a:ext uri="{FF2B5EF4-FFF2-40B4-BE49-F238E27FC236}">
              <a16:creationId xmlns:a16="http://schemas.microsoft.com/office/drawing/2014/main" id="{00000000-0008-0000-0000-0000BD170000}"/>
            </a:ext>
          </a:extLst>
        </xdr:cNvPr>
        <xdr:cNvSpPr txBox="1">
          <a:spLocks noChangeArrowheads="1"/>
        </xdr:cNvSpPr>
      </xdr:nvSpPr>
      <xdr:spPr bwMode="auto">
        <a:xfrm>
          <a:off x="2686050" y="401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16</xdr:row>
      <xdr:rowOff>76200</xdr:rowOff>
    </xdr:from>
    <xdr:to>
      <xdr:col>10</xdr:col>
      <xdr:colOff>76200</xdr:colOff>
      <xdr:row>17</xdr:row>
      <xdr:rowOff>114300</xdr:rowOff>
    </xdr:to>
    <xdr:sp macro="" textlink="">
      <xdr:nvSpPr>
        <xdr:cNvPr id="6078" name="Text Box 75" hidden="1">
          <a:extLst>
            <a:ext uri="{FF2B5EF4-FFF2-40B4-BE49-F238E27FC236}">
              <a16:creationId xmlns:a16="http://schemas.microsoft.com/office/drawing/2014/main" id="{00000000-0008-0000-0000-0000BE170000}"/>
            </a:ext>
          </a:extLst>
        </xdr:cNvPr>
        <xdr:cNvSpPr txBox="1">
          <a:spLocks noChangeArrowheads="1"/>
        </xdr:cNvSpPr>
      </xdr:nvSpPr>
      <xdr:spPr bwMode="auto">
        <a:xfrm>
          <a:off x="3714750" y="401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</xdr:row>
      <xdr:rowOff>76200</xdr:rowOff>
    </xdr:from>
    <xdr:to>
      <xdr:col>14</xdr:col>
      <xdr:colOff>76200</xdr:colOff>
      <xdr:row>17</xdr:row>
      <xdr:rowOff>114300</xdr:rowOff>
    </xdr:to>
    <xdr:sp macro="" textlink="">
      <xdr:nvSpPr>
        <xdr:cNvPr id="6079" name="Text Box 75" hidden="1">
          <a:extLst>
            <a:ext uri="{FF2B5EF4-FFF2-40B4-BE49-F238E27FC236}">
              <a16:creationId xmlns:a16="http://schemas.microsoft.com/office/drawing/2014/main" id="{00000000-0008-0000-0000-0000BF170000}"/>
            </a:ext>
          </a:extLst>
        </xdr:cNvPr>
        <xdr:cNvSpPr txBox="1">
          <a:spLocks noChangeArrowheads="1"/>
        </xdr:cNvSpPr>
      </xdr:nvSpPr>
      <xdr:spPr bwMode="auto">
        <a:xfrm>
          <a:off x="4562475" y="401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</xdr:row>
      <xdr:rowOff>76200</xdr:rowOff>
    </xdr:from>
    <xdr:to>
      <xdr:col>7</xdr:col>
      <xdr:colOff>76200</xdr:colOff>
      <xdr:row>17</xdr:row>
      <xdr:rowOff>114300</xdr:rowOff>
    </xdr:to>
    <xdr:sp macro="" textlink="">
      <xdr:nvSpPr>
        <xdr:cNvPr id="6080" name="Text Box 75" hidden="1">
          <a:extLst>
            <a:ext uri="{FF2B5EF4-FFF2-40B4-BE49-F238E27FC236}">
              <a16:creationId xmlns:a16="http://schemas.microsoft.com/office/drawing/2014/main" id="{00000000-0008-0000-0000-0000C0170000}"/>
            </a:ext>
          </a:extLst>
        </xdr:cNvPr>
        <xdr:cNvSpPr txBox="1">
          <a:spLocks noChangeArrowheads="1"/>
        </xdr:cNvSpPr>
      </xdr:nvSpPr>
      <xdr:spPr bwMode="auto">
        <a:xfrm>
          <a:off x="2686050" y="401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</xdr:row>
      <xdr:rowOff>76200</xdr:rowOff>
    </xdr:from>
    <xdr:to>
      <xdr:col>7</xdr:col>
      <xdr:colOff>76200</xdr:colOff>
      <xdr:row>18</xdr:row>
      <xdr:rowOff>114300</xdr:rowOff>
    </xdr:to>
    <xdr:sp macro="" textlink="">
      <xdr:nvSpPr>
        <xdr:cNvPr id="6081" name="Text Box 75" hidden="1">
          <a:extLst>
            <a:ext uri="{FF2B5EF4-FFF2-40B4-BE49-F238E27FC236}">
              <a16:creationId xmlns:a16="http://schemas.microsoft.com/office/drawing/2014/main" id="{00000000-0008-0000-0000-0000C1170000}"/>
            </a:ext>
          </a:extLst>
        </xdr:cNvPr>
        <xdr:cNvSpPr txBox="1">
          <a:spLocks noChangeArrowheads="1"/>
        </xdr:cNvSpPr>
      </xdr:nvSpPr>
      <xdr:spPr bwMode="auto">
        <a:xfrm>
          <a:off x="268605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</xdr:row>
      <xdr:rowOff>76200</xdr:rowOff>
    </xdr:from>
    <xdr:to>
      <xdr:col>7</xdr:col>
      <xdr:colOff>76200</xdr:colOff>
      <xdr:row>18</xdr:row>
      <xdr:rowOff>114300</xdr:rowOff>
    </xdr:to>
    <xdr:sp macro="" textlink="">
      <xdr:nvSpPr>
        <xdr:cNvPr id="6082" name="Text Box 75" hidden="1">
          <a:extLst>
            <a:ext uri="{FF2B5EF4-FFF2-40B4-BE49-F238E27FC236}">
              <a16:creationId xmlns:a16="http://schemas.microsoft.com/office/drawing/2014/main" id="{00000000-0008-0000-0000-0000C2170000}"/>
            </a:ext>
          </a:extLst>
        </xdr:cNvPr>
        <xdr:cNvSpPr txBox="1">
          <a:spLocks noChangeArrowheads="1"/>
        </xdr:cNvSpPr>
      </xdr:nvSpPr>
      <xdr:spPr bwMode="auto">
        <a:xfrm>
          <a:off x="268605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16</xdr:row>
      <xdr:rowOff>76200</xdr:rowOff>
    </xdr:from>
    <xdr:to>
      <xdr:col>10</xdr:col>
      <xdr:colOff>76200</xdr:colOff>
      <xdr:row>17</xdr:row>
      <xdr:rowOff>114300</xdr:rowOff>
    </xdr:to>
    <xdr:sp macro="" textlink="">
      <xdr:nvSpPr>
        <xdr:cNvPr id="6083" name="Text Box 75" hidden="1">
          <a:extLst>
            <a:ext uri="{FF2B5EF4-FFF2-40B4-BE49-F238E27FC236}">
              <a16:creationId xmlns:a16="http://schemas.microsoft.com/office/drawing/2014/main" id="{00000000-0008-0000-0000-0000C3170000}"/>
            </a:ext>
          </a:extLst>
        </xdr:cNvPr>
        <xdr:cNvSpPr txBox="1">
          <a:spLocks noChangeArrowheads="1"/>
        </xdr:cNvSpPr>
      </xdr:nvSpPr>
      <xdr:spPr bwMode="auto">
        <a:xfrm>
          <a:off x="3714750" y="401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17</xdr:row>
      <xdr:rowOff>76200</xdr:rowOff>
    </xdr:from>
    <xdr:to>
      <xdr:col>10</xdr:col>
      <xdr:colOff>76200</xdr:colOff>
      <xdr:row>18</xdr:row>
      <xdr:rowOff>114300</xdr:rowOff>
    </xdr:to>
    <xdr:sp macro="" textlink="">
      <xdr:nvSpPr>
        <xdr:cNvPr id="6084" name="Text Box 75" hidden="1">
          <a:extLst>
            <a:ext uri="{FF2B5EF4-FFF2-40B4-BE49-F238E27FC236}">
              <a16:creationId xmlns:a16="http://schemas.microsoft.com/office/drawing/2014/main" id="{00000000-0008-0000-0000-0000C4170000}"/>
            </a:ext>
          </a:extLst>
        </xdr:cNvPr>
        <xdr:cNvSpPr txBox="1">
          <a:spLocks noChangeArrowheads="1"/>
        </xdr:cNvSpPr>
      </xdr:nvSpPr>
      <xdr:spPr bwMode="auto">
        <a:xfrm>
          <a:off x="371475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17</xdr:row>
      <xdr:rowOff>76200</xdr:rowOff>
    </xdr:from>
    <xdr:to>
      <xdr:col>10</xdr:col>
      <xdr:colOff>76200</xdr:colOff>
      <xdr:row>18</xdr:row>
      <xdr:rowOff>114300</xdr:rowOff>
    </xdr:to>
    <xdr:sp macro="" textlink="">
      <xdr:nvSpPr>
        <xdr:cNvPr id="6085" name="Text Box 75" hidden="1">
          <a:extLst>
            <a:ext uri="{FF2B5EF4-FFF2-40B4-BE49-F238E27FC236}">
              <a16:creationId xmlns:a16="http://schemas.microsoft.com/office/drawing/2014/main" id="{00000000-0008-0000-0000-0000C5170000}"/>
            </a:ext>
          </a:extLst>
        </xdr:cNvPr>
        <xdr:cNvSpPr txBox="1">
          <a:spLocks noChangeArrowheads="1"/>
        </xdr:cNvSpPr>
      </xdr:nvSpPr>
      <xdr:spPr bwMode="auto">
        <a:xfrm>
          <a:off x="371475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17</xdr:row>
      <xdr:rowOff>76200</xdr:rowOff>
    </xdr:from>
    <xdr:to>
      <xdr:col>10</xdr:col>
      <xdr:colOff>76200</xdr:colOff>
      <xdr:row>18</xdr:row>
      <xdr:rowOff>114300</xdr:rowOff>
    </xdr:to>
    <xdr:sp macro="" textlink="">
      <xdr:nvSpPr>
        <xdr:cNvPr id="6086" name="Text Box 75" hidden="1">
          <a:extLst>
            <a:ext uri="{FF2B5EF4-FFF2-40B4-BE49-F238E27FC236}">
              <a16:creationId xmlns:a16="http://schemas.microsoft.com/office/drawing/2014/main" id="{00000000-0008-0000-0000-0000C6170000}"/>
            </a:ext>
          </a:extLst>
        </xdr:cNvPr>
        <xdr:cNvSpPr txBox="1">
          <a:spLocks noChangeArrowheads="1"/>
        </xdr:cNvSpPr>
      </xdr:nvSpPr>
      <xdr:spPr bwMode="auto">
        <a:xfrm>
          <a:off x="371475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</xdr:row>
      <xdr:rowOff>76200</xdr:rowOff>
    </xdr:from>
    <xdr:to>
      <xdr:col>14</xdr:col>
      <xdr:colOff>76200</xdr:colOff>
      <xdr:row>17</xdr:row>
      <xdr:rowOff>114300</xdr:rowOff>
    </xdr:to>
    <xdr:sp macro="" textlink="">
      <xdr:nvSpPr>
        <xdr:cNvPr id="6087" name="Text Box 75" hidden="1">
          <a:extLst>
            <a:ext uri="{FF2B5EF4-FFF2-40B4-BE49-F238E27FC236}">
              <a16:creationId xmlns:a16="http://schemas.microsoft.com/office/drawing/2014/main" id="{00000000-0008-0000-0000-0000C7170000}"/>
            </a:ext>
          </a:extLst>
        </xdr:cNvPr>
        <xdr:cNvSpPr txBox="1">
          <a:spLocks noChangeArrowheads="1"/>
        </xdr:cNvSpPr>
      </xdr:nvSpPr>
      <xdr:spPr bwMode="auto">
        <a:xfrm>
          <a:off x="4562475" y="401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</xdr:row>
      <xdr:rowOff>76200</xdr:rowOff>
    </xdr:from>
    <xdr:to>
      <xdr:col>14</xdr:col>
      <xdr:colOff>76200</xdr:colOff>
      <xdr:row>18</xdr:row>
      <xdr:rowOff>114300</xdr:rowOff>
    </xdr:to>
    <xdr:sp macro="" textlink="">
      <xdr:nvSpPr>
        <xdr:cNvPr id="6088" name="Text Box 75" hidden="1">
          <a:extLst>
            <a:ext uri="{FF2B5EF4-FFF2-40B4-BE49-F238E27FC236}">
              <a16:creationId xmlns:a16="http://schemas.microsoft.com/office/drawing/2014/main" id="{00000000-0008-0000-0000-0000C8170000}"/>
            </a:ext>
          </a:extLst>
        </xdr:cNvPr>
        <xdr:cNvSpPr txBox="1">
          <a:spLocks noChangeArrowheads="1"/>
        </xdr:cNvSpPr>
      </xdr:nvSpPr>
      <xdr:spPr bwMode="auto">
        <a:xfrm>
          <a:off x="4562475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</xdr:row>
      <xdr:rowOff>76200</xdr:rowOff>
    </xdr:from>
    <xdr:to>
      <xdr:col>14</xdr:col>
      <xdr:colOff>76200</xdr:colOff>
      <xdr:row>18</xdr:row>
      <xdr:rowOff>114300</xdr:rowOff>
    </xdr:to>
    <xdr:sp macro="" textlink="">
      <xdr:nvSpPr>
        <xdr:cNvPr id="6089" name="Text Box 75" hidden="1">
          <a:extLst>
            <a:ext uri="{FF2B5EF4-FFF2-40B4-BE49-F238E27FC236}">
              <a16:creationId xmlns:a16="http://schemas.microsoft.com/office/drawing/2014/main" id="{00000000-0008-0000-0000-0000C9170000}"/>
            </a:ext>
          </a:extLst>
        </xdr:cNvPr>
        <xdr:cNvSpPr txBox="1">
          <a:spLocks noChangeArrowheads="1"/>
        </xdr:cNvSpPr>
      </xdr:nvSpPr>
      <xdr:spPr bwMode="auto">
        <a:xfrm>
          <a:off x="4562475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</xdr:row>
      <xdr:rowOff>76200</xdr:rowOff>
    </xdr:from>
    <xdr:to>
      <xdr:col>14</xdr:col>
      <xdr:colOff>76200</xdr:colOff>
      <xdr:row>18</xdr:row>
      <xdr:rowOff>114300</xdr:rowOff>
    </xdr:to>
    <xdr:sp macro="" textlink="">
      <xdr:nvSpPr>
        <xdr:cNvPr id="6090" name="Text Box 75" hidden="1">
          <a:extLst>
            <a:ext uri="{FF2B5EF4-FFF2-40B4-BE49-F238E27FC236}">
              <a16:creationId xmlns:a16="http://schemas.microsoft.com/office/drawing/2014/main" id="{00000000-0008-0000-0000-0000CA170000}"/>
            </a:ext>
          </a:extLst>
        </xdr:cNvPr>
        <xdr:cNvSpPr txBox="1">
          <a:spLocks noChangeArrowheads="1"/>
        </xdr:cNvSpPr>
      </xdr:nvSpPr>
      <xdr:spPr bwMode="auto">
        <a:xfrm>
          <a:off x="4562475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</xdr:row>
      <xdr:rowOff>76200</xdr:rowOff>
    </xdr:from>
    <xdr:to>
      <xdr:col>14</xdr:col>
      <xdr:colOff>76200</xdr:colOff>
      <xdr:row>18</xdr:row>
      <xdr:rowOff>114300</xdr:rowOff>
    </xdr:to>
    <xdr:sp macro="" textlink="">
      <xdr:nvSpPr>
        <xdr:cNvPr id="6091" name="Text Box 75" hidden="1">
          <a:extLst>
            <a:ext uri="{FF2B5EF4-FFF2-40B4-BE49-F238E27FC236}">
              <a16:creationId xmlns:a16="http://schemas.microsoft.com/office/drawing/2014/main" id="{00000000-0008-0000-0000-0000CB170000}"/>
            </a:ext>
          </a:extLst>
        </xdr:cNvPr>
        <xdr:cNvSpPr txBox="1">
          <a:spLocks noChangeArrowheads="1"/>
        </xdr:cNvSpPr>
      </xdr:nvSpPr>
      <xdr:spPr bwMode="auto">
        <a:xfrm>
          <a:off x="4562475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</xdr:row>
      <xdr:rowOff>76200</xdr:rowOff>
    </xdr:from>
    <xdr:to>
      <xdr:col>7</xdr:col>
      <xdr:colOff>76200</xdr:colOff>
      <xdr:row>18</xdr:row>
      <xdr:rowOff>114300</xdr:rowOff>
    </xdr:to>
    <xdr:sp macro="" textlink="">
      <xdr:nvSpPr>
        <xdr:cNvPr id="6092" name="Text Box 75" hidden="1">
          <a:extLst>
            <a:ext uri="{FF2B5EF4-FFF2-40B4-BE49-F238E27FC236}">
              <a16:creationId xmlns:a16="http://schemas.microsoft.com/office/drawing/2014/main" id="{00000000-0008-0000-0000-0000CC170000}"/>
            </a:ext>
          </a:extLst>
        </xdr:cNvPr>
        <xdr:cNvSpPr txBox="1">
          <a:spLocks noChangeArrowheads="1"/>
        </xdr:cNvSpPr>
      </xdr:nvSpPr>
      <xdr:spPr bwMode="auto">
        <a:xfrm>
          <a:off x="268605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17</xdr:row>
      <xdr:rowOff>76200</xdr:rowOff>
    </xdr:from>
    <xdr:to>
      <xdr:col>10</xdr:col>
      <xdr:colOff>76200</xdr:colOff>
      <xdr:row>18</xdr:row>
      <xdr:rowOff>114300</xdr:rowOff>
    </xdr:to>
    <xdr:sp macro="" textlink="">
      <xdr:nvSpPr>
        <xdr:cNvPr id="6093" name="Text Box 75" hidden="1">
          <a:extLst>
            <a:ext uri="{FF2B5EF4-FFF2-40B4-BE49-F238E27FC236}">
              <a16:creationId xmlns:a16="http://schemas.microsoft.com/office/drawing/2014/main" id="{00000000-0008-0000-0000-0000CD170000}"/>
            </a:ext>
          </a:extLst>
        </xdr:cNvPr>
        <xdr:cNvSpPr txBox="1">
          <a:spLocks noChangeArrowheads="1"/>
        </xdr:cNvSpPr>
      </xdr:nvSpPr>
      <xdr:spPr bwMode="auto">
        <a:xfrm>
          <a:off x="371475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</xdr:row>
      <xdr:rowOff>76200</xdr:rowOff>
    </xdr:from>
    <xdr:to>
      <xdr:col>14</xdr:col>
      <xdr:colOff>76200</xdr:colOff>
      <xdr:row>18</xdr:row>
      <xdr:rowOff>114300</xdr:rowOff>
    </xdr:to>
    <xdr:sp macro="" textlink="">
      <xdr:nvSpPr>
        <xdr:cNvPr id="6094" name="Text Box 75" hidden="1">
          <a:extLst>
            <a:ext uri="{FF2B5EF4-FFF2-40B4-BE49-F238E27FC236}">
              <a16:creationId xmlns:a16="http://schemas.microsoft.com/office/drawing/2014/main" id="{00000000-0008-0000-0000-0000CE170000}"/>
            </a:ext>
          </a:extLst>
        </xdr:cNvPr>
        <xdr:cNvSpPr txBox="1">
          <a:spLocks noChangeArrowheads="1"/>
        </xdr:cNvSpPr>
      </xdr:nvSpPr>
      <xdr:spPr bwMode="auto">
        <a:xfrm>
          <a:off x="4562475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</xdr:row>
      <xdr:rowOff>76200</xdr:rowOff>
    </xdr:from>
    <xdr:to>
      <xdr:col>7</xdr:col>
      <xdr:colOff>76200</xdr:colOff>
      <xdr:row>18</xdr:row>
      <xdr:rowOff>114300</xdr:rowOff>
    </xdr:to>
    <xdr:sp macro="" textlink="">
      <xdr:nvSpPr>
        <xdr:cNvPr id="6095" name="Text Box 75" hidden="1">
          <a:extLst>
            <a:ext uri="{FF2B5EF4-FFF2-40B4-BE49-F238E27FC236}">
              <a16:creationId xmlns:a16="http://schemas.microsoft.com/office/drawing/2014/main" id="{00000000-0008-0000-0000-0000CF170000}"/>
            </a:ext>
          </a:extLst>
        </xdr:cNvPr>
        <xdr:cNvSpPr txBox="1">
          <a:spLocks noChangeArrowheads="1"/>
        </xdr:cNvSpPr>
      </xdr:nvSpPr>
      <xdr:spPr bwMode="auto">
        <a:xfrm>
          <a:off x="268605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17</xdr:row>
      <xdr:rowOff>76200</xdr:rowOff>
    </xdr:from>
    <xdr:to>
      <xdr:col>10</xdr:col>
      <xdr:colOff>76200</xdr:colOff>
      <xdr:row>18</xdr:row>
      <xdr:rowOff>114300</xdr:rowOff>
    </xdr:to>
    <xdr:sp macro="" textlink="">
      <xdr:nvSpPr>
        <xdr:cNvPr id="6096" name="Text Box 75" hidden="1">
          <a:extLst>
            <a:ext uri="{FF2B5EF4-FFF2-40B4-BE49-F238E27FC236}">
              <a16:creationId xmlns:a16="http://schemas.microsoft.com/office/drawing/2014/main" id="{00000000-0008-0000-0000-0000D0170000}"/>
            </a:ext>
          </a:extLst>
        </xdr:cNvPr>
        <xdr:cNvSpPr txBox="1">
          <a:spLocks noChangeArrowheads="1"/>
        </xdr:cNvSpPr>
      </xdr:nvSpPr>
      <xdr:spPr bwMode="auto">
        <a:xfrm>
          <a:off x="371475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</xdr:row>
      <xdr:rowOff>76200</xdr:rowOff>
    </xdr:from>
    <xdr:to>
      <xdr:col>14</xdr:col>
      <xdr:colOff>76200</xdr:colOff>
      <xdr:row>18</xdr:row>
      <xdr:rowOff>114300</xdr:rowOff>
    </xdr:to>
    <xdr:sp macro="" textlink="">
      <xdr:nvSpPr>
        <xdr:cNvPr id="6097" name="Text Box 75" hidden="1">
          <a:extLst>
            <a:ext uri="{FF2B5EF4-FFF2-40B4-BE49-F238E27FC236}">
              <a16:creationId xmlns:a16="http://schemas.microsoft.com/office/drawing/2014/main" id="{00000000-0008-0000-0000-0000D1170000}"/>
            </a:ext>
          </a:extLst>
        </xdr:cNvPr>
        <xdr:cNvSpPr txBox="1">
          <a:spLocks noChangeArrowheads="1"/>
        </xdr:cNvSpPr>
      </xdr:nvSpPr>
      <xdr:spPr bwMode="auto">
        <a:xfrm>
          <a:off x="4562475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</xdr:row>
      <xdr:rowOff>76200</xdr:rowOff>
    </xdr:from>
    <xdr:to>
      <xdr:col>7</xdr:col>
      <xdr:colOff>76200</xdr:colOff>
      <xdr:row>18</xdr:row>
      <xdr:rowOff>114300</xdr:rowOff>
    </xdr:to>
    <xdr:sp macro="" textlink="">
      <xdr:nvSpPr>
        <xdr:cNvPr id="6098" name="Text Box 75" hidden="1">
          <a:extLst>
            <a:ext uri="{FF2B5EF4-FFF2-40B4-BE49-F238E27FC236}">
              <a16:creationId xmlns:a16="http://schemas.microsoft.com/office/drawing/2014/main" id="{00000000-0008-0000-0000-0000D2170000}"/>
            </a:ext>
          </a:extLst>
        </xdr:cNvPr>
        <xdr:cNvSpPr txBox="1">
          <a:spLocks noChangeArrowheads="1"/>
        </xdr:cNvSpPr>
      </xdr:nvSpPr>
      <xdr:spPr bwMode="auto">
        <a:xfrm>
          <a:off x="268605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18</xdr:row>
      <xdr:rowOff>76200</xdr:rowOff>
    </xdr:from>
    <xdr:to>
      <xdr:col>7</xdr:col>
      <xdr:colOff>76200</xdr:colOff>
      <xdr:row>19</xdr:row>
      <xdr:rowOff>114300</xdr:rowOff>
    </xdr:to>
    <xdr:sp macro="" textlink="">
      <xdr:nvSpPr>
        <xdr:cNvPr id="6099" name="Text Box 75" hidden="1">
          <a:extLst>
            <a:ext uri="{FF2B5EF4-FFF2-40B4-BE49-F238E27FC236}">
              <a16:creationId xmlns:a16="http://schemas.microsoft.com/office/drawing/2014/main" id="{00000000-0008-0000-0000-0000D3170000}"/>
            </a:ext>
          </a:extLst>
        </xdr:cNvPr>
        <xdr:cNvSpPr txBox="1">
          <a:spLocks noChangeArrowheads="1"/>
        </xdr:cNvSpPr>
      </xdr:nvSpPr>
      <xdr:spPr bwMode="auto">
        <a:xfrm>
          <a:off x="2686050" y="4333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18</xdr:row>
      <xdr:rowOff>76200</xdr:rowOff>
    </xdr:from>
    <xdr:to>
      <xdr:col>7</xdr:col>
      <xdr:colOff>76200</xdr:colOff>
      <xdr:row>19</xdr:row>
      <xdr:rowOff>114300</xdr:rowOff>
    </xdr:to>
    <xdr:sp macro="" textlink="">
      <xdr:nvSpPr>
        <xdr:cNvPr id="6100" name="Text Box 75" hidden="1">
          <a:extLst>
            <a:ext uri="{FF2B5EF4-FFF2-40B4-BE49-F238E27FC236}">
              <a16:creationId xmlns:a16="http://schemas.microsoft.com/office/drawing/2014/main" id="{00000000-0008-0000-0000-0000D4170000}"/>
            </a:ext>
          </a:extLst>
        </xdr:cNvPr>
        <xdr:cNvSpPr txBox="1">
          <a:spLocks noChangeArrowheads="1"/>
        </xdr:cNvSpPr>
      </xdr:nvSpPr>
      <xdr:spPr bwMode="auto">
        <a:xfrm>
          <a:off x="2686050" y="4333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17</xdr:row>
      <xdr:rowOff>76200</xdr:rowOff>
    </xdr:from>
    <xdr:to>
      <xdr:col>10</xdr:col>
      <xdr:colOff>76200</xdr:colOff>
      <xdr:row>18</xdr:row>
      <xdr:rowOff>114300</xdr:rowOff>
    </xdr:to>
    <xdr:sp macro="" textlink="">
      <xdr:nvSpPr>
        <xdr:cNvPr id="6101" name="Text Box 75" hidden="1">
          <a:extLst>
            <a:ext uri="{FF2B5EF4-FFF2-40B4-BE49-F238E27FC236}">
              <a16:creationId xmlns:a16="http://schemas.microsoft.com/office/drawing/2014/main" id="{00000000-0008-0000-0000-0000D5170000}"/>
            </a:ext>
          </a:extLst>
        </xdr:cNvPr>
        <xdr:cNvSpPr txBox="1">
          <a:spLocks noChangeArrowheads="1"/>
        </xdr:cNvSpPr>
      </xdr:nvSpPr>
      <xdr:spPr bwMode="auto">
        <a:xfrm>
          <a:off x="371475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18</xdr:row>
      <xdr:rowOff>76200</xdr:rowOff>
    </xdr:from>
    <xdr:to>
      <xdr:col>10</xdr:col>
      <xdr:colOff>76200</xdr:colOff>
      <xdr:row>19</xdr:row>
      <xdr:rowOff>114300</xdr:rowOff>
    </xdr:to>
    <xdr:sp macro="" textlink="">
      <xdr:nvSpPr>
        <xdr:cNvPr id="6102" name="Text Box 75" hidden="1">
          <a:extLst>
            <a:ext uri="{FF2B5EF4-FFF2-40B4-BE49-F238E27FC236}">
              <a16:creationId xmlns:a16="http://schemas.microsoft.com/office/drawing/2014/main" id="{00000000-0008-0000-0000-0000D6170000}"/>
            </a:ext>
          </a:extLst>
        </xdr:cNvPr>
        <xdr:cNvSpPr txBox="1">
          <a:spLocks noChangeArrowheads="1"/>
        </xdr:cNvSpPr>
      </xdr:nvSpPr>
      <xdr:spPr bwMode="auto">
        <a:xfrm>
          <a:off x="3714750" y="4333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18</xdr:row>
      <xdr:rowOff>76200</xdr:rowOff>
    </xdr:from>
    <xdr:to>
      <xdr:col>10</xdr:col>
      <xdr:colOff>76200</xdr:colOff>
      <xdr:row>19</xdr:row>
      <xdr:rowOff>114300</xdr:rowOff>
    </xdr:to>
    <xdr:sp macro="" textlink="">
      <xdr:nvSpPr>
        <xdr:cNvPr id="6103" name="Text Box 75" hidden="1">
          <a:extLst>
            <a:ext uri="{FF2B5EF4-FFF2-40B4-BE49-F238E27FC236}">
              <a16:creationId xmlns:a16="http://schemas.microsoft.com/office/drawing/2014/main" id="{00000000-0008-0000-0000-0000D7170000}"/>
            </a:ext>
          </a:extLst>
        </xdr:cNvPr>
        <xdr:cNvSpPr txBox="1">
          <a:spLocks noChangeArrowheads="1"/>
        </xdr:cNvSpPr>
      </xdr:nvSpPr>
      <xdr:spPr bwMode="auto">
        <a:xfrm>
          <a:off x="3714750" y="4333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18</xdr:row>
      <xdr:rowOff>76200</xdr:rowOff>
    </xdr:from>
    <xdr:to>
      <xdr:col>10</xdr:col>
      <xdr:colOff>76200</xdr:colOff>
      <xdr:row>19</xdr:row>
      <xdr:rowOff>114300</xdr:rowOff>
    </xdr:to>
    <xdr:sp macro="" textlink="">
      <xdr:nvSpPr>
        <xdr:cNvPr id="6104" name="Text Box 75" hidden="1">
          <a:extLst>
            <a:ext uri="{FF2B5EF4-FFF2-40B4-BE49-F238E27FC236}">
              <a16:creationId xmlns:a16="http://schemas.microsoft.com/office/drawing/2014/main" id="{00000000-0008-0000-0000-0000D8170000}"/>
            </a:ext>
          </a:extLst>
        </xdr:cNvPr>
        <xdr:cNvSpPr txBox="1">
          <a:spLocks noChangeArrowheads="1"/>
        </xdr:cNvSpPr>
      </xdr:nvSpPr>
      <xdr:spPr bwMode="auto">
        <a:xfrm>
          <a:off x="3714750" y="4333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</xdr:row>
      <xdr:rowOff>76200</xdr:rowOff>
    </xdr:from>
    <xdr:to>
      <xdr:col>14</xdr:col>
      <xdr:colOff>76200</xdr:colOff>
      <xdr:row>18</xdr:row>
      <xdr:rowOff>114300</xdr:rowOff>
    </xdr:to>
    <xdr:sp macro="" textlink="">
      <xdr:nvSpPr>
        <xdr:cNvPr id="6105" name="Text Box 75" hidden="1">
          <a:extLst>
            <a:ext uri="{FF2B5EF4-FFF2-40B4-BE49-F238E27FC236}">
              <a16:creationId xmlns:a16="http://schemas.microsoft.com/office/drawing/2014/main" id="{00000000-0008-0000-0000-0000D9170000}"/>
            </a:ext>
          </a:extLst>
        </xdr:cNvPr>
        <xdr:cNvSpPr txBox="1">
          <a:spLocks noChangeArrowheads="1"/>
        </xdr:cNvSpPr>
      </xdr:nvSpPr>
      <xdr:spPr bwMode="auto">
        <a:xfrm>
          <a:off x="4562475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18</xdr:row>
      <xdr:rowOff>76200</xdr:rowOff>
    </xdr:from>
    <xdr:to>
      <xdr:col>14</xdr:col>
      <xdr:colOff>76200</xdr:colOff>
      <xdr:row>19</xdr:row>
      <xdr:rowOff>114300</xdr:rowOff>
    </xdr:to>
    <xdr:sp macro="" textlink="">
      <xdr:nvSpPr>
        <xdr:cNvPr id="6106" name="Text Box 75" hidden="1">
          <a:extLst>
            <a:ext uri="{FF2B5EF4-FFF2-40B4-BE49-F238E27FC236}">
              <a16:creationId xmlns:a16="http://schemas.microsoft.com/office/drawing/2014/main" id="{00000000-0008-0000-0000-0000DA170000}"/>
            </a:ext>
          </a:extLst>
        </xdr:cNvPr>
        <xdr:cNvSpPr txBox="1">
          <a:spLocks noChangeArrowheads="1"/>
        </xdr:cNvSpPr>
      </xdr:nvSpPr>
      <xdr:spPr bwMode="auto">
        <a:xfrm>
          <a:off x="4562475" y="4333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18</xdr:row>
      <xdr:rowOff>76200</xdr:rowOff>
    </xdr:from>
    <xdr:to>
      <xdr:col>14</xdr:col>
      <xdr:colOff>76200</xdr:colOff>
      <xdr:row>19</xdr:row>
      <xdr:rowOff>114300</xdr:rowOff>
    </xdr:to>
    <xdr:sp macro="" textlink="">
      <xdr:nvSpPr>
        <xdr:cNvPr id="6107" name="Text Box 75" hidden="1">
          <a:extLst>
            <a:ext uri="{FF2B5EF4-FFF2-40B4-BE49-F238E27FC236}">
              <a16:creationId xmlns:a16="http://schemas.microsoft.com/office/drawing/2014/main" id="{00000000-0008-0000-0000-0000DB170000}"/>
            </a:ext>
          </a:extLst>
        </xdr:cNvPr>
        <xdr:cNvSpPr txBox="1">
          <a:spLocks noChangeArrowheads="1"/>
        </xdr:cNvSpPr>
      </xdr:nvSpPr>
      <xdr:spPr bwMode="auto">
        <a:xfrm>
          <a:off x="4562475" y="4333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18</xdr:row>
      <xdr:rowOff>76200</xdr:rowOff>
    </xdr:from>
    <xdr:to>
      <xdr:col>14</xdr:col>
      <xdr:colOff>76200</xdr:colOff>
      <xdr:row>19</xdr:row>
      <xdr:rowOff>114300</xdr:rowOff>
    </xdr:to>
    <xdr:sp macro="" textlink="">
      <xdr:nvSpPr>
        <xdr:cNvPr id="6108" name="Text Box 75" hidden="1">
          <a:extLst>
            <a:ext uri="{FF2B5EF4-FFF2-40B4-BE49-F238E27FC236}">
              <a16:creationId xmlns:a16="http://schemas.microsoft.com/office/drawing/2014/main" id="{00000000-0008-0000-0000-0000DC170000}"/>
            </a:ext>
          </a:extLst>
        </xdr:cNvPr>
        <xdr:cNvSpPr txBox="1">
          <a:spLocks noChangeArrowheads="1"/>
        </xdr:cNvSpPr>
      </xdr:nvSpPr>
      <xdr:spPr bwMode="auto">
        <a:xfrm>
          <a:off x="4562475" y="4333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18</xdr:row>
      <xdr:rowOff>76200</xdr:rowOff>
    </xdr:from>
    <xdr:to>
      <xdr:col>14</xdr:col>
      <xdr:colOff>76200</xdr:colOff>
      <xdr:row>19</xdr:row>
      <xdr:rowOff>114300</xdr:rowOff>
    </xdr:to>
    <xdr:sp macro="" textlink="">
      <xdr:nvSpPr>
        <xdr:cNvPr id="6109" name="Text Box 75" hidden="1">
          <a:extLst>
            <a:ext uri="{FF2B5EF4-FFF2-40B4-BE49-F238E27FC236}">
              <a16:creationId xmlns:a16="http://schemas.microsoft.com/office/drawing/2014/main" id="{00000000-0008-0000-0000-0000DD170000}"/>
            </a:ext>
          </a:extLst>
        </xdr:cNvPr>
        <xdr:cNvSpPr txBox="1">
          <a:spLocks noChangeArrowheads="1"/>
        </xdr:cNvSpPr>
      </xdr:nvSpPr>
      <xdr:spPr bwMode="auto">
        <a:xfrm>
          <a:off x="4562475" y="4333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18</xdr:row>
      <xdr:rowOff>76200</xdr:rowOff>
    </xdr:from>
    <xdr:to>
      <xdr:col>7</xdr:col>
      <xdr:colOff>76200</xdr:colOff>
      <xdr:row>19</xdr:row>
      <xdr:rowOff>114300</xdr:rowOff>
    </xdr:to>
    <xdr:sp macro="" textlink="">
      <xdr:nvSpPr>
        <xdr:cNvPr id="6110" name="Text Box 75" hidden="1">
          <a:extLst>
            <a:ext uri="{FF2B5EF4-FFF2-40B4-BE49-F238E27FC236}">
              <a16:creationId xmlns:a16="http://schemas.microsoft.com/office/drawing/2014/main" id="{00000000-0008-0000-0000-0000DE170000}"/>
            </a:ext>
          </a:extLst>
        </xdr:cNvPr>
        <xdr:cNvSpPr txBox="1">
          <a:spLocks noChangeArrowheads="1"/>
        </xdr:cNvSpPr>
      </xdr:nvSpPr>
      <xdr:spPr bwMode="auto">
        <a:xfrm>
          <a:off x="2686050" y="4333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18</xdr:row>
      <xdr:rowOff>76200</xdr:rowOff>
    </xdr:from>
    <xdr:to>
      <xdr:col>10</xdr:col>
      <xdr:colOff>76200</xdr:colOff>
      <xdr:row>19</xdr:row>
      <xdr:rowOff>114300</xdr:rowOff>
    </xdr:to>
    <xdr:sp macro="" textlink="">
      <xdr:nvSpPr>
        <xdr:cNvPr id="6111" name="Text Box 75" hidden="1">
          <a:extLst>
            <a:ext uri="{FF2B5EF4-FFF2-40B4-BE49-F238E27FC236}">
              <a16:creationId xmlns:a16="http://schemas.microsoft.com/office/drawing/2014/main" id="{00000000-0008-0000-0000-0000DF170000}"/>
            </a:ext>
          </a:extLst>
        </xdr:cNvPr>
        <xdr:cNvSpPr txBox="1">
          <a:spLocks noChangeArrowheads="1"/>
        </xdr:cNvSpPr>
      </xdr:nvSpPr>
      <xdr:spPr bwMode="auto">
        <a:xfrm>
          <a:off x="3714750" y="4333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18</xdr:row>
      <xdr:rowOff>76200</xdr:rowOff>
    </xdr:from>
    <xdr:to>
      <xdr:col>14</xdr:col>
      <xdr:colOff>76200</xdr:colOff>
      <xdr:row>19</xdr:row>
      <xdr:rowOff>114300</xdr:rowOff>
    </xdr:to>
    <xdr:sp macro="" textlink="">
      <xdr:nvSpPr>
        <xdr:cNvPr id="6112" name="Text Box 75" hidden="1">
          <a:extLst>
            <a:ext uri="{FF2B5EF4-FFF2-40B4-BE49-F238E27FC236}">
              <a16:creationId xmlns:a16="http://schemas.microsoft.com/office/drawing/2014/main" id="{00000000-0008-0000-0000-0000E0170000}"/>
            </a:ext>
          </a:extLst>
        </xdr:cNvPr>
        <xdr:cNvSpPr txBox="1">
          <a:spLocks noChangeArrowheads="1"/>
        </xdr:cNvSpPr>
      </xdr:nvSpPr>
      <xdr:spPr bwMode="auto">
        <a:xfrm>
          <a:off x="4562475" y="4333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18</xdr:row>
      <xdr:rowOff>76200</xdr:rowOff>
    </xdr:from>
    <xdr:to>
      <xdr:col>7</xdr:col>
      <xdr:colOff>76200</xdr:colOff>
      <xdr:row>19</xdr:row>
      <xdr:rowOff>114300</xdr:rowOff>
    </xdr:to>
    <xdr:sp macro="" textlink="">
      <xdr:nvSpPr>
        <xdr:cNvPr id="6113" name="Text Box 75" hidden="1">
          <a:extLst>
            <a:ext uri="{FF2B5EF4-FFF2-40B4-BE49-F238E27FC236}">
              <a16:creationId xmlns:a16="http://schemas.microsoft.com/office/drawing/2014/main" id="{00000000-0008-0000-0000-0000E1170000}"/>
            </a:ext>
          </a:extLst>
        </xdr:cNvPr>
        <xdr:cNvSpPr txBox="1">
          <a:spLocks noChangeArrowheads="1"/>
        </xdr:cNvSpPr>
      </xdr:nvSpPr>
      <xdr:spPr bwMode="auto">
        <a:xfrm>
          <a:off x="2686050" y="4333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18</xdr:row>
      <xdr:rowOff>76200</xdr:rowOff>
    </xdr:from>
    <xdr:to>
      <xdr:col>10</xdr:col>
      <xdr:colOff>76200</xdr:colOff>
      <xdr:row>19</xdr:row>
      <xdr:rowOff>114300</xdr:rowOff>
    </xdr:to>
    <xdr:sp macro="" textlink="">
      <xdr:nvSpPr>
        <xdr:cNvPr id="6114" name="Text Box 75" hidden="1">
          <a:extLst>
            <a:ext uri="{FF2B5EF4-FFF2-40B4-BE49-F238E27FC236}">
              <a16:creationId xmlns:a16="http://schemas.microsoft.com/office/drawing/2014/main" id="{00000000-0008-0000-0000-0000E2170000}"/>
            </a:ext>
          </a:extLst>
        </xdr:cNvPr>
        <xdr:cNvSpPr txBox="1">
          <a:spLocks noChangeArrowheads="1"/>
        </xdr:cNvSpPr>
      </xdr:nvSpPr>
      <xdr:spPr bwMode="auto">
        <a:xfrm>
          <a:off x="3714750" y="4333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18</xdr:row>
      <xdr:rowOff>76200</xdr:rowOff>
    </xdr:from>
    <xdr:to>
      <xdr:col>14</xdr:col>
      <xdr:colOff>76200</xdr:colOff>
      <xdr:row>19</xdr:row>
      <xdr:rowOff>114300</xdr:rowOff>
    </xdr:to>
    <xdr:sp macro="" textlink="">
      <xdr:nvSpPr>
        <xdr:cNvPr id="6115" name="Text Box 75" hidden="1">
          <a:extLst>
            <a:ext uri="{FF2B5EF4-FFF2-40B4-BE49-F238E27FC236}">
              <a16:creationId xmlns:a16="http://schemas.microsoft.com/office/drawing/2014/main" id="{00000000-0008-0000-0000-0000E3170000}"/>
            </a:ext>
          </a:extLst>
        </xdr:cNvPr>
        <xdr:cNvSpPr txBox="1">
          <a:spLocks noChangeArrowheads="1"/>
        </xdr:cNvSpPr>
      </xdr:nvSpPr>
      <xdr:spPr bwMode="auto">
        <a:xfrm>
          <a:off x="4562475" y="4333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18</xdr:row>
      <xdr:rowOff>76200</xdr:rowOff>
    </xdr:from>
    <xdr:to>
      <xdr:col>7</xdr:col>
      <xdr:colOff>76200</xdr:colOff>
      <xdr:row>19</xdr:row>
      <xdr:rowOff>114300</xdr:rowOff>
    </xdr:to>
    <xdr:sp macro="" textlink="">
      <xdr:nvSpPr>
        <xdr:cNvPr id="6116" name="Text Box 75" hidden="1">
          <a:extLst>
            <a:ext uri="{FF2B5EF4-FFF2-40B4-BE49-F238E27FC236}">
              <a16:creationId xmlns:a16="http://schemas.microsoft.com/office/drawing/2014/main" id="{00000000-0008-0000-0000-0000E4170000}"/>
            </a:ext>
          </a:extLst>
        </xdr:cNvPr>
        <xdr:cNvSpPr txBox="1">
          <a:spLocks noChangeArrowheads="1"/>
        </xdr:cNvSpPr>
      </xdr:nvSpPr>
      <xdr:spPr bwMode="auto">
        <a:xfrm>
          <a:off x="2686050" y="4333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19</xdr:row>
      <xdr:rowOff>76200</xdr:rowOff>
    </xdr:from>
    <xdr:to>
      <xdr:col>7</xdr:col>
      <xdr:colOff>76200</xdr:colOff>
      <xdr:row>20</xdr:row>
      <xdr:rowOff>114300</xdr:rowOff>
    </xdr:to>
    <xdr:sp macro="" textlink="">
      <xdr:nvSpPr>
        <xdr:cNvPr id="6117" name="Text Box 75" hidden="1">
          <a:extLst>
            <a:ext uri="{FF2B5EF4-FFF2-40B4-BE49-F238E27FC236}">
              <a16:creationId xmlns:a16="http://schemas.microsoft.com/office/drawing/2014/main" id="{00000000-0008-0000-0000-0000E5170000}"/>
            </a:ext>
          </a:extLst>
        </xdr:cNvPr>
        <xdr:cNvSpPr txBox="1">
          <a:spLocks noChangeArrowheads="1"/>
        </xdr:cNvSpPr>
      </xdr:nvSpPr>
      <xdr:spPr bwMode="auto">
        <a:xfrm>
          <a:off x="2686050" y="4495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19</xdr:row>
      <xdr:rowOff>76200</xdr:rowOff>
    </xdr:from>
    <xdr:to>
      <xdr:col>7</xdr:col>
      <xdr:colOff>76200</xdr:colOff>
      <xdr:row>20</xdr:row>
      <xdr:rowOff>114300</xdr:rowOff>
    </xdr:to>
    <xdr:sp macro="" textlink="">
      <xdr:nvSpPr>
        <xdr:cNvPr id="6118" name="Text Box 75" hidden="1">
          <a:extLst>
            <a:ext uri="{FF2B5EF4-FFF2-40B4-BE49-F238E27FC236}">
              <a16:creationId xmlns:a16="http://schemas.microsoft.com/office/drawing/2014/main" id="{00000000-0008-0000-0000-0000E6170000}"/>
            </a:ext>
          </a:extLst>
        </xdr:cNvPr>
        <xdr:cNvSpPr txBox="1">
          <a:spLocks noChangeArrowheads="1"/>
        </xdr:cNvSpPr>
      </xdr:nvSpPr>
      <xdr:spPr bwMode="auto">
        <a:xfrm>
          <a:off x="2686050" y="4495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18</xdr:row>
      <xdr:rowOff>76200</xdr:rowOff>
    </xdr:from>
    <xdr:to>
      <xdr:col>10</xdr:col>
      <xdr:colOff>76200</xdr:colOff>
      <xdr:row>19</xdr:row>
      <xdr:rowOff>114300</xdr:rowOff>
    </xdr:to>
    <xdr:sp macro="" textlink="">
      <xdr:nvSpPr>
        <xdr:cNvPr id="6119" name="Text Box 75" hidden="1">
          <a:extLst>
            <a:ext uri="{FF2B5EF4-FFF2-40B4-BE49-F238E27FC236}">
              <a16:creationId xmlns:a16="http://schemas.microsoft.com/office/drawing/2014/main" id="{00000000-0008-0000-0000-0000E7170000}"/>
            </a:ext>
          </a:extLst>
        </xdr:cNvPr>
        <xdr:cNvSpPr txBox="1">
          <a:spLocks noChangeArrowheads="1"/>
        </xdr:cNvSpPr>
      </xdr:nvSpPr>
      <xdr:spPr bwMode="auto">
        <a:xfrm>
          <a:off x="3714750" y="4333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19</xdr:row>
      <xdr:rowOff>76200</xdr:rowOff>
    </xdr:from>
    <xdr:to>
      <xdr:col>10</xdr:col>
      <xdr:colOff>76200</xdr:colOff>
      <xdr:row>20</xdr:row>
      <xdr:rowOff>114300</xdr:rowOff>
    </xdr:to>
    <xdr:sp macro="" textlink="">
      <xdr:nvSpPr>
        <xdr:cNvPr id="6120" name="Text Box 75" hidden="1">
          <a:extLst>
            <a:ext uri="{FF2B5EF4-FFF2-40B4-BE49-F238E27FC236}">
              <a16:creationId xmlns:a16="http://schemas.microsoft.com/office/drawing/2014/main" id="{00000000-0008-0000-0000-0000E8170000}"/>
            </a:ext>
          </a:extLst>
        </xdr:cNvPr>
        <xdr:cNvSpPr txBox="1">
          <a:spLocks noChangeArrowheads="1"/>
        </xdr:cNvSpPr>
      </xdr:nvSpPr>
      <xdr:spPr bwMode="auto">
        <a:xfrm>
          <a:off x="3714750" y="4495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19</xdr:row>
      <xdr:rowOff>76200</xdr:rowOff>
    </xdr:from>
    <xdr:to>
      <xdr:col>10</xdr:col>
      <xdr:colOff>76200</xdr:colOff>
      <xdr:row>20</xdr:row>
      <xdr:rowOff>114300</xdr:rowOff>
    </xdr:to>
    <xdr:sp macro="" textlink="">
      <xdr:nvSpPr>
        <xdr:cNvPr id="6121" name="Text Box 75" hidden="1">
          <a:extLst>
            <a:ext uri="{FF2B5EF4-FFF2-40B4-BE49-F238E27FC236}">
              <a16:creationId xmlns:a16="http://schemas.microsoft.com/office/drawing/2014/main" id="{00000000-0008-0000-0000-0000E9170000}"/>
            </a:ext>
          </a:extLst>
        </xdr:cNvPr>
        <xdr:cNvSpPr txBox="1">
          <a:spLocks noChangeArrowheads="1"/>
        </xdr:cNvSpPr>
      </xdr:nvSpPr>
      <xdr:spPr bwMode="auto">
        <a:xfrm>
          <a:off x="3714750" y="4495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19</xdr:row>
      <xdr:rowOff>76200</xdr:rowOff>
    </xdr:from>
    <xdr:to>
      <xdr:col>10</xdr:col>
      <xdr:colOff>76200</xdr:colOff>
      <xdr:row>20</xdr:row>
      <xdr:rowOff>114300</xdr:rowOff>
    </xdr:to>
    <xdr:sp macro="" textlink="">
      <xdr:nvSpPr>
        <xdr:cNvPr id="6122" name="Text Box 75" hidden="1">
          <a:extLst>
            <a:ext uri="{FF2B5EF4-FFF2-40B4-BE49-F238E27FC236}">
              <a16:creationId xmlns:a16="http://schemas.microsoft.com/office/drawing/2014/main" id="{00000000-0008-0000-0000-0000EA170000}"/>
            </a:ext>
          </a:extLst>
        </xdr:cNvPr>
        <xdr:cNvSpPr txBox="1">
          <a:spLocks noChangeArrowheads="1"/>
        </xdr:cNvSpPr>
      </xdr:nvSpPr>
      <xdr:spPr bwMode="auto">
        <a:xfrm>
          <a:off x="3714750" y="4495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18</xdr:row>
      <xdr:rowOff>76200</xdr:rowOff>
    </xdr:from>
    <xdr:to>
      <xdr:col>14</xdr:col>
      <xdr:colOff>76200</xdr:colOff>
      <xdr:row>19</xdr:row>
      <xdr:rowOff>114300</xdr:rowOff>
    </xdr:to>
    <xdr:sp macro="" textlink="">
      <xdr:nvSpPr>
        <xdr:cNvPr id="6123" name="Text Box 75" hidden="1">
          <a:extLst>
            <a:ext uri="{FF2B5EF4-FFF2-40B4-BE49-F238E27FC236}">
              <a16:creationId xmlns:a16="http://schemas.microsoft.com/office/drawing/2014/main" id="{00000000-0008-0000-0000-0000EB170000}"/>
            </a:ext>
          </a:extLst>
        </xdr:cNvPr>
        <xdr:cNvSpPr txBox="1">
          <a:spLocks noChangeArrowheads="1"/>
        </xdr:cNvSpPr>
      </xdr:nvSpPr>
      <xdr:spPr bwMode="auto">
        <a:xfrm>
          <a:off x="4562475" y="4333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19</xdr:row>
      <xdr:rowOff>76200</xdr:rowOff>
    </xdr:from>
    <xdr:to>
      <xdr:col>14</xdr:col>
      <xdr:colOff>76200</xdr:colOff>
      <xdr:row>20</xdr:row>
      <xdr:rowOff>114300</xdr:rowOff>
    </xdr:to>
    <xdr:sp macro="" textlink="">
      <xdr:nvSpPr>
        <xdr:cNvPr id="6124" name="Text Box 75" hidden="1">
          <a:extLst>
            <a:ext uri="{FF2B5EF4-FFF2-40B4-BE49-F238E27FC236}">
              <a16:creationId xmlns:a16="http://schemas.microsoft.com/office/drawing/2014/main" id="{00000000-0008-0000-0000-0000EC170000}"/>
            </a:ext>
          </a:extLst>
        </xdr:cNvPr>
        <xdr:cNvSpPr txBox="1">
          <a:spLocks noChangeArrowheads="1"/>
        </xdr:cNvSpPr>
      </xdr:nvSpPr>
      <xdr:spPr bwMode="auto">
        <a:xfrm>
          <a:off x="4562475" y="4495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19</xdr:row>
      <xdr:rowOff>76200</xdr:rowOff>
    </xdr:from>
    <xdr:to>
      <xdr:col>14</xdr:col>
      <xdr:colOff>76200</xdr:colOff>
      <xdr:row>20</xdr:row>
      <xdr:rowOff>114300</xdr:rowOff>
    </xdr:to>
    <xdr:sp macro="" textlink="">
      <xdr:nvSpPr>
        <xdr:cNvPr id="6125" name="Text Box 75" hidden="1">
          <a:extLst>
            <a:ext uri="{FF2B5EF4-FFF2-40B4-BE49-F238E27FC236}">
              <a16:creationId xmlns:a16="http://schemas.microsoft.com/office/drawing/2014/main" id="{00000000-0008-0000-0000-0000ED170000}"/>
            </a:ext>
          </a:extLst>
        </xdr:cNvPr>
        <xdr:cNvSpPr txBox="1">
          <a:spLocks noChangeArrowheads="1"/>
        </xdr:cNvSpPr>
      </xdr:nvSpPr>
      <xdr:spPr bwMode="auto">
        <a:xfrm>
          <a:off x="4562475" y="4495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19</xdr:row>
      <xdr:rowOff>76200</xdr:rowOff>
    </xdr:from>
    <xdr:to>
      <xdr:col>14</xdr:col>
      <xdr:colOff>76200</xdr:colOff>
      <xdr:row>20</xdr:row>
      <xdr:rowOff>114300</xdr:rowOff>
    </xdr:to>
    <xdr:sp macro="" textlink="">
      <xdr:nvSpPr>
        <xdr:cNvPr id="6126" name="Text Box 75" hidden="1">
          <a:extLst>
            <a:ext uri="{FF2B5EF4-FFF2-40B4-BE49-F238E27FC236}">
              <a16:creationId xmlns:a16="http://schemas.microsoft.com/office/drawing/2014/main" id="{00000000-0008-0000-0000-0000EE170000}"/>
            </a:ext>
          </a:extLst>
        </xdr:cNvPr>
        <xdr:cNvSpPr txBox="1">
          <a:spLocks noChangeArrowheads="1"/>
        </xdr:cNvSpPr>
      </xdr:nvSpPr>
      <xdr:spPr bwMode="auto">
        <a:xfrm>
          <a:off x="4562475" y="4495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19</xdr:row>
      <xdr:rowOff>76200</xdr:rowOff>
    </xdr:from>
    <xdr:to>
      <xdr:col>14</xdr:col>
      <xdr:colOff>76200</xdr:colOff>
      <xdr:row>20</xdr:row>
      <xdr:rowOff>114300</xdr:rowOff>
    </xdr:to>
    <xdr:sp macro="" textlink="">
      <xdr:nvSpPr>
        <xdr:cNvPr id="6127" name="Text Box 75" hidden="1">
          <a:extLst>
            <a:ext uri="{FF2B5EF4-FFF2-40B4-BE49-F238E27FC236}">
              <a16:creationId xmlns:a16="http://schemas.microsoft.com/office/drawing/2014/main" id="{00000000-0008-0000-0000-0000EF170000}"/>
            </a:ext>
          </a:extLst>
        </xdr:cNvPr>
        <xdr:cNvSpPr txBox="1">
          <a:spLocks noChangeArrowheads="1"/>
        </xdr:cNvSpPr>
      </xdr:nvSpPr>
      <xdr:spPr bwMode="auto">
        <a:xfrm>
          <a:off x="4562475" y="4495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19</xdr:row>
      <xdr:rowOff>76200</xdr:rowOff>
    </xdr:from>
    <xdr:to>
      <xdr:col>7</xdr:col>
      <xdr:colOff>76200</xdr:colOff>
      <xdr:row>20</xdr:row>
      <xdr:rowOff>114300</xdr:rowOff>
    </xdr:to>
    <xdr:sp macro="" textlink="">
      <xdr:nvSpPr>
        <xdr:cNvPr id="6128" name="Text Box 75" hidden="1">
          <a:extLst>
            <a:ext uri="{FF2B5EF4-FFF2-40B4-BE49-F238E27FC236}">
              <a16:creationId xmlns:a16="http://schemas.microsoft.com/office/drawing/2014/main" id="{00000000-0008-0000-0000-0000F0170000}"/>
            </a:ext>
          </a:extLst>
        </xdr:cNvPr>
        <xdr:cNvSpPr txBox="1">
          <a:spLocks noChangeArrowheads="1"/>
        </xdr:cNvSpPr>
      </xdr:nvSpPr>
      <xdr:spPr bwMode="auto">
        <a:xfrm>
          <a:off x="2686050" y="4495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19</xdr:row>
      <xdr:rowOff>76200</xdr:rowOff>
    </xdr:from>
    <xdr:to>
      <xdr:col>10</xdr:col>
      <xdr:colOff>76200</xdr:colOff>
      <xdr:row>20</xdr:row>
      <xdr:rowOff>114300</xdr:rowOff>
    </xdr:to>
    <xdr:sp macro="" textlink="">
      <xdr:nvSpPr>
        <xdr:cNvPr id="6129" name="Text Box 75" hidden="1">
          <a:extLst>
            <a:ext uri="{FF2B5EF4-FFF2-40B4-BE49-F238E27FC236}">
              <a16:creationId xmlns:a16="http://schemas.microsoft.com/office/drawing/2014/main" id="{00000000-0008-0000-0000-0000F1170000}"/>
            </a:ext>
          </a:extLst>
        </xdr:cNvPr>
        <xdr:cNvSpPr txBox="1">
          <a:spLocks noChangeArrowheads="1"/>
        </xdr:cNvSpPr>
      </xdr:nvSpPr>
      <xdr:spPr bwMode="auto">
        <a:xfrm>
          <a:off x="3714750" y="4495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19</xdr:row>
      <xdr:rowOff>76200</xdr:rowOff>
    </xdr:from>
    <xdr:to>
      <xdr:col>14</xdr:col>
      <xdr:colOff>76200</xdr:colOff>
      <xdr:row>20</xdr:row>
      <xdr:rowOff>114300</xdr:rowOff>
    </xdr:to>
    <xdr:sp macro="" textlink="">
      <xdr:nvSpPr>
        <xdr:cNvPr id="6130" name="Text Box 75" hidden="1">
          <a:extLst>
            <a:ext uri="{FF2B5EF4-FFF2-40B4-BE49-F238E27FC236}">
              <a16:creationId xmlns:a16="http://schemas.microsoft.com/office/drawing/2014/main" id="{00000000-0008-0000-0000-0000F2170000}"/>
            </a:ext>
          </a:extLst>
        </xdr:cNvPr>
        <xdr:cNvSpPr txBox="1">
          <a:spLocks noChangeArrowheads="1"/>
        </xdr:cNvSpPr>
      </xdr:nvSpPr>
      <xdr:spPr bwMode="auto">
        <a:xfrm>
          <a:off x="4562475" y="4495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19</xdr:row>
      <xdr:rowOff>76200</xdr:rowOff>
    </xdr:from>
    <xdr:to>
      <xdr:col>7</xdr:col>
      <xdr:colOff>76200</xdr:colOff>
      <xdr:row>20</xdr:row>
      <xdr:rowOff>114300</xdr:rowOff>
    </xdr:to>
    <xdr:sp macro="" textlink="">
      <xdr:nvSpPr>
        <xdr:cNvPr id="6131" name="Text Box 75" hidden="1">
          <a:extLst>
            <a:ext uri="{FF2B5EF4-FFF2-40B4-BE49-F238E27FC236}">
              <a16:creationId xmlns:a16="http://schemas.microsoft.com/office/drawing/2014/main" id="{00000000-0008-0000-0000-0000F3170000}"/>
            </a:ext>
          </a:extLst>
        </xdr:cNvPr>
        <xdr:cNvSpPr txBox="1">
          <a:spLocks noChangeArrowheads="1"/>
        </xdr:cNvSpPr>
      </xdr:nvSpPr>
      <xdr:spPr bwMode="auto">
        <a:xfrm>
          <a:off x="2686050" y="4495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19</xdr:row>
      <xdr:rowOff>76200</xdr:rowOff>
    </xdr:from>
    <xdr:to>
      <xdr:col>10</xdr:col>
      <xdr:colOff>76200</xdr:colOff>
      <xdr:row>20</xdr:row>
      <xdr:rowOff>114300</xdr:rowOff>
    </xdr:to>
    <xdr:sp macro="" textlink="">
      <xdr:nvSpPr>
        <xdr:cNvPr id="6132" name="Text Box 75" hidden="1">
          <a:extLst>
            <a:ext uri="{FF2B5EF4-FFF2-40B4-BE49-F238E27FC236}">
              <a16:creationId xmlns:a16="http://schemas.microsoft.com/office/drawing/2014/main" id="{00000000-0008-0000-0000-0000F4170000}"/>
            </a:ext>
          </a:extLst>
        </xdr:cNvPr>
        <xdr:cNvSpPr txBox="1">
          <a:spLocks noChangeArrowheads="1"/>
        </xdr:cNvSpPr>
      </xdr:nvSpPr>
      <xdr:spPr bwMode="auto">
        <a:xfrm>
          <a:off x="3714750" y="4495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19</xdr:row>
      <xdr:rowOff>76200</xdr:rowOff>
    </xdr:from>
    <xdr:to>
      <xdr:col>14</xdr:col>
      <xdr:colOff>76200</xdr:colOff>
      <xdr:row>20</xdr:row>
      <xdr:rowOff>114300</xdr:rowOff>
    </xdr:to>
    <xdr:sp macro="" textlink="">
      <xdr:nvSpPr>
        <xdr:cNvPr id="6133" name="Text Box 75" hidden="1">
          <a:extLst>
            <a:ext uri="{FF2B5EF4-FFF2-40B4-BE49-F238E27FC236}">
              <a16:creationId xmlns:a16="http://schemas.microsoft.com/office/drawing/2014/main" id="{00000000-0008-0000-0000-0000F5170000}"/>
            </a:ext>
          </a:extLst>
        </xdr:cNvPr>
        <xdr:cNvSpPr txBox="1">
          <a:spLocks noChangeArrowheads="1"/>
        </xdr:cNvSpPr>
      </xdr:nvSpPr>
      <xdr:spPr bwMode="auto">
        <a:xfrm>
          <a:off x="4562475" y="4495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19</xdr:row>
      <xdr:rowOff>76200</xdr:rowOff>
    </xdr:from>
    <xdr:to>
      <xdr:col>7</xdr:col>
      <xdr:colOff>76200</xdr:colOff>
      <xdr:row>20</xdr:row>
      <xdr:rowOff>114300</xdr:rowOff>
    </xdr:to>
    <xdr:sp macro="" textlink="">
      <xdr:nvSpPr>
        <xdr:cNvPr id="6134" name="Text Box 75" hidden="1">
          <a:extLst>
            <a:ext uri="{FF2B5EF4-FFF2-40B4-BE49-F238E27FC236}">
              <a16:creationId xmlns:a16="http://schemas.microsoft.com/office/drawing/2014/main" id="{00000000-0008-0000-0000-0000F6170000}"/>
            </a:ext>
          </a:extLst>
        </xdr:cNvPr>
        <xdr:cNvSpPr txBox="1">
          <a:spLocks noChangeArrowheads="1"/>
        </xdr:cNvSpPr>
      </xdr:nvSpPr>
      <xdr:spPr bwMode="auto">
        <a:xfrm>
          <a:off x="2686050" y="4495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20</xdr:row>
      <xdr:rowOff>76200</xdr:rowOff>
    </xdr:from>
    <xdr:to>
      <xdr:col>7</xdr:col>
      <xdr:colOff>76200</xdr:colOff>
      <xdr:row>21</xdr:row>
      <xdr:rowOff>114300</xdr:rowOff>
    </xdr:to>
    <xdr:sp macro="" textlink="">
      <xdr:nvSpPr>
        <xdr:cNvPr id="6135" name="Text Box 75" hidden="1">
          <a:extLst>
            <a:ext uri="{FF2B5EF4-FFF2-40B4-BE49-F238E27FC236}">
              <a16:creationId xmlns:a16="http://schemas.microsoft.com/office/drawing/2014/main" id="{00000000-0008-0000-0000-0000F7170000}"/>
            </a:ext>
          </a:extLst>
        </xdr:cNvPr>
        <xdr:cNvSpPr txBox="1">
          <a:spLocks noChangeArrowheads="1"/>
        </xdr:cNvSpPr>
      </xdr:nvSpPr>
      <xdr:spPr bwMode="auto">
        <a:xfrm>
          <a:off x="2686050" y="4657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20</xdr:row>
      <xdr:rowOff>76200</xdr:rowOff>
    </xdr:from>
    <xdr:to>
      <xdr:col>7</xdr:col>
      <xdr:colOff>76200</xdr:colOff>
      <xdr:row>21</xdr:row>
      <xdr:rowOff>114300</xdr:rowOff>
    </xdr:to>
    <xdr:sp macro="" textlink="">
      <xdr:nvSpPr>
        <xdr:cNvPr id="6136" name="Text Box 75" hidden="1">
          <a:extLst>
            <a:ext uri="{FF2B5EF4-FFF2-40B4-BE49-F238E27FC236}">
              <a16:creationId xmlns:a16="http://schemas.microsoft.com/office/drawing/2014/main" id="{00000000-0008-0000-0000-0000F8170000}"/>
            </a:ext>
          </a:extLst>
        </xdr:cNvPr>
        <xdr:cNvSpPr txBox="1">
          <a:spLocks noChangeArrowheads="1"/>
        </xdr:cNvSpPr>
      </xdr:nvSpPr>
      <xdr:spPr bwMode="auto">
        <a:xfrm>
          <a:off x="2686050" y="4657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19</xdr:row>
      <xdr:rowOff>76200</xdr:rowOff>
    </xdr:from>
    <xdr:to>
      <xdr:col>10</xdr:col>
      <xdr:colOff>76200</xdr:colOff>
      <xdr:row>20</xdr:row>
      <xdr:rowOff>114300</xdr:rowOff>
    </xdr:to>
    <xdr:sp macro="" textlink="">
      <xdr:nvSpPr>
        <xdr:cNvPr id="6137" name="Text Box 75" hidden="1">
          <a:extLst>
            <a:ext uri="{FF2B5EF4-FFF2-40B4-BE49-F238E27FC236}">
              <a16:creationId xmlns:a16="http://schemas.microsoft.com/office/drawing/2014/main" id="{00000000-0008-0000-0000-0000F9170000}"/>
            </a:ext>
          </a:extLst>
        </xdr:cNvPr>
        <xdr:cNvSpPr txBox="1">
          <a:spLocks noChangeArrowheads="1"/>
        </xdr:cNvSpPr>
      </xdr:nvSpPr>
      <xdr:spPr bwMode="auto">
        <a:xfrm>
          <a:off x="3714750" y="4495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20</xdr:row>
      <xdr:rowOff>76200</xdr:rowOff>
    </xdr:from>
    <xdr:to>
      <xdr:col>10</xdr:col>
      <xdr:colOff>76200</xdr:colOff>
      <xdr:row>21</xdr:row>
      <xdr:rowOff>114300</xdr:rowOff>
    </xdr:to>
    <xdr:sp macro="" textlink="">
      <xdr:nvSpPr>
        <xdr:cNvPr id="6138" name="Text Box 75" hidden="1">
          <a:extLst>
            <a:ext uri="{FF2B5EF4-FFF2-40B4-BE49-F238E27FC236}">
              <a16:creationId xmlns:a16="http://schemas.microsoft.com/office/drawing/2014/main" id="{00000000-0008-0000-0000-0000FA170000}"/>
            </a:ext>
          </a:extLst>
        </xdr:cNvPr>
        <xdr:cNvSpPr txBox="1">
          <a:spLocks noChangeArrowheads="1"/>
        </xdr:cNvSpPr>
      </xdr:nvSpPr>
      <xdr:spPr bwMode="auto">
        <a:xfrm>
          <a:off x="3714750" y="4657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20</xdr:row>
      <xdr:rowOff>76200</xdr:rowOff>
    </xdr:from>
    <xdr:to>
      <xdr:col>10</xdr:col>
      <xdr:colOff>76200</xdr:colOff>
      <xdr:row>21</xdr:row>
      <xdr:rowOff>114300</xdr:rowOff>
    </xdr:to>
    <xdr:sp macro="" textlink="">
      <xdr:nvSpPr>
        <xdr:cNvPr id="6139" name="Text Box 75" hidden="1">
          <a:extLst>
            <a:ext uri="{FF2B5EF4-FFF2-40B4-BE49-F238E27FC236}">
              <a16:creationId xmlns:a16="http://schemas.microsoft.com/office/drawing/2014/main" id="{00000000-0008-0000-0000-0000FB170000}"/>
            </a:ext>
          </a:extLst>
        </xdr:cNvPr>
        <xdr:cNvSpPr txBox="1">
          <a:spLocks noChangeArrowheads="1"/>
        </xdr:cNvSpPr>
      </xdr:nvSpPr>
      <xdr:spPr bwMode="auto">
        <a:xfrm>
          <a:off x="3714750" y="4657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20</xdr:row>
      <xdr:rowOff>76200</xdr:rowOff>
    </xdr:from>
    <xdr:to>
      <xdr:col>10</xdr:col>
      <xdr:colOff>76200</xdr:colOff>
      <xdr:row>21</xdr:row>
      <xdr:rowOff>114300</xdr:rowOff>
    </xdr:to>
    <xdr:sp macro="" textlink="">
      <xdr:nvSpPr>
        <xdr:cNvPr id="6140" name="Text Box 75" hidden="1">
          <a:extLst>
            <a:ext uri="{FF2B5EF4-FFF2-40B4-BE49-F238E27FC236}">
              <a16:creationId xmlns:a16="http://schemas.microsoft.com/office/drawing/2014/main" id="{00000000-0008-0000-0000-0000FC170000}"/>
            </a:ext>
          </a:extLst>
        </xdr:cNvPr>
        <xdr:cNvSpPr txBox="1">
          <a:spLocks noChangeArrowheads="1"/>
        </xdr:cNvSpPr>
      </xdr:nvSpPr>
      <xdr:spPr bwMode="auto">
        <a:xfrm>
          <a:off x="3714750" y="4657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19</xdr:row>
      <xdr:rowOff>76200</xdr:rowOff>
    </xdr:from>
    <xdr:to>
      <xdr:col>14</xdr:col>
      <xdr:colOff>76200</xdr:colOff>
      <xdr:row>20</xdr:row>
      <xdr:rowOff>114300</xdr:rowOff>
    </xdr:to>
    <xdr:sp macro="" textlink="">
      <xdr:nvSpPr>
        <xdr:cNvPr id="6141" name="Text Box 75" hidden="1">
          <a:extLst>
            <a:ext uri="{FF2B5EF4-FFF2-40B4-BE49-F238E27FC236}">
              <a16:creationId xmlns:a16="http://schemas.microsoft.com/office/drawing/2014/main" id="{00000000-0008-0000-0000-0000FD170000}"/>
            </a:ext>
          </a:extLst>
        </xdr:cNvPr>
        <xdr:cNvSpPr txBox="1">
          <a:spLocks noChangeArrowheads="1"/>
        </xdr:cNvSpPr>
      </xdr:nvSpPr>
      <xdr:spPr bwMode="auto">
        <a:xfrm>
          <a:off x="4562475" y="4495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</xdr:row>
      <xdr:rowOff>76200</xdr:rowOff>
    </xdr:from>
    <xdr:to>
      <xdr:col>14</xdr:col>
      <xdr:colOff>76200</xdr:colOff>
      <xdr:row>21</xdr:row>
      <xdr:rowOff>114300</xdr:rowOff>
    </xdr:to>
    <xdr:sp macro="" textlink="">
      <xdr:nvSpPr>
        <xdr:cNvPr id="6142" name="Text Box 75" hidden="1">
          <a:extLst>
            <a:ext uri="{FF2B5EF4-FFF2-40B4-BE49-F238E27FC236}">
              <a16:creationId xmlns:a16="http://schemas.microsoft.com/office/drawing/2014/main" id="{00000000-0008-0000-0000-0000FE170000}"/>
            </a:ext>
          </a:extLst>
        </xdr:cNvPr>
        <xdr:cNvSpPr txBox="1">
          <a:spLocks noChangeArrowheads="1"/>
        </xdr:cNvSpPr>
      </xdr:nvSpPr>
      <xdr:spPr bwMode="auto">
        <a:xfrm>
          <a:off x="4562475" y="4657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</xdr:row>
      <xdr:rowOff>76200</xdr:rowOff>
    </xdr:from>
    <xdr:to>
      <xdr:col>14</xdr:col>
      <xdr:colOff>76200</xdr:colOff>
      <xdr:row>21</xdr:row>
      <xdr:rowOff>114300</xdr:rowOff>
    </xdr:to>
    <xdr:sp macro="" textlink="">
      <xdr:nvSpPr>
        <xdr:cNvPr id="6143" name="Text Box 75" hidden="1">
          <a:extLst>
            <a:ext uri="{FF2B5EF4-FFF2-40B4-BE49-F238E27FC236}">
              <a16:creationId xmlns:a16="http://schemas.microsoft.com/office/drawing/2014/main" id="{00000000-0008-0000-0000-0000FF170000}"/>
            </a:ext>
          </a:extLst>
        </xdr:cNvPr>
        <xdr:cNvSpPr txBox="1">
          <a:spLocks noChangeArrowheads="1"/>
        </xdr:cNvSpPr>
      </xdr:nvSpPr>
      <xdr:spPr bwMode="auto">
        <a:xfrm>
          <a:off x="4562475" y="4657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</xdr:row>
      <xdr:rowOff>76200</xdr:rowOff>
    </xdr:from>
    <xdr:to>
      <xdr:col>14</xdr:col>
      <xdr:colOff>76200</xdr:colOff>
      <xdr:row>21</xdr:row>
      <xdr:rowOff>114300</xdr:rowOff>
    </xdr:to>
    <xdr:sp macro="" textlink="">
      <xdr:nvSpPr>
        <xdr:cNvPr id="6144" name="Text Box 75" hidden="1">
          <a:extLst>
            <a:ext uri="{FF2B5EF4-FFF2-40B4-BE49-F238E27FC236}">
              <a16:creationId xmlns:a16="http://schemas.microsoft.com/office/drawing/2014/main" id="{00000000-0008-0000-0000-000000180000}"/>
            </a:ext>
          </a:extLst>
        </xdr:cNvPr>
        <xdr:cNvSpPr txBox="1">
          <a:spLocks noChangeArrowheads="1"/>
        </xdr:cNvSpPr>
      </xdr:nvSpPr>
      <xdr:spPr bwMode="auto">
        <a:xfrm>
          <a:off x="4562475" y="4657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</xdr:row>
      <xdr:rowOff>76200</xdr:rowOff>
    </xdr:from>
    <xdr:to>
      <xdr:col>14</xdr:col>
      <xdr:colOff>76200</xdr:colOff>
      <xdr:row>21</xdr:row>
      <xdr:rowOff>114300</xdr:rowOff>
    </xdr:to>
    <xdr:sp macro="" textlink="">
      <xdr:nvSpPr>
        <xdr:cNvPr id="6145" name="Text Box 75" hidden="1">
          <a:extLst>
            <a:ext uri="{FF2B5EF4-FFF2-40B4-BE49-F238E27FC236}">
              <a16:creationId xmlns:a16="http://schemas.microsoft.com/office/drawing/2014/main" id="{00000000-0008-0000-0000-000001180000}"/>
            </a:ext>
          </a:extLst>
        </xdr:cNvPr>
        <xdr:cNvSpPr txBox="1">
          <a:spLocks noChangeArrowheads="1"/>
        </xdr:cNvSpPr>
      </xdr:nvSpPr>
      <xdr:spPr bwMode="auto">
        <a:xfrm>
          <a:off x="4562475" y="4657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20</xdr:row>
      <xdr:rowOff>76200</xdr:rowOff>
    </xdr:from>
    <xdr:to>
      <xdr:col>7</xdr:col>
      <xdr:colOff>76200</xdr:colOff>
      <xdr:row>21</xdr:row>
      <xdr:rowOff>114300</xdr:rowOff>
    </xdr:to>
    <xdr:sp macro="" textlink="">
      <xdr:nvSpPr>
        <xdr:cNvPr id="6146" name="Text Box 75" hidden="1">
          <a:extLst>
            <a:ext uri="{FF2B5EF4-FFF2-40B4-BE49-F238E27FC236}">
              <a16:creationId xmlns:a16="http://schemas.microsoft.com/office/drawing/2014/main" id="{00000000-0008-0000-0000-000002180000}"/>
            </a:ext>
          </a:extLst>
        </xdr:cNvPr>
        <xdr:cNvSpPr txBox="1">
          <a:spLocks noChangeArrowheads="1"/>
        </xdr:cNvSpPr>
      </xdr:nvSpPr>
      <xdr:spPr bwMode="auto">
        <a:xfrm>
          <a:off x="2686050" y="4657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20</xdr:row>
      <xdr:rowOff>76200</xdr:rowOff>
    </xdr:from>
    <xdr:to>
      <xdr:col>10</xdr:col>
      <xdr:colOff>76200</xdr:colOff>
      <xdr:row>21</xdr:row>
      <xdr:rowOff>114300</xdr:rowOff>
    </xdr:to>
    <xdr:sp macro="" textlink="">
      <xdr:nvSpPr>
        <xdr:cNvPr id="6147" name="Text Box 75" hidden="1">
          <a:extLst>
            <a:ext uri="{FF2B5EF4-FFF2-40B4-BE49-F238E27FC236}">
              <a16:creationId xmlns:a16="http://schemas.microsoft.com/office/drawing/2014/main" id="{00000000-0008-0000-0000-000003180000}"/>
            </a:ext>
          </a:extLst>
        </xdr:cNvPr>
        <xdr:cNvSpPr txBox="1">
          <a:spLocks noChangeArrowheads="1"/>
        </xdr:cNvSpPr>
      </xdr:nvSpPr>
      <xdr:spPr bwMode="auto">
        <a:xfrm>
          <a:off x="3714750" y="4657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</xdr:row>
      <xdr:rowOff>76200</xdr:rowOff>
    </xdr:from>
    <xdr:to>
      <xdr:col>14</xdr:col>
      <xdr:colOff>76200</xdr:colOff>
      <xdr:row>21</xdr:row>
      <xdr:rowOff>114300</xdr:rowOff>
    </xdr:to>
    <xdr:sp macro="" textlink="">
      <xdr:nvSpPr>
        <xdr:cNvPr id="6148" name="Text Box 75" hidden="1">
          <a:extLst>
            <a:ext uri="{FF2B5EF4-FFF2-40B4-BE49-F238E27FC236}">
              <a16:creationId xmlns:a16="http://schemas.microsoft.com/office/drawing/2014/main" id="{00000000-0008-0000-0000-000004180000}"/>
            </a:ext>
          </a:extLst>
        </xdr:cNvPr>
        <xdr:cNvSpPr txBox="1">
          <a:spLocks noChangeArrowheads="1"/>
        </xdr:cNvSpPr>
      </xdr:nvSpPr>
      <xdr:spPr bwMode="auto">
        <a:xfrm>
          <a:off x="4562475" y="4657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20</xdr:row>
      <xdr:rowOff>76200</xdr:rowOff>
    </xdr:from>
    <xdr:to>
      <xdr:col>7</xdr:col>
      <xdr:colOff>76200</xdr:colOff>
      <xdr:row>21</xdr:row>
      <xdr:rowOff>114300</xdr:rowOff>
    </xdr:to>
    <xdr:sp macro="" textlink="">
      <xdr:nvSpPr>
        <xdr:cNvPr id="6149" name="Text Box 75" hidden="1">
          <a:extLst>
            <a:ext uri="{FF2B5EF4-FFF2-40B4-BE49-F238E27FC236}">
              <a16:creationId xmlns:a16="http://schemas.microsoft.com/office/drawing/2014/main" id="{00000000-0008-0000-0000-000005180000}"/>
            </a:ext>
          </a:extLst>
        </xdr:cNvPr>
        <xdr:cNvSpPr txBox="1">
          <a:spLocks noChangeArrowheads="1"/>
        </xdr:cNvSpPr>
      </xdr:nvSpPr>
      <xdr:spPr bwMode="auto">
        <a:xfrm>
          <a:off x="2686050" y="4657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20</xdr:row>
      <xdr:rowOff>76200</xdr:rowOff>
    </xdr:from>
    <xdr:to>
      <xdr:col>10</xdr:col>
      <xdr:colOff>76200</xdr:colOff>
      <xdr:row>21</xdr:row>
      <xdr:rowOff>114300</xdr:rowOff>
    </xdr:to>
    <xdr:sp macro="" textlink="">
      <xdr:nvSpPr>
        <xdr:cNvPr id="6150" name="Text Box 75" hidden="1">
          <a:extLst>
            <a:ext uri="{FF2B5EF4-FFF2-40B4-BE49-F238E27FC236}">
              <a16:creationId xmlns:a16="http://schemas.microsoft.com/office/drawing/2014/main" id="{00000000-0008-0000-0000-000006180000}"/>
            </a:ext>
          </a:extLst>
        </xdr:cNvPr>
        <xdr:cNvSpPr txBox="1">
          <a:spLocks noChangeArrowheads="1"/>
        </xdr:cNvSpPr>
      </xdr:nvSpPr>
      <xdr:spPr bwMode="auto">
        <a:xfrm>
          <a:off x="3714750" y="4657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</xdr:row>
      <xdr:rowOff>76200</xdr:rowOff>
    </xdr:from>
    <xdr:to>
      <xdr:col>14</xdr:col>
      <xdr:colOff>76200</xdr:colOff>
      <xdr:row>21</xdr:row>
      <xdr:rowOff>114300</xdr:rowOff>
    </xdr:to>
    <xdr:sp macro="" textlink="">
      <xdr:nvSpPr>
        <xdr:cNvPr id="6151" name="Text Box 75" hidden="1">
          <a:extLst>
            <a:ext uri="{FF2B5EF4-FFF2-40B4-BE49-F238E27FC236}">
              <a16:creationId xmlns:a16="http://schemas.microsoft.com/office/drawing/2014/main" id="{00000000-0008-0000-0000-000007180000}"/>
            </a:ext>
          </a:extLst>
        </xdr:cNvPr>
        <xdr:cNvSpPr txBox="1">
          <a:spLocks noChangeArrowheads="1"/>
        </xdr:cNvSpPr>
      </xdr:nvSpPr>
      <xdr:spPr bwMode="auto">
        <a:xfrm>
          <a:off x="4562475" y="4657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20</xdr:row>
      <xdr:rowOff>76200</xdr:rowOff>
    </xdr:from>
    <xdr:to>
      <xdr:col>7</xdr:col>
      <xdr:colOff>76200</xdr:colOff>
      <xdr:row>21</xdr:row>
      <xdr:rowOff>114300</xdr:rowOff>
    </xdr:to>
    <xdr:sp macro="" textlink="">
      <xdr:nvSpPr>
        <xdr:cNvPr id="6152" name="Text Box 75" hidden="1">
          <a:extLst>
            <a:ext uri="{FF2B5EF4-FFF2-40B4-BE49-F238E27FC236}">
              <a16:creationId xmlns:a16="http://schemas.microsoft.com/office/drawing/2014/main" id="{00000000-0008-0000-0000-000008180000}"/>
            </a:ext>
          </a:extLst>
        </xdr:cNvPr>
        <xdr:cNvSpPr txBox="1">
          <a:spLocks noChangeArrowheads="1"/>
        </xdr:cNvSpPr>
      </xdr:nvSpPr>
      <xdr:spPr bwMode="auto">
        <a:xfrm>
          <a:off x="2686050" y="4657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21</xdr:row>
      <xdr:rowOff>76200</xdr:rowOff>
    </xdr:from>
    <xdr:to>
      <xdr:col>7</xdr:col>
      <xdr:colOff>76200</xdr:colOff>
      <xdr:row>22</xdr:row>
      <xdr:rowOff>114300</xdr:rowOff>
    </xdr:to>
    <xdr:sp macro="" textlink="">
      <xdr:nvSpPr>
        <xdr:cNvPr id="6153" name="Text Box 75" hidden="1">
          <a:extLst>
            <a:ext uri="{FF2B5EF4-FFF2-40B4-BE49-F238E27FC236}">
              <a16:creationId xmlns:a16="http://schemas.microsoft.com/office/drawing/2014/main" id="{00000000-0008-0000-0000-000009180000}"/>
            </a:ext>
          </a:extLst>
        </xdr:cNvPr>
        <xdr:cNvSpPr txBox="1">
          <a:spLocks noChangeArrowheads="1"/>
        </xdr:cNvSpPr>
      </xdr:nvSpPr>
      <xdr:spPr bwMode="auto">
        <a:xfrm>
          <a:off x="2686050" y="4819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21</xdr:row>
      <xdr:rowOff>76200</xdr:rowOff>
    </xdr:from>
    <xdr:to>
      <xdr:col>7</xdr:col>
      <xdr:colOff>76200</xdr:colOff>
      <xdr:row>22</xdr:row>
      <xdr:rowOff>114300</xdr:rowOff>
    </xdr:to>
    <xdr:sp macro="" textlink="">
      <xdr:nvSpPr>
        <xdr:cNvPr id="6154" name="Text Box 75" hidden="1">
          <a:extLst>
            <a:ext uri="{FF2B5EF4-FFF2-40B4-BE49-F238E27FC236}">
              <a16:creationId xmlns:a16="http://schemas.microsoft.com/office/drawing/2014/main" id="{00000000-0008-0000-0000-00000A180000}"/>
            </a:ext>
          </a:extLst>
        </xdr:cNvPr>
        <xdr:cNvSpPr txBox="1">
          <a:spLocks noChangeArrowheads="1"/>
        </xdr:cNvSpPr>
      </xdr:nvSpPr>
      <xdr:spPr bwMode="auto">
        <a:xfrm>
          <a:off x="2686050" y="4819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20</xdr:row>
      <xdr:rowOff>76200</xdr:rowOff>
    </xdr:from>
    <xdr:to>
      <xdr:col>10</xdr:col>
      <xdr:colOff>76200</xdr:colOff>
      <xdr:row>21</xdr:row>
      <xdr:rowOff>114300</xdr:rowOff>
    </xdr:to>
    <xdr:sp macro="" textlink="">
      <xdr:nvSpPr>
        <xdr:cNvPr id="6155" name="Text Box 75" hidden="1">
          <a:extLst>
            <a:ext uri="{FF2B5EF4-FFF2-40B4-BE49-F238E27FC236}">
              <a16:creationId xmlns:a16="http://schemas.microsoft.com/office/drawing/2014/main" id="{00000000-0008-0000-0000-00000B180000}"/>
            </a:ext>
          </a:extLst>
        </xdr:cNvPr>
        <xdr:cNvSpPr txBox="1">
          <a:spLocks noChangeArrowheads="1"/>
        </xdr:cNvSpPr>
      </xdr:nvSpPr>
      <xdr:spPr bwMode="auto">
        <a:xfrm>
          <a:off x="3714750" y="4657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21</xdr:row>
      <xdr:rowOff>76200</xdr:rowOff>
    </xdr:from>
    <xdr:to>
      <xdr:col>10</xdr:col>
      <xdr:colOff>76200</xdr:colOff>
      <xdr:row>22</xdr:row>
      <xdr:rowOff>114300</xdr:rowOff>
    </xdr:to>
    <xdr:sp macro="" textlink="">
      <xdr:nvSpPr>
        <xdr:cNvPr id="6156" name="Text Box 75" hidden="1">
          <a:extLst>
            <a:ext uri="{FF2B5EF4-FFF2-40B4-BE49-F238E27FC236}">
              <a16:creationId xmlns:a16="http://schemas.microsoft.com/office/drawing/2014/main" id="{00000000-0008-0000-0000-00000C180000}"/>
            </a:ext>
          </a:extLst>
        </xdr:cNvPr>
        <xdr:cNvSpPr txBox="1">
          <a:spLocks noChangeArrowheads="1"/>
        </xdr:cNvSpPr>
      </xdr:nvSpPr>
      <xdr:spPr bwMode="auto">
        <a:xfrm>
          <a:off x="3714750" y="4819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21</xdr:row>
      <xdr:rowOff>76200</xdr:rowOff>
    </xdr:from>
    <xdr:to>
      <xdr:col>10</xdr:col>
      <xdr:colOff>76200</xdr:colOff>
      <xdr:row>22</xdr:row>
      <xdr:rowOff>114300</xdr:rowOff>
    </xdr:to>
    <xdr:sp macro="" textlink="">
      <xdr:nvSpPr>
        <xdr:cNvPr id="6157" name="Text Box 75" hidden="1">
          <a:extLst>
            <a:ext uri="{FF2B5EF4-FFF2-40B4-BE49-F238E27FC236}">
              <a16:creationId xmlns:a16="http://schemas.microsoft.com/office/drawing/2014/main" id="{00000000-0008-0000-0000-00000D180000}"/>
            </a:ext>
          </a:extLst>
        </xdr:cNvPr>
        <xdr:cNvSpPr txBox="1">
          <a:spLocks noChangeArrowheads="1"/>
        </xdr:cNvSpPr>
      </xdr:nvSpPr>
      <xdr:spPr bwMode="auto">
        <a:xfrm>
          <a:off x="3714750" y="4819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21</xdr:row>
      <xdr:rowOff>76200</xdr:rowOff>
    </xdr:from>
    <xdr:to>
      <xdr:col>10</xdr:col>
      <xdr:colOff>76200</xdr:colOff>
      <xdr:row>22</xdr:row>
      <xdr:rowOff>114300</xdr:rowOff>
    </xdr:to>
    <xdr:sp macro="" textlink="">
      <xdr:nvSpPr>
        <xdr:cNvPr id="6158" name="Text Box 75" hidden="1">
          <a:extLst>
            <a:ext uri="{FF2B5EF4-FFF2-40B4-BE49-F238E27FC236}">
              <a16:creationId xmlns:a16="http://schemas.microsoft.com/office/drawing/2014/main" id="{00000000-0008-0000-0000-00000E180000}"/>
            </a:ext>
          </a:extLst>
        </xdr:cNvPr>
        <xdr:cNvSpPr txBox="1">
          <a:spLocks noChangeArrowheads="1"/>
        </xdr:cNvSpPr>
      </xdr:nvSpPr>
      <xdr:spPr bwMode="auto">
        <a:xfrm>
          <a:off x="3714750" y="4819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</xdr:row>
      <xdr:rowOff>76200</xdr:rowOff>
    </xdr:from>
    <xdr:to>
      <xdr:col>14</xdr:col>
      <xdr:colOff>76200</xdr:colOff>
      <xdr:row>21</xdr:row>
      <xdr:rowOff>114300</xdr:rowOff>
    </xdr:to>
    <xdr:sp macro="" textlink="">
      <xdr:nvSpPr>
        <xdr:cNvPr id="6159" name="Text Box 75" hidden="1">
          <a:extLst>
            <a:ext uri="{FF2B5EF4-FFF2-40B4-BE49-F238E27FC236}">
              <a16:creationId xmlns:a16="http://schemas.microsoft.com/office/drawing/2014/main" id="{00000000-0008-0000-0000-00000F180000}"/>
            </a:ext>
          </a:extLst>
        </xdr:cNvPr>
        <xdr:cNvSpPr txBox="1">
          <a:spLocks noChangeArrowheads="1"/>
        </xdr:cNvSpPr>
      </xdr:nvSpPr>
      <xdr:spPr bwMode="auto">
        <a:xfrm>
          <a:off x="4562475" y="4657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21</xdr:row>
      <xdr:rowOff>76200</xdr:rowOff>
    </xdr:from>
    <xdr:to>
      <xdr:col>14</xdr:col>
      <xdr:colOff>76200</xdr:colOff>
      <xdr:row>22</xdr:row>
      <xdr:rowOff>114300</xdr:rowOff>
    </xdr:to>
    <xdr:sp macro="" textlink="">
      <xdr:nvSpPr>
        <xdr:cNvPr id="6160" name="Text Box 75" hidden="1">
          <a:extLst>
            <a:ext uri="{FF2B5EF4-FFF2-40B4-BE49-F238E27FC236}">
              <a16:creationId xmlns:a16="http://schemas.microsoft.com/office/drawing/2014/main" id="{00000000-0008-0000-0000-000010180000}"/>
            </a:ext>
          </a:extLst>
        </xdr:cNvPr>
        <xdr:cNvSpPr txBox="1">
          <a:spLocks noChangeArrowheads="1"/>
        </xdr:cNvSpPr>
      </xdr:nvSpPr>
      <xdr:spPr bwMode="auto">
        <a:xfrm>
          <a:off x="4562475" y="4819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21</xdr:row>
      <xdr:rowOff>76200</xdr:rowOff>
    </xdr:from>
    <xdr:to>
      <xdr:col>14</xdr:col>
      <xdr:colOff>76200</xdr:colOff>
      <xdr:row>22</xdr:row>
      <xdr:rowOff>114300</xdr:rowOff>
    </xdr:to>
    <xdr:sp macro="" textlink="">
      <xdr:nvSpPr>
        <xdr:cNvPr id="6161" name="Text Box 75" hidden="1">
          <a:extLst>
            <a:ext uri="{FF2B5EF4-FFF2-40B4-BE49-F238E27FC236}">
              <a16:creationId xmlns:a16="http://schemas.microsoft.com/office/drawing/2014/main" id="{00000000-0008-0000-0000-000011180000}"/>
            </a:ext>
          </a:extLst>
        </xdr:cNvPr>
        <xdr:cNvSpPr txBox="1">
          <a:spLocks noChangeArrowheads="1"/>
        </xdr:cNvSpPr>
      </xdr:nvSpPr>
      <xdr:spPr bwMode="auto">
        <a:xfrm>
          <a:off x="4562475" y="4819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21</xdr:row>
      <xdr:rowOff>76200</xdr:rowOff>
    </xdr:from>
    <xdr:to>
      <xdr:col>14</xdr:col>
      <xdr:colOff>76200</xdr:colOff>
      <xdr:row>22</xdr:row>
      <xdr:rowOff>114300</xdr:rowOff>
    </xdr:to>
    <xdr:sp macro="" textlink="">
      <xdr:nvSpPr>
        <xdr:cNvPr id="6162" name="Text Box 75" hidden="1">
          <a:extLst>
            <a:ext uri="{FF2B5EF4-FFF2-40B4-BE49-F238E27FC236}">
              <a16:creationId xmlns:a16="http://schemas.microsoft.com/office/drawing/2014/main" id="{00000000-0008-0000-0000-000012180000}"/>
            </a:ext>
          </a:extLst>
        </xdr:cNvPr>
        <xdr:cNvSpPr txBox="1">
          <a:spLocks noChangeArrowheads="1"/>
        </xdr:cNvSpPr>
      </xdr:nvSpPr>
      <xdr:spPr bwMode="auto">
        <a:xfrm>
          <a:off x="4562475" y="4819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21</xdr:row>
      <xdr:rowOff>76200</xdr:rowOff>
    </xdr:from>
    <xdr:to>
      <xdr:col>14</xdr:col>
      <xdr:colOff>76200</xdr:colOff>
      <xdr:row>22</xdr:row>
      <xdr:rowOff>114300</xdr:rowOff>
    </xdr:to>
    <xdr:sp macro="" textlink="">
      <xdr:nvSpPr>
        <xdr:cNvPr id="6163" name="Text Box 75" hidden="1">
          <a:extLst>
            <a:ext uri="{FF2B5EF4-FFF2-40B4-BE49-F238E27FC236}">
              <a16:creationId xmlns:a16="http://schemas.microsoft.com/office/drawing/2014/main" id="{00000000-0008-0000-0000-000013180000}"/>
            </a:ext>
          </a:extLst>
        </xdr:cNvPr>
        <xdr:cNvSpPr txBox="1">
          <a:spLocks noChangeArrowheads="1"/>
        </xdr:cNvSpPr>
      </xdr:nvSpPr>
      <xdr:spPr bwMode="auto">
        <a:xfrm>
          <a:off x="4562475" y="4819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21</xdr:row>
      <xdr:rowOff>76200</xdr:rowOff>
    </xdr:from>
    <xdr:to>
      <xdr:col>7</xdr:col>
      <xdr:colOff>76200</xdr:colOff>
      <xdr:row>22</xdr:row>
      <xdr:rowOff>114300</xdr:rowOff>
    </xdr:to>
    <xdr:sp macro="" textlink="">
      <xdr:nvSpPr>
        <xdr:cNvPr id="6164" name="Text Box 75" hidden="1">
          <a:extLst>
            <a:ext uri="{FF2B5EF4-FFF2-40B4-BE49-F238E27FC236}">
              <a16:creationId xmlns:a16="http://schemas.microsoft.com/office/drawing/2014/main" id="{00000000-0008-0000-0000-000014180000}"/>
            </a:ext>
          </a:extLst>
        </xdr:cNvPr>
        <xdr:cNvSpPr txBox="1">
          <a:spLocks noChangeArrowheads="1"/>
        </xdr:cNvSpPr>
      </xdr:nvSpPr>
      <xdr:spPr bwMode="auto">
        <a:xfrm>
          <a:off x="2686050" y="4819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21</xdr:row>
      <xdr:rowOff>76200</xdr:rowOff>
    </xdr:from>
    <xdr:to>
      <xdr:col>10</xdr:col>
      <xdr:colOff>76200</xdr:colOff>
      <xdr:row>22</xdr:row>
      <xdr:rowOff>114300</xdr:rowOff>
    </xdr:to>
    <xdr:sp macro="" textlink="">
      <xdr:nvSpPr>
        <xdr:cNvPr id="6165" name="Text Box 75" hidden="1">
          <a:extLst>
            <a:ext uri="{FF2B5EF4-FFF2-40B4-BE49-F238E27FC236}">
              <a16:creationId xmlns:a16="http://schemas.microsoft.com/office/drawing/2014/main" id="{00000000-0008-0000-0000-000015180000}"/>
            </a:ext>
          </a:extLst>
        </xdr:cNvPr>
        <xdr:cNvSpPr txBox="1">
          <a:spLocks noChangeArrowheads="1"/>
        </xdr:cNvSpPr>
      </xdr:nvSpPr>
      <xdr:spPr bwMode="auto">
        <a:xfrm>
          <a:off x="3714750" y="4819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21</xdr:row>
      <xdr:rowOff>76200</xdr:rowOff>
    </xdr:from>
    <xdr:to>
      <xdr:col>14</xdr:col>
      <xdr:colOff>76200</xdr:colOff>
      <xdr:row>22</xdr:row>
      <xdr:rowOff>114300</xdr:rowOff>
    </xdr:to>
    <xdr:sp macro="" textlink="">
      <xdr:nvSpPr>
        <xdr:cNvPr id="6166" name="Text Box 75" hidden="1">
          <a:extLst>
            <a:ext uri="{FF2B5EF4-FFF2-40B4-BE49-F238E27FC236}">
              <a16:creationId xmlns:a16="http://schemas.microsoft.com/office/drawing/2014/main" id="{00000000-0008-0000-0000-000016180000}"/>
            </a:ext>
          </a:extLst>
        </xdr:cNvPr>
        <xdr:cNvSpPr txBox="1">
          <a:spLocks noChangeArrowheads="1"/>
        </xdr:cNvSpPr>
      </xdr:nvSpPr>
      <xdr:spPr bwMode="auto">
        <a:xfrm>
          <a:off x="4562475" y="4819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21</xdr:row>
      <xdr:rowOff>76200</xdr:rowOff>
    </xdr:from>
    <xdr:to>
      <xdr:col>7</xdr:col>
      <xdr:colOff>76200</xdr:colOff>
      <xdr:row>22</xdr:row>
      <xdr:rowOff>114300</xdr:rowOff>
    </xdr:to>
    <xdr:sp macro="" textlink="">
      <xdr:nvSpPr>
        <xdr:cNvPr id="6167" name="Text Box 75" hidden="1">
          <a:extLst>
            <a:ext uri="{FF2B5EF4-FFF2-40B4-BE49-F238E27FC236}">
              <a16:creationId xmlns:a16="http://schemas.microsoft.com/office/drawing/2014/main" id="{00000000-0008-0000-0000-000017180000}"/>
            </a:ext>
          </a:extLst>
        </xdr:cNvPr>
        <xdr:cNvSpPr txBox="1">
          <a:spLocks noChangeArrowheads="1"/>
        </xdr:cNvSpPr>
      </xdr:nvSpPr>
      <xdr:spPr bwMode="auto">
        <a:xfrm>
          <a:off x="2686050" y="4819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21</xdr:row>
      <xdr:rowOff>76200</xdr:rowOff>
    </xdr:from>
    <xdr:to>
      <xdr:col>10</xdr:col>
      <xdr:colOff>76200</xdr:colOff>
      <xdr:row>22</xdr:row>
      <xdr:rowOff>114300</xdr:rowOff>
    </xdr:to>
    <xdr:sp macro="" textlink="">
      <xdr:nvSpPr>
        <xdr:cNvPr id="6168" name="Text Box 75" hidden="1">
          <a:extLst>
            <a:ext uri="{FF2B5EF4-FFF2-40B4-BE49-F238E27FC236}">
              <a16:creationId xmlns:a16="http://schemas.microsoft.com/office/drawing/2014/main" id="{00000000-0008-0000-0000-000018180000}"/>
            </a:ext>
          </a:extLst>
        </xdr:cNvPr>
        <xdr:cNvSpPr txBox="1">
          <a:spLocks noChangeArrowheads="1"/>
        </xdr:cNvSpPr>
      </xdr:nvSpPr>
      <xdr:spPr bwMode="auto">
        <a:xfrm>
          <a:off x="3714750" y="4819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21</xdr:row>
      <xdr:rowOff>76200</xdr:rowOff>
    </xdr:from>
    <xdr:to>
      <xdr:col>14</xdr:col>
      <xdr:colOff>76200</xdr:colOff>
      <xdr:row>22</xdr:row>
      <xdr:rowOff>114300</xdr:rowOff>
    </xdr:to>
    <xdr:sp macro="" textlink="">
      <xdr:nvSpPr>
        <xdr:cNvPr id="6169" name="Text Box 75" hidden="1">
          <a:extLst>
            <a:ext uri="{FF2B5EF4-FFF2-40B4-BE49-F238E27FC236}">
              <a16:creationId xmlns:a16="http://schemas.microsoft.com/office/drawing/2014/main" id="{00000000-0008-0000-0000-000019180000}"/>
            </a:ext>
          </a:extLst>
        </xdr:cNvPr>
        <xdr:cNvSpPr txBox="1">
          <a:spLocks noChangeArrowheads="1"/>
        </xdr:cNvSpPr>
      </xdr:nvSpPr>
      <xdr:spPr bwMode="auto">
        <a:xfrm>
          <a:off x="4562475" y="4819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21</xdr:row>
      <xdr:rowOff>76200</xdr:rowOff>
    </xdr:from>
    <xdr:to>
      <xdr:col>7</xdr:col>
      <xdr:colOff>76200</xdr:colOff>
      <xdr:row>22</xdr:row>
      <xdr:rowOff>114300</xdr:rowOff>
    </xdr:to>
    <xdr:sp macro="" textlink="">
      <xdr:nvSpPr>
        <xdr:cNvPr id="6170" name="Text Box 75" hidden="1">
          <a:extLst>
            <a:ext uri="{FF2B5EF4-FFF2-40B4-BE49-F238E27FC236}">
              <a16:creationId xmlns:a16="http://schemas.microsoft.com/office/drawing/2014/main" id="{00000000-0008-0000-0000-00001A180000}"/>
            </a:ext>
          </a:extLst>
        </xdr:cNvPr>
        <xdr:cNvSpPr txBox="1">
          <a:spLocks noChangeArrowheads="1"/>
        </xdr:cNvSpPr>
      </xdr:nvSpPr>
      <xdr:spPr bwMode="auto">
        <a:xfrm>
          <a:off x="2686050" y="4819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22</xdr:row>
      <xdr:rowOff>76200</xdr:rowOff>
    </xdr:from>
    <xdr:to>
      <xdr:col>7</xdr:col>
      <xdr:colOff>76200</xdr:colOff>
      <xdr:row>23</xdr:row>
      <xdr:rowOff>114300</xdr:rowOff>
    </xdr:to>
    <xdr:sp macro="" textlink="">
      <xdr:nvSpPr>
        <xdr:cNvPr id="6171" name="Text Box 75" hidden="1">
          <a:extLst>
            <a:ext uri="{FF2B5EF4-FFF2-40B4-BE49-F238E27FC236}">
              <a16:creationId xmlns:a16="http://schemas.microsoft.com/office/drawing/2014/main" id="{00000000-0008-0000-0000-00001B180000}"/>
            </a:ext>
          </a:extLst>
        </xdr:cNvPr>
        <xdr:cNvSpPr txBox="1">
          <a:spLocks noChangeArrowheads="1"/>
        </xdr:cNvSpPr>
      </xdr:nvSpPr>
      <xdr:spPr bwMode="auto">
        <a:xfrm>
          <a:off x="2686050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22</xdr:row>
      <xdr:rowOff>76200</xdr:rowOff>
    </xdr:from>
    <xdr:to>
      <xdr:col>7</xdr:col>
      <xdr:colOff>76200</xdr:colOff>
      <xdr:row>23</xdr:row>
      <xdr:rowOff>114300</xdr:rowOff>
    </xdr:to>
    <xdr:sp macro="" textlink="">
      <xdr:nvSpPr>
        <xdr:cNvPr id="6172" name="Text Box 75" hidden="1">
          <a:extLst>
            <a:ext uri="{FF2B5EF4-FFF2-40B4-BE49-F238E27FC236}">
              <a16:creationId xmlns:a16="http://schemas.microsoft.com/office/drawing/2014/main" id="{00000000-0008-0000-0000-00001C180000}"/>
            </a:ext>
          </a:extLst>
        </xdr:cNvPr>
        <xdr:cNvSpPr txBox="1">
          <a:spLocks noChangeArrowheads="1"/>
        </xdr:cNvSpPr>
      </xdr:nvSpPr>
      <xdr:spPr bwMode="auto">
        <a:xfrm>
          <a:off x="2686050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21</xdr:row>
      <xdr:rowOff>76200</xdr:rowOff>
    </xdr:from>
    <xdr:to>
      <xdr:col>10</xdr:col>
      <xdr:colOff>76200</xdr:colOff>
      <xdr:row>22</xdr:row>
      <xdr:rowOff>114300</xdr:rowOff>
    </xdr:to>
    <xdr:sp macro="" textlink="">
      <xdr:nvSpPr>
        <xdr:cNvPr id="6173" name="Text Box 75" hidden="1">
          <a:extLst>
            <a:ext uri="{FF2B5EF4-FFF2-40B4-BE49-F238E27FC236}">
              <a16:creationId xmlns:a16="http://schemas.microsoft.com/office/drawing/2014/main" id="{00000000-0008-0000-0000-00001D180000}"/>
            </a:ext>
          </a:extLst>
        </xdr:cNvPr>
        <xdr:cNvSpPr txBox="1">
          <a:spLocks noChangeArrowheads="1"/>
        </xdr:cNvSpPr>
      </xdr:nvSpPr>
      <xdr:spPr bwMode="auto">
        <a:xfrm>
          <a:off x="3714750" y="4819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22</xdr:row>
      <xdr:rowOff>76200</xdr:rowOff>
    </xdr:from>
    <xdr:to>
      <xdr:col>10</xdr:col>
      <xdr:colOff>76200</xdr:colOff>
      <xdr:row>23</xdr:row>
      <xdr:rowOff>114300</xdr:rowOff>
    </xdr:to>
    <xdr:sp macro="" textlink="">
      <xdr:nvSpPr>
        <xdr:cNvPr id="6174" name="Text Box 75" hidden="1">
          <a:extLst>
            <a:ext uri="{FF2B5EF4-FFF2-40B4-BE49-F238E27FC236}">
              <a16:creationId xmlns:a16="http://schemas.microsoft.com/office/drawing/2014/main" id="{00000000-0008-0000-0000-00001E180000}"/>
            </a:ext>
          </a:extLst>
        </xdr:cNvPr>
        <xdr:cNvSpPr txBox="1">
          <a:spLocks noChangeArrowheads="1"/>
        </xdr:cNvSpPr>
      </xdr:nvSpPr>
      <xdr:spPr bwMode="auto">
        <a:xfrm>
          <a:off x="3714750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22</xdr:row>
      <xdr:rowOff>76200</xdr:rowOff>
    </xdr:from>
    <xdr:to>
      <xdr:col>10</xdr:col>
      <xdr:colOff>76200</xdr:colOff>
      <xdr:row>23</xdr:row>
      <xdr:rowOff>114300</xdr:rowOff>
    </xdr:to>
    <xdr:sp macro="" textlink="">
      <xdr:nvSpPr>
        <xdr:cNvPr id="6175" name="Text Box 75" hidden="1">
          <a:extLst>
            <a:ext uri="{FF2B5EF4-FFF2-40B4-BE49-F238E27FC236}">
              <a16:creationId xmlns:a16="http://schemas.microsoft.com/office/drawing/2014/main" id="{00000000-0008-0000-0000-00001F180000}"/>
            </a:ext>
          </a:extLst>
        </xdr:cNvPr>
        <xdr:cNvSpPr txBox="1">
          <a:spLocks noChangeArrowheads="1"/>
        </xdr:cNvSpPr>
      </xdr:nvSpPr>
      <xdr:spPr bwMode="auto">
        <a:xfrm>
          <a:off x="3714750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22</xdr:row>
      <xdr:rowOff>76200</xdr:rowOff>
    </xdr:from>
    <xdr:to>
      <xdr:col>10</xdr:col>
      <xdr:colOff>76200</xdr:colOff>
      <xdr:row>23</xdr:row>
      <xdr:rowOff>114300</xdr:rowOff>
    </xdr:to>
    <xdr:sp macro="" textlink="">
      <xdr:nvSpPr>
        <xdr:cNvPr id="6176" name="Text Box 75" hidden="1">
          <a:extLst>
            <a:ext uri="{FF2B5EF4-FFF2-40B4-BE49-F238E27FC236}">
              <a16:creationId xmlns:a16="http://schemas.microsoft.com/office/drawing/2014/main" id="{00000000-0008-0000-0000-000020180000}"/>
            </a:ext>
          </a:extLst>
        </xdr:cNvPr>
        <xdr:cNvSpPr txBox="1">
          <a:spLocks noChangeArrowheads="1"/>
        </xdr:cNvSpPr>
      </xdr:nvSpPr>
      <xdr:spPr bwMode="auto">
        <a:xfrm>
          <a:off x="3714750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21</xdr:row>
      <xdr:rowOff>76200</xdr:rowOff>
    </xdr:from>
    <xdr:to>
      <xdr:col>14</xdr:col>
      <xdr:colOff>76200</xdr:colOff>
      <xdr:row>22</xdr:row>
      <xdr:rowOff>114300</xdr:rowOff>
    </xdr:to>
    <xdr:sp macro="" textlink="">
      <xdr:nvSpPr>
        <xdr:cNvPr id="6177" name="Text Box 75" hidden="1">
          <a:extLst>
            <a:ext uri="{FF2B5EF4-FFF2-40B4-BE49-F238E27FC236}">
              <a16:creationId xmlns:a16="http://schemas.microsoft.com/office/drawing/2014/main" id="{00000000-0008-0000-0000-000021180000}"/>
            </a:ext>
          </a:extLst>
        </xdr:cNvPr>
        <xdr:cNvSpPr txBox="1">
          <a:spLocks noChangeArrowheads="1"/>
        </xdr:cNvSpPr>
      </xdr:nvSpPr>
      <xdr:spPr bwMode="auto">
        <a:xfrm>
          <a:off x="4562475" y="4819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22</xdr:row>
      <xdr:rowOff>76200</xdr:rowOff>
    </xdr:from>
    <xdr:to>
      <xdr:col>14</xdr:col>
      <xdr:colOff>76200</xdr:colOff>
      <xdr:row>23</xdr:row>
      <xdr:rowOff>114300</xdr:rowOff>
    </xdr:to>
    <xdr:sp macro="" textlink="">
      <xdr:nvSpPr>
        <xdr:cNvPr id="6178" name="Text Box 75" hidden="1">
          <a:extLst>
            <a:ext uri="{FF2B5EF4-FFF2-40B4-BE49-F238E27FC236}">
              <a16:creationId xmlns:a16="http://schemas.microsoft.com/office/drawing/2014/main" id="{00000000-0008-0000-0000-000022180000}"/>
            </a:ext>
          </a:extLst>
        </xdr:cNvPr>
        <xdr:cNvSpPr txBox="1">
          <a:spLocks noChangeArrowheads="1"/>
        </xdr:cNvSpPr>
      </xdr:nvSpPr>
      <xdr:spPr bwMode="auto">
        <a:xfrm>
          <a:off x="4562475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22</xdr:row>
      <xdr:rowOff>76200</xdr:rowOff>
    </xdr:from>
    <xdr:to>
      <xdr:col>14</xdr:col>
      <xdr:colOff>76200</xdr:colOff>
      <xdr:row>23</xdr:row>
      <xdr:rowOff>114300</xdr:rowOff>
    </xdr:to>
    <xdr:sp macro="" textlink="">
      <xdr:nvSpPr>
        <xdr:cNvPr id="6179" name="Text Box 75" hidden="1">
          <a:extLst>
            <a:ext uri="{FF2B5EF4-FFF2-40B4-BE49-F238E27FC236}">
              <a16:creationId xmlns:a16="http://schemas.microsoft.com/office/drawing/2014/main" id="{00000000-0008-0000-0000-000023180000}"/>
            </a:ext>
          </a:extLst>
        </xdr:cNvPr>
        <xdr:cNvSpPr txBox="1">
          <a:spLocks noChangeArrowheads="1"/>
        </xdr:cNvSpPr>
      </xdr:nvSpPr>
      <xdr:spPr bwMode="auto">
        <a:xfrm>
          <a:off x="4562475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22</xdr:row>
      <xdr:rowOff>76200</xdr:rowOff>
    </xdr:from>
    <xdr:to>
      <xdr:col>14</xdr:col>
      <xdr:colOff>76200</xdr:colOff>
      <xdr:row>23</xdr:row>
      <xdr:rowOff>114300</xdr:rowOff>
    </xdr:to>
    <xdr:sp macro="" textlink="">
      <xdr:nvSpPr>
        <xdr:cNvPr id="6180" name="Text Box 75" hidden="1">
          <a:extLst>
            <a:ext uri="{FF2B5EF4-FFF2-40B4-BE49-F238E27FC236}">
              <a16:creationId xmlns:a16="http://schemas.microsoft.com/office/drawing/2014/main" id="{00000000-0008-0000-0000-000024180000}"/>
            </a:ext>
          </a:extLst>
        </xdr:cNvPr>
        <xdr:cNvSpPr txBox="1">
          <a:spLocks noChangeArrowheads="1"/>
        </xdr:cNvSpPr>
      </xdr:nvSpPr>
      <xdr:spPr bwMode="auto">
        <a:xfrm>
          <a:off x="4562475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22</xdr:row>
      <xdr:rowOff>76200</xdr:rowOff>
    </xdr:from>
    <xdr:to>
      <xdr:col>14</xdr:col>
      <xdr:colOff>76200</xdr:colOff>
      <xdr:row>23</xdr:row>
      <xdr:rowOff>114300</xdr:rowOff>
    </xdr:to>
    <xdr:sp macro="" textlink="">
      <xdr:nvSpPr>
        <xdr:cNvPr id="6181" name="Text Box 75" hidden="1">
          <a:extLst>
            <a:ext uri="{FF2B5EF4-FFF2-40B4-BE49-F238E27FC236}">
              <a16:creationId xmlns:a16="http://schemas.microsoft.com/office/drawing/2014/main" id="{00000000-0008-0000-0000-000025180000}"/>
            </a:ext>
          </a:extLst>
        </xdr:cNvPr>
        <xdr:cNvSpPr txBox="1">
          <a:spLocks noChangeArrowheads="1"/>
        </xdr:cNvSpPr>
      </xdr:nvSpPr>
      <xdr:spPr bwMode="auto">
        <a:xfrm>
          <a:off x="4562475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22</xdr:row>
      <xdr:rowOff>76200</xdr:rowOff>
    </xdr:from>
    <xdr:to>
      <xdr:col>7</xdr:col>
      <xdr:colOff>76200</xdr:colOff>
      <xdr:row>23</xdr:row>
      <xdr:rowOff>114300</xdr:rowOff>
    </xdr:to>
    <xdr:sp macro="" textlink="">
      <xdr:nvSpPr>
        <xdr:cNvPr id="6182" name="Text Box 75" hidden="1">
          <a:extLst>
            <a:ext uri="{FF2B5EF4-FFF2-40B4-BE49-F238E27FC236}">
              <a16:creationId xmlns:a16="http://schemas.microsoft.com/office/drawing/2014/main" id="{00000000-0008-0000-0000-000026180000}"/>
            </a:ext>
          </a:extLst>
        </xdr:cNvPr>
        <xdr:cNvSpPr txBox="1">
          <a:spLocks noChangeArrowheads="1"/>
        </xdr:cNvSpPr>
      </xdr:nvSpPr>
      <xdr:spPr bwMode="auto">
        <a:xfrm>
          <a:off x="2686050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22</xdr:row>
      <xdr:rowOff>76200</xdr:rowOff>
    </xdr:from>
    <xdr:to>
      <xdr:col>10</xdr:col>
      <xdr:colOff>76200</xdr:colOff>
      <xdr:row>23</xdr:row>
      <xdr:rowOff>114300</xdr:rowOff>
    </xdr:to>
    <xdr:sp macro="" textlink="">
      <xdr:nvSpPr>
        <xdr:cNvPr id="6183" name="Text Box 75" hidden="1">
          <a:extLst>
            <a:ext uri="{FF2B5EF4-FFF2-40B4-BE49-F238E27FC236}">
              <a16:creationId xmlns:a16="http://schemas.microsoft.com/office/drawing/2014/main" id="{00000000-0008-0000-0000-000027180000}"/>
            </a:ext>
          </a:extLst>
        </xdr:cNvPr>
        <xdr:cNvSpPr txBox="1">
          <a:spLocks noChangeArrowheads="1"/>
        </xdr:cNvSpPr>
      </xdr:nvSpPr>
      <xdr:spPr bwMode="auto">
        <a:xfrm>
          <a:off x="3714750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22</xdr:row>
      <xdr:rowOff>76200</xdr:rowOff>
    </xdr:from>
    <xdr:to>
      <xdr:col>14</xdr:col>
      <xdr:colOff>76200</xdr:colOff>
      <xdr:row>23</xdr:row>
      <xdr:rowOff>114300</xdr:rowOff>
    </xdr:to>
    <xdr:sp macro="" textlink="">
      <xdr:nvSpPr>
        <xdr:cNvPr id="6184" name="Text Box 75" hidden="1">
          <a:extLst>
            <a:ext uri="{FF2B5EF4-FFF2-40B4-BE49-F238E27FC236}">
              <a16:creationId xmlns:a16="http://schemas.microsoft.com/office/drawing/2014/main" id="{00000000-0008-0000-0000-000028180000}"/>
            </a:ext>
          </a:extLst>
        </xdr:cNvPr>
        <xdr:cNvSpPr txBox="1">
          <a:spLocks noChangeArrowheads="1"/>
        </xdr:cNvSpPr>
      </xdr:nvSpPr>
      <xdr:spPr bwMode="auto">
        <a:xfrm>
          <a:off x="4562475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22</xdr:row>
      <xdr:rowOff>76200</xdr:rowOff>
    </xdr:from>
    <xdr:to>
      <xdr:col>7</xdr:col>
      <xdr:colOff>76200</xdr:colOff>
      <xdr:row>23</xdr:row>
      <xdr:rowOff>114300</xdr:rowOff>
    </xdr:to>
    <xdr:sp macro="" textlink="">
      <xdr:nvSpPr>
        <xdr:cNvPr id="6185" name="Text Box 75" hidden="1">
          <a:extLst>
            <a:ext uri="{FF2B5EF4-FFF2-40B4-BE49-F238E27FC236}">
              <a16:creationId xmlns:a16="http://schemas.microsoft.com/office/drawing/2014/main" id="{00000000-0008-0000-0000-000029180000}"/>
            </a:ext>
          </a:extLst>
        </xdr:cNvPr>
        <xdr:cNvSpPr txBox="1">
          <a:spLocks noChangeArrowheads="1"/>
        </xdr:cNvSpPr>
      </xdr:nvSpPr>
      <xdr:spPr bwMode="auto">
        <a:xfrm>
          <a:off x="2686050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22</xdr:row>
      <xdr:rowOff>76200</xdr:rowOff>
    </xdr:from>
    <xdr:to>
      <xdr:col>10</xdr:col>
      <xdr:colOff>76200</xdr:colOff>
      <xdr:row>23</xdr:row>
      <xdr:rowOff>114300</xdr:rowOff>
    </xdr:to>
    <xdr:sp macro="" textlink="">
      <xdr:nvSpPr>
        <xdr:cNvPr id="6186" name="Text Box 75" hidden="1">
          <a:extLst>
            <a:ext uri="{FF2B5EF4-FFF2-40B4-BE49-F238E27FC236}">
              <a16:creationId xmlns:a16="http://schemas.microsoft.com/office/drawing/2014/main" id="{00000000-0008-0000-0000-00002A180000}"/>
            </a:ext>
          </a:extLst>
        </xdr:cNvPr>
        <xdr:cNvSpPr txBox="1">
          <a:spLocks noChangeArrowheads="1"/>
        </xdr:cNvSpPr>
      </xdr:nvSpPr>
      <xdr:spPr bwMode="auto">
        <a:xfrm>
          <a:off x="3714750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22</xdr:row>
      <xdr:rowOff>76200</xdr:rowOff>
    </xdr:from>
    <xdr:to>
      <xdr:col>14</xdr:col>
      <xdr:colOff>76200</xdr:colOff>
      <xdr:row>23</xdr:row>
      <xdr:rowOff>114300</xdr:rowOff>
    </xdr:to>
    <xdr:sp macro="" textlink="">
      <xdr:nvSpPr>
        <xdr:cNvPr id="6187" name="Text Box 75" hidden="1">
          <a:extLst>
            <a:ext uri="{FF2B5EF4-FFF2-40B4-BE49-F238E27FC236}">
              <a16:creationId xmlns:a16="http://schemas.microsoft.com/office/drawing/2014/main" id="{00000000-0008-0000-0000-00002B180000}"/>
            </a:ext>
          </a:extLst>
        </xdr:cNvPr>
        <xdr:cNvSpPr txBox="1">
          <a:spLocks noChangeArrowheads="1"/>
        </xdr:cNvSpPr>
      </xdr:nvSpPr>
      <xdr:spPr bwMode="auto">
        <a:xfrm>
          <a:off x="4562475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22</xdr:row>
      <xdr:rowOff>76200</xdr:rowOff>
    </xdr:from>
    <xdr:to>
      <xdr:col>7</xdr:col>
      <xdr:colOff>76200</xdr:colOff>
      <xdr:row>23</xdr:row>
      <xdr:rowOff>114300</xdr:rowOff>
    </xdr:to>
    <xdr:sp macro="" textlink="">
      <xdr:nvSpPr>
        <xdr:cNvPr id="6188" name="Text Box 75" hidden="1">
          <a:extLst>
            <a:ext uri="{FF2B5EF4-FFF2-40B4-BE49-F238E27FC236}">
              <a16:creationId xmlns:a16="http://schemas.microsoft.com/office/drawing/2014/main" id="{00000000-0008-0000-0000-00002C180000}"/>
            </a:ext>
          </a:extLst>
        </xdr:cNvPr>
        <xdr:cNvSpPr txBox="1">
          <a:spLocks noChangeArrowheads="1"/>
        </xdr:cNvSpPr>
      </xdr:nvSpPr>
      <xdr:spPr bwMode="auto">
        <a:xfrm>
          <a:off x="2686050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23</xdr:row>
      <xdr:rowOff>76200</xdr:rowOff>
    </xdr:from>
    <xdr:to>
      <xdr:col>7</xdr:col>
      <xdr:colOff>76200</xdr:colOff>
      <xdr:row>24</xdr:row>
      <xdr:rowOff>114300</xdr:rowOff>
    </xdr:to>
    <xdr:sp macro="" textlink="">
      <xdr:nvSpPr>
        <xdr:cNvPr id="6189" name="Text Box 75" hidden="1">
          <a:extLst>
            <a:ext uri="{FF2B5EF4-FFF2-40B4-BE49-F238E27FC236}">
              <a16:creationId xmlns:a16="http://schemas.microsoft.com/office/drawing/2014/main" id="{00000000-0008-0000-0000-00002D180000}"/>
            </a:ext>
          </a:extLst>
        </xdr:cNvPr>
        <xdr:cNvSpPr txBox="1">
          <a:spLocks noChangeArrowheads="1"/>
        </xdr:cNvSpPr>
      </xdr:nvSpPr>
      <xdr:spPr bwMode="auto">
        <a:xfrm>
          <a:off x="2686050" y="5143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23</xdr:row>
      <xdr:rowOff>76200</xdr:rowOff>
    </xdr:from>
    <xdr:to>
      <xdr:col>7</xdr:col>
      <xdr:colOff>76200</xdr:colOff>
      <xdr:row>24</xdr:row>
      <xdr:rowOff>114300</xdr:rowOff>
    </xdr:to>
    <xdr:sp macro="" textlink="">
      <xdr:nvSpPr>
        <xdr:cNvPr id="6190" name="Text Box 75" hidden="1">
          <a:extLst>
            <a:ext uri="{FF2B5EF4-FFF2-40B4-BE49-F238E27FC236}">
              <a16:creationId xmlns:a16="http://schemas.microsoft.com/office/drawing/2014/main" id="{00000000-0008-0000-0000-00002E180000}"/>
            </a:ext>
          </a:extLst>
        </xdr:cNvPr>
        <xdr:cNvSpPr txBox="1">
          <a:spLocks noChangeArrowheads="1"/>
        </xdr:cNvSpPr>
      </xdr:nvSpPr>
      <xdr:spPr bwMode="auto">
        <a:xfrm>
          <a:off x="2686050" y="5143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22</xdr:row>
      <xdr:rowOff>76200</xdr:rowOff>
    </xdr:from>
    <xdr:to>
      <xdr:col>10</xdr:col>
      <xdr:colOff>76200</xdr:colOff>
      <xdr:row>23</xdr:row>
      <xdr:rowOff>114300</xdr:rowOff>
    </xdr:to>
    <xdr:sp macro="" textlink="">
      <xdr:nvSpPr>
        <xdr:cNvPr id="6191" name="Text Box 75" hidden="1">
          <a:extLst>
            <a:ext uri="{FF2B5EF4-FFF2-40B4-BE49-F238E27FC236}">
              <a16:creationId xmlns:a16="http://schemas.microsoft.com/office/drawing/2014/main" id="{00000000-0008-0000-0000-00002F180000}"/>
            </a:ext>
          </a:extLst>
        </xdr:cNvPr>
        <xdr:cNvSpPr txBox="1">
          <a:spLocks noChangeArrowheads="1"/>
        </xdr:cNvSpPr>
      </xdr:nvSpPr>
      <xdr:spPr bwMode="auto">
        <a:xfrm>
          <a:off x="3714750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23</xdr:row>
      <xdr:rowOff>76200</xdr:rowOff>
    </xdr:from>
    <xdr:to>
      <xdr:col>10</xdr:col>
      <xdr:colOff>76200</xdr:colOff>
      <xdr:row>24</xdr:row>
      <xdr:rowOff>114300</xdr:rowOff>
    </xdr:to>
    <xdr:sp macro="" textlink="">
      <xdr:nvSpPr>
        <xdr:cNvPr id="6192" name="Text Box 75" hidden="1">
          <a:extLst>
            <a:ext uri="{FF2B5EF4-FFF2-40B4-BE49-F238E27FC236}">
              <a16:creationId xmlns:a16="http://schemas.microsoft.com/office/drawing/2014/main" id="{00000000-0008-0000-0000-000030180000}"/>
            </a:ext>
          </a:extLst>
        </xdr:cNvPr>
        <xdr:cNvSpPr txBox="1">
          <a:spLocks noChangeArrowheads="1"/>
        </xdr:cNvSpPr>
      </xdr:nvSpPr>
      <xdr:spPr bwMode="auto">
        <a:xfrm>
          <a:off x="3714750" y="5143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23</xdr:row>
      <xdr:rowOff>76200</xdr:rowOff>
    </xdr:from>
    <xdr:to>
      <xdr:col>10</xdr:col>
      <xdr:colOff>76200</xdr:colOff>
      <xdr:row>24</xdr:row>
      <xdr:rowOff>114300</xdr:rowOff>
    </xdr:to>
    <xdr:sp macro="" textlink="">
      <xdr:nvSpPr>
        <xdr:cNvPr id="6193" name="Text Box 75" hidden="1">
          <a:extLst>
            <a:ext uri="{FF2B5EF4-FFF2-40B4-BE49-F238E27FC236}">
              <a16:creationId xmlns:a16="http://schemas.microsoft.com/office/drawing/2014/main" id="{00000000-0008-0000-0000-000031180000}"/>
            </a:ext>
          </a:extLst>
        </xdr:cNvPr>
        <xdr:cNvSpPr txBox="1">
          <a:spLocks noChangeArrowheads="1"/>
        </xdr:cNvSpPr>
      </xdr:nvSpPr>
      <xdr:spPr bwMode="auto">
        <a:xfrm>
          <a:off x="3714750" y="5143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23</xdr:row>
      <xdr:rowOff>76200</xdr:rowOff>
    </xdr:from>
    <xdr:to>
      <xdr:col>10</xdr:col>
      <xdr:colOff>76200</xdr:colOff>
      <xdr:row>24</xdr:row>
      <xdr:rowOff>114300</xdr:rowOff>
    </xdr:to>
    <xdr:sp macro="" textlink="">
      <xdr:nvSpPr>
        <xdr:cNvPr id="6194" name="Text Box 75" hidden="1">
          <a:extLst>
            <a:ext uri="{FF2B5EF4-FFF2-40B4-BE49-F238E27FC236}">
              <a16:creationId xmlns:a16="http://schemas.microsoft.com/office/drawing/2014/main" id="{00000000-0008-0000-0000-000032180000}"/>
            </a:ext>
          </a:extLst>
        </xdr:cNvPr>
        <xdr:cNvSpPr txBox="1">
          <a:spLocks noChangeArrowheads="1"/>
        </xdr:cNvSpPr>
      </xdr:nvSpPr>
      <xdr:spPr bwMode="auto">
        <a:xfrm>
          <a:off x="3714750" y="5143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22</xdr:row>
      <xdr:rowOff>76200</xdr:rowOff>
    </xdr:from>
    <xdr:to>
      <xdr:col>14</xdr:col>
      <xdr:colOff>76200</xdr:colOff>
      <xdr:row>23</xdr:row>
      <xdr:rowOff>114300</xdr:rowOff>
    </xdr:to>
    <xdr:sp macro="" textlink="">
      <xdr:nvSpPr>
        <xdr:cNvPr id="6195" name="Text Box 75" hidden="1">
          <a:extLst>
            <a:ext uri="{FF2B5EF4-FFF2-40B4-BE49-F238E27FC236}">
              <a16:creationId xmlns:a16="http://schemas.microsoft.com/office/drawing/2014/main" id="{00000000-0008-0000-0000-000033180000}"/>
            </a:ext>
          </a:extLst>
        </xdr:cNvPr>
        <xdr:cNvSpPr txBox="1">
          <a:spLocks noChangeArrowheads="1"/>
        </xdr:cNvSpPr>
      </xdr:nvSpPr>
      <xdr:spPr bwMode="auto">
        <a:xfrm>
          <a:off x="4562475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23</xdr:row>
      <xdr:rowOff>76200</xdr:rowOff>
    </xdr:from>
    <xdr:to>
      <xdr:col>14</xdr:col>
      <xdr:colOff>76200</xdr:colOff>
      <xdr:row>24</xdr:row>
      <xdr:rowOff>114300</xdr:rowOff>
    </xdr:to>
    <xdr:sp macro="" textlink="">
      <xdr:nvSpPr>
        <xdr:cNvPr id="6196" name="Text Box 75" hidden="1">
          <a:extLst>
            <a:ext uri="{FF2B5EF4-FFF2-40B4-BE49-F238E27FC236}">
              <a16:creationId xmlns:a16="http://schemas.microsoft.com/office/drawing/2014/main" id="{00000000-0008-0000-0000-000034180000}"/>
            </a:ext>
          </a:extLst>
        </xdr:cNvPr>
        <xdr:cNvSpPr txBox="1">
          <a:spLocks noChangeArrowheads="1"/>
        </xdr:cNvSpPr>
      </xdr:nvSpPr>
      <xdr:spPr bwMode="auto">
        <a:xfrm>
          <a:off x="4562475" y="5143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23</xdr:row>
      <xdr:rowOff>76200</xdr:rowOff>
    </xdr:from>
    <xdr:to>
      <xdr:col>14</xdr:col>
      <xdr:colOff>76200</xdr:colOff>
      <xdr:row>24</xdr:row>
      <xdr:rowOff>114300</xdr:rowOff>
    </xdr:to>
    <xdr:sp macro="" textlink="">
      <xdr:nvSpPr>
        <xdr:cNvPr id="6197" name="Text Box 75" hidden="1">
          <a:extLst>
            <a:ext uri="{FF2B5EF4-FFF2-40B4-BE49-F238E27FC236}">
              <a16:creationId xmlns:a16="http://schemas.microsoft.com/office/drawing/2014/main" id="{00000000-0008-0000-0000-000035180000}"/>
            </a:ext>
          </a:extLst>
        </xdr:cNvPr>
        <xdr:cNvSpPr txBox="1">
          <a:spLocks noChangeArrowheads="1"/>
        </xdr:cNvSpPr>
      </xdr:nvSpPr>
      <xdr:spPr bwMode="auto">
        <a:xfrm>
          <a:off x="4562475" y="5143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23</xdr:row>
      <xdr:rowOff>76200</xdr:rowOff>
    </xdr:from>
    <xdr:to>
      <xdr:col>14</xdr:col>
      <xdr:colOff>76200</xdr:colOff>
      <xdr:row>24</xdr:row>
      <xdr:rowOff>114300</xdr:rowOff>
    </xdr:to>
    <xdr:sp macro="" textlink="">
      <xdr:nvSpPr>
        <xdr:cNvPr id="6198" name="Text Box 75" hidden="1">
          <a:extLst>
            <a:ext uri="{FF2B5EF4-FFF2-40B4-BE49-F238E27FC236}">
              <a16:creationId xmlns:a16="http://schemas.microsoft.com/office/drawing/2014/main" id="{00000000-0008-0000-0000-000036180000}"/>
            </a:ext>
          </a:extLst>
        </xdr:cNvPr>
        <xdr:cNvSpPr txBox="1">
          <a:spLocks noChangeArrowheads="1"/>
        </xdr:cNvSpPr>
      </xdr:nvSpPr>
      <xdr:spPr bwMode="auto">
        <a:xfrm>
          <a:off x="4562475" y="5143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23</xdr:row>
      <xdr:rowOff>76200</xdr:rowOff>
    </xdr:from>
    <xdr:to>
      <xdr:col>14</xdr:col>
      <xdr:colOff>76200</xdr:colOff>
      <xdr:row>24</xdr:row>
      <xdr:rowOff>114300</xdr:rowOff>
    </xdr:to>
    <xdr:sp macro="" textlink="">
      <xdr:nvSpPr>
        <xdr:cNvPr id="6199" name="Text Box 75" hidden="1">
          <a:extLst>
            <a:ext uri="{FF2B5EF4-FFF2-40B4-BE49-F238E27FC236}">
              <a16:creationId xmlns:a16="http://schemas.microsoft.com/office/drawing/2014/main" id="{00000000-0008-0000-0000-000037180000}"/>
            </a:ext>
          </a:extLst>
        </xdr:cNvPr>
        <xdr:cNvSpPr txBox="1">
          <a:spLocks noChangeArrowheads="1"/>
        </xdr:cNvSpPr>
      </xdr:nvSpPr>
      <xdr:spPr bwMode="auto">
        <a:xfrm>
          <a:off x="4562475" y="5143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23</xdr:row>
      <xdr:rowOff>76200</xdr:rowOff>
    </xdr:from>
    <xdr:to>
      <xdr:col>7</xdr:col>
      <xdr:colOff>76200</xdr:colOff>
      <xdr:row>24</xdr:row>
      <xdr:rowOff>114300</xdr:rowOff>
    </xdr:to>
    <xdr:sp macro="" textlink="">
      <xdr:nvSpPr>
        <xdr:cNvPr id="6200" name="Text Box 75" hidden="1">
          <a:extLst>
            <a:ext uri="{FF2B5EF4-FFF2-40B4-BE49-F238E27FC236}">
              <a16:creationId xmlns:a16="http://schemas.microsoft.com/office/drawing/2014/main" id="{00000000-0008-0000-0000-000038180000}"/>
            </a:ext>
          </a:extLst>
        </xdr:cNvPr>
        <xdr:cNvSpPr txBox="1">
          <a:spLocks noChangeArrowheads="1"/>
        </xdr:cNvSpPr>
      </xdr:nvSpPr>
      <xdr:spPr bwMode="auto">
        <a:xfrm>
          <a:off x="2686050" y="5143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23</xdr:row>
      <xdr:rowOff>76200</xdr:rowOff>
    </xdr:from>
    <xdr:to>
      <xdr:col>10</xdr:col>
      <xdr:colOff>76200</xdr:colOff>
      <xdr:row>24</xdr:row>
      <xdr:rowOff>114300</xdr:rowOff>
    </xdr:to>
    <xdr:sp macro="" textlink="">
      <xdr:nvSpPr>
        <xdr:cNvPr id="6201" name="Text Box 75" hidden="1">
          <a:extLst>
            <a:ext uri="{FF2B5EF4-FFF2-40B4-BE49-F238E27FC236}">
              <a16:creationId xmlns:a16="http://schemas.microsoft.com/office/drawing/2014/main" id="{00000000-0008-0000-0000-000039180000}"/>
            </a:ext>
          </a:extLst>
        </xdr:cNvPr>
        <xdr:cNvSpPr txBox="1">
          <a:spLocks noChangeArrowheads="1"/>
        </xdr:cNvSpPr>
      </xdr:nvSpPr>
      <xdr:spPr bwMode="auto">
        <a:xfrm>
          <a:off x="3714750" y="5143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23</xdr:row>
      <xdr:rowOff>76200</xdr:rowOff>
    </xdr:from>
    <xdr:to>
      <xdr:col>14</xdr:col>
      <xdr:colOff>76200</xdr:colOff>
      <xdr:row>24</xdr:row>
      <xdr:rowOff>114300</xdr:rowOff>
    </xdr:to>
    <xdr:sp macro="" textlink="">
      <xdr:nvSpPr>
        <xdr:cNvPr id="6202" name="Text Box 75" hidden="1">
          <a:extLst>
            <a:ext uri="{FF2B5EF4-FFF2-40B4-BE49-F238E27FC236}">
              <a16:creationId xmlns:a16="http://schemas.microsoft.com/office/drawing/2014/main" id="{00000000-0008-0000-0000-00003A180000}"/>
            </a:ext>
          </a:extLst>
        </xdr:cNvPr>
        <xdr:cNvSpPr txBox="1">
          <a:spLocks noChangeArrowheads="1"/>
        </xdr:cNvSpPr>
      </xdr:nvSpPr>
      <xdr:spPr bwMode="auto">
        <a:xfrm>
          <a:off x="4562475" y="5143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23</xdr:row>
      <xdr:rowOff>76200</xdr:rowOff>
    </xdr:from>
    <xdr:to>
      <xdr:col>7</xdr:col>
      <xdr:colOff>76200</xdr:colOff>
      <xdr:row>24</xdr:row>
      <xdr:rowOff>114300</xdr:rowOff>
    </xdr:to>
    <xdr:sp macro="" textlink="">
      <xdr:nvSpPr>
        <xdr:cNvPr id="6203" name="Text Box 75" hidden="1">
          <a:extLst>
            <a:ext uri="{FF2B5EF4-FFF2-40B4-BE49-F238E27FC236}">
              <a16:creationId xmlns:a16="http://schemas.microsoft.com/office/drawing/2014/main" id="{00000000-0008-0000-0000-00003B180000}"/>
            </a:ext>
          </a:extLst>
        </xdr:cNvPr>
        <xdr:cNvSpPr txBox="1">
          <a:spLocks noChangeArrowheads="1"/>
        </xdr:cNvSpPr>
      </xdr:nvSpPr>
      <xdr:spPr bwMode="auto">
        <a:xfrm>
          <a:off x="2686050" y="5143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23</xdr:row>
      <xdr:rowOff>76200</xdr:rowOff>
    </xdr:from>
    <xdr:to>
      <xdr:col>10</xdr:col>
      <xdr:colOff>76200</xdr:colOff>
      <xdr:row>24</xdr:row>
      <xdr:rowOff>114300</xdr:rowOff>
    </xdr:to>
    <xdr:sp macro="" textlink="">
      <xdr:nvSpPr>
        <xdr:cNvPr id="6204" name="Text Box 75" hidden="1">
          <a:extLst>
            <a:ext uri="{FF2B5EF4-FFF2-40B4-BE49-F238E27FC236}">
              <a16:creationId xmlns:a16="http://schemas.microsoft.com/office/drawing/2014/main" id="{00000000-0008-0000-0000-00003C180000}"/>
            </a:ext>
          </a:extLst>
        </xdr:cNvPr>
        <xdr:cNvSpPr txBox="1">
          <a:spLocks noChangeArrowheads="1"/>
        </xdr:cNvSpPr>
      </xdr:nvSpPr>
      <xdr:spPr bwMode="auto">
        <a:xfrm>
          <a:off x="3714750" y="5143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23</xdr:row>
      <xdr:rowOff>76200</xdr:rowOff>
    </xdr:from>
    <xdr:to>
      <xdr:col>14</xdr:col>
      <xdr:colOff>76200</xdr:colOff>
      <xdr:row>24</xdr:row>
      <xdr:rowOff>114300</xdr:rowOff>
    </xdr:to>
    <xdr:sp macro="" textlink="">
      <xdr:nvSpPr>
        <xdr:cNvPr id="6205" name="Text Box 75" hidden="1">
          <a:extLst>
            <a:ext uri="{FF2B5EF4-FFF2-40B4-BE49-F238E27FC236}">
              <a16:creationId xmlns:a16="http://schemas.microsoft.com/office/drawing/2014/main" id="{00000000-0008-0000-0000-00003D180000}"/>
            </a:ext>
          </a:extLst>
        </xdr:cNvPr>
        <xdr:cNvSpPr txBox="1">
          <a:spLocks noChangeArrowheads="1"/>
        </xdr:cNvSpPr>
      </xdr:nvSpPr>
      <xdr:spPr bwMode="auto">
        <a:xfrm>
          <a:off x="4562475" y="5143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23</xdr:row>
      <xdr:rowOff>76200</xdr:rowOff>
    </xdr:from>
    <xdr:to>
      <xdr:col>7</xdr:col>
      <xdr:colOff>76200</xdr:colOff>
      <xdr:row>24</xdr:row>
      <xdr:rowOff>114300</xdr:rowOff>
    </xdr:to>
    <xdr:sp macro="" textlink="">
      <xdr:nvSpPr>
        <xdr:cNvPr id="6206" name="Text Box 75" hidden="1">
          <a:extLst>
            <a:ext uri="{FF2B5EF4-FFF2-40B4-BE49-F238E27FC236}">
              <a16:creationId xmlns:a16="http://schemas.microsoft.com/office/drawing/2014/main" id="{00000000-0008-0000-0000-00003E180000}"/>
            </a:ext>
          </a:extLst>
        </xdr:cNvPr>
        <xdr:cNvSpPr txBox="1">
          <a:spLocks noChangeArrowheads="1"/>
        </xdr:cNvSpPr>
      </xdr:nvSpPr>
      <xdr:spPr bwMode="auto">
        <a:xfrm>
          <a:off x="2686050" y="5143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24</xdr:row>
      <xdr:rowOff>76200</xdr:rowOff>
    </xdr:from>
    <xdr:to>
      <xdr:col>7</xdr:col>
      <xdr:colOff>76200</xdr:colOff>
      <xdr:row>25</xdr:row>
      <xdr:rowOff>114300</xdr:rowOff>
    </xdr:to>
    <xdr:sp macro="" textlink="">
      <xdr:nvSpPr>
        <xdr:cNvPr id="6207" name="Text Box 75" hidden="1">
          <a:extLst>
            <a:ext uri="{FF2B5EF4-FFF2-40B4-BE49-F238E27FC236}">
              <a16:creationId xmlns:a16="http://schemas.microsoft.com/office/drawing/2014/main" id="{00000000-0008-0000-0000-00003F180000}"/>
            </a:ext>
          </a:extLst>
        </xdr:cNvPr>
        <xdr:cNvSpPr txBox="1">
          <a:spLocks noChangeArrowheads="1"/>
        </xdr:cNvSpPr>
      </xdr:nvSpPr>
      <xdr:spPr bwMode="auto">
        <a:xfrm>
          <a:off x="2686050" y="53054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24</xdr:row>
      <xdr:rowOff>76200</xdr:rowOff>
    </xdr:from>
    <xdr:to>
      <xdr:col>7</xdr:col>
      <xdr:colOff>76200</xdr:colOff>
      <xdr:row>25</xdr:row>
      <xdr:rowOff>114300</xdr:rowOff>
    </xdr:to>
    <xdr:sp macro="" textlink="">
      <xdr:nvSpPr>
        <xdr:cNvPr id="6208" name="Text Box 75" hidden="1">
          <a:extLst>
            <a:ext uri="{FF2B5EF4-FFF2-40B4-BE49-F238E27FC236}">
              <a16:creationId xmlns:a16="http://schemas.microsoft.com/office/drawing/2014/main" id="{00000000-0008-0000-0000-000040180000}"/>
            </a:ext>
          </a:extLst>
        </xdr:cNvPr>
        <xdr:cNvSpPr txBox="1">
          <a:spLocks noChangeArrowheads="1"/>
        </xdr:cNvSpPr>
      </xdr:nvSpPr>
      <xdr:spPr bwMode="auto">
        <a:xfrm>
          <a:off x="2686050" y="53054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23</xdr:row>
      <xdr:rowOff>76200</xdr:rowOff>
    </xdr:from>
    <xdr:to>
      <xdr:col>10</xdr:col>
      <xdr:colOff>76200</xdr:colOff>
      <xdr:row>24</xdr:row>
      <xdr:rowOff>114300</xdr:rowOff>
    </xdr:to>
    <xdr:sp macro="" textlink="">
      <xdr:nvSpPr>
        <xdr:cNvPr id="6209" name="Text Box 75" hidden="1">
          <a:extLst>
            <a:ext uri="{FF2B5EF4-FFF2-40B4-BE49-F238E27FC236}">
              <a16:creationId xmlns:a16="http://schemas.microsoft.com/office/drawing/2014/main" id="{00000000-0008-0000-0000-000041180000}"/>
            </a:ext>
          </a:extLst>
        </xdr:cNvPr>
        <xdr:cNvSpPr txBox="1">
          <a:spLocks noChangeArrowheads="1"/>
        </xdr:cNvSpPr>
      </xdr:nvSpPr>
      <xdr:spPr bwMode="auto">
        <a:xfrm>
          <a:off x="3714750" y="5143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76200</xdr:rowOff>
    </xdr:from>
    <xdr:to>
      <xdr:col>10</xdr:col>
      <xdr:colOff>76200</xdr:colOff>
      <xdr:row>25</xdr:row>
      <xdr:rowOff>114300</xdr:rowOff>
    </xdr:to>
    <xdr:sp macro="" textlink="">
      <xdr:nvSpPr>
        <xdr:cNvPr id="6210" name="Text Box 75" hidden="1">
          <a:extLst>
            <a:ext uri="{FF2B5EF4-FFF2-40B4-BE49-F238E27FC236}">
              <a16:creationId xmlns:a16="http://schemas.microsoft.com/office/drawing/2014/main" id="{00000000-0008-0000-0000-000042180000}"/>
            </a:ext>
          </a:extLst>
        </xdr:cNvPr>
        <xdr:cNvSpPr txBox="1">
          <a:spLocks noChangeArrowheads="1"/>
        </xdr:cNvSpPr>
      </xdr:nvSpPr>
      <xdr:spPr bwMode="auto">
        <a:xfrm>
          <a:off x="3714750" y="53054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76200</xdr:rowOff>
    </xdr:from>
    <xdr:to>
      <xdr:col>10</xdr:col>
      <xdr:colOff>76200</xdr:colOff>
      <xdr:row>25</xdr:row>
      <xdr:rowOff>114300</xdr:rowOff>
    </xdr:to>
    <xdr:sp macro="" textlink="">
      <xdr:nvSpPr>
        <xdr:cNvPr id="6211" name="Text Box 75" hidden="1">
          <a:extLst>
            <a:ext uri="{FF2B5EF4-FFF2-40B4-BE49-F238E27FC236}">
              <a16:creationId xmlns:a16="http://schemas.microsoft.com/office/drawing/2014/main" id="{00000000-0008-0000-0000-000043180000}"/>
            </a:ext>
          </a:extLst>
        </xdr:cNvPr>
        <xdr:cNvSpPr txBox="1">
          <a:spLocks noChangeArrowheads="1"/>
        </xdr:cNvSpPr>
      </xdr:nvSpPr>
      <xdr:spPr bwMode="auto">
        <a:xfrm>
          <a:off x="3714750" y="53054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76200</xdr:rowOff>
    </xdr:from>
    <xdr:to>
      <xdr:col>10</xdr:col>
      <xdr:colOff>76200</xdr:colOff>
      <xdr:row>25</xdr:row>
      <xdr:rowOff>114300</xdr:rowOff>
    </xdr:to>
    <xdr:sp macro="" textlink="">
      <xdr:nvSpPr>
        <xdr:cNvPr id="6212" name="Text Box 75" hidden="1">
          <a:extLst>
            <a:ext uri="{FF2B5EF4-FFF2-40B4-BE49-F238E27FC236}">
              <a16:creationId xmlns:a16="http://schemas.microsoft.com/office/drawing/2014/main" id="{00000000-0008-0000-0000-000044180000}"/>
            </a:ext>
          </a:extLst>
        </xdr:cNvPr>
        <xdr:cNvSpPr txBox="1">
          <a:spLocks noChangeArrowheads="1"/>
        </xdr:cNvSpPr>
      </xdr:nvSpPr>
      <xdr:spPr bwMode="auto">
        <a:xfrm>
          <a:off x="3714750" y="53054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23</xdr:row>
      <xdr:rowOff>76200</xdr:rowOff>
    </xdr:from>
    <xdr:to>
      <xdr:col>14</xdr:col>
      <xdr:colOff>76200</xdr:colOff>
      <xdr:row>24</xdr:row>
      <xdr:rowOff>114300</xdr:rowOff>
    </xdr:to>
    <xdr:sp macro="" textlink="">
      <xdr:nvSpPr>
        <xdr:cNvPr id="6213" name="Text Box 75" hidden="1">
          <a:extLst>
            <a:ext uri="{FF2B5EF4-FFF2-40B4-BE49-F238E27FC236}">
              <a16:creationId xmlns:a16="http://schemas.microsoft.com/office/drawing/2014/main" id="{00000000-0008-0000-0000-000045180000}"/>
            </a:ext>
          </a:extLst>
        </xdr:cNvPr>
        <xdr:cNvSpPr txBox="1">
          <a:spLocks noChangeArrowheads="1"/>
        </xdr:cNvSpPr>
      </xdr:nvSpPr>
      <xdr:spPr bwMode="auto">
        <a:xfrm>
          <a:off x="4562475" y="5143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24</xdr:row>
      <xdr:rowOff>76200</xdr:rowOff>
    </xdr:from>
    <xdr:to>
      <xdr:col>14</xdr:col>
      <xdr:colOff>76200</xdr:colOff>
      <xdr:row>25</xdr:row>
      <xdr:rowOff>114300</xdr:rowOff>
    </xdr:to>
    <xdr:sp macro="" textlink="">
      <xdr:nvSpPr>
        <xdr:cNvPr id="6214" name="Text Box 75" hidden="1">
          <a:extLst>
            <a:ext uri="{FF2B5EF4-FFF2-40B4-BE49-F238E27FC236}">
              <a16:creationId xmlns:a16="http://schemas.microsoft.com/office/drawing/2014/main" id="{00000000-0008-0000-0000-000046180000}"/>
            </a:ext>
          </a:extLst>
        </xdr:cNvPr>
        <xdr:cNvSpPr txBox="1">
          <a:spLocks noChangeArrowheads="1"/>
        </xdr:cNvSpPr>
      </xdr:nvSpPr>
      <xdr:spPr bwMode="auto">
        <a:xfrm>
          <a:off x="4562475" y="53054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24</xdr:row>
      <xdr:rowOff>76200</xdr:rowOff>
    </xdr:from>
    <xdr:to>
      <xdr:col>14</xdr:col>
      <xdr:colOff>76200</xdr:colOff>
      <xdr:row>25</xdr:row>
      <xdr:rowOff>114300</xdr:rowOff>
    </xdr:to>
    <xdr:sp macro="" textlink="">
      <xdr:nvSpPr>
        <xdr:cNvPr id="6215" name="Text Box 75" hidden="1">
          <a:extLst>
            <a:ext uri="{FF2B5EF4-FFF2-40B4-BE49-F238E27FC236}">
              <a16:creationId xmlns:a16="http://schemas.microsoft.com/office/drawing/2014/main" id="{00000000-0008-0000-0000-000047180000}"/>
            </a:ext>
          </a:extLst>
        </xdr:cNvPr>
        <xdr:cNvSpPr txBox="1">
          <a:spLocks noChangeArrowheads="1"/>
        </xdr:cNvSpPr>
      </xdr:nvSpPr>
      <xdr:spPr bwMode="auto">
        <a:xfrm>
          <a:off x="4562475" y="53054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24</xdr:row>
      <xdr:rowOff>76200</xdr:rowOff>
    </xdr:from>
    <xdr:to>
      <xdr:col>14</xdr:col>
      <xdr:colOff>76200</xdr:colOff>
      <xdr:row>25</xdr:row>
      <xdr:rowOff>114300</xdr:rowOff>
    </xdr:to>
    <xdr:sp macro="" textlink="">
      <xdr:nvSpPr>
        <xdr:cNvPr id="6216" name="Text Box 75" hidden="1">
          <a:extLst>
            <a:ext uri="{FF2B5EF4-FFF2-40B4-BE49-F238E27FC236}">
              <a16:creationId xmlns:a16="http://schemas.microsoft.com/office/drawing/2014/main" id="{00000000-0008-0000-0000-000048180000}"/>
            </a:ext>
          </a:extLst>
        </xdr:cNvPr>
        <xdr:cNvSpPr txBox="1">
          <a:spLocks noChangeArrowheads="1"/>
        </xdr:cNvSpPr>
      </xdr:nvSpPr>
      <xdr:spPr bwMode="auto">
        <a:xfrm>
          <a:off x="4562475" y="53054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24</xdr:row>
      <xdr:rowOff>76200</xdr:rowOff>
    </xdr:from>
    <xdr:to>
      <xdr:col>14</xdr:col>
      <xdr:colOff>76200</xdr:colOff>
      <xdr:row>25</xdr:row>
      <xdr:rowOff>114300</xdr:rowOff>
    </xdr:to>
    <xdr:sp macro="" textlink="">
      <xdr:nvSpPr>
        <xdr:cNvPr id="6217" name="Text Box 75" hidden="1">
          <a:extLst>
            <a:ext uri="{FF2B5EF4-FFF2-40B4-BE49-F238E27FC236}">
              <a16:creationId xmlns:a16="http://schemas.microsoft.com/office/drawing/2014/main" id="{00000000-0008-0000-0000-000049180000}"/>
            </a:ext>
          </a:extLst>
        </xdr:cNvPr>
        <xdr:cNvSpPr txBox="1">
          <a:spLocks noChangeArrowheads="1"/>
        </xdr:cNvSpPr>
      </xdr:nvSpPr>
      <xdr:spPr bwMode="auto">
        <a:xfrm>
          <a:off x="4562475" y="53054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24</xdr:row>
      <xdr:rowOff>76200</xdr:rowOff>
    </xdr:from>
    <xdr:to>
      <xdr:col>7</xdr:col>
      <xdr:colOff>76200</xdr:colOff>
      <xdr:row>25</xdr:row>
      <xdr:rowOff>114300</xdr:rowOff>
    </xdr:to>
    <xdr:sp macro="" textlink="">
      <xdr:nvSpPr>
        <xdr:cNvPr id="6218" name="Text Box 75" hidden="1">
          <a:extLst>
            <a:ext uri="{FF2B5EF4-FFF2-40B4-BE49-F238E27FC236}">
              <a16:creationId xmlns:a16="http://schemas.microsoft.com/office/drawing/2014/main" id="{00000000-0008-0000-0000-00004A180000}"/>
            </a:ext>
          </a:extLst>
        </xdr:cNvPr>
        <xdr:cNvSpPr txBox="1">
          <a:spLocks noChangeArrowheads="1"/>
        </xdr:cNvSpPr>
      </xdr:nvSpPr>
      <xdr:spPr bwMode="auto">
        <a:xfrm>
          <a:off x="2686050" y="53054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76200</xdr:rowOff>
    </xdr:from>
    <xdr:to>
      <xdr:col>10</xdr:col>
      <xdr:colOff>76200</xdr:colOff>
      <xdr:row>25</xdr:row>
      <xdr:rowOff>114300</xdr:rowOff>
    </xdr:to>
    <xdr:sp macro="" textlink="">
      <xdr:nvSpPr>
        <xdr:cNvPr id="6219" name="Text Box 75" hidden="1">
          <a:extLst>
            <a:ext uri="{FF2B5EF4-FFF2-40B4-BE49-F238E27FC236}">
              <a16:creationId xmlns:a16="http://schemas.microsoft.com/office/drawing/2014/main" id="{00000000-0008-0000-0000-00004B180000}"/>
            </a:ext>
          </a:extLst>
        </xdr:cNvPr>
        <xdr:cNvSpPr txBox="1">
          <a:spLocks noChangeArrowheads="1"/>
        </xdr:cNvSpPr>
      </xdr:nvSpPr>
      <xdr:spPr bwMode="auto">
        <a:xfrm>
          <a:off x="3714750" y="53054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24</xdr:row>
      <xdr:rowOff>76200</xdr:rowOff>
    </xdr:from>
    <xdr:to>
      <xdr:col>14</xdr:col>
      <xdr:colOff>76200</xdr:colOff>
      <xdr:row>25</xdr:row>
      <xdr:rowOff>114300</xdr:rowOff>
    </xdr:to>
    <xdr:sp macro="" textlink="">
      <xdr:nvSpPr>
        <xdr:cNvPr id="6220" name="Text Box 75" hidden="1">
          <a:extLst>
            <a:ext uri="{FF2B5EF4-FFF2-40B4-BE49-F238E27FC236}">
              <a16:creationId xmlns:a16="http://schemas.microsoft.com/office/drawing/2014/main" id="{00000000-0008-0000-0000-00004C180000}"/>
            </a:ext>
          </a:extLst>
        </xdr:cNvPr>
        <xdr:cNvSpPr txBox="1">
          <a:spLocks noChangeArrowheads="1"/>
        </xdr:cNvSpPr>
      </xdr:nvSpPr>
      <xdr:spPr bwMode="auto">
        <a:xfrm>
          <a:off x="4562475" y="53054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24</xdr:row>
      <xdr:rowOff>76200</xdr:rowOff>
    </xdr:from>
    <xdr:to>
      <xdr:col>7</xdr:col>
      <xdr:colOff>76200</xdr:colOff>
      <xdr:row>25</xdr:row>
      <xdr:rowOff>114300</xdr:rowOff>
    </xdr:to>
    <xdr:sp macro="" textlink="">
      <xdr:nvSpPr>
        <xdr:cNvPr id="6221" name="Text Box 75" hidden="1">
          <a:extLst>
            <a:ext uri="{FF2B5EF4-FFF2-40B4-BE49-F238E27FC236}">
              <a16:creationId xmlns:a16="http://schemas.microsoft.com/office/drawing/2014/main" id="{00000000-0008-0000-0000-00004D180000}"/>
            </a:ext>
          </a:extLst>
        </xdr:cNvPr>
        <xdr:cNvSpPr txBox="1">
          <a:spLocks noChangeArrowheads="1"/>
        </xdr:cNvSpPr>
      </xdr:nvSpPr>
      <xdr:spPr bwMode="auto">
        <a:xfrm>
          <a:off x="2686050" y="53054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76200</xdr:rowOff>
    </xdr:from>
    <xdr:to>
      <xdr:col>10</xdr:col>
      <xdr:colOff>76200</xdr:colOff>
      <xdr:row>25</xdr:row>
      <xdr:rowOff>114300</xdr:rowOff>
    </xdr:to>
    <xdr:sp macro="" textlink="">
      <xdr:nvSpPr>
        <xdr:cNvPr id="6222" name="Text Box 75" hidden="1">
          <a:extLst>
            <a:ext uri="{FF2B5EF4-FFF2-40B4-BE49-F238E27FC236}">
              <a16:creationId xmlns:a16="http://schemas.microsoft.com/office/drawing/2014/main" id="{00000000-0008-0000-0000-00004E180000}"/>
            </a:ext>
          </a:extLst>
        </xdr:cNvPr>
        <xdr:cNvSpPr txBox="1">
          <a:spLocks noChangeArrowheads="1"/>
        </xdr:cNvSpPr>
      </xdr:nvSpPr>
      <xdr:spPr bwMode="auto">
        <a:xfrm>
          <a:off x="3714750" y="53054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24</xdr:row>
      <xdr:rowOff>76200</xdr:rowOff>
    </xdr:from>
    <xdr:to>
      <xdr:col>14</xdr:col>
      <xdr:colOff>76200</xdr:colOff>
      <xdr:row>25</xdr:row>
      <xdr:rowOff>114300</xdr:rowOff>
    </xdr:to>
    <xdr:sp macro="" textlink="">
      <xdr:nvSpPr>
        <xdr:cNvPr id="6223" name="Text Box 75" hidden="1">
          <a:extLst>
            <a:ext uri="{FF2B5EF4-FFF2-40B4-BE49-F238E27FC236}">
              <a16:creationId xmlns:a16="http://schemas.microsoft.com/office/drawing/2014/main" id="{00000000-0008-0000-0000-00004F180000}"/>
            </a:ext>
          </a:extLst>
        </xdr:cNvPr>
        <xdr:cNvSpPr txBox="1">
          <a:spLocks noChangeArrowheads="1"/>
        </xdr:cNvSpPr>
      </xdr:nvSpPr>
      <xdr:spPr bwMode="auto">
        <a:xfrm>
          <a:off x="4562475" y="53054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24</xdr:row>
      <xdr:rowOff>76200</xdr:rowOff>
    </xdr:from>
    <xdr:to>
      <xdr:col>7</xdr:col>
      <xdr:colOff>76200</xdr:colOff>
      <xdr:row>25</xdr:row>
      <xdr:rowOff>114300</xdr:rowOff>
    </xdr:to>
    <xdr:sp macro="" textlink="">
      <xdr:nvSpPr>
        <xdr:cNvPr id="6224" name="Text Box 75" hidden="1">
          <a:extLst>
            <a:ext uri="{FF2B5EF4-FFF2-40B4-BE49-F238E27FC236}">
              <a16:creationId xmlns:a16="http://schemas.microsoft.com/office/drawing/2014/main" id="{00000000-0008-0000-0000-000050180000}"/>
            </a:ext>
          </a:extLst>
        </xdr:cNvPr>
        <xdr:cNvSpPr txBox="1">
          <a:spLocks noChangeArrowheads="1"/>
        </xdr:cNvSpPr>
      </xdr:nvSpPr>
      <xdr:spPr bwMode="auto">
        <a:xfrm>
          <a:off x="2686050" y="53054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25</xdr:row>
      <xdr:rowOff>76200</xdr:rowOff>
    </xdr:from>
    <xdr:to>
      <xdr:col>7</xdr:col>
      <xdr:colOff>76200</xdr:colOff>
      <xdr:row>26</xdr:row>
      <xdr:rowOff>114300</xdr:rowOff>
    </xdr:to>
    <xdr:sp macro="" textlink="">
      <xdr:nvSpPr>
        <xdr:cNvPr id="6225" name="Text Box 75" hidden="1">
          <a:extLst>
            <a:ext uri="{FF2B5EF4-FFF2-40B4-BE49-F238E27FC236}">
              <a16:creationId xmlns:a16="http://schemas.microsoft.com/office/drawing/2014/main" id="{00000000-0008-0000-0000-000051180000}"/>
            </a:ext>
          </a:extLst>
        </xdr:cNvPr>
        <xdr:cNvSpPr txBox="1">
          <a:spLocks noChangeArrowheads="1"/>
        </xdr:cNvSpPr>
      </xdr:nvSpPr>
      <xdr:spPr bwMode="auto">
        <a:xfrm>
          <a:off x="2686050" y="5467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25</xdr:row>
      <xdr:rowOff>76200</xdr:rowOff>
    </xdr:from>
    <xdr:to>
      <xdr:col>7</xdr:col>
      <xdr:colOff>76200</xdr:colOff>
      <xdr:row>26</xdr:row>
      <xdr:rowOff>114300</xdr:rowOff>
    </xdr:to>
    <xdr:sp macro="" textlink="">
      <xdr:nvSpPr>
        <xdr:cNvPr id="6226" name="Text Box 75" hidden="1">
          <a:extLst>
            <a:ext uri="{FF2B5EF4-FFF2-40B4-BE49-F238E27FC236}">
              <a16:creationId xmlns:a16="http://schemas.microsoft.com/office/drawing/2014/main" id="{00000000-0008-0000-0000-000052180000}"/>
            </a:ext>
          </a:extLst>
        </xdr:cNvPr>
        <xdr:cNvSpPr txBox="1">
          <a:spLocks noChangeArrowheads="1"/>
        </xdr:cNvSpPr>
      </xdr:nvSpPr>
      <xdr:spPr bwMode="auto">
        <a:xfrm>
          <a:off x="2686050" y="5467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76200</xdr:rowOff>
    </xdr:from>
    <xdr:to>
      <xdr:col>10</xdr:col>
      <xdr:colOff>76200</xdr:colOff>
      <xdr:row>25</xdr:row>
      <xdr:rowOff>114300</xdr:rowOff>
    </xdr:to>
    <xdr:sp macro="" textlink="">
      <xdr:nvSpPr>
        <xdr:cNvPr id="6227" name="Text Box 75" hidden="1">
          <a:extLst>
            <a:ext uri="{FF2B5EF4-FFF2-40B4-BE49-F238E27FC236}">
              <a16:creationId xmlns:a16="http://schemas.microsoft.com/office/drawing/2014/main" id="{00000000-0008-0000-0000-000053180000}"/>
            </a:ext>
          </a:extLst>
        </xdr:cNvPr>
        <xdr:cNvSpPr txBox="1">
          <a:spLocks noChangeArrowheads="1"/>
        </xdr:cNvSpPr>
      </xdr:nvSpPr>
      <xdr:spPr bwMode="auto">
        <a:xfrm>
          <a:off x="3714750" y="53054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25</xdr:row>
      <xdr:rowOff>76200</xdr:rowOff>
    </xdr:from>
    <xdr:to>
      <xdr:col>10</xdr:col>
      <xdr:colOff>76200</xdr:colOff>
      <xdr:row>26</xdr:row>
      <xdr:rowOff>114300</xdr:rowOff>
    </xdr:to>
    <xdr:sp macro="" textlink="">
      <xdr:nvSpPr>
        <xdr:cNvPr id="6228" name="Text Box 75" hidden="1">
          <a:extLst>
            <a:ext uri="{FF2B5EF4-FFF2-40B4-BE49-F238E27FC236}">
              <a16:creationId xmlns:a16="http://schemas.microsoft.com/office/drawing/2014/main" id="{00000000-0008-0000-0000-000054180000}"/>
            </a:ext>
          </a:extLst>
        </xdr:cNvPr>
        <xdr:cNvSpPr txBox="1">
          <a:spLocks noChangeArrowheads="1"/>
        </xdr:cNvSpPr>
      </xdr:nvSpPr>
      <xdr:spPr bwMode="auto">
        <a:xfrm>
          <a:off x="3714750" y="5467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25</xdr:row>
      <xdr:rowOff>76200</xdr:rowOff>
    </xdr:from>
    <xdr:to>
      <xdr:col>10</xdr:col>
      <xdr:colOff>76200</xdr:colOff>
      <xdr:row>26</xdr:row>
      <xdr:rowOff>114300</xdr:rowOff>
    </xdr:to>
    <xdr:sp macro="" textlink="">
      <xdr:nvSpPr>
        <xdr:cNvPr id="6229" name="Text Box 75" hidden="1">
          <a:extLst>
            <a:ext uri="{FF2B5EF4-FFF2-40B4-BE49-F238E27FC236}">
              <a16:creationId xmlns:a16="http://schemas.microsoft.com/office/drawing/2014/main" id="{00000000-0008-0000-0000-000055180000}"/>
            </a:ext>
          </a:extLst>
        </xdr:cNvPr>
        <xdr:cNvSpPr txBox="1">
          <a:spLocks noChangeArrowheads="1"/>
        </xdr:cNvSpPr>
      </xdr:nvSpPr>
      <xdr:spPr bwMode="auto">
        <a:xfrm>
          <a:off x="3714750" y="5467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25</xdr:row>
      <xdr:rowOff>76200</xdr:rowOff>
    </xdr:from>
    <xdr:to>
      <xdr:col>10</xdr:col>
      <xdr:colOff>76200</xdr:colOff>
      <xdr:row>26</xdr:row>
      <xdr:rowOff>114300</xdr:rowOff>
    </xdr:to>
    <xdr:sp macro="" textlink="">
      <xdr:nvSpPr>
        <xdr:cNvPr id="6230" name="Text Box 75" hidden="1">
          <a:extLst>
            <a:ext uri="{FF2B5EF4-FFF2-40B4-BE49-F238E27FC236}">
              <a16:creationId xmlns:a16="http://schemas.microsoft.com/office/drawing/2014/main" id="{00000000-0008-0000-0000-000056180000}"/>
            </a:ext>
          </a:extLst>
        </xdr:cNvPr>
        <xdr:cNvSpPr txBox="1">
          <a:spLocks noChangeArrowheads="1"/>
        </xdr:cNvSpPr>
      </xdr:nvSpPr>
      <xdr:spPr bwMode="auto">
        <a:xfrm>
          <a:off x="3714750" y="5467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24</xdr:row>
      <xdr:rowOff>76200</xdr:rowOff>
    </xdr:from>
    <xdr:to>
      <xdr:col>14</xdr:col>
      <xdr:colOff>76200</xdr:colOff>
      <xdr:row>25</xdr:row>
      <xdr:rowOff>114300</xdr:rowOff>
    </xdr:to>
    <xdr:sp macro="" textlink="">
      <xdr:nvSpPr>
        <xdr:cNvPr id="6231" name="Text Box 75" hidden="1">
          <a:extLst>
            <a:ext uri="{FF2B5EF4-FFF2-40B4-BE49-F238E27FC236}">
              <a16:creationId xmlns:a16="http://schemas.microsoft.com/office/drawing/2014/main" id="{00000000-0008-0000-0000-000057180000}"/>
            </a:ext>
          </a:extLst>
        </xdr:cNvPr>
        <xdr:cNvSpPr txBox="1">
          <a:spLocks noChangeArrowheads="1"/>
        </xdr:cNvSpPr>
      </xdr:nvSpPr>
      <xdr:spPr bwMode="auto">
        <a:xfrm>
          <a:off x="4562475" y="53054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25</xdr:row>
      <xdr:rowOff>76200</xdr:rowOff>
    </xdr:from>
    <xdr:to>
      <xdr:col>14</xdr:col>
      <xdr:colOff>76200</xdr:colOff>
      <xdr:row>26</xdr:row>
      <xdr:rowOff>114300</xdr:rowOff>
    </xdr:to>
    <xdr:sp macro="" textlink="">
      <xdr:nvSpPr>
        <xdr:cNvPr id="6232" name="Text Box 75" hidden="1">
          <a:extLst>
            <a:ext uri="{FF2B5EF4-FFF2-40B4-BE49-F238E27FC236}">
              <a16:creationId xmlns:a16="http://schemas.microsoft.com/office/drawing/2014/main" id="{00000000-0008-0000-0000-000058180000}"/>
            </a:ext>
          </a:extLst>
        </xdr:cNvPr>
        <xdr:cNvSpPr txBox="1">
          <a:spLocks noChangeArrowheads="1"/>
        </xdr:cNvSpPr>
      </xdr:nvSpPr>
      <xdr:spPr bwMode="auto">
        <a:xfrm>
          <a:off x="4562475" y="5467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25</xdr:row>
      <xdr:rowOff>76200</xdr:rowOff>
    </xdr:from>
    <xdr:to>
      <xdr:col>14</xdr:col>
      <xdr:colOff>76200</xdr:colOff>
      <xdr:row>26</xdr:row>
      <xdr:rowOff>114300</xdr:rowOff>
    </xdr:to>
    <xdr:sp macro="" textlink="">
      <xdr:nvSpPr>
        <xdr:cNvPr id="6233" name="Text Box 75" hidden="1">
          <a:extLst>
            <a:ext uri="{FF2B5EF4-FFF2-40B4-BE49-F238E27FC236}">
              <a16:creationId xmlns:a16="http://schemas.microsoft.com/office/drawing/2014/main" id="{00000000-0008-0000-0000-000059180000}"/>
            </a:ext>
          </a:extLst>
        </xdr:cNvPr>
        <xdr:cNvSpPr txBox="1">
          <a:spLocks noChangeArrowheads="1"/>
        </xdr:cNvSpPr>
      </xdr:nvSpPr>
      <xdr:spPr bwMode="auto">
        <a:xfrm>
          <a:off x="4562475" y="5467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25</xdr:row>
      <xdr:rowOff>76200</xdr:rowOff>
    </xdr:from>
    <xdr:to>
      <xdr:col>14</xdr:col>
      <xdr:colOff>76200</xdr:colOff>
      <xdr:row>26</xdr:row>
      <xdr:rowOff>114300</xdr:rowOff>
    </xdr:to>
    <xdr:sp macro="" textlink="">
      <xdr:nvSpPr>
        <xdr:cNvPr id="6234" name="Text Box 75" hidden="1">
          <a:extLst>
            <a:ext uri="{FF2B5EF4-FFF2-40B4-BE49-F238E27FC236}">
              <a16:creationId xmlns:a16="http://schemas.microsoft.com/office/drawing/2014/main" id="{00000000-0008-0000-0000-00005A180000}"/>
            </a:ext>
          </a:extLst>
        </xdr:cNvPr>
        <xdr:cNvSpPr txBox="1">
          <a:spLocks noChangeArrowheads="1"/>
        </xdr:cNvSpPr>
      </xdr:nvSpPr>
      <xdr:spPr bwMode="auto">
        <a:xfrm>
          <a:off x="4562475" y="5467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25</xdr:row>
      <xdr:rowOff>76200</xdr:rowOff>
    </xdr:from>
    <xdr:to>
      <xdr:col>14</xdr:col>
      <xdr:colOff>76200</xdr:colOff>
      <xdr:row>26</xdr:row>
      <xdr:rowOff>114300</xdr:rowOff>
    </xdr:to>
    <xdr:sp macro="" textlink="">
      <xdr:nvSpPr>
        <xdr:cNvPr id="6235" name="Text Box 75" hidden="1">
          <a:extLst>
            <a:ext uri="{FF2B5EF4-FFF2-40B4-BE49-F238E27FC236}">
              <a16:creationId xmlns:a16="http://schemas.microsoft.com/office/drawing/2014/main" id="{00000000-0008-0000-0000-00005B180000}"/>
            </a:ext>
          </a:extLst>
        </xdr:cNvPr>
        <xdr:cNvSpPr txBox="1">
          <a:spLocks noChangeArrowheads="1"/>
        </xdr:cNvSpPr>
      </xdr:nvSpPr>
      <xdr:spPr bwMode="auto">
        <a:xfrm>
          <a:off x="4562475" y="5467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25</xdr:row>
      <xdr:rowOff>76200</xdr:rowOff>
    </xdr:from>
    <xdr:to>
      <xdr:col>7</xdr:col>
      <xdr:colOff>76200</xdr:colOff>
      <xdr:row>26</xdr:row>
      <xdr:rowOff>114300</xdr:rowOff>
    </xdr:to>
    <xdr:sp macro="" textlink="">
      <xdr:nvSpPr>
        <xdr:cNvPr id="6236" name="Text Box 75" hidden="1">
          <a:extLst>
            <a:ext uri="{FF2B5EF4-FFF2-40B4-BE49-F238E27FC236}">
              <a16:creationId xmlns:a16="http://schemas.microsoft.com/office/drawing/2014/main" id="{00000000-0008-0000-0000-00005C180000}"/>
            </a:ext>
          </a:extLst>
        </xdr:cNvPr>
        <xdr:cNvSpPr txBox="1">
          <a:spLocks noChangeArrowheads="1"/>
        </xdr:cNvSpPr>
      </xdr:nvSpPr>
      <xdr:spPr bwMode="auto">
        <a:xfrm>
          <a:off x="2686050" y="5467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25</xdr:row>
      <xdr:rowOff>76200</xdr:rowOff>
    </xdr:from>
    <xdr:to>
      <xdr:col>10</xdr:col>
      <xdr:colOff>76200</xdr:colOff>
      <xdr:row>26</xdr:row>
      <xdr:rowOff>114300</xdr:rowOff>
    </xdr:to>
    <xdr:sp macro="" textlink="">
      <xdr:nvSpPr>
        <xdr:cNvPr id="6237" name="Text Box 75" hidden="1">
          <a:extLst>
            <a:ext uri="{FF2B5EF4-FFF2-40B4-BE49-F238E27FC236}">
              <a16:creationId xmlns:a16="http://schemas.microsoft.com/office/drawing/2014/main" id="{00000000-0008-0000-0000-00005D180000}"/>
            </a:ext>
          </a:extLst>
        </xdr:cNvPr>
        <xdr:cNvSpPr txBox="1">
          <a:spLocks noChangeArrowheads="1"/>
        </xdr:cNvSpPr>
      </xdr:nvSpPr>
      <xdr:spPr bwMode="auto">
        <a:xfrm>
          <a:off x="3714750" y="5467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25</xdr:row>
      <xdr:rowOff>76200</xdr:rowOff>
    </xdr:from>
    <xdr:to>
      <xdr:col>14</xdr:col>
      <xdr:colOff>76200</xdr:colOff>
      <xdr:row>26</xdr:row>
      <xdr:rowOff>114300</xdr:rowOff>
    </xdr:to>
    <xdr:sp macro="" textlink="">
      <xdr:nvSpPr>
        <xdr:cNvPr id="6238" name="Text Box 75" hidden="1">
          <a:extLst>
            <a:ext uri="{FF2B5EF4-FFF2-40B4-BE49-F238E27FC236}">
              <a16:creationId xmlns:a16="http://schemas.microsoft.com/office/drawing/2014/main" id="{00000000-0008-0000-0000-00005E180000}"/>
            </a:ext>
          </a:extLst>
        </xdr:cNvPr>
        <xdr:cNvSpPr txBox="1">
          <a:spLocks noChangeArrowheads="1"/>
        </xdr:cNvSpPr>
      </xdr:nvSpPr>
      <xdr:spPr bwMode="auto">
        <a:xfrm>
          <a:off x="4562475" y="5467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25</xdr:row>
      <xdr:rowOff>76200</xdr:rowOff>
    </xdr:from>
    <xdr:to>
      <xdr:col>7</xdr:col>
      <xdr:colOff>76200</xdr:colOff>
      <xdr:row>26</xdr:row>
      <xdr:rowOff>114300</xdr:rowOff>
    </xdr:to>
    <xdr:sp macro="" textlink="">
      <xdr:nvSpPr>
        <xdr:cNvPr id="6239" name="Text Box 75" hidden="1">
          <a:extLst>
            <a:ext uri="{FF2B5EF4-FFF2-40B4-BE49-F238E27FC236}">
              <a16:creationId xmlns:a16="http://schemas.microsoft.com/office/drawing/2014/main" id="{00000000-0008-0000-0000-00005F180000}"/>
            </a:ext>
          </a:extLst>
        </xdr:cNvPr>
        <xdr:cNvSpPr txBox="1">
          <a:spLocks noChangeArrowheads="1"/>
        </xdr:cNvSpPr>
      </xdr:nvSpPr>
      <xdr:spPr bwMode="auto">
        <a:xfrm>
          <a:off x="2686050" y="5467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25</xdr:row>
      <xdr:rowOff>76200</xdr:rowOff>
    </xdr:from>
    <xdr:to>
      <xdr:col>10</xdr:col>
      <xdr:colOff>76200</xdr:colOff>
      <xdr:row>26</xdr:row>
      <xdr:rowOff>114300</xdr:rowOff>
    </xdr:to>
    <xdr:sp macro="" textlink="">
      <xdr:nvSpPr>
        <xdr:cNvPr id="6240" name="Text Box 75" hidden="1">
          <a:extLst>
            <a:ext uri="{FF2B5EF4-FFF2-40B4-BE49-F238E27FC236}">
              <a16:creationId xmlns:a16="http://schemas.microsoft.com/office/drawing/2014/main" id="{00000000-0008-0000-0000-000060180000}"/>
            </a:ext>
          </a:extLst>
        </xdr:cNvPr>
        <xdr:cNvSpPr txBox="1">
          <a:spLocks noChangeArrowheads="1"/>
        </xdr:cNvSpPr>
      </xdr:nvSpPr>
      <xdr:spPr bwMode="auto">
        <a:xfrm>
          <a:off x="3714750" y="5467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25</xdr:row>
      <xdr:rowOff>76200</xdr:rowOff>
    </xdr:from>
    <xdr:to>
      <xdr:col>14</xdr:col>
      <xdr:colOff>76200</xdr:colOff>
      <xdr:row>26</xdr:row>
      <xdr:rowOff>114300</xdr:rowOff>
    </xdr:to>
    <xdr:sp macro="" textlink="">
      <xdr:nvSpPr>
        <xdr:cNvPr id="6241" name="Text Box 75" hidden="1">
          <a:extLst>
            <a:ext uri="{FF2B5EF4-FFF2-40B4-BE49-F238E27FC236}">
              <a16:creationId xmlns:a16="http://schemas.microsoft.com/office/drawing/2014/main" id="{00000000-0008-0000-0000-000061180000}"/>
            </a:ext>
          </a:extLst>
        </xdr:cNvPr>
        <xdr:cNvSpPr txBox="1">
          <a:spLocks noChangeArrowheads="1"/>
        </xdr:cNvSpPr>
      </xdr:nvSpPr>
      <xdr:spPr bwMode="auto">
        <a:xfrm>
          <a:off x="4562475" y="5467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25</xdr:row>
      <xdr:rowOff>76200</xdr:rowOff>
    </xdr:from>
    <xdr:to>
      <xdr:col>7</xdr:col>
      <xdr:colOff>76200</xdr:colOff>
      <xdr:row>26</xdr:row>
      <xdr:rowOff>114300</xdr:rowOff>
    </xdr:to>
    <xdr:sp macro="" textlink="">
      <xdr:nvSpPr>
        <xdr:cNvPr id="6242" name="Text Box 75" hidden="1">
          <a:extLst>
            <a:ext uri="{FF2B5EF4-FFF2-40B4-BE49-F238E27FC236}">
              <a16:creationId xmlns:a16="http://schemas.microsoft.com/office/drawing/2014/main" id="{00000000-0008-0000-0000-000062180000}"/>
            </a:ext>
          </a:extLst>
        </xdr:cNvPr>
        <xdr:cNvSpPr txBox="1">
          <a:spLocks noChangeArrowheads="1"/>
        </xdr:cNvSpPr>
      </xdr:nvSpPr>
      <xdr:spPr bwMode="auto">
        <a:xfrm>
          <a:off x="2686050" y="5467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26</xdr:row>
      <xdr:rowOff>76200</xdr:rowOff>
    </xdr:from>
    <xdr:to>
      <xdr:col>7</xdr:col>
      <xdr:colOff>76200</xdr:colOff>
      <xdr:row>27</xdr:row>
      <xdr:rowOff>114300</xdr:rowOff>
    </xdr:to>
    <xdr:sp macro="" textlink="">
      <xdr:nvSpPr>
        <xdr:cNvPr id="6243" name="Text Box 75" hidden="1">
          <a:extLst>
            <a:ext uri="{FF2B5EF4-FFF2-40B4-BE49-F238E27FC236}">
              <a16:creationId xmlns:a16="http://schemas.microsoft.com/office/drawing/2014/main" id="{00000000-0008-0000-0000-000063180000}"/>
            </a:ext>
          </a:extLst>
        </xdr:cNvPr>
        <xdr:cNvSpPr txBox="1">
          <a:spLocks noChangeArrowheads="1"/>
        </xdr:cNvSpPr>
      </xdr:nvSpPr>
      <xdr:spPr bwMode="auto">
        <a:xfrm>
          <a:off x="2686050" y="5629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26</xdr:row>
      <xdr:rowOff>76200</xdr:rowOff>
    </xdr:from>
    <xdr:to>
      <xdr:col>7</xdr:col>
      <xdr:colOff>76200</xdr:colOff>
      <xdr:row>27</xdr:row>
      <xdr:rowOff>114300</xdr:rowOff>
    </xdr:to>
    <xdr:sp macro="" textlink="">
      <xdr:nvSpPr>
        <xdr:cNvPr id="6244" name="Text Box 75" hidden="1">
          <a:extLst>
            <a:ext uri="{FF2B5EF4-FFF2-40B4-BE49-F238E27FC236}">
              <a16:creationId xmlns:a16="http://schemas.microsoft.com/office/drawing/2014/main" id="{00000000-0008-0000-0000-000064180000}"/>
            </a:ext>
          </a:extLst>
        </xdr:cNvPr>
        <xdr:cNvSpPr txBox="1">
          <a:spLocks noChangeArrowheads="1"/>
        </xdr:cNvSpPr>
      </xdr:nvSpPr>
      <xdr:spPr bwMode="auto">
        <a:xfrm>
          <a:off x="2686050" y="5629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25</xdr:row>
      <xdr:rowOff>76200</xdr:rowOff>
    </xdr:from>
    <xdr:to>
      <xdr:col>10</xdr:col>
      <xdr:colOff>76200</xdr:colOff>
      <xdr:row>26</xdr:row>
      <xdr:rowOff>114300</xdr:rowOff>
    </xdr:to>
    <xdr:sp macro="" textlink="">
      <xdr:nvSpPr>
        <xdr:cNvPr id="6245" name="Text Box 75" hidden="1">
          <a:extLst>
            <a:ext uri="{FF2B5EF4-FFF2-40B4-BE49-F238E27FC236}">
              <a16:creationId xmlns:a16="http://schemas.microsoft.com/office/drawing/2014/main" id="{00000000-0008-0000-0000-000065180000}"/>
            </a:ext>
          </a:extLst>
        </xdr:cNvPr>
        <xdr:cNvSpPr txBox="1">
          <a:spLocks noChangeArrowheads="1"/>
        </xdr:cNvSpPr>
      </xdr:nvSpPr>
      <xdr:spPr bwMode="auto">
        <a:xfrm>
          <a:off x="3714750" y="5467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26</xdr:row>
      <xdr:rowOff>76200</xdr:rowOff>
    </xdr:from>
    <xdr:to>
      <xdr:col>10</xdr:col>
      <xdr:colOff>76200</xdr:colOff>
      <xdr:row>27</xdr:row>
      <xdr:rowOff>114300</xdr:rowOff>
    </xdr:to>
    <xdr:sp macro="" textlink="">
      <xdr:nvSpPr>
        <xdr:cNvPr id="6246" name="Text Box 75" hidden="1">
          <a:extLst>
            <a:ext uri="{FF2B5EF4-FFF2-40B4-BE49-F238E27FC236}">
              <a16:creationId xmlns:a16="http://schemas.microsoft.com/office/drawing/2014/main" id="{00000000-0008-0000-0000-000066180000}"/>
            </a:ext>
          </a:extLst>
        </xdr:cNvPr>
        <xdr:cNvSpPr txBox="1">
          <a:spLocks noChangeArrowheads="1"/>
        </xdr:cNvSpPr>
      </xdr:nvSpPr>
      <xdr:spPr bwMode="auto">
        <a:xfrm>
          <a:off x="3714750" y="5629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26</xdr:row>
      <xdr:rowOff>76200</xdr:rowOff>
    </xdr:from>
    <xdr:to>
      <xdr:col>10</xdr:col>
      <xdr:colOff>76200</xdr:colOff>
      <xdr:row>27</xdr:row>
      <xdr:rowOff>114300</xdr:rowOff>
    </xdr:to>
    <xdr:sp macro="" textlink="">
      <xdr:nvSpPr>
        <xdr:cNvPr id="6247" name="Text Box 75" hidden="1">
          <a:extLst>
            <a:ext uri="{FF2B5EF4-FFF2-40B4-BE49-F238E27FC236}">
              <a16:creationId xmlns:a16="http://schemas.microsoft.com/office/drawing/2014/main" id="{00000000-0008-0000-0000-000067180000}"/>
            </a:ext>
          </a:extLst>
        </xdr:cNvPr>
        <xdr:cNvSpPr txBox="1">
          <a:spLocks noChangeArrowheads="1"/>
        </xdr:cNvSpPr>
      </xdr:nvSpPr>
      <xdr:spPr bwMode="auto">
        <a:xfrm>
          <a:off x="3714750" y="5629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26</xdr:row>
      <xdr:rowOff>76200</xdr:rowOff>
    </xdr:from>
    <xdr:to>
      <xdr:col>10</xdr:col>
      <xdr:colOff>76200</xdr:colOff>
      <xdr:row>27</xdr:row>
      <xdr:rowOff>114300</xdr:rowOff>
    </xdr:to>
    <xdr:sp macro="" textlink="">
      <xdr:nvSpPr>
        <xdr:cNvPr id="6248" name="Text Box 75" hidden="1">
          <a:extLst>
            <a:ext uri="{FF2B5EF4-FFF2-40B4-BE49-F238E27FC236}">
              <a16:creationId xmlns:a16="http://schemas.microsoft.com/office/drawing/2014/main" id="{00000000-0008-0000-0000-000068180000}"/>
            </a:ext>
          </a:extLst>
        </xdr:cNvPr>
        <xdr:cNvSpPr txBox="1">
          <a:spLocks noChangeArrowheads="1"/>
        </xdr:cNvSpPr>
      </xdr:nvSpPr>
      <xdr:spPr bwMode="auto">
        <a:xfrm>
          <a:off x="3714750" y="5629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25</xdr:row>
      <xdr:rowOff>76200</xdr:rowOff>
    </xdr:from>
    <xdr:to>
      <xdr:col>14</xdr:col>
      <xdr:colOff>76200</xdr:colOff>
      <xdr:row>26</xdr:row>
      <xdr:rowOff>114300</xdr:rowOff>
    </xdr:to>
    <xdr:sp macro="" textlink="">
      <xdr:nvSpPr>
        <xdr:cNvPr id="6249" name="Text Box 75" hidden="1">
          <a:extLst>
            <a:ext uri="{FF2B5EF4-FFF2-40B4-BE49-F238E27FC236}">
              <a16:creationId xmlns:a16="http://schemas.microsoft.com/office/drawing/2014/main" id="{00000000-0008-0000-0000-000069180000}"/>
            </a:ext>
          </a:extLst>
        </xdr:cNvPr>
        <xdr:cNvSpPr txBox="1">
          <a:spLocks noChangeArrowheads="1"/>
        </xdr:cNvSpPr>
      </xdr:nvSpPr>
      <xdr:spPr bwMode="auto">
        <a:xfrm>
          <a:off x="4562475" y="5467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26</xdr:row>
      <xdr:rowOff>76200</xdr:rowOff>
    </xdr:from>
    <xdr:to>
      <xdr:col>14</xdr:col>
      <xdr:colOff>76200</xdr:colOff>
      <xdr:row>27</xdr:row>
      <xdr:rowOff>114300</xdr:rowOff>
    </xdr:to>
    <xdr:sp macro="" textlink="">
      <xdr:nvSpPr>
        <xdr:cNvPr id="6250" name="Text Box 75" hidden="1">
          <a:extLst>
            <a:ext uri="{FF2B5EF4-FFF2-40B4-BE49-F238E27FC236}">
              <a16:creationId xmlns:a16="http://schemas.microsoft.com/office/drawing/2014/main" id="{00000000-0008-0000-0000-00006A180000}"/>
            </a:ext>
          </a:extLst>
        </xdr:cNvPr>
        <xdr:cNvSpPr txBox="1">
          <a:spLocks noChangeArrowheads="1"/>
        </xdr:cNvSpPr>
      </xdr:nvSpPr>
      <xdr:spPr bwMode="auto">
        <a:xfrm>
          <a:off x="4562475" y="5629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26</xdr:row>
      <xdr:rowOff>76200</xdr:rowOff>
    </xdr:from>
    <xdr:to>
      <xdr:col>14</xdr:col>
      <xdr:colOff>76200</xdr:colOff>
      <xdr:row>27</xdr:row>
      <xdr:rowOff>114300</xdr:rowOff>
    </xdr:to>
    <xdr:sp macro="" textlink="">
      <xdr:nvSpPr>
        <xdr:cNvPr id="6251" name="Text Box 75" hidden="1">
          <a:extLst>
            <a:ext uri="{FF2B5EF4-FFF2-40B4-BE49-F238E27FC236}">
              <a16:creationId xmlns:a16="http://schemas.microsoft.com/office/drawing/2014/main" id="{00000000-0008-0000-0000-00006B180000}"/>
            </a:ext>
          </a:extLst>
        </xdr:cNvPr>
        <xdr:cNvSpPr txBox="1">
          <a:spLocks noChangeArrowheads="1"/>
        </xdr:cNvSpPr>
      </xdr:nvSpPr>
      <xdr:spPr bwMode="auto">
        <a:xfrm>
          <a:off x="4562475" y="5629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26</xdr:row>
      <xdr:rowOff>76200</xdr:rowOff>
    </xdr:from>
    <xdr:to>
      <xdr:col>14</xdr:col>
      <xdr:colOff>76200</xdr:colOff>
      <xdr:row>27</xdr:row>
      <xdr:rowOff>114300</xdr:rowOff>
    </xdr:to>
    <xdr:sp macro="" textlink="">
      <xdr:nvSpPr>
        <xdr:cNvPr id="6252" name="Text Box 75" hidden="1">
          <a:extLst>
            <a:ext uri="{FF2B5EF4-FFF2-40B4-BE49-F238E27FC236}">
              <a16:creationId xmlns:a16="http://schemas.microsoft.com/office/drawing/2014/main" id="{00000000-0008-0000-0000-00006C180000}"/>
            </a:ext>
          </a:extLst>
        </xdr:cNvPr>
        <xdr:cNvSpPr txBox="1">
          <a:spLocks noChangeArrowheads="1"/>
        </xdr:cNvSpPr>
      </xdr:nvSpPr>
      <xdr:spPr bwMode="auto">
        <a:xfrm>
          <a:off x="4562475" y="5629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26</xdr:row>
      <xdr:rowOff>76200</xdr:rowOff>
    </xdr:from>
    <xdr:to>
      <xdr:col>14</xdr:col>
      <xdr:colOff>76200</xdr:colOff>
      <xdr:row>27</xdr:row>
      <xdr:rowOff>114300</xdr:rowOff>
    </xdr:to>
    <xdr:sp macro="" textlink="">
      <xdr:nvSpPr>
        <xdr:cNvPr id="6253" name="Text Box 75" hidden="1">
          <a:extLst>
            <a:ext uri="{FF2B5EF4-FFF2-40B4-BE49-F238E27FC236}">
              <a16:creationId xmlns:a16="http://schemas.microsoft.com/office/drawing/2014/main" id="{00000000-0008-0000-0000-00006D180000}"/>
            </a:ext>
          </a:extLst>
        </xdr:cNvPr>
        <xdr:cNvSpPr txBox="1">
          <a:spLocks noChangeArrowheads="1"/>
        </xdr:cNvSpPr>
      </xdr:nvSpPr>
      <xdr:spPr bwMode="auto">
        <a:xfrm>
          <a:off x="4562475" y="5629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26</xdr:row>
      <xdr:rowOff>76200</xdr:rowOff>
    </xdr:from>
    <xdr:to>
      <xdr:col>7</xdr:col>
      <xdr:colOff>76200</xdr:colOff>
      <xdr:row>27</xdr:row>
      <xdr:rowOff>114300</xdr:rowOff>
    </xdr:to>
    <xdr:sp macro="" textlink="">
      <xdr:nvSpPr>
        <xdr:cNvPr id="6254" name="Text Box 75" hidden="1">
          <a:extLst>
            <a:ext uri="{FF2B5EF4-FFF2-40B4-BE49-F238E27FC236}">
              <a16:creationId xmlns:a16="http://schemas.microsoft.com/office/drawing/2014/main" id="{00000000-0008-0000-0000-00006E180000}"/>
            </a:ext>
          </a:extLst>
        </xdr:cNvPr>
        <xdr:cNvSpPr txBox="1">
          <a:spLocks noChangeArrowheads="1"/>
        </xdr:cNvSpPr>
      </xdr:nvSpPr>
      <xdr:spPr bwMode="auto">
        <a:xfrm>
          <a:off x="2686050" y="5629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26</xdr:row>
      <xdr:rowOff>76200</xdr:rowOff>
    </xdr:from>
    <xdr:to>
      <xdr:col>10</xdr:col>
      <xdr:colOff>76200</xdr:colOff>
      <xdr:row>27</xdr:row>
      <xdr:rowOff>114300</xdr:rowOff>
    </xdr:to>
    <xdr:sp macro="" textlink="">
      <xdr:nvSpPr>
        <xdr:cNvPr id="6255" name="Text Box 75" hidden="1">
          <a:extLst>
            <a:ext uri="{FF2B5EF4-FFF2-40B4-BE49-F238E27FC236}">
              <a16:creationId xmlns:a16="http://schemas.microsoft.com/office/drawing/2014/main" id="{00000000-0008-0000-0000-00006F180000}"/>
            </a:ext>
          </a:extLst>
        </xdr:cNvPr>
        <xdr:cNvSpPr txBox="1">
          <a:spLocks noChangeArrowheads="1"/>
        </xdr:cNvSpPr>
      </xdr:nvSpPr>
      <xdr:spPr bwMode="auto">
        <a:xfrm>
          <a:off x="3714750" y="5629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26</xdr:row>
      <xdr:rowOff>76200</xdr:rowOff>
    </xdr:from>
    <xdr:to>
      <xdr:col>14</xdr:col>
      <xdr:colOff>76200</xdr:colOff>
      <xdr:row>27</xdr:row>
      <xdr:rowOff>114300</xdr:rowOff>
    </xdr:to>
    <xdr:sp macro="" textlink="">
      <xdr:nvSpPr>
        <xdr:cNvPr id="6256" name="Text Box 75" hidden="1">
          <a:extLst>
            <a:ext uri="{FF2B5EF4-FFF2-40B4-BE49-F238E27FC236}">
              <a16:creationId xmlns:a16="http://schemas.microsoft.com/office/drawing/2014/main" id="{00000000-0008-0000-0000-000070180000}"/>
            </a:ext>
          </a:extLst>
        </xdr:cNvPr>
        <xdr:cNvSpPr txBox="1">
          <a:spLocks noChangeArrowheads="1"/>
        </xdr:cNvSpPr>
      </xdr:nvSpPr>
      <xdr:spPr bwMode="auto">
        <a:xfrm>
          <a:off x="4562475" y="5629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26</xdr:row>
      <xdr:rowOff>76200</xdr:rowOff>
    </xdr:from>
    <xdr:to>
      <xdr:col>7</xdr:col>
      <xdr:colOff>76200</xdr:colOff>
      <xdr:row>27</xdr:row>
      <xdr:rowOff>114300</xdr:rowOff>
    </xdr:to>
    <xdr:sp macro="" textlink="">
      <xdr:nvSpPr>
        <xdr:cNvPr id="6257" name="Text Box 75" hidden="1">
          <a:extLst>
            <a:ext uri="{FF2B5EF4-FFF2-40B4-BE49-F238E27FC236}">
              <a16:creationId xmlns:a16="http://schemas.microsoft.com/office/drawing/2014/main" id="{00000000-0008-0000-0000-000071180000}"/>
            </a:ext>
          </a:extLst>
        </xdr:cNvPr>
        <xdr:cNvSpPr txBox="1">
          <a:spLocks noChangeArrowheads="1"/>
        </xdr:cNvSpPr>
      </xdr:nvSpPr>
      <xdr:spPr bwMode="auto">
        <a:xfrm>
          <a:off x="2686050" y="5629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26</xdr:row>
      <xdr:rowOff>76200</xdr:rowOff>
    </xdr:from>
    <xdr:to>
      <xdr:col>10</xdr:col>
      <xdr:colOff>76200</xdr:colOff>
      <xdr:row>27</xdr:row>
      <xdr:rowOff>114300</xdr:rowOff>
    </xdr:to>
    <xdr:sp macro="" textlink="">
      <xdr:nvSpPr>
        <xdr:cNvPr id="6258" name="Text Box 75" hidden="1">
          <a:extLst>
            <a:ext uri="{FF2B5EF4-FFF2-40B4-BE49-F238E27FC236}">
              <a16:creationId xmlns:a16="http://schemas.microsoft.com/office/drawing/2014/main" id="{00000000-0008-0000-0000-000072180000}"/>
            </a:ext>
          </a:extLst>
        </xdr:cNvPr>
        <xdr:cNvSpPr txBox="1">
          <a:spLocks noChangeArrowheads="1"/>
        </xdr:cNvSpPr>
      </xdr:nvSpPr>
      <xdr:spPr bwMode="auto">
        <a:xfrm>
          <a:off x="3714750" y="5629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26</xdr:row>
      <xdr:rowOff>76200</xdr:rowOff>
    </xdr:from>
    <xdr:to>
      <xdr:col>14</xdr:col>
      <xdr:colOff>76200</xdr:colOff>
      <xdr:row>27</xdr:row>
      <xdr:rowOff>114300</xdr:rowOff>
    </xdr:to>
    <xdr:sp macro="" textlink="">
      <xdr:nvSpPr>
        <xdr:cNvPr id="6259" name="Text Box 75" hidden="1">
          <a:extLst>
            <a:ext uri="{FF2B5EF4-FFF2-40B4-BE49-F238E27FC236}">
              <a16:creationId xmlns:a16="http://schemas.microsoft.com/office/drawing/2014/main" id="{00000000-0008-0000-0000-000073180000}"/>
            </a:ext>
          </a:extLst>
        </xdr:cNvPr>
        <xdr:cNvSpPr txBox="1">
          <a:spLocks noChangeArrowheads="1"/>
        </xdr:cNvSpPr>
      </xdr:nvSpPr>
      <xdr:spPr bwMode="auto">
        <a:xfrm>
          <a:off x="4562475" y="5629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26</xdr:row>
      <xdr:rowOff>76200</xdr:rowOff>
    </xdr:from>
    <xdr:to>
      <xdr:col>7</xdr:col>
      <xdr:colOff>76200</xdr:colOff>
      <xdr:row>27</xdr:row>
      <xdr:rowOff>114300</xdr:rowOff>
    </xdr:to>
    <xdr:sp macro="" textlink="">
      <xdr:nvSpPr>
        <xdr:cNvPr id="6260" name="Text Box 75" hidden="1">
          <a:extLst>
            <a:ext uri="{FF2B5EF4-FFF2-40B4-BE49-F238E27FC236}">
              <a16:creationId xmlns:a16="http://schemas.microsoft.com/office/drawing/2014/main" id="{00000000-0008-0000-0000-000074180000}"/>
            </a:ext>
          </a:extLst>
        </xdr:cNvPr>
        <xdr:cNvSpPr txBox="1">
          <a:spLocks noChangeArrowheads="1"/>
        </xdr:cNvSpPr>
      </xdr:nvSpPr>
      <xdr:spPr bwMode="auto">
        <a:xfrm>
          <a:off x="2686050" y="5629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27</xdr:row>
      <xdr:rowOff>76200</xdr:rowOff>
    </xdr:from>
    <xdr:to>
      <xdr:col>7</xdr:col>
      <xdr:colOff>76200</xdr:colOff>
      <xdr:row>28</xdr:row>
      <xdr:rowOff>114300</xdr:rowOff>
    </xdr:to>
    <xdr:sp macro="" textlink="">
      <xdr:nvSpPr>
        <xdr:cNvPr id="6261" name="Text Box 75" hidden="1">
          <a:extLst>
            <a:ext uri="{FF2B5EF4-FFF2-40B4-BE49-F238E27FC236}">
              <a16:creationId xmlns:a16="http://schemas.microsoft.com/office/drawing/2014/main" id="{00000000-0008-0000-0000-000075180000}"/>
            </a:ext>
          </a:extLst>
        </xdr:cNvPr>
        <xdr:cNvSpPr txBox="1">
          <a:spLocks noChangeArrowheads="1"/>
        </xdr:cNvSpPr>
      </xdr:nvSpPr>
      <xdr:spPr bwMode="auto">
        <a:xfrm>
          <a:off x="2686050" y="5791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27</xdr:row>
      <xdr:rowOff>76200</xdr:rowOff>
    </xdr:from>
    <xdr:to>
      <xdr:col>7</xdr:col>
      <xdr:colOff>76200</xdr:colOff>
      <xdr:row>28</xdr:row>
      <xdr:rowOff>114300</xdr:rowOff>
    </xdr:to>
    <xdr:sp macro="" textlink="">
      <xdr:nvSpPr>
        <xdr:cNvPr id="6262" name="Text Box 75" hidden="1">
          <a:extLst>
            <a:ext uri="{FF2B5EF4-FFF2-40B4-BE49-F238E27FC236}">
              <a16:creationId xmlns:a16="http://schemas.microsoft.com/office/drawing/2014/main" id="{00000000-0008-0000-0000-000076180000}"/>
            </a:ext>
          </a:extLst>
        </xdr:cNvPr>
        <xdr:cNvSpPr txBox="1">
          <a:spLocks noChangeArrowheads="1"/>
        </xdr:cNvSpPr>
      </xdr:nvSpPr>
      <xdr:spPr bwMode="auto">
        <a:xfrm>
          <a:off x="2686050" y="5791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26</xdr:row>
      <xdr:rowOff>76200</xdr:rowOff>
    </xdr:from>
    <xdr:to>
      <xdr:col>10</xdr:col>
      <xdr:colOff>76200</xdr:colOff>
      <xdr:row>27</xdr:row>
      <xdr:rowOff>114300</xdr:rowOff>
    </xdr:to>
    <xdr:sp macro="" textlink="">
      <xdr:nvSpPr>
        <xdr:cNvPr id="6263" name="Text Box 75" hidden="1">
          <a:extLst>
            <a:ext uri="{FF2B5EF4-FFF2-40B4-BE49-F238E27FC236}">
              <a16:creationId xmlns:a16="http://schemas.microsoft.com/office/drawing/2014/main" id="{00000000-0008-0000-0000-000077180000}"/>
            </a:ext>
          </a:extLst>
        </xdr:cNvPr>
        <xdr:cNvSpPr txBox="1">
          <a:spLocks noChangeArrowheads="1"/>
        </xdr:cNvSpPr>
      </xdr:nvSpPr>
      <xdr:spPr bwMode="auto">
        <a:xfrm>
          <a:off x="3714750" y="5629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27</xdr:row>
      <xdr:rowOff>76200</xdr:rowOff>
    </xdr:from>
    <xdr:to>
      <xdr:col>10</xdr:col>
      <xdr:colOff>76200</xdr:colOff>
      <xdr:row>28</xdr:row>
      <xdr:rowOff>114300</xdr:rowOff>
    </xdr:to>
    <xdr:sp macro="" textlink="">
      <xdr:nvSpPr>
        <xdr:cNvPr id="6264" name="Text Box 75" hidden="1">
          <a:extLst>
            <a:ext uri="{FF2B5EF4-FFF2-40B4-BE49-F238E27FC236}">
              <a16:creationId xmlns:a16="http://schemas.microsoft.com/office/drawing/2014/main" id="{00000000-0008-0000-0000-000078180000}"/>
            </a:ext>
          </a:extLst>
        </xdr:cNvPr>
        <xdr:cNvSpPr txBox="1">
          <a:spLocks noChangeArrowheads="1"/>
        </xdr:cNvSpPr>
      </xdr:nvSpPr>
      <xdr:spPr bwMode="auto">
        <a:xfrm>
          <a:off x="3714750" y="5791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27</xdr:row>
      <xdr:rowOff>76200</xdr:rowOff>
    </xdr:from>
    <xdr:to>
      <xdr:col>10</xdr:col>
      <xdr:colOff>76200</xdr:colOff>
      <xdr:row>28</xdr:row>
      <xdr:rowOff>114300</xdr:rowOff>
    </xdr:to>
    <xdr:sp macro="" textlink="">
      <xdr:nvSpPr>
        <xdr:cNvPr id="6265" name="Text Box 75" hidden="1">
          <a:extLst>
            <a:ext uri="{FF2B5EF4-FFF2-40B4-BE49-F238E27FC236}">
              <a16:creationId xmlns:a16="http://schemas.microsoft.com/office/drawing/2014/main" id="{00000000-0008-0000-0000-000079180000}"/>
            </a:ext>
          </a:extLst>
        </xdr:cNvPr>
        <xdr:cNvSpPr txBox="1">
          <a:spLocks noChangeArrowheads="1"/>
        </xdr:cNvSpPr>
      </xdr:nvSpPr>
      <xdr:spPr bwMode="auto">
        <a:xfrm>
          <a:off x="3714750" y="5791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27</xdr:row>
      <xdr:rowOff>76200</xdr:rowOff>
    </xdr:from>
    <xdr:to>
      <xdr:col>10</xdr:col>
      <xdr:colOff>76200</xdr:colOff>
      <xdr:row>28</xdr:row>
      <xdr:rowOff>114300</xdr:rowOff>
    </xdr:to>
    <xdr:sp macro="" textlink="">
      <xdr:nvSpPr>
        <xdr:cNvPr id="6266" name="Text Box 75" hidden="1">
          <a:extLst>
            <a:ext uri="{FF2B5EF4-FFF2-40B4-BE49-F238E27FC236}">
              <a16:creationId xmlns:a16="http://schemas.microsoft.com/office/drawing/2014/main" id="{00000000-0008-0000-0000-00007A180000}"/>
            </a:ext>
          </a:extLst>
        </xdr:cNvPr>
        <xdr:cNvSpPr txBox="1">
          <a:spLocks noChangeArrowheads="1"/>
        </xdr:cNvSpPr>
      </xdr:nvSpPr>
      <xdr:spPr bwMode="auto">
        <a:xfrm>
          <a:off x="3714750" y="5791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26</xdr:row>
      <xdr:rowOff>76200</xdr:rowOff>
    </xdr:from>
    <xdr:to>
      <xdr:col>14</xdr:col>
      <xdr:colOff>76200</xdr:colOff>
      <xdr:row>27</xdr:row>
      <xdr:rowOff>114300</xdr:rowOff>
    </xdr:to>
    <xdr:sp macro="" textlink="">
      <xdr:nvSpPr>
        <xdr:cNvPr id="6267" name="Text Box 75" hidden="1">
          <a:extLst>
            <a:ext uri="{FF2B5EF4-FFF2-40B4-BE49-F238E27FC236}">
              <a16:creationId xmlns:a16="http://schemas.microsoft.com/office/drawing/2014/main" id="{00000000-0008-0000-0000-00007B180000}"/>
            </a:ext>
          </a:extLst>
        </xdr:cNvPr>
        <xdr:cNvSpPr txBox="1">
          <a:spLocks noChangeArrowheads="1"/>
        </xdr:cNvSpPr>
      </xdr:nvSpPr>
      <xdr:spPr bwMode="auto">
        <a:xfrm>
          <a:off x="4562475" y="5629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27</xdr:row>
      <xdr:rowOff>76200</xdr:rowOff>
    </xdr:from>
    <xdr:to>
      <xdr:col>14</xdr:col>
      <xdr:colOff>76200</xdr:colOff>
      <xdr:row>28</xdr:row>
      <xdr:rowOff>114300</xdr:rowOff>
    </xdr:to>
    <xdr:sp macro="" textlink="">
      <xdr:nvSpPr>
        <xdr:cNvPr id="6268" name="Text Box 75" hidden="1">
          <a:extLst>
            <a:ext uri="{FF2B5EF4-FFF2-40B4-BE49-F238E27FC236}">
              <a16:creationId xmlns:a16="http://schemas.microsoft.com/office/drawing/2014/main" id="{00000000-0008-0000-0000-00007C180000}"/>
            </a:ext>
          </a:extLst>
        </xdr:cNvPr>
        <xdr:cNvSpPr txBox="1">
          <a:spLocks noChangeArrowheads="1"/>
        </xdr:cNvSpPr>
      </xdr:nvSpPr>
      <xdr:spPr bwMode="auto">
        <a:xfrm>
          <a:off x="4562475" y="5791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27</xdr:row>
      <xdr:rowOff>76200</xdr:rowOff>
    </xdr:from>
    <xdr:to>
      <xdr:col>14</xdr:col>
      <xdr:colOff>76200</xdr:colOff>
      <xdr:row>28</xdr:row>
      <xdr:rowOff>114300</xdr:rowOff>
    </xdr:to>
    <xdr:sp macro="" textlink="">
      <xdr:nvSpPr>
        <xdr:cNvPr id="6269" name="Text Box 75" hidden="1">
          <a:extLst>
            <a:ext uri="{FF2B5EF4-FFF2-40B4-BE49-F238E27FC236}">
              <a16:creationId xmlns:a16="http://schemas.microsoft.com/office/drawing/2014/main" id="{00000000-0008-0000-0000-00007D180000}"/>
            </a:ext>
          </a:extLst>
        </xdr:cNvPr>
        <xdr:cNvSpPr txBox="1">
          <a:spLocks noChangeArrowheads="1"/>
        </xdr:cNvSpPr>
      </xdr:nvSpPr>
      <xdr:spPr bwMode="auto">
        <a:xfrm>
          <a:off x="4562475" y="5791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27</xdr:row>
      <xdr:rowOff>76200</xdr:rowOff>
    </xdr:from>
    <xdr:to>
      <xdr:col>14</xdr:col>
      <xdr:colOff>76200</xdr:colOff>
      <xdr:row>28</xdr:row>
      <xdr:rowOff>114300</xdr:rowOff>
    </xdr:to>
    <xdr:sp macro="" textlink="">
      <xdr:nvSpPr>
        <xdr:cNvPr id="6270" name="Text Box 75" hidden="1">
          <a:extLst>
            <a:ext uri="{FF2B5EF4-FFF2-40B4-BE49-F238E27FC236}">
              <a16:creationId xmlns:a16="http://schemas.microsoft.com/office/drawing/2014/main" id="{00000000-0008-0000-0000-00007E180000}"/>
            </a:ext>
          </a:extLst>
        </xdr:cNvPr>
        <xdr:cNvSpPr txBox="1">
          <a:spLocks noChangeArrowheads="1"/>
        </xdr:cNvSpPr>
      </xdr:nvSpPr>
      <xdr:spPr bwMode="auto">
        <a:xfrm>
          <a:off x="4562475" y="5791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27</xdr:row>
      <xdr:rowOff>76200</xdr:rowOff>
    </xdr:from>
    <xdr:to>
      <xdr:col>14</xdr:col>
      <xdr:colOff>76200</xdr:colOff>
      <xdr:row>28</xdr:row>
      <xdr:rowOff>114300</xdr:rowOff>
    </xdr:to>
    <xdr:sp macro="" textlink="">
      <xdr:nvSpPr>
        <xdr:cNvPr id="6271" name="Text Box 75" hidden="1">
          <a:extLst>
            <a:ext uri="{FF2B5EF4-FFF2-40B4-BE49-F238E27FC236}">
              <a16:creationId xmlns:a16="http://schemas.microsoft.com/office/drawing/2014/main" id="{00000000-0008-0000-0000-00007F180000}"/>
            </a:ext>
          </a:extLst>
        </xdr:cNvPr>
        <xdr:cNvSpPr txBox="1">
          <a:spLocks noChangeArrowheads="1"/>
        </xdr:cNvSpPr>
      </xdr:nvSpPr>
      <xdr:spPr bwMode="auto">
        <a:xfrm>
          <a:off x="4562475" y="5791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27</xdr:row>
      <xdr:rowOff>76200</xdr:rowOff>
    </xdr:from>
    <xdr:to>
      <xdr:col>7</xdr:col>
      <xdr:colOff>76200</xdr:colOff>
      <xdr:row>28</xdr:row>
      <xdr:rowOff>114300</xdr:rowOff>
    </xdr:to>
    <xdr:sp macro="" textlink="">
      <xdr:nvSpPr>
        <xdr:cNvPr id="6272" name="Text Box 75" hidden="1">
          <a:extLst>
            <a:ext uri="{FF2B5EF4-FFF2-40B4-BE49-F238E27FC236}">
              <a16:creationId xmlns:a16="http://schemas.microsoft.com/office/drawing/2014/main" id="{00000000-0008-0000-0000-000080180000}"/>
            </a:ext>
          </a:extLst>
        </xdr:cNvPr>
        <xdr:cNvSpPr txBox="1">
          <a:spLocks noChangeArrowheads="1"/>
        </xdr:cNvSpPr>
      </xdr:nvSpPr>
      <xdr:spPr bwMode="auto">
        <a:xfrm>
          <a:off x="2686050" y="5791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27</xdr:row>
      <xdr:rowOff>76200</xdr:rowOff>
    </xdr:from>
    <xdr:to>
      <xdr:col>10</xdr:col>
      <xdr:colOff>76200</xdr:colOff>
      <xdr:row>28</xdr:row>
      <xdr:rowOff>114300</xdr:rowOff>
    </xdr:to>
    <xdr:sp macro="" textlink="">
      <xdr:nvSpPr>
        <xdr:cNvPr id="6273" name="Text Box 75" hidden="1">
          <a:extLst>
            <a:ext uri="{FF2B5EF4-FFF2-40B4-BE49-F238E27FC236}">
              <a16:creationId xmlns:a16="http://schemas.microsoft.com/office/drawing/2014/main" id="{00000000-0008-0000-0000-000081180000}"/>
            </a:ext>
          </a:extLst>
        </xdr:cNvPr>
        <xdr:cNvSpPr txBox="1">
          <a:spLocks noChangeArrowheads="1"/>
        </xdr:cNvSpPr>
      </xdr:nvSpPr>
      <xdr:spPr bwMode="auto">
        <a:xfrm>
          <a:off x="3714750" y="5791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27</xdr:row>
      <xdr:rowOff>76200</xdr:rowOff>
    </xdr:from>
    <xdr:to>
      <xdr:col>14</xdr:col>
      <xdr:colOff>76200</xdr:colOff>
      <xdr:row>28</xdr:row>
      <xdr:rowOff>114300</xdr:rowOff>
    </xdr:to>
    <xdr:sp macro="" textlink="">
      <xdr:nvSpPr>
        <xdr:cNvPr id="6274" name="Text Box 75" hidden="1">
          <a:extLst>
            <a:ext uri="{FF2B5EF4-FFF2-40B4-BE49-F238E27FC236}">
              <a16:creationId xmlns:a16="http://schemas.microsoft.com/office/drawing/2014/main" id="{00000000-0008-0000-0000-000082180000}"/>
            </a:ext>
          </a:extLst>
        </xdr:cNvPr>
        <xdr:cNvSpPr txBox="1">
          <a:spLocks noChangeArrowheads="1"/>
        </xdr:cNvSpPr>
      </xdr:nvSpPr>
      <xdr:spPr bwMode="auto">
        <a:xfrm>
          <a:off x="4562475" y="5791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27</xdr:row>
      <xdr:rowOff>76200</xdr:rowOff>
    </xdr:from>
    <xdr:to>
      <xdr:col>7</xdr:col>
      <xdr:colOff>76200</xdr:colOff>
      <xdr:row>28</xdr:row>
      <xdr:rowOff>114300</xdr:rowOff>
    </xdr:to>
    <xdr:sp macro="" textlink="">
      <xdr:nvSpPr>
        <xdr:cNvPr id="6275" name="Text Box 75" hidden="1">
          <a:extLst>
            <a:ext uri="{FF2B5EF4-FFF2-40B4-BE49-F238E27FC236}">
              <a16:creationId xmlns:a16="http://schemas.microsoft.com/office/drawing/2014/main" id="{00000000-0008-0000-0000-000083180000}"/>
            </a:ext>
          </a:extLst>
        </xdr:cNvPr>
        <xdr:cNvSpPr txBox="1">
          <a:spLocks noChangeArrowheads="1"/>
        </xdr:cNvSpPr>
      </xdr:nvSpPr>
      <xdr:spPr bwMode="auto">
        <a:xfrm>
          <a:off x="2686050" y="5791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27</xdr:row>
      <xdr:rowOff>76200</xdr:rowOff>
    </xdr:from>
    <xdr:to>
      <xdr:col>10</xdr:col>
      <xdr:colOff>76200</xdr:colOff>
      <xdr:row>28</xdr:row>
      <xdr:rowOff>114300</xdr:rowOff>
    </xdr:to>
    <xdr:sp macro="" textlink="">
      <xdr:nvSpPr>
        <xdr:cNvPr id="6276" name="Text Box 75" hidden="1">
          <a:extLst>
            <a:ext uri="{FF2B5EF4-FFF2-40B4-BE49-F238E27FC236}">
              <a16:creationId xmlns:a16="http://schemas.microsoft.com/office/drawing/2014/main" id="{00000000-0008-0000-0000-000084180000}"/>
            </a:ext>
          </a:extLst>
        </xdr:cNvPr>
        <xdr:cNvSpPr txBox="1">
          <a:spLocks noChangeArrowheads="1"/>
        </xdr:cNvSpPr>
      </xdr:nvSpPr>
      <xdr:spPr bwMode="auto">
        <a:xfrm>
          <a:off x="3714750" y="5791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27</xdr:row>
      <xdr:rowOff>76200</xdr:rowOff>
    </xdr:from>
    <xdr:to>
      <xdr:col>14</xdr:col>
      <xdr:colOff>76200</xdr:colOff>
      <xdr:row>28</xdr:row>
      <xdr:rowOff>114300</xdr:rowOff>
    </xdr:to>
    <xdr:sp macro="" textlink="">
      <xdr:nvSpPr>
        <xdr:cNvPr id="6277" name="Text Box 75" hidden="1">
          <a:extLst>
            <a:ext uri="{FF2B5EF4-FFF2-40B4-BE49-F238E27FC236}">
              <a16:creationId xmlns:a16="http://schemas.microsoft.com/office/drawing/2014/main" id="{00000000-0008-0000-0000-000085180000}"/>
            </a:ext>
          </a:extLst>
        </xdr:cNvPr>
        <xdr:cNvSpPr txBox="1">
          <a:spLocks noChangeArrowheads="1"/>
        </xdr:cNvSpPr>
      </xdr:nvSpPr>
      <xdr:spPr bwMode="auto">
        <a:xfrm>
          <a:off x="4562475" y="5791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27</xdr:row>
      <xdr:rowOff>76200</xdr:rowOff>
    </xdr:from>
    <xdr:to>
      <xdr:col>7</xdr:col>
      <xdr:colOff>76200</xdr:colOff>
      <xdr:row>28</xdr:row>
      <xdr:rowOff>114300</xdr:rowOff>
    </xdr:to>
    <xdr:sp macro="" textlink="">
      <xdr:nvSpPr>
        <xdr:cNvPr id="6278" name="Text Box 75" hidden="1">
          <a:extLst>
            <a:ext uri="{FF2B5EF4-FFF2-40B4-BE49-F238E27FC236}">
              <a16:creationId xmlns:a16="http://schemas.microsoft.com/office/drawing/2014/main" id="{00000000-0008-0000-0000-000086180000}"/>
            </a:ext>
          </a:extLst>
        </xdr:cNvPr>
        <xdr:cNvSpPr txBox="1">
          <a:spLocks noChangeArrowheads="1"/>
        </xdr:cNvSpPr>
      </xdr:nvSpPr>
      <xdr:spPr bwMode="auto">
        <a:xfrm>
          <a:off x="2686050" y="5791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28</xdr:row>
      <xdr:rowOff>76200</xdr:rowOff>
    </xdr:from>
    <xdr:to>
      <xdr:col>7</xdr:col>
      <xdr:colOff>76200</xdr:colOff>
      <xdr:row>29</xdr:row>
      <xdr:rowOff>114300</xdr:rowOff>
    </xdr:to>
    <xdr:sp macro="" textlink="">
      <xdr:nvSpPr>
        <xdr:cNvPr id="6279" name="Text Box 75" hidden="1">
          <a:extLst>
            <a:ext uri="{FF2B5EF4-FFF2-40B4-BE49-F238E27FC236}">
              <a16:creationId xmlns:a16="http://schemas.microsoft.com/office/drawing/2014/main" id="{00000000-0008-0000-0000-000087180000}"/>
            </a:ext>
          </a:extLst>
        </xdr:cNvPr>
        <xdr:cNvSpPr txBox="1">
          <a:spLocks noChangeArrowheads="1"/>
        </xdr:cNvSpPr>
      </xdr:nvSpPr>
      <xdr:spPr bwMode="auto">
        <a:xfrm>
          <a:off x="2686050" y="5953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28</xdr:row>
      <xdr:rowOff>76200</xdr:rowOff>
    </xdr:from>
    <xdr:to>
      <xdr:col>7</xdr:col>
      <xdr:colOff>76200</xdr:colOff>
      <xdr:row>29</xdr:row>
      <xdr:rowOff>114300</xdr:rowOff>
    </xdr:to>
    <xdr:sp macro="" textlink="">
      <xdr:nvSpPr>
        <xdr:cNvPr id="6280" name="Text Box 75" hidden="1">
          <a:extLst>
            <a:ext uri="{FF2B5EF4-FFF2-40B4-BE49-F238E27FC236}">
              <a16:creationId xmlns:a16="http://schemas.microsoft.com/office/drawing/2014/main" id="{00000000-0008-0000-0000-000088180000}"/>
            </a:ext>
          </a:extLst>
        </xdr:cNvPr>
        <xdr:cNvSpPr txBox="1">
          <a:spLocks noChangeArrowheads="1"/>
        </xdr:cNvSpPr>
      </xdr:nvSpPr>
      <xdr:spPr bwMode="auto">
        <a:xfrm>
          <a:off x="2686050" y="5953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27</xdr:row>
      <xdr:rowOff>76200</xdr:rowOff>
    </xdr:from>
    <xdr:to>
      <xdr:col>10</xdr:col>
      <xdr:colOff>76200</xdr:colOff>
      <xdr:row>28</xdr:row>
      <xdr:rowOff>114300</xdr:rowOff>
    </xdr:to>
    <xdr:sp macro="" textlink="">
      <xdr:nvSpPr>
        <xdr:cNvPr id="6281" name="Text Box 75" hidden="1">
          <a:extLst>
            <a:ext uri="{FF2B5EF4-FFF2-40B4-BE49-F238E27FC236}">
              <a16:creationId xmlns:a16="http://schemas.microsoft.com/office/drawing/2014/main" id="{00000000-0008-0000-0000-000089180000}"/>
            </a:ext>
          </a:extLst>
        </xdr:cNvPr>
        <xdr:cNvSpPr txBox="1">
          <a:spLocks noChangeArrowheads="1"/>
        </xdr:cNvSpPr>
      </xdr:nvSpPr>
      <xdr:spPr bwMode="auto">
        <a:xfrm>
          <a:off x="3714750" y="5791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28</xdr:row>
      <xdr:rowOff>76200</xdr:rowOff>
    </xdr:from>
    <xdr:to>
      <xdr:col>10</xdr:col>
      <xdr:colOff>76200</xdr:colOff>
      <xdr:row>29</xdr:row>
      <xdr:rowOff>114300</xdr:rowOff>
    </xdr:to>
    <xdr:sp macro="" textlink="">
      <xdr:nvSpPr>
        <xdr:cNvPr id="6282" name="Text Box 75" hidden="1">
          <a:extLst>
            <a:ext uri="{FF2B5EF4-FFF2-40B4-BE49-F238E27FC236}">
              <a16:creationId xmlns:a16="http://schemas.microsoft.com/office/drawing/2014/main" id="{00000000-0008-0000-0000-00008A180000}"/>
            </a:ext>
          </a:extLst>
        </xdr:cNvPr>
        <xdr:cNvSpPr txBox="1">
          <a:spLocks noChangeArrowheads="1"/>
        </xdr:cNvSpPr>
      </xdr:nvSpPr>
      <xdr:spPr bwMode="auto">
        <a:xfrm>
          <a:off x="3714750" y="5953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28</xdr:row>
      <xdr:rowOff>76200</xdr:rowOff>
    </xdr:from>
    <xdr:to>
      <xdr:col>10</xdr:col>
      <xdr:colOff>76200</xdr:colOff>
      <xdr:row>29</xdr:row>
      <xdr:rowOff>114300</xdr:rowOff>
    </xdr:to>
    <xdr:sp macro="" textlink="">
      <xdr:nvSpPr>
        <xdr:cNvPr id="6283" name="Text Box 75" hidden="1">
          <a:extLst>
            <a:ext uri="{FF2B5EF4-FFF2-40B4-BE49-F238E27FC236}">
              <a16:creationId xmlns:a16="http://schemas.microsoft.com/office/drawing/2014/main" id="{00000000-0008-0000-0000-00008B180000}"/>
            </a:ext>
          </a:extLst>
        </xdr:cNvPr>
        <xdr:cNvSpPr txBox="1">
          <a:spLocks noChangeArrowheads="1"/>
        </xdr:cNvSpPr>
      </xdr:nvSpPr>
      <xdr:spPr bwMode="auto">
        <a:xfrm>
          <a:off x="3714750" y="5953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28</xdr:row>
      <xdr:rowOff>76200</xdr:rowOff>
    </xdr:from>
    <xdr:to>
      <xdr:col>10</xdr:col>
      <xdr:colOff>76200</xdr:colOff>
      <xdr:row>29</xdr:row>
      <xdr:rowOff>114300</xdr:rowOff>
    </xdr:to>
    <xdr:sp macro="" textlink="">
      <xdr:nvSpPr>
        <xdr:cNvPr id="6284" name="Text Box 75" hidden="1">
          <a:extLst>
            <a:ext uri="{FF2B5EF4-FFF2-40B4-BE49-F238E27FC236}">
              <a16:creationId xmlns:a16="http://schemas.microsoft.com/office/drawing/2014/main" id="{00000000-0008-0000-0000-00008C180000}"/>
            </a:ext>
          </a:extLst>
        </xdr:cNvPr>
        <xdr:cNvSpPr txBox="1">
          <a:spLocks noChangeArrowheads="1"/>
        </xdr:cNvSpPr>
      </xdr:nvSpPr>
      <xdr:spPr bwMode="auto">
        <a:xfrm>
          <a:off x="3714750" y="5953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27</xdr:row>
      <xdr:rowOff>76200</xdr:rowOff>
    </xdr:from>
    <xdr:to>
      <xdr:col>14</xdr:col>
      <xdr:colOff>76200</xdr:colOff>
      <xdr:row>28</xdr:row>
      <xdr:rowOff>114300</xdr:rowOff>
    </xdr:to>
    <xdr:sp macro="" textlink="">
      <xdr:nvSpPr>
        <xdr:cNvPr id="6285" name="Text Box 75" hidden="1">
          <a:extLst>
            <a:ext uri="{FF2B5EF4-FFF2-40B4-BE49-F238E27FC236}">
              <a16:creationId xmlns:a16="http://schemas.microsoft.com/office/drawing/2014/main" id="{00000000-0008-0000-0000-00008D180000}"/>
            </a:ext>
          </a:extLst>
        </xdr:cNvPr>
        <xdr:cNvSpPr txBox="1">
          <a:spLocks noChangeArrowheads="1"/>
        </xdr:cNvSpPr>
      </xdr:nvSpPr>
      <xdr:spPr bwMode="auto">
        <a:xfrm>
          <a:off x="4562475" y="5791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28</xdr:row>
      <xdr:rowOff>76200</xdr:rowOff>
    </xdr:from>
    <xdr:to>
      <xdr:col>14</xdr:col>
      <xdr:colOff>76200</xdr:colOff>
      <xdr:row>29</xdr:row>
      <xdr:rowOff>114300</xdr:rowOff>
    </xdr:to>
    <xdr:sp macro="" textlink="">
      <xdr:nvSpPr>
        <xdr:cNvPr id="6286" name="Text Box 75" hidden="1">
          <a:extLst>
            <a:ext uri="{FF2B5EF4-FFF2-40B4-BE49-F238E27FC236}">
              <a16:creationId xmlns:a16="http://schemas.microsoft.com/office/drawing/2014/main" id="{00000000-0008-0000-0000-00008E180000}"/>
            </a:ext>
          </a:extLst>
        </xdr:cNvPr>
        <xdr:cNvSpPr txBox="1">
          <a:spLocks noChangeArrowheads="1"/>
        </xdr:cNvSpPr>
      </xdr:nvSpPr>
      <xdr:spPr bwMode="auto">
        <a:xfrm>
          <a:off x="4562475" y="5953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28</xdr:row>
      <xdr:rowOff>76200</xdr:rowOff>
    </xdr:from>
    <xdr:to>
      <xdr:col>14</xdr:col>
      <xdr:colOff>76200</xdr:colOff>
      <xdr:row>29</xdr:row>
      <xdr:rowOff>114300</xdr:rowOff>
    </xdr:to>
    <xdr:sp macro="" textlink="">
      <xdr:nvSpPr>
        <xdr:cNvPr id="6287" name="Text Box 75" hidden="1">
          <a:extLst>
            <a:ext uri="{FF2B5EF4-FFF2-40B4-BE49-F238E27FC236}">
              <a16:creationId xmlns:a16="http://schemas.microsoft.com/office/drawing/2014/main" id="{00000000-0008-0000-0000-00008F180000}"/>
            </a:ext>
          </a:extLst>
        </xdr:cNvPr>
        <xdr:cNvSpPr txBox="1">
          <a:spLocks noChangeArrowheads="1"/>
        </xdr:cNvSpPr>
      </xdr:nvSpPr>
      <xdr:spPr bwMode="auto">
        <a:xfrm>
          <a:off x="4562475" y="5953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28</xdr:row>
      <xdr:rowOff>76200</xdr:rowOff>
    </xdr:from>
    <xdr:to>
      <xdr:col>14</xdr:col>
      <xdr:colOff>76200</xdr:colOff>
      <xdr:row>29</xdr:row>
      <xdr:rowOff>114300</xdr:rowOff>
    </xdr:to>
    <xdr:sp macro="" textlink="">
      <xdr:nvSpPr>
        <xdr:cNvPr id="6288" name="Text Box 75" hidden="1">
          <a:extLst>
            <a:ext uri="{FF2B5EF4-FFF2-40B4-BE49-F238E27FC236}">
              <a16:creationId xmlns:a16="http://schemas.microsoft.com/office/drawing/2014/main" id="{00000000-0008-0000-0000-000090180000}"/>
            </a:ext>
          </a:extLst>
        </xdr:cNvPr>
        <xdr:cNvSpPr txBox="1">
          <a:spLocks noChangeArrowheads="1"/>
        </xdr:cNvSpPr>
      </xdr:nvSpPr>
      <xdr:spPr bwMode="auto">
        <a:xfrm>
          <a:off x="4562475" y="5953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28</xdr:row>
      <xdr:rowOff>76200</xdr:rowOff>
    </xdr:from>
    <xdr:to>
      <xdr:col>14</xdr:col>
      <xdr:colOff>76200</xdr:colOff>
      <xdr:row>29</xdr:row>
      <xdr:rowOff>114300</xdr:rowOff>
    </xdr:to>
    <xdr:sp macro="" textlink="">
      <xdr:nvSpPr>
        <xdr:cNvPr id="6289" name="Text Box 75" hidden="1">
          <a:extLst>
            <a:ext uri="{FF2B5EF4-FFF2-40B4-BE49-F238E27FC236}">
              <a16:creationId xmlns:a16="http://schemas.microsoft.com/office/drawing/2014/main" id="{00000000-0008-0000-0000-000091180000}"/>
            </a:ext>
          </a:extLst>
        </xdr:cNvPr>
        <xdr:cNvSpPr txBox="1">
          <a:spLocks noChangeArrowheads="1"/>
        </xdr:cNvSpPr>
      </xdr:nvSpPr>
      <xdr:spPr bwMode="auto">
        <a:xfrm>
          <a:off x="4562475" y="5953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28</xdr:row>
      <xdr:rowOff>76200</xdr:rowOff>
    </xdr:from>
    <xdr:to>
      <xdr:col>7</xdr:col>
      <xdr:colOff>76200</xdr:colOff>
      <xdr:row>29</xdr:row>
      <xdr:rowOff>114300</xdr:rowOff>
    </xdr:to>
    <xdr:sp macro="" textlink="">
      <xdr:nvSpPr>
        <xdr:cNvPr id="6290" name="Text Box 75" hidden="1">
          <a:extLst>
            <a:ext uri="{FF2B5EF4-FFF2-40B4-BE49-F238E27FC236}">
              <a16:creationId xmlns:a16="http://schemas.microsoft.com/office/drawing/2014/main" id="{00000000-0008-0000-0000-000092180000}"/>
            </a:ext>
          </a:extLst>
        </xdr:cNvPr>
        <xdr:cNvSpPr txBox="1">
          <a:spLocks noChangeArrowheads="1"/>
        </xdr:cNvSpPr>
      </xdr:nvSpPr>
      <xdr:spPr bwMode="auto">
        <a:xfrm>
          <a:off x="2686050" y="5953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28</xdr:row>
      <xdr:rowOff>76200</xdr:rowOff>
    </xdr:from>
    <xdr:to>
      <xdr:col>10</xdr:col>
      <xdr:colOff>76200</xdr:colOff>
      <xdr:row>29</xdr:row>
      <xdr:rowOff>114300</xdr:rowOff>
    </xdr:to>
    <xdr:sp macro="" textlink="">
      <xdr:nvSpPr>
        <xdr:cNvPr id="6291" name="Text Box 75" hidden="1">
          <a:extLst>
            <a:ext uri="{FF2B5EF4-FFF2-40B4-BE49-F238E27FC236}">
              <a16:creationId xmlns:a16="http://schemas.microsoft.com/office/drawing/2014/main" id="{00000000-0008-0000-0000-000093180000}"/>
            </a:ext>
          </a:extLst>
        </xdr:cNvPr>
        <xdr:cNvSpPr txBox="1">
          <a:spLocks noChangeArrowheads="1"/>
        </xdr:cNvSpPr>
      </xdr:nvSpPr>
      <xdr:spPr bwMode="auto">
        <a:xfrm>
          <a:off x="3714750" y="5953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28</xdr:row>
      <xdr:rowOff>76200</xdr:rowOff>
    </xdr:from>
    <xdr:to>
      <xdr:col>14</xdr:col>
      <xdr:colOff>76200</xdr:colOff>
      <xdr:row>29</xdr:row>
      <xdr:rowOff>114300</xdr:rowOff>
    </xdr:to>
    <xdr:sp macro="" textlink="">
      <xdr:nvSpPr>
        <xdr:cNvPr id="6292" name="Text Box 75" hidden="1">
          <a:extLst>
            <a:ext uri="{FF2B5EF4-FFF2-40B4-BE49-F238E27FC236}">
              <a16:creationId xmlns:a16="http://schemas.microsoft.com/office/drawing/2014/main" id="{00000000-0008-0000-0000-000094180000}"/>
            </a:ext>
          </a:extLst>
        </xdr:cNvPr>
        <xdr:cNvSpPr txBox="1">
          <a:spLocks noChangeArrowheads="1"/>
        </xdr:cNvSpPr>
      </xdr:nvSpPr>
      <xdr:spPr bwMode="auto">
        <a:xfrm>
          <a:off x="4562475" y="5953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28</xdr:row>
      <xdr:rowOff>76200</xdr:rowOff>
    </xdr:from>
    <xdr:to>
      <xdr:col>7</xdr:col>
      <xdr:colOff>76200</xdr:colOff>
      <xdr:row>29</xdr:row>
      <xdr:rowOff>114300</xdr:rowOff>
    </xdr:to>
    <xdr:sp macro="" textlink="">
      <xdr:nvSpPr>
        <xdr:cNvPr id="6293" name="Text Box 75" hidden="1">
          <a:extLst>
            <a:ext uri="{FF2B5EF4-FFF2-40B4-BE49-F238E27FC236}">
              <a16:creationId xmlns:a16="http://schemas.microsoft.com/office/drawing/2014/main" id="{00000000-0008-0000-0000-000095180000}"/>
            </a:ext>
          </a:extLst>
        </xdr:cNvPr>
        <xdr:cNvSpPr txBox="1">
          <a:spLocks noChangeArrowheads="1"/>
        </xdr:cNvSpPr>
      </xdr:nvSpPr>
      <xdr:spPr bwMode="auto">
        <a:xfrm>
          <a:off x="2686050" y="5953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28</xdr:row>
      <xdr:rowOff>76200</xdr:rowOff>
    </xdr:from>
    <xdr:to>
      <xdr:col>10</xdr:col>
      <xdr:colOff>76200</xdr:colOff>
      <xdr:row>29</xdr:row>
      <xdr:rowOff>114300</xdr:rowOff>
    </xdr:to>
    <xdr:sp macro="" textlink="">
      <xdr:nvSpPr>
        <xdr:cNvPr id="6294" name="Text Box 75" hidden="1">
          <a:extLst>
            <a:ext uri="{FF2B5EF4-FFF2-40B4-BE49-F238E27FC236}">
              <a16:creationId xmlns:a16="http://schemas.microsoft.com/office/drawing/2014/main" id="{00000000-0008-0000-0000-000096180000}"/>
            </a:ext>
          </a:extLst>
        </xdr:cNvPr>
        <xdr:cNvSpPr txBox="1">
          <a:spLocks noChangeArrowheads="1"/>
        </xdr:cNvSpPr>
      </xdr:nvSpPr>
      <xdr:spPr bwMode="auto">
        <a:xfrm>
          <a:off x="3714750" y="5953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28</xdr:row>
      <xdr:rowOff>76200</xdr:rowOff>
    </xdr:from>
    <xdr:to>
      <xdr:col>14</xdr:col>
      <xdr:colOff>76200</xdr:colOff>
      <xdr:row>29</xdr:row>
      <xdr:rowOff>114300</xdr:rowOff>
    </xdr:to>
    <xdr:sp macro="" textlink="">
      <xdr:nvSpPr>
        <xdr:cNvPr id="6295" name="Text Box 75" hidden="1">
          <a:extLst>
            <a:ext uri="{FF2B5EF4-FFF2-40B4-BE49-F238E27FC236}">
              <a16:creationId xmlns:a16="http://schemas.microsoft.com/office/drawing/2014/main" id="{00000000-0008-0000-0000-000097180000}"/>
            </a:ext>
          </a:extLst>
        </xdr:cNvPr>
        <xdr:cNvSpPr txBox="1">
          <a:spLocks noChangeArrowheads="1"/>
        </xdr:cNvSpPr>
      </xdr:nvSpPr>
      <xdr:spPr bwMode="auto">
        <a:xfrm>
          <a:off x="4562475" y="5953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28</xdr:row>
      <xdr:rowOff>76200</xdr:rowOff>
    </xdr:from>
    <xdr:to>
      <xdr:col>7</xdr:col>
      <xdr:colOff>76200</xdr:colOff>
      <xdr:row>29</xdr:row>
      <xdr:rowOff>114300</xdr:rowOff>
    </xdr:to>
    <xdr:sp macro="" textlink="">
      <xdr:nvSpPr>
        <xdr:cNvPr id="6296" name="Text Box 75" hidden="1">
          <a:extLst>
            <a:ext uri="{FF2B5EF4-FFF2-40B4-BE49-F238E27FC236}">
              <a16:creationId xmlns:a16="http://schemas.microsoft.com/office/drawing/2014/main" id="{00000000-0008-0000-0000-000098180000}"/>
            </a:ext>
          </a:extLst>
        </xdr:cNvPr>
        <xdr:cNvSpPr txBox="1">
          <a:spLocks noChangeArrowheads="1"/>
        </xdr:cNvSpPr>
      </xdr:nvSpPr>
      <xdr:spPr bwMode="auto">
        <a:xfrm>
          <a:off x="2686050" y="5953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76200</xdr:rowOff>
    </xdr:from>
    <xdr:to>
      <xdr:col>7</xdr:col>
      <xdr:colOff>76200</xdr:colOff>
      <xdr:row>30</xdr:row>
      <xdr:rowOff>114300</xdr:rowOff>
    </xdr:to>
    <xdr:sp macro="" textlink="">
      <xdr:nvSpPr>
        <xdr:cNvPr id="6297" name="Text Box 75" hidden="1">
          <a:extLst>
            <a:ext uri="{FF2B5EF4-FFF2-40B4-BE49-F238E27FC236}">
              <a16:creationId xmlns:a16="http://schemas.microsoft.com/office/drawing/2014/main" id="{00000000-0008-0000-0000-000099180000}"/>
            </a:ext>
          </a:extLst>
        </xdr:cNvPr>
        <xdr:cNvSpPr txBox="1">
          <a:spLocks noChangeArrowheads="1"/>
        </xdr:cNvSpPr>
      </xdr:nvSpPr>
      <xdr:spPr bwMode="auto">
        <a:xfrm>
          <a:off x="2686050" y="6115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76200</xdr:rowOff>
    </xdr:from>
    <xdr:to>
      <xdr:col>7</xdr:col>
      <xdr:colOff>76200</xdr:colOff>
      <xdr:row>30</xdr:row>
      <xdr:rowOff>114300</xdr:rowOff>
    </xdr:to>
    <xdr:sp macro="" textlink="">
      <xdr:nvSpPr>
        <xdr:cNvPr id="6298" name="Text Box 75" hidden="1">
          <a:extLst>
            <a:ext uri="{FF2B5EF4-FFF2-40B4-BE49-F238E27FC236}">
              <a16:creationId xmlns:a16="http://schemas.microsoft.com/office/drawing/2014/main" id="{00000000-0008-0000-0000-00009A180000}"/>
            </a:ext>
          </a:extLst>
        </xdr:cNvPr>
        <xdr:cNvSpPr txBox="1">
          <a:spLocks noChangeArrowheads="1"/>
        </xdr:cNvSpPr>
      </xdr:nvSpPr>
      <xdr:spPr bwMode="auto">
        <a:xfrm>
          <a:off x="2686050" y="6115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28</xdr:row>
      <xdr:rowOff>76200</xdr:rowOff>
    </xdr:from>
    <xdr:to>
      <xdr:col>10</xdr:col>
      <xdr:colOff>76200</xdr:colOff>
      <xdr:row>29</xdr:row>
      <xdr:rowOff>114300</xdr:rowOff>
    </xdr:to>
    <xdr:sp macro="" textlink="">
      <xdr:nvSpPr>
        <xdr:cNvPr id="6299" name="Text Box 75" hidden="1">
          <a:extLst>
            <a:ext uri="{FF2B5EF4-FFF2-40B4-BE49-F238E27FC236}">
              <a16:creationId xmlns:a16="http://schemas.microsoft.com/office/drawing/2014/main" id="{00000000-0008-0000-0000-00009B180000}"/>
            </a:ext>
          </a:extLst>
        </xdr:cNvPr>
        <xdr:cNvSpPr txBox="1">
          <a:spLocks noChangeArrowheads="1"/>
        </xdr:cNvSpPr>
      </xdr:nvSpPr>
      <xdr:spPr bwMode="auto">
        <a:xfrm>
          <a:off x="3714750" y="5953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29</xdr:row>
      <xdr:rowOff>76200</xdr:rowOff>
    </xdr:from>
    <xdr:to>
      <xdr:col>10</xdr:col>
      <xdr:colOff>76200</xdr:colOff>
      <xdr:row>30</xdr:row>
      <xdr:rowOff>114300</xdr:rowOff>
    </xdr:to>
    <xdr:sp macro="" textlink="">
      <xdr:nvSpPr>
        <xdr:cNvPr id="6300" name="Text Box 75" hidden="1">
          <a:extLst>
            <a:ext uri="{FF2B5EF4-FFF2-40B4-BE49-F238E27FC236}">
              <a16:creationId xmlns:a16="http://schemas.microsoft.com/office/drawing/2014/main" id="{00000000-0008-0000-0000-00009C180000}"/>
            </a:ext>
          </a:extLst>
        </xdr:cNvPr>
        <xdr:cNvSpPr txBox="1">
          <a:spLocks noChangeArrowheads="1"/>
        </xdr:cNvSpPr>
      </xdr:nvSpPr>
      <xdr:spPr bwMode="auto">
        <a:xfrm>
          <a:off x="3714750" y="6115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29</xdr:row>
      <xdr:rowOff>76200</xdr:rowOff>
    </xdr:from>
    <xdr:to>
      <xdr:col>10</xdr:col>
      <xdr:colOff>76200</xdr:colOff>
      <xdr:row>30</xdr:row>
      <xdr:rowOff>114300</xdr:rowOff>
    </xdr:to>
    <xdr:sp macro="" textlink="">
      <xdr:nvSpPr>
        <xdr:cNvPr id="6301" name="Text Box 75" hidden="1">
          <a:extLst>
            <a:ext uri="{FF2B5EF4-FFF2-40B4-BE49-F238E27FC236}">
              <a16:creationId xmlns:a16="http://schemas.microsoft.com/office/drawing/2014/main" id="{00000000-0008-0000-0000-00009D180000}"/>
            </a:ext>
          </a:extLst>
        </xdr:cNvPr>
        <xdr:cNvSpPr txBox="1">
          <a:spLocks noChangeArrowheads="1"/>
        </xdr:cNvSpPr>
      </xdr:nvSpPr>
      <xdr:spPr bwMode="auto">
        <a:xfrm>
          <a:off x="3714750" y="6115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29</xdr:row>
      <xdr:rowOff>76200</xdr:rowOff>
    </xdr:from>
    <xdr:to>
      <xdr:col>10</xdr:col>
      <xdr:colOff>76200</xdr:colOff>
      <xdr:row>30</xdr:row>
      <xdr:rowOff>114300</xdr:rowOff>
    </xdr:to>
    <xdr:sp macro="" textlink="">
      <xdr:nvSpPr>
        <xdr:cNvPr id="6302" name="Text Box 75" hidden="1">
          <a:extLst>
            <a:ext uri="{FF2B5EF4-FFF2-40B4-BE49-F238E27FC236}">
              <a16:creationId xmlns:a16="http://schemas.microsoft.com/office/drawing/2014/main" id="{00000000-0008-0000-0000-00009E180000}"/>
            </a:ext>
          </a:extLst>
        </xdr:cNvPr>
        <xdr:cNvSpPr txBox="1">
          <a:spLocks noChangeArrowheads="1"/>
        </xdr:cNvSpPr>
      </xdr:nvSpPr>
      <xdr:spPr bwMode="auto">
        <a:xfrm>
          <a:off x="3714750" y="6115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28</xdr:row>
      <xdr:rowOff>76200</xdr:rowOff>
    </xdr:from>
    <xdr:to>
      <xdr:col>14</xdr:col>
      <xdr:colOff>76200</xdr:colOff>
      <xdr:row>29</xdr:row>
      <xdr:rowOff>114300</xdr:rowOff>
    </xdr:to>
    <xdr:sp macro="" textlink="">
      <xdr:nvSpPr>
        <xdr:cNvPr id="6303" name="Text Box 75" hidden="1">
          <a:extLst>
            <a:ext uri="{FF2B5EF4-FFF2-40B4-BE49-F238E27FC236}">
              <a16:creationId xmlns:a16="http://schemas.microsoft.com/office/drawing/2014/main" id="{00000000-0008-0000-0000-00009F180000}"/>
            </a:ext>
          </a:extLst>
        </xdr:cNvPr>
        <xdr:cNvSpPr txBox="1">
          <a:spLocks noChangeArrowheads="1"/>
        </xdr:cNvSpPr>
      </xdr:nvSpPr>
      <xdr:spPr bwMode="auto">
        <a:xfrm>
          <a:off x="4562475" y="5953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29</xdr:row>
      <xdr:rowOff>76200</xdr:rowOff>
    </xdr:from>
    <xdr:to>
      <xdr:col>14</xdr:col>
      <xdr:colOff>76200</xdr:colOff>
      <xdr:row>30</xdr:row>
      <xdr:rowOff>114300</xdr:rowOff>
    </xdr:to>
    <xdr:sp macro="" textlink="">
      <xdr:nvSpPr>
        <xdr:cNvPr id="6304" name="Text Box 75" hidden="1">
          <a:extLst>
            <a:ext uri="{FF2B5EF4-FFF2-40B4-BE49-F238E27FC236}">
              <a16:creationId xmlns:a16="http://schemas.microsoft.com/office/drawing/2014/main" id="{00000000-0008-0000-0000-0000A0180000}"/>
            </a:ext>
          </a:extLst>
        </xdr:cNvPr>
        <xdr:cNvSpPr txBox="1">
          <a:spLocks noChangeArrowheads="1"/>
        </xdr:cNvSpPr>
      </xdr:nvSpPr>
      <xdr:spPr bwMode="auto">
        <a:xfrm>
          <a:off x="4562475" y="6115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29</xdr:row>
      <xdr:rowOff>76200</xdr:rowOff>
    </xdr:from>
    <xdr:to>
      <xdr:col>14</xdr:col>
      <xdr:colOff>76200</xdr:colOff>
      <xdr:row>30</xdr:row>
      <xdr:rowOff>114300</xdr:rowOff>
    </xdr:to>
    <xdr:sp macro="" textlink="">
      <xdr:nvSpPr>
        <xdr:cNvPr id="6305" name="Text Box 75" hidden="1">
          <a:extLst>
            <a:ext uri="{FF2B5EF4-FFF2-40B4-BE49-F238E27FC236}">
              <a16:creationId xmlns:a16="http://schemas.microsoft.com/office/drawing/2014/main" id="{00000000-0008-0000-0000-0000A1180000}"/>
            </a:ext>
          </a:extLst>
        </xdr:cNvPr>
        <xdr:cNvSpPr txBox="1">
          <a:spLocks noChangeArrowheads="1"/>
        </xdr:cNvSpPr>
      </xdr:nvSpPr>
      <xdr:spPr bwMode="auto">
        <a:xfrm>
          <a:off x="4562475" y="6115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29</xdr:row>
      <xdr:rowOff>76200</xdr:rowOff>
    </xdr:from>
    <xdr:to>
      <xdr:col>14</xdr:col>
      <xdr:colOff>76200</xdr:colOff>
      <xdr:row>30</xdr:row>
      <xdr:rowOff>114300</xdr:rowOff>
    </xdr:to>
    <xdr:sp macro="" textlink="">
      <xdr:nvSpPr>
        <xdr:cNvPr id="6306" name="Text Box 75" hidden="1">
          <a:extLst>
            <a:ext uri="{FF2B5EF4-FFF2-40B4-BE49-F238E27FC236}">
              <a16:creationId xmlns:a16="http://schemas.microsoft.com/office/drawing/2014/main" id="{00000000-0008-0000-0000-0000A2180000}"/>
            </a:ext>
          </a:extLst>
        </xdr:cNvPr>
        <xdr:cNvSpPr txBox="1">
          <a:spLocks noChangeArrowheads="1"/>
        </xdr:cNvSpPr>
      </xdr:nvSpPr>
      <xdr:spPr bwMode="auto">
        <a:xfrm>
          <a:off x="4562475" y="6115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29</xdr:row>
      <xdr:rowOff>76200</xdr:rowOff>
    </xdr:from>
    <xdr:to>
      <xdr:col>14</xdr:col>
      <xdr:colOff>76200</xdr:colOff>
      <xdr:row>30</xdr:row>
      <xdr:rowOff>114300</xdr:rowOff>
    </xdr:to>
    <xdr:sp macro="" textlink="">
      <xdr:nvSpPr>
        <xdr:cNvPr id="6307" name="Text Box 75" hidden="1">
          <a:extLst>
            <a:ext uri="{FF2B5EF4-FFF2-40B4-BE49-F238E27FC236}">
              <a16:creationId xmlns:a16="http://schemas.microsoft.com/office/drawing/2014/main" id="{00000000-0008-0000-0000-0000A3180000}"/>
            </a:ext>
          </a:extLst>
        </xdr:cNvPr>
        <xdr:cNvSpPr txBox="1">
          <a:spLocks noChangeArrowheads="1"/>
        </xdr:cNvSpPr>
      </xdr:nvSpPr>
      <xdr:spPr bwMode="auto">
        <a:xfrm>
          <a:off x="4562475" y="6115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76200</xdr:rowOff>
    </xdr:from>
    <xdr:to>
      <xdr:col>7</xdr:col>
      <xdr:colOff>76200</xdr:colOff>
      <xdr:row>30</xdr:row>
      <xdr:rowOff>114300</xdr:rowOff>
    </xdr:to>
    <xdr:sp macro="" textlink="">
      <xdr:nvSpPr>
        <xdr:cNvPr id="6308" name="Text Box 75" hidden="1">
          <a:extLst>
            <a:ext uri="{FF2B5EF4-FFF2-40B4-BE49-F238E27FC236}">
              <a16:creationId xmlns:a16="http://schemas.microsoft.com/office/drawing/2014/main" id="{00000000-0008-0000-0000-0000A4180000}"/>
            </a:ext>
          </a:extLst>
        </xdr:cNvPr>
        <xdr:cNvSpPr txBox="1">
          <a:spLocks noChangeArrowheads="1"/>
        </xdr:cNvSpPr>
      </xdr:nvSpPr>
      <xdr:spPr bwMode="auto">
        <a:xfrm>
          <a:off x="2686050" y="6115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29</xdr:row>
      <xdr:rowOff>76200</xdr:rowOff>
    </xdr:from>
    <xdr:to>
      <xdr:col>10</xdr:col>
      <xdr:colOff>76200</xdr:colOff>
      <xdr:row>30</xdr:row>
      <xdr:rowOff>114300</xdr:rowOff>
    </xdr:to>
    <xdr:sp macro="" textlink="">
      <xdr:nvSpPr>
        <xdr:cNvPr id="6309" name="Text Box 75" hidden="1">
          <a:extLst>
            <a:ext uri="{FF2B5EF4-FFF2-40B4-BE49-F238E27FC236}">
              <a16:creationId xmlns:a16="http://schemas.microsoft.com/office/drawing/2014/main" id="{00000000-0008-0000-0000-0000A5180000}"/>
            </a:ext>
          </a:extLst>
        </xdr:cNvPr>
        <xdr:cNvSpPr txBox="1">
          <a:spLocks noChangeArrowheads="1"/>
        </xdr:cNvSpPr>
      </xdr:nvSpPr>
      <xdr:spPr bwMode="auto">
        <a:xfrm>
          <a:off x="3714750" y="6115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29</xdr:row>
      <xdr:rowOff>76200</xdr:rowOff>
    </xdr:from>
    <xdr:to>
      <xdr:col>14</xdr:col>
      <xdr:colOff>76200</xdr:colOff>
      <xdr:row>30</xdr:row>
      <xdr:rowOff>114300</xdr:rowOff>
    </xdr:to>
    <xdr:sp macro="" textlink="">
      <xdr:nvSpPr>
        <xdr:cNvPr id="6310" name="Text Box 75" hidden="1">
          <a:extLst>
            <a:ext uri="{FF2B5EF4-FFF2-40B4-BE49-F238E27FC236}">
              <a16:creationId xmlns:a16="http://schemas.microsoft.com/office/drawing/2014/main" id="{00000000-0008-0000-0000-0000A6180000}"/>
            </a:ext>
          </a:extLst>
        </xdr:cNvPr>
        <xdr:cNvSpPr txBox="1">
          <a:spLocks noChangeArrowheads="1"/>
        </xdr:cNvSpPr>
      </xdr:nvSpPr>
      <xdr:spPr bwMode="auto">
        <a:xfrm>
          <a:off x="4562475" y="6115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76200</xdr:rowOff>
    </xdr:from>
    <xdr:to>
      <xdr:col>7</xdr:col>
      <xdr:colOff>76200</xdr:colOff>
      <xdr:row>30</xdr:row>
      <xdr:rowOff>114300</xdr:rowOff>
    </xdr:to>
    <xdr:sp macro="" textlink="">
      <xdr:nvSpPr>
        <xdr:cNvPr id="6311" name="Text Box 75" hidden="1">
          <a:extLst>
            <a:ext uri="{FF2B5EF4-FFF2-40B4-BE49-F238E27FC236}">
              <a16:creationId xmlns:a16="http://schemas.microsoft.com/office/drawing/2014/main" id="{00000000-0008-0000-0000-0000A7180000}"/>
            </a:ext>
          </a:extLst>
        </xdr:cNvPr>
        <xdr:cNvSpPr txBox="1">
          <a:spLocks noChangeArrowheads="1"/>
        </xdr:cNvSpPr>
      </xdr:nvSpPr>
      <xdr:spPr bwMode="auto">
        <a:xfrm>
          <a:off x="2686050" y="6115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29</xdr:row>
      <xdr:rowOff>76200</xdr:rowOff>
    </xdr:from>
    <xdr:to>
      <xdr:col>10</xdr:col>
      <xdr:colOff>76200</xdr:colOff>
      <xdr:row>30</xdr:row>
      <xdr:rowOff>114300</xdr:rowOff>
    </xdr:to>
    <xdr:sp macro="" textlink="">
      <xdr:nvSpPr>
        <xdr:cNvPr id="6312" name="Text Box 75" hidden="1">
          <a:extLst>
            <a:ext uri="{FF2B5EF4-FFF2-40B4-BE49-F238E27FC236}">
              <a16:creationId xmlns:a16="http://schemas.microsoft.com/office/drawing/2014/main" id="{00000000-0008-0000-0000-0000A8180000}"/>
            </a:ext>
          </a:extLst>
        </xdr:cNvPr>
        <xdr:cNvSpPr txBox="1">
          <a:spLocks noChangeArrowheads="1"/>
        </xdr:cNvSpPr>
      </xdr:nvSpPr>
      <xdr:spPr bwMode="auto">
        <a:xfrm>
          <a:off x="3714750" y="6115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29</xdr:row>
      <xdr:rowOff>76200</xdr:rowOff>
    </xdr:from>
    <xdr:to>
      <xdr:col>14</xdr:col>
      <xdr:colOff>76200</xdr:colOff>
      <xdr:row>30</xdr:row>
      <xdr:rowOff>114300</xdr:rowOff>
    </xdr:to>
    <xdr:sp macro="" textlink="">
      <xdr:nvSpPr>
        <xdr:cNvPr id="6313" name="Text Box 75" hidden="1">
          <a:extLst>
            <a:ext uri="{FF2B5EF4-FFF2-40B4-BE49-F238E27FC236}">
              <a16:creationId xmlns:a16="http://schemas.microsoft.com/office/drawing/2014/main" id="{00000000-0008-0000-0000-0000A9180000}"/>
            </a:ext>
          </a:extLst>
        </xdr:cNvPr>
        <xdr:cNvSpPr txBox="1">
          <a:spLocks noChangeArrowheads="1"/>
        </xdr:cNvSpPr>
      </xdr:nvSpPr>
      <xdr:spPr bwMode="auto">
        <a:xfrm>
          <a:off x="4562475" y="6115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76200</xdr:rowOff>
    </xdr:from>
    <xdr:to>
      <xdr:col>7</xdr:col>
      <xdr:colOff>76200</xdr:colOff>
      <xdr:row>30</xdr:row>
      <xdr:rowOff>114300</xdr:rowOff>
    </xdr:to>
    <xdr:sp macro="" textlink="">
      <xdr:nvSpPr>
        <xdr:cNvPr id="6314" name="Text Box 75" hidden="1">
          <a:extLst>
            <a:ext uri="{FF2B5EF4-FFF2-40B4-BE49-F238E27FC236}">
              <a16:creationId xmlns:a16="http://schemas.microsoft.com/office/drawing/2014/main" id="{00000000-0008-0000-0000-0000AA180000}"/>
            </a:ext>
          </a:extLst>
        </xdr:cNvPr>
        <xdr:cNvSpPr txBox="1">
          <a:spLocks noChangeArrowheads="1"/>
        </xdr:cNvSpPr>
      </xdr:nvSpPr>
      <xdr:spPr bwMode="auto">
        <a:xfrm>
          <a:off x="2686050" y="6115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76200</xdr:rowOff>
    </xdr:from>
    <xdr:to>
      <xdr:col>7</xdr:col>
      <xdr:colOff>76200</xdr:colOff>
      <xdr:row>31</xdr:row>
      <xdr:rowOff>114300</xdr:rowOff>
    </xdr:to>
    <xdr:sp macro="" textlink="">
      <xdr:nvSpPr>
        <xdr:cNvPr id="6315" name="Text Box 75" hidden="1">
          <a:extLst>
            <a:ext uri="{FF2B5EF4-FFF2-40B4-BE49-F238E27FC236}">
              <a16:creationId xmlns:a16="http://schemas.microsoft.com/office/drawing/2014/main" id="{00000000-0008-0000-0000-0000AB180000}"/>
            </a:ext>
          </a:extLst>
        </xdr:cNvPr>
        <xdr:cNvSpPr txBox="1">
          <a:spLocks noChangeArrowheads="1"/>
        </xdr:cNvSpPr>
      </xdr:nvSpPr>
      <xdr:spPr bwMode="auto">
        <a:xfrm>
          <a:off x="2686050" y="6276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76200</xdr:rowOff>
    </xdr:from>
    <xdr:to>
      <xdr:col>7</xdr:col>
      <xdr:colOff>76200</xdr:colOff>
      <xdr:row>31</xdr:row>
      <xdr:rowOff>114300</xdr:rowOff>
    </xdr:to>
    <xdr:sp macro="" textlink="">
      <xdr:nvSpPr>
        <xdr:cNvPr id="6316" name="Text Box 75" hidden="1">
          <a:extLst>
            <a:ext uri="{FF2B5EF4-FFF2-40B4-BE49-F238E27FC236}">
              <a16:creationId xmlns:a16="http://schemas.microsoft.com/office/drawing/2014/main" id="{00000000-0008-0000-0000-0000AC180000}"/>
            </a:ext>
          </a:extLst>
        </xdr:cNvPr>
        <xdr:cNvSpPr txBox="1">
          <a:spLocks noChangeArrowheads="1"/>
        </xdr:cNvSpPr>
      </xdr:nvSpPr>
      <xdr:spPr bwMode="auto">
        <a:xfrm>
          <a:off x="2686050" y="6276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29</xdr:row>
      <xdr:rowOff>76200</xdr:rowOff>
    </xdr:from>
    <xdr:to>
      <xdr:col>10</xdr:col>
      <xdr:colOff>76200</xdr:colOff>
      <xdr:row>30</xdr:row>
      <xdr:rowOff>114300</xdr:rowOff>
    </xdr:to>
    <xdr:sp macro="" textlink="">
      <xdr:nvSpPr>
        <xdr:cNvPr id="6317" name="Text Box 75" hidden="1">
          <a:extLst>
            <a:ext uri="{FF2B5EF4-FFF2-40B4-BE49-F238E27FC236}">
              <a16:creationId xmlns:a16="http://schemas.microsoft.com/office/drawing/2014/main" id="{00000000-0008-0000-0000-0000AD180000}"/>
            </a:ext>
          </a:extLst>
        </xdr:cNvPr>
        <xdr:cNvSpPr txBox="1">
          <a:spLocks noChangeArrowheads="1"/>
        </xdr:cNvSpPr>
      </xdr:nvSpPr>
      <xdr:spPr bwMode="auto">
        <a:xfrm>
          <a:off x="3714750" y="6115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30</xdr:row>
      <xdr:rowOff>76200</xdr:rowOff>
    </xdr:from>
    <xdr:to>
      <xdr:col>10</xdr:col>
      <xdr:colOff>76200</xdr:colOff>
      <xdr:row>31</xdr:row>
      <xdr:rowOff>114300</xdr:rowOff>
    </xdr:to>
    <xdr:sp macro="" textlink="">
      <xdr:nvSpPr>
        <xdr:cNvPr id="6318" name="Text Box 75" hidden="1">
          <a:extLst>
            <a:ext uri="{FF2B5EF4-FFF2-40B4-BE49-F238E27FC236}">
              <a16:creationId xmlns:a16="http://schemas.microsoft.com/office/drawing/2014/main" id="{00000000-0008-0000-0000-0000AE180000}"/>
            </a:ext>
          </a:extLst>
        </xdr:cNvPr>
        <xdr:cNvSpPr txBox="1">
          <a:spLocks noChangeArrowheads="1"/>
        </xdr:cNvSpPr>
      </xdr:nvSpPr>
      <xdr:spPr bwMode="auto">
        <a:xfrm>
          <a:off x="3714750" y="6276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30</xdr:row>
      <xdr:rowOff>76200</xdr:rowOff>
    </xdr:from>
    <xdr:to>
      <xdr:col>10</xdr:col>
      <xdr:colOff>76200</xdr:colOff>
      <xdr:row>31</xdr:row>
      <xdr:rowOff>114300</xdr:rowOff>
    </xdr:to>
    <xdr:sp macro="" textlink="">
      <xdr:nvSpPr>
        <xdr:cNvPr id="6319" name="Text Box 75" hidden="1">
          <a:extLst>
            <a:ext uri="{FF2B5EF4-FFF2-40B4-BE49-F238E27FC236}">
              <a16:creationId xmlns:a16="http://schemas.microsoft.com/office/drawing/2014/main" id="{00000000-0008-0000-0000-0000AF180000}"/>
            </a:ext>
          </a:extLst>
        </xdr:cNvPr>
        <xdr:cNvSpPr txBox="1">
          <a:spLocks noChangeArrowheads="1"/>
        </xdr:cNvSpPr>
      </xdr:nvSpPr>
      <xdr:spPr bwMode="auto">
        <a:xfrm>
          <a:off x="3714750" y="6276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30</xdr:row>
      <xdr:rowOff>76200</xdr:rowOff>
    </xdr:from>
    <xdr:to>
      <xdr:col>10</xdr:col>
      <xdr:colOff>76200</xdr:colOff>
      <xdr:row>31</xdr:row>
      <xdr:rowOff>114300</xdr:rowOff>
    </xdr:to>
    <xdr:sp macro="" textlink="">
      <xdr:nvSpPr>
        <xdr:cNvPr id="6320" name="Text Box 75" hidden="1">
          <a:extLst>
            <a:ext uri="{FF2B5EF4-FFF2-40B4-BE49-F238E27FC236}">
              <a16:creationId xmlns:a16="http://schemas.microsoft.com/office/drawing/2014/main" id="{00000000-0008-0000-0000-0000B0180000}"/>
            </a:ext>
          </a:extLst>
        </xdr:cNvPr>
        <xdr:cNvSpPr txBox="1">
          <a:spLocks noChangeArrowheads="1"/>
        </xdr:cNvSpPr>
      </xdr:nvSpPr>
      <xdr:spPr bwMode="auto">
        <a:xfrm>
          <a:off x="3714750" y="6276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29</xdr:row>
      <xdr:rowOff>76200</xdr:rowOff>
    </xdr:from>
    <xdr:to>
      <xdr:col>14</xdr:col>
      <xdr:colOff>76200</xdr:colOff>
      <xdr:row>30</xdr:row>
      <xdr:rowOff>114300</xdr:rowOff>
    </xdr:to>
    <xdr:sp macro="" textlink="">
      <xdr:nvSpPr>
        <xdr:cNvPr id="6321" name="Text Box 75" hidden="1">
          <a:extLst>
            <a:ext uri="{FF2B5EF4-FFF2-40B4-BE49-F238E27FC236}">
              <a16:creationId xmlns:a16="http://schemas.microsoft.com/office/drawing/2014/main" id="{00000000-0008-0000-0000-0000B1180000}"/>
            </a:ext>
          </a:extLst>
        </xdr:cNvPr>
        <xdr:cNvSpPr txBox="1">
          <a:spLocks noChangeArrowheads="1"/>
        </xdr:cNvSpPr>
      </xdr:nvSpPr>
      <xdr:spPr bwMode="auto">
        <a:xfrm>
          <a:off x="4562475" y="6115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30</xdr:row>
      <xdr:rowOff>76200</xdr:rowOff>
    </xdr:from>
    <xdr:to>
      <xdr:col>14</xdr:col>
      <xdr:colOff>76200</xdr:colOff>
      <xdr:row>31</xdr:row>
      <xdr:rowOff>114300</xdr:rowOff>
    </xdr:to>
    <xdr:sp macro="" textlink="">
      <xdr:nvSpPr>
        <xdr:cNvPr id="6322" name="Text Box 75" hidden="1">
          <a:extLst>
            <a:ext uri="{FF2B5EF4-FFF2-40B4-BE49-F238E27FC236}">
              <a16:creationId xmlns:a16="http://schemas.microsoft.com/office/drawing/2014/main" id="{00000000-0008-0000-0000-0000B2180000}"/>
            </a:ext>
          </a:extLst>
        </xdr:cNvPr>
        <xdr:cNvSpPr txBox="1">
          <a:spLocks noChangeArrowheads="1"/>
        </xdr:cNvSpPr>
      </xdr:nvSpPr>
      <xdr:spPr bwMode="auto">
        <a:xfrm>
          <a:off x="4562475" y="6276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30</xdr:row>
      <xdr:rowOff>76200</xdr:rowOff>
    </xdr:from>
    <xdr:to>
      <xdr:col>14</xdr:col>
      <xdr:colOff>76200</xdr:colOff>
      <xdr:row>31</xdr:row>
      <xdr:rowOff>114300</xdr:rowOff>
    </xdr:to>
    <xdr:sp macro="" textlink="">
      <xdr:nvSpPr>
        <xdr:cNvPr id="6323" name="Text Box 75" hidden="1">
          <a:extLst>
            <a:ext uri="{FF2B5EF4-FFF2-40B4-BE49-F238E27FC236}">
              <a16:creationId xmlns:a16="http://schemas.microsoft.com/office/drawing/2014/main" id="{00000000-0008-0000-0000-0000B3180000}"/>
            </a:ext>
          </a:extLst>
        </xdr:cNvPr>
        <xdr:cNvSpPr txBox="1">
          <a:spLocks noChangeArrowheads="1"/>
        </xdr:cNvSpPr>
      </xdr:nvSpPr>
      <xdr:spPr bwMode="auto">
        <a:xfrm>
          <a:off x="4562475" y="6276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30</xdr:row>
      <xdr:rowOff>76200</xdr:rowOff>
    </xdr:from>
    <xdr:to>
      <xdr:col>14</xdr:col>
      <xdr:colOff>76200</xdr:colOff>
      <xdr:row>31</xdr:row>
      <xdr:rowOff>114300</xdr:rowOff>
    </xdr:to>
    <xdr:sp macro="" textlink="">
      <xdr:nvSpPr>
        <xdr:cNvPr id="6324" name="Text Box 75" hidden="1">
          <a:extLst>
            <a:ext uri="{FF2B5EF4-FFF2-40B4-BE49-F238E27FC236}">
              <a16:creationId xmlns:a16="http://schemas.microsoft.com/office/drawing/2014/main" id="{00000000-0008-0000-0000-0000B4180000}"/>
            </a:ext>
          </a:extLst>
        </xdr:cNvPr>
        <xdr:cNvSpPr txBox="1">
          <a:spLocks noChangeArrowheads="1"/>
        </xdr:cNvSpPr>
      </xdr:nvSpPr>
      <xdr:spPr bwMode="auto">
        <a:xfrm>
          <a:off x="4562475" y="6276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30</xdr:row>
      <xdr:rowOff>76200</xdr:rowOff>
    </xdr:from>
    <xdr:to>
      <xdr:col>14</xdr:col>
      <xdr:colOff>76200</xdr:colOff>
      <xdr:row>31</xdr:row>
      <xdr:rowOff>114300</xdr:rowOff>
    </xdr:to>
    <xdr:sp macro="" textlink="">
      <xdr:nvSpPr>
        <xdr:cNvPr id="6325" name="Text Box 75" hidden="1">
          <a:extLst>
            <a:ext uri="{FF2B5EF4-FFF2-40B4-BE49-F238E27FC236}">
              <a16:creationId xmlns:a16="http://schemas.microsoft.com/office/drawing/2014/main" id="{00000000-0008-0000-0000-0000B5180000}"/>
            </a:ext>
          </a:extLst>
        </xdr:cNvPr>
        <xdr:cNvSpPr txBox="1">
          <a:spLocks noChangeArrowheads="1"/>
        </xdr:cNvSpPr>
      </xdr:nvSpPr>
      <xdr:spPr bwMode="auto">
        <a:xfrm>
          <a:off x="4562475" y="6276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76200</xdr:rowOff>
    </xdr:from>
    <xdr:to>
      <xdr:col>7</xdr:col>
      <xdr:colOff>76200</xdr:colOff>
      <xdr:row>31</xdr:row>
      <xdr:rowOff>114300</xdr:rowOff>
    </xdr:to>
    <xdr:sp macro="" textlink="">
      <xdr:nvSpPr>
        <xdr:cNvPr id="6326" name="Text Box 75" hidden="1">
          <a:extLst>
            <a:ext uri="{FF2B5EF4-FFF2-40B4-BE49-F238E27FC236}">
              <a16:creationId xmlns:a16="http://schemas.microsoft.com/office/drawing/2014/main" id="{00000000-0008-0000-0000-0000B6180000}"/>
            </a:ext>
          </a:extLst>
        </xdr:cNvPr>
        <xdr:cNvSpPr txBox="1">
          <a:spLocks noChangeArrowheads="1"/>
        </xdr:cNvSpPr>
      </xdr:nvSpPr>
      <xdr:spPr bwMode="auto">
        <a:xfrm>
          <a:off x="2686050" y="6276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30</xdr:row>
      <xdr:rowOff>76200</xdr:rowOff>
    </xdr:from>
    <xdr:to>
      <xdr:col>10</xdr:col>
      <xdr:colOff>76200</xdr:colOff>
      <xdr:row>31</xdr:row>
      <xdr:rowOff>114300</xdr:rowOff>
    </xdr:to>
    <xdr:sp macro="" textlink="">
      <xdr:nvSpPr>
        <xdr:cNvPr id="6327" name="Text Box 75" hidden="1">
          <a:extLst>
            <a:ext uri="{FF2B5EF4-FFF2-40B4-BE49-F238E27FC236}">
              <a16:creationId xmlns:a16="http://schemas.microsoft.com/office/drawing/2014/main" id="{00000000-0008-0000-0000-0000B7180000}"/>
            </a:ext>
          </a:extLst>
        </xdr:cNvPr>
        <xdr:cNvSpPr txBox="1">
          <a:spLocks noChangeArrowheads="1"/>
        </xdr:cNvSpPr>
      </xdr:nvSpPr>
      <xdr:spPr bwMode="auto">
        <a:xfrm>
          <a:off x="3714750" y="6276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30</xdr:row>
      <xdr:rowOff>76200</xdr:rowOff>
    </xdr:from>
    <xdr:to>
      <xdr:col>14</xdr:col>
      <xdr:colOff>76200</xdr:colOff>
      <xdr:row>31</xdr:row>
      <xdr:rowOff>114300</xdr:rowOff>
    </xdr:to>
    <xdr:sp macro="" textlink="">
      <xdr:nvSpPr>
        <xdr:cNvPr id="6328" name="Text Box 75" hidden="1">
          <a:extLst>
            <a:ext uri="{FF2B5EF4-FFF2-40B4-BE49-F238E27FC236}">
              <a16:creationId xmlns:a16="http://schemas.microsoft.com/office/drawing/2014/main" id="{00000000-0008-0000-0000-0000B8180000}"/>
            </a:ext>
          </a:extLst>
        </xdr:cNvPr>
        <xdr:cNvSpPr txBox="1">
          <a:spLocks noChangeArrowheads="1"/>
        </xdr:cNvSpPr>
      </xdr:nvSpPr>
      <xdr:spPr bwMode="auto">
        <a:xfrm>
          <a:off x="4562475" y="6276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76200</xdr:rowOff>
    </xdr:from>
    <xdr:to>
      <xdr:col>7</xdr:col>
      <xdr:colOff>76200</xdr:colOff>
      <xdr:row>31</xdr:row>
      <xdr:rowOff>114300</xdr:rowOff>
    </xdr:to>
    <xdr:sp macro="" textlink="">
      <xdr:nvSpPr>
        <xdr:cNvPr id="6329" name="Text Box 75" hidden="1">
          <a:extLst>
            <a:ext uri="{FF2B5EF4-FFF2-40B4-BE49-F238E27FC236}">
              <a16:creationId xmlns:a16="http://schemas.microsoft.com/office/drawing/2014/main" id="{00000000-0008-0000-0000-0000B9180000}"/>
            </a:ext>
          </a:extLst>
        </xdr:cNvPr>
        <xdr:cNvSpPr txBox="1">
          <a:spLocks noChangeArrowheads="1"/>
        </xdr:cNvSpPr>
      </xdr:nvSpPr>
      <xdr:spPr bwMode="auto">
        <a:xfrm>
          <a:off x="2686050" y="6276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30</xdr:row>
      <xdr:rowOff>76200</xdr:rowOff>
    </xdr:from>
    <xdr:to>
      <xdr:col>10</xdr:col>
      <xdr:colOff>76200</xdr:colOff>
      <xdr:row>31</xdr:row>
      <xdr:rowOff>114300</xdr:rowOff>
    </xdr:to>
    <xdr:sp macro="" textlink="">
      <xdr:nvSpPr>
        <xdr:cNvPr id="6330" name="Text Box 75" hidden="1">
          <a:extLst>
            <a:ext uri="{FF2B5EF4-FFF2-40B4-BE49-F238E27FC236}">
              <a16:creationId xmlns:a16="http://schemas.microsoft.com/office/drawing/2014/main" id="{00000000-0008-0000-0000-0000BA180000}"/>
            </a:ext>
          </a:extLst>
        </xdr:cNvPr>
        <xdr:cNvSpPr txBox="1">
          <a:spLocks noChangeArrowheads="1"/>
        </xdr:cNvSpPr>
      </xdr:nvSpPr>
      <xdr:spPr bwMode="auto">
        <a:xfrm>
          <a:off x="3714750" y="6276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30</xdr:row>
      <xdr:rowOff>76200</xdr:rowOff>
    </xdr:from>
    <xdr:to>
      <xdr:col>14</xdr:col>
      <xdr:colOff>76200</xdr:colOff>
      <xdr:row>31</xdr:row>
      <xdr:rowOff>114300</xdr:rowOff>
    </xdr:to>
    <xdr:sp macro="" textlink="">
      <xdr:nvSpPr>
        <xdr:cNvPr id="6331" name="Text Box 75" hidden="1">
          <a:extLst>
            <a:ext uri="{FF2B5EF4-FFF2-40B4-BE49-F238E27FC236}">
              <a16:creationId xmlns:a16="http://schemas.microsoft.com/office/drawing/2014/main" id="{00000000-0008-0000-0000-0000BB180000}"/>
            </a:ext>
          </a:extLst>
        </xdr:cNvPr>
        <xdr:cNvSpPr txBox="1">
          <a:spLocks noChangeArrowheads="1"/>
        </xdr:cNvSpPr>
      </xdr:nvSpPr>
      <xdr:spPr bwMode="auto">
        <a:xfrm>
          <a:off x="4562475" y="6276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76200</xdr:rowOff>
    </xdr:from>
    <xdr:to>
      <xdr:col>7</xdr:col>
      <xdr:colOff>76200</xdr:colOff>
      <xdr:row>31</xdr:row>
      <xdr:rowOff>114300</xdr:rowOff>
    </xdr:to>
    <xdr:sp macro="" textlink="">
      <xdr:nvSpPr>
        <xdr:cNvPr id="6332" name="Text Box 75" hidden="1">
          <a:extLst>
            <a:ext uri="{FF2B5EF4-FFF2-40B4-BE49-F238E27FC236}">
              <a16:creationId xmlns:a16="http://schemas.microsoft.com/office/drawing/2014/main" id="{00000000-0008-0000-0000-0000BC180000}"/>
            </a:ext>
          </a:extLst>
        </xdr:cNvPr>
        <xdr:cNvSpPr txBox="1">
          <a:spLocks noChangeArrowheads="1"/>
        </xdr:cNvSpPr>
      </xdr:nvSpPr>
      <xdr:spPr bwMode="auto">
        <a:xfrm>
          <a:off x="2686050" y="6276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31</xdr:row>
      <xdr:rowOff>76200</xdr:rowOff>
    </xdr:from>
    <xdr:to>
      <xdr:col>7</xdr:col>
      <xdr:colOff>76200</xdr:colOff>
      <xdr:row>32</xdr:row>
      <xdr:rowOff>114300</xdr:rowOff>
    </xdr:to>
    <xdr:sp macro="" textlink="">
      <xdr:nvSpPr>
        <xdr:cNvPr id="6333" name="Text Box 75" hidden="1">
          <a:extLst>
            <a:ext uri="{FF2B5EF4-FFF2-40B4-BE49-F238E27FC236}">
              <a16:creationId xmlns:a16="http://schemas.microsoft.com/office/drawing/2014/main" id="{00000000-0008-0000-0000-0000BD180000}"/>
            </a:ext>
          </a:extLst>
        </xdr:cNvPr>
        <xdr:cNvSpPr txBox="1">
          <a:spLocks noChangeArrowheads="1"/>
        </xdr:cNvSpPr>
      </xdr:nvSpPr>
      <xdr:spPr bwMode="auto">
        <a:xfrm>
          <a:off x="2686050" y="6438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31</xdr:row>
      <xdr:rowOff>76200</xdr:rowOff>
    </xdr:from>
    <xdr:to>
      <xdr:col>7</xdr:col>
      <xdr:colOff>76200</xdr:colOff>
      <xdr:row>32</xdr:row>
      <xdr:rowOff>114300</xdr:rowOff>
    </xdr:to>
    <xdr:sp macro="" textlink="">
      <xdr:nvSpPr>
        <xdr:cNvPr id="6334" name="Text Box 75" hidden="1">
          <a:extLst>
            <a:ext uri="{FF2B5EF4-FFF2-40B4-BE49-F238E27FC236}">
              <a16:creationId xmlns:a16="http://schemas.microsoft.com/office/drawing/2014/main" id="{00000000-0008-0000-0000-0000BE180000}"/>
            </a:ext>
          </a:extLst>
        </xdr:cNvPr>
        <xdr:cNvSpPr txBox="1">
          <a:spLocks noChangeArrowheads="1"/>
        </xdr:cNvSpPr>
      </xdr:nvSpPr>
      <xdr:spPr bwMode="auto">
        <a:xfrm>
          <a:off x="2686050" y="6438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30</xdr:row>
      <xdr:rowOff>76200</xdr:rowOff>
    </xdr:from>
    <xdr:to>
      <xdr:col>10</xdr:col>
      <xdr:colOff>76200</xdr:colOff>
      <xdr:row>31</xdr:row>
      <xdr:rowOff>114300</xdr:rowOff>
    </xdr:to>
    <xdr:sp macro="" textlink="">
      <xdr:nvSpPr>
        <xdr:cNvPr id="6335" name="Text Box 75" hidden="1">
          <a:extLst>
            <a:ext uri="{FF2B5EF4-FFF2-40B4-BE49-F238E27FC236}">
              <a16:creationId xmlns:a16="http://schemas.microsoft.com/office/drawing/2014/main" id="{00000000-0008-0000-0000-0000BF180000}"/>
            </a:ext>
          </a:extLst>
        </xdr:cNvPr>
        <xdr:cNvSpPr txBox="1">
          <a:spLocks noChangeArrowheads="1"/>
        </xdr:cNvSpPr>
      </xdr:nvSpPr>
      <xdr:spPr bwMode="auto">
        <a:xfrm>
          <a:off x="3714750" y="6276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31</xdr:row>
      <xdr:rowOff>76200</xdr:rowOff>
    </xdr:from>
    <xdr:to>
      <xdr:col>10</xdr:col>
      <xdr:colOff>76200</xdr:colOff>
      <xdr:row>32</xdr:row>
      <xdr:rowOff>114300</xdr:rowOff>
    </xdr:to>
    <xdr:sp macro="" textlink="">
      <xdr:nvSpPr>
        <xdr:cNvPr id="6336" name="Text Box 75" hidden="1">
          <a:extLst>
            <a:ext uri="{FF2B5EF4-FFF2-40B4-BE49-F238E27FC236}">
              <a16:creationId xmlns:a16="http://schemas.microsoft.com/office/drawing/2014/main" id="{00000000-0008-0000-0000-0000C0180000}"/>
            </a:ext>
          </a:extLst>
        </xdr:cNvPr>
        <xdr:cNvSpPr txBox="1">
          <a:spLocks noChangeArrowheads="1"/>
        </xdr:cNvSpPr>
      </xdr:nvSpPr>
      <xdr:spPr bwMode="auto">
        <a:xfrm>
          <a:off x="3714750" y="6438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31</xdr:row>
      <xdr:rowOff>76200</xdr:rowOff>
    </xdr:from>
    <xdr:to>
      <xdr:col>10</xdr:col>
      <xdr:colOff>76200</xdr:colOff>
      <xdr:row>32</xdr:row>
      <xdr:rowOff>114300</xdr:rowOff>
    </xdr:to>
    <xdr:sp macro="" textlink="">
      <xdr:nvSpPr>
        <xdr:cNvPr id="6337" name="Text Box 75" hidden="1">
          <a:extLst>
            <a:ext uri="{FF2B5EF4-FFF2-40B4-BE49-F238E27FC236}">
              <a16:creationId xmlns:a16="http://schemas.microsoft.com/office/drawing/2014/main" id="{00000000-0008-0000-0000-0000C1180000}"/>
            </a:ext>
          </a:extLst>
        </xdr:cNvPr>
        <xdr:cNvSpPr txBox="1">
          <a:spLocks noChangeArrowheads="1"/>
        </xdr:cNvSpPr>
      </xdr:nvSpPr>
      <xdr:spPr bwMode="auto">
        <a:xfrm>
          <a:off x="3714750" y="6438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31</xdr:row>
      <xdr:rowOff>76200</xdr:rowOff>
    </xdr:from>
    <xdr:to>
      <xdr:col>10</xdr:col>
      <xdr:colOff>76200</xdr:colOff>
      <xdr:row>32</xdr:row>
      <xdr:rowOff>114300</xdr:rowOff>
    </xdr:to>
    <xdr:sp macro="" textlink="">
      <xdr:nvSpPr>
        <xdr:cNvPr id="6338" name="Text Box 75" hidden="1">
          <a:extLst>
            <a:ext uri="{FF2B5EF4-FFF2-40B4-BE49-F238E27FC236}">
              <a16:creationId xmlns:a16="http://schemas.microsoft.com/office/drawing/2014/main" id="{00000000-0008-0000-0000-0000C2180000}"/>
            </a:ext>
          </a:extLst>
        </xdr:cNvPr>
        <xdr:cNvSpPr txBox="1">
          <a:spLocks noChangeArrowheads="1"/>
        </xdr:cNvSpPr>
      </xdr:nvSpPr>
      <xdr:spPr bwMode="auto">
        <a:xfrm>
          <a:off x="3714750" y="6438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30</xdr:row>
      <xdr:rowOff>76200</xdr:rowOff>
    </xdr:from>
    <xdr:to>
      <xdr:col>14</xdr:col>
      <xdr:colOff>76200</xdr:colOff>
      <xdr:row>31</xdr:row>
      <xdr:rowOff>114300</xdr:rowOff>
    </xdr:to>
    <xdr:sp macro="" textlink="">
      <xdr:nvSpPr>
        <xdr:cNvPr id="6339" name="Text Box 75" hidden="1">
          <a:extLst>
            <a:ext uri="{FF2B5EF4-FFF2-40B4-BE49-F238E27FC236}">
              <a16:creationId xmlns:a16="http://schemas.microsoft.com/office/drawing/2014/main" id="{00000000-0008-0000-0000-0000C3180000}"/>
            </a:ext>
          </a:extLst>
        </xdr:cNvPr>
        <xdr:cNvSpPr txBox="1">
          <a:spLocks noChangeArrowheads="1"/>
        </xdr:cNvSpPr>
      </xdr:nvSpPr>
      <xdr:spPr bwMode="auto">
        <a:xfrm>
          <a:off x="4562475" y="6276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31</xdr:row>
      <xdr:rowOff>76200</xdr:rowOff>
    </xdr:from>
    <xdr:to>
      <xdr:col>14</xdr:col>
      <xdr:colOff>76200</xdr:colOff>
      <xdr:row>32</xdr:row>
      <xdr:rowOff>114300</xdr:rowOff>
    </xdr:to>
    <xdr:sp macro="" textlink="">
      <xdr:nvSpPr>
        <xdr:cNvPr id="6340" name="Text Box 75" hidden="1">
          <a:extLst>
            <a:ext uri="{FF2B5EF4-FFF2-40B4-BE49-F238E27FC236}">
              <a16:creationId xmlns:a16="http://schemas.microsoft.com/office/drawing/2014/main" id="{00000000-0008-0000-0000-0000C4180000}"/>
            </a:ext>
          </a:extLst>
        </xdr:cNvPr>
        <xdr:cNvSpPr txBox="1">
          <a:spLocks noChangeArrowheads="1"/>
        </xdr:cNvSpPr>
      </xdr:nvSpPr>
      <xdr:spPr bwMode="auto">
        <a:xfrm>
          <a:off x="4562475" y="6438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31</xdr:row>
      <xdr:rowOff>76200</xdr:rowOff>
    </xdr:from>
    <xdr:to>
      <xdr:col>14</xdr:col>
      <xdr:colOff>76200</xdr:colOff>
      <xdr:row>32</xdr:row>
      <xdr:rowOff>114300</xdr:rowOff>
    </xdr:to>
    <xdr:sp macro="" textlink="">
      <xdr:nvSpPr>
        <xdr:cNvPr id="6341" name="Text Box 75" hidden="1">
          <a:extLst>
            <a:ext uri="{FF2B5EF4-FFF2-40B4-BE49-F238E27FC236}">
              <a16:creationId xmlns:a16="http://schemas.microsoft.com/office/drawing/2014/main" id="{00000000-0008-0000-0000-0000C5180000}"/>
            </a:ext>
          </a:extLst>
        </xdr:cNvPr>
        <xdr:cNvSpPr txBox="1">
          <a:spLocks noChangeArrowheads="1"/>
        </xdr:cNvSpPr>
      </xdr:nvSpPr>
      <xdr:spPr bwMode="auto">
        <a:xfrm>
          <a:off x="4562475" y="6438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31</xdr:row>
      <xdr:rowOff>76200</xdr:rowOff>
    </xdr:from>
    <xdr:to>
      <xdr:col>14</xdr:col>
      <xdr:colOff>76200</xdr:colOff>
      <xdr:row>32</xdr:row>
      <xdr:rowOff>114300</xdr:rowOff>
    </xdr:to>
    <xdr:sp macro="" textlink="">
      <xdr:nvSpPr>
        <xdr:cNvPr id="6342" name="Text Box 75" hidden="1">
          <a:extLst>
            <a:ext uri="{FF2B5EF4-FFF2-40B4-BE49-F238E27FC236}">
              <a16:creationId xmlns:a16="http://schemas.microsoft.com/office/drawing/2014/main" id="{00000000-0008-0000-0000-0000C6180000}"/>
            </a:ext>
          </a:extLst>
        </xdr:cNvPr>
        <xdr:cNvSpPr txBox="1">
          <a:spLocks noChangeArrowheads="1"/>
        </xdr:cNvSpPr>
      </xdr:nvSpPr>
      <xdr:spPr bwMode="auto">
        <a:xfrm>
          <a:off x="4562475" y="6438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31</xdr:row>
      <xdr:rowOff>76200</xdr:rowOff>
    </xdr:from>
    <xdr:to>
      <xdr:col>14</xdr:col>
      <xdr:colOff>76200</xdr:colOff>
      <xdr:row>32</xdr:row>
      <xdr:rowOff>114300</xdr:rowOff>
    </xdr:to>
    <xdr:sp macro="" textlink="">
      <xdr:nvSpPr>
        <xdr:cNvPr id="6343" name="Text Box 75" hidden="1">
          <a:extLst>
            <a:ext uri="{FF2B5EF4-FFF2-40B4-BE49-F238E27FC236}">
              <a16:creationId xmlns:a16="http://schemas.microsoft.com/office/drawing/2014/main" id="{00000000-0008-0000-0000-0000C7180000}"/>
            </a:ext>
          </a:extLst>
        </xdr:cNvPr>
        <xdr:cNvSpPr txBox="1">
          <a:spLocks noChangeArrowheads="1"/>
        </xdr:cNvSpPr>
      </xdr:nvSpPr>
      <xdr:spPr bwMode="auto">
        <a:xfrm>
          <a:off x="4562475" y="6438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31</xdr:row>
      <xdr:rowOff>76200</xdr:rowOff>
    </xdr:from>
    <xdr:to>
      <xdr:col>7</xdr:col>
      <xdr:colOff>76200</xdr:colOff>
      <xdr:row>32</xdr:row>
      <xdr:rowOff>114300</xdr:rowOff>
    </xdr:to>
    <xdr:sp macro="" textlink="">
      <xdr:nvSpPr>
        <xdr:cNvPr id="6344" name="Text Box 75" hidden="1">
          <a:extLst>
            <a:ext uri="{FF2B5EF4-FFF2-40B4-BE49-F238E27FC236}">
              <a16:creationId xmlns:a16="http://schemas.microsoft.com/office/drawing/2014/main" id="{00000000-0008-0000-0000-0000C8180000}"/>
            </a:ext>
          </a:extLst>
        </xdr:cNvPr>
        <xdr:cNvSpPr txBox="1">
          <a:spLocks noChangeArrowheads="1"/>
        </xdr:cNvSpPr>
      </xdr:nvSpPr>
      <xdr:spPr bwMode="auto">
        <a:xfrm>
          <a:off x="2686050" y="6438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31</xdr:row>
      <xdr:rowOff>76200</xdr:rowOff>
    </xdr:from>
    <xdr:to>
      <xdr:col>10</xdr:col>
      <xdr:colOff>76200</xdr:colOff>
      <xdr:row>32</xdr:row>
      <xdr:rowOff>114300</xdr:rowOff>
    </xdr:to>
    <xdr:sp macro="" textlink="">
      <xdr:nvSpPr>
        <xdr:cNvPr id="6345" name="Text Box 75" hidden="1">
          <a:extLst>
            <a:ext uri="{FF2B5EF4-FFF2-40B4-BE49-F238E27FC236}">
              <a16:creationId xmlns:a16="http://schemas.microsoft.com/office/drawing/2014/main" id="{00000000-0008-0000-0000-0000C9180000}"/>
            </a:ext>
          </a:extLst>
        </xdr:cNvPr>
        <xdr:cNvSpPr txBox="1">
          <a:spLocks noChangeArrowheads="1"/>
        </xdr:cNvSpPr>
      </xdr:nvSpPr>
      <xdr:spPr bwMode="auto">
        <a:xfrm>
          <a:off x="3714750" y="6438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31</xdr:row>
      <xdr:rowOff>76200</xdr:rowOff>
    </xdr:from>
    <xdr:to>
      <xdr:col>14</xdr:col>
      <xdr:colOff>76200</xdr:colOff>
      <xdr:row>32</xdr:row>
      <xdr:rowOff>114300</xdr:rowOff>
    </xdr:to>
    <xdr:sp macro="" textlink="">
      <xdr:nvSpPr>
        <xdr:cNvPr id="6346" name="Text Box 75" hidden="1">
          <a:extLst>
            <a:ext uri="{FF2B5EF4-FFF2-40B4-BE49-F238E27FC236}">
              <a16:creationId xmlns:a16="http://schemas.microsoft.com/office/drawing/2014/main" id="{00000000-0008-0000-0000-0000CA180000}"/>
            </a:ext>
          </a:extLst>
        </xdr:cNvPr>
        <xdr:cNvSpPr txBox="1">
          <a:spLocks noChangeArrowheads="1"/>
        </xdr:cNvSpPr>
      </xdr:nvSpPr>
      <xdr:spPr bwMode="auto">
        <a:xfrm>
          <a:off x="4562475" y="6438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31</xdr:row>
      <xdr:rowOff>76200</xdr:rowOff>
    </xdr:from>
    <xdr:to>
      <xdr:col>7</xdr:col>
      <xdr:colOff>76200</xdr:colOff>
      <xdr:row>32</xdr:row>
      <xdr:rowOff>114300</xdr:rowOff>
    </xdr:to>
    <xdr:sp macro="" textlink="">
      <xdr:nvSpPr>
        <xdr:cNvPr id="6347" name="Text Box 75" hidden="1">
          <a:extLst>
            <a:ext uri="{FF2B5EF4-FFF2-40B4-BE49-F238E27FC236}">
              <a16:creationId xmlns:a16="http://schemas.microsoft.com/office/drawing/2014/main" id="{00000000-0008-0000-0000-0000CB180000}"/>
            </a:ext>
          </a:extLst>
        </xdr:cNvPr>
        <xdr:cNvSpPr txBox="1">
          <a:spLocks noChangeArrowheads="1"/>
        </xdr:cNvSpPr>
      </xdr:nvSpPr>
      <xdr:spPr bwMode="auto">
        <a:xfrm>
          <a:off x="2686050" y="6438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31</xdr:row>
      <xdr:rowOff>76200</xdr:rowOff>
    </xdr:from>
    <xdr:to>
      <xdr:col>10</xdr:col>
      <xdr:colOff>76200</xdr:colOff>
      <xdr:row>32</xdr:row>
      <xdr:rowOff>114300</xdr:rowOff>
    </xdr:to>
    <xdr:sp macro="" textlink="">
      <xdr:nvSpPr>
        <xdr:cNvPr id="6348" name="Text Box 75" hidden="1">
          <a:extLst>
            <a:ext uri="{FF2B5EF4-FFF2-40B4-BE49-F238E27FC236}">
              <a16:creationId xmlns:a16="http://schemas.microsoft.com/office/drawing/2014/main" id="{00000000-0008-0000-0000-0000CC180000}"/>
            </a:ext>
          </a:extLst>
        </xdr:cNvPr>
        <xdr:cNvSpPr txBox="1">
          <a:spLocks noChangeArrowheads="1"/>
        </xdr:cNvSpPr>
      </xdr:nvSpPr>
      <xdr:spPr bwMode="auto">
        <a:xfrm>
          <a:off x="3714750" y="6438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31</xdr:row>
      <xdr:rowOff>76200</xdr:rowOff>
    </xdr:from>
    <xdr:to>
      <xdr:col>14</xdr:col>
      <xdr:colOff>76200</xdr:colOff>
      <xdr:row>32</xdr:row>
      <xdr:rowOff>114300</xdr:rowOff>
    </xdr:to>
    <xdr:sp macro="" textlink="">
      <xdr:nvSpPr>
        <xdr:cNvPr id="6349" name="Text Box 75" hidden="1">
          <a:extLst>
            <a:ext uri="{FF2B5EF4-FFF2-40B4-BE49-F238E27FC236}">
              <a16:creationId xmlns:a16="http://schemas.microsoft.com/office/drawing/2014/main" id="{00000000-0008-0000-0000-0000CD180000}"/>
            </a:ext>
          </a:extLst>
        </xdr:cNvPr>
        <xdr:cNvSpPr txBox="1">
          <a:spLocks noChangeArrowheads="1"/>
        </xdr:cNvSpPr>
      </xdr:nvSpPr>
      <xdr:spPr bwMode="auto">
        <a:xfrm>
          <a:off x="4562475" y="6438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31</xdr:row>
      <xdr:rowOff>76200</xdr:rowOff>
    </xdr:from>
    <xdr:to>
      <xdr:col>7</xdr:col>
      <xdr:colOff>76200</xdr:colOff>
      <xdr:row>32</xdr:row>
      <xdr:rowOff>114300</xdr:rowOff>
    </xdr:to>
    <xdr:sp macro="" textlink="">
      <xdr:nvSpPr>
        <xdr:cNvPr id="6350" name="Text Box 75" hidden="1">
          <a:extLst>
            <a:ext uri="{FF2B5EF4-FFF2-40B4-BE49-F238E27FC236}">
              <a16:creationId xmlns:a16="http://schemas.microsoft.com/office/drawing/2014/main" id="{00000000-0008-0000-0000-0000CE180000}"/>
            </a:ext>
          </a:extLst>
        </xdr:cNvPr>
        <xdr:cNvSpPr txBox="1">
          <a:spLocks noChangeArrowheads="1"/>
        </xdr:cNvSpPr>
      </xdr:nvSpPr>
      <xdr:spPr bwMode="auto">
        <a:xfrm>
          <a:off x="2686050" y="6438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32</xdr:row>
      <xdr:rowOff>76200</xdr:rowOff>
    </xdr:from>
    <xdr:to>
      <xdr:col>7</xdr:col>
      <xdr:colOff>76200</xdr:colOff>
      <xdr:row>33</xdr:row>
      <xdr:rowOff>114300</xdr:rowOff>
    </xdr:to>
    <xdr:sp macro="" textlink="">
      <xdr:nvSpPr>
        <xdr:cNvPr id="6351" name="Text Box 75" hidden="1">
          <a:extLst>
            <a:ext uri="{FF2B5EF4-FFF2-40B4-BE49-F238E27FC236}">
              <a16:creationId xmlns:a16="http://schemas.microsoft.com/office/drawing/2014/main" id="{00000000-0008-0000-0000-0000CF180000}"/>
            </a:ext>
          </a:extLst>
        </xdr:cNvPr>
        <xdr:cNvSpPr txBox="1">
          <a:spLocks noChangeArrowheads="1"/>
        </xdr:cNvSpPr>
      </xdr:nvSpPr>
      <xdr:spPr bwMode="auto">
        <a:xfrm>
          <a:off x="2686050" y="660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32</xdr:row>
      <xdr:rowOff>76200</xdr:rowOff>
    </xdr:from>
    <xdr:to>
      <xdr:col>7</xdr:col>
      <xdr:colOff>76200</xdr:colOff>
      <xdr:row>33</xdr:row>
      <xdr:rowOff>114300</xdr:rowOff>
    </xdr:to>
    <xdr:sp macro="" textlink="">
      <xdr:nvSpPr>
        <xdr:cNvPr id="6352" name="Text Box 75" hidden="1">
          <a:extLst>
            <a:ext uri="{FF2B5EF4-FFF2-40B4-BE49-F238E27FC236}">
              <a16:creationId xmlns:a16="http://schemas.microsoft.com/office/drawing/2014/main" id="{00000000-0008-0000-0000-0000D0180000}"/>
            </a:ext>
          </a:extLst>
        </xdr:cNvPr>
        <xdr:cNvSpPr txBox="1">
          <a:spLocks noChangeArrowheads="1"/>
        </xdr:cNvSpPr>
      </xdr:nvSpPr>
      <xdr:spPr bwMode="auto">
        <a:xfrm>
          <a:off x="2686050" y="660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31</xdr:row>
      <xdr:rowOff>76200</xdr:rowOff>
    </xdr:from>
    <xdr:to>
      <xdr:col>10</xdr:col>
      <xdr:colOff>76200</xdr:colOff>
      <xdr:row>32</xdr:row>
      <xdr:rowOff>114300</xdr:rowOff>
    </xdr:to>
    <xdr:sp macro="" textlink="">
      <xdr:nvSpPr>
        <xdr:cNvPr id="6353" name="Text Box 75" hidden="1">
          <a:extLst>
            <a:ext uri="{FF2B5EF4-FFF2-40B4-BE49-F238E27FC236}">
              <a16:creationId xmlns:a16="http://schemas.microsoft.com/office/drawing/2014/main" id="{00000000-0008-0000-0000-0000D1180000}"/>
            </a:ext>
          </a:extLst>
        </xdr:cNvPr>
        <xdr:cNvSpPr txBox="1">
          <a:spLocks noChangeArrowheads="1"/>
        </xdr:cNvSpPr>
      </xdr:nvSpPr>
      <xdr:spPr bwMode="auto">
        <a:xfrm>
          <a:off x="3714750" y="6438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32</xdr:row>
      <xdr:rowOff>76200</xdr:rowOff>
    </xdr:from>
    <xdr:to>
      <xdr:col>10</xdr:col>
      <xdr:colOff>76200</xdr:colOff>
      <xdr:row>33</xdr:row>
      <xdr:rowOff>114300</xdr:rowOff>
    </xdr:to>
    <xdr:sp macro="" textlink="">
      <xdr:nvSpPr>
        <xdr:cNvPr id="6354" name="Text Box 75" hidden="1">
          <a:extLst>
            <a:ext uri="{FF2B5EF4-FFF2-40B4-BE49-F238E27FC236}">
              <a16:creationId xmlns:a16="http://schemas.microsoft.com/office/drawing/2014/main" id="{00000000-0008-0000-0000-0000D2180000}"/>
            </a:ext>
          </a:extLst>
        </xdr:cNvPr>
        <xdr:cNvSpPr txBox="1">
          <a:spLocks noChangeArrowheads="1"/>
        </xdr:cNvSpPr>
      </xdr:nvSpPr>
      <xdr:spPr bwMode="auto">
        <a:xfrm>
          <a:off x="3714750" y="660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32</xdr:row>
      <xdr:rowOff>76200</xdr:rowOff>
    </xdr:from>
    <xdr:to>
      <xdr:col>10</xdr:col>
      <xdr:colOff>76200</xdr:colOff>
      <xdr:row>33</xdr:row>
      <xdr:rowOff>114300</xdr:rowOff>
    </xdr:to>
    <xdr:sp macro="" textlink="">
      <xdr:nvSpPr>
        <xdr:cNvPr id="6355" name="Text Box 75" hidden="1">
          <a:extLst>
            <a:ext uri="{FF2B5EF4-FFF2-40B4-BE49-F238E27FC236}">
              <a16:creationId xmlns:a16="http://schemas.microsoft.com/office/drawing/2014/main" id="{00000000-0008-0000-0000-0000D3180000}"/>
            </a:ext>
          </a:extLst>
        </xdr:cNvPr>
        <xdr:cNvSpPr txBox="1">
          <a:spLocks noChangeArrowheads="1"/>
        </xdr:cNvSpPr>
      </xdr:nvSpPr>
      <xdr:spPr bwMode="auto">
        <a:xfrm>
          <a:off x="3714750" y="660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32</xdr:row>
      <xdr:rowOff>76200</xdr:rowOff>
    </xdr:from>
    <xdr:to>
      <xdr:col>10</xdr:col>
      <xdr:colOff>76200</xdr:colOff>
      <xdr:row>33</xdr:row>
      <xdr:rowOff>114300</xdr:rowOff>
    </xdr:to>
    <xdr:sp macro="" textlink="">
      <xdr:nvSpPr>
        <xdr:cNvPr id="6356" name="Text Box 75" hidden="1">
          <a:extLst>
            <a:ext uri="{FF2B5EF4-FFF2-40B4-BE49-F238E27FC236}">
              <a16:creationId xmlns:a16="http://schemas.microsoft.com/office/drawing/2014/main" id="{00000000-0008-0000-0000-0000D4180000}"/>
            </a:ext>
          </a:extLst>
        </xdr:cNvPr>
        <xdr:cNvSpPr txBox="1">
          <a:spLocks noChangeArrowheads="1"/>
        </xdr:cNvSpPr>
      </xdr:nvSpPr>
      <xdr:spPr bwMode="auto">
        <a:xfrm>
          <a:off x="3714750" y="660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31</xdr:row>
      <xdr:rowOff>76200</xdr:rowOff>
    </xdr:from>
    <xdr:to>
      <xdr:col>14</xdr:col>
      <xdr:colOff>76200</xdr:colOff>
      <xdr:row>32</xdr:row>
      <xdr:rowOff>114300</xdr:rowOff>
    </xdr:to>
    <xdr:sp macro="" textlink="">
      <xdr:nvSpPr>
        <xdr:cNvPr id="6357" name="Text Box 75" hidden="1">
          <a:extLst>
            <a:ext uri="{FF2B5EF4-FFF2-40B4-BE49-F238E27FC236}">
              <a16:creationId xmlns:a16="http://schemas.microsoft.com/office/drawing/2014/main" id="{00000000-0008-0000-0000-0000D5180000}"/>
            </a:ext>
          </a:extLst>
        </xdr:cNvPr>
        <xdr:cNvSpPr txBox="1">
          <a:spLocks noChangeArrowheads="1"/>
        </xdr:cNvSpPr>
      </xdr:nvSpPr>
      <xdr:spPr bwMode="auto">
        <a:xfrm>
          <a:off x="4562475" y="6438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32</xdr:row>
      <xdr:rowOff>76200</xdr:rowOff>
    </xdr:from>
    <xdr:to>
      <xdr:col>14</xdr:col>
      <xdr:colOff>76200</xdr:colOff>
      <xdr:row>33</xdr:row>
      <xdr:rowOff>114300</xdr:rowOff>
    </xdr:to>
    <xdr:sp macro="" textlink="">
      <xdr:nvSpPr>
        <xdr:cNvPr id="6358" name="Text Box 75" hidden="1">
          <a:extLst>
            <a:ext uri="{FF2B5EF4-FFF2-40B4-BE49-F238E27FC236}">
              <a16:creationId xmlns:a16="http://schemas.microsoft.com/office/drawing/2014/main" id="{00000000-0008-0000-0000-0000D6180000}"/>
            </a:ext>
          </a:extLst>
        </xdr:cNvPr>
        <xdr:cNvSpPr txBox="1">
          <a:spLocks noChangeArrowheads="1"/>
        </xdr:cNvSpPr>
      </xdr:nvSpPr>
      <xdr:spPr bwMode="auto">
        <a:xfrm>
          <a:off x="4562475" y="660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32</xdr:row>
      <xdr:rowOff>76200</xdr:rowOff>
    </xdr:from>
    <xdr:to>
      <xdr:col>14</xdr:col>
      <xdr:colOff>76200</xdr:colOff>
      <xdr:row>33</xdr:row>
      <xdr:rowOff>114300</xdr:rowOff>
    </xdr:to>
    <xdr:sp macro="" textlink="">
      <xdr:nvSpPr>
        <xdr:cNvPr id="6359" name="Text Box 75" hidden="1">
          <a:extLst>
            <a:ext uri="{FF2B5EF4-FFF2-40B4-BE49-F238E27FC236}">
              <a16:creationId xmlns:a16="http://schemas.microsoft.com/office/drawing/2014/main" id="{00000000-0008-0000-0000-0000D7180000}"/>
            </a:ext>
          </a:extLst>
        </xdr:cNvPr>
        <xdr:cNvSpPr txBox="1">
          <a:spLocks noChangeArrowheads="1"/>
        </xdr:cNvSpPr>
      </xdr:nvSpPr>
      <xdr:spPr bwMode="auto">
        <a:xfrm>
          <a:off x="4562475" y="660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32</xdr:row>
      <xdr:rowOff>76200</xdr:rowOff>
    </xdr:from>
    <xdr:to>
      <xdr:col>14</xdr:col>
      <xdr:colOff>76200</xdr:colOff>
      <xdr:row>33</xdr:row>
      <xdr:rowOff>114300</xdr:rowOff>
    </xdr:to>
    <xdr:sp macro="" textlink="">
      <xdr:nvSpPr>
        <xdr:cNvPr id="6360" name="Text Box 75" hidden="1">
          <a:extLst>
            <a:ext uri="{FF2B5EF4-FFF2-40B4-BE49-F238E27FC236}">
              <a16:creationId xmlns:a16="http://schemas.microsoft.com/office/drawing/2014/main" id="{00000000-0008-0000-0000-0000D8180000}"/>
            </a:ext>
          </a:extLst>
        </xdr:cNvPr>
        <xdr:cNvSpPr txBox="1">
          <a:spLocks noChangeArrowheads="1"/>
        </xdr:cNvSpPr>
      </xdr:nvSpPr>
      <xdr:spPr bwMode="auto">
        <a:xfrm>
          <a:off x="4562475" y="660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32</xdr:row>
      <xdr:rowOff>76200</xdr:rowOff>
    </xdr:from>
    <xdr:to>
      <xdr:col>14</xdr:col>
      <xdr:colOff>76200</xdr:colOff>
      <xdr:row>33</xdr:row>
      <xdr:rowOff>114300</xdr:rowOff>
    </xdr:to>
    <xdr:sp macro="" textlink="">
      <xdr:nvSpPr>
        <xdr:cNvPr id="6361" name="Text Box 75" hidden="1">
          <a:extLst>
            <a:ext uri="{FF2B5EF4-FFF2-40B4-BE49-F238E27FC236}">
              <a16:creationId xmlns:a16="http://schemas.microsoft.com/office/drawing/2014/main" id="{00000000-0008-0000-0000-0000D9180000}"/>
            </a:ext>
          </a:extLst>
        </xdr:cNvPr>
        <xdr:cNvSpPr txBox="1">
          <a:spLocks noChangeArrowheads="1"/>
        </xdr:cNvSpPr>
      </xdr:nvSpPr>
      <xdr:spPr bwMode="auto">
        <a:xfrm>
          <a:off x="4562475" y="660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32</xdr:row>
      <xdr:rowOff>76200</xdr:rowOff>
    </xdr:from>
    <xdr:to>
      <xdr:col>7</xdr:col>
      <xdr:colOff>76200</xdr:colOff>
      <xdr:row>33</xdr:row>
      <xdr:rowOff>114300</xdr:rowOff>
    </xdr:to>
    <xdr:sp macro="" textlink="">
      <xdr:nvSpPr>
        <xdr:cNvPr id="6362" name="Text Box 75" hidden="1">
          <a:extLst>
            <a:ext uri="{FF2B5EF4-FFF2-40B4-BE49-F238E27FC236}">
              <a16:creationId xmlns:a16="http://schemas.microsoft.com/office/drawing/2014/main" id="{00000000-0008-0000-0000-0000DA180000}"/>
            </a:ext>
          </a:extLst>
        </xdr:cNvPr>
        <xdr:cNvSpPr txBox="1">
          <a:spLocks noChangeArrowheads="1"/>
        </xdr:cNvSpPr>
      </xdr:nvSpPr>
      <xdr:spPr bwMode="auto">
        <a:xfrm>
          <a:off x="2686050" y="660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32</xdr:row>
      <xdr:rowOff>76200</xdr:rowOff>
    </xdr:from>
    <xdr:to>
      <xdr:col>10</xdr:col>
      <xdr:colOff>76200</xdr:colOff>
      <xdr:row>33</xdr:row>
      <xdr:rowOff>114300</xdr:rowOff>
    </xdr:to>
    <xdr:sp macro="" textlink="">
      <xdr:nvSpPr>
        <xdr:cNvPr id="6363" name="Text Box 75" hidden="1">
          <a:extLst>
            <a:ext uri="{FF2B5EF4-FFF2-40B4-BE49-F238E27FC236}">
              <a16:creationId xmlns:a16="http://schemas.microsoft.com/office/drawing/2014/main" id="{00000000-0008-0000-0000-0000DB180000}"/>
            </a:ext>
          </a:extLst>
        </xdr:cNvPr>
        <xdr:cNvSpPr txBox="1">
          <a:spLocks noChangeArrowheads="1"/>
        </xdr:cNvSpPr>
      </xdr:nvSpPr>
      <xdr:spPr bwMode="auto">
        <a:xfrm>
          <a:off x="3714750" y="660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32</xdr:row>
      <xdr:rowOff>76200</xdr:rowOff>
    </xdr:from>
    <xdr:to>
      <xdr:col>14</xdr:col>
      <xdr:colOff>76200</xdr:colOff>
      <xdr:row>33</xdr:row>
      <xdr:rowOff>114300</xdr:rowOff>
    </xdr:to>
    <xdr:sp macro="" textlink="">
      <xdr:nvSpPr>
        <xdr:cNvPr id="6364" name="Text Box 75" hidden="1">
          <a:extLst>
            <a:ext uri="{FF2B5EF4-FFF2-40B4-BE49-F238E27FC236}">
              <a16:creationId xmlns:a16="http://schemas.microsoft.com/office/drawing/2014/main" id="{00000000-0008-0000-0000-0000DC180000}"/>
            </a:ext>
          </a:extLst>
        </xdr:cNvPr>
        <xdr:cNvSpPr txBox="1">
          <a:spLocks noChangeArrowheads="1"/>
        </xdr:cNvSpPr>
      </xdr:nvSpPr>
      <xdr:spPr bwMode="auto">
        <a:xfrm>
          <a:off x="4562475" y="660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32</xdr:row>
      <xdr:rowOff>76200</xdr:rowOff>
    </xdr:from>
    <xdr:to>
      <xdr:col>7</xdr:col>
      <xdr:colOff>76200</xdr:colOff>
      <xdr:row>33</xdr:row>
      <xdr:rowOff>114300</xdr:rowOff>
    </xdr:to>
    <xdr:sp macro="" textlink="">
      <xdr:nvSpPr>
        <xdr:cNvPr id="6365" name="Text Box 75" hidden="1">
          <a:extLst>
            <a:ext uri="{FF2B5EF4-FFF2-40B4-BE49-F238E27FC236}">
              <a16:creationId xmlns:a16="http://schemas.microsoft.com/office/drawing/2014/main" id="{00000000-0008-0000-0000-0000DD180000}"/>
            </a:ext>
          </a:extLst>
        </xdr:cNvPr>
        <xdr:cNvSpPr txBox="1">
          <a:spLocks noChangeArrowheads="1"/>
        </xdr:cNvSpPr>
      </xdr:nvSpPr>
      <xdr:spPr bwMode="auto">
        <a:xfrm>
          <a:off x="2686050" y="660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32</xdr:row>
      <xdr:rowOff>76200</xdr:rowOff>
    </xdr:from>
    <xdr:to>
      <xdr:col>10</xdr:col>
      <xdr:colOff>76200</xdr:colOff>
      <xdr:row>33</xdr:row>
      <xdr:rowOff>114300</xdr:rowOff>
    </xdr:to>
    <xdr:sp macro="" textlink="">
      <xdr:nvSpPr>
        <xdr:cNvPr id="6366" name="Text Box 75" hidden="1">
          <a:extLst>
            <a:ext uri="{FF2B5EF4-FFF2-40B4-BE49-F238E27FC236}">
              <a16:creationId xmlns:a16="http://schemas.microsoft.com/office/drawing/2014/main" id="{00000000-0008-0000-0000-0000DE180000}"/>
            </a:ext>
          </a:extLst>
        </xdr:cNvPr>
        <xdr:cNvSpPr txBox="1">
          <a:spLocks noChangeArrowheads="1"/>
        </xdr:cNvSpPr>
      </xdr:nvSpPr>
      <xdr:spPr bwMode="auto">
        <a:xfrm>
          <a:off x="3714750" y="660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32</xdr:row>
      <xdr:rowOff>76200</xdr:rowOff>
    </xdr:from>
    <xdr:to>
      <xdr:col>14</xdr:col>
      <xdr:colOff>76200</xdr:colOff>
      <xdr:row>33</xdr:row>
      <xdr:rowOff>114300</xdr:rowOff>
    </xdr:to>
    <xdr:sp macro="" textlink="">
      <xdr:nvSpPr>
        <xdr:cNvPr id="6367" name="Text Box 75" hidden="1">
          <a:extLst>
            <a:ext uri="{FF2B5EF4-FFF2-40B4-BE49-F238E27FC236}">
              <a16:creationId xmlns:a16="http://schemas.microsoft.com/office/drawing/2014/main" id="{00000000-0008-0000-0000-0000DF180000}"/>
            </a:ext>
          </a:extLst>
        </xdr:cNvPr>
        <xdr:cNvSpPr txBox="1">
          <a:spLocks noChangeArrowheads="1"/>
        </xdr:cNvSpPr>
      </xdr:nvSpPr>
      <xdr:spPr bwMode="auto">
        <a:xfrm>
          <a:off x="4562475" y="660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32</xdr:row>
      <xdr:rowOff>76200</xdr:rowOff>
    </xdr:from>
    <xdr:to>
      <xdr:col>7</xdr:col>
      <xdr:colOff>76200</xdr:colOff>
      <xdr:row>33</xdr:row>
      <xdr:rowOff>114300</xdr:rowOff>
    </xdr:to>
    <xdr:sp macro="" textlink="">
      <xdr:nvSpPr>
        <xdr:cNvPr id="6368" name="Text Box 75" hidden="1">
          <a:extLst>
            <a:ext uri="{FF2B5EF4-FFF2-40B4-BE49-F238E27FC236}">
              <a16:creationId xmlns:a16="http://schemas.microsoft.com/office/drawing/2014/main" id="{00000000-0008-0000-0000-0000E0180000}"/>
            </a:ext>
          </a:extLst>
        </xdr:cNvPr>
        <xdr:cNvSpPr txBox="1">
          <a:spLocks noChangeArrowheads="1"/>
        </xdr:cNvSpPr>
      </xdr:nvSpPr>
      <xdr:spPr bwMode="auto">
        <a:xfrm>
          <a:off x="2686050" y="660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33</xdr:row>
      <xdr:rowOff>76200</xdr:rowOff>
    </xdr:from>
    <xdr:to>
      <xdr:col>7</xdr:col>
      <xdr:colOff>76200</xdr:colOff>
      <xdr:row>34</xdr:row>
      <xdr:rowOff>114300</xdr:rowOff>
    </xdr:to>
    <xdr:sp macro="" textlink="">
      <xdr:nvSpPr>
        <xdr:cNvPr id="6369" name="Text Box 75" hidden="1">
          <a:extLst>
            <a:ext uri="{FF2B5EF4-FFF2-40B4-BE49-F238E27FC236}">
              <a16:creationId xmlns:a16="http://schemas.microsoft.com/office/drawing/2014/main" id="{00000000-0008-0000-0000-0000E1180000}"/>
            </a:ext>
          </a:extLst>
        </xdr:cNvPr>
        <xdr:cNvSpPr txBox="1">
          <a:spLocks noChangeArrowheads="1"/>
        </xdr:cNvSpPr>
      </xdr:nvSpPr>
      <xdr:spPr bwMode="auto">
        <a:xfrm>
          <a:off x="2686050" y="67627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33</xdr:row>
      <xdr:rowOff>76200</xdr:rowOff>
    </xdr:from>
    <xdr:to>
      <xdr:col>7</xdr:col>
      <xdr:colOff>76200</xdr:colOff>
      <xdr:row>34</xdr:row>
      <xdr:rowOff>114300</xdr:rowOff>
    </xdr:to>
    <xdr:sp macro="" textlink="">
      <xdr:nvSpPr>
        <xdr:cNvPr id="6370" name="Text Box 75" hidden="1">
          <a:extLst>
            <a:ext uri="{FF2B5EF4-FFF2-40B4-BE49-F238E27FC236}">
              <a16:creationId xmlns:a16="http://schemas.microsoft.com/office/drawing/2014/main" id="{00000000-0008-0000-0000-0000E2180000}"/>
            </a:ext>
          </a:extLst>
        </xdr:cNvPr>
        <xdr:cNvSpPr txBox="1">
          <a:spLocks noChangeArrowheads="1"/>
        </xdr:cNvSpPr>
      </xdr:nvSpPr>
      <xdr:spPr bwMode="auto">
        <a:xfrm>
          <a:off x="2686050" y="67627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32</xdr:row>
      <xdr:rowOff>76200</xdr:rowOff>
    </xdr:from>
    <xdr:to>
      <xdr:col>10</xdr:col>
      <xdr:colOff>76200</xdr:colOff>
      <xdr:row>33</xdr:row>
      <xdr:rowOff>114300</xdr:rowOff>
    </xdr:to>
    <xdr:sp macro="" textlink="">
      <xdr:nvSpPr>
        <xdr:cNvPr id="6371" name="Text Box 75" hidden="1">
          <a:extLst>
            <a:ext uri="{FF2B5EF4-FFF2-40B4-BE49-F238E27FC236}">
              <a16:creationId xmlns:a16="http://schemas.microsoft.com/office/drawing/2014/main" id="{00000000-0008-0000-0000-0000E3180000}"/>
            </a:ext>
          </a:extLst>
        </xdr:cNvPr>
        <xdr:cNvSpPr txBox="1">
          <a:spLocks noChangeArrowheads="1"/>
        </xdr:cNvSpPr>
      </xdr:nvSpPr>
      <xdr:spPr bwMode="auto">
        <a:xfrm>
          <a:off x="3714750" y="660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</xdr:row>
      <xdr:rowOff>76200</xdr:rowOff>
    </xdr:from>
    <xdr:to>
      <xdr:col>10</xdr:col>
      <xdr:colOff>76200</xdr:colOff>
      <xdr:row>34</xdr:row>
      <xdr:rowOff>114300</xdr:rowOff>
    </xdr:to>
    <xdr:sp macro="" textlink="">
      <xdr:nvSpPr>
        <xdr:cNvPr id="6372" name="Text Box 75" hidden="1">
          <a:extLst>
            <a:ext uri="{FF2B5EF4-FFF2-40B4-BE49-F238E27FC236}">
              <a16:creationId xmlns:a16="http://schemas.microsoft.com/office/drawing/2014/main" id="{00000000-0008-0000-0000-0000E4180000}"/>
            </a:ext>
          </a:extLst>
        </xdr:cNvPr>
        <xdr:cNvSpPr txBox="1">
          <a:spLocks noChangeArrowheads="1"/>
        </xdr:cNvSpPr>
      </xdr:nvSpPr>
      <xdr:spPr bwMode="auto">
        <a:xfrm>
          <a:off x="3714750" y="67627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</xdr:row>
      <xdr:rowOff>76200</xdr:rowOff>
    </xdr:from>
    <xdr:to>
      <xdr:col>10</xdr:col>
      <xdr:colOff>76200</xdr:colOff>
      <xdr:row>34</xdr:row>
      <xdr:rowOff>114300</xdr:rowOff>
    </xdr:to>
    <xdr:sp macro="" textlink="">
      <xdr:nvSpPr>
        <xdr:cNvPr id="6373" name="Text Box 75" hidden="1">
          <a:extLst>
            <a:ext uri="{FF2B5EF4-FFF2-40B4-BE49-F238E27FC236}">
              <a16:creationId xmlns:a16="http://schemas.microsoft.com/office/drawing/2014/main" id="{00000000-0008-0000-0000-0000E5180000}"/>
            </a:ext>
          </a:extLst>
        </xdr:cNvPr>
        <xdr:cNvSpPr txBox="1">
          <a:spLocks noChangeArrowheads="1"/>
        </xdr:cNvSpPr>
      </xdr:nvSpPr>
      <xdr:spPr bwMode="auto">
        <a:xfrm>
          <a:off x="3714750" y="67627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</xdr:row>
      <xdr:rowOff>76200</xdr:rowOff>
    </xdr:from>
    <xdr:to>
      <xdr:col>10</xdr:col>
      <xdr:colOff>76200</xdr:colOff>
      <xdr:row>34</xdr:row>
      <xdr:rowOff>114300</xdr:rowOff>
    </xdr:to>
    <xdr:sp macro="" textlink="">
      <xdr:nvSpPr>
        <xdr:cNvPr id="6374" name="Text Box 75" hidden="1">
          <a:extLst>
            <a:ext uri="{FF2B5EF4-FFF2-40B4-BE49-F238E27FC236}">
              <a16:creationId xmlns:a16="http://schemas.microsoft.com/office/drawing/2014/main" id="{00000000-0008-0000-0000-0000E6180000}"/>
            </a:ext>
          </a:extLst>
        </xdr:cNvPr>
        <xdr:cNvSpPr txBox="1">
          <a:spLocks noChangeArrowheads="1"/>
        </xdr:cNvSpPr>
      </xdr:nvSpPr>
      <xdr:spPr bwMode="auto">
        <a:xfrm>
          <a:off x="3714750" y="67627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32</xdr:row>
      <xdr:rowOff>76200</xdr:rowOff>
    </xdr:from>
    <xdr:to>
      <xdr:col>14</xdr:col>
      <xdr:colOff>76200</xdr:colOff>
      <xdr:row>33</xdr:row>
      <xdr:rowOff>114300</xdr:rowOff>
    </xdr:to>
    <xdr:sp macro="" textlink="">
      <xdr:nvSpPr>
        <xdr:cNvPr id="6375" name="Text Box 75" hidden="1">
          <a:extLst>
            <a:ext uri="{FF2B5EF4-FFF2-40B4-BE49-F238E27FC236}">
              <a16:creationId xmlns:a16="http://schemas.microsoft.com/office/drawing/2014/main" id="{00000000-0008-0000-0000-0000E7180000}"/>
            </a:ext>
          </a:extLst>
        </xdr:cNvPr>
        <xdr:cNvSpPr txBox="1">
          <a:spLocks noChangeArrowheads="1"/>
        </xdr:cNvSpPr>
      </xdr:nvSpPr>
      <xdr:spPr bwMode="auto">
        <a:xfrm>
          <a:off x="4562475" y="660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33</xdr:row>
      <xdr:rowOff>76200</xdr:rowOff>
    </xdr:from>
    <xdr:to>
      <xdr:col>14</xdr:col>
      <xdr:colOff>76200</xdr:colOff>
      <xdr:row>34</xdr:row>
      <xdr:rowOff>114300</xdr:rowOff>
    </xdr:to>
    <xdr:sp macro="" textlink="">
      <xdr:nvSpPr>
        <xdr:cNvPr id="6376" name="Text Box 75" hidden="1">
          <a:extLst>
            <a:ext uri="{FF2B5EF4-FFF2-40B4-BE49-F238E27FC236}">
              <a16:creationId xmlns:a16="http://schemas.microsoft.com/office/drawing/2014/main" id="{00000000-0008-0000-0000-0000E8180000}"/>
            </a:ext>
          </a:extLst>
        </xdr:cNvPr>
        <xdr:cNvSpPr txBox="1">
          <a:spLocks noChangeArrowheads="1"/>
        </xdr:cNvSpPr>
      </xdr:nvSpPr>
      <xdr:spPr bwMode="auto">
        <a:xfrm>
          <a:off x="4562475" y="67627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33</xdr:row>
      <xdr:rowOff>76200</xdr:rowOff>
    </xdr:from>
    <xdr:to>
      <xdr:col>14</xdr:col>
      <xdr:colOff>76200</xdr:colOff>
      <xdr:row>34</xdr:row>
      <xdr:rowOff>114300</xdr:rowOff>
    </xdr:to>
    <xdr:sp macro="" textlink="">
      <xdr:nvSpPr>
        <xdr:cNvPr id="6377" name="Text Box 75" hidden="1">
          <a:extLst>
            <a:ext uri="{FF2B5EF4-FFF2-40B4-BE49-F238E27FC236}">
              <a16:creationId xmlns:a16="http://schemas.microsoft.com/office/drawing/2014/main" id="{00000000-0008-0000-0000-0000E9180000}"/>
            </a:ext>
          </a:extLst>
        </xdr:cNvPr>
        <xdr:cNvSpPr txBox="1">
          <a:spLocks noChangeArrowheads="1"/>
        </xdr:cNvSpPr>
      </xdr:nvSpPr>
      <xdr:spPr bwMode="auto">
        <a:xfrm>
          <a:off x="4562475" y="67627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33</xdr:row>
      <xdr:rowOff>76200</xdr:rowOff>
    </xdr:from>
    <xdr:to>
      <xdr:col>14</xdr:col>
      <xdr:colOff>76200</xdr:colOff>
      <xdr:row>34</xdr:row>
      <xdr:rowOff>114300</xdr:rowOff>
    </xdr:to>
    <xdr:sp macro="" textlink="">
      <xdr:nvSpPr>
        <xdr:cNvPr id="6378" name="Text Box 75" hidden="1">
          <a:extLst>
            <a:ext uri="{FF2B5EF4-FFF2-40B4-BE49-F238E27FC236}">
              <a16:creationId xmlns:a16="http://schemas.microsoft.com/office/drawing/2014/main" id="{00000000-0008-0000-0000-0000EA180000}"/>
            </a:ext>
          </a:extLst>
        </xdr:cNvPr>
        <xdr:cNvSpPr txBox="1">
          <a:spLocks noChangeArrowheads="1"/>
        </xdr:cNvSpPr>
      </xdr:nvSpPr>
      <xdr:spPr bwMode="auto">
        <a:xfrm>
          <a:off x="4562475" y="67627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33</xdr:row>
      <xdr:rowOff>76200</xdr:rowOff>
    </xdr:from>
    <xdr:to>
      <xdr:col>14</xdr:col>
      <xdr:colOff>76200</xdr:colOff>
      <xdr:row>34</xdr:row>
      <xdr:rowOff>114300</xdr:rowOff>
    </xdr:to>
    <xdr:sp macro="" textlink="">
      <xdr:nvSpPr>
        <xdr:cNvPr id="6379" name="Text Box 75" hidden="1">
          <a:extLst>
            <a:ext uri="{FF2B5EF4-FFF2-40B4-BE49-F238E27FC236}">
              <a16:creationId xmlns:a16="http://schemas.microsoft.com/office/drawing/2014/main" id="{00000000-0008-0000-0000-0000EB180000}"/>
            </a:ext>
          </a:extLst>
        </xdr:cNvPr>
        <xdr:cNvSpPr txBox="1">
          <a:spLocks noChangeArrowheads="1"/>
        </xdr:cNvSpPr>
      </xdr:nvSpPr>
      <xdr:spPr bwMode="auto">
        <a:xfrm>
          <a:off x="4562475" y="67627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33</xdr:row>
      <xdr:rowOff>76200</xdr:rowOff>
    </xdr:from>
    <xdr:to>
      <xdr:col>7</xdr:col>
      <xdr:colOff>76200</xdr:colOff>
      <xdr:row>34</xdr:row>
      <xdr:rowOff>114300</xdr:rowOff>
    </xdr:to>
    <xdr:sp macro="" textlink="">
      <xdr:nvSpPr>
        <xdr:cNvPr id="6380" name="Text Box 75" hidden="1">
          <a:extLst>
            <a:ext uri="{FF2B5EF4-FFF2-40B4-BE49-F238E27FC236}">
              <a16:creationId xmlns:a16="http://schemas.microsoft.com/office/drawing/2014/main" id="{00000000-0008-0000-0000-0000EC180000}"/>
            </a:ext>
          </a:extLst>
        </xdr:cNvPr>
        <xdr:cNvSpPr txBox="1">
          <a:spLocks noChangeArrowheads="1"/>
        </xdr:cNvSpPr>
      </xdr:nvSpPr>
      <xdr:spPr bwMode="auto">
        <a:xfrm>
          <a:off x="2686050" y="67627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</xdr:row>
      <xdr:rowOff>76200</xdr:rowOff>
    </xdr:from>
    <xdr:to>
      <xdr:col>10</xdr:col>
      <xdr:colOff>76200</xdr:colOff>
      <xdr:row>34</xdr:row>
      <xdr:rowOff>114300</xdr:rowOff>
    </xdr:to>
    <xdr:sp macro="" textlink="">
      <xdr:nvSpPr>
        <xdr:cNvPr id="6381" name="Text Box 75" hidden="1">
          <a:extLst>
            <a:ext uri="{FF2B5EF4-FFF2-40B4-BE49-F238E27FC236}">
              <a16:creationId xmlns:a16="http://schemas.microsoft.com/office/drawing/2014/main" id="{00000000-0008-0000-0000-0000ED180000}"/>
            </a:ext>
          </a:extLst>
        </xdr:cNvPr>
        <xdr:cNvSpPr txBox="1">
          <a:spLocks noChangeArrowheads="1"/>
        </xdr:cNvSpPr>
      </xdr:nvSpPr>
      <xdr:spPr bwMode="auto">
        <a:xfrm>
          <a:off x="3714750" y="67627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33</xdr:row>
      <xdr:rowOff>76200</xdr:rowOff>
    </xdr:from>
    <xdr:to>
      <xdr:col>14</xdr:col>
      <xdr:colOff>76200</xdr:colOff>
      <xdr:row>34</xdr:row>
      <xdr:rowOff>114300</xdr:rowOff>
    </xdr:to>
    <xdr:sp macro="" textlink="">
      <xdr:nvSpPr>
        <xdr:cNvPr id="6382" name="Text Box 75" hidden="1">
          <a:extLst>
            <a:ext uri="{FF2B5EF4-FFF2-40B4-BE49-F238E27FC236}">
              <a16:creationId xmlns:a16="http://schemas.microsoft.com/office/drawing/2014/main" id="{00000000-0008-0000-0000-0000EE180000}"/>
            </a:ext>
          </a:extLst>
        </xdr:cNvPr>
        <xdr:cNvSpPr txBox="1">
          <a:spLocks noChangeArrowheads="1"/>
        </xdr:cNvSpPr>
      </xdr:nvSpPr>
      <xdr:spPr bwMode="auto">
        <a:xfrm>
          <a:off x="4562475" y="67627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33</xdr:row>
      <xdr:rowOff>76200</xdr:rowOff>
    </xdr:from>
    <xdr:to>
      <xdr:col>7</xdr:col>
      <xdr:colOff>76200</xdr:colOff>
      <xdr:row>34</xdr:row>
      <xdr:rowOff>114300</xdr:rowOff>
    </xdr:to>
    <xdr:sp macro="" textlink="">
      <xdr:nvSpPr>
        <xdr:cNvPr id="6383" name="Text Box 75" hidden="1">
          <a:extLst>
            <a:ext uri="{FF2B5EF4-FFF2-40B4-BE49-F238E27FC236}">
              <a16:creationId xmlns:a16="http://schemas.microsoft.com/office/drawing/2014/main" id="{00000000-0008-0000-0000-0000EF180000}"/>
            </a:ext>
          </a:extLst>
        </xdr:cNvPr>
        <xdr:cNvSpPr txBox="1">
          <a:spLocks noChangeArrowheads="1"/>
        </xdr:cNvSpPr>
      </xdr:nvSpPr>
      <xdr:spPr bwMode="auto">
        <a:xfrm>
          <a:off x="2686050" y="67627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</xdr:row>
      <xdr:rowOff>76200</xdr:rowOff>
    </xdr:from>
    <xdr:to>
      <xdr:col>10</xdr:col>
      <xdr:colOff>76200</xdr:colOff>
      <xdr:row>34</xdr:row>
      <xdr:rowOff>114300</xdr:rowOff>
    </xdr:to>
    <xdr:sp macro="" textlink="">
      <xdr:nvSpPr>
        <xdr:cNvPr id="6384" name="Text Box 75" hidden="1">
          <a:extLst>
            <a:ext uri="{FF2B5EF4-FFF2-40B4-BE49-F238E27FC236}">
              <a16:creationId xmlns:a16="http://schemas.microsoft.com/office/drawing/2014/main" id="{00000000-0008-0000-0000-0000F0180000}"/>
            </a:ext>
          </a:extLst>
        </xdr:cNvPr>
        <xdr:cNvSpPr txBox="1">
          <a:spLocks noChangeArrowheads="1"/>
        </xdr:cNvSpPr>
      </xdr:nvSpPr>
      <xdr:spPr bwMode="auto">
        <a:xfrm>
          <a:off x="3714750" y="67627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33</xdr:row>
      <xdr:rowOff>76200</xdr:rowOff>
    </xdr:from>
    <xdr:to>
      <xdr:col>14</xdr:col>
      <xdr:colOff>76200</xdr:colOff>
      <xdr:row>34</xdr:row>
      <xdr:rowOff>114300</xdr:rowOff>
    </xdr:to>
    <xdr:sp macro="" textlink="">
      <xdr:nvSpPr>
        <xdr:cNvPr id="6385" name="Text Box 75" hidden="1">
          <a:extLst>
            <a:ext uri="{FF2B5EF4-FFF2-40B4-BE49-F238E27FC236}">
              <a16:creationId xmlns:a16="http://schemas.microsoft.com/office/drawing/2014/main" id="{00000000-0008-0000-0000-0000F1180000}"/>
            </a:ext>
          </a:extLst>
        </xdr:cNvPr>
        <xdr:cNvSpPr txBox="1">
          <a:spLocks noChangeArrowheads="1"/>
        </xdr:cNvSpPr>
      </xdr:nvSpPr>
      <xdr:spPr bwMode="auto">
        <a:xfrm>
          <a:off x="4562475" y="67627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33</xdr:row>
      <xdr:rowOff>76200</xdr:rowOff>
    </xdr:from>
    <xdr:to>
      <xdr:col>7</xdr:col>
      <xdr:colOff>76200</xdr:colOff>
      <xdr:row>34</xdr:row>
      <xdr:rowOff>114300</xdr:rowOff>
    </xdr:to>
    <xdr:sp macro="" textlink="">
      <xdr:nvSpPr>
        <xdr:cNvPr id="6386" name="Text Box 75" hidden="1">
          <a:extLst>
            <a:ext uri="{FF2B5EF4-FFF2-40B4-BE49-F238E27FC236}">
              <a16:creationId xmlns:a16="http://schemas.microsoft.com/office/drawing/2014/main" id="{00000000-0008-0000-0000-0000F2180000}"/>
            </a:ext>
          </a:extLst>
        </xdr:cNvPr>
        <xdr:cNvSpPr txBox="1">
          <a:spLocks noChangeArrowheads="1"/>
        </xdr:cNvSpPr>
      </xdr:nvSpPr>
      <xdr:spPr bwMode="auto">
        <a:xfrm>
          <a:off x="2686050" y="67627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34</xdr:row>
      <xdr:rowOff>76200</xdr:rowOff>
    </xdr:from>
    <xdr:to>
      <xdr:col>7</xdr:col>
      <xdr:colOff>76200</xdr:colOff>
      <xdr:row>35</xdr:row>
      <xdr:rowOff>114300</xdr:rowOff>
    </xdr:to>
    <xdr:sp macro="" textlink="">
      <xdr:nvSpPr>
        <xdr:cNvPr id="6387" name="Text Box 75" hidden="1">
          <a:extLst>
            <a:ext uri="{FF2B5EF4-FFF2-40B4-BE49-F238E27FC236}">
              <a16:creationId xmlns:a16="http://schemas.microsoft.com/office/drawing/2014/main" id="{00000000-0008-0000-0000-0000F318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34</xdr:row>
      <xdr:rowOff>76200</xdr:rowOff>
    </xdr:from>
    <xdr:to>
      <xdr:col>7</xdr:col>
      <xdr:colOff>76200</xdr:colOff>
      <xdr:row>35</xdr:row>
      <xdr:rowOff>114300</xdr:rowOff>
    </xdr:to>
    <xdr:sp macro="" textlink="">
      <xdr:nvSpPr>
        <xdr:cNvPr id="6388" name="Text Box 75" hidden="1">
          <a:extLst>
            <a:ext uri="{FF2B5EF4-FFF2-40B4-BE49-F238E27FC236}">
              <a16:creationId xmlns:a16="http://schemas.microsoft.com/office/drawing/2014/main" id="{00000000-0008-0000-0000-0000F418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</xdr:row>
      <xdr:rowOff>76200</xdr:rowOff>
    </xdr:from>
    <xdr:to>
      <xdr:col>10</xdr:col>
      <xdr:colOff>76200</xdr:colOff>
      <xdr:row>34</xdr:row>
      <xdr:rowOff>114300</xdr:rowOff>
    </xdr:to>
    <xdr:sp macro="" textlink="">
      <xdr:nvSpPr>
        <xdr:cNvPr id="6389" name="Text Box 75" hidden="1">
          <a:extLst>
            <a:ext uri="{FF2B5EF4-FFF2-40B4-BE49-F238E27FC236}">
              <a16:creationId xmlns:a16="http://schemas.microsoft.com/office/drawing/2014/main" id="{00000000-0008-0000-0000-0000F5180000}"/>
            </a:ext>
          </a:extLst>
        </xdr:cNvPr>
        <xdr:cNvSpPr txBox="1">
          <a:spLocks noChangeArrowheads="1"/>
        </xdr:cNvSpPr>
      </xdr:nvSpPr>
      <xdr:spPr bwMode="auto">
        <a:xfrm>
          <a:off x="3714750" y="67627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34</xdr:row>
      <xdr:rowOff>76200</xdr:rowOff>
    </xdr:from>
    <xdr:to>
      <xdr:col>10</xdr:col>
      <xdr:colOff>76200</xdr:colOff>
      <xdr:row>35</xdr:row>
      <xdr:rowOff>114300</xdr:rowOff>
    </xdr:to>
    <xdr:sp macro="" textlink="">
      <xdr:nvSpPr>
        <xdr:cNvPr id="6390" name="Text Box 75" hidden="1">
          <a:extLst>
            <a:ext uri="{FF2B5EF4-FFF2-40B4-BE49-F238E27FC236}">
              <a16:creationId xmlns:a16="http://schemas.microsoft.com/office/drawing/2014/main" id="{00000000-0008-0000-0000-0000F61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34</xdr:row>
      <xdr:rowOff>76200</xdr:rowOff>
    </xdr:from>
    <xdr:to>
      <xdr:col>10</xdr:col>
      <xdr:colOff>76200</xdr:colOff>
      <xdr:row>35</xdr:row>
      <xdr:rowOff>114300</xdr:rowOff>
    </xdr:to>
    <xdr:sp macro="" textlink="">
      <xdr:nvSpPr>
        <xdr:cNvPr id="6391" name="Text Box 75" hidden="1">
          <a:extLst>
            <a:ext uri="{FF2B5EF4-FFF2-40B4-BE49-F238E27FC236}">
              <a16:creationId xmlns:a16="http://schemas.microsoft.com/office/drawing/2014/main" id="{00000000-0008-0000-0000-0000F71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34</xdr:row>
      <xdr:rowOff>76200</xdr:rowOff>
    </xdr:from>
    <xdr:to>
      <xdr:col>10</xdr:col>
      <xdr:colOff>76200</xdr:colOff>
      <xdr:row>35</xdr:row>
      <xdr:rowOff>114300</xdr:rowOff>
    </xdr:to>
    <xdr:sp macro="" textlink="">
      <xdr:nvSpPr>
        <xdr:cNvPr id="6392" name="Text Box 75" hidden="1">
          <a:extLst>
            <a:ext uri="{FF2B5EF4-FFF2-40B4-BE49-F238E27FC236}">
              <a16:creationId xmlns:a16="http://schemas.microsoft.com/office/drawing/2014/main" id="{00000000-0008-0000-0000-0000F81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33</xdr:row>
      <xdr:rowOff>76200</xdr:rowOff>
    </xdr:from>
    <xdr:to>
      <xdr:col>14</xdr:col>
      <xdr:colOff>76200</xdr:colOff>
      <xdr:row>34</xdr:row>
      <xdr:rowOff>114300</xdr:rowOff>
    </xdr:to>
    <xdr:sp macro="" textlink="">
      <xdr:nvSpPr>
        <xdr:cNvPr id="6393" name="Text Box 75" hidden="1">
          <a:extLst>
            <a:ext uri="{FF2B5EF4-FFF2-40B4-BE49-F238E27FC236}">
              <a16:creationId xmlns:a16="http://schemas.microsoft.com/office/drawing/2014/main" id="{00000000-0008-0000-0000-0000F9180000}"/>
            </a:ext>
          </a:extLst>
        </xdr:cNvPr>
        <xdr:cNvSpPr txBox="1">
          <a:spLocks noChangeArrowheads="1"/>
        </xdr:cNvSpPr>
      </xdr:nvSpPr>
      <xdr:spPr bwMode="auto">
        <a:xfrm>
          <a:off x="4562475" y="67627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34</xdr:row>
      <xdr:rowOff>76200</xdr:rowOff>
    </xdr:from>
    <xdr:to>
      <xdr:col>14</xdr:col>
      <xdr:colOff>76200</xdr:colOff>
      <xdr:row>35</xdr:row>
      <xdr:rowOff>114300</xdr:rowOff>
    </xdr:to>
    <xdr:sp macro="" textlink="">
      <xdr:nvSpPr>
        <xdr:cNvPr id="6394" name="Text Box 75" hidden="1">
          <a:extLst>
            <a:ext uri="{FF2B5EF4-FFF2-40B4-BE49-F238E27FC236}">
              <a16:creationId xmlns:a16="http://schemas.microsoft.com/office/drawing/2014/main" id="{00000000-0008-0000-0000-0000FA18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34</xdr:row>
      <xdr:rowOff>76200</xdr:rowOff>
    </xdr:from>
    <xdr:to>
      <xdr:col>14</xdr:col>
      <xdr:colOff>76200</xdr:colOff>
      <xdr:row>35</xdr:row>
      <xdr:rowOff>114300</xdr:rowOff>
    </xdr:to>
    <xdr:sp macro="" textlink="">
      <xdr:nvSpPr>
        <xdr:cNvPr id="6395" name="Text Box 75" hidden="1">
          <a:extLst>
            <a:ext uri="{FF2B5EF4-FFF2-40B4-BE49-F238E27FC236}">
              <a16:creationId xmlns:a16="http://schemas.microsoft.com/office/drawing/2014/main" id="{00000000-0008-0000-0000-0000FB18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34</xdr:row>
      <xdr:rowOff>76200</xdr:rowOff>
    </xdr:from>
    <xdr:to>
      <xdr:col>14</xdr:col>
      <xdr:colOff>76200</xdr:colOff>
      <xdr:row>35</xdr:row>
      <xdr:rowOff>114300</xdr:rowOff>
    </xdr:to>
    <xdr:sp macro="" textlink="">
      <xdr:nvSpPr>
        <xdr:cNvPr id="6396" name="Text Box 75" hidden="1">
          <a:extLst>
            <a:ext uri="{FF2B5EF4-FFF2-40B4-BE49-F238E27FC236}">
              <a16:creationId xmlns:a16="http://schemas.microsoft.com/office/drawing/2014/main" id="{00000000-0008-0000-0000-0000FC18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34</xdr:row>
      <xdr:rowOff>76200</xdr:rowOff>
    </xdr:from>
    <xdr:to>
      <xdr:col>14</xdr:col>
      <xdr:colOff>76200</xdr:colOff>
      <xdr:row>35</xdr:row>
      <xdr:rowOff>114300</xdr:rowOff>
    </xdr:to>
    <xdr:sp macro="" textlink="">
      <xdr:nvSpPr>
        <xdr:cNvPr id="6397" name="Text Box 75" hidden="1">
          <a:extLst>
            <a:ext uri="{FF2B5EF4-FFF2-40B4-BE49-F238E27FC236}">
              <a16:creationId xmlns:a16="http://schemas.microsoft.com/office/drawing/2014/main" id="{00000000-0008-0000-0000-0000FD18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34</xdr:row>
      <xdr:rowOff>76200</xdr:rowOff>
    </xdr:from>
    <xdr:to>
      <xdr:col>7</xdr:col>
      <xdr:colOff>76200</xdr:colOff>
      <xdr:row>35</xdr:row>
      <xdr:rowOff>114300</xdr:rowOff>
    </xdr:to>
    <xdr:sp macro="" textlink="">
      <xdr:nvSpPr>
        <xdr:cNvPr id="6398" name="Text Box 75" hidden="1">
          <a:extLst>
            <a:ext uri="{FF2B5EF4-FFF2-40B4-BE49-F238E27FC236}">
              <a16:creationId xmlns:a16="http://schemas.microsoft.com/office/drawing/2014/main" id="{00000000-0008-0000-0000-0000FE18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34</xdr:row>
      <xdr:rowOff>76200</xdr:rowOff>
    </xdr:from>
    <xdr:to>
      <xdr:col>10</xdr:col>
      <xdr:colOff>76200</xdr:colOff>
      <xdr:row>35</xdr:row>
      <xdr:rowOff>114300</xdr:rowOff>
    </xdr:to>
    <xdr:sp macro="" textlink="">
      <xdr:nvSpPr>
        <xdr:cNvPr id="6399" name="Text Box 75" hidden="1">
          <a:extLst>
            <a:ext uri="{FF2B5EF4-FFF2-40B4-BE49-F238E27FC236}">
              <a16:creationId xmlns:a16="http://schemas.microsoft.com/office/drawing/2014/main" id="{00000000-0008-0000-0000-0000FF1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34</xdr:row>
      <xdr:rowOff>76200</xdr:rowOff>
    </xdr:from>
    <xdr:to>
      <xdr:col>14</xdr:col>
      <xdr:colOff>76200</xdr:colOff>
      <xdr:row>35</xdr:row>
      <xdr:rowOff>114300</xdr:rowOff>
    </xdr:to>
    <xdr:sp macro="" textlink="">
      <xdr:nvSpPr>
        <xdr:cNvPr id="6400" name="Text Box 75" hidden="1">
          <a:extLst>
            <a:ext uri="{FF2B5EF4-FFF2-40B4-BE49-F238E27FC236}">
              <a16:creationId xmlns:a16="http://schemas.microsoft.com/office/drawing/2014/main" id="{00000000-0008-0000-0000-00000019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34</xdr:row>
      <xdr:rowOff>76200</xdr:rowOff>
    </xdr:from>
    <xdr:to>
      <xdr:col>7</xdr:col>
      <xdr:colOff>76200</xdr:colOff>
      <xdr:row>35</xdr:row>
      <xdr:rowOff>114300</xdr:rowOff>
    </xdr:to>
    <xdr:sp macro="" textlink="">
      <xdr:nvSpPr>
        <xdr:cNvPr id="6401" name="Text Box 75" hidden="1">
          <a:extLst>
            <a:ext uri="{FF2B5EF4-FFF2-40B4-BE49-F238E27FC236}">
              <a16:creationId xmlns:a16="http://schemas.microsoft.com/office/drawing/2014/main" id="{00000000-0008-0000-0000-00000119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34</xdr:row>
      <xdr:rowOff>76200</xdr:rowOff>
    </xdr:from>
    <xdr:to>
      <xdr:col>10</xdr:col>
      <xdr:colOff>76200</xdr:colOff>
      <xdr:row>35</xdr:row>
      <xdr:rowOff>114300</xdr:rowOff>
    </xdr:to>
    <xdr:sp macro="" textlink="">
      <xdr:nvSpPr>
        <xdr:cNvPr id="6402" name="Text Box 75" hidden="1">
          <a:extLst>
            <a:ext uri="{FF2B5EF4-FFF2-40B4-BE49-F238E27FC236}">
              <a16:creationId xmlns:a16="http://schemas.microsoft.com/office/drawing/2014/main" id="{00000000-0008-0000-0000-0000021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34</xdr:row>
      <xdr:rowOff>76200</xdr:rowOff>
    </xdr:from>
    <xdr:to>
      <xdr:col>14</xdr:col>
      <xdr:colOff>76200</xdr:colOff>
      <xdr:row>35</xdr:row>
      <xdr:rowOff>114300</xdr:rowOff>
    </xdr:to>
    <xdr:sp macro="" textlink="">
      <xdr:nvSpPr>
        <xdr:cNvPr id="6403" name="Text Box 75" hidden="1">
          <a:extLst>
            <a:ext uri="{FF2B5EF4-FFF2-40B4-BE49-F238E27FC236}">
              <a16:creationId xmlns:a16="http://schemas.microsoft.com/office/drawing/2014/main" id="{00000000-0008-0000-0000-00000319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34</xdr:row>
      <xdr:rowOff>76200</xdr:rowOff>
    </xdr:from>
    <xdr:to>
      <xdr:col>7</xdr:col>
      <xdr:colOff>76200</xdr:colOff>
      <xdr:row>35</xdr:row>
      <xdr:rowOff>114300</xdr:rowOff>
    </xdr:to>
    <xdr:sp macro="" textlink="">
      <xdr:nvSpPr>
        <xdr:cNvPr id="6404" name="Text Box 75" hidden="1">
          <a:extLst>
            <a:ext uri="{FF2B5EF4-FFF2-40B4-BE49-F238E27FC236}">
              <a16:creationId xmlns:a16="http://schemas.microsoft.com/office/drawing/2014/main" id="{00000000-0008-0000-0000-00000419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35</xdr:row>
      <xdr:rowOff>76200</xdr:rowOff>
    </xdr:from>
    <xdr:to>
      <xdr:col>7</xdr:col>
      <xdr:colOff>76200</xdr:colOff>
      <xdr:row>36</xdr:row>
      <xdr:rowOff>114300</xdr:rowOff>
    </xdr:to>
    <xdr:sp macro="" textlink="">
      <xdr:nvSpPr>
        <xdr:cNvPr id="6405" name="Text Box 75" hidden="1">
          <a:extLst>
            <a:ext uri="{FF2B5EF4-FFF2-40B4-BE49-F238E27FC236}">
              <a16:creationId xmlns:a16="http://schemas.microsoft.com/office/drawing/2014/main" id="{00000000-0008-0000-0000-00000519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35</xdr:row>
      <xdr:rowOff>76200</xdr:rowOff>
    </xdr:from>
    <xdr:to>
      <xdr:col>7</xdr:col>
      <xdr:colOff>76200</xdr:colOff>
      <xdr:row>36</xdr:row>
      <xdr:rowOff>114300</xdr:rowOff>
    </xdr:to>
    <xdr:sp macro="" textlink="">
      <xdr:nvSpPr>
        <xdr:cNvPr id="6406" name="Text Box 75" hidden="1">
          <a:extLst>
            <a:ext uri="{FF2B5EF4-FFF2-40B4-BE49-F238E27FC236}">
              <a16:creationId xmlns:a16="http://schemas.microsoft.com/office/drawing/2014/main" id="{00000000-0008-0000-0000-00000619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34</xdr:row>
      <xdr:rowOff>76200</xdr:rowOff>
    </xdr:from>
    <xdr:to>
      <xdr:col>10</xdr:col>
      <xdr:colOff>76200</xdr:colOff>
      <xdr:row>35</xdr:row>
      <xdr:rowOff>114300</xdr:rowOff>
    </xdr:to>
    <xdr:sp macro="" textlink="">
      <xdr:nvSpPr>
        <xdr:cNvPr id="6407" name="Text Box 75" hidden="1">
          <a:extLst>
            <a:ext uri="{FF2B5EF4-FFF2-40B4-BE49-F238E27FC236}">
              <a16:creationId xmlns:a16="http://schemas.microsoft.com/office/drawing/2014/main" id="{00000000-0008-0000-0000-0000071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35</xdr:row>
      <xdr:rowOff>76200</xdr:rowOff>
    </xdr:from>
    <xdr:to>
      <xdr:col>10</xdr:col>
      <xdr:colOff>76200</xdr:colOff>
      <xdr:row>36</xdr:row>
      <xdr:rowOff>114300</xdr:rowOff>
    </xdr:to>
    <xdr:sp macro="" textlink="">
      <xdr:nvSpPr>
        <xdr:cNvPr id="6408" name="Text Box 75" hidden="1">
          <a:extLst>
            <a:ext uri="{FF2B5EF4-FFF2-40B4-BE49-F238E27FC236}">
              <a16:creationId xmlns:a16="http://schemas.microsoft.com/office/drawing/2014/main" id="{00000000-0008-0000-0000-0000081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35</xdr:row>
      <xdr:rowOff>76200</xdr:rowOff>
    </xdr:from>
    <xdr:to>
      <xdr:col>10</xdr:col>
      <xdr:colOff>76200</xdr:colOff>
      <xdr:row>36</xdr:row>
      <xdr:rowOff>114300</xdr:rowOff>
    </xdr:to>
    <xdr:sp macro="" textlink="">
      <xdr:nvSpPr>
        <xdr:cNvPr id="6409" name="Text Box 75" hidden="1">
          <a:extLst>
            <a:ext uri="{FF2B5EF4-FFF2-40B4-BE49-F238E27FC236}">
              <a16:creationId xmlns:a16="http://schemas.microsoft.com/office/drawing/2014/main" id="{00000000-0008-0000-0000-0000091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35</xdr:row>
      <xdr:rowOff>76200</xdr:rowOff>
    </xdr:from>
    <xdr:to>
      <xdr:col>10</xdr:col>
      <xdr:colOff>76200</xdr:colOff>
      <xdr:row>36</xdr:row>
      <xdr:rowOff>114300</xdr:rowOff>
    </xdr:to>
    <xdr:sp macro="" textlink="">
      <xdr:nvSpPr>
        <xdr:cNvPr id="6410" name="Text Box 75" hidden="1">
          <a:extLst>
            <a:ext uri="{FF2B5EF4-FFF2-40B4-BE49-F238E27FC236}">
              <a16:creationId xmlns:a16="http://schemas.microsoft.com/office/drawing/2014/main" id="{00000000-0008-0000-0000-00000A1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34</xdr:row>
      <xdr:rowOff>76200</xdr:rowOff>
    </xdr:from>
    <xdr:to>
      <xdr:col>14</xdr:col>
      <xdr:colOff>76200</xdr:colOff>
      <xdr:row>35</xdr:row>
      <xdr:rowOff>114300</xdr:rowOff>
    </xdr:to>
    <xdr:sp macro="" textlink="">
      <xdr:nvSpPr>
        <xdr:cNvPr id="6411" name="Text Box 75" hidden="1">
          <a:extLst>
            <a:ext uri="{FF2B5EF4-FFF2-40B4-BE49-F238E27FC236}">
              <a16:creationId xmlns:a16="http://schemas.microsoft.com/office/drawing/2014/main" id="{00000000-0008-0000-0000-00000B19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35</xdr:row>
      <xdr:rowOff>76200</xdr:rowOff>
    </xdr:from>
    <xdr:to>
      <xdr:col>14</xdr:col>
      <xdr:colOff>76200</xdr:colOff>
      <xdr:row>36</xdr:row>
      <xdr:rowOff>114300</xdr:rowOff>
    </xdr:to>
    <xdr:sp macro="" textlink="">
      <xdr:nvSpPr>
        <xdr:cNvPr id="6412" name="Text Box 75" hidden="1">
          <a:extLst>
            <a:ext uri="{FF2B5EF4-FFF2-40B4-BE49-F238E27FC236}">
              <a16:creationId xmlns:a16="http://schemas.microsoft.com/office/drawing/2014/main" id="{00000000-0008-0000-0000-00000C19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35</xdr:row>
      <xdr:rowOff>76200</xdr:rowOff>
    </xdr:from>
    <xdr:to>
      <xdr:col>14</xdr:col>
      <xdr:colOff>76200</xdr:colOff>
      <xdr:row>36</xdr:row>
      <xdr:rowOff>114300</xdr:rowOff>
    </xdr:to>
    <xdr:sp macro="" textlink="">
      <xdr:nvSpPr>
        <xdr:cNvPr id="6413" name="Text Box 75" hidden="1">
          <a:extLst>
            <a:ext uri="{FF2B5EF4-FFF2-40B4-BE49-F238E27FC236}">
              <a16:creationId xmlns:a16="http://schemas.microsoft.com/office/drawing/2014/main" id="{00000000-0008-0000-0000-00000D19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35</xdr:row>
      <xdr:rowOff>76200</xdr:rowOff>
    </xdr:from>
    <xdr:to>
      <xdr:col>14</xdr:col>
      <xdr:colOff>76200</xdr:colOff>
      <xdr:row>36</xdr:row>
      <xdr:rowOff>114300</xdr:rowOff>
    </xdr:to>
    <xdr:sp macro="" textlink="">
      <xdr:nvSpPr>
        <xdr:cNvPr id="6414" name="Text Box 75" hidden="1">
          <a:extLst>
            <a:ext uri="{FF2B5EF4-FFF2-40B4-BE49-F238E27FC236}">
              <a16:creationId xmlns:a16="http://schemas.microsoft.com/office/drawing/2014/main" id="{00000000-0008-0000-0000-00000E19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35</xdr:row>
      <xdr:rowOff>76200</xdr:rowOff>
    </xdr:from>
    <xdr:to>
      <xdr:col>14</xdr:col>
      <xdr:colOff>76200</xdr:colOff>
      <xdr:row>36</xdr:row>
      <xdr:rowOff>114300</xdr:rowOff>
    </xdr:to>
    <xdr:sp macro="" textlink="">
      <xdr:nvSpPr>
        <xdr:cNvPr id="6415" name="Text Box 75" hidden="1">
          <a:extLst>
            <a:ext uri="{FF2B5EF4-FFF2-40B4-BE49-F238E27FC236}">
              <a16:creationId xmlns:a16="http://schemas.microsoft.com/office/drawing/2014/main" id="{00000000-0008-0000-0000-00000F19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35</xdr:row>
      <xdr:rowOff>76200</xdr:rowOff>
    </xdr:from>
    <xdr:to>
      <xdr:col>7</xdr:col>
      <xdr:colOff>76200</xdr:colOff>
      <xdr:row>36</xdr:row>
      <xdr:rowOff>114300</xdr:rowOff>
    </xdr:to>
    <xdr:sp macro="" textlink="">
      <xdr:nvSpPr>
        <xdr:cNvPr id="6416" name="Text Box 75" hidden="1">
          <a:extLst>
            <a:ext uri="{FF2B5EF4-FFF2-40B4-BE49-F238E27FC236}">
              <a16:creationId xmlns:a16="http://schemas.microsoft.com/office/drawing/2014/main" id="{00000000-0008-0000-0000-00001019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35</xdr:row>
      <xdr:rowOff>76200</xdr:rowOff>
    </xdr:from>
    <xdr:to>
      <xdr:col>10</xdr:col>
      <xdr:colOff>76200</xdr:colOff>
      <xdr:row>36</xdr:row>
      <xdr:rowOff>114300</xdr:rowOff>
    </xdr:to>
    <xdr:sp macro="" textlink="">
      <xdr:nvSpPr>
        <xdr:cNvPr id="6417" name="Text Box 75" hidden="1">
          <a:extLst>
            <a:ext uri="{FF2B5EF4-FFF2-40B4-BE49-F238E27FC236}">
              <a16:creationId xmlns:a16="http://schemas.microsoft.com/office/drawing/2014/main" id="{00000000-0008-0000-0000-0000111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35</xdr:row>
      <xdr:rowOff>76200</xdr:rowOff>
    </xdr:from>
    <xdr:to>
      <xdr:col>14</xdr:col>
      <xdr:colOff>76200</xdr:colOff>
      <xdr:row>36</xdr:row>
      <xdr:rowOff>114300</xdr:rowOff>
    </xdr:to>
    <xdr:sp macro="" textlink="">
      <xdr:nvSpPr>
        <xdr:cNvPr id="6418" name="Text Box 75" hidden="1">
          <a:extLst>
            <a:ext uri="{FF2B5EF4-FFF2-40B4-BE49-F238E27FC236}">
              <a16:creationId xmlns:a16="http://schemas.microsoft.com/office/drawing/2014/main" id="{00000000-0008-0000-0000-00001219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35</xdr:row>
      <xdr:rowOff>76200</xdr:rowOff>
    </xdr:from>
    <xdr:to>
      <xdr:col>7</xdr:col>
      <xdr:colOff>76200</xdr:colOff>
      <xdr:row>36</xdr:row>
      <xdr:rowOff>114300</xdr:rowOff>
    </xdr:to>
    <xdr:sp macro="" textlink="">
      <xdr:nvSpPr>
        <xdr:cNvPr id="6419" name="Text Box 75" hidden="1">
          <a:extLst>
            <a:ext uri="{FF2B5EF4-FFF2-40B4-BE49-F238E27FC236}">
              <a16:creationId xmlns:a16="http://schemas.microsoft.com/office/drawing/2014/main" id="{00000000-0008-0000-0000-00001319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35</xdr:row>
      <xdr:rowOff>76200</xdr:rowOff>
    </xdr:from>
    <xdr:to>
      <xdr:col>10</xdr:col>
      <xdr:colOff>76200</xdr:colOff>
      <xdr:row>36</xdr:row>
      <xdr:rowOff>114300</xdr:rowOff>
    </xdr:to>
    <xdr:sp macro="" textlink="">
      <xdr:nvSpPr>
        <xdr:cNvPr id="6420" name="Text Box 75" hidden="1">
          <a:extLst>
            <a:ext uri="{FF2B5EF4-FFF2-40B4-BE49-F238E27FC236}">
              <a16:creationId xmlns:a16="http://schemas.microsoft.com/office/drawing/2014/main" id="{00000000-0008-0000-0000-0000141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35</xdr:row>
      <xdr:rowOff>76200</xdr:rowOff>
    </xdr:from>
    <xdr:to>
      <xdr:col>14</xdr:col>
      <xdr:colOff>76200</xdr:colOff>
      <xdr:row>36</xdr:row>
      <xdr:rowOff>114300</xdr:rowOff>
    </xdr:to>
    <xdr:sp macro="" textlink="">
      <xdr:nvSpPr>
        <xdr:cNvPr id="6421" name="Text Box 75" hidden="1">
          <a:extLst>
            <a:ext uri="{FF2B5EF4-FFF2-40B4-BE49-F238E27FC236}">
              <a16:creationId xmlns:a16="http://schemas.microsoft.com/office/drawing/2014/main" id="{00000000-0008-0000-0000-00001519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35</xdr:row>
      <xdr:rowOff>76200</xdr:rowOff>
    </xdr:from>
    <xdr:to>
      <xdr:col>7</xdr:col>
      <xdr:colOff>76200</xdr:colOff>
      <xdr:row>36</xdr:row>
      <xdr:rowOff>114300</xdr:rowOff>
    </xdr:to>
    <xdr:sp macro="" textlink="">
      <xdr:nvSpPr>
        <xdr:cNvPr id="6422" name="Text Box 75" hidden="1">
          <a:extLst>
            <a:ext uri="{FF2B5EF4-FFF2-40B4-BE49-F238E27FC236}">
              <a16:creationId xmlns:a16="http://schemas.microsoft.com/office/drawing/2014/main" id="{00000000-0008-0000-0000-00001619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36</xdr:row>
      <xdr:rowOff>76200</xdr:rowOff>
    </xdr:from>
    <xdr:to>
      <xdr:col>7</xdr:col>
      <xdr:colOff>76200</xdr:colOff>
      <xdr:row>37</xdr:row>
      <xdr:rowOff>114300</xdr:rowOff>
    </xdr:to>
    <xdr:sp macro="" textlink="">
      <xdr:nvSpPr>
        <xdr:cNvPr id="6423" name="Text Box 75" hidden="1">
          <a:extLst>
            <a:ext uri="{FF2B5EF4-FFF2-40B4-BE49-F238E27FC236}">
              <a16:creationId xmlns:a16="http://schemas.microsoft.com/office/drawing/2014/main" id="{00000000-0008-0000-0000-00001719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36</xdr:row>
      <xdr:rowOff>76200</xdr:rowOff>
    </xdr:from>
    <xdr:to>
      <xdr:col>7</xdr:col>
      <xdr:colOff>76200</xdr:colOff>
      <xdr:row>37</xdr:row>
      <xdr:rowOff>114300</xdr:rowOff>
    </xdr:to>
    <xdr:sp macro="" textlink="">
      <xdr:nvSpPr>
        <xdr:cNvPr id="6424" name="Text Box 75" hidden="1">
          <a:extLst>
            <a:ext uri="{FF2B5EF4-FFF2-40B4-BE49-F238E27FC236}">
              <a16:creationId xmlns:a16="http://schemas.microsoft.com/office/drawing/2014/main" id="{00000000-0008-0000-0000-00001819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35</xdr:row>
      <xdr:rowOff>76200</xdr:rowOff>
    </xdr:from>
    <xdr:to>
      <xdr:col>10</xdr:col>
      <xdr:colOff>76200</xdr:colOff>
      <xdr:row>36</xdr:row>
      <xdr:rowOff>114300</xdr:rowOff>
    </xdr:to>
    <xdr:sp macro="" textlink="">
      <xdr:nvSpPr>
        <xdr:cNvPr id="6425" name="Text Box 75" hidden="1">
          <a:extLst>
            <a:ext uri="{FF2B5EF4-FFF2-40B4-BE49-F238E27FC236}">
              <a16:creationId xmlns:a16="http://schemas.microsoft.com/office/drawing/2014/main" id="{00000000-0008-0000-0000-0000191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36</xdr:row>
      <xdr:rowOff>76200</xdr:rowOff>
    </xdr:from>
    <xdr:to>
      <xdr:col>10</xdr:col>
      <xdr:colOff>76200</xdr:colOff>
      <xdr:row>37</xdr:row>
      <xdr:rowOff>114300</xdr:rowOff>
    </xdr:to>
    <xdr:sp macro="" textlink="">
      <xdr:nvSpPr>
        <xdr:cNvPr id="6426" name="Text Box 75" hidden="1">
          <a:extLst>
            <a:ext uri="{FF2B5EF4-FFF2-40B4-BE49-F238E27FC236}">
              <a16:creationId xmlns:a16="http://schemas.microsoft.com/office/drawing/2014/main" id="{00000000-0008-0000-0000-00001A1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36</xdr:row>
      <xdr:rowOff>76200</xdr:rowOff>
    </xdr:from>
    <xdr:to>
      <xdr:col>10</xdr:col>
      <xdr:colOff>76200</xdr:colOff>
      <xdr:row>37</xdr:row>
      <xdr:rowOff>114300</xdr:rowOff>
    </xdr:to>
    <xdr:sp macro="" textlink="">
      <xdr:nvSpPr>
        <xdr:cNvPr id="6427" name="Text Box 75" hidden="1">
          <a:extLst>
            <a:ext uri="{FF2B5EF4-FFF2-40B4-BE49-F238E27FC236}">
              <a16:creationId xmlns:a16="http://schemas.microsoft.com/office/drawing/2014/main" id="{00000000-0008-0000-0000-00001B1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36</xdr:row>
      <xdr:rowOff>76200</xdr:rowOff>
    </xdr:from>
    <xdr:to>
      <xdr:col>10</xdr:col>
      <xdr:colOff>76200</xdr:colOff>
      <xdr:row>37</xdr:row>
      <xdr:rowOff>114300</xdr:rowOff>
    </xdr:to>
    <xdr:sp macro="" textlink="">
      <xdr:nvSpPr>
        <xdr:cNvPr id="6428" name="Text Box 75" hidden="1">
          <a:extLst>
            <a:ext uri="{FF2B5EF4-FFF2-40B4-BE49-F238E27FC236}">
              <a16:creationId xmlns:a16="http://schemas.microsoft.com/office/drawing/2014/main" id="{00000000-0008-0000-0000-00001C1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35</xdr:row>
      <xdr:rowOff>76200</xdr:rowOff>
    </xdr:from>
    <xdr:to>
      <xdr:col>14</xdr:col>
      <xdr:colOff>76200</xdr:colOff>
      <xdr:row>36</xdr:row>
      <xdr:rowOff>114300</xdr:rowOff>
    </xdr:to>
    <xdr:sp macro="" textlink="">
      <xdr:nvSpPr>
        <xdr:cNvPr id="6429" name="Text Box 75" hidden="1">
          <a:extLst>
            <a:ext uri="{FF2B5EF4-FFF2-40B4-BE49-F238E27FC236}">
              <a16:creationId xmlns:a16="http://schemas.microsoft.com/office/drawing/2014/main" id="{00000000-0008-0000-0000-00001D19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36</xdr:row>
      <xdr:rowOff>76200</xdr:rowOff>
    </xdr:from>
    <xdr:to>
      <xdr:col>14</xdr:col>
      <xdr:colOff>76200</xdr:colOff>
      <xdr:row>37</xdr:row>
      <xdr:rowOff>114300</xdr:rowOff>
    </xdr:to>
    <xdr:sp macro="" textlink="">
      <xdr:nvSpPr>
        <xdr:cNvPr id="6430" name="Text Box 75" hidden="1">
          <a:extLst>
            <a:ext uri="{FF2B5EF4-FFF2-40B4-BE49-F238E27FC236}">
              <a16:creationId xmlns:a16="http://schemas.microsoft.com/office/drawing/2014/main" id="{00000000-0008-0000-0000-00001E19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36</xdr:row>
      <xdr:rowOff>76200</xdr:rowOff>
    </xdr:from>
    <xdr:to>
      <xdr:col>14</xdr:col>
      <xdr:colOff>76200</xdr:colOff>
      <xdr:row>37</xdr:row>
      <xdr:rowOff>114300</xdr:rowOff>
    </xdr:to>
    <xdr:sp macro="" textlink="">
      <xdr:nvSpPr>
        <xdr:cNvPr id="6431" name="Text Box 75" hidden="1">
          <a:extLst>
            <a:ext uri="{FF2B5EF4-FFF2-40B4-BE49-F238E27FC236}">
              <a16:creationId xmlns:a16="http://schemas.microsoft.com/office/drawing/2014/main" id="{00000000-0008-0000-0000-00001F19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36</xdr:row>
      <xdr:rowOff>76200</xdr:rowOff>
    </xdr:from>
    <xdr:to>
      <xdr:col>14</xdr:col>
      <xdr:colOff>76200</xdr:colOff>
      <xdr:row>37</xdr:row>
      <xdr:rowOff>114300</xdr:rowOff>
    </xdr:to>
    <xdr:sp macro="" textlink="">
      <xdr:nvSpPr>
        <xdr:cNvPr id="6432" name="Text Box 75" hidden="1">
          <a:extLst>
            <a:ext uri="{FF2B5EF4-FFF2-40B4-BE49-F238E27FC236}">
              <a16:creationId xmlns:a16="http://schemas.microsoft.com/office/drawing/2014/main" id="{00000000-0008-0000-0000-00002019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36</xdr:row>
      <xdr:rowOff>76200</xdr:rowOff>
    </xdr:from>
    <xdr:to>
      <xdr:col>14</xdr:col>
      <xdr:colOff>76200</xdr:colOff>
      <xdr:row>37</xdr:row>
      <xdr:rowOff>114300</xdr:rowOff>
    </xdr:to>
    <xdr:sp macro="" textlink="">
      <xdr:nvSpPr>
        <xdr:cNvPr id="6433" name="Text Box 75" hidden="1">
          <a:extLst>
            <a:ext uri="{FF2B5EF4-FFF2-40B4-BE49-F238E27FC236}">
              <a16:creationId xmlns:a16="http://schemas.microsoft.com/office/drawing/2014/main" id="{00000000-0008-0000-0000-00002119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36</xdr:row>
      <xdr:rowOff>76200</xdr:rowOff>
    </xdr:from>
    <xdr:to>
      <xdr:col>7</xdr:col>
      <xdr:colOff>76200</xdr:colOff>
      <xdr:row>37</xdr:row>
      <xdr:rowOff>114300</xdr:rowOff>
    </xdr:to>
    <xdr:sp macro="" textlink="">
      <xdr:nvSpPr>
        <xdr:cNvPr id="6434" name="Text Box 75" hidden="1">
          <a:extLst>
            <a:ext uri="{FF2B5EF4-FFF2-40B4-BE49-F238E27FC236}">
              <a16:creationId xmlns:a16="http://schemas.microsoft.com/office/drawing/2014/main" id="{00000000-0008-0000-0000-00002219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36</xdr:row>
      <xdr:rowOff>76200</xdr:rowOff>
    </xdr:from>
    <xdr:to>
      <xdr:col>10</xdr:col>
      <xdr:colOff>76200</xdr:colOff>
      <xdr:row>37</xdr:row>
      <xdr:rowOff>114300</xdr:rowOff>
    </xdr:to>
    <xdr:sp macro="" textlink="">
      <xdr:nvSpPr>
        <xdr:cNvPr id="6435" name="Text Box 75" hidden="1">
          <a:extLst>
            <a:ext uri="{FF2B5EF4-FFF2-40B4-BE49-F238E27FC236}">
              <a16:creationId xmlns:a16="http://schemas.microsoft.com/office/drawing/2014/main" id="{00000000-0008-0000-0000-0000231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36</xdr:row>
      <xdr:rowOff>76200</xdr:rowOff>
    </xdr:from>
    <xdr:to>
      <xdr:col>14</xdr:col>
      <xdr:colOff>76200</xdr:colOff>
      <xdr:row>37</xdr:row>
      <xdr:rowOff>114300</xdr:rowOff>
    </xdr:to>
    <xdr:sp macro="" textlink="">
      <xdr:nvSpPr>
        <xdr:cNvPr id="6436" name="Text Box 75" hidden="1">
          <a:extLst>
            <a:ext uri="{FF2B5EF4-FFF2-40B4-BE49-F238E27FC236}">
              <a16:creationId xmlns:a16="http://schemas.microsoft.com/office/drawing/2014/main" id="{00000000-0008-0000-0000-00002419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36</xdr:row>
      <xdr:rowOff>76200</xdr:rowOff>
    </xdr:from>
    <xdr:to>
      <xdr:col>7</xdr:col>
      <xdr:colOff>76200</xdr:colOff>
      <xdr:row>37</xdr:row>
      <xdr:rowOff>114300</xdr:rowOff>
    </xdr:to>
    <xdr:sp macro="" textlink="">
      <xdr:nvSpPr>
        <xdr:cNvPr id="6437" name="Text Box 75" hidden="1">
          <a:extLst>
            <a:ext uri="{FF2B5EF4-FFF2-40B4-BE49-F238E27FC236}">
              <a16:creationId xmlns:a16="http://schemas.microsoft.com/office/drawing/2014/main" id="{00000000-0008-0000-0000-00002519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36</xdr:row>
      <xdr:rowOff>76200</xdr:rowOff>
    </xdr:from>
    <xdr:to>
      <xdr:col>10</xdr:col>
      <xdr:colOff>76200</xdr:colOff>
      <xdr:row>37</xdr:row>
      <xdr:rowOff>114300</xdr:rowOff>
    </xdr:to>
    <xdr:sp macro="" textlink="">
      <xdr:nvSpPr>
        <xdr:cNvPr id="6438" name="Text Box 75" hidden="1">
          <a:extLst>
            <a:ext uri="{FF2B5EF4-FFF2-40B4-BE49-F238E27FC236}">
              <a16:creationId xmlns:a16="http://schemas.microsoft.com/office/drawing/2014/main" id="{00000000-0008-0000-0000-0000261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36</xdr:row>
      <xdr:rowOff>76200</xdr:rowOff>
    </xdr:from>
    <xdr:to>
      <xdr:col>14</xdr:col>
      <xdr:colOff>76200</xdr:colOff>
      <xdr:row>37</xdr:row>
      <xdr:rowOff>114300</xdr:rowOff>
    </xdr:to>
    <xdr:sp macro="" textlink="">
      <xdr:nvSpPr>
        <xdr:cNvPr id="6439" name="Text Box 75" hidden="1">
          <a:extLst>
            <a:ext uri="{FF2B5EF4-FFF2-40B4-BE49-F238E27FC236}">
              <a16:creationId xmlns:a16="http://schemas.microsoft.com/office/drawing/2014/main" id="{00000000-0008-0000-0000-00002719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36</xdr:row>
      <xdr:rowOff>76200</xdr:rowOff>
    </xdr:from>
    <xdr:to>
      <xdr:col>7</xdr:col>
      <xdr:colOff>76200</xdr:colOff>
      <xdr:row>37</xdr:row>
      <xdr:rowOff>114300</xdr:rowOff>
    </xdr:to>
    <xdr:sp macro="" textlink="">
      <xdr:nvSpPr>
        <xdr:cNvPr id="6440" name="Text Box 75" hidden="1">
          <a:extLst>
            <a:ext uri="{FF2B5EF4-FFF2-40B4-BE49-F238E27FC236}">
              <a16:creationId xmlns:a16="http://schemas.microsoft.com/office/drawing/2014/main" id="{00000000-0008-0000-0000-00002819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37</xdr:row>
      <xdr:rowOff>76200</xdr:rowOff>
    </xdr:from>
    <xdr:to>
      <xdr:col>7</xdr:col>
      <xdr:colOff>76200</xdr:colOff>
      <xdr:row>38</xdr:row>
      <xdr:rowOff>114300</xdr:rowOff>
    </xdr:to>
    <xdr:sp macro="" textlink="">
      <xdr:nvSpPr>
        <xdr:cNvPr id="6441" name="Text Box 75" hidden="1">
          <a:extLst>
            <a:ext uri="{FF2B5EF4-FFF2-40B4-BE49-F238E27FC236}">
              <a16:creationId xmlns:a16="http://schemas.microsoft.com/office/drawing/2014/main" id="{00000000-0008-0000-0000-00002919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37</xdr:row>
      <xdr:rowOff>76200</xdr:rowOff>
    </xdr:from>
    <xdr:to>
      <xdr:col>7</xdr:col>
      <xdr:colOff>76200</xdr:colOff>
      <xdr:row>38</xdr:row>
      <xdr:rowOff>114300</xdr:rowOff>
    </xdr:to>
    <xdr:sp macro="" textlink="">
      <xdr:nvSpPr>
        <xdr:cNvPr id="6442" name="Text Box 75" hidden="1">
          <a:extLst>
            <a:ext uri="{FF2B5EF4-FFF2-40B4-BE49-F238E27FC236}">
              <a16:creationId xmlns:a16="http://schemas.microsoft.com/office/drawing/2014/main" id="{00000000-0008-0000-0000-00002A19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36</xdr:row>
      <xdr:rowOff>76200</xdr:rowOff>
    </xdr:from>
    <xdr:to>
      <xdr:col>10</xdr:col>
      <xdr:colOff>76200</xdr:colOff>
      <xdr:row>37</xdr:row>
      <xdr:rowOff>114300</xdr:rowOff>
    </xdr:to>
    <xdr:sp macro="" textlink="">
      <xdr:nvSpPr>
        <xdr:cNvPr id="6443" name="Text Box 75" hidden="1">
          <a:extLst>
            <a:ext uri="{FF2B5EF4-FFF2-40B4-BE49-F238E27FC236}">
              <a16:creationId xmlns:a16="http://schemas.microsoft.com/office/drawing/2014/main" id="{00000000-0008-0000-0000-00002B1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37</xdr:row>
      <xdr:rowOff>76200</xdr:rowOff>
    </xdr:from>
    <xdr:to>
      <xdr:col>10</xdr:col>
      <xdr:colOff>76200</xdr:colOff>
      <xdr:row>38</xdr:row>
      <xdr:rowOff>114300</xdr:rowOff>
    </xdr:to>
    <xdr:sp macro="" textlink="">
      <xdr:nvSpPr>
        <xdr:cNvPr id="6444" name="Text Box 75" hidden="1">
          <a:extLst>
            <a:ext uri="{FF2B5EF4-FFF2-40B4-BE49-F238E27FC236}">
              <a16:creationId xmlns:a16="http://schemas.microsoft.com/office/drawing/2014/main" id="{00000000-0008-0000-0000-00002C1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37</xdr:row>
      <xdr:rowOff>76200</xdr:rowOff>
    </xdr:from>
    <xdr:to>
      <xdr:col>10</xdr:col>
      <xdr:colOff>76200</xdr:colOff>
      <xdr:row>38</xdr:row>
      <xdr:rowOff>114300</xdr:rowOff>
    </xdr:to>
    <xdr:sp macro="" textlink="">
      <xdr:nvSpPr>
        <xdr:cNvPr id="6445" name="Text Box 75" hidden="1">
          <a:extLst>
            <a:ext uri="{FF2B5EF4-FFF2-40B4-BE49-F238E27FC236}">
              <a16:creationId xmlns:a16="http://schemas.microsoft.com/office/drawing/2014/main" id="{00000000-0008-0000-0000-00002D1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37</xdr:row>
      <xdr:rowOff>76200</xdr:rowOff>
    </xdr:from>
    <xdr:to>
      <xdr:col>10</xdr:col>
      <xdr:colOff>76200</xdr:colOff>
      <xdr:row>38</xdr:row>
      <xdr:rowOff>114300</xdr:rowOff>
    </xdr:to>
    <xdr:sp macro="" textlink="">
      <xdr:nvSpPr>
        <xdr:cNvPr id="6446" name="Text Box 75" hidden="1">
          <a:extLst>
            <a:ext uri="{FF2B5EF4-FFF2-40B4-BE49-F238E27FC236}">
              <a16:creationId xmlns:a16="http://schemas.microsoft.com/office/drawing/2014/main" id="{00000000-0008-0000-0000-00002E1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36</xdr:row>
      <xdr:rowOff>76200</xdr:rowOff>
    </xdr:from>
    <xdr:to>
      <xdr:col>14</xdr:col>
      <xdr:colOff>76200</xdr:colOff>
      <xdr:row>37</xdr:row>
      <xdr:rowOff>114300</xdr:rowOff>
    </xdr:to>
    <xdr:sp macro="" textlink="">
      <xdr:nvSpPr>
        <xdr:cNvPr id="6447" name="Text Box 75" hidden="1">
          <a:extLst>
            <a:ext uri="{FF2B5EF4-FFF2-40B4-BE49-F238E27FC236}">
              <a16:creationId xmlns:a16="http://schemas.microsoft.com/office/drawing/2014/main" id="{00000000-0008-0000-0000-00002F19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37</xdr:row>
      <xdr:rowOff>76200</xdr:rowOff>
    </xdr:from>
    <xdr:to>
      <xdr:col>14</xdr:col>
      <xdr:colOff>76200</xdr:colOff>
      <xdr:row>38</xdr:row>
      <xdr:rowOff>114300</xdr:rowOff>
    </xdr:to>
    <xdr:sp macro="" textlink="">
      <xdr:nvSpPr>
        <xdr:cNvPr id="6448" name="Text Box 75" hidden="1">
          <a:extLst>
            <a:ext uri="{FF2B5EF4-FFF2-40B4-BE49-F238E27FC236}">
              <a16:creationId xmlns:a16="http://schemas.microsoft.com/office/drawing/2014/main" id="{00000000-0008-0000-0000-00003019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37</xdr:row>
      <xdr:rowOff>76200</xdr:rowOff>
    </xdr:from>
    <xdr:to>
      <xdr:col>14</xdr:col>
      <xdr:colOff>76200</xdr:colOff>
      <xdr:row>38</xdr:row>
      <xdr:rowOff>114300</xdr:rowOff>
    </xdr:to>
    <xdr:sp macro="" textlink="">
      <xdr:nvSpPr>
        <xdr:cNvPr id="6449" name="Text Box 75" hidden="1">
          <a:extLst>
            <a:ext uri="{FF2B5EF4-FFF2-40B4-BE49-F238E27FC236}">
              <a16:creationId xmlns:a16="http://schemas.microsoft.com/office/drawing/2014/main" id="{00000000-0008-0000-0000-00003119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37</xdr:row>
      <xdr:rowOff>76200</xdr:rowOff>
    </xdr:from>
    <xdr:to>
      <xdr:col>14</xdr:col>
      <xdr:colOff>76200</xdr:colOff>
      <xdr:row>38</xdr:row>
      <xdr:rowOff>114300</xdr:rowOff>
    </xdr:to>
    <xdr:sp macro="" textlink="">
      <xdr:nvSpPr>
        <xdr:cNvPr id="6450" name="Text Box 75" hidden="1">
          <a:extLst>
            <a:ext uri="{FF2B5EF4-FFF2-40B4-BE49-F238E27FC236}">
              <a16:creationId xmlns:a16="http://schemas.microsoft.com/office/drawing/2014/main" id="{00000000-0008-0000-0000-00003219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37</xdr:row>
      <xdr:rowOff>76200</xdr:rowOff>
    </xdr:from>
    <xdr:to>
      <xdr:col>14</xdr:col>
      <xdr:colOff>76200</xdr:colOff>
      <xdr:row>38</xdr:row>
      <xdr:rowOff>114300</xdr:rowOff>
    </xdr:to>
    <xdr:sp macro="" textlink="">
      <xdr:nvSpPr>
        <xdr:cNvPr id="6451" name="Text Box 75" hidden="1">
          <a:extLst>
            <a:ext uri="{FF2B5EF4-FFF2-40B4-BE49-F238E27FC236}">
              <a16:creationId xmlns:a16="http://schemas.microsoft.com/office/drawing/2014/main" id="{00000000-0008-0000-0000-00003319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37</xdr:row>
      <xdr:rowOff>76200</xdr:rowOff>
    </xdr:from>
    <xdr:to>
      <xdr:col>7</xdr:col>
      <xdr:colOff>76200</xdr:colOff>
      <xdr:row>38</xdr:row>
      <xdr:rowOff>114300</xdr:rowOff>
    </xdr:to>
    <xdr:sp macro="" textlink="">
      <xdr:nvSpPr>
        <xdr:cNvPr id="6452" name="Text Box 75" hidden="1">
          <a:extLst>
            <a:ext uri="{FF2B5EF4-FFF2-40B4-BE49-F238E27FC236}">
              <a16:creationId xmlns:a16="http://schemas.microsoft.com/office/drawing/2014/main" id="{00000000-0008-0000-0000-00003419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37</xdr:row>
      <xdr:rowOff>76200</xdr:rowOff>
    </xdr:from>
    <xdr:to>
      <xdr:col>10</xdr:col>
      <xdr:colOff>76200</xdr:colOff>
      <xdr:row>38</xdr:row>
      <xdr:rowOff>114300</xdr:rowOff>
    </xdr:to>
    <xdr:sp macro="" textlink="">
      <xdr:nvSpPr>
        <xdr:cNvPr id="6453" name="Text Box 75" hidden="1">
          <a:extLst>
            <a:ext uri="{FF2B5EF4-FFF2-40B4-BE49-F238E27FC236}">
              <a16:creationId xmlns:a16="http://schemas.microsoft.com/office/drawing/2014/main" id="{00000000-0008-0000-0000-0000351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37</xdr:row>
      <xdr:rowOff>76200</xdr:rowOff>
    </xdr:from>
    <xdr:to>
      <xdr:col>14</xdr:col>
      <xdr:colOff>76200</xdr:colOff>
      <xdr:row>38</xdr:row>
      <xdr:rowOff>114300</xdr:rowOff>
    </xdr:to>
    <xdr:sp macro="" textlink="">
      <xdr:nvSpPr>
        <xdr:cNvPr id="6454" name="Text Box 75" hidden="1">
          <a:extLst>
            <a:ext uri="{FF2B5EF4-FFF2-40B4-BE49-F238E27FC236}">
              <a16:creationId xmlns:a16="http://schemas.microsoft.com/office/drawing/2014/main" id="{00000000-0008-0000-0000-00003619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37</xdr:row>
      <xdr:rowOff>76200</xdr:rowOff>
    </xdr:from>
    <xdr:to>
      <xdr:col>7</xdr:col>
      <xdr:colOff>76200</xdr:colOff>
      <xdr:row>38</xdr:row>
      <xdr:rowOff>114300</xdr:rowOff>
    </xdr:to>
    <xdr:sp macro="" textlink="">
      <xdr:nvSpPr>
        <xdr:cNvPr id="6455" name="Text Box 75" hidden="1">
          <a:extLst>
            <a:ext uri="{FF2B5EF4-FFF2-40B4-BE49-F238E27FC236}">
              <a16:creationId xmlns:a16="http://schemas.microsoft.com/office/drawing/2014/main" id="{00000000-0008-0000-0000-00003719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37</xdr:row>
      <xdr:rowOff>76200</xdr:rowOff>
    </xdr:from>
    <xdr:to>
      <xdr:col>10</xdr:col>
      <xdr:colOff>76200</xdr:colOff>
      <xdr:row>38</xdr:row>
      <xdr:rowOff>114300</xdr:rowOff>
    </xdr:to>
    <xdr:sp macro="" textlink="">
      <xdr:nvSpPr>
        <xdr:cNvPr id="6456" name="Text Box 75" hidden="1">
          <a:extLst>
            <a:ext uri="{FF2B5EF4-FFF2-40B4-BE49-F238E27FC236}">
              <a16:creationId xmlns:a16="http://schemas.microsoft.com/office/drawing/2014/main" id="{00000000-0008-0000-0000-0000381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37</xdr:row>
      <xdr:rowOff>76200</xdr:rowOff>
    </xdr:from>
    <xdr:to>
      <xdr:col>14</xdr:col>
      <xdr:colOff>76200</xdr:colOff>
      <xdr:row>38</xdr:row>
      <xdr:rowOff>114300</xdr:rowOff>
    </xdr:to>
    <xdr:sp macro="" textlink="">
      <xdr:nvSpPr>
        <xdr:cNvPr id="6457" name="Text Box 75" hidden="1">
          <a:extLst>
            <a:ext uri="{FF2B5EF4-FFF2-40B4-BE49-F238E27FC236}">
              <a16:creationId xmlns:a16="http://schemas.microsoft.com/office/drawing/2014/main" id="{00000000-0008-0000-0000-00003919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37</xdr:row>
      <xdr:rowOff>76200</xdr:rowOff>
    </xdr:from>
    <xdr:to>
      <xdr:col>7</xdr:col>
      <xdr:colOff>76200</xdr:colOff>
      <xdr:row>38</xdr:row>
      <xdr:rowOff>114300</xdr:rowOff>
    </xdr:to>
    <xdr:sp macro="" textlink="">
      <xdr:nvSpPr>
        <xdr:cNvPr id="6458" name="Text Box 75" hidden="1">
          <a:extLst>
            <a:ext uri="{FF2B5EF4-FFF2-40B4-BE49-F238E27FC236}">
              <a16:creationId xmlns:a16="http://schemas.microsoft.com/office/drawing/2014/main" id="{00000000-0008-0000-0000-00003A19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38</xdr:row>
      <xdr:rowOff>76200</xdr:rowOff>
    </xdr:from>
    <xdr:to>
      <xdr:col>7</xdr:col>
      <xdr:colOff>76200</xdr:colOff>
      <xdr:row>39</xdr:row>
      <xdr:rowOff>114300</xdr:rowOff>
    </xdr:to>
    <xdr:sp macro="" textlink="">
      <xdr:nvSpPr>
        <xdr:cNvPr id="6459" name="Text Box 75" hidden="1">
          <a:extLst>
            <a:ext uri="{FF2B5EF4-FFF2-40B4-BE49-F238E27FC236}">
              <a16:creationId xmlns:a16="http://schemas.microsoft.com/office/drawing/2014/main" id="{00000000-0008-0000-0000-00003B19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38</xdr:row>
      <xdr:rowOff>76200</xdr:rowOff>
    </xdr:from>
    <xdr:to>
      <xdr:col>7</xdr:col>
      <xdr:colOff>76200</xdr:colOff>
      <xdr:row>39</xdr:row>
      <xdr:rowOff>114300</xdr:rowOff>
    </xdr:to>
    <xdr:sp macro="" textlink="">
      <xdr:nvSpPr>
        <xdr:cNvPr id="6460" name="Text Box 75" hidden="1">
          <a:extLst>
            <a:ext uri="{FF2B5EF4-FFF2-40B4-BE49-F238E27FC236}">
              <a16:creationId xmlns:a16="http://schemas.microsoft.com/office/drawing/2014/main" id="{00000000-0008-0000-0000-00003C19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37</xdr:row>
      <xdr:rowOff>76200</xdr:rowOff>
    </xdr:from>
    <xdr:to>
      <xdr:col>10</xdr:col>
      <xdr:colOff>76200</xdr:colOff>
      <xdr:row>38</xdr:row>
      <xdr:rowOff>114300</xdr:rowOff>
    </xdr:to>
    <xdr:sp macro="" textlink="">
      <xdr:nvSpPr>
        <xdr:cNvPr id="6461" name="Text Box 75" hidden="1">
          <a:extLst>
            <a:ext uri="{FF2B5EF4-FFF2-40B4-BE49-F238E27FC236}">
              <a16:creationId xmlns:a16="http://schemas.microsoft.com/office/drawing/2014/main" id="{00000000-0008-0000-0000-00003D1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38</xdr:row>
      <xdr:rowOff>76200</xdr:rowOff>
    </xdr:from>
    <xdr:to>
      <xdr:col>10</xdr:col>
      <xdr:colOff>76200</xdr:colOff>
      <xdr:row>39</xdr:row>
      <xdr:rowOff>114300</xdr:rowOff>
    </xdr:to>
    <xdr:sp macro="" textlink="">
      <xdr:nvSpPr>
        <xdr:cNvPr id="6462" name="Text Box 75" hidden="1">
          <a:extLst>
            <a:ext uri="{FF2B5EF4-FFF2-40B4-BE49-F238E27FC236}">
              <a16:creationId xmlns:a16="http://schemas.microsoft.com/office/drawing/2014/main" id="{00000000-0008-0000-0000-00003E1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38</xdr:row>
      <xdr:rowOff>76200</xdr:rowOff>
    </xdr:from>
    <xdr:to>
      <xdr:col>10</xdr:col>
      <xdr:colOff>76200</xdr:colOff>
      <xdr:row>39</xdr:row>
      <xdr:rowOff>114300</xdr:rowOff>
    </xdr:to>
    <xdr:sp macro="" textlink="">
      <xdr:nvSpPr>
        <xdr:cNvPr id="6463" name="Text Box 75" hidden="1">
          <a:extLst>
            <a:ext uri="{FF2B5EF4-FFF2-40B4-BE49-F238E27FC236}">
              <a16:creationId xmlns:a16="http://schemas.microsoft.com/office/drawing/2014/main" id="{00000000-0008-0000-0000-00003F1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38</xdr:row>
      <xdr:rowOff>76200</xdr:rowOff>
    </xdr:from>
    <xdr:to>
      <xdr:col>10</xdr:col>
      <xdr:colOff>76200</xdr:colOff>
      <xdr:row>39</xdr:row>
      <xdr:rowOff>114300</xdr:rowOff>
    </xdr:to>
    <xdr:sp macro="" textlink="">
      <xdr:nvSpPr>
        <xdr:cNvPr id="6464" name="Text Box 75" hidden="1">
          <a:extLst>
            <a:ext uri="{FF2B5EF4-FFF2-40B4-BE49-F238E27FC236}">
              <a16:creationId xmlns:a16="http://schemas.microsoft.com/office/drawing/2014/main" id="{00000000-0008-0000-0000-0000401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37</xdr:row>
      <xdr:rowOff>76200</xdr:rowOff>
    </xdr:from>
    <xdr:to>
      <xdr:col>14</xdr:col>
      <xdr:colOff>76200</xdr:colOff>
      <xdr:row>38</xdr:row>
      <xdr:rowOff>114300</xdr:rowOff>
    </xdr:to>
    <xdr:sp macro="" textlink="">
      <xdr:nvSpPr>
        <xdr:cNvPr id="6465" name="Text Box 75" hidden="1">
          <a:extLst>
            <a:ext uri="{FF2B5EF4-FFF2-40B4-BE49-F238E27FC236}">
              <a16:creationId xmlns:a16="http://schemas.microsoft.com/office/drawing/2014/main" id="{00000000-0008-0000-0000-00004119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38</xdr:row>
      <xdr:rowOff>76200</xdr:rowOff>
    </xdr:from>
    <xdr:to>
      <xdr:col>14</xdr:col>
      <xdr:colOff>76200</xdr:colOff>
      <xdr:row>39</xdr:row>
      <xdr:rowOff>114300</xdr:rowOff>
    </xdr:to>
    <xdr:sp macro="" textlink="">
      <xdr:nvSpPr>
        <xdr:cNvPr id="6466" name="Text Box 75" hidden="1">
          <a:extLst>
            <a:ext uri="{FF2B5EF4-FFF2-40B4-BE49-F238E27FC236}">
              <a16:creationId xmlns:a16="http://schemas.microsoft.com/office/drawing/2014/main" id="{00000000-0008-0000-0000-00004219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38</xdr:row>
      <xdr:rowOff>76200</xdr:rowOff>
    </xdr:from>
    <xdr:to>
      <xdr:col>14</xdr:col>
      <xdr:colOff>76200</xdr:colOff>
      <xdr:row>39</xdr:row>
      <xdr:rowOff>114300</xdr:rowOff>
    </xdr:to>
    <xdr:sp macro="" textlink="">
      <xdr:nvSpPr>
        <xdr:cNvPr id="6467" name="Text Box 75" hidden="1">
          <a:extLst>
            <a:ext uri="{FF2B5EF4-FFF2-40B4-BE49-F238E27FC236}">
              <a16:creationId xmlns:a16="http://schemas.microsoft.com/office/drawing/2014/main" id="{00000000-0008-0000-0000-00004319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38</xdr:row>
      <xdr:rowOff>76200</xdr:rowOff>
    </xdr:from>
    <xdr:to>
      <xdr:col>14</xdr:col>
      <xdr:colOff>76200</xdr:colOff>
      <xdr:row>39</xdr:row>
      <xdr:rowOff>114300</xdr:rowOff>
    </xdr:to>
    <xdr:sp macro="" textlink="">
      <xdr:nvSpPr>
        <xdr:cNvPr id="6468" name="Text Box 75" hidden="1">
          <a:extLst>
            <a:ext uri="{FF2B5EF4-FFF2-40B4-BE49-F238E27FC236}">
              <a16:creationId xmlns:a16="http://schemas.microsoft.com/office/drawing/2014/main" id="{00000000-0008-0000-0000-00004419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38</xdr:row>
      <xdr:rowOff>76200</xdr:rowOff>
    </xdr:from>
    <xdr:to>
      <xdr:col>14</xdr:col>
      <xdr:colOff>76200</xdr:colOff>
      <xdr:row>39</xdr:row>
      <xdr:rowOff>114300</xdr:rowOff>
    </xdr:to>
    <xdr:sp macro="" textlink="">
      <xdr:nvSpPr>
        <xdr:cNvPr id="6469" name="Text Box 75" hidden="1">
          <a:extLst>
            <a:ext uri="{FF2B5EF4-FFF2-40B4-BE49-F238E27FC236}">
              <a16:creationId xmlns:a16="http://schemas.microsoft.com/office/drawing/2014/main" id="{00000000-0008-0000-0000-00004519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38</xdr:row>
      <xdr:rowOff>76200</xdr:rowOff>
    </xdr:from>
    <xdr:to>
      <xdr:col>7</xdr:col>
      <xdr:colOff>76200</xdr:colOff>
      <xdr:row>39</xdr:row>
      <xdr:rowOff>114300</xdr:rowOff>
    </xdr:to>
    <xdr:sp macro="" textlink="">
      <xdr:nvSpPr>
        <xdr:cNvPr id="6470" name="Text Box 75" hidden="1">
          <a:extLst>
            <a:ext uri="{FF2B5EF4-FFF2-40B4-BE49-F238E27FC236}">
              <a16:creationId xmlns:a16="http://schemas.microsoft.com/office/drawing/2014/main" id="{00000000-0008-0000-0000-00004619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38</xdr:row>
      <xdr:rowOff>76200</xdr:rowOff>
    </xdr:from>
    <xdr:to>
      <xdr:col>10</xdr:col>
      <xdr:colOff>76200</xdr:colOff>
      <xdr:row>39</xdr:row>
      <xdr:rowOff>114300</xdr:rowOff>
    </xdr:to>
    <xdr:sp macro="" textlink="">
      <xdr:nvSpPr>
        <xdr:cNvPr id="6471" name="Text Box 75" hidden="1">
          <a:extLst>
            <a:ext uri="{FF2B5EF4-FFF2-40B4-BE49-F238E27FC236}">
              <a16:creationId xmlns:a16="http://schemas.microsoft.com/office/drawing/2014/main" id="{00000000-0008-0000-0000-0000471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38</xdr:row>
      <xdr:rowOff>76200</xdr:rowOff>
    </xdr:from>
    <xdr:to>
      <xdr:col>14</xdr:col>
      <xdr:colOff>76200</xdr:colOff>
      <xdr:row>39</xdr:row>
      <xdr:rowOff>114300</xdr:rowOff>
    </xdr:to>
    <xdr:sp macro="" textlink="">
      <xdr:nvSpPr>
        <xdr:cNvPr id="6472" name="Text Box 75" hidden="1">
          <a:extLst>
            <a:ext uri="{FF2B5EF4-FFF2-40B4-BE49-F238E27FC236}">
              <a16:creationId xmlns:a16="http://schemas.microsoft.com/office/drawing/2014/main" id="{00000000-0008-0000-0000-00004819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38</xdr:row>
      <xdr:rowOff>76200</xdr:rowOff>
    </xdr:from>
    <xdr:to>
      <xdr:col>7</xdr:col>
      <xdr:colOff>76200</xdr:colOff>
      <xdr:row>39</xdr:row>
      <xdr:rowOff>114300</xdr:rowOff>
    </xdr:to>
    <xdr:sp macro="" textlink="">
      <xdr:nvSpPr>
        <xdr:cNvPr id="6473" name="Text Box 75" hidden="1">
          <a:extLst>
            <a:ext uri="{FF2B5EF4-FFF2-40B4-BE49-F238E27FC236}">
              <a16:creationId xmlns:a16="http://schemas.microsoft.com/office/drawing/2014/main" id="{00000000-0008-0000-0000-00004919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38</xdr:row>
      <xdr:rowOff>76200</xdr:rowOff>
    </xdr:from>
    <xdr:to>
      <xdr:col>10</xdr:col>
      <xdr:colOff>76200</xdr:colOff>
      <xdr:row>39</xdr:row>
      <xdr:rowOff>114300</xdr:rowOff>
    </xdr:to>
    <xdr:sp macro="" textlink="">
      <xdr:nvSpPr>
        <xdr:cNvPr id="6474" name="Text Box 75" hidden="1">
          <a:extLst>
            <a:ext uri="{FF2B5EF4-FFF2-40B4-BE49-F238E27FC236}">
              <a16:creationId xmlns:a16="http://schemas.microsoft.com/office/drawing/2014/main" id="{00000000-0008-0000-0000-00004A1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38</xdr:row>
      <xdr:rowOff>76200</xdr:rowOff>
    </xdr:from>
    <xdr:to>
      <xdr:col>14</xdr:col>
      <xdr:colOff>76200</xdr:colOff>
      <xdr:row>39</xdr:row>
      <xdr:rowOff>114300</xdr:rowOff>
    </xdr:to>
    <xdr:sp macro="" textlink="">
      <xdr:nvSpPr>
        <xdr:cNvPr id="6475" name="Text Box 75" hidden="1">
          <a:extLst>
            <a:ext uri="{FF2B5EF4-FFF2-40B4-BE49-F238E27FC236}">
              <a16:creationId xmlns:a16="http://schemas.microsoft.com/office/drawing/2014/main" id="{00000000-0008-0000-0000-00004B19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38</xdr:row>
      <xdr:rowOff>76200</xdr:rowOff>
    </xdr:from>
    <xdr:to>
      <xdr:col>7</xdr:col>
      <xdr:colOff>76200</xdr:colOff>
      <xdr:row>39</xdr:row>
      <xdr:rowOff>114300</xdr:rowOff>
    </xdr:to>
    <xdr:sp macro="" textlink="">
      <xdr:nvSpPr>
        <xdr:cNvPr id="6476" name="Text Box 75" hidden="1">
          <a:extLst>
            <a:ext uri="{FF2B5EF4-FFF2-40B4-BE49-F238E27FC236}">
              <a16:creationId xmlns:a16="http://schemas.microsoft.com/office/drawing/2014/main" id="{00000000-0008-0000-0000-00004C19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39</xdr:row>
      <xdr:rowOff>76200</xdr:rowOff>
    </xdr:from>
    <xdr:to>
      <xdr:col>7</xdr:col>
      <xdr:colOff>76200</xdr:colOff>
      <xdr:row>40</xdr:row>
      <xdr:rowOff>114300</xdr:rowOff>
    </xdr:to>
    <xdr:sp macro="" textlink="">
      <xdr:nvSpPr>
        <xdr:cNvPr id="6477" name="Text Box 75" hidden="1">
          <a:extLst>
            <a:ext uri="{FF2B5EF4-FFF2-40B4-BE49-F238E27FC236}">
              <a16:creationId xmlns:a16="http://schemas.microsoft.com/office/drawing/2014/main" id="{00000000-0008-0000-0000-00004D19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39</xdr:row>
      <xdr:rowOff>76200</xdr:rowOff>
    </xdr:from>
    <xdr:to>
      <xdr:col>7</xdr:col>
      <xdr:colOff>76200</xdr:colOff>
      <xdr:row>40</xdr:row>
      <xdr:rowOff>114300</xdr:rowOff>
    </xdr:to>
    <xdr:sp macro="" textlink="">
      <xdr:nvSpPr>
        <xdr:cNvPr id="6478" name="Text Box 75" hidden="1">
          <a:extLst>
            <a:ext uri="{FF2B5EF4-FFF2-40B4-BE49-F238E27FC236}">
              <a16:creationId xmlns:a16="http://schemas.microsoft.com/office/drawing/2014/main" id="{00000000-0008-0000-0000-00004E19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38</xdr:row>
      <xdr:rowOff>76200</xdr:rowOff>
    </xdr:from>
    <xdr:to>
      <xdr:col>10</xdr:col>
      <xdr:colOff>76200</xdr:colOff>
      <xdr:row>39</xdr:row>
      <xdr:rowOff>114300</xdr:rowOff>
    </xdr:to>
    <xdr:sp macro="" textlink="">
      <xdr:nvSpPr>
        <xdr:cNvPr id="6479" name="Text Box 75" hidden="1">
          <a:extLst>
            <a:ext uri="{FF2B5EF4-FFF2-40B4-BE49-F238E27FC236}">
              <a16:creationId xmlns:a16="http://schemas.microsoft.com/office/drawing/2014/main" id="{00000000-0008-0000-0000-00004F1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39</xdr:row>
      <xdr:rowOff>76200</xdr:rowOff>
    </xdr:from>
    <xdr:to>
      <xdr:col>10</xdr:col>
      <xdr:colOff>76200</xdr:colOff>
      <xdr:row>40</xdr:row>
      <xdr:rowOff>114300</xdr:rowOff>
    </xdr:to>
    <xdr:sp macro="" textlink="">
      <xdr:nvSpPr>
        <xdr:cNvPr id="6480" name="Text Box 75" hidden="1">
          <a:extLst>
            <a:ext uri="{FF2B5EF4-FFF2-40B4-BE49-F238E27FC236}">
              <a16:creationId xmlns:a16="http://schemas.microsoft.com/office/drawing/2014/main" id="{00000000-0008-0000-0000-0000501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39</xdr:row>
      <xdr:rowOff>76200</xdr:rowOff>
    </xdr:from>
    <xdr:to>
      <xdr:col>10</xdr:col>
      <xdr:colOff>76200</xdr:colOff>
      <xdr:row>40</xdr:row>
      <xdr:rowOff>114300</xdr:rowOff>
    </xdr:to>
    <xdr:sp macro="" textlink="">
      <xdr:nvSpPr>
        <xdr:cNvPr id="6481" name="Text Box 75" hidden="1">
          <a:extLst>
            <a:ext uri="{FF2B5EF4-FFF2-40B4-BE49-F238E27FC236}">
              <a16:creationId xmlns:a16="http://schemas.microsoft.com/office/drawing/2014/main" id="{00000000-0008-0000-0000-0000511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39</xdr:row>
      <xdr:rowOff>76200</xdr:rowOff>
    </xdr:from>
    <xdr:to>
      <xdr:col>10</xdr:col>
      <xdr:colOff>76200</xdr:colOff>
      <xdr:row>40</xdr:row>
      <xdr:rowOff>114300</xdr:rowOff>
    </xdr:to>
    <xdr:sp macro="" textlink="">
      <xdr:nvSpPr>
        <xdr:cNvPr id="6482" name="Text Box 75" hidden="1">
          <a:extLst>
            <a:ext uri="{FF2B5EF4-FFF2-40B4-BE49-F238E27FC236}">
              <a16:creationId xmlns:a16="http://schemas.microsoft.com/office/drawing/2014/main" id="{00000000-0008-0000-0000-0000521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38</xdr:row>
      <xdr:rowOff>76200</xdr:rowOff>
    </xdr:from>
    <xdr:to>
      <xdr:col>14</xdr:col>
      <xdr:colOff>76200</xdr:colOff>
      <xdr:row>39</xdr:row>
      <xdr:rowOff>114300</xdr:rowOff>
    </xdr:to>
    <xdr:sp macro="" textlink="">
      <xdr:nvSpPr>
        <xdr:cNvPr id="6483" name="Text Box 75" hidden="1">
          <a:extLst>
            <a:ext uri="{FF2B5EF4-FFF2-40B4-BE49-F238E27FC236}">
              <a16:creationId xmlns:a16="http://schemas.microsoft.com/office/drawing/2014/main" id="{00000000-0008-0000-0000-00005319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39</xdr:row>
      <xdr:rowOff>76200</xdr:rowOff>
    </xdr:from>
    <xdr:to>
      <xdr:col>14</xdr:col>
      <xdr:colOff>76200</xdr:colOff>
      <xdr:row>40</xdr:row>
      <xdr:rowOff>114300</xdr:rowOff>
    </xdr:to>
    <xdr:sp macro="" textlink="">
      <xdr:nvSpPr>
        <xdr:cNvPr id="6484" name="Text Box 75" hidden="1">
          <a:extLst>
            <a:ext uri="{FF2B5EF4-FFF2-40B4-BE49-F238E27FC236}">
              <a16:creationId xmlns:a16="http://schemas.microsoft.com/office/drawing/2014/main" id="{00000000-0008-0000-0000-00005419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39</xdr:row>
      <xdr:rowOff>76200</xdr:rowOff>
    </xdr:from>
    <xdr:to>
      <xdr:col>14</xdr:col>
      <xdr:colOff>76200</xdr:colOff>
      <xdr:row>40</xdr:row>
      <xdr:rowOff>114300</xdr:rowOff>
    </xdr:to>
    <xdr:sp macro="" textlink="">
      <xdr:nvSpPr>
        <xdr:cNvPr id="6485" name="Text Box 75" hidden="1">
          <a:extLst>
            <a:ext uri="{FF2B5EF4-FFF2-40B4-BE49-F238E27FC236}">
              <a16:creationId xmlns:a16="http://schemas.microsoft.com/office/drawing/2014/main" id="{00000000-0008-0000-0000-00005519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39</xdr:row>
      <xdr:rowOff>76200</xdr:rowOff>
    </xdr:from>
    <xdr:to>
      <xdr:col>14</xdr:col>
      <xdr:colOff>76200</xdr:colOff>
      <xdr:row>40</xdr:row>
      <xdr:rowOff>114300</xdr:rowOff>
    </xdr:to>
    <xdr:sp macro="" textlink="">
      <xdr:nvSpPr>
        <xdr:cNvPr id="6486" name="Text Box 75" hidden="1">
          <a:extLst>
            <a:ext uri="{FF2B5EF4-FFF2-40B4-BE49-F238E27FC236}">
              <a16:creationId xmlns:a16="http://schemas.microsoft.com/office/drawing/2014/main" id="{00000000-0008-0000-0000-00005619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39</xdr:row>
      <xdr:rowOff>76200</xdr:rowOff>
    </xdr:from>
    <xdr:to>
      <xdr:col>14</xdr:col>
      <xdr:colOff>76200</xdr:colOff>
      <xdr:row>40</xdr:row>
      <xdr:rowOff>114300</xdr:rowOff>
    </xdr:to>
    <xdr:sp macro="" textlink="">
      <xdr:nvSpPr>
        <xdr:cNvPr id="6487" name="Text Box 75" hidden="1">
          <a:extLst>
            <a:ext uri="{FF2B5EF4-FFF2-40B4-BE49-F238E27FC236}">
              <a16:creationId xmlns:a16="http://schemas.microsoft.com/office/drawing/2014/main" id="{00000000-0008-0000-0000-00005719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39</xdr:row>
      <xdr:rowOff>76200</xdr:rowOff>
    </xdr:from>
    <xdr:to>
      <xdr:col>7</xdr:col>
      <xdr:colOff>76200</xdr:colOff>
      <xdr:row>40</xdr:row>
      <xdr:rowOff>114300</xdr:rowOff>
    </xdr:to>
    <xdr:sp macro="" textlink="">
      <xdr:nvSpPr>
        <xdr:cNvPr id="6488" name="Text Box 75" hidden="1">
          <a:extLst>
            <a:ext uri="{FF2B5EF4-FFF2-40B4-BE49-F238E27FC236}">
              <a16:creationId xmlns:a16="http://schemas.microsoft.com/office/drawing/2014/main" id="{00000000-0008-0000-0000-00005819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39</xdr:row>
      <xdr:rowOff>76200</xdr:rowOff>
    </xdr:from>
    <xdr:to>
      <xdr:col>10</xdr:col>
      <xdr:colOff>76200</xdr:colOff>
      <xdr:row>40</xdr:row>
      <xdr:rowOff>114300</xdr:rowOff>
    </xdr:to>
    <xdr:sp macro="" textlink="">
      <xdr:nvSpPr>
        <xdr:cNvPr id="6489" name="Text Box 75" hidden="1">
          <a:extLst>
            <a:ext uri="{FF2B5EF4-FFF2-40B4-BE49-F238E27FC236}">
              <a16:creationId xmlns:a16="http://schemas.microsoft.com/office/drawing/2014/main" id="{00000000-0008-0000-0000-0000591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39</xdr:row>
      <xdr:rowOff>76200</xdr:rowOff>
    </xdr:from>
    <xdr:to>
      <xdr:col>14</xdr:col>
      <xdr:colOff>76200</xdr:colOff>
      <xdr:row>40</xdr:row>
      <xdr:rowOff>114300</xdr:rowOff>
    </xdr:to>
    <xdr:sp macro="" textlink="">
      <xdr:nvSpPr>
        <xdr:cNvPr id="6490" name="Text Box 75" hidden="1">
          <a:extLst>
            <a:ext uri="{FF2B5EF4-FFF2-40B4-BE49-F238E27FC236}">
              <a16:creationId xmlns:a16="http://schemas.microsoft.com/office/drawing/2014/main" id="{00000000-0008-0000-0000-00005A19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39</xdr:row>
      <xdr:rowOff>76200</xdr:rowOff>
    </xdr:from>
    <xdr:to>
      <xdr:col>7</xdr:col>
      <xdr:colOff>76200</xdr:colOff>
      <xdr:row>40</xdr:row>
      <xdr:rowOff>114300</xdr:rowOff>
    </xdr:to>
    <xdr:sp macro="" textlink="">
      <xdr:nvSpPr>
        <xdr:cNvPr id="6491" name="Text Box 75" hidden="1">
          <a:extLst>
            <a:ext uri="{FF2B5EF4-FFF2-40B4-BE49-F238E27FC236}">
              <a16:creationId xmlns:a16="http://schemas.microsoft.com/office/drawing/2014/main" id="{00000000-0008-0000-0000-00005B19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39</xdr:row>
      <xdr:rowOff>76200</xdr:rowOff>
    </xdr:from>
    <xdr:to>
      <xdr:col>10</xdr:col>
      <xdr:colOff>76200</xdr:colOff>
      <xdr:row>40</xdr:row>
      <xdr:rowOff>114300</xdr:rowOff>
    </xdr:to>
    <xdr:sp macro="" textlink="">
      <xdr:nvSpPr>
        <xdr:cNvPr id="6492" name="Text Box 75" hidden="1">
          <a:extLst>
            <a:ext uri="{FF2B5EF4-FFF2-40B4-BE49-F238E27FC236}">
              <a16:creationId xmlns:a16="http://schemas.microsoft.com/office/drawing/2014/main" id="{00000000-0008-0000-0000-00005C1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39</xdr:row>
      <xdr:rowOff>76200</xdr:rowOff>
    </xdr:from>
    <xdr:to>
      <xdr:col>14</xdr:col>
      <xdr:colOff>76200</xdr:colOff>
      <xdr:row>40</xdr:row>
      <xdr:rowOff>114300</xdr:rowOff>
    </xdr:to>
    <xdr:sp macro="" textlink="">
      <xdr:nvSpPr>
        <xdr:cNvPr id="6493" name="Text Box 75" hidden="1">
          <a:extLst>
            <a:ext uri="{FF2B5EF4-FFF2-40B4-BE49-F238E27FC236}">
              <a16:creationId xmlns:a16="http://schemas.microsoft.com/office/drawing/2014/main" id="{00000000-0008-0000-0000-00005D19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39</xdr:row>
      <xdr:rowOff>76200</xdr:rowOff>
    </xdr:from>
    <xdr:to>
      <xdr:col>7</xdr:col>
      <xdr:colOff>76200</xdr:colOff>
      <xdr:row>40</xdr:row>
      <xdr:rowOff>114300</xdr:rowOff>
    </xdr:to>
    <xdr:sp macro="" textlink="">
      <xdr:nvSpPr>
        <xdr:cNvPr id="6494" name="Text Box 75" hidden="1">
          <a:extLst>
            <a:ext uri="{FF2B5EF4-FFF2-40B4-BE49-F238E27FC236}">
              <a16:creationId xmlns:a16="http://schemas.microsoft.com/office/drawing/2014/main" id="{00000000-0008-0000-0000-00005E19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40</xdr:row>
      <xdr:rowOff>76200</xdr:rowOff>
    </xdr:from>
    <xdr:to>
      <xdr:col>7</xdr:col>
      <xdr:colOff>76200</xdr:colOff>
      <xdr:row>41</xdr:row>
      <xdr:rowOff>114300</xdr:rowOff>
    </xdr:to>
    <xdr:sp macro="" textlink="">
      <xdr:nvSpPr>
        <xdr:cNvPr id="6495" name="Text Box 75" hidden="1">
          <a:extLst>
            <a:ext uri="{FF2B5EF4-FFF2-40B4-BE49-F238E27FC236}">
              <a16:creationId xmlns:a16="http://schemas.microsoft.com/office/drawing/2014/main" id="{00000000-0008-0000-0000-00005F19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40</xdr:row>
      <xdr:rowOff>76200</xdr:rowOff>
    </xdr:from>
    <xdr:to>
      <xdr:col>7</xdr:col>
      <xdr:colOff>76200</xdr:colOff>
      <xdr:row>41</xdr:row>
      <xdr:rowOff>114300</xdr:rowOff>
    </xdr:to>
    <xdr:sp macro="" textlink="">
      <xdr:nvSpPr>
        <xdr:cNvPr id="6496" name="Text Box 75" hidden="1">
          <a:extLst>
            <a:ext uri="{FF2B5EF4-FFF2-40B4-BE49-F238E27FC236}">
              <a16:creationId xmlns:a16="http://schemas.microsoft.com/office/drawing/2014/main" id="{00000000-0008-0000-0000-00006019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39</xdr:row>
      <xdr:rowOff>76200</xdr:rowOff>
    </xdr:from>
    <xdr:to>
      <xdr:col>10</xdr:col>
      <xdr:colOff>76200</xdr:colOff>
      <xdr:row>40</xdr:row>
      <xdr:rowOff>114300</xdr:rowOff>
    </xdr:to>
    <xdr:sp macro="" textlink="">
      <xdr:nvSpPr>
        <xdr:cNvPr id="6497" name="Text Box 75" hidden="1">
          <a:extLst>
            <a:ext uri="{FF2B5EF4-FFF2-40B4-BE49-F238E27FC236}">
              <a16:creationId xmlns:a16="http://schemas.microsoft.com/office/drawing/2014/main" id="{00000000-0008-0000-0000-0000611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40</xdr:row>
      <xdr:rowOff>76200</xdr:rowOff>
    </xdr:from>
    <xdr:to>
      <xdr:col>10</xdr:col>
      <xdr:colOff>76200</xdr:colOff>
      <xdr:row>41</xdr:row>
      <xdr:rowOff>114300</xdr:rowOff>
    </xdr:to>
    <xdr:sp macro="" textlink="">
      <xdr:nvSpPr>
        <xdr:cNvPr id="6498" name="Text Box 75" hidden="1">
          <a:extLst>
            <a:ext uri="{FF2B5EF4-FFF2-40B4-BE49-F238E27FC236}">
              <a16:creationId xmlns:a16="http://schemas.microsoft.com/office/drawing/2014/main" id="{00000000-0008-0000-0000-0000621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40</xdr:row>
      <xdr:rowOff>76200</xdr:rowOff>
    </xdr:from>
    <xdr:to>
      <xdr:col>10</xdr:col>
      <xdr:colOff>76200</xdr:colOff>
      <xdr:row>41</xdr:row>
      <xdr:rowOff>114300</xdr:rowOff>
    </xdr:to>
    <xdr:sp macro="" textlink="">
      <xdr:nvSpPr>
        <xdr:cNvPr id="6499" name="Text Box 75" hidden="1">
          <a:extLst>
            <a:ext uri="{FF2B5EF4-FFF2-40B4-BE49-F238E27FC236}">
              <a16:creationId xmlns:a16="http://schemas.microsoft.com/office/drawing/2014/main" id="{00000000-0008-0000-0000-0000631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40</xdr:row>
      <xdr:rowOff>76200</xdr:rowOff>
    </xdr:from>
    <xdr:to>
      <xdr:col>10</xdr:col>
      <xdr:colOff>76200</xdr:colOff>
      <xdr:row>41</xdr:row>
      <xdr:rowOff>114300</xdr:rowOff>
    </xdr:to>
    <xdr:sp macro="" textlink="">
      <xdr:nvSpPr>
        <xdr:cNvPr id="6500" name="Text Box 75" hidden="1">
          <a:extLst>
            <a:ext uri="{FF2B5EF4-FFF2-40B4-BE49-F238E27FC236}">
              <a16:creationId xmlns:a16="http://schemas.microsoft.com/office/drawing/2014/main" id="{00000000-0008-0000-0000-0000641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39</xdr:row>
      <xdr:rowOff>76200</xdr:rowOff>
    </xdr:from>
    <xdr:to>
      <xdr:col>14</xdr:col>
      <xdr:colOff>76200</xdr:colOff>
      <xdr:row>40</xdr:row>
      <xdr:rowOff>114300</xdr:rowOff>
    </xdr:to>
    <xdr:sp macro="" textlink="">
      <xdr:nvSpPr>
        <xdr:cNvPr id="6501" name="Text Box 75" hidden="1">
          <a:extLst>
            <a:ext uri="{FF2B5EF4-FFF2-40B4-BE49-F238E27FC236}">
              <a16:creationId xmlns:a16="http://schemas.microsoft.com/office/drawing/2014/main" id="{00000000-0008-0000-0000-00006519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40</xdr:row>
      <xdr:rowOff>76200</xdr:rowOff>
    </xdr:from>
    <xdr:to>
      <xdr:col>14</xdr:col>
      <xdr:colOff>76200</xdr:colOff>
      <xdr:row>41</xdr:row>
      <xdr:rowOff>114300</xdr:rowOff>
    </xdr:to>
    <xdr:sp macro="" textlink="">
      <xdr:nvSpPr>
        <xdr:cNvPr id="6502" name="Text Box 75" hidden="1">
          <a:extLst>
            <a:ext uri="{FF2B5EF4-FFF2-40B4-BE49-F238E27FC236}">
              <a16:creationId xmlns:a16="http://schemas.microsoft.com/office/drawing/2014/main" id="{00000000-0008-0000-0000-00006619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40</xdr:row>
      <xdr:rowOff>76200</xdr:rowOff>
    </xdr:from>
    <xdr:to>
      <xdr:col>14</xdr:col>
      <xdr:colOff>76200</xdr:colOff>
      <xdr:row>41</xdr:row>
      <xdr:rowOff>114300</xdr:rowOff>
    </xdr:to>
    <xdr:sp macro="" textlink="">
      <xdr:nvSpPr>
        <xdr:cNvPr id="6503" name="Text Box 75" hidden="1">
          <a:extLst>
            <a:ext uri="{FF2B5EF4-FFF2-40B4-BE49-F238E27FC236}">
              <a16:creationId xmlns:a16="http://schemas.microsoft.com/office/drawing/2014/main" id="{00000000-0008-0000-0000-00006719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40</xdr:row>
      <xdr:rowOff>76200</xdr:rowOff>
    </xdr:from>
    <xdr:to>
      <xdr:col>14</xdr:col>
      <xdr:colOff>76200</xdr:colOff>
      <xdr:row>41</xdr:row>
      <xdr:rowOff>114300</xdr:rowOff>
    </xdr:to>
    <xdr:sp macro="" textlink="">
      <xdr:nvSpPr>
        <xdr:cNvPr id="6504" name="Text Box 75" hidden="1">
          <a:extLst>
            <a:ext uri="{FF2B5EF4-FFF2-40B4-BE49-F238E27FC236}">
              <a16:creationId xmlns:a16="http://schemas.microsoft.com/office/drawing/2014/main" id="{00000000-0008-0000-0000-00006819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40</xdr:row>
      <xdr:rowOff>76200</xdr:rowOff>
    </xdr:from>
    <xdr:to>
      <xdr:col>14</xdr:col>
      <xdr:colOff>76200</xdr:colOff>
      <xdr:row>41</xdr:row>
      <xdr:rowOff>114300</xdr:rowOff>
    </xdr:to>
    <xdr:sp macro="" textlink="">
      <xdr:nvSpPr>
        <xdr:cNvPr id="6505" name="Text Box 75" hidden="1">
          <a:extLst>
            <a:ext uri="{FF2B5EF4-FFF2-40B4-BE49-F238E27FC236}">
              <a16:creationId xmlns:a16="http://schemas.microsoft.com/office/drawing/2014/main" id="{00000000-0008-0000-0000-00006919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40</xdr:row>
      <xdr:rowOff>76200</xdr:rowOff>
    </xdr:from>
    <xdr:to>
      <xdr:col>7</xdr:col>
      <xdr:colOff>76200</xdr:colOff>
      <xdr:row>41</xdr:row>
      <xdr:rowOff>114300</xdr:rowOff>
    </xdr:to>
    <xdr:sp macro="" textlink="">
      <xdr:nvSpPr>
        <xdr:cNvPr id="6506" name="Text Box 75" hidden="1">
          <a:extLst>
            <a:ext uri="{FF2B5EF4-FFF2-40B4-BE49-F238E27FC236}">
              <a16:creationId xmlns:a16="http://schemas.microsoft.com/office/drawing/2014/main" id="{00000000-0008-0000-0000-00006A19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40</xdr:row>
      <xdr:rowOff>76200</xdr:rowOff>
    </xdr:from>
    <xdr:to>
      <xdr:col>10</xdr:col>
      <xdr:colOff>76200</xdr:colOff>
      <xdr:row>41</xdr:row>
      <xdr:rowOff>114300</xdr:rowOff>
    </xdr:to>
    <xdr:sp macro="" textlink="">
      <xdr:nvSpPr>
        <xdr:cNvPr id="6507" name="Text Box 75" hidden="1">
          <a:extLst>
            <a:ext uri="{FF2B5EF4-FFF2-40B4-BE49-F238E27FC236}">
              <a16:creationId xmlns:a16="http://schemas.microsoft.com/office/drawing/2014/main" id="{00000000-0008-0000-0000-00006B1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40</xdr:row>
      <xdr:rowOff>76200</xdr:rowOff>
    </xdr:from>
    <xdr:to>
      <xdr:col>14</xdr:col>
      <xdr:colOff>76200</xdr:colOff>
      <xdr:row>41</xdr:row>
      <xdr:rowOff>114300</xdr:rowOff>
    </xdr:to>
    <xdr:sp macro="" textlink="">
      <xdr:nvSpPr>
        <xdr:cNvPr id="6508" name="Text Box 75" hidden="1">
          <a:extLst>
            <a:ext uri="{FF2B5EF4-FFF2-40B4-BE49-F238E27FC236}">
              <a16:creationId xmlns:a16="http://schemas.microsoft.com/office/drawing/2014/main" id="{00000000-0008-0000-0000-00006C19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40</xdr:row>
      <xdr:rowOff>76200</xdr:rowOff>
    </xdr:from>
    <xdr:to>
      <xdr:col>7</xdr:col>
      <xdr:colOff>76200</xdr:colOff>
      <xdr:row>41</xdr:row>
      <xdr:rowOff>114300</xdr:rowOff>
    </xdr:to>
    <xdr:sp macro="" textlink="">
      <xdr:nvSpPr>
        <xdr:cNvPr id="6509" name="Text Box 75" hidden="1">
          <a:extLst>
            <a:ext uri="{FF2B5EF4-FFF2-40B4-BE49-F238E27FC236}">
              <a16:creationId xmlns:a16="http://schemas.microsoft.com/office/drawing/2014/main" id="{00000000-0008-0000-0000-00006D19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40</xdr:row>
      <xdr:rowOff>76200</xdr:rowOff>
    </xdr:from>
    <xdr:to>
      <xdr:col>10</xdr:col>
      <xdr:colOff>76200</xdr:colOff>
      <xdr:row>41</xdr:row>
      <xdr:rowOff>114300</xdr:rowOff>
    </xdr:to>
    <xdr:sp macro="" textlink="">
      <xdr:nvSpPr>
        <xdr:cNvPr id="6510" name="Text Box 75" hidden="1">
          <a:extLst>
            <a:ext uri="{FF2B5EF4-FFF2-40B4-BE49-F238E27FC236}">
              <a16:creationId xmlns:a16="http://schemas.microsoft.com/office/drawing/2014/main" id="{00000000-0008-0000-0000-00006E1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40</xdr:row>
      <xdr:rowOff>76200</xdr:rowOff>
    </xdr:from>
    <xdr:to>
      <xdr:col>14</xdr:col>
      <xdr:colOff>76200</xdr:colOff>
      <xdr:row>41</xdr:row>
      <xdr:rowOff>114300</xdr:rowOff>
    </xdr:to>
    <xdr:sp macro="" textlink="">
      <xdr:nvSpPr>
        <xdr:cNvPr id="6511" name="Text Box 75" hidden="1">
          <a:extLst>
            <a:ext uri="{FF2B5EF4-FFF2-40B4-BE49-F238E27FC236}">
              <a16:creationId xmlns:a16="http://schemas.microsoft.com/office/drawing/2014/main" id="{00000000-0008-0000-0000-00006F19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40</xdr:row>
      <xdr:rowOff>76200</xdr:rowOff>
    </xdr:from>
    <xdr:to>
      <xdr:col>7</xdr:col>
      <xdr:colOff>76200</xdr:colOff>
      <xdr:row>41</xdr:row>
      <xdr:rowOff>114300</xdr:rowOff>
    </xdr:to>
    <xdr:sp macro="" textlink="">
      <xdr:nvSpPr>
        <xdr:cNvPr id="6512" name="Text Box 75" hidden="1">
          <a:extLst>
            <a:ext uri="{FF2B5EF4-FFF2-40B4-BE49-F238E27FC236}">
              <a16:creationId xmlns:a16="http://schemas.microsoft.com/office/drawing/2014/main" id="{00000000-0008-0000-0000-00007019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41</xdr:row>
      <xdr:rowOff>76200</xdr:rowOff>
    </xdr:from>
    <xdr:to>
      <xdr:col>7</xdr:col>
      <xdr:colOff>76200</xdr:colOff>
      <xdr:row>42</xdr:row>
      <xdr:rowOff>114300</xdr:rowOff>
    </xdr:to>
    <xdr:sp macro="" textlink="">
      <xdr:nvSpPr>
        <xdr:cNvPr id="6513" name="Text Box 75" hidden="1">
          <a:extLst>
            <a:ext uri="{FF2B5EF4-FFF2-40B4-BE49-F238E27FC236}">
              <a16:creationId xmlns:a16="http://schemas.microsoft.com/office/drawing/2014/main" id="{00000000-0008-0000-0000-00007119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41</xdr:row>
      <xdr:rowOff>76200</xdr:rowOff>
    </xdr:from>
    <xdr:to>
      <xdr:col>7</xdr:col>
      <xdr:colOff>76200</xdr:colOff>
      <xdr:row>42</xdr:row>
      <xdr:rowOff>114300</xdr:rowOff>
    </xdr:to>
    <xdr:sp macro="" textlink="">
      <xdr:nvSpPr>
        <xdr:cNvPr id="6514" name="Text Box 75" hidden="1">
          <a:extLst>
            <a:ext uri="{FF2B5EF4-FFF2-40B4-BE49-F238E27FC236}">
              <a16:creationId xmlns:a16="http://schemas.microsoft.com/office/drawing/2014/main" id="{00000000-0008-0000-0000-00007219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40</xdr:row>
      <xdr:rowOff>76200</xdr:rowOff>
    </xdr:from>
    <xdr:to>
      <xdr:col>10</xdr:col>
      <xdr:colOff>76200</xdr:colOff>
      <xdr:row>41</xdr:row>
      <xdr:rowOff>114300</xdr:rowOff>
    </xdr:to>
    <xdr:sp macro="" textlink="">
      <xdr:nvSpPr>
        <xdr:cNvPr id="6515" name="Text Box 75" hidden="1">
          <a:extLst>
            <a:ext uri="{FF2B5EF4-FFF2-40B4-BE49-F238E27FC236}">
              <a16:creationId xmlns:a16="http://schemas.microsoft.com/office/drawing/2014/main" id="{00000000-0008-0000-0000-0000731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41</xdr:row>
      <xdr:rowOff>76200</xdr:rowOff>
    </xdr:from>
    <xdr:to>
      <xdr:col>10</xdr:col>
      <xdr:colOff>76200</xdr:colOff>
      <xdr:row>42</xdr:row>
      <xdr:rowOff>114300</xdr:rowOff>
    </xdr:to>
    <xdr:sp macro="" textlink="">
      <xdr:nvSpPr>
        <xdr:cNvPr id="6516" name="Text Box 75" hidden="1">
          <a:extLst>
            <a:ext uri="{FF2B5EF4-FFF2-40B4-BE49-F238E27FC236}">
              <a16:creationId xmlns:a16="http://schemas.microsoft.com/office/drawing/2014/main" id="{00000000-0008-0000-0000-0000741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41</xdr:row>
      <xdr:rowOff>76200</xdr:rowOff>
    </xdr:from>
    <xdr:to>
      <xdr:col>10</xdr:col>
      <xdr:colOff>76200</xdr:colOff>
      <xdr:row>42</xdr:row>
      <xdr:rowOff>114300</xdr:rowOff>
    </xdr:to>
    <xdr:sp macro="" textlink="">
      <xdr:nvSpPr>
        <xdr:cNvPr id="6517" name="Text Box 75" hidden="1">
          <a:extLst>
            <a:ext uri="{FF2B5EF4-FFF2-40B4-BE49-F238E27FC236}">
              <a16:creationId xmlns:a16="http://schemas.microsoft.com/office/drawing/2014/main" id="{00000000-0008-0000-0000-0000751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41</xdr:row>
      <xdr:rowOff>76200</xdr:rowOff>
    </xdr:from>
    <xdr:to>
      <xdr:col>10</xdr:col>
      <xdr:colOff>76200</xdr:colOff>
      <xdr:row>42</xdr:row>
      <xdr:rowOff>114300</xdr:rowOff>
    </xdr:to>
    <xdr:sp macro="" textlink="">
      <xdr:nvSpPr>
        <xdr:cNvPr id="6518" name="Text Box 75" hidden="1">
          <a:extLst>
            <a:ext uri="{FF2B5EF4-FFF2-40B4-BE49-F238E27FC236}">
              <a16:creationId xmlns:a16="http://schemas.microsoft.com/office/drawing/2014/main" id="{00000000-0008-0000-0000-0000761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40</xdr:row>
      <xdr:rowOff>76200</xdr:rowOff>
    </xdr:from>
    <xdr:to>
      <xdr:col>14</xdr:col>
      <xdr:colOff>76200</xdr:colOff>
      <xdr:row>41</xdr:row>
      <xdr:rowOff>114300</xdr:rowOff>
    </xdr:to>
    <xdr:sp macro="" textlink="">
      <xdr:nvSpPr>
        <xdr:cNvPr id="6519" name="Text Box 75" hidden="1">
          <a:extLst>
            <a:ext uri="{FF2B5EF4-FFF2-40B4-BE49-F238E27FC236}">
              <a16:creationId xmlns:a16="http://schemas.microsoft.com/office/drawing/2014/main" id="{00000000-0008-0000-0000-00007719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41</xdr:row>
      <xdr:rowOff>76200</xdr:rowOff>
    </xdr:from>
    <xdr:to>
      <xdr:col>14</xdr:col>
      <xdr:colOff>76200</xdr:colOff>
      <xdr:row>42</xdr:row>
      <xdr:rowOff>114300</xdr:rowOff>
    </xdr:to>
    <xdr:sp macro="" textlink="">
      <xdr:nvSpPr>
        <xdr:cNvPr id="6520" name="Text Box 75" hidden="1">
          <a:extLst>
            <a:ext uri="{FF2B5EF4-FFF2-40B4-BE49-F238E27FC236}">
              <a16:creationId xmlns:a16="http://schemas.microsoft.com/office/drawing/2014/main" id="{00000000-0008-0000-0000-00007819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41</xdr:row>
      <xdr:rowOff>76200</xdr:rowOff>
    </xdr:from>
    <xdr:to>
      <xdr:col>14</xdr:col>
      <xdr:colOff>76200</xdr:colOff>
      <xdr:row>42</xdr:row>
      <xdr:rowOff>114300</xdr:rowOff>
    </xdr:to>
    <xdr:sp macro="" textlink="">
      <xdr:nvSpPr>
        <xdr:cNvPr id="6521" name="Text Box 75" hidden="1">
          <a:extLst>
            <a:ext uri="{FF2B5EF4-FFF2-40B4-BE49-F238E27FC236}">
              <a16:creationId xmlns:a16="http://schemas.microsoft.com/office/drawing/2014/main" id="{00000000-0008-0000-0000-00007919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41</xdr:row>
      <xdr:rowOff>76200</xdr:rowOff>
    </xdr:from>
    <xdr:to>
      <xdr:col>14</xdr:col>
      <xdr:colOff>76200</xdr:colOff>
      <xdr:row>42</xdr:row>
      <xdr:rowOff>114300</xdr:rowOff>
    </xdr:to>
    <xdr:sp macro="" textlink="">
      <xdr:nvSpPr>
        <xdr:cNvPr id="6522" name="Text Box 75" hidden="1">
          <a:extLst>
            <a:ext uri="{FF2B5EF4-FFF2-40B4-BE49-F238E27FC236}">
              <a16:creationId xmlns:a16="http://schemas.microsoft.com/office/drawing/2014/main" id="{00000000-0008-0000-0000-00007A19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41</xdr:row>
      <xdr:rowOff>76200</xdr:rowOff>
    </xdr:from>
    <xdr:to>
      <xdr:col>14</xdr:col>
      <xdr:colOff>76200</xdr:colOff>
      <xdr:row>42</xdr:row>
      <xdr:rowOff>114300</xdr:rowOff>
    </xdr:to>
    <xdr:sp macro="" textlink="">
      <xdr:nvSpPr>
        <xdr:cNvPr id="6523" name="Text Box 75" hidden="1">
          <a:extLst>
            <a:ext uri="{FF2B5EF4-FFF2-40B4-BE49-F238E27FC236}">
              <a16:creationId xmlns:a16="http://schemas.microsoft.com/office/drawing/2014/main" id="{00000000-0008-0000-0000-00007B19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41</xdr:row>
      <xdr:rowOff>76200</xdr:rowOff>
    </xdr:from>
    <xdr:to>
      <xdr:col>7</xdr:col>
      <xdr:colOff>76200</xdr:colOff>
      <xdr:row>42</xdr:row>
      <xdr:rowOff>114300</xdr:rowOff>
    </xdr:to>
    <xdr:sp macro="" textlink="">
      <xdr:nvSpPr>
        <xdr:cNvPr id="6524" name="Text Box 75" hidden="1">
          <a:extLst>
            <a:ext uri="{FF2B5EF4-FFF2-40B4-BE49-F238E27FC236}">
              <a16:creationId xmlns:a16="http://schemas.microsoft.com/office/drawing/2014/main" id="{00000000-0008-0000-0000-00007C19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41</xdr:row>
      <xdr:rowOff>76200</xdr:rowOff>
    </xdr:from>
    <xdr:to>
      <xdr:col>10</xdr:col>
      <xdr:colOff>76200</xdr:colOff>
      <xdr:row>42</xdr:row>
      <xdr:rowOff>114300</xdr:rowOff>
    </xdr:to>
    <xdr:sp macro="" textlink="">
      <xdr:nvSpPr>
        <xdr:cNvPr id="6525" name="Text Box 75" hidden="1">
          <a:extLst>
            <a:ext uri="{FF2B5EF4-FFF2-40B4-BE49-F238E27FC236}">
              <a16:creationId xmlns:a16="http://schemas.microsoft.com/office/drawing/2014/main" id="{00000000-0008-0000-0000-00007D1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41</xdr:row>
      <xdr:rowOff>76200</xdr:rowOff>
    </xdr:from>
    <xdr:to>
      <xdr:col>14</xdr:col>
      <xdr:colOff>76200</xdr:colOff>
      <xdr:row>42</xdr:row>
      <xdr:rowOff>114300</xdr:rowOff>
    </xdr:to>
    <xdr:sp macro="" textlink="">
      <xdr:nvSpPr>
        <xdr:cNvPr id="6526" name="Text Box 75" hidden="1">
          <a:extLst>
            <a:ext uri="{FF2B5EF4-FFF2-40B4-BE49-F238E27FC236}">
              <a16:creationId xmlns:a16="http://schemas.microsoft.com/office/drawing/2014/main" id="{00000000-0008-0000-0000-00007E19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41</xdr:row>
      <xdr:rowOff>76200</xdr:rowOff>
    </xdr:from>
    <xdr:to>
      <xdr:col>7</xdr:col>
      <xdr:colOff>76200</xdr:colOff>
      <xdr:row>42</xdr:row>
      <xdr:rowOff>114300</xdr:rowOff>
    </xdr:to>
    <xdr:sp macro="" textlink="">
      <xdr:nvSpPr>
        <xdr:cNvPr id="6527" name="Text Box 75" hidden="1">
          <a:extLst>
            <a:ext uri="{FF2B5EF4-FFF2-40B4-BE49-F238E27FC236}">
              <a16:creationId xmlns:a16="http://schemas.microsoft.com/office/drawing/2014/main" id="{00000000-0008-0000-0000-00007F19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41</xdr:row>
      <xdr:rowOff>76200</xdr:rowOff>
    </xdr:from>
    <xdr:to>
      <xdr:col>10</xdr:col>
      <xdr:colOff>76200</xdr:colOff>
      <xdr:row>42</xdr:row>
      <xdr:rowOff>114300</xdr:rowOff>
    </xdr:to>
    <xdr:sp macro="" textlink="">
      <xdr:nvSpPr>
        <xdr:cNvPr id="6528" name="Text Box 75" hidden="1">
          <a:extLst>
            <a:ext uri="{FF2B5EF4-FFF2-40B4-BE49-F238E27FC236}">
              <a16:creationId xmlns:a16="http://schemas.microsoft.com/office/drawing/2014/main" id="{00000000-0008-0000-0000-0000801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41</xdr:row>
      <xdr:rowOff>76200</xdr:rowOff>
    </xdr:from>
    <xdr:to>
      <xdr:col>14</xdr:col>
      <xdr:colOff>76200</xdr:colOff>
      <xdr:row>42</xdr:row>
      <xdr:rowOff>114300</xdr:rowOff>
    </xdr:to>
    <xdr:sp macro="" textlink="">
      <xdr:nvSpPr>
        <xdr:cNvPr id="6529" name="Text Box 75" hidden="1">
          <a:extLst>
            <a:ext uri="{FF2B5EF4-FFF2-40B4-BE49-F238E27FC236}">
              <a16:creationId xmlns:a16="http://schemas.microsoft.com/office/drawing/2014/main" id="{00000000-0008-0000-0000-00008119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41</xdr:row>
      <xdr:rowOff>76200</xdr:rowOff>
    </xdr:from>
    <xdr:to>
      <xdr:col>7</xdr:col>
      <xdr:colOff>76200</xdr:colOff>
      <xdr:row>42</xdr:row>
      <xdr:rowOff>114300</xdr:rowOff>
    </xdr:to>
    <xdr:sp macro="" textlink="">
      <xdr:nvSpPr>
        <xdr:cNvPr id="6530" name="Text Box 75" hidden="1">
          <a:extLst>
            <a:ext uri="{FF2B5EF4-FFF2-40B4-BE49-F238E27FC236}">
              <a16:creationId xmlns:a16="http://schemas.microsoft.com/office/drawing/2014/main" id="{00000000-0008-0000-0000-00008219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42</xdr:row>
      <xdr:rowOff>76200</xdr:rowOff>
    </xdr:from>
    <xdr:to>
      <xdr:col>7</xdr:col>
      <xdr:colOff>76200</xdr:colOff>
      <xdr:row>43</xdr:row>
      <xdr:rowOff>114300</xdr:rowOff>
    </xdr:to>
    <xdr:sp macro="" textlink="">
      <xdr:nvSpPr>
        <xdr:cNvPr id="6531" name="Text Box 75" hidden="1">
          <a:extLst>
            <a:ext uri="{FF2B5EF4-FFF2-40B4-BE49-F238E27FC236}">
              <a16:creationId xmlns:a16="http://schemas.microsoft.com/office/drawing/2014/main" id="{00000000-0008-0000-0000-00008319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42</xdr:row>
      <xdr:rowOff>76200</xdr:rowOff>
    </xdr:from>
    <xdr:to>
      <xdr:col>7</xdr:col>
      <xdr:colOff>76200</xdr:colOff>
      <xdr:row>43</xdr:row>
      <xdr:rowOff>114300</xdr:rowOff>
    </xdr:to>
    <xdr:sp macro="" textlink="">
      <xdr:nvSpPr>
        <xdr:cNvPr id="6532" name="Text Box 75" hidden="1">
          <a:extLst>
            <a:ext uri="{FF2B5EF4-FFF2-40B4-BE49-F238E27FC236}">
              <a16:creationId xmlns:a16="http://schemas.microsoft.com/office/drawing/2014/main" id="{00000000-0008-0000-0000-00008419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41</xdr:row>
      <xdr:rowOff>76200</xdr:rowOff>
    </xdr:from>
    <xdr:to>
      <xdr:col>10</xdr:col>
      <xdr:colOff>76200</xdr:colOff>
      <xdr:row>42</xdr:row>
      <xdr:rowOff>114300</xdr:rowOff>
    </xdr:to>
    <xdr:sp macro="" textlink="">
      <xdr:nvSpPr>
        <xdr:cNvPr id="6533" name="Text Box 75" hidden="1">
          <a:extLst>
            <a:ext uri="{FF2B5EF4-FFF2-40B4-BE49-F238E27FC236}">
              <a16:creationId xmlns:a16="http://schemas.microsoft.com/office/drawing/2014/main" id="{00000000-0008-0000-0000-0000851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42</xdr:row>
      <xdr:rowOff>76200</xdr:rowOff>
    </xdr:from>
    <xdr:to>
      <xdr:col>10</xdr:col>
      <xdr:colOff>76200</xdr:colOff>
      <xdr:row>43</xdr:row>
      <xdr:rowOff>114300</xdr:rowOff>
    </xdr:to>
    <xdr:sp macro="" textlink="">
      <xdr:nvSpPr>
        <xdr:cNvPr id="6534" name="Text Box 75" hidden="1">
          <a:extLst>
            <a:ext uri="{FF2B5EF4-FFF2-40B4-BE49-F238E27FC236}">
              <a16:creationId xmlns:a16="http://schemas.microsoft.com/office/drawing/2014/main" id="{00000000-0008-0000-0000-0000861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42</xdr:row>
      <xdr:rowOff>76200</xdr:rowOff>
    </xdr:from>
    <xdr:to>
      <xdr:col>10</xdr:col>
      <xdr:colOff>76200</xdr:colOff>
      <xdr:row>43</xdr:row>
      <xdr:rowOff>114300</xdr:rowOff>
    </xdr:to>
    <xdr:sp macro="" textlink="">
      <xdr:nvSpPr>
        <xdr:cNvPr id="6535" name="Text Box 75" hidden="1">
          <a:extLst>
            <a:ext uri="{FF2B5EF4-FFF2-40B4-BE49-F238E27FC236}">
              <a16:creationId xmlns:a16="http://schemas.microsoft.com/office/drawing/2014/main" id="{00000000-0008-0000-0000-0000871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42</xdr:row>
      <xdr:rowOff>76200</xdr:rowOff>
    </xdr:from>
    <xdr:to>
      <xdr:col>10</xdr:col>
      <xdr:colOff>76200</xdr:colOff>
      <xdr:row>43</xdr:row>
      <xdr:rowOff>114300</xdr:rowOff>
    </xdr:to>
    <xdr:sp macro="" textlink="">
      <xdr:nvSpPr>
        <xdr:cNvPr id="6536" name="Text Box 75" hidden="1">
          <a:extLst>
            <a:ext uri="{FF2B5EF4-FFF2-40B4-BE49-F238E27FC236}">
              <a16:creationId xmlns:a16="http://schemas.microsoft.com/office/drawing/2014/main" id="{00000000-0008-0000-0000-0000881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41</xdr:row>
      <xdr:rowOff>76200</xdr:rowOff>
    </xdr:from>
    <xdr:to>
      <xdr:col>14</xdr:col>
      <xdr:colOff>76200</xdr:colOff>
      <xdr:row>42</xdr:row>
      <xdr:rowOff>114300</xdr:rowOff>
    </xdr:to>
    <xdr:sp macro="" textlink="">
      <xdr:nvSpPr>
        <xdr:cNvPr id="6537" name="Text Box 75" hidden="1">
          <a:extLst>
            <a:ext uri="{FF2B5EF4-FFF2-40B4-BE49-F238E27FC236}">
              <a16:creationId xmlns:a16="http://schemas.microsoft.com/office/drawing/2014/main" id="{00000000-0008-0000-0000-00008919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42</xdr:row>
      <xdr:rowOff>76200</xdr:rowOff>
    </xdr:from>
    <xdr:to>
      <xdr:col>14</xdr:col>
      <xdr:colOff>76200</xdr:colOff>
      <xdr:row>43</xdr:row>
      <xdr:rowOff>114300</xdr:rowOff>
    </xdr:to>
    <xdr:sp macro="" textlink="">
      <xdr:nvSpPr>
        <xdr:cNvPr id="6538" name="Text Box 75" hidden="1">
          <a:extLst>
            <a:ext uri="{FF2B5EF4-FFF2-40B4-BE49-F238E27FC236}">
              <a16:creationId xmlns:a16="http://schemas.microsoft.com/office/drawing/2014/main" id="{00000000-0008-0000-0000-00008A19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42</xdr:row>
      <xdr:rowOff>76200</xdr:rowOff>
    </xdr:from>
    <xdr:to>
      <xdr:col>14</xdr:col>
      <xdr:colOff>76200</xdr:colOff>
      <xdr:row>43</xdr:row>
      <xdr:rowOff>114300</xdr:rowOff>
    </xdr:to>
    <xdr:sp macro="" textlink="">
      <xdr:nvSpPr>
        <xdr:cNvPr id="6539" name="Text Box 75" hidden="1">
          <a:extLst>
            <a:ext uri="{FF2B5EF4-FFF2-40B4-BE49-F238E27FC236}">
              <a16:creationId xmlns:a16="http://schemas.microsoft.com/office/drawing/2014/main" id="{00000000-0008-0000-0000-00008B19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42</xdr:row>
      <xdr:rowOff>76200</xdr:rowOff>
    </xdr:from>
    <xdr:to>
      <xdr:col>14</xdr:col>
      <xdr:colOff>76200</xdr:colOff>
      <xdr:row>43</xdr:row>
      <xdr:rowOff>114300</xdr:rowOff>
    </xdr:to>
    <xdr:sp macro="" textlink="">
      <xdr:nvSpPr>
        <xdr:cNvPr id="6540" name="Text Box 75" hidden="1">
          <a:extLst>
            <a:ext uri="{FF2B5EF4-FFF2-40B4-BE49-F238E27FC236}">
              <a16:creationId xmlns:a16="http://schemas.microsoft.com/office/drawing/2014/main" id="{00000000-0008-0000-0000-00008C19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42</xdr:row>
      <xdr:rowOff>76200</xdr:rowOff>
    </xdr:from>
    <xdr:to>
      <xdr:col>14</xdr:col>
      <xdr:colOff>76200</xdr:colOff>
      <xdr:row>43</xdr:row>
      <xdr:rowOff>114300</xdr:rowOff>
    </xdr:to>
    <xdr:sp macro="" textlink="">
      <xdr:nvSpPr>
        <xdr:cNvPr id="6541" name="Text Box 75" hidden="1">
          <a:extLst>
            <a:ext uri="{FF2B5EF4-FFF2-40B4-BE49-F238E27FC236}">
              <a16:creationId xmlns:a16="http://schemas.microsoft.com/office/drawing/2014/main" id="{00000000-0008-0000-0000-00008D19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42</xdr:row>
      <xdr:rowOff>76200</xdr:rowOff>
    </xdr:from>
    <xdr:to>
      <xdr:col>7</xdr:col>
      <xdr:colOff>76200</xdr:colOff>
      <xdr:row>43</xdr:row>
      <xdr:rowOff>114300</xdr:rowOff>
    </xdr:to>
    <xdr:sp macro="" textlink="">
      <xdr:nvSpPr>
        <xdr:cNvPr id="6542" name="Text Box 75" hidden="1">
          <a:extLst>
            <a:ext uri="{FF2B5EF4-FFF2-40B4-BE49-F238E27FC236}">
              <a16:creationId xmlns:a16="http://schemas.microsoft.com/office/drawing/2014/main" id="{00000000-0008-0000-0000-00008E19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42</xdr:row>
      <xdr:rowOff>76200</xdr:rowOff>
    </xdr:from>
    <xdr:to>
      <xdr:col>10</xdr:col>
      <xdr:colOff>76200</xdr:colOff>
      <xdr:row>43</xdr:row>
      <xdr:rowOff>114300</xdr:rowOff>
    </xdr:to>
    <xdr:sp macro="" textlink="">
      <xdr:nvSpPr>
        <xdr:cNvPr id="6543" name="Text Box 75" hidden="1">
          <a:extLst>
            <a:ext uri="{FF2B5EF4-FFF2-40B4-BE49-F238E27FC236}">
              <a16:creationId xmlns:a16="http://schemas.microsoft.com/office/drawing/2014/main" id="{00000000-0008-0000-0000-00008F1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42</xdr:row>
      <xdr:rowOff>76200</xdr:rowOff>
    </xdr:from>
    <xdr:to>
      <xdr:col>14</xdr:col>
      <xdr:colOff>76200</xdr:colOff>
      <xdr:row>43</xdr:row>
      <xdr:rowOff>114300</xdr:rowOff>
    </xdr:to>
    <xdr:sp macro="" textlink="">
      <xdr:nvSpPr>
        <xdr:cNvPr id="6544" name="Text Box 75" hidden="1">
          <a:extLst>
            <a:ext uri="{FF2B5EF4-FFF2-40B4-BE49-F238E27FC236}">
              <a16:creationId xmlns:a16="http://schemas.microsoft.com/office/drawing/2014/main" id="{00000000-0008-0000-0000-00009019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42</xdr:row>
      <xdr:rowOff>76200</xdr:rowOff>
    </xdr:from>
    <xdr:to>
      <xdr:col>7</xdr:col>
      <xdr:colOff>76200</xdr:colOff>
      <xdr:row>43</xdr:row>
      <xdr:rowOff>114300</xdr:rowOff>
    </xdr:to>
    <xdr:sp macro="" textlink="">
      <xdr:nvSpPr>
        <xdr:cNvPr id="6545" name="Text Box 75" hidden="1">
          <a:extLst>
            <a:ext uri="{FF2B5EF4-FFF2-40B4-BE49-F238E27FC236}">
              <a16:creationId xmlns:a16="http://schemas.microsoft.com/office/drawing/2014/main" id="{00000000-0008-0000-0000-00009119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42</xdr:row>
      <xdr:rowOff>76200</xdr:rowOff>
    </xdr:from>
    <xdr:to>
      <xdr:col>10</xdr:col>
      <xdr:colOff>76200</xdr:colOff>
      <xdr:row>43</xdr:row>
      <xdr:rowOff>114300</xdr:rowOff>
    </xdr:to>
    <xdr:sp macro="" textlink="">
      <xdr:nvSpPr>
        <xdr:cNvPr id="6546" name="Text Box 75" hidden="1">
          <a:extLst>
            <a:ext uri="{FF2B5EF4-FFF2-40B4-BE49-F238E27FC236}">
              <a16:creationId xmlns:a16="http://schemas.microsoft.com/office/drawing/2014/main" id="{00000000-0008-0000-0000-0000921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42</xdr:row>
      <xdr:rowOff>76200</xdr:rowOff>
    </xdr:from>
    <xdr:to>
      <xdr:col>14</xdr:col>
      <xdr:colOff>76200</xdr:colOff>
      <xdr:row>43</xdr:row>
      <xdr:rowOff>114300</xdr:rowOff>
    </xdr:to>
    <xdr:sp macro="" textlink="">
      <xdr:nvSpPr>
        <xdr:cNvPr id="6547" name="Text Box 75" hidden="1">
          <a:extLst>
            <a:ext uri="{FF2B5EF4-FFF2-40B4-BE49-F238E27FC236}">
              <a16:creationId xmlns:a16="http://schemas.microsoft.com/office/drawing/2014/main" id="{00000000-0008-0000-0000-00009319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42</xdr:row>
      <xdr:rowOff>76200</xdr:rowOff>
    </xdr:from>
    <xdr:to>
      <xdr:col>7</xdr:col>
      <xdr:colOff>76200</xdr:colOff>
      <xdr:row>43</xdr:row>
      <xdr:rowOff>114300</xdr:rowOff>
    </xdr:to>
    <xdr:sp macro="" textlink="">
      <xdr:nvSpPr>
        <xdr:cNvPr id="6548" name="Text Box 75" hidden="1">
          <a:extLst>
            <a:ext uri="{FF2B5EF4-FFF2-40B4-BE49-F238E27FC236}">
              <a16:creationId xmlns:a16="http://schemas.microsoft.com/office/drawing/2014/main" id="{00000000-0008-0000-0000-00009419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43</xdr:row>
      <xdr:rowOff>76200</xdr:rowOff>
    </xdr:from>
    <xdr:to>
      <xdr:col>7</xdr:col>
      <xdr:colOff>76200</xdr:colOff>
      <xdr:row>44</xdr:row>
      <xdr:rowOff>114300</xdr:rowOff>
    </xdr:to>
    <xdr:sp macro="" textlink="">
      <xdr:nvSpPr>
        <xdr:cNvPr id="6549" name="Text Box 75" hidden="1">
          <a:extLst>
            <a:ext uri="{FF2B5EF4-FFF2-40B4-BE49-F238E27FC236}">
              <a16:creationId xmlns:a16="http://schemas.microsoft.com/office/drawing/2014/main" id="{00000000-0008-0000-0000-00009519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43</xdr:row>
      <xdr:rowOff>76200</xdr:rowOff>
    </xdr:from>
    <xdr:to>
      <xdr:col>7</xdr:col>
      <xdr:colOff>76200</xdr:colOff>
      <xdr:row>44</xdr:row>
      <xdr:rowOff>114300</xdr:rowOff>
    </xdr:to>
    <xdr:sp macro="" textlink="">
      <xdr:nvSpPr>
        <xdr:cNvPr id="6550" name="Text Box 75" hidden="1">
          <a:extLst>
            <a:ext uri="{FF2B5EF4-FFF2-40B4-BE49-F238E27FC236}">
              <a16:creationId xmlns:a16="http://schemas.microsoft.com/office/drawing/2014/main" id="{00000000-0008-0000-0000-00009619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42</xdr:row>
      <xdr:rowOff>76200</xdr:rowOff>
    </xdr:from>
    <xdr:to>
      <xdr:col>10</xdr:col>
      <xdr:colOff>76200</xdr:colOff>
      <xdr:row>43</xdr:row>
      <xdr:rowOff>114300</xdr:rowOff>
    </xdr:to>
    <xdr:sp macro="" textlink="">
      <xdr:nvSpPr>
        <xdr:cNvPr id="6551" name="Text Box 75" hidden="1">
          <a:extLst>
            <a:ext uri="{FF2B5EF4-FFF2-40B4-BE49-F238E27FC236}">
              <a16:creationId xmlns:a16="http://schemas.microsoft.com/office/drawing/2014/main" id="{00000000-0008-0000-0000-0000971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43</xdr:row>
      <xdr:rowOff>76200</xdr:rowOff>
    </xdr:from>
    <xdr:to>
      <xdr:col>10</xdr:col>
      <xdr:colOff>76200</xdr:colOff>
      <xdr:row>44</xdr:row>
      <xdr:rowOff>114300</xdr:rowOff>
    </xdr:to>
    <xdr:sp macro="" textlink="">
      <xdr:nvSpPr>
        <xdr:cNvPr id="6552" name="Text Box 75" hidden="1">
          <a:extLst>
            <a:ext uri="{FF2B5EF4-FFF2-40B4-BE49-F238E27FC236}">
              <a16:creationId xmlns:a16="http://schemas.microsoft.com/office/drawing/2014/main" id="{00000000-0008-0000-0000-0000981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43</xdr:row>
      <xdr:rowOff>76200</xdr:rowOff>
    </xdr:from>
    <xdr:to>
      <xdr:col>10</xdr:col>
      <xdr:colOff>76200</xdr:colOff>
      <xdr:row>44</xdr:row>
      <xdr:rowOff>114300</xdr:rowOff>
    </xdr:to>
    <xdr:sp macro="" textlink="">
      <xdr:nvSpPr>
        <xdr:cNvPr id="6553" name="Text Box 75" hidden="1">
          <a:extLst>
            <a:ext uri="{FF2B5EF4-FFF2-40B4-BE49-F238E27FC236}">
              <a16:creationId xmlns:a16="http://schemas.microsoft.com/office/drawing/2014/main" id="{00000000-0008-0000-0000-0000991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43</xdr:row>
      <xdr:rowOff>76200</xdr:rowOff>
    </xdr:from>
    <xdr:to>
      <xdr:col>10</xdr:col>
      <xdr:colOff>76200</xdr:colOff>
      <xdr:row>44</xdr:row>
      <xdr:rowOff>114300</xdr:rowOff>
    </xdr:to>
    <xdr:sp macro="" textlink="">
      <xdr:nvSpPr>
        <xdr:cNvPr id="6554" name="Text Box 75" hidden="1">
          <a:extLst>
            <a:ext uri="{FF2B5EF4-FFF2-40B4-BE49-F238E27FC236}">
              <a16:creationId xmlns:a16="http://schemas.microsoft.com/office/drawing/2014/main" id="{00000000-0008-0000-0000-00009A1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42</xdr:row>
      <xdr:rowOff>76200</xdr:rowOff>
    </xdr:from>
    <xdr:to>
      <xdr:col>14</xdr:col>
      <xdr:colOff>76200</xdr:colOff>
      <xdr:row>43</xdr:row>
      <xdr:rowOff>114300</xdr:rowOff>
    </xdr:to>
    <xdr:sp macro="" textlink="">
      <xdr:nvSpPr>
        <xdr:cNvPr id="6555" name="Text Box 75" hidden="1">
          <a:extLst>
            <a:ext uri="{FF2B5EF4-FFF2-40B4-BE49-F238E27FC236}">
              <a16:creationId xmlns:a16="http://schemas.microsoft.com/office/drawing/2014/main" id="{00000000-0008-0000-0000-00009B19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43</xdr:row>
      <xdr:rowOff>76200</xdr:rowOff>
    </xdr:from>
    <xdr:to>
      <xdr:col>14</xdr:col>
      <xdr:colOff>76200</xdr:colOff>
      <xdr:row>44</xdr:row>
      <xdr:rowOff>114300</xdr:rowOff>
    </xdr:to>
    <xdr:sp macro="" textlink="">
      <xdr:nvSpPr>
        <xdr:cNvPr id="6556" name="Text Box 75" hidden="1">
          <a:extLst>
            <a:ext uri="{FF2B5EF4-FFF2-40B4-BE49-F238E27FC236}">
              <a16:creationId xmlns:a16="http://schemas.microsoft.com/office/drawing/2014/main" id="{00000000-0008-0000-0000-00009C19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43</xdr:row>
      <xdr:rowOff>76200</xdr:rowOff>
    </xdr:from>
    <xdr:to>
      <xdr:col>14</xdr:col>
      <xdr:colOff>76200</xdr:colOff>
      <xdr:row>44</xdr:row>
      <xdr:rowOff>114300</xdr:rowOff>
    </xdr:to>
    <xdr:sp macro="" textlink="">
      <xdr:nvSpPr>
        <xdr:cNvPr id="6557" name="Text Box 75" hidden="1">
          <a:extLst>
            <a:ext uri="{FF2B5EF4-FFF2-40B4-BE49-F238E27FC236}">
              <a16:creationId xmlns:a16="http://schemas.microsoft.com/office/drawing/2014/main" id="{00000000-0008-0000-0000-00009D19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43</xdr:row>
      <xdr:rowOff>76200</xdr:rowOff>
    </xdr:from>
    <xdr:to>
      <xdr:col>14</xdr:col>
      <xdr:colOff>76200</xdr:colOff>
      <xdr:row>44</xdr:row>
      <xdr:rowOff>114300</xdr:rowOff>
    </xdr:to>
    <xdr:sp macro="" textlink="">
      <xdr:nvSpPr>
        <xdr:cNvPr id="6558" name="Text Box 75" hidden="1">
          <a:extLst>
            <a:ext uri="{FF2B5EF4-FFF2-40B4-BE49-F238E27FC236}">
              <a16:creationId xmlns:a16="http://schemas.microsoft.com/office/drawing/2014/main" id="{00000000-0008-0000-0000-00009E19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43</xdr:row>
      <xdr:rowOff>76200</xdr:rowOff>
    </xdr:from>
    <xdr:to>
      <xdr:col>14</xdr:col>
      <xdr:colOff>76200</xdr:colOff>
      <xdr:row>44</xdr:row>
      <xdr:rowOff>114300</xdr:rowOff>
    </xdr:to>
    <xdr:sp macro="" textlink="">
      <xdr:nvSpPr>
        <xdr:cNvPr id="6559" name="Text Box 75" hidden="1">
          <a:extLst>
            <a:ext uri="{FF2B5EF4-FFF2-40B4-BE49-F238E27FC236}">
              <a16:creationId xmlns:a16="http://schemas.microsoft.com/office/drawing/2014/main" id="{00000000-0008-0000-0000-00009F19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43</xdr:row>
      <xdr:rowOff>76200</xdr:rowOff>
    </xdr:from>
    <xdr:to>
      <xdr:col>7</xdr:col>
      <xdr:colOff>76200</xdr:colOff>
      <xdr:row>44</xdr:row>
      <xdr:rowOff>114300</xdr:rowOff>
    </xdr:to>
    <xdr:sp macro="" textlink="">
      <xdr:nvSpPr>
        <xdr:cNvPr id="6560" name="Text Box 75" hidden="1">
          <a:extLst>
            <a:ext uri="{FF2B5EF4-FFF2-40B4-BE49-F238E27FC236}">
              <a16:creationId xmlns:a16="http://schemas.microsoft.com/office/drawing/2014/main" id="{00000000-0008-0000-0000-0000A019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43</xdr:row>
      <xdr:rowOff>76200</xdr:rowOff>
    </xdr:from>
    <xdr:to>
      <xdr:col>10</xdr:col>
      <xdr:colOff>76200</xdr:colOff>
      <xdr:row>44</xdr:row>
      <xdr:rowOff>114300</xdr:rowOff>
    </xdr:to>
    <xdr:sp macro="" textlink="">
      <xdr:nvSpPr>
        <xdr:cNvPr id="6561" name="Text Box 75" hidden="1">
          <a:extLst>
            <a:ext uri="{FF2B5EF4-FFF2-40B4-BE49-F238E27FC236}">
              <a16:creationId xmlns:a16="http://schemas.microsoft.com/office/drawing/2014/main" id="{00000000-0008-0000-0000-0000A11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43</xdr:row>
      <xdr:rowOff>76200</xdr:rowOff>
    </xdr:from>
    <xdr:to>
      <xdr:col>14</xdr:col>
      <xdr:colOff>76200</xdr:colOff>
      <xdr:row>44</xdr:row>
      <xdr:rowOff>114300</xdr:rowOff>
    </xdr:to>
    <xdr:sp macro="" textlink="">
      <xdr:nvSpPr>
        <xdr:cNvPr id="6562" name="Text Box 75" hidden="1">
          <a:extLst>
            <a:ext uri="{FF2B5EF4-FFF2-40B4-BE49-F238E27FC236}">
              <a16:creationId xmlns:a16="http://schemas.microsoft.com/office/drawing/2014/main" id="{00000000-0008-0000-0000-0000A219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43</xdr:row>
      <xdr:rowOff>76200</xdr:rowOff>
    </xdr:from>
    <xdr:to>
      <xdr:col>7</xdr:col>
      <xdr:colOff>76200</xdr:colOff>
      <xdr:row>44</xdr:row>
      <xdr:rowOff>114300</xdr:rowOff>
    </xdr:to>
    <xdr:sp macro="" textlink="">
      <xdr:nvSpPr>
        <xdr:cNvPr id="6563" name="Text Box 75" hidden="1">
          <a:extLst>
            <a:ext uri="{FF2B5EF4-FFF2-40B4-BE49-F238E27FC236}">
              <a16:creationId xmlns:a16="http://schemas.microsoft.com/office/drawing/2014/main" id="{00000000-0008-0000-0000-0000A319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43</xdr:row>
      <xdr:rowOff>76200</xdr:rowOff>
    </xdr:from>
    <xdr:to>
      <xdr:col>10</xdr:col>
      <xdr:colOff>76200</xdr:colOff>
      <xdr:row>44</xdr:row>
      <xdr:rowOff>114300</xdr:rowOff>
    </xdr:to>
    <xdr:sp macro="" textlink="">
      <xdr:nvSpPr>
        <xdr:cNvPr id="6564" name="Text Box 75" hidden="1">
          <a:extLst>
            <a:ext uri="{FF2B5EF4-FFF2-40B4-BE49-F238E27FC236}">
              <a16:creationId xmlns:a16="http://schemas.microsoft.com/office/drawing/2014/main" id="{00000000-0008-0000-0000-0000A41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43</xdr:row>
      <xdr:rowOff>76200</xdr:rowOff>
    </xdr:from>
    <xdr:to>
      <xdr:col>14</xdr:col>
      <xdr:colOff>76200</xdr:colOff>
      <xdr:row>44</xdr:row>
      <xdr:rowOff>114300</xdr:rowOff>
    </xdr:to>
    <xdr:sp macro="" textlink="">
      <xdr:nvSpPr>
        <xdr:cNvPr id="6565" name="Text Box 75" hidden="1">
          <a:extLst>
            <a:ext uri="{FF2B5EF4-FFF2-40B4-BE49-F238E27FC236}">
              <a16:creationId xmlns:a16="http://schemas.microsoft.com/office/drawing/2014/main" id="{00000000-0008-0000-0000-0000A519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43</xdr:row>
      <xdr:rowOff>76200</xdr:rowOff>
    </xdr:from>
    <xdr:to>
      <xdr:col>7</xdr:col>
      <xdr:colOff>76200</xdr:colOff>
      <xdr:row>44</xdr:row>
      <xdr:rowOff>114300</xdr:rowOff>
    </xdr:to>
    <xdr:sp macro="" textlink="">
      <xdr:nvSpPr>
        <xdr:cNvPr id="6566" name="Text Box 75" hidden="1">
          <a:extLst>
            <a:ext uri="{FF2B5EF4-FFF2-40B4-BE49-F238E27FC236}">
              <a16:creationId xmlns:a16="http://schemas.microsoft.com/office/drawing/2014/main" id="{00000000-0008-0000-0000-0000A619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44</xdr:row>
      <xdr:rowOff>76200</xdr:rowOff>
    </xdr:from>
    <xdr:to>
      <xdr:col>7</xdr:col>
      <xdr:colOff>76200</xdr:colOff>
      <xdr:row>45</xdr:row>
      <xdr:rowOff>114300</xdr:rowOff>
    </xdr:to>
    <xdr:sp macro="" textlink="">
      <xdr:nvSpPr>
        <xdr:cNvPr id="6567" name="Text Box 75" hidden="1">
          <a:extLst>
            <a:ext uri="{FF2B5EF4-FFF2-40B4-BE49-F238E27FC236}">
              <a16:creationId xmlns:a16="http://schemas.microsoft.com/office/drawing/2014/main" id="{00000000-0008-0000-0000-0000A719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44</xdr:row>
      <xdr:rowOff>76200</xdr:rowOff>
    </xdr:from>
    <xdr:to>
      <xdr:col>7</xdr:col>
      <xdr:colOff>76200</xdr:colOff>
      <xdr:row>45</xdr:row>
      <xdr:rowOff>114300</xdr:rowOff>
    </xdr:to>
    <xdr:sp macro="" textlink="">
      <xdr:nvSpPr>
        <xdr:cNvPr id="6568" name="Text Box 75" hidden="1">
          <a:extLst>
            <a:ext uri="{FF2B5EF4-FFF2-40B4-BE49-F238E27FC236}">
              <a16:creationId xmlns:a16="http://schemas.microsoft.com/office/drawing/2014/main" id="{00000000-0008-0000-0000-0000A819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43</xdr:row>
      <xdr:rowOff>76200</xdr:rowOff>
    </xdr:from>
    <xdr:to>
      <xdr:col>10</xdr:col>
      <xdr:colOff>76200</xdr:colOff>
      <xdr:row>44</xdr:row>
      <xdr:rowOff>114300</xdr:rowOff>
    </xdr:to>
    <xdr:sp macro="" textlink="">
      <xdr:nvSpPr>
        <xdr:cNvPr id="6569" name="Text Box 75" hidden="1">
          <a:extLst>
            <a:ext uri="{FF2B5EF4-FFF2-40B4-BE49-F238E27FC236}">
              <a16:creationId xmlns:a16="http://schemas.microsoft.com/office/drawing/2014/main" id="{00000000-0008-0000-0000-0000A91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44</xdr:row>
      <xdr:rowOff>76200</xdr:rowOff>
    </xdr:from>
    <xdr:to>
      <xdr:col>10</xdr:col>
      <xdr:colOff>76200</xdr:colOff>
      <xdr:row>45</xdr:row>
      <xdr:rowOff>114300</xdr:rowOff>
    </xdr:to>
    <xdr:sp macro="" textlink="">
      <xdr:nvSpPr>
        <xdr:cNvPr id="6570" name="Text Box 75" hidden="1">
          <a:extLst>
            <a:ext uri="{FF2B5EF4-FFF2-40B4-BE49-F238E27FC236}">
              <a16:creationId xmlns:a16="http://schemas.microsoft.com/office/drawing/2014/main" id="{00000000-0008-0000-0000-0000AA1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44</xdr:row>
      <xdr:rowOff>76200</xdr:rowOff>
    </xdr:from>
    <xdr:to>
      <xdr:col>10</xdr:col>
      <xdr:colOff>76200</xdr:colOff>
      <xdr:row>45</xdr:row>
      <xdr:rowOff>114300</xdr:rowOff>
    </xdr:to>
    <xdr:sp macro="" textlink="">
      <xdr:nvSpPr>
        <xdr:cNvPr id="6571" name="Text Box 75" hidden="1">
          <a:extLst>
            <a:ext uri="{FF2B5EF4-FFF2-40B4-BE49-F238E27FC236}">
              <a16:creationId xmlns:a16="http://schemas.microsoft.com/office/drawing/2014/main" id="{00000000-0008-0000-0000-0000AB1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44</xdr:row>
      <xdr:rowOff>76200</xdr:rowOff>
    </xdr:from>
    <xdr:to>
      <xdr:col>10</xdr:col>
      <xdr:colOff>76200</xdr:colOff>
      <xdr:row>45</xdr:row>
      <xdr:rowOff>114300</xdr:rowOff>
    </xdr:to>
    <xdr:sp macro="" textlink="">
      <xdr:nvSpPr>
        <xdr:cNvPr id="6572" name="Text Box 75" hidden="1">
          <a:extLst>
            <a:ext uri="{FF2B5EF4-FFF2-40B4-BE49-F238E27FC236}">
              <a16:creationId xmlns:a16="http://schemas.microsoft.com/office/drawing/2014/main" id="{00000000-0008-0000-0000-0000AC1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43</xdr:row>
      <xdr:rowOff>76200</xdr:rowOff>
    </xdr:from>
    <xdr:to>
      <xdr:col>14</xdr:col>
      <xdr:colOff>76200</xdr:colOff>
      <xdr:row>44</xdr:row>
      <xdr:rowOff>114300</xdr:rowOff>
    </xdr:to>
    <xdr:sp macro="" textlink="">
      <xdr:nvSpPr>
        <xdr:cNvPr id="6573" name="Text Box 75" hidden="1">
          <a:extLst>
            <a:ext uri="{FF2B5EF4-FFF2-40B4-BE49-F238E27FC236}">
              <a16:creationId xmlns:a16="http://schemas.microsoft.com/office/drawing/2014/main" id="{00000000-0008-0000-0000-0000AD19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44</xdr:row>
      <xdr:rowOff>76200</xdr:rowOff>
    </xdr:from>
    <xdr:to>
      <xdr:col>14</xdr:col>
      <xdr:colOff>76200</xdr:colOff>
      <xdr:row>45</xdr:row>
      <xdr:rowOff>114300</xdr:rowOff>
    </xdr:to>
    <xdr:sp macro="" textlink="">
      <xdr:nvSpPr>
        <xdr:cNvPr id="6574" name="Text Box 75" hidden="1">
          <a:extLst>
            <a:ext uri="{FF2B5EF4-FFF2-40B4-BE49-F238E27FC236}">
              <a16:creationId xmlns:a16="http://schemas.microsoft.com/office/drawing/2014/main" id="{00000000-0008-0000-0000-0000AE19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44</xdr:row>
      <xdr:rowOff>76200</xdr:rowOff>
    </xdr:from>
    <xdr:to>
      <xdr:col>14</xdr:col>
      <xdr:colOff>76200</xdr:colOff>
      <xdr:row>45</xdr:row>
      <xdr:rowOff>114300</xdr:rowOff>
    </xdr:to>
    <xdr:sp macro="" textlink="">
      <xdr:nvSpPr>
        <xdr:cNvPr id="6575" name="Text Box 75" hidden="1">
          <a:extLst>
            <a:ext uri="{FF2B5EF4-FFF2-40B4-BE49-F238E27FC236}">
              <a16:creationId xmlns:a16="http://schemas.microsoft.com/office/drawing/2014/main" id="{00000000-0008-0000-0000-0000AF19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44</xdr:row>
      <xdr:rowOff>76200</xdr:rowOff>
    </xdr:from>
    <xdr:to>
      <xdr:col>14</xdr:col>
      <xdr:colOff>76200</xdr:colOff>
      <xdr:row>45</xdr:row>
      <xdr:rowOff>114300</xdr:rowOff>
    </xdr:to>
    <xdr:sp macro="" textlink="">
      <xdr:nvSpPr>
        <xdr:cNvPr id="6576" name="Text Box 75" hidden="1">
          <a:extLst>
            <a:ext uri="{FF2B5EF4-FFF2-40B4-BE49-F238E27FC236}">
              <a16:creationId xmlns:a16="http://schemas.microsoft.com/office/drawing/2014/main" id="{00000000-0008-0000-0000-0000B019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44</xdr:row>
      <xdr:rowOff>76200</xdr:rowOff>
    </xdr:from>
    <xdr:to>
      <xdr:col>14</xdr:col>
      <xdr:colOff>76200</xdr:colOff>
      <xdr:row>45</xdr:row>
      <xdr:rowOff>114300</xdr:rowOff>
    </xdr:to>
    <xdr:sp macro="" textlink="">
      <xdr:nvSpPr>
        <xdr:cNvPr id="6577" name="Text Box 75" hidden="1">
          <a:extLst>
            <a:ext uri="{FF2B5EF4-FFF2-40B4-BE49-F238E27FC236}">
              <a16:creationId xmlns:a16="http://schemas.microsoft.com/office/drawing/2014/main" id="{00000000-0008-0000-0000-0000B119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44</xdr:row>
      <xdr:rowOff>76200</xdr:rowOff>
    </xdr:from>
    <xdr:to>
      <xdr:col>7</xdr:col>
      <xdr:colOff>76200</xdr:colOff>
      <xdr:row>45</xdr:row>
      <xdr:rowOff>114300</xdr:rowOff>
    </xdr:to>
    <xdr:sp macro="" textlink="">
      <xdr:nvSpPr>
        <xdr:cNvPr id="6578" name="Text Box 75" hidden="1">
          <a:extLst>
            <a:ext uri="{FF2B5EF4-FFF2-40B4-BE49-F238E27FC236}">
              <a16:creationId xmlns:a16="http://schemas.microsoft.com/office/drawing/2014/main" id="{00000000-0008-0000-0000-0000B219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44</xdr:row>
      <xdr:rowOff>76200</xdr:rowOff>
    </xdr:from>
    <xdr:to>
      <xdr:col>10</xdr:col>
      <xdr:colOff>76200</xdr:colOff>
      <xdr:row>45</xdr:row>
      <xdr:rowOff>114300</xdr:rowOff>
    </xdr:to>
    <xdr:sp macro="" textlink="">
      <xdr:nvSpPr>
        <xdr:cNvPr id="6579" name="Text Box 75" hidden="1">
          <a:extLst>
            <a:ext uri="{FF2B5EF4-FFF2-40B4-BE49-F238E27FC236}">
              <a16:creationId xmlns:a16="http://schemas.microsoft.com/office/drawing/2014/main" id="{00000000-0008-0000-0000-0000B31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44</xdr:row>
      <xdr:rowOff>76200</xdr:rowOff>
    </xdr:from>
    <xdr:to>
      <xdr:col>14</xdr:col>
      <xdr:colOff>76200</xdr:colOff>
      <xdr:row>45</xdr:row>
      <xdr:rowOff>114300</xdr:rowOff>
    </xdr:to>
    <xdr:sp macro="" textlink="">
      <xdr:nvSpPr>
        <xdr:cNvPr id="6580" name="Text Box 75" hidden="1">
          <a:extLst>
            <a:ext uri="{FF2B5EF4-FFF2-40B4-BE49-F238E27FC236}">
              <a16:creationId xmlns:a16="http://schemas.microsoft.com/office/drawing/2014/main" id="{00000000-0008-0000-0000-0000B419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44</xdr:row>
      <xdr:rowOff>76200</xdr:rowOff>
    </xdr:from>
    <xdr:to>
      <xdr:col>7</xdr:col>
      <xdr:colOff>76200</xdr:colOff>
      <xdr:row>45</xdr:row>
      <xdr:rowOff>114300</xdr:rowOff>
    </xdr:to>
    <xdr:sp macro="" textlink="">
      <xdr:nvSpPr>
        <xdr:cNvPr id="6581" name="Text Box 75" hidden="1">
          <a:extLst>
            <a:ext uri="{FF2B5EF4-FFF2-40B4-BE49-F238E27FC236}">
              <a16:creationId xmlns:a16="http://schemas.microsoft.com/office/drawing/2014/main" id="{00000000-0008-0000-0000-0000B519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44</xdr:row>
      <xdr:rowOff>76200</xdr:rowOff>
    </xdr:from>
    <xdr:to>
      <xdr:col>10</xdr:col>
      <xdr:colOff>76200</xdr:colOff>
      <xdr:row>45</xdr:row>
      <xdr:rowOff>114300</xdr:rowOff>
    </xdr:to>
    <xdr:sp macro="" textlink="">
      <xdr:nvSpPr>
        <xdr:cNvPr id="6582" name="Text Box 75" hidden="1">
          <a:extLst>
            <a:ext uri="{FF2B5EF4-FFF2-40B4-BE49-F238E27FC236}">
              <a16:creationId xmlns:a16="http://schemas.microsoft.com/office/drawing/2014/main" id="{00000000-0008-0000-0000-0000B61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44</xdr:row>
      <xdr:rowOff>76200</xdr:rowOff>
    </xdr:from>
    <xdr:to>
      <xdr:col>14</xdr:col>
      <xdr:colOff>76200</xdr:colOff>
      <xdr:row>45</xdr:row>
      <xdr:rowOff>114300</xdr:rowOff>
    </xdr:to>
    <xdr:sp macro="" textlink="">
      <xdr:nvSpPr>
        <xdr:cNvPr id="6583" name="Text Box 75" hidden="1">
          <a:extLst>
            <a:ext uri="{FF2B5EF4-FFF2-40B4-BE49-F238E27FC236}">
              <a16:creationId xmlns:a16="http://schemas.microsoft.com/office/drawing/2014/main" id="{00000000-0008-0000-0000-0000B719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44</xdr:row>
      <xdr:rowOff>76200</xdr:rowOff>
    </xdr:from>
    <xdr:to>
      <xdr:col>7</xdr:col>
      <xdr:colOff>76200</xdr:colOff>
      <xdr:row>45</xdr:row>
      <xdr:rowOff>114300</xdr:rowOff>
    </xdr:to>
    <xdr:sp macro="" textlink="">
      <xdr:nvSpPr>
        <xdr:cNvPr id="6584" name="Text Box 75" hidden="1">
          <a:extLst>
            <a:ext uri="{FF2B5EF4-FFF2-40B4-BE49-F238E27FC236}">
              <a16:creationId xmlns:a16="http://schemas.microsoft.com/office/drawing/2014/main" id="{00000000-0008-0000-0000-0000B819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76200</xdr:rowOff>
    </xdr:from>
    <xdr:to>
      <xdr:col>7</xdr:col>
      <xdr:colOff>76200</xdr:colOff>
      <xdr:row>46</xdr:row>
      <xdr:rowOff>114300</xdr:rowOff>
    </xdr:to>
    <xdr:sp macro="" textlink="">
      <xdr:nvSpPr>
        <xdr:cNvPr id="6585" name="Text Box 75" hidden="1">
          <a:extLst>
            <a:ext uri="{FF2B5EF4-FFF2-40B4-BE49-F238E27FC236}">
              <a16:creationId xmlns:a16="http://schemas.microsoft.com/office/drawing/2014/main" id="{00000000-0008-0000-0000-0000B919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76200</xdr:rowOff>
    </xdr:from>
    <xdr:to>
      <xdr:col>7</xdr:col>
      <xdr:colOff>76200</xdr:colOff>
      <xdr:row>46</xdr:row>
      <xdr:rowOff>114300</xdr:rowOff>
    </xdr:to>
    <xdr:sp macro="" textlink="">
      <xdr:nvSpPr>
        <xdr:cNvPr id="6586" name="Text Box 75" hidden="1">
          <a:extLst>
            <a:ext uri="{FF2B5EF4-FFF2-40B4-BE49-F238E27FC236}">
              <a16:creationId xmlns:a16="http://schemas.microsoft.com/office/drawing/2014/main" id="{00000000-0008-0000-0000-0000BA19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44</xdr:row>
      <xdr:rowOff>76200</xdr:rowOff>
    </xdr:from>
    <xdr:to>
      <xdr:col>10</xdr:col>
      <xdr:colOff>76200</xdr:colOff>
      <xdr:row>45</xdr:row>
      <xdr:rowOff>114300</xdr:rowOff>
    </xdr:to>
    <xdr:sp macro="" textlink="">
      <xdr:nvSpPr>
        <xdr:cNvPr id="6587" name="Text Box 75" hidden="1">
          <a:extLst>
            <a:ext uri="{FF2B5EF4-FFF2-40B4-BE49-F238E27FC236}">
              <a16:creationId xmlns:a16="http://schemas.microsoft.com/office/drawing/2014/main" id="{00000000-0008-0000-0000-0000BB1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45</xdr:row>
      <xdr:rowOff>76200</xdr:rowOff>
    </xdr:from>
    <xdr:to>
      <xdr:col>10</xdr:col>
      <xdr:colOff>76200</xdr:colOff>
      <xdr:row>46</xdr:row>
      <xdr:rowOff>114300</xdr:rowOff>
    </xdr:to>
    <xdr:sp macro="" textlink="">
      <xdr:nvSpPr>
        <xdr:cNvPr id="6588" name="Text Box 75" hidden="1">
          <a:extLst>
            <a:ext uri="{FF2B5EF4-FFF2-40B4-BE49-F238E27FC236}">
              <a16:creationId xmlns:a16="http://schemas.microsoft.com/office/drawing/2014/main" id="{00000000-0008-0000-0000-0000BC1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45</xdr:row>
      <xdr:rowOff>76200</xdr:rowOff>
    </xdr:from>
    <xdr:to>
      <xdr:col>10</xdr:col>
      <xdr:colOff>76200</xdr:colOff>
      <xdr:row>46</xdr:row>
      <xdr:rowOff>114300</xdr:rowOff>
    </xdr:to>
    <xdr:sp macro="" textlink="">
      <xdr:nvSpPr>
        <xdr:cNvPr id="6589" name="Text Box 75" hidden="1">
          <a:extLst>
            <a:ext uri="{FF2B5EF4-FFF2-40B4-BE49-F238E27FC236}">
              <a16:creationId xmlns:a16="http://schemas.microsoft.com/office/drawing/2014/main" id="{00000000-0008-0000-0000-0000BD1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45</xdr:row>
      <xdr:rowOff>76200</xdr:rowOff>
    </xdr:from>
    <xdr:to>
      <xdr:col>10</xdr:col>
      <xdr:colOff>76200</xdr:colOff>
      <xdr:row>46</xdr:row>
      <xdr:rowOff>114300</xdr:rowOff>
    </xdr:to>
    <xdr:sp macro="" textlink="">
      <xdr:nvSpPr>
        <xdr:cNvPr id="6590" name="Text Box 75" hidden="1">
          <a:extLst>
            <a:ext uri="{FF2B5EF4-FFF2-40B4-BE49-F238E27FC236}">
              <a16:creationId xmlns:a16="http://schemas.microsoft.com/office/drawing/2014/main" id="{00000000-0008-0000-0000-0000BE1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44</xdr:row>
      <xdr:rowOff>76200</xdr:rowOff>
    </xdr:from>
    <xdr:to>
      <xdr:col>14</xdr:col>
      <xdr:colOff>76200</xdr:colOff>
      <xdr:row>45</xdr:row>
      <xdr:rowOff>114300</xdr:rowOff>
    </xdr:to>
    <xdr:sp macro="" textlink="">
      <xdr:nvSpPr>
        <xdr:cNvPr id="6591" name="Text Box 75" hidden="1">
          <a:extLst>
            <a:ext uri="{FF2B5EF4-FFF2-40B4-BE49-F238E27FC236}">
              <a16:creationId xmlns:a16="http://schemas.microsoft.com/office/drawing/2014/main" id="{00000000-0008-0000-0000-0000BF19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45</xdr:row>
      <xdr:rowOff>76200</xdr:rowOff>
    </xdr:from>
    <xdr:to>
      <xdr:col>14</xdr:col>
      <xdr:colOff>76200</xdr:colOff>
      <xdr:row>46</xdr:row>
      <xdr:rowOff>114300</xdr:rowOff>
    </xdr:to>
    <xdr:sp macro="" textlink="">
      <xdr:nvSpPr>
        <xdr:cNvPr id="6592" name="Text Box 75" hidden="1">
          <a:extLst>
            <a:ext uri="{FF2B5EF4-FFF2-40B4-BE49-F238E27FC236}">
              <a16:creationId xmlns:a16="http://schemas.microsoft.com/office/drawing/2014/main" id="{00000000-0008-0000-0000-0000C019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45</xdr:row>
      <xdr:rowOff>76200</xdr:rowOff>
    </xdr:from>
    <xdr:to>
      <xdr:col>14</xdr:col>
      <xdr:colOff>76200</xdr:colOff>
      <xdr:row>46</xdr:row>
      <xdr:rowOff>114300</xdr:rowOff>
    </xdr:to>
    <xdr:sp macro="" textlink="">
      <xdr:nvSpPr>
        <xdr:cNvPr id="6593" name="Text Box 75" hidden="1">
          <a:extLst>
            <a:ext uri="{FF2B5EF4-FFF2-40B4-BE49-F238E27FC236}">
              <a16:creationId xmlns:a16="http://schemas.microsoft.com/office/drawing/2014/main" id="{00000000-0008-0000-0000-0000C119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45</xdr:row>
      <xdr:rowOff>76200</xdr:rowOff>
    </xdr:from>
    <xdr:to>
      <xdr:col>14</xdr:col>
      <xdr:colOff>76200</xdr:colOff>
      <xdr:row>46</xdr:row>
      <xdr:rowOff>114300</xdr:rowOff>
    </xdr:to>
    <xdr:sp macro="" textlink="">
      <xdr:nvSpPr>
        <xdr:cNvPr id="6594" name="Text Box 75" hidden="1">
          <a:extLst>
            <a:ext uri="{FF2B5EF4-FFF2-40B4-BE49-F238E27FC236}">
              <a16:creationId xmlns:a16="http://schemas.microsoft.com/office/drawing/2014/main" id="{00000000-0008-0000-0000-0000C219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45</xdr:row>
      <xdr:rowOff>76200</xdr:rowOff>
    </xdr:from>
    <xdr:to>
      <xdr:col>14</xdr:col>
      <xdr:colOff>76200</xdr:colOff>
      <xdr:row>46</xdr:row>
      <xdr:rowOff>114300</xdr:rowOff>
    </xdr:to>
    <xdr:sp macro="" textlink="">
      <xdr:nvSpPr>
        <xdr:cNvPr id="6595" name="Text Box 75" hidden="1">
          <a:extLst>
            <a:ext uri="{FF2B5EF4-FFF2-40B4-BE49-F238E27FC236}">
              <a16:creationId xmlns:a16="http://schemas.microsoft.com/office/drawing/2014/main" id="{00000000-0008-0000-0000-0000C319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76200</xdr:rowOff>
    </xdr:from>
    <xdr:to>
      <xdr:col>7</xdr:col>
      <xdr:colOff>76200</xdr:colOff>
      <xdr:row>46</xdr:row>
      <xdr:rowOff>114300</xdr:rowOff>
    </xdr:to>
    <xdr:sp macro="" textlink="">
      <xdr:nvSpPr>
        <xdr:cNvPr id="6596" name="Text Box 75" hidden="1">
          <a:extLst>
            <a:ext uri="{FF2B5EF4-FFF2-40B4-BE49-F238E27FC236}">
              <a16:creationId xmlns:a16="http://schemas.microsoft.com/office/drawing/2014/main" id="{00000000-0008-0000-0000-0000C419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45</xdr:row>
      <xdr:rowOff>76200</xdr:rowOff>
    </xdr:from>
    <xdr:to>
      <xdr:col>10</xdr:col>
      <xdr:colOff>76200</xdr:colOff>
      <xdr:row>46</xdr:row>
      <xdr:rowOff>114300</xdr:rowOff>
    </xdr:to>
    <xdr:sp macro="" textlink="">
      <xdr:nvSpPr>
        <xdr:cNvPr id="6597" name="Text Box 75" hidden="1">
          <a:extLst>
            <a:ext uri="{FF2B5EF4-FFF2-40B4-BE49-F238E27FC236}">
              <a16:creationId xmlns:a16="http://schemas.microsoft.com/office/drawing/2014/main" id="{00000000-0008-0000-0000-0000C51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45</xdr:row>
      <xdr:rowOff>76200</xdr:rowOff>
    </xdr:from>
    <xdr:to>
      <xdr:col>14</xdr:col>
      <xdr:colOff>76200</xdr:colOff>
      <xdr:row>46</xdr:row>
      <xdr:rowOff>114300</xdr:rowOff>
    </xdr:to>
    <xdr:sp macro="" textlink="">
      <xdr:nvSpPr>
        <xdr:cNvPr id="6598" name="Text Box 75" hidden="1">
          <a:extLst>
            <a:ext uri="{FF2B5EF4-FFF2-40B4-BE49-F238E27FC236}">
              <a16:creationId xmlns:a16="http://schemas.microsoft.com/office/drawing/2014/main" id="{00000000-0008-0000-0000-0000C619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76200</xdr:rowOff>
    </xdr:from>
    <xdr:to>
      <xdr:col>7</xdr:col>
      <xdr:colOff>76200</xdr:colOff>
      <xdr:row>46</xdr:row>
      <xdr:rowOff>114300</xdr:rowOff>
    </xdr:to>
    <xdr:sp macro="" textlink="">
      <xdr:nvSpPr>
        <xdr:cNvPr id="6599" name="Text Box 75" hidden="1">
          <a:extLst>
            <a:ext uri="{FF2B5EF4-FFF2-40B4-BE49-F238E27FC236}">
              <a16:creationId xmlns:a16="http://schemas.microsoft.com/office/drawing/2014/main" id="{00000000-0008-0000-0000-0000C719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45</xdr:row>
      <xdr:rowOff>76200</xdr:rowOff>
    </xdr:from>
    <xdr:to>
      <xdr:col>10</xdr:col>
      <xdr:colOff>76200</xdr:colOff>
      <xdr:row>46</xdr:row>
      <xdr:rowOff>114300</xdr:rowOff>
    </xdr:to>
    <xdr:sp macro="" textlink="">
      <xdr:nvSpPr>
        <xdr:cNvPr id="6600" name="Text Box 75" hidden="1">
          <a:extLst>
            <a:ext uri="{FF2B5EF4-FFF2-40B4-BE49-F238E27FC236}">
              <a16:creationId xmlns:a16="http://schemas.microsoft.com/office/drawing/2014/main" id="{00000000-0008-0000-0000-0000C81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45</xdr:row>
      <xdr:rowOff>76200</xdr:rowOff>
    </xdr:from>
    <xdr:to>
      <xdr:col>14</xdr:col>
      <xdr:colOff>76200</xdr:colOff>
      <xdr:row>46</xdr:row>
      <xdr:rowOff>114300</xdr:rowOff>
    </xdr:to>
    <xdr:sp macro="" textlink="">
      <xdr:nvSpPr>
        <xdr:cNvPr id="6601" name="Text Box 75" hidden="1">
          <a:extLst>
            <a:ext uri="{FF2B5EF4-FFF2-40B4-BE49-F238E27FC236}">
              <a16:creationId xmlns:a16="http://schemas.microsoft.com/office/drawing/2014/main" id="{00000000-0008-0000-0000-0000C919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76200</xdr:rowOff>
    </xdr:from>
    <xdr:to>
      <xdr:col>7</xdr:col>
      <xdr:colOff>76200</xdr:colOff>
      <xdr:row>46</xdr:row>
      <xdr:rowOff>114300</xdr:rowOff>
    </xdr:to>
    <xdr:sp macro="" textlink="">
      <xdr:nvSpPr>
        <xdr:cNvPr id="6602" name="Text Box 75" hidden="1">
          <a:extLst>
            <a:ext uri="{FF2B5EF4-FFF2-40B4-BE49-F238E27FC236}">
              <a16:creationId xmlns:a16="http://schemas.microsoft.com/office/drawing/2014/main" id="{00000000-0008-0000-0000-0000CA19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46</xdr:row>
      <xdr:rowOff>76200</xdr:rowOff>
    </xdr:from>
    <xdr:to>
      <xdr:col>7</xdr:col>
      <xdr:colOff>76200</xdr:colOff>
      <xdr:row>47</xdr:row>
      <xdr:rowOff>114300</xdr:rowOff>
    </xdr:to>
    <xdr:sp macro="" textlink="">
      <xdr:nvSpPr>
        <xdr:cNvPr id="6603" name="Text Box 75" hidden="1">
          <a:extLst>
            <a:ext uri="{FF2B5EF4-FFF2-40B4-BE49-F238E27FC236}">
              <a16:creationId xmlns:a16="http://schemas.microsoft.com/office/drawing/2014/main" id="{00000000-0008-0000-0000-0000CB19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46</xdr:row>
      <xdr:rowOff>76200</xdr:rowOff>
    </xdr:from>
    <xdr:to>
      <xdr:col>7</xdr:col>
      <xdr:colOff>76200</xdr:colOff>
      <xdr:row>47</xdr:row>
      <xdr:rowOff>114300</xdr:rowOff>
    </xdr:to>
    <xdr:sp macro="" textlink="">
      <xdr:nvSpPr>
        <xdr:cNvPr id="6604" name="Text Box 75" hidden="1">
          <a:extLst>
            <a:ext uri="{FF2B5EF4-FFF2-40B4-BE49-F238E27FC236}">
              <a16:creationId xmlns:a16="http://schemas.microsoft.com/office/drawing/2014/main" id="{00000000-0008-0000-0000-0000CC19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45</xdr:row>
      <xdr:rowOff>76200</xdr:rowOff>
    </xdr:from>
    <xdr:to>
      <xdr:col>10</xdr:col>
      <xdr:colOff>76200</xdr:colOff>
      <xdr:row>46</xdr:row>
      <xdr:rowOff>114300</xdr:rowOff>
    </xdr:to>
    <xdr:sp macro="" textlink="">
      <xdr:nvSpPr>
        <xdr:cNvPr id="6605" name="Text Box 75" hidden="1">
          <a:extLst>
            <a:ext uri="{FF2B5EF4-FFF2-40B4-BE49-F238E27FC236}">
              <a16:creationId xmlns:a16="http://schemas.microsoft.com/office/drawing/2014/main" id="{00000000-0008-0000-0000-0000CD1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46</xdr:row>
      <xdr:rowOff>76200</xdr:rowOff>
    </xdr:from>
    <xdr:to>
      <xdr:col>10</xdr:col>
      <xdr:colOff>76200</xdr:colOff>
      <xdr:row>47</xdr:row>
      <xdr:rowOff>114300</xdr:rowOff>
    </xdr:to>
    <xdr:sp macro="" textlink="">
      <xdr:nvSpPr>
        <xdr:cNvPr id="6606" name="Text Box 75" hidden="1">
          <a:extLst>
            <a:ext uri="{FF2B5EF4-FFF2-40B4-BE49-F238E27FC236}">
              <a16:creationId xmlns:a16="http://schemas.microsoft.com/office/drawing/2014/main" id="{00000000-0008-0000-0000-0000CE1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46</xdr:row>
      <xdr:rowOff>76200</xdr:rowOff>
    </xdr:from>
    <xdr:to>
      <xdr:col>10</xdr:col>
      <xdr:colOff>76200</xdr:colOff>
      <xdr:row>47</xdr:row>
      <xdr:rowOff>114300</xdr:rowOff>
    </xdr:to>
    <xdr:sp macro="" textlink="">
      <xdr:nvSpPr>
        <xdr:cNvPr id="6607" name="Text Box 75" hidden="1">
          <a:extLst>
            <a:ext uri="{FF2B5EF4-FFF2-40B4-BE49-F238E27FC236}">
              <a16:creationId xmlns:a16="http://schemas.microsoft.com/office/drawing/2014/main" id="{00000000-0008-0000-0000-0000CF1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46</xdr:row>
      <xdr:rowOff>76200</xdr:rowOff>
    </xdr:from>
    <xdr:to>
      <xdr:col>10</xdr:col>
      <xdr:colOff>76200</xdr:colOff>
      <xdr:row>47</xdr:row>
      <xdr:rowOff>114300</xdr:rowOff>
    </xdr:to>
    <xdr:sp macro="" textlink="">
      <xdr:nvSpPr>
        <xdr:cNvPr id="6608" name="Text Box 75" hidden="1">
          <a:extLst>
            <a:ext uri="{FF2B5EF4-FFF2-40B4-BE49-F238E27FC236}">
              <a16:creationId xmlns:a16="http://schemas.microsoft.com/office/drawing/2014/main" id="{00000000-0008-0000-0000-0000D01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45</xdr:row>
      <xdr:rowOff>76200</xdr:rowOff>
    </xdr:from>
    <xdr:to>
      <xdr:col>14</xdr:col>
      <xdr:colOff>76200</xdr:colOff>
      <xdr:row>46</xdr:row>
      <xdr:rowOff>114300</xdr:rowOff>
    </xdr:to>
    <xdr:sp macro="" textlink="">
      <xdr:nvSpPr>
        <xdr:cNvPr id="6609" name="Text Box 75" hidden="1">
          <a:extLst>
            <a:ext uri="{FF2B5EF4-FFF2-40B4-BE49-F238E27FC236}">
              <a16:creationId xmlns:a16="http://schemas.microsoft.com/office/drawing/2014/main" id="{00000000-0008-0000-0000-0000D119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46</xdr:row>
      <xdr:rowOff>76200</xdr:rowOff>
    </xdr:from>
    <xdr:to>
      <xdr:col>14</xdr:col>
      <xdr:colOff>76200</xdr:colOff>
      <xdr:row>47</xdr:row>
      <xdr:rowOff>114300</xdr:rowOff>
    </xdr:to>
    <xdr:sp macro="" textlink="">
      <xdr:nvSpPr>
        <xdr:cNvPr id="6610" name="Text Box 75" hidden="1">
          <a:extLst>
            <a:ext uri="{FF2B5EF4-FFF2-40B4-BE49-F238E27FC236}">
              <a16:creationId xmlns:a16="http://schemas.microsoft.com/office/drawing/2014/main" id="{00000000-0008-0000-0000-0000D219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46</xdr:row>
      <xdr:rowOff>76200</xdr:rowOff>
    </xdr:from>
    <xdr:to>
      <xdr:col>14</xdr:col>
      <xdr:colOff>76200</xdr:colOff>
      <xdr:row>47</xdr:row>
      <xdr:rowOff>114300</xdr:rowOff>
    </xdr:to>
    <xdr:sp macro="" textlink="">
      <xdr:nvSpPr>
        <xdr:cNvPr id="6611" name="Text Box 75" hidden="1">
          <a:extLst>
            <a:ext uri="{FF2B5EF4-FFF2-40B4-BE49-F238E27FC236}">
              <a16:creationId xmlns:a16="http://schemas.microsoft.com/office/drawing/2014/main" id="{00000000-0008-0000-0000-0000D319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46</xdr:row>
      <xdr:rowOff>76200</xdr:rowOff>
    </xdr:from>
    <xdr:to>
      <xdr:col>14</xdr:col>
      <xdr:colOff>76200</xdr:colOff>
      <xdr:row>47</xdr:row>
      <xdr:rowOff>114300</xdr:rowOff>
    </xdr:to>
    <xdr:sp macro="" textlink="">
      <xdr:nvSpPr>
        <xdr:cNvPr id="6612" name="Text Box 75" hidden="1">
          <a:extLst>
            <a:ext uri="{FF2B5EF4-FFF2-40B4-BE49-F238E27FC236}">
              <a16:creationId xmlns:a16="http://schemas.microsoft.com/office/drawing/2014/main" id="{00000000-0008-0000-0000-0000D419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46</xdr:row>
      <xdr:rowOff>76200</xdr:rowOff>
    </xdr:from>
    <xdr:to>
      <xdr:col>14</xdr:col>
      <xdr:colOff>76200</xdr:colOff>
      <xdr:row>47</xdr:row>
      <xdr:rowOff>114300</xdr:rowOff>
    </xdr:to>
    <xdr:sp macro="" textlink="">
      <xdr:nvSpPr>
        <xdr:cNvPr id="6613" name="Text Box 75" hidden="1">
          <a:extLst>
            <a:ext uri="{FF2B5EF4-FFF2-40B4-BE49-F238E27FC236}">
              <a16:creationId xmlns:a16="http://schemas.microsoft.com/office/drawing/2014/main" id="{00000000-0008-0000-0000-0000D519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46</xdr:row>
      <xdr:rowOff>76200</xdr:rowOff>
    </xdr:from>
    <xdr:to>
      <xdr:col>7</xdr:col>
      <xdr:colOff>76200</xdr:colOff>
      <xdr:row>47</xdr:row>
      <xdr:rowOff>114300</xdr:rowOff>
    </xdr:to>
    <xdr:sp macro="" textlink="">
      <xdr:nvSpPr>
        <xdr:cNvPr id="6614" name="Text Box 75" hidden="1">
          <a:extLst>
            <a:ext uri="{FF2B5EF4-FFF2-40B4-BE49-F238E27FC236}">
              <a16:creationId xmlns:a16="http://schemas.microsoft.com/office/drawing/2014/main" id="{00000000-0008-0000-0000-0000D619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46</xdr:row>
      <xdr:rowOff>76200</xdr:rowOff>
    </xdr:from>
    <xdr:to>
      <xdr:col>10</xdr:col>
      <xdr:colOff>76200</xdr:colOff>
      <xdr:row>47</xdr:row>
      <xdr:rowOff>114300</xdr:rowOff>
    </xdr:to>
    <xdr:sp macro="" textlink="">
      <xdr:nvSpPr>
        <xdr:cNvPr id="6615" name="Text Box 75" hidden="1">
          <a:extLst>
            <a:ext uri="{FF2B5EF4-FFF2-40B4-BE49-F238E27FC236}">
              <a16:creationId xmlns:a16="http://schemas.microsoft.com/office/drawing/2014/main" id="{00000000-0008-0000-0000-0000D71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46</xdr:row>
      <xdr:rowOff>76200</xdr:rowOff>
    </xdr:from>
    <xdr:to>
      <xdr:col>14</xdr:col>
      <xdr:colOff>76200</xdr:colOff>
      <xdr:row>47</xdr:row>
      <xdr:rowOff>114300</xdr:rowOff>
    </xdr:to>
    <xdr:sp macro="" textlink="">
      <xdr:nvSpPr>
        <xdr:cNvPr id="6616" name="Text Box 75" hidden="1">
          <a:extLst>
            <a:ext uri="{FF2B5EF4-FFF2-40B4-BE49-F238E27FC236}">
              <a16:creationId xmlns:a16="http://schemas.microsoft.com/office/drawing/2014/main" id="{00000000-0008-0000-0000-0000D819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46</xdr:row>
      <xdr:rowOff>76200</xdr:rowOff>
    </xdr:from>
    <xdr:to>
      <xdr:col>7</xdr:col>
      <xdr:colOff>76200</xdr:colOff>
      <xdr:row>47</xdr:row>
      <xdr:rowOff>114300</xdr:rowOff>
    </xdr:to>
    <xdr:sp macro="" textlink="">
      <xdr:nvSpPr>
        <xdr:cNvPr id="6617" name="Text Box 75" hidden="1">
          <a:extLst>
            <a:ext uri="{FF2B5EF4-FFF2-40B4-BE49-F238E27FC236}">
              <a16:creationId xmlns:a16="http://schemas.microsoft.com/office/drawing/2014/main" id="{00000000-0008-0000-0000-0000D919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46</xdr:row>
      <xdr:rowOff>76200</xdr:rowOff>
    </xdr:from>
    <xdr:to>
      <xdr:col>10</xdr:col>
      <xdr:colOff>76200</xdr:colOff>
      <xdr:row>47</xdr:row>
      <xdr:rowOff>114300</xdr:rowOff>
    </xdr:to>
    <xdr:sp macro="" textlink="">
      <xdr:nvSpPr>
        <xdr:cNvPr id="6618" name="Text Box 75" hidden="1">
          <a:extLst>
            <a:ext uri="{FF2B5EF4-FFF2-40B4-BE49-F238E27FC236}">
              <a16:creationId xmlns:a16="http://schemas.microsoft.com/office/drawing/2014/main" id="{00000000-0008-0000-0000-0000DA1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46</xdr:row>
      <xdr:rowOff>76200</xdr:rowOff>
    </xdr:from>
    <xdr:to>
      <xdr:col>14</xdr:col>
      <xdr:colOff>76200</xdr:colOff>
      <xdr:row>47</xdr:row>
      <xdr:rowOff>114300</xdr:rowOff>
    </xdr:to>
    <xdr:sp macro="" textlink="">
      <xdr:nvSpPr>
        <xdr:cNvPr id="6619" name="Text Box 75" hidden="1">
          <a:extLst>
            <a:ext uri="{FF2B5EF4-FFF2-40B4-BE49-F238E27FC236}">
              <a16:creationId xmlns:a16="http://schemas.microsoft.com/office/drawing/2014/main" id="{00000000-0008-0000-0000-0000DB19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46</xdr:row>
      <xdr:rowOff>76200</xdr:rowOff>
    </xdr:from>
    <xdr:to>
      <xdr:col>7</xdr:col>
      <xdr:colOff>76200</xdr:colOff>
      <xdr:row>47</xdr:row>
      <xdr:rowOff>114300</xdr:rowOff>
    </xdr:to>
    <xdr:sp macro="" textlink="">
      <xdr:nvSpPr>
        <xdr:cNvPr id="6620" name="Text Box 75" hidden="1">
          <a:extLst>
            <a:ext uri="{FF2B5EF4-FFF2-40B4-BE49-F238E27FC236}">
              <a16:creationId xmlns:a16="http://schemas.microsoft.com/office/drawing/2014/main" id="{00000000-0008-0000-0000-0000DC19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47</xdr:row>
      <xdr:rowOff>76200</xdr:rowOff>
    </xdr:from>
    <xdr:to>
      <xdr:col>7</xdr:col>
      <xdr:colOff>76200</xdr:colOff>
      <xdr:row>48</xdr:row>
      <xdr:rowOff>114300</xdr:rowOff>
    </xdr:to>
    <xdr:sp macro="" textlink="">
      <xdr:nvSpPr>
        <xdr:cNvPr id="6621" name="Text Box 75" hidden="1">
          <a:extLst>
            <a:ext uri="{FF2B5EF4-FFF2-40B4-BE49-F238E27FC236}">
              <a16:creationId xmlns:a16="http://schemas.microsoft.com/office/drawing/2014/main" id="{00000000-0008-0000-0000-0000DD19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47</xdr:row>
      <xdr:rowOff>76200</xdr:rowOff>
    </xdr:from>
    <xdr:to>
      <xdr:col>7</xdr:col>
      <xdr:colOff>76200</xdr:colOff>
      <xdr:row>48</xdr:row>
      <xdr:rowOff>114300</xdr:rowOff>
    </xdr:to>
    <xdr:sp macro="" textlink="">
      <xdr:nvSpPr>
        <xdr:cNvPr id="6622" name="Text Box 75" hidden="1">
          <a:extLst>
            <a:ext uri="{FF2B5EF4-FFF2-40B4-BE49-F238E27FC236}">
              <a16:creationId xmlns:a16="http://schemas.microsoft.com/office/drawing/2014/main" id="{00000000-0008-0000-0000-0000DE19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46</xdr:row>
      <xdr:rowOff>76200</xdr:rowOff>
    </xdr:from>
    <xdr:to>
      <xdr:col>10</xdr:col>
      <xdr:colOff>76200</xdr:colOff>
      <xdr:row>47</xdr:row>
      <xdr:rowOff>114300</xdr:rowOff>
    </xdr:to>
    <xdr:sp macro="" textlink="">
      <xdr:nvSpPr>
        <xdr:cNvPr id="6623" name="Text Box 75" hidden="1">
          <a:extLst>
            <a:ext uri="{FF2B5EF4-FFF2-40B4-BE49-F238E27FC236}">
              <a16:creationId xmlns:a16="http://schemas.microsoft.com/office/drawing/2014/main" id="{00000000-0008-0000-0000-0000DF1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76200</xdr:rowOff>
    </xdr:from>
    <xdr:to>
      <xdr:col>10</xdr:col>
      <xdr:colOff>76200</xdr:colOff>
      <xdr:row>48</xdr:row>
      <xdr:rowOff>114300</xdr:rowOff>
    </xdr:to>
    <xdr:sp macro="" textlink="">
      <xdr:nvSpPr>
        <xdr:cNvPr id="6624" name="Text Box 75" hidden="1">
          <a:extLst>
            <a:ext uri="{FF2B5EF4-FFF2-40B4-BE49-F238E27FC236}">
              <a16:creationId xmlns:a16="http://schemas.microsoft.com/office/drawing/2014/main" id="{00000000-0008-0000-0000-0000E01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76200</xdr:rowOff>
    </xdr:from>
    <xdr:to>
      <xdr:col>10</xdr:col>
      <xdr:colOff>76200</xdr:colOff>
      <xdr:row>48</xdr:row>
      <xdr:rowOff>114300</xdr:rowOff>
    </xdr:to>
    <xdr:sp macro="" textlink="">
      <xdr:nvSpPr>
        <xdr:cNvPr id="6625" name="Text Box 75" hidden="1">
          <a:extLst>
            <a:ext uri="{FF2B5EF4-FFF2-40B4-BE49-F238E27FC236}">
              <a16:creationId xmlns:a16="http://schemas.microsoft.com/office/drawing/2014/main" id="{00000000-0008-0000-0000-0000E11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76200</xdr:rowOff>
    </xdr:from>
    <xdr:to>
      <xdr:col>10</xdr:col>
      <xdr:colOff>76200</xdr:colOff>
      <xdr:row>48</xdr:row>
      <xdr:rowOff>114300</xdr:rowOff>
    </xdr:to>
    <xdr:sp macro="" textlink="">
      <xdr:nvSpPr>
        <xdr:cNvPr id="6626" name="Text Box 75" hidden="1">
          <a:extLst>
            <a:ext uri="{FF2B5EF4-FFF2-40B4-BE49-F238E27FC236}">
              <a16:creationId xmlns:a16="http://schemas.microsoft.com/office/drawing/2014/main" id="{00000000-0008-0000-0000-0000E21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46</xdr:row>
      <xdr:rowOff>76200</xdr:rowOff>
    </xdr:from>
    <xdr:to>
      <xdr:col>14</xdr:col>
      <xdr:colOff>76200</xdr:colOff>
      <xdr:row>47</xdr:row>
      <xdr:rowOff>114300</xdr:rowOff>
    </xdr:to>
    <xdr:sp macro="" textlink="">
      <xdr:nvSpPr>
        <xdr:cNvPr id="6627" name="Text Box 75" hidden="1">
          <a:extLst>
            <a:ext uri="{FF2B5EF4-FFF2-40B4-BE49-F238E27FC236}">
              <a16:creationId xmlns:a16="http://schemas.microsoft.com/office/drawing/2014/main" id="{00000000-0008-0000-0000-0000E319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47</xdr:row>
      <xdr:rowOff>76200</xdr:rowOff>
    </xdr:from>
    <xdr:to>
      <xdr:col>14</xdr:col>
      <xdr:colOff>76200</xdr:colOff>
      <xdr:row>48</xdr:row>
      <xdr:rowOff>114300</xdr:rowOff>
    </xdr:to>
    <xdr:sp macro="" textlink="">
      <xdr:nvSpPr>
        <xdr:cNvPr id="6628" name="Text Box 75" hidden="1">
          <a:extLst>
            <a:ext uri="{FF2B5EF4-FFF2-40B4-BE49-F238E27FC236}">
              <a16:creationId xmlns:a16="http://schemas.microsoft.com/office/drawing/2014/main" id="{00000000-0008-0000-0000-0000E419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47</xdr:row>
      <xdr:rowOff>76200</xdr:rowOff>
    </xdr:from>
    <xdr:to>
      <xdr:col>14</xdr:col>
      <xdr:colOff>76200</xdr:colOff>
      <xdr:row>48</xdr:row>
      <xdr:rowOff>114300</xdr:rowOff>
    </xdr:to>
    <xdr:sp macro="" textlink="">
      <xdr:nvSpPr>
        <xdr:cNvPr id="6629" name="Text Box 75" hidden="1">
          <a:extLst>
            <a:ext uri="{FF2B5EF4-FFF2-40B4-BE49-F238E27FC236}">
              <a16:creationId xmlns:a16="http://schemas.microsoft.com/office/drawing/2014/main" id="{00000000-0008-0000-0000-0000E519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47</xdr:row>
      <xdr:rowOff>76200</xdr:rowOff>
    </xdr:from>
    <xdr:to>
      <xdr:col>14</xdr:col>
      <xdr:colOff>76200</xdr:colOff>
      <xdr:row>48</xdr:row>
      <xdr:rowOff>114300</xdr:rowOff>
    </xdr:to>
    <xdr:sp macro="" textlink="">
      <xdr:nvSpPr>
        <xdr:cNvPr id="6630" name="Text Box 75" hidden="1">
          <a:extLst>
            <a:ext uri="{FF2B5EF4-FFF2-40B4-BE49-F238E27FC236}">
              <a16:creationId xmlns:a16="http://schemas.microsoft.com/office/drawing/2014/main" id="{00000000-0008-0000-0000-0000E619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47</xdr:row>
      <xdr:rowOff>76200</xdr:rowOff>
    </xdr:from>
    <xdr:to>
      <xdr:col>14</xdr:col>
      <xdr:colOff>76200</xdr:colOff>
      <xdr:row>48</xdr:row>
      <xdr:rowOff>114300</xdr:rowOff>
    </xdr:to>
    <xdr:sp macro="" textlink="">
      <xdr:nvSpPr>
        <xdr:cNvPr id="6631" name="Text Box 75" hidden="1">
          <a:extLst>
            <a:ext uri="{FF2B5EF4-FFF2-40B4-BE49-F238E27FC236}">
              <a16:creationId xmlns:a16="http://schemas.microsoft.com/office/drawing/2014/main" id="{00000000-0008-0000-0000-0000E719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47</xdr:row>
      <xdr:rowOff>76200</xdr:rowOff>
    </xdr:from>
    <xdr:to>
      <xdr:col>7</xdr:col>
      <xdr:colOff>76200</xdr:colOff>
      <xdr:row>48</xdr:row>
      <xdr:rowOff>114300</xdr:rowOff>
    </xdr:to>
    <xdr:sp macro="" textlink="">
      <xdr:nvSpPr>
        <xdr:cNvPr id="6632" name="Text Box 75" hidden="1">
          <a:extLst>
            <a:ext uri="{FF2B5EF4-FFF2-40B4-BE49-F238E27FC236}">
              <a16:creationId xmlns:a16="http://schemas.microsoft.com/office/drawing/2014/main" id="{00000000-0008-0000-0000-0000E819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76200</xdr:rowOff>
    </xdr:from>
    <xdr:to>
      <xdr:col>10</xdr:col>
      <xdr:colOff>76200</xdr:colOff>
      <xdr:row>48</xdr:row>
      <xdr:rowOff>114300</xdr:rowOff>
    </xdr:to>
    <xdr:sp macro="" textlink="">
      <xdr:nvSpPr>
        <xdr:cNvPr id="6633" name="Text Box 75" hidden="1">
          <a:extLst>
            <a:ext uri="{FF2B5EF4-FFF2-40B4-BE49-F238E27FC236}">
              <a16:creationId xmlns:a16="http://schemas.microsoft.com/office/drawing/2014/main" id="{00000000-0008-0000-0000-0000E91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47</xdr:row>
      <xdr:rowOff>76200</xdr:rowOff>
    </xdr:from>
    <xdr:to>
      <xdr:col>14</xdr:col>
      <xdr:colOff>76200</xdr:colOff>
      <xdr:row>48</xdr:row>
      <xdr:rowOff>114300</xdr:rowOff>
    </xdr:to>
    <xdr:sp macro="" textlink="">
      <xdr:nvSpPr>
        <xdr:cNvPr id="6634" name="Text Box 75" hidden="1">
          <a:extLst>
            <a:ext uri="{FF2B5EF4-FFF2-40B4-BE49-F238E27FC236}">
              <a16:creationId xmlns:a16="http://schemas.microsoft.com/office/drawing/2014/main" id="{00000000-0008-0000-0000-0000EA19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47</xdr:row>
      <xdr:rowOff>76200</xdr:rowOff>
    </xdr:from>
    <xdr:to>
      <xdr:col>7</xdr:col>
      <xdr:colOff>76200</xdr:colOff>
      <xdr:row>48</xdr:row>
      <xdr:rowOff>114300</xdr:rowOff>
    </xdr:to>
    <xdr:sp macro="" textlink="">
      <xdr:nvSpPr>
        <xdr:cNvPr id="6635" name="Text Box 75" hidden="1">
          <a:extLst>
            <a:ext uri="{FF2B5EF4-FFF2-40B4-BE49-F238E27FC236}">
              <a16:creationId xmlns:a16="http://schemas.microsoft.com/office/drawing/2014/main" id="{00000000-0008-0000-0000-0000EB19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76200</xdr:rowOff>
    </xdr:from>
    <xdr:to>
      <xdr:col>10</xdr:col>
      <xdr:colOff>76200</xdr:colOff>
      <xdr:row>48</xdr:row>
      <xdr:rowOff>114300</xdr:rowOff>
    </xdr:to>
    <xdr:sp macro="" textlink="">
      <xdr:nvSpPr>
        <xdr:cNvPr id="6636" name="Text Box 75" hidden="1">
          <a:extLst>
            <a:ext uri="{FF2B5EF4-FFF2-40B4-BE49-F238E27FC236}">
              <a16:creationId xmlns:a16="http://schemas.microsoft.com/office/drawing/2014/main" id="{00000000-0008-0000-0000-0000EC1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47</xdr:row>
      <xdr:rowOff>76200</xdr:rowOff>
    </xdr:from>
    <xdr:to>
      <xdr:col>14</xdr:col>
      <xdr:colOff>76200</xdr:colOff>
      <xdr:row>48</xdr:row>
      <xdr:rowOff>114300</xdr:rowOff>
    </xdr:to>
    <xdr:sp macro="" textlink="">
      <xdr:nvSpPr>
        <xdr:cNvPr id="6637" name="Text Box 75" hidden="1">
          <a:extLst>
            <a:ext uri="{FF2B5EF4-FFF2-40B4-BE49-F238E27FC236}">
              <a16:creationId xmlns:a16="http://schemas.microsoft.com/office/drawing/2014/main" id="{00000000-0008-0000-0000-0000ED19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47</xdr:row>
      <xdr:rowOff>76200</xdr:rowOff>
    </xdr:from>
    <xdr:to>
      <xdr:col>7</xdr:col>
      <xdr:colOff>76200</xdr:colOff>
      <xdr:row>48</xdr:row>
      <xdr:rowOff>114300</xdr:rowOff>
    </xdr:to>
    <xdr:sp macro="" textlink="">
      <xdr:nvSpPr>
        <xdr:cNvPr id="6638" name="Text Box 75" hidden="1">
          <a:extLst>
            <a:ext uri="{FF2B5EF4-FFF2-40B4-BE49-F238E27FC236}">
              <a16:creationId xmlns:a16="http://schemas.microsoft.com/office/drawing/2014/main" id="{00000000-0008-0000-0000-0000EE19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48</xdr:row>
      <xdr:rowOff>76200</xdr:rowOff>
    </xdr:from>
    <xdr:to>
      <xdr:col>7</xdr:col>
      <xdr:colOff>76200</xdr:colOff>
      <xdr:row>49</xdr:row>
      <xdr:rowOff>114300</xdr:rowOff>
    </xdr:to>
    <xdr:sp macro="" textlink="">
      <xdr:nvSpPr>
        <xdr:cNvPr id="6639" name="Text Box 75" hidden="1">
          <a:extLst>
            <a:ext uri="{FF2B5EF4-FFF2-40B4-BE49-F238E27FC236}">
              <a16:creationId xmlns:a16="http://schemas.microsoft.com/office/drawing/2014/main" id="{00000000-0008-0000-0000-0000EF19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48</xdr:row>
      <xdr:rowOff>76200</xdr:rowOff>
    </xdr:from>
    <xdr:to>
      <xdr:col>7</xdr:col>
      <xdr:colOff>76200</xdr:colOff>
      <xdr:row>49</xdr:row>
      <xdr:rowOff>114300</xdr:rowOff>
    </xdr:to>
    <xdr:sp macro="" textlink="">
      <xdr:nvSpPr>
        <xdr:cNvPr id="6640" name="Text Box 75" hidden="1">
          <a:extLst>
            <a:ext uri="{FF2B5EF4-FFF2-40B4-BE49-F238E27FC236}">
              <a16:creationId xmlns:a16="http://schemas.microsoft.com/office/drawing/2014/main" id="{00000000-0008-0000-0000-0000F019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76200</xdr:rowOff>
    </xdr:from>
    <xdr:to>
      <xdr:col>10</xdr:col>
      <xdr:colOff>76200</xdr:colOff>
      <xdr:row>48</xdr:row>
      <xdr:rowOff>114300</xdr:rowOff>
    </xdr:to>
    <xdr:sp macro="" textlink="">
      <xdr:nvSpPr>
        <xdr:cNvPr id="6641" name="Text Box 75" hidden="1">
          <a:extLst>
            <a:ext uri="{FF2B5EF4-FFF2-40B4-BE49-F238E27FC236}">
              <a16:creationId xmlns:a16="http://schemas.microsoft.com/office/drawing/2014/main" id="{00000000-0008-0000-0000-0000F11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48</xdr:row>
      <xdr:rowOff>76200</xdr:rowOff>
    </xdr:from>
    <xdr:to>
      <xdr:col>10</xdr:col>
      <xdr:colOff>76200</xdr:colOff>
      <xdr:row>49</xdr:row>
      <xdr:rowOff>114300</xdr:rowOff>
    </xdr:to>
    <xdr:sp macro="" textlink="">
      <xdr:nvSpPr>
        <xdr:cNvPr id="6642" name="Text Box 75" hidden="1">
          <a:extLst>
            <a:ext uri="{FF2B5EF4-FFF2-40B4-BE49-F238E27FC236}">
              <a16:creationId xmlns:a16="http://schemas.microsoft.com/office/drawing/2014/main" id="{00000000-0008-0000-0000-0000F21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48</xdr:row>
      <xdr:rowOff>76200</xdr:rowOff>
    </xdr:from>
    <xdr:to>
      <xdr:col>10</xdr:col>
      <xdr:colOff>76200</xdr:colOff>
      <xdr:row>49</xdr:row>
      <xdr:rowOff>114300</xdr:rowOff>
    </xdr:to>
    <xdr:sp macro="" textlink="">
      <xdr:nvSpPr>
        <xdr:cNvPr id="6643" name="Text Box 75" hidden="1">
          <a:extLst>
            <a:ext uri="{FF2B5EF4-FFF2-40B4-BE49-F238E27FC236}">
              <a16:creationId xmlns:a16="http://schemas.microsoft.com/office/drawing/2014/main" id="{00000000-0008-0000-0000-0000F31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48</xdr:row>
      <xdr:rowOff>76200</xdr:rowOff>
    </xdr:from>
    <xdr:to>
      <xdr:col>10</xdr:col>
      <xdr:colOff>76200</xdr:colOff>
      <xdr:row>49</xdr:row>
      <xdr:rowOff>114300</xdr:rowOff>
    </xdr:to>
    <xdr:sp macro="" textlink="">
      <xdr:nvSpPr>
        <xdr:cNvPr id="6644" name="Text Box 75" hidden="1">
          <a:extLst>
            <a:ext uri="{FF2B5EF4-FFF2-40B4-BE49-F238E27FC236}">
              <a16:creationId xmlns:a16="http://schemas.microsoft.com/office/drawing/2014/main" id="{00000000-0008-0000-0000-0000F41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47</xdr:row>
      <xdr:rowOff>76200</xdr:rowOff>
    </xdr:from>
    <xdr:to>
      <xdr:col>14</xdr:col>
      <xdr:colOff>76200</xdr:colOff>
      <xdr:row>48</xdr:row>
      <xdr:rowOff>114300</xdr:rowOff>
    </xdr:to>
    <xdr:sp macro="" textlink="">
      <xdr:nvSpPr>
        <xdr:cNvPr id="6645" name="Text Box 75" hidden="1">
          <a:extLst>
            <a:ext uri="{FF2B5EF4-FFF2-40B4-BE49-F238E27FC236}">
              <a16:creationId xmlns:a16="http://schemas.microsoft.com/office/drawing/2014/main" id="{00000000-0008-0000-0000-0000F519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48</xdr:row>
      <xdr:rowOff>76200</xdr:rowOff>
    </xdr:from>
    <xdr:to>
      <xdr:col>14</xdr:col>
      <xdr:colOff>76200</xdr:colOff>
      <xdr:row>49</xdr:row>
      <xdr:rowOff>114300</xdr:rowOff>
    </xdr:to>
    <xdr:sp macro="" textlink="">
      <xdr:nvSpPr>
        <xdr:cNvPr id="6646" name="Text Box 75" hidden="1">
          <a:extLst>
            <a:ext uri="{FF2B5EF4-FFF2-40B4-BE49-F238E27FC236}">
              <a16:creationId xmlns:a16="http://schemas.microsoft.com/office/drawing/2014/main" id="{00000000-0008-0000-0000-0000F619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48</xdr:row>
      <xdr:rowOff>76200</xdr:rowOff>
    </xdr:from>
    <xdr:to>
      <xdr:col>14</xdr:col>
      <xdr:colOff>76200</xdr:colOff>
      <xdr:row>49</xdr:row>
      <xdr:rowOff>114300</xdr:rowOff>
    </xdr:to>
    <xdr:sp macro="" textlink="">
      <xdr:nvSpPr>
        <xdr:cNvPr id="6647" name="Text Box 75" hidden="1">
          <a:extLst>
            <a:ext uri="{FF2B5EF4-FFF2-40B4-BE49-F238E27FC236}">
              <a16:creationId xmlns:a16="http://schemas.microsoft.com/office/drawing/2014/main" id="{00000000-0008-0000-0000-0000F719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48</xdr:row>
      <xdr:rowOff>76200</xdr:rowOff>
    </xdr:from>
    <xdr:to>
      <xdr:col>14</xdr:col>
      <xdr:colOff>76200</xdr:colOff>
      <xdr:row>49</xdr:row>
      <xdr:rowOff>114300</xdr:rowOff>
    </xdr:to>
    <xdr:sp macro="" textlink="">
      <xdr:nvSpPr>
        <xdr:cNvPr id="6648" name="Text Box 75" hidden="1">
          <a:extLst>
            <a:ext uri="{FF2B5EF4-FFF2-40B4-BE49-F238E27FC236}">
              <a16:creationId xmlns:a16="http://schemas.microsoft.com/office/drawing/2014/main" id="{00000000-0008-0000-0000-0000F819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48</xdr:row>
      <xdr:rowOff>76200</xdr:rowOff>
    </xdr:from>
    <xdr:to>
      <xdr:col>14</xdr:col>
      <xdr:colOff>76200</xdr:colOff>
      <xdr:row>49</xdr:row>
      <xdr:rowOff>114300</xdr:rowOff>
    </xdr:to>
    <xdr:sp macro="" textlink="">
      <xdr:nvSpPr>
        <xdr:cNvPr id="6649" name="Text Box 75" hidden="1">
          <a:extLst>
            <a:ext uri="{FF2B5EF4-FFF2-40B4-BE49-F238E27FC236}">
              <a16:creationId xmlns:a16="http://schemas.microsoft.com/office/drawing/2014/main" id="{00000000-0008-0000-0000-0000F919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48</xdr:row>
      <xdr:rowOff>76200</xdr:rowOff>
    </xdr:from>
    <xdr:to>
      <xdr:col>7</xdr:col>
      <xdr:colOff>76200</xdr:colOff>
      <xdr:row>49</xdr:row>
      <xdr:rowOff>114300</xdr:rowOff>
    </xdr:to>
    <xdr:sp macro="" textlink="">
      <xdr:nvSpPr>
        <xdr:cNvPr id="6650" name="Text Box 75" hidden="1">
          <a:extLst>
            <a:ext uri="{FF2B5EF4-FFF2-40B4-BE49-F238E27FC236}">
              <a16:creationId xmlns:a16="http://schemas.microsoft.com/office/drawing/2014/main" id="{00000000-0008-0000-0000-0000FA19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48</xdr:row>
      <xdr:rowOff>76200</xdr:rowOff>
    </xdr:from>
    <xdr:to>
      <xdr:col>10</xdr:col>
      <xdr:colOff>76200</xdr:colOff>
      <xdr:row>49</xdr:row>
      <xdr:rowOff>114300</xdr:rowOff>
    </xdr:to>
    <xdr:sp macro="" textlink="">
      <xdr:nvSpPr>
        <xdr:cNvPr id="6651" name="Text Box 75" hidden="1">
          <a:extLst>
            <a:ext uri="{FF2B5EF4-FFF2-40B4-BE49-F238E27FC236}">
              <a16:creationId xmlns:a16="http://schemas.microsoft.com/office/drawing/2014/main" id="{00000000-0008-0000-0000-0000FB1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48</xdr:row>
      <xdr:rowOff>76200</xdr:rowOff>
    </xdr:from>
    <xdr:to>
      <xdr:col>14</xdr:col>
      <xdr:colOff>76200</xdr:colOff>
      <xdr:row>49</xdr:row>
      <xdr:rowOff>114300</xdr:rowOff>
    </xdr:to>
    <xdr:sp macro="" textlink="">
      <xdr:nvSpPr>
        <xdr:cNvPr id="6652" name="Text Box 75" hidden="1">
          <a:extLst>
            <a:ext uri="{FF2B5EF4-FFF2-40B4-BE49-F238E27FC236}">
              <a16:creationId xmlns:a16="http://schemas.microsoft.com/office/drawing/2014/main" id="{00000000-0008-0000-0000-0000FC19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48</xdr:row>
      <xdr:rowOff>76200</xdr:rowOff>
    </xdr:from>
    <xdr:to>
      <xdr:col>7</xdr:col>
      <xdr:colOff>76200</xdr:colOff>
      <xdr:row>49</xdr:row>
      <xdr:rowOff>114300</xdr:rowOff>
    </xdr:to>
    <xdr:sp macro="" textlink="">
      <xdr:nvSpPr>
        <xdr:cNvPr id="6653" name="Text Box 75" hidden="1">
          <a:extLst>
            <a:ext uri="{FF2B5EF4-FFF2-40B4-BE49-F238E27FC236}">
              <a16:creationId xmlns:a16="http://schemas.microsoft.com/office/drawing/2014/main" id="{00000000-0008-0000-0000-0000FD19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48</xdr:row>
      <xdr:rowOff>76200</xdr:rowOff>
    </xdr:from>
    <xdr:to>
      <xdr:col>10</xdr:col>
      <xdr:colOff>76200</xdr:colOff>
      <xdr:row>49</xdr:row>
      <xdr:rowOff>114300</xdr:rowOff>
    </xdr:to>
    <xdr:sp macro="" textlink="">
      <xdr:nvSpPr>
        <xdr:cNvPr id="6654" name="Text Box 75" hidden="1">
          <a:extLst>
            <a:ext uri="{FF2B5EF4-FFF2-40B4-BE49-F238E27FC236}">
              <a16:creationId xmlns:a16="http://schemas.microsoft.com/office/drawing/2014/main" id="{00000000-0008-0000-0000-0000FE1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48</xdr:row>
      <xdr:rowOff>76200</xdr:rowOff>
    </xdr:from>
    <xdr:to>
      <xdr:col>14</xdr:col>
      <xdr:colOff>76200</xdr:colOff>
      <xdr:row>49</xdr:row>
      <xdr:rowOff>114300</xdr:rowOff>
    </xdr:to>
    <xdr:sp macro="" textlink="">
      <xdr:nvSpPr>
        <xdr:cNvPr id="6655" name="Text Box 75" hidden="1">
          <a:extLst>
            <a:ext uri="{FF2B5EF4-FFF2-40B4-BE49-F238E27FC236}">
              <a16:creationId xmlns:a16="http://schemas.microsoft.com/office/drawing/2014/main" id="{00000000-0008-0000-0000-0000FF19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48</xdr:row>
      <xdr:rowOff>76200</xdr:rowOff>
    </xdr:from>
    <xdr:to>
      <xdr:col>7</xdr:col>
      <xdr:colOff>76200</xdr:colOff>
      <xdr:row>49</xdr:row>
      <xdr:rowOff>114300</xdr:rowOff>
    </xdr:to>
    <xdr:sp macro="" textlink="">
      <xdr:nvSpPr>
        <xdr:cNvPr id="6656" name="Text Box 75" hidden="1">
          <a:extLst>
            <a:ext uri="{FF2B5EF4-FFF2-40B4-BE49-F238E27FC236}">
              <a16:creationId xmlns:a16="http://schemas.microsoft.com/office/drawing/2014/main" id="{00000000-0008-0000-0000-0000001A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49</xdr:row>
      <xdr:rowOff>76200</xdr:rowOff>
    </xdr:from>
    <xdr:to>
      <xdr:col>7</xdr:col>
      <xdr:colOff>76200</xdr:colOff>
      <xdr:row>50</xdr:row>
      <xdr:rowOff>114300</xdr:rowOff>
    </xdr:to>
    <xdr:sp macro="" textlink="">
      <xdr:nvSpPr>
        <xdr:cNvPr id="6657" name="Text Box 75" hidden="1">
          <a:extLst>
            <a:ext uri="{FF2B5EF4-FFF2-40B4-BE49-F238E27FC236}">
              <a16:creationId xmlns:a16="http://schemas.microsoft.com/office/drawing/2014/main" id="{00000000-0008-0000-0000-0000011A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49</xdr:row>
      <xdr:rowOff>76200</xdr:rowOff>
    </xdr:from>
    <xdr:to>
      <xdr:col>7</xdr:col>
      <xdr:colOff>76200</xdr:colOff>
      <xdr:row>50</xdr:row>
      <xdr:rowOff>114300</xdr:rowOff>
    </xdr:to>
    <xdr:sp macro="" textlink="">
      <xdr:nvSpPr>
        <xdr:cNvPr id="6658" name="Text Box 75" hidden="1">
          <a:extLst>
            <a:ext uri="{FF2B5EF4-FFF2-40B4-BE49-F238E27FC236}">
              <a16:creationId xmlns:a16="http://schemas.microsoft.com/office/drawing/2014/main" id="{00000000-0008-0000-0000-0000021A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48</xdr:row>
      <xdr:rowOff>76200</xdr:rowOff>
    </xdr:from>
    <xdr:to>
      <xdr:col>10</xdr:col>
      <xdr:colOff>76200</xdr:colOff>
      <xdr:row>49</xdr:row>
      <xdr:rowOff>114300</xdr:rowOff>
    </xdr:to>
    <xdr:sp macro="" textlink="">
      <xdr:nvSpPr>
        <xdr:cNvPr id="6659" name="Text Box 75" hidden="1">
          <a:extLst>
            <a:ext uri="{FF2B5EF4-FFF2-40B4-BE49-F238E27FC236}">
              <a16:creationId xmlns:a16="http://schemas.microsoft.com/office/drawing/2014/main" id="{00000000-0008-0000-0000-0000031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49</xdr:row>
      <xdr:rowOff>76200</xdr:rowOff>
    </xdr:from>
    <xdr:to>
      <xdr:col>10</xdr:col>
      <xdr:colOff>76200</xdr:colOff>
      <xdr:row>50</xdr:row>
      <xdr:rowOff>114300</xdr:rowOff>
    </xdr:to>
    <xdr:sp macro="" textlink="">
      <xdr:nvSpPr>
        <xdr:cNvPr id="6660" name="Text Box 75" hidden="1">
          <a:extLst>
            <a:ext uri="{FF2B5EF4-FFF2-40B4-BE49-F238E27FC236}">
              <a16:creationId xmlns:a16="http://schemas.microsoft.com/office/drawing/2014/main" id="{00000000-0008-0000-0000-0000041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49</xdr:row>
      <xdr:rowOff>76200</xdr:rowOff>
    </xdr:from>
    <xdr:to>
      <xdr:col>10</xdr:col>
      <xdr:colOff>76200</xdr:colOff>
      <xdr:row>50</xdr:row>
      <xdr:rowOff>114300</xdr:rowOff>
    </xdr:to>
    <xdr:sp macro="" textlink="">
      <xdr:nvSpPr>
        <xdr:cNvPr id="6661" name="Text Box 75" hidden="1">
          <a:extLst>
            <a:ext uri="{FF2B5EF4-FFF2-40B4-BE49-F238E27FC236}">
              <a16:creationId xmlns:a16="http://schemas.microsoft.com/office/drawing/2014/main" id="{00000000-0008-0000-0000-0000051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49</xdr:row>
      <xdr:rowOff>76200</xdr:rowOff>
    </xdr:from>
    <xdr:to>
      <xdr:col>10</xdr:col>
      <xdr:colOff>76200</xdr:colOff>
      <xdr:row>50</xdr:row>
      <xdr:rowOff>114300</xdr:rowOff>
    </xdr:to>
    <xdr:sp macro="" textlink="">
      <xdr:nvSpPr>
        <xdr:cNvPr id="6662" name="Text Box 75" hidden="1">
          <a:extLst>
            <a:ext uri="{FF2B5EF4-FFF2-40B4-BE49-F238E27FC236}">
              <a16:creationId xmlns:a16="http://schemas.microsoft.com/office/drawing/2014/main" id="{00000000-0008-0000-0000-0000061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48</xdr:row>
      <xdr:rowOff>76200</xdr:rowOff>
    </xdr:from>
    <xdr:to>
      <xdr:col>14</xdr:col>
      <xdr:colOff>76200</xdr:colOff>
      <xdr:row>49</xdr:row>
      <xdr:rowOff>114300</xdr:rowOff>
    </xdr:to>
    <xdr:sp macro="" textlink="">
      <xdr:nvSpPr>
        <xdr:cNvPr id="6663" name="Text Box 75" hidden="1">
          <a:extLst>
            <a:ext uri="{FF2B5EF4-FFF2-40B4-BE49-F238E27FC236}">
              <a16:creationId xmlns:a16="http://schemas.microsoft.com/office/drawing/2014/main" id="{00000000-0008-0000-0000-0000071A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49</xdr:row>
      <xdr:rowOff>76200</xdr:rowOff>
    </xdr:from>
    <xdr:to>
      <xdr:col>14</xdr:col>
      <xdr:colOff>76200</xdr:colOff>
      <xdr:row>50</xdr:row>
      <xdr:rowOff>114300</xdr:rowOff>
    </xdr:to>
    <xdr:sp macro="" textlink="">
      <xdr:nvSpPr>
        <xdr:cNvPr id="6664" name="Text Box 75" hidden="1">
          <a:extLst>
            <a:ext uri="{FF2B5EF4-FFF2-40B4-BE49-F238E27FC236}">
              <a16:creationId xmlns:a16="http://schemas.microsoft.com/office/drawing/2014/main" id="{00000000-0008-0000-0000-0000081A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49</xdr:row>
      <xdr:rowOff>76200</xdr:rowOff>
    </xdr:from>
    <xdr:to>
      <xdr:col>14</xdr:col>
      <xdr:colOff>76200</xdr:colOff>
      <xdr:row>50</xdr:row>
      <xdr:rowOff>114300</xdr:rowOff>
    </xdr:to>
    <xdr:sp macro="" textlink="">
      <xdr:nvSpPr>
        <xdr:cNvPr id="6665" name="Text Box 75" hidden="1">
          <a:extLst>
            <a:ext uri="{FF2B5EF4-FFF2-40B4-BE49-F238E27FC236}">
              <a16:creationId xmlns:a16="http://schemas.microsoft.com/office/drawing/2014/main" id="{00000000-0008-0000-0000-0000091A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49</xdr:row>
      <xdr:rowOff>76200</xdr:rowOff>
    </xdr:from>
    <xdr:to>
      <xdr:col>14</xdr:col>
      <xdr:colOff>76200</xdr:colOff>
      <xdr:row>50</xdr:row>
      <xdr:rowOff>114300</xdr:rowOff>
    </xdr:to>
    <xdr:sp macro="" textlink="">
      <xdr:nvSpPr>
        <xdr:cNvPr id="6666" name="Text Box 75" hidden="1">
          <a:extLst>
            <a:ext uri="{FF2B5EF4-FFF2-40B4-BE49-F238E27FC236}">
              <a16:creationId xmlns:a16="http://schemas.microsoft.com/office/drawing/2014/main" id="{00000000-0008-0000-0000-00000A1A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49</xdr:row>
      <xdr:rowOff>76200</xdr:rowOff>
    </xdr:from>
    <xdr:to>
      <xdr:col>14</xdr:col>
      <xdr:colOff>76200</xdr:colOff>
      <xdr:row>50</xdr:row>
      <xdr:rowOff>114300</xdr:rowOff>
    </xdr:to>
    <xdr:sp macro="" textlink="">
      <xdr:nvSpPr>
        <xdr:cNvPr id="6667" name="Text Box 75" hidden="1">
          <a:extLst>
            <a:ext uri="{FF2B5EF4-FFF2-40B4-BE49-F238E27FC236}">
              <a16:creationId xmlns:a16="http://schemas.microsoft.com/office/drawing/2014/main" id="{00000000-0008-0000-0000-00000B1A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49</xdr:row>
      <xdr:rowOff>76200</xdr:rowOff>
    </xdr:from>
    <xdr:to>
      <xdr:col>7</xdr:col>
      <xdr:colOff>76200</xdr:colOff>
      <xdr:row>50</xdr:row>
      <xdr:rowOff>114300</xdr:rowOff>
    </xdr:to>
    <xdr:sp macro="" textlink="">
      <xdr:nvSpPr>
        <xdr:cNvPr id="6668" name="Text Box 75" hidden="1">
          <a:extLst>
            <a:ext uri="{FF2B5EF4-FFF2-40B4-BE49-F238E27FC236}">
              <a16:creationId xmlns:a16="http://schemas.microsoft.com/office/drawing/2014/main" id="{00000000-0008-0000-0000-00000C1A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49</xdr:row>
      <xdr:rowOff>76200</xdr:rowOff>
    </xdr:from>
    <xdr:to>
      <xdr:col>10</xdr:col>
      <xdr:colOff>76200</xdr:colOff>
      <xdr:row>50</xdr:row>
      <xdr:rowOff>114300</xdr:rowOff>
    </xdr:to>
    <xdr:sp macro="" textlink="">
      <xdr:nvSpPr>
        <xdr:cNvPr id="6669" name="Text Box 75" hidden="1">
          <a:extLst>
            <a:ext uri="{FF2B5EF4-FFF2-40B4-BE49-F238E27FC236}">
              <a16:creationId xmlns:a16="http://schemas.microsoft.com/office/drawing/2014/main" id="{00000000-0008-0000-0000-00000D1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49</xdr:row>
      <xdr:rowOff>76200</xdr:rowOff>
    </xdr:from>
    <xdr:to>
      <xdr:col>14</xdr:col>
      <xdr:colOff>76200</xdr:colOff>
      <xdr:row>50</xdr:row>
      <xdr:rowOff>114300</xdr:rowOff>
    </xdr:to>
    <xdr:sp macro="" textlink="">
      <xdr:nvSpPr>
        <xdr:cNvPr id="6670" name="Text Box 75" hidden="1">
          <a:extLst>
            <a:ext uri="{FF2B5EF4-FFF2-40B4-BE49-F238E27FC236}">
              <a16:creationId xmlns:a16="http://schemas.microsoft.com/office/drawing/2014/main" id="{00000000-0008-0000-0000-00000E1A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49</xdr:row>
      <xdr:rowOff>76200</xdr:rowOff>
    </xdr:from>
    <xdr:to>
      <xdr:col>7</xdr:col>
      <xdr:colOff>76200</xdr:colOff>
      <xdr:row>50</xdr:row>
      <xdr:rowOff>114300</xdr:rowOff>
    </xdr:to>
    <xdr:sp macro="" textlink="">
      <xdr:nvSpPr>
        <xdr:cNvPr id="6671" name="Text Box 75" hidden="1">
          <a:extLst>
            <a:ext uri="{FF2B5EF4-FFF2-40B4-BE49-F238E27FC236}">
              <a16:creationId xmlns:a16="http://schemas.microsoft.com/office/drawing/2014/main" id="{00000000-0008-0000-0000-00000F1A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49</xdr:row>
      <xdr:rowOff>76200</xdr:rowOff>
    </xdr:from>
    <xdr:to>
      <xdr:col>10</xdr:col>
      <xdr:colOff>76200</xdr:colOff>
      <xdr:row>50</xdr:row>
      <xdr:rowOff>114300</xdr:rowOff>
    </xdr:to>
    <xdr:sp macro="" textlink="">
      <xdr:nvSpPr>
        <xdr:cNvPr id="6672" name="Text Box 75" hidden="1">
          <a:extLst>
            <a:ext uri="{FF2B5EF4-FFF2-40B4-BE49-F238E27FC236}">
              <a16:creationId xmlns:a16="http://schemas.microsoft.com/office/drawing/2014/main" id="{00000000-0008-0000-0000-0000101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49</xdr:row>
      <xdr:rowOff>76200</xdr:rowOff>
    </xdr:from>
    <xdr:to>
      <xdr:col>14</xdr:col>
      <xdr:colOff>76200</xdr:colOff>
      <xdr:row>50</xdr:row>
      <xdr:rowOff>114300</xdr:rowOff>
    </xdr:to>
    <xdr:sp macro="" textlink="">
      <xdr:nvSpPr>
        <xdr:cNvPr id="6673" name="Text Box 75" hidden="1">
          <a:extLst>
            <a:ext uri="{FF2B5EF4-FFF2-40B4-BE49-F238E27FC236}">
              <a16:creationId xmlns:a16="http://schemas.microsoft.com/office/drawing/2014/main" id="{00000000-0008-0000-0000-0000111A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49</xdr:row>
      <xdr:rowOff>76200</xdr:rowOff>
    </xdr:from>
    <xdr:to>
      <xdr:col>7</xdr:col>
      <xdr:colOff>76200</xdr:colOff>
      <xdr:row>50</xdr:row>
      <xdr:rowOff>114300</xdr:rowOff>
    </xdr:to>
    <xdr:sp macro="" textlink="">
      <xdr:nvSpPr>
        <xdr:cNvPr id="6674" name="Text Box 75" hidden="1">
          <a:extLst>
            <a:ext uri="{FF2B5EF4-FFF2-40B4-BE49-F238E27FC236}">
              <a16:creationId xmlns:a16="http://schemas.microsoft.com/office/drawing/2014/main" id="{00000000-0008-0000-0000-0000121A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50</xdr:row>
      <xdr:rowOff>76200</xdr:rowOff>
    </xdr:from>
    <xdr:to>
      <xdr:col>7</xdr:col>
      <xdr:colOff>76200</xdr:colOff>
      <xdr:row>51</xdr:row>
      <xdr:rowOff>114300</xdr:rowOff>
    </xdr:to>
    <xdr:sp macro="" textlink="">
      <xdr:nvSpPr>
        <xdr:cNvPr id="6675" name="Text Box 75" hidden="1">
          <a:extLst>
            <a:ext uri="{FF2B5EF4-FFF2-40B4-BE49-F238E27FC236}">
              <a16:creationId xmlns:a16="http://schemas.microsoft.com/office/drawing/2014/main" id="{00000000-0008-0000-0000-0000131A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50</xdr:row>
      <xdr:rowOff>76200</xdr:rowOff>
    </xdr:from>
    <xdr:to>
      <xdr:col>7</xdr:col>
      <xdr:colOff>76200</xdr:colOff>
      <xdr:row>51</xdr:row>
      <xdr:rowOff>114300</xdr:rowOff>
    </xdr:to>
    <xdr:sp macro="" textlink="">
      <xdr:nvSpPr>
        <xdr:cNvPr id="6676" name="Text Box 75" hidden="1">
          <a:extLst>
            <a:ext uri="{FF2B5EF4-FFF2-40B4-BE49-F238E27FC236}">
              <a16:creationId xmlns:a16="http://schemas.microsoft.com/office/drawing/2014/main" id="{00000000-0008-0000-0000-0000141A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49</xdr:row>
      <xdr:rowOff>76200</xdr:rowOff>
    </xdr:from>
    <xdr:to>
      <xdr:col>10</xdr:col>
      <xdr:colOff>76200</xdr:colOff>
      <xdr:row>50</xdr:row>
      <xdr:rowOff>114300</xdr:rowOff>
    </xdr:to>
    <xdr:sp macro="" textlink="">
      <xdr:nvSpPr>
        <xdr:cNvPr id="6677" name="Text Box 75" hidden="1">
          <a:extLst>
            <a:ext uri="{FF2B5EF4-FFF2-40B4-BE49-F238E27FC236}">
              <a16:creationId xmlns:a16="http://schemas.microsoft.com/office/drawing/2014/main" id="{00000000-0008-0000-0000-0000151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50</xdr:row>
      <xdr:rowOff>76200</xdr:rowOff>
    </xdr:from>
    <xdr:to>
      <xdr:col>10</xdr:col>
      <xdr:colOff>76200</xdr:colOff>
      <xdr:row>51</xdr:row>
      <xdr:rowOff>114300</xdr:rowOff>
    </xdr:to>
    <xdr:sp macro="" textlink="">
      <xdr:nvSpPr>
        <xdr:cNvPr id="6678" name="Text Box 75" hidden="1">
          <a:extLst>
            <a:ext uri="{FF2B5EF4-FFF2-40B4-BE49-F238E27FC236}">
              <a16:creationId xmlns:a16="http://schemas.microsoft.com/office/drawing/2014/main" id="{00000000-0008-0000-0000-0000161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50</xdr:row>
      <xdr:rowOff>76200</xdr:rowOff>
    </xdr:from>
    <xdr:to>
      <xdr:col>10</xdr:col>
      <xdr:colOff>76200</xdr:colOff>
      <xdr:row>51</xdr:row>
      <xdr:rowOff>114300</xdr:rowOff>
    </xdr:to>
    <xdr:sp macro="" textlink="">
      <xdr:nvSpPr>
        <xdr:cNvPr id="6679" name="Text Box 75" hidden="1">
          <a:extLst>
            <a:ext uri="{FF2B5EF4-FFF2-40B4-BE49-F238E27FC236}">
              <a16:creationId xmlns:a16="http://schemas.microsoft.com/office/drawing/2014/main" id="{00000000-0008-0000-0000-0000171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50</xdr:row>
      <xdr:rowOff>76200</xdr:rowOff>
    </xdr:from>
    <xdr:to>
      <xdr:col>10</xdr:col>
      <xdr:colOff>76200</xdr:colOff>
      <xdr:row>51</xdr:row>
      <xdr:rowOff>114300</xdr:rowOff>
    </xdr:to>
    <xdr:sp macro="" textlink="">
      <xdr:nvSpPr>
        <xdr:cNvPr id="6680" name="Text Box 75" hidden="1">
          <a:extLst>
            <a:ext uri="{FF2B5EF4-FFF2-40B4-BE49-F238E27FC236}">
              <a16:creationId xmlns:a16="http://schemas.microsoft.com/office/drawing/2014/main" id="{00000000-0008-0000-0000-0000181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49</xdr:row>
      <xdr:rowOff>76200</xdr:rowOff>
    </xdr:from>
    <xdr:to>
      <xdr:col>14</xdr:col>
      <xdr:colOff>76200</xdr:colOff>
      <xdr:row>50</xdr:row>
      <xdr:rowOff>114300</xdr:rowOff>
    </xdr:to>
    <xdr:sp macro="" textlink="">
      <xdr:nvSpPr>
        <xdr:cNvPr id="6681" name="Text Box 75" hidden="1">
          <a:extLst>
            <a:ext uri="{FF2B5EF4-FFF2-40B4-BE49-F238E27FC236}">
              <a16:creationId xmlns:a16="http://schemas.microsoft.com/office/drawing/2014/main" id="{00000000-0008-0000-0000-0000191A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50</xdr:row>
      <xdr:rowOff>76200</xdr:rowOff>
    </xdr:from>
    <xdr:to>
      <xdr:col>14</xdr:col>
      <xdr:colOff>76200</xdr:colOff>
      <xdr:row>51</xdr:row>
      <xdr:rowOff>114300</xdr:rowOff>
    </xdr:to>
    <xdr:sp macro="" textlink="">
      <xdr:nvSpPr>
        <xdr:cNvPr id="6682" name="Text Box 75" hidden="1">
          <a:extLst>
            <a:ext uri="{FF2B5EF4-FFF2-40B4-BE49-F238E27FC236}">
              <a16:creationId xmlns:a16="http://schemas.microsoft.com/office/drawing/2014/main" id="{00000000-0008-0000-0000-00001A1A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50</xdr:row>
      <xdr:rowOff>76200</xdr:rowOff>
    </xdr:from>
    <xdr:to>
      <xdr:col>14</xdr:col>
      <xdr:colOff>76200</xdr:colOff>
      <xdr:row>51</xdr:row>
      <xdr:rowOff>114300</xdr:rowOff>
    </xdr:to>
    <xdr:sp macro="" textlink="">
      <xdr:nvSpPr>
        <xdr:cNvPr id="6683" name="Text Box 75" hidden="1">
          <a:extLst>
            <a:ext uri="{FF2B5EF4-FFF2-40B4-BE49-F238E27FC236}">
              <a16:creationId xmlns:a16="http://schemas.microsoft.com/office/drawing/2014/main" id="{00000000-0008-0000-0000-00001B1A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50</xdr:row>
      <xdr:rowOff>76200</xdr:rowOff>
    </xdr:from>
    <xdr:to>
      <xdr:col>14</xdr:col>
      <xdr:colOff>76200</xdr:colOff>
      <xdr:row>51</xdr:row>
      <xdr:rowOff>114300</xdr:rowOff>
    </xdr:to>
    <xdr:sp macro="" textlink="">
      <xdr:nvSpPr>
        <xdr:cNvPr id="6684" name="Text Box 75" hidden="1">
          <a:extLst>
            <a:ext uri="{FF2B5EF4-FFF2-40B4-BE49-F238E27FC236}">
              <a16:creationId xmlns:a16="http://schemas.microsoft.com/office/drawing/2014/main" id="{00000000-0008-0000-0000-00001C1A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50</xdr:row>
      <xdr:rowOff>76200</xdr:rowOff>
    </xdr:from>
    <xdr:to>
      <xdr:col>14</xdr:col>
      <xdr:colOff>76200</xdr:colOff>
      <xdr:row>51</xdr:row>
      <xdr:rowOff>114300</xdr:rowOff>
    </xdr:to>
    <xdr:sp macro="" textlink="">
      <xdr:nvSpPr>
        <xdr:cNvPr id="6685" name="Text Box 75" hidden="1">
          <a:extLst>
            <a:ext uri="{FF2B5EF4-FFF2-40B4-BE49-F238E27FC236}">
              <a16:creationId xmlns:a16="http://schemas.microsoft.com/office/drawing/2014/main" id="{00000000-0008-0000-0000-00001D1A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50</xdr:row>
      <xdr:rowOff>76200</xdr:rowOff>
    </xdr:from>
    <xdr:to>
      <xdr:col>7</xdr:col>
      <xdr:colOff>76200</xdr:colOff>
      <xdr:row>51</xdr:row>
      <xdr:rowOff>114300</xdr:rowOff>
    </xdr:to>
    <xdr:sp macro="" textlink="">
      <xdr:nvSpPr>
        <xdr:cNvPr id="6686" name="Text Box 75" hidden="1">
          <a:extLst>
            <a:ext uri="{FF2B5EF4-FFF2-40B4-BE49-F238E27FC236}">
              <a16:creationId xmlns:a16="http://schemas.microsoft.com/office/drawing/2014/main" id="{00000000-0008-0000-0000-00001E1A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50</xdr:row>
      <xdr:rowOff>76200</xdr:rowOff>
    </xdr:from>
    <xdr:to>
      <xdr:col>10</xdr:col>
      <xdr:colOff>76200</xdr:colOff>
      <xdr:row>51</xdr:row>
      <xdr:rowOff>114300</xdr:rowOff>
    </xdr:to>
    <xdr:sp macro="" textlink="">
      <xdr:nvSpPr>
        <xdr:cNvPr id="6687" name="Text Box 75" hidden="1">
          <a:extLst>
            <a:ext uri="{FF2B5EF4-FFF2-40B4-BE49-F238E27FC236}">
              <a16:creationId xmlns:a16="http://schemas.microsoft.com/office/drawing/2014/main" id="{00000000-0008-0000-0000-00001F1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50</xdr:row>
      <xdr:rowOff>76200</xdr:rowOff>
    </xdr:from>
    <xdr:to>
      <xdr:col>14</xdr:col>
      <xdr:colOff>76200</xdr:colOff>
      <xdr:row>51</xdr:row>
      <xdr:rowOff>114300</xdr:rowOff>
    </xdr:to>
    <xdr:sp macro="" textlink="">
      <xdr:nvSpPr>
        <xdr:cNvPr id="6688" name="Text Box 75" hidden="1">
          <a:extLst>
            <a:ext uri="{FF2B5EF4-FFF2-40B4-BE49-F238E27FC236}">
              <a16:creationId xmlns:a16="http://schemas.microsoft.com/office/drawing/2014/main" id="{00000000-0008-0000-0000-0000201A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50</xdr:row>
      <xdr:rowOff>76200</xdr:rowOff>
    </xdr:from>
    <xdr:to>
      <xdr:col>7</xdr:col>
      <xdr:colOff>76200</xdr:colOff>
      <xdr:row>51</xdr:row>
      <xdr:rowOff>114300</xdr:rowOff>
    </xdr:to>
    <xdr:sp macro="" textlink="">
      <xdr:nvSpPr>
        <xdr:cNvPr id="6689" name="Text Box 75" hidden="1">
          <a:extLst>
            <a:ext uri="{FF2B5EF4-FFF2-40B4-BE49-F238E27FC236}">
              <a16:creationId xmlns:a16="http://schemas.microsoft.com/office/drawing/2014/main" id="{00000000-0008-0000-0000-0000211A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50</xdr:row>
      <xdr:rowOff>76200</xdr:rowOff>
    </xdr:from>
    <xdr:to>
      <xdr:col>10</xdr:col>
      <xdr:colOff>76200</xdr:colOff>
      <xdr:row>51</xdr:row>
      <xdr:rowOff>114300</xdr:rowOff>
    </xdr:to>
    <xdr:sp macro="" textlink="">
      <xdr:nvSpPr>
        <xdr:cNvPr id="6690" name="Text Box 75" hidden="1">
          <a:extLst>
            <a:ext uri="{FF2B5EF4-FFF2-40B4-BE49-F238E27FC236}">
              <a16:creationId xmlns:a16="http://schemas.microsoft.com/office/drawing/2014/main" id="{00000000-0008-0000-0000-0000221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50</xdr:row>
      <xdr:rowOff>76200</xdr:rowOff>
    </xdr:from>
    <xdr:to>
      <xdr:col>14</xdr:col>
      <xdr:colOff>76200</xdr:colOff>
      <xdr:row>51</xdr:row>
      <xdr:rowOff>114300</xdr:rowOff>
    </xdr:to>
    <xdr:sp macro="" textlink="">
      <xdr:nvSpPr>
        <xdr:cNvPr id="6691" name="Text Box 75" hidden="1">
          <a:extLst>
            <a:ext uri="{FF2B5EF4-FFF2-40B4-BE49-F238E27FC236}">
              <a16:creationId xmlns:a16="http://schemas.microsoft.com/office/drawing/2014/main" id="{00000000-0008-0000-0000-0000231A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50</xdr:row>
      <xdr:rowOff>76200</xdr:rowOff>
    </xdr:from>
    <xdr:to>
      <xdr:col>7</xdr:col>
      <xdr:colOff>76200</xdr:colOff>
      <xdr:row>51</xdr:row>
      <xdr:rowOff>114300</xdr:rowOff>
    </xdr:to>
    <xdr:sp macro="" textlink="">
      <xdr:nvSpPr>
        <xdr:cNvPr id="6692" name="Text Box 75" hidden="1">
          <a:extLst>
            <a:ext uri="{FF2B5EF4-FFF2-40B4-BE49-F238E27FC236}">
              <a16:creationId xmlns:a16="http://schemas.microsoft.com/office/drawing/2014/main" id="{00000000-0008-0000-0000-0000241A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51</xdr:row>
      <xdr:rowOff>76200</xdr:rowOff>
    </xdr:from>
    <xdr:to>
      <xdr:col>7</xdr:col>
      <xdr:colOff>76200</xdr:colOff>
      <xdr:row>52</xdr:row>
      <xdr:rowOff>114300</xdr:rowOff>
    </xdr:to>
    <xdr:sp macro="" textlink="">
      <xdr:nvSpPr>
        <xdr:cNvPr id="6693" name="Text Box 75" hidden="1">
          <a:extLst>
            <a:ext uri="{FF2B5EF4-FFF2-40B4-BE49-F238E27FC236}">
              <a16:creationId xmlns:a16="http://schemas.microsoft.com/office/drawing/2014/main" id="{00000000-0008-0000-0000-0000251A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51</xdr:row>
      <xdr:rowOff>76200</xdr:rowOff>
    </xdr:from>
    <xdr:to>
      <xdr:col>7</xdr:col>
      <xdr:colOff>76200</xdr:colOff>
      <xdr:row>52</xdr:row>
      <xdr:rowOff>114300</xdr:rowOff>
    </xdr:to>
    <xdr:sp macro="" textlink="">
      <xdr:nvSpPr>
        <xdr:cNvPr id="6694" name="Text Box 75" hidden="1">
          <a:extLst>
            <a:ext uri="{FF2B5EF4-FFF2-40B4-BE49-F238E27FC236}">
              <a16:creationId xmlns:a16="http://schemas.microsoft.com/office/drawing/2014/main" id="{00000000-0008-0000-0000-0000261A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50</xdr:row>
      <xdr:rowOff>76200</xdr:rowOff>
    </xdr:from>
    <xdr:to>
      <xdr:col>10</xdr:col>
      <xdr:colOff>76200</xdr:colOff>
      <xdr:row>51</xdr:row>
      <xdr:rowOff>114300</xdr:rowOff>
    </xdr:to>
    <xdr:sp macro="" textlink="">
      <xdr:nvSpPr>
        <xdr:cNvPr id="6695" name="Text Box 75" hidden="1">
          <a:extLst>
            <a:ext uri="{FF2B5EF4-FFF2-40B4-BE49-F238E27FC236}">
              <a16:creationId xmlns:a16="http://schemas.microsoft.com/office/drawing/2014/main" id="{00000000-0008-0000-0000-0000271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76200</xdr:rowOff>
    </xdr:from>
    <xdr:to>
      <xdr:col>10</xdr:col>
      <xdr:colOff>76200</xdr:colOff>
      <xdr:row>52</xdr:row>
      <xdr:rowOff>114300</xdr:rowOff>
    </xdr:to>
    <xdr:sp macro="" textlink="">
      <xdr:nvSpPr>
        <xdr:cNvPr id="6696" name="Text Box 75" hidden="1">
          <a:extLst>
            <a:ext uri="{FF2B5EF4-FFF2-40B4-BE49-F238E27FC236}">
              <a16:creationId xmlns:a16="http://schemas.microsoft.com/office/drawing/2014/main" id="{00000000-0008-0000-0000-0000281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76200</xdr:rowOff>
    </xdr:from>
    <xdr:to>
      <xdr:col>10</xdr:col>
      <xdr:colOff>76200</xdr:colOff>
      <xdr:row>52</xdr:row>
      <xdr:rowOff>114300</xdr:rowOff>
    </xdr:to>
    <xdr:sp macro="" textlink="">
      <xdr:nvSpPr>
        <xdr:cNvPr id="6697" name="Text Box 75" hidden="1">
          <a:extLst>
            <a:ext uri="{FF2B5EF4-FFF2-40B4-BE49-F238E27FC236}">
              <a16:creationId xmlns:a16="http://schemas.microsoft.com/office/drawing/2014/main" id="{00000000-0008-0000-0000-0000291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76200</xdr:rowOff>
    </xdr:from>
    <xdr:to>
      <xdr:col>10</xdr:col>
      <xdr:colOff>76200</xdr:colOff>
      <xdr:row>52</xdr:row>
      <xdr:rowOff>114300</xdr:rowOff>
    </xdr:to>
    <xdr:sp macro="" textlink="">
      <xdr:nvSpPr>
        <xdr:cNvPr id="6698" name="Text Box 75" hidden="1">
          <a:extLst>
            <a:ext uri="{FF2B5EF4-FFF2-40B4-BE49-F238E27FC236}">
              <a16:creationId xmlns:a16="http://schemas.microsoft.com/office/drawing/2014/main" id="{00000000-0008-0000-0000-00002A1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50</xdr:row>
      <xdr:rowOff>76200</xdr:rowOff>
    </xdr:from>
    <xdr:to>
      <xdr:col>14</xdr:col>
      <xdr:colOff>76200</xdr:colOff>
      <xdr:row>51</xdr:row>
      <xdr:rowOff>114300</xdr:rowOff>
    </xdr:to>
    <xdr:sp macro="" textlink="">
      <xdr:nvSpPr>
        <xdr:cNvPr id="6699" name="Text Box 75" hidden="1">
          <a:extLst>
            <a:ext uri="{FF2B5EF4-FFF2-40B4-BE49-F238E27FC236}">
              <a16:creationId xmlns:a16="http://schemas.microsoft.com/office/drawing/2014/main" id="{00000000-0008-0000-0000-00002B1A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51</xdr:row>
      <xdr:rowOff>76200</xdr:rowOff>
    </xdr:from>
    <xdr:to>
      <xdr:col>14</xdr:col>
      <xdr:colOff>76200</xdr:colOff>
      <xdr:row>52</xdr:row>
      <xdr:rowOff>114300</xdr:rowOff>
    </xdr:to>
    <xdr:sp macro="" textlink="">
      <xdr:nvSpPr>
        <xdr:cNvPr id="6700" name="Text Box 75" hidden="1">
          <a:extLst>
            <a:ext uri="{FF2B5EF4-FFF2-40B4-BE49-F238E27FC236}">
              <a16:creationId xmlns:a16="http://schemas.microsoft.com/office/drawing/2014/main" id="{00000000-0008-0000-0000-00002C1A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51</xdr:row>
      <xdr:rowOff>76200</xdr:rowOff>
    </xdr:from>
    <xdr:to>
      <xdr:col>14</xdr:col>
      <xdr:colOff>76200</xdr:colOff>
      <xdr:row>52</xdr:row>
      <xdr:rowOff>114300</xdr:rowOff>
    </xdr:to>
    <xdr:sp macro="" textlink="">
      <xdr:nvSpPr>
        <xdr:cNvPr id="6701" name="Text Box 75" hidden="1">
          <a:extLst>
            <a:ext uri="{FF2B5EF4-FFF2-40B4-BE49-F238E27FC236}">
              <a16:creationId xmlns:a16="http://schemas.microsoft.com/office/drawing/2014/main" id="{00000000-0008-0000-0000-00002D1A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51</xdr:row>
      <xdr:rowOff>76200</xdr:rowOff>
    </xdr:from>
    <xdr:to>
      <xdr:col>14</xdr:col>
      <xdr:colOff>76200</xdr:colOff>
      <xdr:row>52</xdr:row>
      <xdr:rowOff>114300</xdr:rowOff>
    </xdr:to>
    <xdr:sp macro="" textlink="">
      <xdr:nvSpPr>
        <xdr:cNvPr id="6702" name="Text Box 75" hidden="1">
          <a:extLst>
            <a:ext uri="{FF2B5EF4-FFF2-40B4-BE49-F238E27FC236}">
              <a16:creationId xmlns:a16="http://schemas.microsoft.com/office/drawing/2014/main" id="{00000000-0008-0000-0000-00002E1A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51</xdr:row>
      <xdr:rowOff>76200</xdr:rowOff>
    </xdr:from>
    <xdr:to>
      <xdr:col>14</xdr:col>
      <xdr:colOff>76200</xdr:colOff>
      <xdr:row>52</xdr:row>
      <xdr:rowOff>114300</xdr:rowOff>
    </xdr:to>
    <xdr:sp macro="" textlink="">
      <xdr:nvSpPr>
        <xdr:cNvPr id="6703" name="Text Box 75" hidden="1">
          <a:extLst>
            <a:ext uri="{FF2B5EF4-FFF2-40B4-BE49-F238E27FC236}">
              <a16:creationId xmlns:a16="http://schemas.microsoft.com/office/drawing/2014/main" id="{00000000-0008-0000-0000-00002F1A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51</xdr:row>
      <xdr:rowOff>76200</xdr:rowOff>
    </xdr:from>
    <xdr:to>
      <xdr:col>7</xdr:col>
      <xdr:colOff>76200</xdr:colOff>
      <xdr:row>52</xdr:row>
      <xdr:rowOff>114300</xdr:rowOff>
    </xdr:to>
    <xdr:sp macro="" textlink="">
      <xdr:nvSpPr>
        <xdr:cNvPr id="6704" name="Text Box 75" hidden="1">
          <a:extLst>
            <a:ext uri="{FF2B5EF4-FFF2-40B4-BE49-F238E27FC236}">
              <a16:creationId xmlns:a16="http://schemas.microsoft.com/office/drawing/2014/main" id="{00000000-0008-0000-0000-0000301A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76200</xdr:rowOff>
    </xdr:from>
    <xdr:to>
      <xdr:col>10</xdr:col>
      <xdr:colOff>76200</xdr:colOff>
      <xdr:row>52</xdr:row>
      <xdr:rowOff>114300</xdr:rowOff>
    </xdr:to>
    <xdr:sp macro="" textlink="">
      <xdr:nvSpPr>
        <xdr:cNvPr id="6705" name="Text Box 75" hidden="1">
          <a:extLst>
            <a:ext uri="{FF2B5EF4-FFF2-40B4-BE49-F238E27FC236}">
              <a16:creationId xmlns:a16="http://schemas.microsoft.com/office/drawing/2014/main" id="{00000000-0008-0000-0000-0000311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51</xdr:row>
      <xdr:rowOff>76200</xdr:rowOff>
    </xdr:from>
    <xdr:to>
      <xdr:col>14</xdr:col>
      <xdr:colOff>76200</xdr:colOff>
      <xdr:row>52</xdr:row>
      <xdr:rowOff>114300</xdr:rowOff>
    </xdr:to>
    <xdr:sp macro="" textlink="">
      <xdr:nvSpPr>
        <xdr:cNvPr id="6706" name="Text Box 75" hidden="1">
          <a:extLst>
            <a:ext uri="{FF2B5EF4-FFF2-40B4-BE49-F238E27FC236}">
              <a16:creationId xmlns:a16="http://schemas.microsoft.com/office/drawing/2014/main" id="{00000000-0008-0000-0000-0000321A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51</xdr:row>
      <xdr:rowOff>76200</xdr:rowOff>
    </xdr:from>
    <xdr:to>
      <xdr:col>7</xdr:col>
      <xdr:colOff>76200</xdr:colOff>
      <xdr:row>52</xdr:row>
      <xdr:rowOff>114300</xdr:rowOff>
    </xdr:to>
    <xdr:sp macro="" textlink="">
      <xdr:nvSpPr>
        <xdr:cNvPr id="6707" name="Text Box 75" hidden="1">
          <a:extLst>
            <a:ext uri="{FF2B5EF4-FFF2-40B4-BE49-F238E27FC236}">
              <a16:creationId xmlns:a16="http://schemas.microsoft.com/office/drawing/2014/main" id="{00000000-0008-0000-0000-0000331A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76200</xdr:rowOff>
    </xdr:from>
    <xdr:to>
      <xdr:col>10</xdr:col>
      <xdr:colOff>76200</xdr:colOff>
      <xdr:row>52</xdr:row>
      <xdr:rowOff>114300</xdr:rowOff>
    </xdr:to>
    <xdr:sp macro="" textlink="">
      <xdr:nvSpPr>
        <xdr:cNvPr id="6708" name="Text Box 75" hidden="1">
          <a:extLst>
            <a:ext uri="{FF2B5EF4-FFF2-40B4-BE49-F238E27FC236}">
              <a16:creationId xmlns:a16="http://schemas.microsoft.com/office/drawing/2014/main" id="{00000000-0008-0000-0000-0000341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51</xdr:row>
      <xdr:rowOff>76200</xdr:rowOff>
    </xdr:from>
    <xdr:to>
      <xdr:col>14</xdr:col>
      <xdr:colOff>76200</xdr:colOff>
      <xdr:row>52</xdr:row>
      <xdr:rowOff>114300</xdr:rowOff>
    </xdr:to>
    <xdr:sp macro="" textlink="">
      <xdr:nvSpPr>
        <xdr:cNvPr id="6709" name="Text Box 75" hidden="1">
          <a:extLst>
            <a:ext uri="{FF2B5EF4-FFF2-40B4-BE49-F238E27FC236}">
              <a16:creationId xmlns:a16="http://schemas.microsoft.com/office/drawing/2014/main" id="{00000000-0008-0000-0000-0000351A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51</xdr:row>
      <xdr:rowOff>76200</xdr:rowOff>
    </xdr:from>
    <xdr:to>
      <xdr:col>7</xdr:col>
      <xdr:colOff>76200</xdr:colOff>
      <xdr:row>52</xdr:row>
      <xdr:rowOff>114300</xdr:rowOff>
    </xdr:to>
    <xdr:sp macro="" textlink="">
      <xdr:nvSpPr>
        <xdr:cNvPr id="6710" name="Text Box 75" hidden="1">
          <a:extLst>
            <a:ext uri="{FF2B5EF4-FFF2-40B4-BE49-F238E27FC236}">
              <a16:creationId xmlns:a16="http://schemas.microsoft.com/office/drawing/2014/main" id="{00000000-0008-0000-0000-0000361A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52</xdr:row>
      <xdr:rowOff>76200</xdr:rowOff>
    </xdr:from>
    <xdr:to>
      <xdr:col>7</xdr:col>
      <xdr:colOff>76200</xdr:colOff>
      <xdr:row>53</xdr:row>
      <xdr:rowOff>114300</xdr:rowOff>
    </xdr:to>
    <xdr:sp macro="" textlink="">
      <xdr:nvSpPr>
        <xdr:cNvPr id="6711" name="Text Box 75" hidden="1">
          <a:extLst>
            <a:ext uri="{FF2B5EF4-FFF2-40B4-BE49-F238E27FC236}">
              <a16:creationId xmlns:a16="http://schemas.microsoft.com/office/drawing/2014/main" id="{00000000-0008-0000-0000-0000371A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52</xdr:row>
      <xdr:rowOff>76200</xdr:rowOff>
    </xdr:from>
    <xdr:to>
      <xdr:col>7</xdr:col>
      <xdr:colOff>76200</xdr:colOff>
      <xdr:row>53</xdr:row>
      <xdr:rowOff>114300</xdr:rowOff>
    </xdr:to>
    <xdr:sp macro="" textlink="">
      <xdr:nvSpPr>
        <xdr:cNvPr id="6712" name="Text Box 75" hidden="1">
          <a:extLst>
            <a:ext uri="{FF2B5EF4-FFF2-40B4-BE49-F238E27FC236}">
              <a16:creationId xmlns:a16="http://schemas.microsoft.com/office/drawing/2014/main" id="{00000000-0008-0000-0000-0000381A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76200</xdr:rowOff>
    </xdr:from>
    <xdr:to>
      <xdr:col>10</xdr:col>
      <xdr:colOff>76200</xdr:colOff>
      <xdr:row>52</xdr:row>
      <xdr:rowOff>114300</xdr:rowOff>
    </xdr:to>
    <xdr:sp macro="" textlink="">
      <xdr:nvSpPr>
        <xdr:cNvPr id="6713" name="Text Box 75" hidden="1">
          <a:extLst>
            <a:ext uri="{FF2B5EF4-FFF2-40B4-BE49-F238E27FC236}">
              <a16:creationId xmlns:a16="http://schemas.microsoft.com/office/drawing/2014/main" id="{00000000-0008-0000-0000-0000391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52</xdr:row>
      <xdr:rowOff>76200</xdr:rowOff>
    </xdr:from>
    <xdr:to>
      <xdr:col>10</xdr:col>
      <xdr:colOff>76200</xdr:colOff>
      <xdr:row>53</xdr:row>
      <xdr:rowOff>114300</xdr:rowOff>
    </xdr:to>
    <xdr:sp macro="" textlink="">
      <xdr:nvSpPr>
        <xdr:cNvPr id="6714" name="Text Box 75" hidden="1">
          <a:extLst>
            <a:ext uri="{FF2B5EF4-FFF2-40B4-BE49-F238E27FC236}">
              <a16:creationId xmlns:a16="http://schemas.microsoft.com/office/drawing/2014/main" id="{00000000-0008-0000-0000-00003A1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52</xdr:row>
      <xdr:rowOff>76200</xdr:rowOff>
    </xdr:from>
    <xdr:to>
      <xdr:col>10</xdr:col>
      <xdr:colOff>76200</xdr:colOff>
      <xdr:row>53</xdr:row>
      <xdr:rowOff>114300</xdr:rowOff>
    </xdr:to>
    <xdr:sp macro="" textlink="">
      <xdr:nvSpPr>
        <xdr:cNvPr id="6715" name="Text Box 75" hidden="1">
          <a:extLst>
            <a:ext uri="{FF2B5EF4-FFF2-40B4-BE49-F238E27FC236}">
              <a16:creationId xmlns:a16="http://schemas.microsoft.com/office/drawing/2014/main" id="{00000000-0008-0000-0000-00003B1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52</xdr:row>
      <xdr:rowOff>76200</xdr:rowOff>
    </xdr:from>
    <xdr:to>
      <xdr:col>10</xdr:col>
      <xdr:colOff>76200</xdr:colOff>
      <xdr:row>53</xdr:row>
      <xdr:rowOff>114300</xdr:rowOff>
    </xdr:to>
    <xdr:sp macro="" textlink="">
      <xdr:nvSpPr>
        <xdr:cNvPr id="6716" name="Text Box 75" hidden="1">
          <a:extLst>
            <a:ext uri="{FF2B5EF4-FFF2-40B4-BE49-F238E27FC236}">
              <a16:creationId xmlns:a16="http://schemas.microsoft.com/office/drawing/2014/main" id="{00000000-0008-0000-0000-00003C1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51</xdr:row>
      <xdr:rowOff>76200</xdr:rowOff>
    </xdr:from>
    <xdr:to>
      <xdr:col>14</xdr:col>
      <xdr:colOff>76200</xdr:colOff>
      <xdr:row>52</xdr:row>
      <xdr:rowOff>114300</xdr:rowOff>
    </xdr:to>
    <xdr:sp macro="" textlink="">
      <xdr:nvSpPr>
        <xdr:cNvPr id="6717" name="Text Box 75" hidden="1">
          <a:extLst>
            <a:ext uri="{FF2B5EF4-FFF2-40B4-BE49-F238E27FC236}">
              <a16:creationId xmlns:a16="http://schemas.microsoft.com/office/drawing/2014/main" id="{00000000-0008-0000-0000-00003D1A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52</xdr:row>
      <xdr:rowOff>76200</xdr:rowOff>
    </xdr:from>
    <xdr:to>
      <xdr:col>14</xdr:col>
      <xdr:colOff>76200</xdr:colOff>
      <xdr:row>53</xdr:row>
      <xdr:rowOff>114300</xdr:rowOff>
    </xdr:to>
    <xdr:sp macro="" textlink="">
      <xdr:nvSpPr>
        <xdr:cNvPr id="6718" name="Text Box 75" hidden="1">
          <a:extLst>
            <a:ext uri="{FF2B5EF4-FFF2-40B4-BE49-F238E27FC236}">
              <a16:creationId xmlns:a16="http://schemas.microsoft.com/office/drawing/2014/main" id="{00000000-0008-0000-0000-00003E1A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52</xdr:row>
      <xdr:rowOff>76200</xdr:rowOff>
    </xdr:from>
    <xdr:to>
      <xdr:col>14</xdr:col>
      <xdr:colOff>76200</xdr:colOff>
      <xdr:row>53</xdr:row>
      <xdr:rowOff>114300</xdr:rowOff>
    </xdr:to>
    <xdr:sp macro="" textlink="">
      <xdr:nvSpPr>
        <xdr:cNvPr id="6719" name="Text Box 75" hidden="1">
          <a:extLst>
            <a:ext uri="{FF2B5EF4-FFF2-40B4-BE49-F238E27FC236}">
              <a16:creationId xmlns:a16="http://schemas.microsoft.com/office/drawing/2014/main" id="{00000000-0008-0000-0000-00003F1A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52</xdr:row>
      <xdr:rowOff>76200</xdr:rowOff>
    </xdr:from>
    <xdr:to>
      <xdr:col>14</xdr:col>
      <xdr:colOff>76200</xdr:colOff>
      <xdr:row>53</xdr:row>
      <xdr:rowOff>114300</xdr:rowOff>
    </xdr:to>
    <xdr:sp macro="" textlink="">
      <xdr:nvSpPr>
        <xdr:cNvPr id="6720" name="Text Box 75" hidden="1">
          <a:extLst>
            <a:ext uri="{FF2B5EF4-FFF2-40B4-BE49-F238E27FC236}">
              <a16:creationId xmlns:a16="http://schemas.microsoft.com/office/drawing/2014/main" id="{00000000-0008-0000-0000-0000401A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52</xdr:row>
      <xdr:rowOff>76200</xdr:rowOff>
    </xdr:from>
    <xdr:to>
      <xdr:col>14</xdr:col>
      <xdr:colOff>76200</xdr:colOff>
      <xdr:row>53</xdr:row>
      <xdr:rowOff>114300</xdr:rowOff>
    </xdr:to>
    <xdr:sp macro="" textlink="">
      <xdr:nvSpPr>
        <xdr:cNvPr id="6721" name="Text Box 75" hidden="1">
          <a:extLst>
            <a:ext uri="{FF2B5EF4-FFF2-40B4-BE49-F238E27FC236}">
              <a16:creationId xmlns:a16="http://schemas.microsoft.com/office/drawing/2014/main" id="{00000000-0008-0000-0000-0000411A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52</xdr:row>
      <xdr:rowOff>76200</xdr:rowOff>
    </xdr:from>
    <xdr:to>
      <xdr:col>7</xdr:col>
      <xdr:colOff>76200</xdr:colOff>
      <xdr:row>53</xdr:row>
      <xdr:rowOff>114300</xdr:rowOff>
    </xdr:to>
    <xdr:sp macro="" textlink="">
      <xdr:nvSpPr>
        <xdr:cNvPr id="6722" name="Text Box 75" hidden="1">
          <a:extLst>
            <a:ext uri="{FF2B5EF4-FFF2-40B4-BE49-F238E27FC236}">
              <a16:creationId xmlns:a16="http://schemas.microsoft.com/office/drawing/2014/main" id="{00000000-0008-0000-0000-0000421A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52</xdr:row>
      <xdr:rowOff>76200</xdr:rowOff>
    </xdr:from>
    <xdr:to>
      <xdr:col>10</xdr:col>
      <xdr:colOff>76200</xdr:colOff>
      <xdr:row>53</xdr:row>
      <xdr:rowOff>114300</xdr:rowOff>
    </xdr:to>
    <xdr:sp macro="" textlink="">
      <xdr:nvSpPr>
        <xdr:cNvPr id="6723" name="Text Box 75" hidden="1">
          <a:extLst>
            <a:ext uri="{FF2B5EF4-FFF2-40B4-BE49-F238E27FC236}">
              <a16:creationId xmlns:a16="http://schemas.microsoft.com/office/drawing/2014/main" id="{00000000-0008-0000-0000-0000431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52</xdr:row>
      <xdr:rowOff>76200</xdr:rowOff>
    </xdr:from>
    <xdr:to>
      <xdr:col>14</xdr:col>
      <xdr:colOff>76200</xdr:colOff>
      <xdr:row>53</xdr:row>
      <xdr:rowOff>114300</xdr:rowOff>
    </xdr:to>
    <xdr:sp macro="" textlink="">
      <xdr:nvSpPr>
        <xdr:cNvPr id="6724" name="Text Box 75" hidden="1">
          <a:extLst>
            <a:ext uri="{FF2B5EF4-FFF2-40B4-BE49-F238E27FC236}">
              <a16:creationId xmlns:a16="http://schemas.microsoft.com/office/drawing/2014/main" id="{00000000-0008-0000-0000-0000441A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52</xdr:row>
      <xdr:rowOff>76200</xdr:rowOff>
    </xdr:from>
    <xdr:to>
      <xdr:col>7</xdr:col>
      <xdr:colOff>76200</xdr:colOff>
      <xdr:row>53</xdr:row>
      <xdr:rowOff>114300</xdr:rowOff>
    </xdr:to>
    <xdr:sp macro="" textlink="">
      <xdr:nvSpPr>
        <xdr:cNvPr id="6725" name="Text Box 75" hidden="1">
          <a:extLst>
            <a:ext uri="{FF2B5EF4-FFF2-40B4-BE49-F238E27FC236}">
              <a16:creationId xmlns:a16="http://schemas.microsoft.com/office/drawing/2014/main" id="{00000000-0008-0000-0000-0000451A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52</xdr:row>
      <xdr:rowOff>76200</xdr:rowOff>
    </xdr:from>
    <xdr:to>
      <xdr:col>10</xdr:col>
      <xdr:colOff>76200</xdr:colOff>
      <xdr:row>53</xdr:row>
      <xdr:rowOff>114300</xdr:rowOff>
    </xdr:to>
    <xdr:sp macro="" textlink="">
      <xdr:nvSpPr>
        <xdr:cNvPr id="6726" name="Text Box 75" hidden="1">
          <a:extLst>
            <a:ext uri="{FF2B5EF4-FFF2-40B4-BE49-F238E27FC236}">
              <a16:creationId xmlns:a16="http://schemas.microsoft.com/office/drawing/2014/main" id="{00000000-0008-0000-0000-0000461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52</xdr:row>
      <xdr:rowOff>76200</xdr:rowOff>
    </xdr:from>
    <xdr:to>
      <xdr:col>14</xdr:col>
      <xdr:colOff>76200</xdr:colOff>
      <xdr:row>53</xdr:row>
      <xdr:rowOff>114300</xdr:rowOff>
    </xdr:to>
    <xdr:sp macro="" textlink="">
      <xdr:nvSpPr>
        <xdr:cNvPr id="6727" name="Text Box 75" hidden="1">
          <a:extLst>
            <a:ext uri="{FF2B5EF4-FFF2-40B4-BE49-F238E27FC236}">
              <a16:creationId xmlns:a16="http://schemas.microsoft.com/office/drawing/2014/main" id="{00000000-0008-0000-0000-0000471A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52</xdr:row>
      <xdr:rowOff>76200</xdr:rowOff>
    </xdr:from>
    <xdr:to>
      <xdr:col>7</xdr:col>
      <xdr:colOff>76200</xdr:colOff>
      <xdr:row>53</xdr:row>
      <xdr:rowOff>114300</xdr:rowOff>
    </xdr:to>
    <xdr:sp macro="" textlink="">
      <xdr:nvSpPr>
        <xdr:cNvPr id="6728" name="Text Box 75" hidden="1">
          <a:extLst>
            <a:ext uri="{FF2B5EF4-FFF2-40B4-BE49-F238E27FC236}">
              <a16:creationId xmlns:a16="http://schemas.microsoft.com/office/drawing/2014/main" id="{00000000-0008-0000-0000-0000481A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76200</xdr:rowOff>
    </xdr:from>
    <xdr:to>
      <xdr:col>7</xdr:col>
      <xdr:colOff>76200</xdr:colOff>
      <xdr:row>54</xdr:row>
      <xdr:rowOff>114300</xdr:rowOff>
    </xdr:to>
    <xdr:sp macro="" textlink="">
      <xdr:nvSpPr>
        <xdr:cNvPr id="6729" name="Text Box 75" hidden="1">
          <a:extLst>
            <a:ext uri="{FF2B5EF4-FFF2-40B4-BE49-F238E27FC236}">
              <a16:creationId xmlns:a16="http://schemas.microsoft.com/office/drawing/2014/main" id="{00000000-0008-0000-0000-0000491A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76200</xdr:rowOff>
    </xdr:from>
    <xdr:to>
      <xdr:col>7</xdr:col>
      <xdr:colOff>76200</xdr:colOff>
      <xdr:row>54</xdr:row>
      <xdr:rowOff>114300</xdr:rowOff>
    </xdr:to>
    <xdr:sp macro="" textlink="">
      <xdr:nvSpPr>
        <xdr:cNvPr id="6730" name="Text Box 75" hidden="1">
          <a:extLst>
            <a:ext uri="{FF2B5EF4-FFF2-40B4-BE49-F238E27FC236}">
              <a16:creationId xmlns:a16="http://schemas.microsoft.com/office/drawing/2014/main" id="{00000000-0008-0000-0000-00004A1A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52</xdr:row>
      <xdr:rowOff>76200</xdr:rowOff>
    </xdr:from>
    <xdr:to>
      <xdr:col>10</xdr:col>
      <xdr:colOff>76200</xdr:colOff>
      <xdr:row>53</xdr:row>
      <xdr:rowOff>114300</xdr:rowOff>
    </xdr:to>
    <xdr:sp macro="" textlink="">
      <xdr:nvSpPr>
        <xdr:cNvPr id="6731" name="Text Box 75" hidden="1">
          <a:extLst>
            <a:ext uri="{FF2B5EF4-FFF2-40B4-BE49-F238E27FC236}">
              <a16:creationId xmlns:a16="http://schemas.microsoft.com/office/drawing/2014/main" id="{00000000-0008-0000-0000-00004B1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53</xdr:row>
      <xdr:rowOff>76200</xdr:rowOff>
    </xdr:from>
    <xdr:to>
      <xdr:col>10</xdr:col>
      <xdr:colOff>76200</xdr:colOff>
      <xdr:row>54</xdr:row>
      <xdr:rowOff>114300</xdr:rowOff>
    </xdr:to>
    <xdr:sp macro="" textlink="">
      <xdr:nvSpPr>
        <xdr:cNvPr id="6732" name="Text Box 75" hidden="1">
          <a:extLst>
            <a:ext uri="{FF2B5EF4-FFF2-40B4-BE49-F238E27FC236}">
              <a16:creationId xmlns:a16="http://schemas.microsoft.com/office/drawing/2014/main" id="{00000000-0008-0000-0000-00004C1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53</xdr:row>
      <xdr:rowOff>76200</xdr:rowOff>
    </xdr:from>
    <xdr:to>
      <xdr:col>10</xdr:col>
      <xdr:colOff>76200</xdr:colOff>
      <xdr:row>54</xdr:row>
      <xdr:rowOff>114300</xdr:rowOff>
    </xdr:to>
    <xdr:sp macro="" textlink="">
      <xdr:nvSpPr>
        <xdr:cNvPr id="6733" name="Text Box 75" hidden="1">
          <a:extLst>
            <a:ext uri="{FF2B5EF4-FFF2-40B4-BE49-F238E27FC236}">
              <a16:creationId xmlns:a16="http://schemas.microsoft.com/office/drawing/2014/main" id="{00000000-0008-0000-0000-00004D1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53</xdr:row>
      <xdr:rowOff>76200</xdr:rowOff>
    </xdr:from>
    <xdr:to>
      <xdr:col>10</xdr:col>
      <xdr:colOff>76200</xdr:colOff>
      <xdr:row>54</xdr:row>
      <xdr:rowOff>114300</xdr:rowOff>
    </xdr:to>
    <xdr:sp macro="" textlink="">
      <xdr:nvSpPr>
        <xdr:cNvPr id="6734" name="Text Box 75" hidden="1">
          <a:extLst>
            <a:ext uri="{FF2B5EF4-FFF2-40B4-BE49-F238E27FC236}">
              <a16:creationId xmlns:a16="http://schemas.microsoft.com/office/drawing/2014/main" id="{00000000-0008-0000-0000-00004E1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52</xdr:row>
      <xdr:rowOff>76200</xdr:rowOff>
    </xdr:from>
    <xdr:to>
      <xdr:col>14</xdr:col>
      <xdr:colOff>76200</xdr:colOff>
      <xdr:row>53</xdr:row>
      <xdr:rowOff>114300</xdr:rowOff>
    </xdr:to>
    <xdr:sp macro="" textlink="">
      <xdr:nvSpPr>
        <xdr:cNvPr id="6735" name="Text Box 75" hidden="1">
          <a:extLst>
            <a:ext uri="{FF2B5EF4-FFF2-40B4-BE49-F238E27FC236}">
              <a16:creationId xmlns:a16="http://schemas.microsoft.com/office/drawing/2014/main" id="{00000000-0008-0000-0000-00004F1A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53</xdr:row>
      <xdr:rowOff>76200</xdr:rowOff>
    </xdr:from>
    <xdr:to>
      <xdr:col>14</xdr:col>
      <xdr:colOff>76200</xdr:colOff>
      <xdr:row>54</xdr:row>
      <xdr:rowOff>114300</xdr:rowOff>
    </xdr:to>
    <xdr:sp macro="" textlink="">
      <xdr:nvSpPr>
        <xdr:cNvPr id="6736" name="Text Box 75" hidden="1">
          <a:extLst>
            <a:ext uri="{FF2B5EF4-FFF2-40B4-BE49-F238E27FC236}">
              <a16:creationId xmlns:a16="http://schemas.microsoft.com/office/drawing/2014/main" id="{00000000-0008-0000-0000-0000501A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53</xdr:row>
      <xdr:rowOff>76200</xdr:rowOff>
    </xdr:from>
    <xdr:to>
      <xdr:col>14</xdr:col>
      <xdr:colOff>76200</xdr:colOff>
      <xdr:row>54</xdr:row>
      <xdr:rowOff>114300</xdr:rowOff>
    </xdr:to>
    <xdr:sp macro="" textlink="">
      <xdr:nvSpPr>
        <xdr:cNvPr id="6737" name="Text Box 75" hidden="1">
          <a:extLst>
            <a:ext uri="{FF2B5EF4-FFF2-40B4-BE49-F238E27FC236}">
              <a16:creationId xmlns:a16="http://schemas.microsoft.com/office/drawing/2014/main" id="{00000000-0008-0000-0000-0000511A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53</xdr:row>
      <xdr:rowOff>76200</xdr:rowOff>
    </xdr:from>
    <xdr:to>
      <xdr:col>14</xdr:col>
      <xdr:colOff>76200</xdr:colOff>
      <xdr:row>54</xdr:row>
      <xdr:rowOff>114300</xdr:rowOff>
    </xdr:to>
    <xdr:sp macro="" textlink="">
      <xdr:nvSpPr>
        <xdr:cNvPr id="6738" name="Text Box 75" hidden="1">
          <a:extLst>
            <a:ext uri="{FF2B5EF4-FFF2-40B4-BE49-F238E27FC236}">
              <a16:creationId xmlns:a16="http://schemas.microsoft.com/office/drawing/2014/main" id="{00000000-0008-0000-0000-0000521A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53</xdr:row>
      <xdr:rowOff>76200</xdr:rowOff>
    </xdr:from>
    <xdr:to>
      <xdr:col>14</xdr:col>
      <xdr:colOff>76200</xdr:colOff>
      <xdr:row>54</xdr:row>
      <xdr:rowOff>114300</xdr:rowOff>
    </xdr:to>
    <xdr:sp macro="" textlink="">
      <xdr:nvSpPr>
        <xdr:cNvPr id="6739" name="Text Box 75" hidden="1">
          <a:extLst>
            <a:ext uri="{FF2B5EF4-FFF2-40B4-BE49-F238E27FC236}">
              <a16:creationId xmlns:a16="http://schemas.microsoft.com/office/drawing/2014/main" id="{00000000-0008-0000-0000-0000531A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76200</xdr:rowOff>
    </xdr:from>
    <xdr:to>
      <xdr:col>7</xdr:col>
      <xdr:colOff>76200</xdr:colOff>
      <xdr:row>54</xdr:row>
      <xdr:rowOff>114300</xdr:rowOff>
    </xdr:to>
    <xdr:sp macro="" textlink="">
      <xdr:nvSpPr>
        <xdr:cNvPr id="6740" name="Text Box 75" hidden="1">
          <a:extLst>
            <a:ext uri="{FF2B5EF4-FFF2-40B4-BE49-F238E27FC236}">
              <a16:creationId xmlns:a16="http://schemas.microsoft.com/office/drawing/2014/main" id="{00000000-0008-0000-0000-0000541A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53</xdr:row>
      <xdr:rowOff>76200</xdr:rowOff>
    </xdr:from>
    <xdr:to>
      <xdr:col>10</xdr:col>
      <xdr:colOff>76200</xdr:colOff>
      <xdr:row>54</xdr:row>
      <xdr:rowOff>114300</xdr:rowOff>
    </xdr:to>
    <xdr:sp macro="" textlink="">
      <xdr:nvSpPr>
        <xdr:cNvPr id="6741" name="Text Box 75" hidden="1">
          <a:extLst>
            <a:ext uri="{FF2B5EF4-FFF2-40B4-BE49-F238E27FC236}">
              <a16:creationId xmlns:a16="http://schemas.microsoft.com/office/drawing/2014/main" id="{00000000-0008-0000-0000-0000551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53</xdr:row>
      <xdr:rowOff>76200</xdr:rowOff>
    </xdr:from>
    <xdr:to>
      <xdr:col>14</xdr:col>
      <xdr:colOff>76200</xdr:colOff>
      <xdr:row>54</xdr:row>
      <xdr:rowOff>114300</xdr:rowOff>
    </xdr:to>
    <xdr:sp macro="" textlink="">
      <xdr:nvSpPr>
        <xdr:cNvPr id="6742" name="Text Box 75" hidden="1">
          <a:extLst>
            <a:ext uri="{FF2B5EF4-FFF2-40B4-BE49-F238E27FC236}">
              <a16:creationId xmlns:a16="http://schemas.microsoft.com/office/drawing/2014/main" id="{00000000-0008-0000-0000-0000561A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76200</xdr:rowOff>
    </xdr:from>
    <xdr:to>
      <xdr:col>7</xdr:col>
      <xdr:colOff>76200</xdr:colOff>
      <xdr:row>54</xdr:row>
      <xdr:rowOff>114300</xdr:rowOff>
    </xdr:to>
    <xdr:sp macro="" textlink="">
      <xdr:nvSpPr>
        <xdr:cNvPr id="6743" name="Text Box 75" hidden="1">
          <a:extLst>
            <a:ext uri="{FF2B5EF4-FFF2-40B4-BE49-F238E27FC236}">
              <a16:creationId xmlns:a16="http://schemas.microsoft.com/office/drawing/2014/main" id="{00000000-0008-0000-0000-0000571A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53</xdr:row>
      <xdr:rowOff>76200</xdr:rowOff>
    </xdr:from>
    <xdr:to>
      <xdr:col>10</xdr:col>
      <xdr:colOff>76200</xdr:colOff>
      <xdr:row>54</xdr:row>
      <xdr:rowOff>114300</xdr:rowOff>
    </xdr:to>
    <xdr:sp macro="" textlink="">
      <xdr:nvSpPr>
        <xdr:cNvPr id="6744" name="Text Box 75" hidden="1">
          <a:extLst>
            <a:ext uri="{FF2B5EF4-FFF2-40B4-BE49-F238E27FC236}">
              <a16:creationId xmlns:a16="http://schemas.microsoft.com/office/drawing/2014/main" id="{00000000-0008-0000-0000-0000581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53</xdr:row>
      <xdr:rowOff>76200</xdr:rowOff>
    </xdr:from>
    <xdr:to>
      <xdr:col>14</xdr:col>
      <xdr:colOff>76200</xdr:colOff>
      <xdr:row>54</xdr:row>
      <xdr:rowOff>114300</xdr:rowOff>
    </xdr:to>
    <xdr:sp macro="" textlink="">
      <xdr:nvSpPr>
        <xdr:cNvPr id="6745" name="Text Box 75" hidden="1">
          <a:extLst>
            <a:ext uri="{FF2B5EF4-FFF2-40B4-BE49-F238E27FC236}">
              <a16:creationId xmlns:a16="http://schemas.microsoft.com/office/drawing/2014/main" id="{00000000-0008-0000-0000-0000591A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76200</xdr:rowOff>
    </xdr:from>
    <xdr:to>
      <xdr:col>7</xdr:col>
      <xdr:colOff>76200</xdr:colOff>
      <xdr:row>54</xdr:row>
      <xdr:rowOff>114300</xdr:rowOff>
    </xdr:to>
    <xdr:sp macro="" textlink="">
      <xdr:nvSpPr>
        <xdr:cNvPr id="6746" name="Text Box 75" hidden="1">
          <a:extLst>
            <a:ext uri="{FF2B5EF4-FFF2-40B4-BE49-F238E27FC236}">
              <a16:creationId xmlns:a16="http://schemas.microsoft.com/office/drawing/2014/main" id="{00000000-0008-0000-0000-00005A1A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54</xdr:row>
      <xdr:rowOff>76200</xdr:rowOff>
    </xdr:from>
    <xdr:to>
      <xdr:col>7</xdr:col>
      <xdr:colOff>76200</xdr:colOff>
      <xdr:row>55</xdr:row>
      <xdr:rowOff>114300</xdr:rowOff>
    </xdr:to>
    <xdr:sp macro="" textlink="">
      <xdr:nvSpPr>
        <xdr:cNvPr id="6747" name="Text Box 75" hidden="1">
          <a:extLst>
            <a:ext uri="{FF2B5EF4-FFF2-40B4-BE49-F238E27FC236}">
              <a16:creationId xmlns:a16="http://schemas.microsoft.com/office/drawing/2014/main" id="{00000000-0008-0000-0000-00005B1A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54</xdr:row>
      <xdr:rowOff>76200</xdr:rowOff>
    </xdr:from>
    <xdr:to>
      <xdr:col>7</xdr:col>
      <xdr:colOff>76200</xdr:colOff>
      <xdr:row>55</xdr:row>
      <xdr:rowOff>114300</xdr:rowOff>
    </xdr:to>
    <xdr:sp macro="" textlink="">
      <xdr:nvSpPr>
        <xdr:cNvPr id="6748" name="Text Box 75" hidden="1">
          <a:extLst>
            <a:ext uri="{FF2B5EF4-FFF2-40B4-BE49-F238E27FC236}">
              <a16:creationId xmlns:a16="http://schemas.microsoft.com/office/drawing/2014/main" id="{00000000-0008-0000-0000-00005C1A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53</xdr:row>
      <xdr:rowOff>76200</xdr:rowOff>
    </xdr:from>
    <xdr:to>
      <xdr:col>10</xdr:col>
      <xdr:colOff>76200</xdr:colOff>
      <xdr:row>54</xdr:row>
      <xdr:rowOff>114300</xdr:rowOff>
    </xdr:to>
    <xdr:sp macro="" textlink="">
      <xdr:nvSpPr>
        <xdr:cNvPr id="6749" name="Text Box 75" hidden="1">
          <a:extLst>
            <a:ext uri="{FF2B5EF4-FFF2-40B4-BE49-F238E27FC236}">
              <a16:creationId xmlns:a16="http://schemas.microsoft.com/office/drawing/2014/main" id="{00000000-0008-0000-0000-00005D1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54</xdr:row>
      <xdr:rowOff>76200</xdr:rowOff>
    </xdr:from>
    <xdr:to>
      <xdr:col>10</xdr:col>
      <xdr:colOff>76200</xdr:colOff>
      <xdr:row>55</xdr:row>
      <xdr:rowOff>114300</xdr:rowOff>
    </xdr:to>
    <xdr:sp macro="" textlink="">
      <xdr:nvSpPr>
        <xdr:cNvPr id="6750" name="Text Box 75" hidden="1">
          <a:extLst>
            <a:ext uri="{FF2B5EF4-FFF2-40B4-BE49-F238E27FC236}">
              <a16:creationId xmlns:a16="http://schemas.microsoft.com/office/drawing/2014/main" id="{00000000-0008-0000-0000-00005E1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54</xdr:row>
      <xdr:rowOff>76200</xdr:rowOff>
    </xdr:from>
    <xdr:to>
      <xdr:col>10</xdr:col>
      <xdr:colOff>76200</xdr:colOff>
      <xdr:row>55</xdr:row>
      <xdr:rowOff>114300</xdr:rowOff>
    </xdr:to>
    <xdr:sp macro="" textlink="">
      <xdr:nvSpPr>
        <xdr:cNvPr id="6751" name="Text Box 75" hidden="1">
          <a:extLst>
            <a:ext uri="{FF2B5EF4-FFF2-40B4-BE49-F238E27FC236}">
              <a16:creationId xmlns:a16="http://schemas.microsoft.com/office/drawing/2014/main" id="{00000000-0008-0000-0000-00005F1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54</xdr:row>
      <xdr:rowOff>76200</xdr:rowOff>
    </xdr:from>
    <xdr:to>
      <xdr:col>10</xdr:col>
      <xdr:colOff>76200</xdr:colOff>
      <xdr:row>55</xdr:row>
      <xdr:rowOff>114300</xdr:rowOff>
    </xdr:to>
    <xdr:sp macro="" textlink="">
      <xdr:nvSpPr>
        <xdr:cNvPr id="6752" name="Text Box 75" hidden="1">
          <a:extLst>
            <a:ext uri="{FF2B5EF4-FFF2-40B4-BE49-F238E27FC236}">
              <a16:creationId xmlns:a16="http://schemas.microsoft.com/office/drawing/2014/main" id="{00000000-0008-0000-0000-0000601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53</xdr:row>
      <xdr:rowOff>76200</xdr:rowOff>
    </xdr:from>
    <xdr:to>
      <xdr:col>14</xdr:col>
      <xdr:colOff>76200</xdr:colOff>
      <xdr:row>54</xdr:row>
      <xdr:rowOff>114300</xdr:rowOff>
    </xdr:to>
    <xdr:sp macro="" textlink="">
      <xdr:nvSpPr>
        <xdr:cNvPr id="6753" name="Text Box 75" hidden="1">
          <a:extLst>
            <a:ext uri="{FF2B5EF4-FFF2-40B4-BE49-F238E27FC236}">
              <a16:creationId xmlns:a16="http://schemas.microsoft.com/office/drawing/2014/main" id="{00000000-0008-0000-0000-0000611A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76200</xdr:rowOff>
    </xdr:from>
    <xdr:to>
      <xdr:col>14</xdr:col>
      <xdr:colOff>76200</xdr:colOff>
      <xdr:row>55</xdr:row>
      <xdr:rowOff>114300</xdr:rowOff>
    </xdr:to>
    <xdr:sp macro="" textlink="">
      <xdr:nvSpPr>
        <xdr:cNvPr id="6754" name="Text Box 75" hidden="1">
          <a:extLst>
            <a:ext uri="{FF2B5EF4-FFF2-40B4-BE49-F238E27FC236}">
              <a16:creationId xmlns:a16="http://schemas.microsoft.com/office/drawing/2014/main" id="{00000000-0008-0000-0000-0000621A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76200</xdr:rowOff>
    </xdr:from>
    <xdr:to>
      <xdr:col>14</xdr:col>
      <xdr:colOff>76200</xdr:colOff>
      <xdr:row>55</xdr:row>
      <xdr:rowOff>114300</xdr:rowOff>
    </xdr:to>
    <xdr:sp macro="" textlink="">
      <xdr:nvSpPr>
        <xdr:cNvPr id="6755" name="Text Box 75" hidden="1">
          <a:extLst>
            <a:ext uri="{FF2B5EF4-FFF2-40B4-BE49-F238E27FC236}">
              <a16:creationId xmlns:a16="http://schemas.microsoft.com/office/drawing/2014/main" id="{00000000-0008-0000-0000-0000631A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76200</xdr:rowOff>
    </xdr:from>
    <xdr:to>
      <xdr:col>14</xdr:col>
      <xdr:colOff>76200</xdr:colOff>
      <xdr:row>55</xdr:row>
      <xdr:rowOff>114300</xdr:rowOff>
    </xdr:to>
    <xdr:sp macro="" textlink="">
      <xdr:nvSpPr>
        <xdr:cNvPr id="6756" name="Text Box 75" hidden="1">
          <a:extLst>
            <a:ext uri="{FF2B5EF4-FFF2-40B4-BE49-F238E27FC236}">
              <a16:creationId xmlns:a16="http://schemas.microsoft.com/office/drawing/2014/main" id="{00000000-0008-0000-0000-0000641A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76200</xdr:rowOff>
    </xdr:from>
    <xdr:to>
      <xdr:col>14</xdr:col>
      <xdr:colOff>76200</xdr:colOff>
      <xdr:row>55</xdr:row>
      <xdr:rowOff>114300</xdr:rowOff>
    </xdr:to>
    <xdr:sp macro="" textlink="">
      <xdr:nvSpPr>
        <xdr:cNvPr id="6757" name="Text Box 75" hidden="1">
          <a:extLst>
            <a:ext uri="{FF2B5EF4-FFF2-40B4-BE49-F238E27FC236}">
              <a16:creationId xmlns:a16="http://schemas.microsoft.com/office/drawing/2014/main" id="{00000000-0008-0000-0000-0000651A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54</xdr:row>
      <xdr:rowOff>76200</xdr:rowOff>
    </xdr:from>
    <xdr:to>
      <xdr:col>7</xdr:col>
      <xdr:colOff>76200</xdr:colOff>
      <xdr:row>55</xdr:row>
      <xdr:rowOff>114300</xdr:rowOff>
    </xdr:to>
    <xdr:sp macro="" textlink="">
      <xdr:nvSpPr>
        <xdr:cNvPr id="6758" name="Text Box 75" hidden="1">
          <a:extLst>
            <a:ext uri="{FF2B5EF4-FFF2-40B4-BE49-F238E27FC236}">
              <a16:creationId xmlns:a16="http://schemas.microsoft.com/office/drawing/2014/main" id="{00000000-0008-0000-0000-0000661A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54</xdr:row>
      <xdr:rowOff>76200</xdr:rowOff>
    </xdr:from>
    <xdr:to>
      <xdr:col>10</xdr:col>
      <xdr:colOff>76200</xdr:colOff>
      <xdr:row>55</xdr:row>
      <xdr:rowOff>114300</xdr:rowOff>
    </xdr:to>
    <xdr:sp macro="" textlink="">
      <xdr:nvSpPr>
        <xdr:cNvPr id="6759" name="Text Box 75" hidden="1">
          <a:extLst>
            <a:ext uri="{FF2B5EF4-FFF2-40B4-BE49-F238E27FC236}">
              <a16:creationId xmlns:a16="http://schemas.microsoft.com/office/drawing/2014/main" id="{00000000-0008-0000-0000-0000671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76200</xdr:rowOff>
    </xdr:from>
    <xdr:to>
      <xdr:col>14</xdr:col>
      <xdr:colOff>76200</xdr:colOff>
      <xdr:row>55</xdr:row>
      <xdr:rowOff>114300</xdr:rowOff>
    </xdr:to>
    <xdr:sp macro="" textlink="">
      <xdr:nvSpPr>
        <xdr:cNvPr id="6760" name="Text Box 75" hidden="1">
          <a:extLst>
            <a:ext uri="{FF2B5EF4-FFF2-40B4-BE49-F238E27FC236}">
              <a16:creationId xmlns:a16="http://schemas.microsoft.com/office/drawing/2014/main" id="{00000000-0008-0000-0000-0000681A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54</xdr:row>
      <xdr:rowOff>76200</xdr:rowOff>
    </xdr:from>
    <xdr:to>
      <xdr:col>7</xdr:col>
      <xdr:colOff>76200</xdr:colOff>
      <xdr:row>55</xdr:row>
      <xdr:rowOff>114300</xdr:rowOff>
    </xdr:to>
    <xdr:sp macro="" textlink="">
      <xdr:nvSpPr>
        <xdr:cNvPr id="6761" name="Text Box 75" hidden="1">
          <a:extLst>
            <a:ext uri="{FF2B5EF4-FFF2-40B4-BE49-F238E27FC236}">
              <a16:creationId xmlns:a16="http://schemas.microsoft.com/office/drawing/2014/main" id="{00000000-0008-0000-0000-0000691A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54</xdr:row>
      <xdr:rowOff>76200</xdr:rowOff>
    </xdr:from>
    <xdr:to>
      <xdr:col>10</xdr:col>
      <xdr:colOff>76200</xdr:colOff>
      <xdr:row>55</xdr:row>
      <xdr:rowOff>114300</xdr:rowOff>
    </xdr:to>
    <xdr:sp macro="" textlink="">
      <xdr:nvSpPr>
        <xdr:cNvPr id="6762" name="Text Box 75" hidden="1">
          <a:extLst>
            <a:ext uri="{FF2B5EF4-FFF2-40B4-BE49-F238E27FC236}">
              <a16:creationId xmlns:a16="http://schemas.microsoft.com/office/drawing/2014/main" id="{00000000-0008-0000-0000-00006A1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76200</xdr:rowOff>
    </xdr:from>
    <xdr:to>
      <xdr:col>14</xdr:col>
      <xdr:colOff>76200</xdr:colOff>
      <xdr:row>55</xdr:row>
      <xdr:rowOff>114300</xdr:rowOff>
    </xdr:to>
    <xdr:sp macro="" textlink="">
      <xdr:nvSpPr>
        <xdr:cNvPr id="6763" name="Text Box 75" hidden="1">
          <a:extLst>
            <a:ext uri="{FF2B5EF4-FFF2-40B4-BE49-F238E27FC236}">
              <a16:creationId xmlns:a16="http://schemas.microsoft.com/office/drawing/2014/main" id="{00000000-0008-0000-0000-00006B1A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54</xdr:row>
      <xdr:rowOff>76200</xdr:rowOff>
    </xdr:from>
    <xdr:to>
      <xdr:col>7</xdr:col>
      <xdr:colOff>76200</xdr:colOff>
      <xdr:row>55</xdr:row>
      <xdr:rowOff>114300</xdr:rowOff>
    </xdr:to>
    <xdr:sp macro="" textlink="">
      <xdr:nvSpPr>
        <xdr:cNvPr id="6764" name="Text Box 75" hidden="1">
          <a:extLst>
            <a:ext uri="{FF2B5EF4-FFF2-40B4-BE49-F238E27FC236}">
              <a16:creationId xmlns:a16="http://schemas.microsoft.com/office/drawing/2014/main" id="{00000000-0008-0000-0000-00006C1A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55</xdr:row>
      <xdr:rowOff>76200</xdr:rowOff>
    </xdr:from>
    <xdr:to>
      <xdr:col>7</xdr:col>
      <xdr:colOff>76200</xdr:colOff>
      <xdr:row>56</xdr:row>
      <xdr:rowOff>114300</xdr:rowOff>
    </xdr:to>
    <xdr:sp macro="" textlink="">
      <xdr:nvSpPr>
        <xdr:cNvPr id="6765" name="Text Box 75" hidden="1">
          <a:extLst>
            <a:ext uri="{FF2B5EF4-FFF2-40B4-BE49-F238E27FC236}">
              <a16:creationId xmlns:a16="http://schemas.microsoft.com/office/drawing/2014/main" id="{00000000-0008-0000-0000-00006D1A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55</xdr:row>
      <xdr:rowOff>76200</xdr:rowOff>
    </xdr:from>
    <xdr:to>
      <xdr:col>7</xdr:col>
      <xdr:colOff>76200</xdr:colOff>
      <xdr:row>56</xdr:row>
      <xdr:rowOff>114300</xdr:rowOff>
    </xdr:to>
    <xdr:sp macro="" textlink="">
      <xdr:nvSpPr>
        <xdr:cNvPr id="6766" name="Text Box 75" hidden="1">
          <a:extLst>
            <a:ext uri="{FF2B5EF4-FFF2-40B4-BE49-F238E27FC236}">
              <a16:creationId xmlns:a16="http://schemas.microsoft.com/office/drawing/2014/main" id="{00000000-0008-0000-0000-00006E1A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54</xdr:row>
      <xdr:rowOff>76200</xdr:rowOff>
    </xdr:from>
    <xdr:to>
      <xdr:col>10</xdr:col>
      <xdr:colOff>76200</xdr:colOff>
      <xdr:row>55</xdr:row>
      <xdr:rowOff>114300</xdr:rowOff>
    </xdr:to>
    <xdr:sp macro="" textlink="">
      <xdr:nvSpPr>
        <xdr:cNvPr id="6767" name="Text Box 75" hidden="1">
          <a:extLst>
            <a:ext uri="{FF2B5EF4-FFF2-40B4-BE49-F238E27FC236}">
              <a16:creationId xmlns:a16="http://schemas.microsoft.com/office/drawing/2014/main" id="{00000000-0008-0000-0000-00006F1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55</xdr:row>
      <xdr:rowOff>76200</xdr:rowOff>
    </xdr:from>
    <xdr:to>
      <xdr:col>10</xdr:col>
      <xdr:colOff>76200</xdr:colOff>
      <xdr:row>56</xdr:row>
      <xdr:rowOff>114300</xdr:rowOff>
    </xdr:to>
    <xdr:sp macro="" textlink="">
      <xdr:nvSpPr>
        <xdr:cNvPr id="6768" name="Text Box 75" hidden="1">
          <a:extLst>
            <a:ext uri="{FF2B5EF4-FFF2-40B4-BE49-F238E27FC236}">
              <a16:creationId xmlns:a16="http://schemas.microsoft.com/office/drawing/2014/main" id="{00000000-0008-0000-0000-0000701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55</xdr:row>
      <xdr:rowOff>76200</xdr:rowOff>
    </xdr:from>
    <xdr:to>
      <xdr:col>10</xdr:col>
      <xdr:colOff>76200</xdr:colOff>
      <xdr:row>56</xdr:row>
      <xdr:rowOff>114300</xdr:rowOff>
    </xdr:to>
    <xdr:sp macro="" textlink="">
      <xdr:nvSpPr>
        <xdr:cNvPr id="6769" name="Text Box 75" hidden="1">
          <a:extLst>
            <a:ext uri="{FF2B5EF4-FFF2-40B4-BE49-F238E27FC236}">
              <a16:creationId xmlns:a16="http://schemas.microsoft.com/office/drawing/2014/main" id="{00000000-0008-0000-0000-0000711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55</xdr:row>
      <xdr:rowOff>76200</xdr:rowOff>
    </xdr:from>
    <xdr:to>
      <xdr:col>10</xdr:col>
      <xdr:colOff>76200</xdr:colOff>
      <xdr:row>56</xdr:row>
      <xdr:rowOff>114300</xdr:rowOff>
    </xdr:to>
    <xdr:sp macro="" textlink="">
      <xdr:nvSpPr>
        <xdr:cNvPr id="6770" name="Text Box 75" hidden="1">
          <a:extLst>
            <a:ext uri="{FF2B5EF4-FFF2-40B4-BE49-F238E27FC236}">
              <a16:creationId xmlns:a16="http://schemas.microsoft.com/office/drawing/2014/main" id="{00000000-0008-0000-0000-0000721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76200</xdr:rowOff>
    </xdr:from>
    <xdr:to>
      <xdr:col>14</xdr:col>
      <xdr:colOff>76200</xdr:colOff>
      <xdr:row>55</xdr:row>
      <xdr:rowOff>114300</xdr:rowOff>
    </xdr:to>
    <xdr:sp macro="" textlink="">
      <xdr:nvSpPr>
        <xdr:cNvPr id="6771" name="Text Box 75" hidden="1">
          <a:extLst>
            <a:ext uri="{FF2B5EF4-FFF2-40B4-BE49-F238E27FC236}">
              <a16:creationId xmlns:a16="http://schemas.microsoft.com/office/drawing/2014/main" id="{00000000-0008-0000-0000-0000731A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55</xdr:row>
      <xdr:rowOff>76200</xdr:rowOff>
    </xdr:from>
    <xdr:to>
      <xdr:col>14</xdr:col>
      <xdr:colOff>76200</xdr:colOff>
      <xdr:row>56</xdr:row>
      <xdr:rowOff>114300</xdr:rowOff>
    </xdr:to>
    <xdr:sp macro="" textlink="">
      <xdr:nvSpPr>
        <xdr:cNvPr id="6772" name="Text Box 75" hidden="1">
          <a:extLst>
            <a:ext uri="{FF2B5EF4-FFF2-40B4-BE49-F238E27FC236}">
              <a16:creationId xmlns:a16="http://schemas.microsoft.com/office/drawing/2014/main" id="{00000000-0008-0000-0000-0000741A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55</xdr:row>
      <xdr:rowOff>76200</xdr:rowOff>
    </xdr:from>
    <xdr:to>
      <xdr:col>14</xdr:col>
      <xdr:colOff>76200</xdr:colOff>
      <xdr:row>56</xdr:row>
      <xdr:rowOff>114300</xdr:rowOff>
    </xdr:to>
    <xdr:sp macro="" textlink="">
      <xdr:nvSpPr>
        <xdr:cNvPr id="6773" name="Text Box 75" hidden="1">
          <a:extLst>
            <a:ext uri="{FF2B5EF4-FFF2-40B4-BE49-F238E27FC236}">
              <a16:creationId xmlns:a16="http://schemas.microsoft.com/office/drawing/2014/main" id="{00000000-0008-0000-0000-0000751A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55</xdr:row>
      <xdr:rowOff>76200</xdr:rowOff>
    </xdr:from>
    <xdr:to>
      <xdr:col>14</xdr:col>
      <xdr:colOff>76200</xdr:colOff>
      <xdr:row>56</xdr:row>
      <xdr:rowOff>114300</xdr:rowOff>
    </xdr:to>
    <xdr:sp macro="" textlink="">
      <xdr:nvSpPr>
        <xdr:cNvPr id="6774" name="Text Box 75" hidden="1">
          <a:extLst>
            <a:ext uri="{FF2B5EF4-FFF2-40B4-BE49-F238E27FC236}">
              <a16:creationId xmlns:a16="http://schemas.microsoft.com/office/drawing/2014/main" id="{00000000-0008-0000-0000-0000761A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55</xdr:row>
      <xdr:rowOff>76200</xdr:rowOff>
    </xdr:from>
    <xdr:to>
      <xdr:col>14</xdr:col>
      <xdr:colOff>76200</xdr:colOff>
      <xdr:row>56</xdr:row>
      <xdr:rowOff>114300</xdr:rowOff>
    </xdr:to>
    <xdr:sp macro="" textlink="">
      <xdr:nvSpPr>
        <xdr:cNvPr id="6775" name="Text Box 75" hidden="1">
          <a:extLst>
            <a:ext uri="{FF2B5EF4-FFF2-40B4-BE49-F238E27FC236}">
              <a16:creationId xmlns:a16="http://schemas.microsoft.com/office/drawing/2014/main" id="{00000000-0008-0000-0000-0000771A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55</xdr:row>
      <xdr:rowOff>76200</xdr:rowOff>
    </xdr:from>
    <xdr:to>
      <xdr:col>7</xdr:col>
      <xdr:colOff>76200</xdr:colOff>
      <xdr:row>56</xdr:row>
      <xdr:rowOff>114300</xdr:rowOff>
    </xdr:to>
    <xdr:sp macro="" textlink="">
      <xdr:nvSpPr>
        <xdr:cNvPr id="6776" name="Text Box 75" hidden="1">
          <a:extLst>
            <a:ext uri="{FF2B5EF4-FFF2-40B4-BE49-F238E27FC236}">
              <a16:creationId xmlns:a16="http://schemas.microsoft.com/office/drawing/2014/main" id="{00000000-0008-0000-0000-0000781A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55</xdr:row>
      <xdr:rowOff>76200</xdr:rowOff>
    </xdr:from>
    <xdr:to>
      <xdr:col>10</xdr:col>
      <xdr:colOff>76200</xdr:colOff>
      <xdr:row>56</xdr:row>
      <xdr:rowOff>114300</xdr:rowOff>
    </xdr:to>
    <xdr:sp macro="" textlink="">
      <xdr:nvSpPr>
        <xdr:cNvPr id="6777" name="Text Box 75" hidden="1">
          <a:extLst>
            <a:ext uri="{FF2B5EF4-FFF2-40B4-BE49-F238E27FC236}">
              <a16:creationId xmlns:a16="http://schemas.microsoft.com/office/drawing/2014/main" id="{00000000-0008-0000-0000-0000791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55</xdr:row>
      <xdr:rowOff>76200</xdr:rowOff>
    </xdr:from>
    <xdr:to>
      <xdr:col>14</xdr:col>
      <xdr:colOff>76200</xdr:colOff>
      <xdr:row>56</xdr:row>
      <xdr:rowOff>114300</xdr:rowOff>
    </xdr:to>
    <xdr:sp macro="" textlink="">
      <xdr:nvSpPr>
        <xdr:cNvPr id="6778" name="Text Box 75" hidden="1">
          <a:extLst>
            <a:ext uri="{FF2B5EF4-FFF2-40B4-BE49-F238E27FC236}">
              <a16:creationId xmlns:a16="http://schemas.microsoft.com/office/drawing/2014/main" id="{00000000-0008-0000-0000-00007A1A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55</xdr:row>
      <xdr:rowOff>76200</xdr:rowOff>
    </xdr:from>
    <xdr:to>
      <xdr:col>7</xdr:col>
      <xdr:colOff>76200</xdr:colOff>
      <xdr:row>56</xdr:row>
      <xdr:rowOff>114300</xdr:rowOff>
    </xdr:to>
    <xdr:sp macro="" textlink="">
      <xdr:nvSpPr>
        <xdr:cNvPr id="6779" name="Text Box 75" hidden="1">
          <a:extLst>
            <a:ext uri="{FF2B5EF4-FFF2-40B4-BE49-F238E27FC236}">
              <a16:creationId xmlns:a16="http://schemas.microsoft.com/office/drawing/2014/main" id="{00000000-0008-0000-0000-00007B1A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55</xdr:row>
      <xdr:rowOff>76200</xdr:rowOff>
    </xdr:from>
    <xdr:to>
      <xdr:col>10</xdr:col>
      <xdr:colOff>76200</xdr:colOff>
      <xdr:row>56</xdr:row>
      <xdr:rowOff>114300</xdr:rowOff>
    </xdr:to>
    <xdr:sp macro="" textlink="">
      <xdr:nvSpPr>
        <xdr:cNvPr id="6780" name="Text Box 75" hidden="1">
          <a:extLst>
            <a:ext uri="{FF2B5EF4-FFF2-40B4-BE49-F238E27FC236}">
              <a16:creationId xmlns:a16="http://schemas.microsoft.com/office/drawing/2014/main" id="{00000000-0008-0000-0000-00007C1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55</xdr:row>
      <xdr:rowOff>76200</xdr:rowOff>
    </xdr:from>
    <xdr:to>
      <xdr:col>14</xdr:col>
      <xdr:colOff>76200</xdr:colOff>
      <xdr:row>56</xdr:row>
      <xdr:rowOff>114300</xdr:rowOff>
    </xdr:to>
    <xdr:sp macro="" textlink="">
      <xdr:nvSpPr>
        <xdr:cNvPr id="6781" name="Text Box 75" hidden="1">
          <a:extLst>
            <a:ext uri="{FF2B5EF4-FFF2-40B4-BE49-F238E27FC236}">
              <a16:creationId xmlns:a16="http://schemas.microsoft.com/office/drawing/2014/main" id="{00000000-0008-0000-0000-00007D1A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55</xdr:row>
      <xdr:rowOff>76200</xdr:rowOff>
    </xdr:from>
    <xdr:to>
      <xdr:col>7</xdr:col>
      <xdr:colOff>76200</xdr:colOff>
      <xdr:row>56</xdr:row>
      <xdr:rowOff>114300</xdr:rowOff>
    </xdr:to>
    <xdr:sp macro="" textlink="">
      <xdr:nvSpPr>
        <xdr:cNvPr id="6782" name="Text Box 75" hidden="1">
          <a:extLst>
            <a:ext uri="{FF2B5EF4-FFF2-40B4-BE49-F238E27FC236}">
              <a16:creationId xmlns:a16="http://schemas.microsoft.com/office/drawing/2014/main" id="{00000000-0008-0000-0000-00007E1A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56</xdr:row>
      <xdr:rowOff>76200</xdr:rowOff>
    </xdr:from>
    <xdr:to>
      <xdr:col>7</xdr:col>
      <xdr:colOff>76200</xdr:colOff>
      <xdr:row>57</xdr:row>
      <xdr:rowOff>114300</xdr:rowOff>
    </xdr:to>
    <xdr:sp macro="" textlink="">
      <xdr:nvSpPr>
        <xdr:cNvPr id="6783" name="Text Box 75" hidden="1">
          <a:extLst>
            <a:ext uri="{FF2B5EF4-FFF2-40B4-BE49-F238E27FC236}">
              <a16:creationId xmlns:a16="http://schemas.microsoft.com/office/drawing/2014/main" id="{00000000-0008-0000-0000-00007F1A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56</xdr:row>
      <xdr:rowOff>76200</xdr:rowOff>
    </xdr:from>
    <xdr:to>
      <xdr:col>7</xdr:col>
      <xdr:colOff>76200</xdr:colOff>
      <xdr:row>57</xdr:row>
      <xdr:rowOff>114300</xdr:rowOff>
    </xdr:to>
    <xdr:sp macro="" textlink="">
      <xdr:nvSpPr>
        <xdr:cNvPr id="6784" name="Text Box 75" hidden="1">
          <a:extLst>
            <a:ext uri="{FF2B5EF4-FFF2-40B4-BE49-F238E27FC236}">
              <a16:creationId xmlns:a16="http://schemas.microsoft.com/office/drawing/2014/main" id="{00000000-0008-0000-0000-0000801A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55</xdr:row>
      <xdr:rowOff>76200</xdr:rowOff>
    </xdr:from>
    <xdr:to>
      <xdr:col>10</xdr:col>
      <xdr:colOff>76200</xdr:colOff>
      <xdr:row>56</xdr:row>
      <xdr:rowOff>114300</xdr:rowOff>
    </xdr:to>
    <xdr:sp macro="" textlink="">
      <xdr:nvSpPr>
        <xdr:cNvPr id="6785" name="Text Box 75" hidden="1">
          <a:extLst>
            <a:ext uri="{FF2B5EF4-FFF2-40B4-BE49-F238E27FC236}">
              <a16:creationId xmlns:a16="http://schemas.microsoft.com/office/drawing/2014/main" id="{00000000-0008-0000-0000-0000811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56</xdr:row>
      <xdr:rowOff>76200</xdr:rowOff>
    </xdr:from>
    <xdr:to>
      <xdr:col>10</xdr:col>
      <xdr:colOff>76200</xdr:colOff>
      <xdr:row>57</xdr:row>
      <xdr:rowOff>114300</xdr:rowOff>
    </xdr:to>
    <xdr:sp macro="" textlink="">
      <xdr:nvSpPr>
        <xdr:cNvPr id="6786" name="Text Box 75" hidden="1">
          <a:extLst>
            <a:ext uri="{FF2B5EF4-FFF2-40B4-BE49-F238E27FC236}">
              <a16:creationId xmlns:a16="http://schemas.microsoft.com/office/drawing/2014/main" id="{00000000-0008-0000-0000-0000821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56</xdr:row>
      <xdr:rowOff>76200</xdr:rowOff>
    </xdr:from>
    <xdr:to>
      <xdr:col>10</xdr:col>
      <xdr:colOff>76200</xdr:colOff>
      <xdr:row>57</xdr:row>
      <xdr:rowOff>114300</xdr:rowOff>
    </xdr:to>
    <xdr:sp macro="" textlink="">
      <xdr:nvSpPr>
        <xdr:cNvPr id="6787" name="Text Box 75" hidden="1">
          <a:extLst>
            <a:ext uri="{FF2B5EF4-FFF2-40B4-BE49-F238E27FC236}">
              <a16:creationId xmlns:a16="http://schemas.microsoft.com/office/drawing/2014/main" id="{00000000-0008-0000-0000-0000831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56</xdr:row>
      <xdr:rowOff>76200</xdr:rowOff>
    </xdr:from>
    <xdr:to>
      <xdr:col>10</xdr:col>
      <xdr:colOff>76200</xdr:colOff>
      <xdr:row>57</xdr:row>
      <xdr:rowOff>114300</xdr:rowOff>
    </xdr:to>
    <xdr:sp macro="" textlink="">
      <xdr:nvSpPr>
        <xdr:cNvPr id="6788" name="Text Box 75" hidden="1">
          <a:extLst>
            <a:ext uri="{FF2B5EF4-FFF2-40B4-BE49-F238E27FC236}">
              <a16:creationId xmlns:a16="http://schemas.microsoft.com/office/drawing/2014/main" id="{00000000-0008-0000-0000-0000841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55</xdr:row>
      <xdr:rowOff>76200</xdr:rowOff>
    </xdr:from>
    <xdr:to>
      <xdr:col>14</xdr:col>
      <xdr:colOff>76200</xdr:colOff>
      <xdr:row>56</xdr:row>
      <xdr:rowOff>114300</xdr:rowOff>
    </xdr:to>
    <xdr:sp macro="" textlink="">
      <xdr:nvSpPr>
        <xdr:cNvPr id="6789" name="Text Box 75" hidden="1">
          <a:extLst>
            <a:ext uri="{FF2B5EF4-FFF2-40B4-BE49-F238E27FC236}">
              <a16:creationId xmlns:a16="http://schemas.microsoft.com/office/drawing/2014/main" id="{00000000-0008-0000-0000-0000851A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56</xdr:row>
      <xdr:rowOff>76200</xdr:rowOff>
    </xdr:from>
    <xdr:to>
      <xdr:col>14</xdr:col>
      <xdr:colOff>76200</xdr:colOff>
      <xdr:row>57</xdr:row>
      <xdr:rowOff>114300</xdr:rowOff>
    </xdr:to>
    <xdr:sp macro="" textlink="">
      <xdr:nvSpPr>
        <xdr:cNvPr id="6790" name="Text Box 75" hidden="1">
          <a:extLst>
            <a:ext uri="{FF2B5EF4-FFF2-40B4-BE49-F238E27FC236}">
              <a16:creationId xmlns:a16="http://schemas.microsoft.com/office/drawing/2014/main" id="{00000000-0008-0000-0000-0000861A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56</xdr:row>
      <xdr:rowOff>76200</xdr:rowOff>
    </xdr:from>
    <xdr:to>
      <xdr:col>14</xdr:col>
      <xdr:colOff>76200</xdr:colOff>
      <xdr:row>57</xdr:row>
      <xdr:rowOff>114300</xdr:rowOff>
    </xdr:to>
    <xdr:sp macro="" textlink="">
      <xdr:nvSpPr>
        <xdr:cNvPr id="6791" name="Text Box 75" hidden="1">
          <a:extLst>
            <a:ext uri="{FF2B5EF4-FFF2-40B4-BE49-F238E27FC236}">
              <a16:creationId xmlns:a16="http://schemas.microsoft.com/office/drawing/2014/main" id="{00000000-0008-0000-0000-0000871A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56</xdr:row>
      <xdr:rowOff>76200</xdr:rowOff>
    </xdr:from>
    <xdr:to>
      <xdr:col>14</xdr:col>
      <xdr:colOff>76200</xdr:colOff>
      <xdr:row>57</xdr:row>
      <xdr:rowOff>114300</xdr:rowOff>
    </xdr:to>
    <xdr:sp macro="" textlink="">
      <xdr:nvSpPr>
        <xdr:cNvPr id="6792" name="Text Box 75" hidden="1">
          <a:extLst>
            <a:ext uri="{FF2B5EF4-FFF2-40B4-BE49-F238E27FC236}">
              <a16:creationId xmlns:a16="http://schemas.microsoft.com/office/drawing/2014/main" id="{00000000-0008-0000-0000-0000881A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56</xdr:row>
      <xdr:rowOff>76200</xdr:rowOff>
    </xdr:from>
    <xdr:to>
      <xdr:col>14</xdr:col>
      <xdr:colOff>76200</xdr:colOff>
      <xdr:row>57</xdr:row>
      <xdr:rowOff>114300</xdr:rowOff>
    </xdr:to>
    <xdr:sp macro="" textlink="">
      <xdr:nvSpPr>
        <xdr:cNvPr id="6793" name="Text Box 75" hidden="1">
          <a:extLst>
            <a:ext uri="{FF2B5EF4-FFF2-40B4-BE49-F238E27FC236}">
              <a16:creationId xmlns:a16="http://schemas.microsoft.com/office/drawing/2014/main" id="{00000000-0008-0000-0000-0000891A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56</xdr:row>
      <xdr:rowOff>76200</xdr:rowOff>
    </xdr:from>
    <xdr:to>
      <xdr:col>7</xdr:col>
      <xdr:colOff>76200</xdr:colOff>
      <xdr:row>57</xdr:row>
      <xdr:rowOff>114300</xdr:rowOff>
    </xdr:to>
    <xdr:sp macro="" textlink="">
      <xdr:nvSpPr>
        <xdr:cNvPr id="6794" name="Text Box 75" hidden="1">
          <a:extLst>
            <a:ext uri="{FF2B5EF4-FFF2-40B4-BE49-F238E27FC236}">
              <a16:creationId xmlns:a16="http://schemas.microsoft.com/office/drawing/2014/main" id="{00000000-0008-0000-0000-00008A1A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56</xdr:row>
      <xdr:rowOff>76200</xdr:rowOff>
    </xdr:from>
    <xdr:to>
      <xdr:col>10</xdr:col>
      <xdr:colOff>76200</xdr:colOff>
      <xdr:row>57</xdr:row>
      <xdr:rowOff>114300</xdr:rowOff>
    </xdr:to>
    <xdr:sp macro="" textlink="">
      <xdr:nvSpPr>
        <xdr:cNvPr id="6795" name="Text Box 75" hidden="1">
          <a:extLst>
            <a:ext uri="{FF2B5EF4-FFF2-40B4-BE49-F238E27FC236}">
              <a16:creationId xmlns:a16="http://schemas.microsoft.com/office/drawing/2014/main" id="{00000000-0008-0000-0000-00008B1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56</xdr:row>
      <xdr:rowOff>76200</xdr:rowOff>
    </xdr:from>
    <xdr:to>
      <xdr:col>14</xdr:col>
      <xdr:colOff>76200</xdr:colOff>
      <xdr:row>57</xdr:row>
      <xdr:rowOff>114300</xdr:rowOff>
    </xdr:to>
    <xdr:sp macro="" textlink="">
      <xdr:nvSpPr>
        <xdr:cNvPr id="6796" name="Text Box 75" hidden="1">
          <a:extLst>
            <a:ext uri="{FF2B5EF4-FFF2-40B4-BE49-F238E27FC236}">
              <a16:creationId xmlns:a16="http://schemas.microsoft.com/office/drawing/2014/main" id="{00000000-0008-0000-0000-00008C1A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56</xdr:row>
      <xdr:rowOff>76200</xdr:rowOff>
    </xdr:from>
    <xdr:to>
      <xdr:col>7</xdr:col>
      <xdr:colOff>76200</xdr:colOff>
      <xdr:row>57</xdr:row>
      <xdr:rowOff>114300</xdr:rowOff>
    </xdr:to>
    <xdr:sp macro="" textlink="">
      <xdr:nvSpPr>
        <xdr:cNvPr id="6797" name="Text Box 75" hidden="1">
          <a:extLst>
            <a:ext uri="{FF2B5EF4-FFF2-40B4-BE49-F238E27FC236}">
              <a16:creationId xmlns:a16="http://schemas.microsoft.com/office/drawing/2014/main" id="{00000000-0008-0000-0000-00008D1A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56</xdr:row>
      <xdr:rowOff>76200</xdr:rowOff>
    </xdr:from>
    <xdr:to>
      <xdr:col>10</xdr:col>
      <xdr:colOff>76200</xdr:colOff>
      <xdr:row>57</xdr:row>
      <xdr:rowOff>114300</xdr:rowOff>
    </xdr:to>
    <xdr:sp macro="" textlink="">
      <xdr:nvSpPr>
        <xdr:cNvPr id="6798" name="Text Box 75" hidden="1">
          <a:extLst>
            <a:ext uri="{FF2B5EF4-FFF2-40B4-BE49-F238E27FC236}">
              <a16:creationId xmlns:a16="http://schemas.microsoft.com/office/drawing/2014/main" id="{00000000-0008-0000-0000-00008E1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56</xdr:row>
      <xdr:rowOff>76200</xdr:rowOff>
    </xdr:from>
    <xdr:to>
      <xdr:col>14</xdr:col>
      <xdr:colOff>76200</xdr:colOff>
      <xdr:row>57</xdr:row>
      <xdr:rowOff>114300</xdr:rowOff>
    </xdr:to>
    <xdr:sp macro="" textlink="">
      <xdr:nvSpPr>
        <xdr:cNvPr id="6799" name="Text Box 75" hidden="1">
          <a:extLst>
            <a:ext uri="{FF2B5EF4-FFF2-40B4-BE49-F238E27FC236}">
              <a16:creationId xmlns:a16="http://schemas.microsoft.com/office/drawing/2014/main" id="{00000000-0008-0000-0000-00008F1A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56</xdr:row>
      <xdr:rowOff>76200</xdr:rowOff>
    </xdr:from>
    <xdr:to>
      <xdr:col>7</xdr:col>
      <xdr:colOff>76200</xdr:colOff>
      <xdr:row>57</xdr:row>
      <xdr:rowOff>114300</xdr:rowOff>
    </xdr:to>
    <xdr:sp macro="" textlink="">
      <xdr:nvSpPr>
        <xdr:cNvPr id="6800" name="Text Box 75" hidden="1">
          <a:extLst>
            <a:ext uri="{FF2B5EF4-FFF2-40B4-BE49-F238E27FC236}">
              <a16:creationId xmlns:a16="http://schemas.microsoft.com/office/drawing/2014/main" id="{00000000-0008-0000-0000-0000901A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57</xdr:row>
      <xdr:rowOff>76200</xdr:rowOff>
    </xdr:from>
    <xdr:to>
      <xdr:col>7</xdr:col>
      <xdr:colOff>76200</xdr:colOff>
      <xdr:row>58</xdr:row>
      <xdr:rowOff>114300</xdr:rowOff>
    </xdr:to>
    <xdr:sp macro="" textlink="">
      <xdr:nvSpPr>
        <xdr:cNvPr id="6801" name="Text Box 75" hidden="1">
          <a:extLst>
            <a:ext uri="{FF2B5EF4-FFF2-40B4-BE49-F238E27FC236}">
              <a16:creationId xmlns:a16="http://schemas.microsoft.com/office/drawing/2014/main" id="{00000000-0008-0000-0000-0000911A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57</xdr:row>
      <xdr:rowOff>76200</xdr:rowOff>
    </xdr:from>
    <xdr:to>
      <xdr:col>7</xdr:col>
      <xdr:colOff>76200</xdr:colOff>
      <xdr:row>58</xdr:row>
      <xdr:rowOff>114300</xdr:rowOff>
    </xdr:to>
    <xdr:sp macro="" textlink="">
      <xdr:nvSpPr>
        <xdr:cNvPr id="6802" name="Text Box 75" hidden="1">
          <a:extLst>
            <a:ext uri="{FF2B5EF4-FFF2-40B4-BE49-F238E27FC236}">
              <a16:creationId xmlns:a16="http://schemas.microsoft.com/office/drawing/2014/main" id="{00000000-0008-0000-0000-0000921A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56</xdr:row>
      <xdr:rowOff>76200</xdr:rowOff>
    </xdr:from>
    <xdr:to>
      <xdr:col>10</xdr:col>
      <xdr:colOff>76200</xdr:colOff>
      <xdr:row>57</xdr:row>
      <xdr:rowOff>114300</xdr:rowOff>
    </xdr:to>
    <xdr:sp macro="" textlink="">
      <xdr:nvSpPr>
        <xdr:cNvPr id="6803" name="Text Box 75" hidden="1">
          <a:extLst>
            <a:ext uri="{FF2B5EF4-FFF2-40B4-BE49-F238E27FC236}">
              <a16:creationId xmlns:a16="http://schemas.microsoft.com/office/drawing/2014/main" id="{00000000-0008-0000-0000-0000931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57</xdr:row>
      <xdr:rowOff>76200</xdr:rowOff>
    </xdr:from>
    <xdr:to>
      <xdr:col>10</xdr:col>
      <xdr:colOff>76200</xdr:colOff>
      <xdr:row>58</xdr:row>
      <xdr:rowOff>114300</xdr:rowOff>
    </xdr:to>
    <xdr:sp macro="" textlink="">
      <xdr:nvSpPr>
        <xdr:cNvPr id="6804" name="Text Box 75" hidden="1">
          <a:extLst>
            <a:ext uri="{FF2B5EF4-FFF2-40B4-BE49-F238E27FC236}">
              <a16:creationId xmlns:a16="http://schemas.microsoft.com/office/drawing/2014/main" id="{00000000-0008-0000-0000-0000941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57</xdr:row>
      <xdr:rowOff>76200</xdr:rowOff>
    </xdr:from>
    <xdr:to>
      <xdr:col>10</xdr:col>
      <xdr:colOff>76200</xdr:colOff>
      <xdr:row>58</xdr:row>
      <xdr:rowOff>114300</xdr:rowOff>
    </xdr:to>
    <xdr:sp macro="" textlink="">
      <xdr:nvSpPr>
        <xdr:cNvPr id="6805" name="Text Box 75" hidden="1">
          <a:extLst>
            <a:ext uri="{FF2B5EF4-FFF2-40B4-BE49-F238E27FC236}">
              <a16:creationId xmlns:a16="http://schemas.microsoft.com/office/drawing/2014/main" id="{00000000-0008-0000-0000-0000951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57</xdr:row>
      <xdr:rowOff>76200</xdr:rowOff>
    </xdr:from>
    <xdr:to>
      <xdr:col>10</xdr:col>
      <xdr:colOff>76200</xdr:colOff>
      <xdr:row>58</xdr:row>
      <xdr:rowOff>114300</xdr:rowOff>
    </xdr:to>
    <xdr:sp macro="" textlink="">
      <xdr:nvSpPr>
        <xdr:cNvPr id="6806" name="Text Box 75" hidden="1">
          <a:extLst>
            <a:ext uri="{FF2B5EF4-FFF2-40B4-BE49-F238E27FC236}">
              <a16:creationId xmlns:a16="http://schemas.microsoft.com/office/drawing/2014/main" id="{00000000-0008-0000-0000-0000961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56</xdr:row>
      <xdr:rowOff>76200</xdr:rowOff>
    </xdr:from>
    <xdr:to>
      <xdr:col>14</xdr:col>
      <xdr:colOff>76200</xdr:colOff>
      <xdr:row>57</xdr:row>
      <xdr:rowOff>114300</xdr:rowOff>
    </xdr:to>
    <xdr:sp macro="" textlink="">
      <xdr:nvSpPr>
        <xdr:cNvPr id="6807" name="Text Box 75" hidden="1">
          <a:extLst>
            <a:ext uri="{FF2B5EF4-FFF2-40B4-BE49-F238E27FC236}">
              <a16:creationId xmlns:a16="http://schemas.microsoft.com/office/drawing/2014/main" id="{00000000-0008-0000-0000-0000971A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57</xdr:row>
      <xdr:rowOff>76200</xdr:rowOff>
    </xdr:from>
    <xdr:to>
      <xdr:col>14</xdr:col>
      <xdr:colOff>76200</xdr:colOff>
      <xdr:row>58</xdr:row>
      <xdr:rowOff>114300</xdr:rowOff>
    </xdr:to>
    <xdr:sp macro="" textlink="">
      <xdr:nvSpPr>
        <xdr:cNvPr id="6808" name="Text Box 75" hidden="1">
          <a:extLst>
            <a:ext uri="{FF2B5EF4-FFF2-40B4-BE49-F238E27FC236}">
              <a16:creationId xmlns:a16="http://schemas.microsoft.com/office/drawing/2014/main" id="{00000000-0008-0000-0000-0000981A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57</xdr:row>
      <xdr:rowOff>76200</xdr:rowOff>
    </xdr:from>
    <xdr:to>
      <xdr:col>14</xdr:col>
      <xdr:colOff>76200</xdr:colOff>
      <xdr:row>58</xdr:row>
      <xdr:rowOff>114300</xdr:rowOff>
    </xdr:to>
    <xdr:sp macro="" textlink="">
      <xdr:nvSpPr>
        <xdr:cNvPr id="6809" name="Text Box 75" hidden="1">
          <a:extLst>
            <a:ext uri="{FF2B5EF4-FFF2-40B4-BE49-F238E27FC236}">
              <a16:creationId xmlns:a16="http://schemas.microsoft.com/office/drawing/2014/main" id="{00000000-0008-0000-0000-0000991A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57</xdr:row>
      <xdr:rowOff>76200</xdr:rowOff>
    </xdr:from>
    <xdr:to>
      <xdr:col>14</xdr:col>
      <xdr:colOff>76200</xdr:colOff>
      <xdr:row>58</xdr:row>
      <xdr:rowOff>114300</xdr:rowOff>
    </xdr:to>
    <xdr:sp macro="" textlink="">
      <xdr:nvSpPr>
        <xdr:cNvPr id="6810" name="Text Box 75" hidden="1">
          <a:extLst>
            <a:ext uri="{FF2B5EF4-FFF2-40B4-BE49-F238E27FC236}">
              <a16:creationId xmlns:a16="http://schemas.microsoft.com/office/drawing/2014/main" id="{00000000-0008-0000-0000-00009A1A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57</xdr:row>
      <xdr:rowOff>76200</xdr:rowOff>
    </xdr:from>
    <xdr:to>
      <xdr:col>14</xdr:col>
      <xdr:colOff>76200</xdr:colOff>
      <xdr:row>58</xdr:row>
      <xdr:rowOff>114300</xdr:rowOff>
    </xdr:to>
    <xdr:sp macro="" textlink="">
      <xdr:nvSpPr>
        <xdr:cNvPr id="6811" name="Text Box 75" hidden="1">
          <a:extLst>
            <a:ext uri="{FF2B5EF4-FFF2-40B4-BE49-F238E27FC236}">
              <a16:creationId xmlns:a16="http://schemas.microsoft.com/office/drawing/2014/main" id="{00000000-0008-0000-0000-00009B1A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57</xdr:row>
      <xdr:rowOff>76200</xdr:rowOff>
    </xdr:from>
    <xdr:to>
      <xdr:col>7</xdr:col>
      <xdr:colOff>76200</xdr:colOff>
      <xdr:row>58</xdr:row>
      <xdr:rowOff>114300</xdr:rowOff>
    </xdr:to>
    <xdr:sp macro="" textlink="">
      <xdr:nvSpPr>
        <xdr:cNvPr id="6812" name="Text Box 75" hidden="1">
          <a:extLst>
            <a:ext uri="{FF2B5EF4-FFF2-40B4-BE49-F238E27FC236}">
              <a16:creationId xmlns:a16="http://schemas.microsoft.com/office/drawing/2014/main" id="{00000000-0008-0000-0000-00009C1A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57</xdr:row>
      <xdr:rowOff>76200</xdr:rowOff>
    </xdr:from>
    <xdr:to>
      <xdr:col>10</xdr:col>
      <xdr:colOff>76200</xdr:colOff>
      <xdr:row>58</xdr:row>
      <xdr:rowOff>114300</xdr:rowOff>
    </xdr:to>
    <xdr:sp macro="" textlink="">
      <xdr:nvSpPr>
        <xdr:cNvPr id="6813" name="Text Box 75" hidden="1">
          <a:extLst>
            <a:ext uri="{FF2B5EF4-FFF2-40B4-BE49-F238E27FC236}">
              <a16:creationId xmlns:a16="http://schemas.microsoft.com/office/drawing/2014/main" id="{00000000-0008-0000-0000-00009D1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57</xdr:row>
      <xdr:rowOff>76200</xdr:rowOff>
    </xdr:from>
    <xdr:to>
      <xdr:col>14</xdr:col>
      <xdr:colOff>76200</xdr:colOff>
      <xdr:row>58</xdr:row>
      <xdr:rowOff>114300</xdr:rowOff>
    </xdr:to>
    <xdr:sp macro="" textlink="">
      <xdr:nvSpPr>
        <xdr:cNvPr id="6814" name="Text Box 75" hidden="1">
          <a:extLst>
            <a:ext uri="{FF2B5EF4-FFF2-40B4-BE49-F238E27FC236}">
              <a16:creationId xmlns:a16="http://schemas.microsoft.com/office/drawing/2014/main" id="{00000000-0008-0000-0000-00009E1A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57</xdr:row>
      <xdr:rowOff>76200</xdr:rowOff>
    </xdr:from>
    <xdr:to>
      <xdr:col>7</xdr:col>
      <xdr:colOff>76200</xdr:colOff>
      <xdr:row>58</xdr:row>
      <xdr:rowOff>114300</xdr:rowOff>
    </xdr:to>
    <xdr:sp macro="" textlink="">
      <xdr:nvSpPr>
        <xdr:cNvPr id="6815" name="Text Box 75" hidden="1">
          <a:extLst>
            <a:ext uri="{FF2B5EF4-FFF2-40B4-BE49-F238E27FC236}">
              <a16:creationId xmlns:a16="http://schemas.microsoft.com/office/drawing/2014/main" id="{00000000-0008-0000-0000-00009F1A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57</xdr:row>
      <xdr:rowOff>76200</xdr:rowOff>
    </xdr:from>
    <xdr:to>
      <xdr:col>10</xdr:col>
      <xdr:colOff>76200</xdr:colOff>
      <xdr:row>58</xdr:row>
      <xdr:rowOff>114300</xdr:rowOff>
    </xdr:to>
    <xdr:sp macro="" textlink="">
      <xdr:nvSpPr>
        <xdr:cNvPr id="6816" name="Text Box 75" hidden="1">
          <a:extLst>
            <a:ext uri="{FF2B5EF4-FFF2-40B4-BE49-F238E27FC236}">
              <a16:creationId xmlns:a16="http://schemas.microsoft.com/office/drawing/2014/main" id="{00000000-0008-0000-0000-0000A01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57</xdr:row>
      <xdr:rowOff>76200</xdr:rowOff>
    </xdr:from>
    <xdr:to>
      <xdr:col>14</xdr:col>
      <xdr:colOff>76200</xdr:colOff>
      <xdr:row>58</xdr:row>
      <xdr:rowOff>114300</xdr:rowOff>
    </xdr:to>
    <xdr:sp macro="" textlink="">
      <xdr:nvSpPr>
        <xdr:cNvPr id="6817" name="Text Box 75" hidden="1">
          <a:extLst>
            <a:ext uri="{FF2B5EF4-FFF2-40B4-BE49-F238E27FC236}">
              <a16:creationId xmlns:a16="http://schemas.microsoft.com/office/drawing/2014/main" id="{00000000-0008-0000-0000-0000A11A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57</xdr:row>
      <xdr:rowOff>76200</xdr:rowOff>
    </xdr:from>
    <xdr:to>
      <xdr:col>7</xdr:col>
      <xdr:colOff>76200</xdr:colOff>
      <xdr:row>58</xdr:row>
      <xdr:rowOff>114300</xdr:rowOff>
    </xdr:to>
    <xdr:sp macro="" textlink="">
      <xdr:nvSpPr>
        <xdr:cNvPr id="6818" name="Text Box 75" hidden="1">
          <a:extLst>
            <a:ext uri="{FF2B5EF4-FFF2-40B4-BE49-F238E27FC236}">
              <a16:creationId xmlns:a16="http://schemas.microsoft.com/office/drawing/2014/main" id="{00000000-0008-0000-0000-0000A21A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58</xdr:row>
      <xdr:rowOff>76200</xdr:rowOff>
    </xdr:from>
    <xdr:to>
      <xdr:col>7</xdr:col>
      <xdr:colOff>76200</xdr:colOff>
      <xdr:row>59</xdr:row>
      <xdr:rowOff>114300</xdr:rowOff>
    </xdr:to>
    <xdr:sp macro="" textlink="">
      <xdr:nvSpPr>
        <xdr:cNvPr id="6819" name="Text Box 75" hidden="1">
          <a:extLst>
            <a:ext uri="{FF2B5EF4-FFF2-40B4-BE49-F238E27FC236}">
              <a16:creationId xmlns:a16="http://schemas.microsoft.com/office/drawing/2014/main" id="{00000000-0008-0000-0000-0000A31A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58</xdr:row>
      <xdr:rowOff>76200</xdr:rowOff>
    </xdr:from>
    <xdr:to>
      <xdr:col>7</xdr:col>
      <xdr:colOff>76200</xdr:colOff>
      <xdr:row>59</xdr:row>
      <xdr:rowOff>114300</xdr:rowOff>
    </xdr:to>
    <xdr:sp macro="" textlink="">
      <xdr:nvSpPr>
        <xdr:cNvPr id="6820" name="Text Box 75" hidden="1">
          <a:extLst>
            <a:ext uri="{FF2B5EF4-FFF2-40B4-BE49-F238E27FC236}">
              <a16:creationId xmlns:a16="http://schemas.microsoft.com/office/drawing/2014/main" id="{00000000-0008-0000-0000-0000A41A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57</xdr:row>
      <xdr:rowOff>76200</xdr:rowOff>
    </xdr:from>
    <xdr:to>
      <xdr:col>10</xdr:col>
      <xdr:colOff>76200</xdr:colOff>
      <xdr:row>58</xdr:row>
      <xdr:rowOff>114300</xdr:rowOff>
    </xdr:to>
    <xdr:sp macro="" textlink="">
      <xdr:nvSpPr>
        <xdr:cNvPr id="6821" name="Text Box 75" hidden="1">
          <a:extLst>
            <a:ext uri="{FF2B5EF4-FFF2-40B4-BE49-F238E27FC236}">
              <a16:creationId xmlns:a16="http://schemas.microsoft.com/office/drawing/2014/main" id="{00000000-0008-0000-0000-0000A51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58</xdr:row>
      <xdr:rowOff>76200</xdr:rowOff>
    </xdr:from>
    <xdr:to>
      <xdr:col>10</xdr:col>
      <xdr:colOff>76200</xdr:colOff>
      <xdr:row>59</xdr:row>
      <xdr:rowOff>114300</xdr:rowOff>
    </xdr:to>
    <xdr:sp macro="" textlink="">
      <xdr:nvSpPr>
        <xdr:cNvPr id="6822" name="Text Box 75" hidden="1">
          <a:extLst>
            <a:ext uri="{FF2B5EF4-FFF2-40B4-BE49-F238E27FC236}">
              <a16:creationId xmlns:a16="http://schemas.microsoft.com/office/drawing/2014/main" id="{00000000-0008-0000-0000-0000A61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58</xdr:row>
      <xdr:rowOff>76200</xdr:rowOff>
    </xdr:from>
    <xdr:to>
      <xdr:col>10</xdr:col>
      <xdr:colOff>76200</xdr:colOff>
      <xdr:row>59</xdr:row>
      <xdr:rowOff>114300</xdr:rowOff>
    </xdr:to>
    <xdr:sp macro="" textlink="">
      <xdr:nvSpPr>
        <xdr:cNvPr id="6823" name="Text Box 75" hidden="1">
          <a:extLst>
            <a:ext uri="{FF2B5EF4-FFF2-40B4-BE49-F238E27FC236}">
              <a16:creationId xmlns:a16="http://schemas.microsoft.com/office/drawing/2014/main" id="{00000000-0008-0000-0000-0000A71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58</xdr:row>
      <xdr:rowOff>76200</xdr:rowOff>
    </xdr:from>
    <xdr:to>
      <xdr:col>10</xdr:col>
      <xdr:colOff>76200</xdr:colOff>
      <xdr:row>59</xdr:row>
      <xdr:rowOff>114300</xdr:rowOff>
    </xdr:to>
    <xdr:sp macro="" textlink="">
      <xdr:nvSpPr>
        <xdr:cNvPr id="6824" name="Text Box 75" hidden="1">
          <a:extLst>
            <a:ext uri="{FF2B5EF4-FFF2-40B4-BE49-F238E27FC236}">
              <a16:creationId xmlns:a16="http://schemas.microsoft.com/office/drawing/2014/main" id="{00000000-0008-0000-0000-0000A81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57</xdr:row>
      <xdr:rowOff>76200</xdr:rowOff>
    </xdr:from>
    <xdr:to>
      <xdr:col>14</xdr:col>
      <xdr:colOff>76200</xdr:colOff>
      <xdr:row>58</xdr:row>
      <xdr:rowOff>114300</xdr:rowOff>
    </xdr:to>
    <xdr:sp macro="" textlink="">
      <xdr:nvSpPr>
        <xdr:cNvPr id="6825" name="Text Box 75" hidden="1">
          <a:extLst>
            <a:ext uri="{FF2B5EF4-FFF2-40B4-BE49-F238E27FC236}">
              <a16:creationId xmlns:a16="http://schemas.microsoft.com/office/drawing/2014/main" id="{00000000-0008-0000-0000-0000A91A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58</xdr:row>
      <xdr:rowOff>76200</xdr:rowOff>
    </xdr:from>
    <xdr:to>
      <xdr:col>14</xdr:col>
      <xdr:colOff>76200</xdr:colOff>
      <xdr:row>59</xdr:row>
      <xdr:rowOff>114300</xdr:rowOff>
    </xdr:to>
    <xdr:sp macro="" textlink="">
      <xdr:nvSpPr>
        <xdr:cNvPr id="6826" name="Text Box 75" hidden="1">
          <a:extLst>
            <a:ext uri="{FF2B5EF4-FFF2-40B4-BE49-F238E27FC236}">
              <a16:creationId xmlns:a16="http://schemas.microsoft.com/office/drawing/2014/main" id="{00000000-0008-0000-0000-0000AA1A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58</xdr:row>
      <xdr:rowOff>76200</xdr:rowOff>
    </xdr:from>
    <xdr:to>
      <xdr:col>14</xdr:col>
      <xdr:colOff>76200</xdr:colOff>
      <xdr:row>59</xdr:row>
      <xdr:rowOff>114300</xdr:rowOff>
    </xdr:to>
    <xdr:sp macro="" textlink="">
      <xdr:nvSpPr>
        <xdr:cNvPr id="6827" name="Text Box 75" hidden="1">
          <a:extLst>
            <a:ext uri="{FF2B5EF4-FFF2-40B4-BE49-F238E27FC236}">
              <a16:creationId xmlns:a16="http://schemas.microsoft.com/office/drawing/2014/main" id="{00000000-0008-0000-0000-0000AB1A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58</xdr:row>
      <xdr:rowOff>76200</xdr:rowOff>
    </xdr:from>
    <xdr:to>
      <xdr:col>14</xdr:col>
      <xdr:colOff>76200</xdr:colOff>
      <xdr:row>59</xdr:row>
      <xdr:rowOff>114300</xdr:rowOff>
    </xdr:to>
    <xdr:sp macro="" textlink="">
      <xdr:nvSpPr>
        <xdr:cNvPr id="6828" name="Text Box 75" hidden="1">
          <a:extLst>
            <a:ext uri="{FF2B5EF4-FFF2-40B4-BE49-F238E27FC236}">
              <a16:creationId xmlns:a16="http://schemas.microsoft.com/office/drawing/2014/main" id="{00000000-0008-0000-0000-0000AC1A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58</xdr:row>
      <xdr:rowOff>76200</xdr:rowOff>
    </xdr:from>
    <xdr:to>
      <xdr:col>14</xdr:col>
      <xdr:colOff>76200</xdr:colOff>
      <xdr:row>59</xdr:row>
      <xdr:rowOff>114300</xdr:rowOff>
    </xdr:to>
    <xdr:sp macro="" textlink="">
      <xdr:nvSpPr>
        <xdr:cNvPr id="6829" name="Text Box 75" hidden="1">
          <a:extLst>
            <a:ext uri="{FF2B5EF4-FFF2-40B4-BE49-F238E27FC236}">
              <a16:creationId xmlns:a16="http://schemas.microsoft.com/office/drawing/2014/main" id="{00000000-0008-0000-0000-0000AD1A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58</xdr:row>
      <xdr:rowOff>76200</xdr:rowOff>
    </xdr:from>
    <xdr:to>
      <xdr:col>7</xdr:col>
      <xdr:colOff>76200</xdr:colOff>
      <xdr:row>59</xdr:row>
      <xdr:rowOff>114300</xdr:rowOff>
    </xdr:to>
    <xdr:sp macro="" textlink="">
      <xdr:nvSpPr>
        <xdr:cNvPr id="6830" name="Text Box 75" hidden="1">
          <a:extLst>
            <a:ext uri="{FF2B5EF4-FFF2-40B4-BE49-F238E27FC236}">
              <a16:creationId xmlns:a16="http://schemas.microsoft.com/office/drawing/2014/main" id="{00000000-0008-0000-0000-0000AE1A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58</xdr:row>
      <xdr:rowOff>76200</xdr:rowOff>
    </xdr:from>
    <xdr:to>
      <xdr:col>10</xdr:col>
      <xdr:colOff>76200</xdr:colOff>
      <xdr:row>59</xdr:row>
      <xdr:rowOff>114300</xdr:rowOff>
    </xdr:to>
    <xdr:sp macro="" textlink="">
      <xdr:nvSpPr>
        <xdr:cNvPr id="6831" name="Text Box 75" hidden="1">
          <a:extLst>
            <a:ext uri="{FF2B5EF4-FFF2-40B4-BE49-F238E27FC236}">
              <a16:creationId xmlns:a16="http://schemas.microsoft.com/office/drawing/2014/main" id="{00000000-0008-0000-0000-0000AF1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58</xdr:row>
      <xdr:rowOff>76200</xdr:rowOff>
    </xdr:from>
    <xdr:to>
      <xdr:col>14</xdr:col>
      <xdr:colOff>76200</xdr:colOff>
      <xdr:row>59</xdr:row>
      <xdr:rowOff>114300</xdr:rowOff>
    </xdr:to>
    <xdr:sp macro="" textlink="">
      <xdr:nvSpPr>
        <xdr:cNvPr id="6832" name="Text Box 75" hidden="1">
          <a:extLst>
            <a:ext uri="{FF2B5EF4-FFF2-40B4-BE49-F238E27FC236}">
              <a16:creationId xmlns:a16="http://schemas.microsoft.com/office/drawing/2014/main" id="{00000000-0008-0000-0000-0000B01A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58</xdr:row>
      <xdr:rowOff>76200</xdr:rowOff>
    </xdr:from>
    <xdr:to>
      <xdr:col>7</xdr:col>
      <xdr:colOff>76200</xdr:colOff>
      <xdr:row>59</xdr:row>
      <xdr:rowOff>114300</xdr:rowOff>
    </xdr:to>
    <xdr:sp macro="" textlink="">
      <xdr:nvSpPr>
        <xdr:cNvPr id="6833" name="Text Box 75" hidden="1">
          <a:extLst>
            <a:ext uri="{FF2B5EF4-FFF2-40B4-BE49-F238E27FC236}">
              <a16:creationId xmlns:a16="http://schemas.microsoft.com/office/drawing/2014/main" id="{00000000-0008-0000-0000-0000B11A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58</xdr:row>
      <xdr:rowOff>76200</xdr:rowOff>
    </xdr:from>
    <xdr:to>
      <xdr:col>10</xdr:col>
      <xdr:colOff>76200</xdr:colOff>
      <xdr:row>59</xdr:row>
      <xdr:rowOff>114300</xdr:rowOff>
    </xdr:to>
    <xdr:sp macro="" textlink="">
      <xdr:nvSpPr>
        <xdr:cNvPr id="6834" name="Text Box 75" hidden="1">
          <a:extLst>
            <a:ext uri="{FF2B5EF4-FFF2-40B4-BE49-F238E27FC236}">
              <a16:creationId xmlns:a16="http://schemas.microsoft.com/office/drawing/2014/main" id="{00000000-0008-0000-0000-0000B21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58</xdr:row>
      <xdr:rowOff>76200</xdr:rowOff>
    </xdr:from>
    <xdr:to>
      <xdr:col>14</xdr:col>
      <xdr:colOff>76200</xdr:colOff>
      <xdr:row>59</xdr:row>
      <xdr:rowOff>114300</xdr:rowOff>
    </xdr:to>
    <xdr:sp macro="" textlink="">
      <xdr:nvSpPr>
        <xdr:cNvPr id="6835" name="Text Box 75" hidden="1">
          <a:extLst>
            <a:ext uri="{FF2B5EF4-FFF2-40B4-BE49-F238E27FC236}">
              <a16:creationId xmlns:a16="http://schemas.microsoft.com/office/drawing/2014/main" id="{00000000-0008-0000-0000-0000B31A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58</xdr:row>
      <xdr:rowOff>76200</xdr:rowOff>
    </xdr:from>
    <xdr:to>
      <xdr:col>7</xdr:col>
      <xdr:colOff>76200</xdr:colOff>
      <xdr:row>59</xdr:row>
      <xdr:rowOff>114300</xdr:rowOff>
    </xdr:to>
    <xdr:sp macro="" textlink="">
      <xdr:nvSpPr>
        <xdr:cNvPr id="6836" name="Text Box 75" hidden="1">
          <a:extLst>
            <a:ext uri="{FF2B5EF4-FFF2-40B4-BE49-F238E27FC236}">
              <a16:creationId xmlns:a16="http://schemas.microsoft.com/office/drawing/2014/main" id="{00000000-0008-0000-0000-0000B41A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59</xdr:row>
      <xdr:rowOff>76200</xdr:rowOff>
    </xdr:from>
    <xdr:to>
      <xdr:col>7</xdr:col>
      <xdr:colOff>76200</xdr:colOff>
      <xdr:row>60</xdr:row>
      <xdr:rowOff>114300</xdr:rowOff>
    </xdr:to>
    <xdr:sp macro="" textlink="">
      <xdr:nvSpPr>
        <xdr:cNvPr id="6837" name="Text Box 75" hidden="1">
          <a:extLst>
            <a:ext uri="{FF2B5EF4-FFF2-40B4-BE49-F238E27FC236}">
              <a16:creationId xmlns:a16="http://schemas.microsoft.com/office/drawing/2014/main" id="{00000000-0008-0000-0000-0000B51A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59</xdr:row>
      <xdr:rowOff>76200</xdr:rowOff>
    </xdr:from>
    <xdr:to>
      <xdr:col>7</xdr:col>
      <xdr:colOff>76200</xdr:colOff>
      <xdr:row>60</xdr:row>
      <xdr:rowOff>114300</xdr:rowOff>
    </xdr:to>
    <xdr:sp macro="" textlink="">
      <xdr:nvSpPr>
        <xdr:cNvPr id="6838" name="Text Box 75" hidden="1">
          <a:extLst>
            <a:ext uri="{FF2B5EF4-FFF2-40B4-BE49-F238E27FC236}">
              <a16:creationId xmlns:a16="http://schemas.microsoft.com/office/drawing/2014/main" id="{00000000-0008-0000-0000-0000B61A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58</xdr:row>
      <xdr:rowOff>76200</xdr:rowOff>
    </xdr:from>
    <xdr:to>
      <xdr:col>10</xdr:col>
      <xdr:colOff>76200</xdr:colOff>
      <xdr:row>59</xdr:row>
      <xdr:rowOff>114300</xdr:rowOff>
    </xdr:to>
    <xdr:sp macro="" textlink="">
      <xdr:nvSpPr>
        <xdr:cNvPr id="6839" name="Text Box 75" hidden="1">
          <a:extLst>
            <a:ext uri="{FF2B5EF4-FFF2-40B4-BE49-F238E27FC236}">
              <a16:creationId xmlns:a16="http://schemas.microsoft.com/office/drawing/2014/main" id="{00000000-0008-0000-0000-0000B71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59</xdr:row>
      <xdr:rowOff>76200</xdr:rowOff>
    </xdr:from>
    <xdr:to>
      <xdr:col>10</xdr:col>
      <xdr:colOff>76200</xdr:colOff>
      <xdr:row>60</xdr:row>
      <xdr:rowOff>114300</xdr:rowOff>
    </xdr:to>
    <xdr:sp macro="" textlink="">
      <xdr:nvSpPr>
        <xdr:cNvPr id="6840" name="Text Box 75" hidden="1">
          <a:extLst>
            <a:ext uri="{FF2B5EF4-FFF2-40B4-BE49-F238E27FC236}">
              <a16:creationId xmlns:a16="http://schemas.microsoft.com/office/drawing/2014/main" id="{00000000-0008-0000-0000-0000B81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59</xdr:row>
      <xdr:rowOff>76200</xdr:rowOff>
    </xdr:from>
    <xdr:to>
      <xdr:col>10</xdr:col>
      <xdr:colOff>76200</xdr:colOff>
      <xdr:row>60</xdr:row>
      <xdr:rowOff>114300</xdr:rowOff>
    </xdr:to>
    <xdr:sp macro="" textlink="">
      <xdr:nvSpPr>
        <xdr:cNvPr id="6841" name="Text Box 75" hidden="1">
          <a:extLst>
            <a:ext uri="{FF2B5EF4-FFF2-40B4-BE49-F238E27FC236}">
              <a16:creationId xmlns:a16="http://schemas.microsoft.com/office/drawing/2014/main" id="{00000000-0008-0000-0000-0000B91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59</xdr:row>
      <xdr:rowOff>76200</xdr:rowOff>
    </xdr:from>
    <xdr:to>
      <xdr:col>10</xdr:col>
      <xdr:colOff>76200</xdr:colOff>
      <xdr:row>60</xdr:row>
      <xdr:rowOff>114300</xdr:rowOff>
    </xdr:to>
    <xdr:sp macro="" textlink="">
      <xdr:nvSpPr>
        <xdr:cNvPr id="6842" name="Text Box 75" hidden="1">
          <a:extLst>
            <a:ext uri="{FF2B5EF4-FFF2-40B4-BE49-F238E27FC236}">
              <a16:creationId xmlns:a16="http://schemas.microsoft.com/office/drawing/2014/main" id="{00000000-0008-0000-0000-0000BA1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58</xdr:row>
      <xdr:rowOff>76200</xdr:rowOff>
    </xdr:from>
    <xdr:to>
      <xdr:col>14</xdr:col>
      <xdr:colOff>76200</xdr:colOff>
      <xdr:row>59</xdr:row>
      <xdr:rowOff>114300</xdr:rowOff>
    </xdr:to>
    <xdr:sp macro="" textlink="">
      <xdr:nvSpPr>
        <xdr:cNvPr id="6843" name="Text Box 75" hidden="1">
          <a:extLst>
            <a:ext uri="{FF2B5EF4-FFF2-40B4-BE49-F238E27FC236}">
              <a16:creationId xmlns:a16="http://schemas.microsoft.com/office/drawing/2014/main" id="{00000000-0008-0000-0000-0000BB1A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59</xdr:row>
      <xdr:rowOff>76200</xdr:rowOff>
    </xdr:from>
    <xdr:to>
      <xdr:col>14</xdr:col>
      <xdr:colOff>76200</xdr:colOff>
      <xdr:row>60</xdr:row>
      <xdr:rowOff>114300</xdr:rowOff>
    </xdr:to>
    <xdr:sp macro="" textlink="">
      <xdr:nvSpPr>
        <xdr:cNvPr id="6844" name="Text Box 75" hidden="1">
          <a:extLst>
            <a:ext uri="{FF2B5EF4-FFF2-40B4-BE49-F238E27FC236}">
              <a16:creationId xmlns:a16="http://schemas.microsoft.com/office/drawing/2014/main" id="{00000000-0008-0000-0000-0000BC1A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59</xdr:row>
      <xdr:rowOff>76200</xdr:rowOff>
    </xdr:from>
    <xdr:to>
      <xdr:col>14</xdr:col>
      <xdr:colOff>76200</xdr:colOff>
      <xdr:row>60</xdr:row>
      <xdr:rowOff>114300</xdr:rowOff>
    </xdr:to>
    <xdr:sp macro="" textlink="">
      <xdr:nvSpPr>
        <xdr:cNvPr id="6845" name="Text Box 75" hidden="1">
          <a:extLst>
            <a:ext uri="{FF2B5EF4-FFF2-40B4-BE49-F238E27FC236}">
              <a16:creationId xmlns:a16="http://schemas.microsoft.com/office/drawing/2014/main" id="{00000000-0008-0000-0000-0000BD1A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59</xdr:row>
      <xdr:rowOff>76200</xdr:rowOff>
    </xdr:from>
    <xdr:to>
      <xdr:col>14</xdr:col>
      <xdr:colOff>76200</xdr:colOff>
      <xdr:row>60</xdr:row>
      <xdr:rowOff>114300</xdr:rowOff>
    </xdr:to>
    <xdr:sp macro="" textlink="">
      <xdr:nvSpPr>
        <xdr:cNvPr id="6846" name="Text Box 75" hidden="1">
          <a:extLst>
            <a:ext uri="{FF2B5EF4-FFF2-40B4-BE49-F238E27FC236}">
              <a16:creationId xmlns:a16="http://schemas.microsoft.com/office/drawing/2014/main" id="{00000000-0008-0000-0000-0000BE1A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59</xdr:row>
      <xdr:rowOff>76200</xdr:rowOff>
    </xdr:from>
    <xdr:to>
      <xdr:col>14</xdr:col>
      <xdr:colOff>76200</xdr:colOff>
      <xdr:row>60</xdr:row>
      <xdr:rowOff>114300</xdr:rowOff>
    </xdr:to>
    <xdr:sp macro="" textlink="">
      <xdr:nvSpPr>
        <xdr:cNvPr id="6847" name="Text Box 75" hidden="1">
          <a:extLst>
            <a:ext uri="{FF2B5EF4-FFF2-40B4-BE49-F238E27FC236}">
              <a16:creationId xmlns:a16="http://schemas.microsoft.com/office/drawing/2014/main" id="{00000000-0008-0000-0000-0000BF1A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59</xdr:row>
      <xdr:rowOff>76200</xdr:rowOff>
    </xdr:from>
    <xdr:to>
      <xdr:col>7</xdr:col>
      <xdr:colOff>76200</xdr:colOff>
      <xdr:row>60</xdr:row>
      <xdr:rowOff>114300</xdr:rowOff>
    </xdr:to>
    <xdr:sp macro="" textlink="">
      <xdr:nvSpPr>
        <xdr:cNvPr id="6848" name="Text Box 75" hidden="1">
          <a:extLst>
            <a:ext uri="{FF2B5EF4-FFF2-40B4-BE49-F238E27FC236}">
              <a16:creationId xmlns:a16="http://schemas.microsoft.com/office/drawing/2014/main" id="{00000000-0008-0000-0000-0000C01A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59</xdr:row>
      <xdr:rowOff>76200</xdr:rowOff>
    </xdr:from>
    <xdr:to>
      <xdr:col>10</xdr:col>
      <xdr:colOff>76200</xdr:colOff>
      <xdr:row>60</xdr:row>
      <xdr:rowOff>114300</xdr:rowOff>
    </xdr:to>
    <xdr:sp macro="" textlink="">
      <xdr:nvSpPr>
        <xdr:cNvPr id="6849" name="Text Box 75" hidden="1">
          <a:extLst>
            <a:ext uri="{FF2B5EF4-FFF2-40B4-BE49-F238E27FC236}">
              <a16:creationId xmlns:a16="http://schemas.microsoft.com/office/drawing/2014/main" id="{00000000-0008-0000-0000-0000C11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59</xdr:row>
      <xdr:rowOff>76200</xdr:rowOff>
    </xdr:from>
    <xdr:to>
      <xdr:col>14</xdr:col>
      <xdr:colOff>76200</xdr:colOff>
      <xdr:row>60</xdr:row>
      <xdr:rowOff>114300</xdr:rowOff>
    </xdr:to>
    <xdr:sp macro="" textlink="">
      <xdr:nvSpPr>
        <xdr:cNvPr id="6850" name="Text Box 75" hidden="1">
          <a:extLst>
            <a:ext uri="{FF2B5EF4-FFF2-40B4-BE49-F238E27FC236}">
              <a16:creationId xmlns:a16="http://schemas.microsoft.com/office/drawing/2014/main" id="{00000000-0008-0000-0000-0000C21A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59</xdr:row>
      <xdr:rowOff>76200</xdr:rowOff>
    </xdr:from>
    <xdr:to>
      <xdr:col>7</xdr:col>
      <xdr:colOff>76200</xdr:colOff>
      <xdr:row>60</xdr:row>
      <xdr:rowOff>114300</xdr:rowOff>
    </xdr:to>
    <xdr:sp macro="" textlink="">
      <xdr:nvSpPr>
        <xdr:cNvPr id="6851" name="Text Box 75" hidden="1">
          <a:extLst>
            <a:ext uri="{FF2B5EF4-FFF2-40B4-BE49-F238E27FC236}">
              <a16:creationId xmlns:a16="http://schemas.microsoft.com/office/drawing/2014/main" id="{00000000-0008-0000-0000-0000C31A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59</xdr:row>
      <xdr:rowOff>76200</xdr:rowOff>
    </xdr:from>
    <xdr:to>
      <xdr:col>10</xdr:col>
      <xdr:colOff>76200</xdr:colOff>
      <xdr:row>60</xdr:row>
      <xdr:rowOff>114300</xdr:rowOff>
    </xdr:to>
    <xdr:sp macro="" textlink="">
      <xdr:nvSpPr>
        <xdr:cNvPr id="6852" name="Text Box 75" hidden="1">
          <a:extLst>
            <a:ext uri="{FF2B5EF4-FFF2-40B4-BE49-F238E27FC236}">
              <a16:creationId xmlns:a16="http://schemas.microsoft.com/office/drawing/2014/main" id="{00000000-0008-0000-0000-0000C41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59</xdr:row>
      <xdr:rowOff>76200</xdr:rowOff>
    </xdr:from>
    <xdr:to>
      <xdr:col>14</xdr:col>
      <xdr:colOff>76200</xdr:colOff>
      <xdr:row>60</xdr:row>
      <xdr:rowOff>114300</xdr:rowOff>
    </xdr:to>
    <xdr:sp macro="" textlink="">
      <xdr:nvSpPr>
        <xdr:cNvPr id="6853" name="Text Box 75" hidden="1">
          <a:extLst>
            <a:ext uri="{FF2B5EF4-FFF2-40B4-BE49-F238E27FC236}">
              <a16:creationId xmlns:a16="http://schemas.microsoft.com/office/drawing/2014/main" id="{00000000-0008-0000-0000-0000C51A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59</xdr:row>
      <xdr:rowOff>76200</xdr:rowOff>
    </xdr:from>
    <xdr:to>
      <xdr:col>7</xdr:col>
      <xdr:colOff>76200</xdr:colOff>
      <xdr:row>60</xdr:row>
      <xdr:rowOff>114300</xdr:rowOff>
    </xdr:to>
    <xdr:sp macro="" textlink="">
      <xdr:nvSpPr>
        <xdr:cNvPr id="6854" name="Text Box 75" hidden="1">
          <a:extLst>
            <a:ext uri="{FF2B5EF4-FFF2-40B4-BE49-F238E27FC236}">
              <a16:creationId xmlns:a16="http://schemas.microsoft.com/office/drawing/2014/main" id="{00000000-0008-0000-0000-0000C61A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60</xdr:row>
      <xdr:rowOff>76200</xdr:rowOff>
    </xdr:from>
    <xdr:to>
      <xdr:col>7</xdr:col>
      <xdr:colOff>76200</xdr:colOff>
      <xdr:row>61</xdr:row>
      <xdr:rowOff>114300</xdr:rowOff>
    </xdr:to>
    <xdr:sp macro="" textlink="">
      <xdr:nvSpPr>
        <xdr:cNvPr id="6855" name="Text Box 75" hidden="1">
          <a:extLst>
            <a:ext uri="{FF2B5EF4-FFF2-40B4-BE49-F238E27FC236}">
              <a16:creationId xmlns:a16="http://schemas.microsoft.com/office/drawing/2014/main" id="{00000000-0008-0000-0000-0000C71A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60</xdr:row>
      <xdr:rowOff>76200</xdr:rowOff>
    </xdr:from>
    <xdr:to>
      <xdr:col>7</xdr:col>
      <xdr:colOff>76200</xdr:colOff>
      <xdr:row>61</xdr:row>
      <xdr:rowOff>114300</xdr:rowOff>
    </xdr:to>
    <xdr:sp macro="" textlink="">
      <xdr:nvSpPr>
        <xdr:cNvPr id="6856" name="Text Box 75" hidden="1">
          <a:extLst>
            <a:ext uri="{FF2B5EF4-FFF2-40B4-BE49-F238E27FC236}">
              <a16:creationId xmlns:a16="http://schemas.microsoft.com/office/drawing/2014/main" id="{00000000-0008-0000-0000-0000C81A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59</xdr:row>
      <xdr:rowOff>76200</xdr:rowOff>
    </xdr:from>
    <xdr:to>
      <xdr:col>10</xdr:col>
      <xdr:colOff>76200</xdr:colOff>
      <xdr:row>60</xdr:row>
      <xdr:rowOff>114300</xdr:rowOff>
    </xdr:to>
    <xdr:sp macro="" textlink="">
      <xdr:nvSpPr>
        <xdr:cNvPr id="6857" name="Text Box 75" hidden="1">
          <a:extLst>
            <a:ext uri="{FF2B5EF4-FFF2-40B4-BE49-F238E27FC236}">
              <a16:creationId xmlns:a16="http://schemas.microsoft.com/office/drawing/2014/main" id="{00000000-0008-0000-0000-0000C91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60</xdr:row>
      <xdr:rowOff>76200</xdr:rowOff>
    </xdr:from>
    <xdr:to>
      <xdr:col>10</xdr:col>
      <xdr:colOff>76200</xdr:colOff>
      <xdr:row>61</xdr:row>
      <xdr:rowOff>114300</xdr:rowOff>
    </xdr:to>
    <xdr:sp macro="" textlink="">
      <xdr:nvSpPr>
        <xdr:cNvPr id="6858" name="Text Box 75" hidden="1">
          <a:extLst>
            <a:ext uri="{FF2B5EF4-FFF2-40B4-BE49-F238E27FC236}">
              <a16:creationId xmlns:a16="http://schemas.microsoft.com/office/drawing/2014/main" id="{00000000-0008-0000-0000-0000CA1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60</xdr:row>
      <xdr:rowOff>76200</xdr:rowOff>
    </xdr:from>
    <xdr:to>
      <xdr:col>10</xdr:col>
      <xdr:colOff>76200</xdr:colOff>
      <xdr:row>61</xdr:row>
      <xdr:rowOff>114300</xdr:rowOff>
    </xdr:to>
    <xdr:sp macro="" textlink="">
      <xdr:nvSpPr>
        <xdr:cNvPr id="6859" name="Text Box 75" hidden="1">
          <a:extLst>
            <a:ext uri="{FF2B5EF4-FFF2-40B4-BE49-F238E27FC236}">
              <a16:creationId xmlns:a16="http://schemas.microsoft.com/office/drawing/2014/main" id="{00000000-0008-0000-0000-0000CB1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60</xdr:row>
      <xdr:rowOff>76200</xdr:rowOff>
    </xdr:from>
    <xdr:to>
      <xdr:col>10</xdr:col>
      <xdr:colOff>76200</xdr:colOff>
      <xdr:row>61</xdr:row>
      <xdr:rowOff>114300</xdr:rowOff>
    </xdr:to>
    <xdr:sp macro="" textlink="">
      <xdr:nvSpPr>
        <xdr:cNvPr id="6860" name="Text Box 75" hidden="1">
          <a:extLst>
            <a:ext uri="{FF2B5EF4-FFF2-40B4-BE49-F238E27FC236}">
              <a16:creationId xmlns:a16="http://schemas.microsoft.com/office/drawing/2014/main" id="{00000000-0008-0000-0000-0000CC1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59</xdr:row>
      <xdr:rowOff>76200</xdr:rowOff>
    </xdr:from>
    <xdr:to>
      <xdr:col>14</xdr:col>
      <xdr:colOff>76200</xdr:colOff>
      <xdr:row>60</xdr:row>
      <xdr:rowOff>114300</xdr:rowOff>
    </xdr:to>
    <xdr:sp macro="" textlink="">
      <xdr:nvSpPr>
        <xdr:cNvPr id="6861" name="Text Box 75" hidden="1">
          <a:extLst>
            <a:ext uri="{FF2B5EF4-FFF2-40B4-BE49-F238E27FC236}">
              <a16:creationId xmlns:a16="http://schemas.microsoft.com/office/drawing/2014/main" id="{00000000-0008-0000-0000-0000CD1A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60</xdr:row>
      <xdr:rowOff>76200</xdr:rowOff>
    </xdr:from>
    <xdr:to>
      <xdr:col>14</xdr:col>
      <xdr:colOff>76200</xdr:colOff>
      <xdr:row>61</xdr:row>
      <xdr:rowOff>114300</xdr:rowOff>
    </xdr:to>
    <xdr:sp macro="" textlink="">
      <xdr:nvSpPr>
        <xdr:cNvPr id="6862" name="Text Box 75" hidden="1">
          <a:extLst>
            <a:ext uri="{FF2B5EF4-FFF2-40B4-BE49-F238E27FC236}">
              <a16:creationId xmlns:a16="http://schemas.microsoft.com/office/drawing/2014/main" id="{00000000-0008-0000-0000-0000CE1A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60</xdr:row>
      <xdr:rowOff>76200</xdr:rowOff>
    </xdr:from>
    <xdr:to>
      <xdr:col>14</xdr:col>
      <xdr:colOff>76200</xdr:colOff>
      <xdr:row>61</xdr:row>
      <xdr:rowOff>114300</xdr:rowOff>
    </xdr:to>
    <xdr:sp macro="" textlink="">
      <xdr:nvSpPr>
        <xdr:cNvPr id="6863" name="Text Box 75" hidden="1">
          <a:extLst>
            <a:ext uri="{FF2B5EF4-FFF2-40B4-BE49-F238E27FC236}">
              <a16:creationId xmlns:a16="http://schemas.microsoft.com/office/drawing/2014/main" id="{00000000-0008-0000-0000-0000CF1A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60</xdr:row>
      <xdr:rowOff>76200</xdr:rowOff>
    </xdr:from>
    <xdr:to>
      <xdr:col>14</xdr:col>
      <xdr:colOff>76200</xdr:colOff>
      <xdr:row>61</xdr:row>
      <xdr:rowOff>114300</xdr:rowOff>
    </xdr:to>
    <xdr:sp macro="" textlink="">
      <xdr:nvSpPr>
        <xdr:cNvPr id="6864" name="Text Box 75" hidden="1">
          <a:extLst>
            <a:ext uri="{FF2B5EF4-FFF2-40B4-BE49-F238E27FC236}">
              <a16:creationId xmlns:a16="http://schemas.microsoft.com/office/drawing/2014/main" id="{00000000-0008-0000-0000-0000D01A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60</xdr:row>
      <xdr:rowOff>76200</xdr:rowOff>
    </xdr:from>
    <xdr:to>
      <xdr:col>14</xdr:col>
      <xdr:colOff>76200</xdr:colOff>
      <xdr:row>61</xdr:row>
      <xdr:rowOff>114300</xdr:rowOff>
    </xdr:to>
    <xdr:sp macro="" textlink="">
      <xdr:nvSpPr>
        <xdr:cNvPr id="6865" name="Text Box 75" hidden="1">
          <a:extLst>
            <a:ext uri="{FF2B5EF4-FFF2-40B4-BE49-F238E27FC236}">
              <a16:creationId xmlns:a16="http://schemas.microsoft.com/office/drawing/2014/main" id="{00000000-0008-0000-0000-0000D11A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60</xdr:row>
      <xdr:rowOff>76200</xdr:rowOff>
    </xdr:from>
    <xdr:to>
      <xdr:col>7</xdr:col>
      <xdr:colOff>76200</xdr:colOff>
      <xdr:row>61</xdr:row>
      <xdr:rowOff>114300</xdr:rowOff>
    </xdr:to>
    <xdr:sp macro="" textlink="">
      <xdr:nvSpPr>
        <xdr:cNvPr id="6866" name="Text Box 75" hidden="1">
          <a:extLst>
            <a:ext uri="{FF2B5EF4-FFF2-40B4-BE49-F238E27FC236}">
              <a16:creationId xmlns:a16="http://schemas.microsoft.com/office/drawing/2014/main" id="{00000000-0008-0000-0000-0000D21A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60</xdr:row>
      <xdr:rowOff>76200</xdr:rowOff>
    </xdr:from>
    <xdr:to>
      <xdr:col>10</xdr:col>
      <xdr:colOff>76200</xdr:colOff>
      <xdr:row>61</xdr:row>
      <xdr:rowOff>114300</xdr:rowOff>
    </xdr:to>
    <xdr:sp macro="" textlink="">
      <xdr:nvSpPr>
        <xdr:cNvPr id="6867" name="Text Box 75" hidden="1">
          <a:extLst>
            <a:ext uri="{FF2B5EF4-FFF2-40B4-BE49-F238E27FC236}">
              <a16:creationId xmlns:a16="http://schemas.microsoft.com/office/drawing/2014/main" id="{00000000-0008-0000-0000-0000D31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60</xdr:row>
      <xdr:rowOff>76200</xdr:rowOff>
    </xdr:from>
    <xdr:to>
      <xdr:col>14</xdr:col>
      <xdr:colOff>76200</xdr:colOff>
      <xdr:row>61</xdr:row>
      <xdr:rowOff>114300</xdr:rowOff>
    </xdr:to>
    <xdr:sp macro="" textlink="">
      <xdr:nvSpPr>
        <xdr:cNvPr id="6868" name="Text Box 75" hidden="1">
          <a:extLst>
            <a:ext uri="{FF2B5EF4-FFF2-40B4-BE49-F238E27FC236}">
              <a16:creationId xmlns:a16="http://schemas.microsoft.com/office/drawing/2014/main" id="{00000000-0008-0000-0000-0000D41A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60</xdr:row>
      <xdr:rowOff>76200</xdr:rowOff>
    </xdr:from>
    <xdr:to>
      <xdr:col>7</xdr:col>
      <xdr:colOff>76200</xdr:colOff>
      <xdr:row>61</xdr:row>
      <xdr:rowOff>114300</xdr:rowOff>
    </xdr:to>
    <xdr:sp macro="" textlink="">
      <xdr:nvSpPr>
        <xdr:cNvPr id="6869" name="Text Box 75" hidden="1">
          <a:extLst>
            <a:ext uri="{FF2B5EF4-FFF2-40B4-BE49-F238E27FC236}">
              <a16:creationId xmlns:a16="http://schemas.microsoft.com/office/drawing/2014/main" id="{00000000-0008-0000-0000-0000D51A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60</xdr:row>
      <xdr:rowOff>76200</xdr:rowOff>
    </xdr:from>
    <xdr:to>
      <xdr:col>10</xdr:col>
      <xdr:colOff>76200</xdr:colOff>
      <xdr:row>61</xdr:row>
      <xdr:rowOff>114300</xdr:rowOff>
    </xdr:to>
    <xdr:sp macro="" textlink="">
      <xdr:nvSpPr>
        <xdr:cNvPr id="6870" name="Text Box 75" hidden="1">
          <a:extLst>
            <a:ext uri="{FF2B5EF4-FFF2-40B4-BE49-F238E27FC236}">
              <a16:creationId xmlns:a16="http://schemas.microsoft.com/office/drawing/2014/main" id="{00000000-0008-0000-0000-0000D61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60</xdr:row>
      <xdr:rowOff>76200</xdr:rowOff>
    </xdr:from>
    <xdr:to>
      <xdr:col>14</xdr:col>
      <xdr:colOff>76200</xdr:colOff>
      <xdr:row>61</xdr:row>
      <xdr:rowOff>114300</xdr:rowOff>
    </xdr:to>
    <xdr:sp macro="" textlink="">
      <xdr:nvSpPr>
        <xdr:cNvPr id="6871" name="Text Box 75" hidden="1">
          <a:extLst>
            <a:ext uri="{FF2B5EF4-FFF2-40B4-BE49-F238E27FC236}">
              <a16:creationId xmlns:a16="http://schemas.microsoft.com/office/drawing/2014/main" id="{00000000-0008-0000-0000-0000D71A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60</xdr:row>
      <xdr:rowOff>76200</xdr:rowOff>
    </xdr:from>
    <xdr:to>
      <xdr:col>7</xdr:col>
      <xdr:colOff>76200</xdr:colOff>
      <xdr:row>61</xdr:row>
      <xdr:rowOff>114300</xdr:rowOff>
    </xdr:to>
    <xdr:sp macro="" textlink="">
      <xdr:nvSpPr>
        <xdr:cNvPr id="6872" name="Text Box 75" hidden="1">
          <a:extLst>
            <a:ext uri="{FF2B5EF4-FFF2-40B4-BE49-F238E27FC236}">
              <a16:creationId xmlns:a16="http://schemas.microsoft.com/office/drawing/2014/main" id="{00000000-0008-0000-0000-0000D81A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61</xdr:row>
      <xdr:rowOff>76200</xdr:rowOff>
    </xdr:from>
    <xdr:to>
      <xdr:col>7</xdr:col>
      <xdr:colOff>76200</xdr:colOff>
      <xdr:row>62</xdr:row>
      <xdr:rowOff>114300</xdr:rowOff>
    </xdr:to>
    <xdr:sp macro="" textlink="">
      <xdr:nvSpPr>
        <xdr:cNvPr id="6873" name="Text Box 75" hidden="1">
          <a:extLst>
            <a:ext uri="{FF2B5EF4-FFF2-40B4-BE49-F238E27FC236}">
              <a16:creationId xmlns:a16="http://schemas.microsoft.com/office/drawing/2014/main" id="{00000000-0008-0000-0000-0000D91A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61</xdr:row>
      <xdr:rowOff>76200</xdr:rowOff>
    </xdr:from>
    <xdr:to>
      <xdr:col>7</xdr:col>
      <xdr:colOff>76200</xdr:colOff>
      <xdr:row>62</xdr:row>
      <xdr:rowOff>114300</xdr:rowOff>
    </xdr:to>
    <xdr:sp macro="" textlink="">
      <xdr:nvSpPr>
        <xdr:cNvPr id="6874" name="Text Box 75" hidden="1">
          <a:extLst>
            <a:ext uri="{FF2B5EF4-FFF2-40B4-BE49-F238E27FC236}">
              <a16:creationId xmlns:a16="http://schemas.microsoft.com/office/drawing/2014/main" id="{00000000-0008-0000-0000-0000DA1A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60</xdr:row>
      <xdr:rowOff>76200</xdr:rowOff>
    </xdr:from>
    <xdr:to>
      <xdr:col>10</xdr:col>
      <xdr:colOff>76200</xdr:colOff>
      <xdr:row>61</xdr:row>
      <xdr:rowOff>114300</xdr:rowOff>
    </xdr:to>
    <xdr:sp macro="" textlink="">
      <xdr:nvSpPr>
        <xdr:cNvPr id="6875" name="Text Box 75" hidden="1">
          <a:extLst>
            <a:ext uri="{FF2B5EF4-FFF2-40B4-BE49-F238E27FC236}">
              <a16:creationId xmlns:a16="http://schemas.microsoft.com/office/drawing/2014/main" id="{00000000-0008-0000-0000-0000DB1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61</xdr:row>
      <xdr:rowOff>76200</xdr:rowOff>
    </xdr:from>
    <xdr:to>
      <xdr:col>10</xdr:col>
      <xdr:colOff>76200</xdr:colOff>
      <xdr:row>62</xdr:row>
      <xdr:rowOff>114300</xdr:rowOff>
    </xdr:to>
    <xdr:sp macro="" textlink="">
      <xdr:nvSpPr>
        <xdr:cNvPr id="6876" name="Text Box 75" hidden="1">
          <a:extLst>
            <a:ext uri="{FF2B5EF4-FFF2-40B4-BE49-F238E27FC236}">
              <a16:creationId xmlns:a16="http://schemas.microsoft.com/office/drawing/2014/main" id="{00000000-0008-0000-0000-0000DC1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61</xdr:row>
      <xdr:rowOff>76200</xdr:rowOff>
    </xdr:from>
    <xdr:to>
      <xdr:col>10</xdr:col>
      <xdr:colOff>76200</xdr:colOff>
      <xdr:row>62</xdr:row>
      <xdr:rowOff>114300</xdr:rowOff>
    </xdr:to>
    <xdr:sp macro="" textlink="">
      <xdr:nvSpPr>
        <xdr:cNvPr id="6877" name="Text Box 75" hidden="1">
          <a:extLst>
            <a:ext uri="{FF2B5EF4-FFF2-40B4-BE49-F238E27FC236}">
              <a16:creationId xmlns:a16="http://schemas.microsoft.com/office/drawing/2014/main" id="{00000000-0008-0000-0000-0000DD1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61</xdr:row>
      <xdr:rowOff>76200</xdr:rowOff>
    </xdr:from>
    <xdr:to>
      <xdr:col>10</xdr:col>
      <xdr:colOff>76200</xdr:colOff>
      <xdr:row>62</xdr:row>
      <xdr:rowOff>114300</xdr:rowOff>
    </xdr:to>
    <xdr:sp macro="" textlink="">
      <xdr:nvSpPr>
        <xdr:cNvPr id="6878" name="Text Box 75" hidden="1">
          <a:extLst>
            <a:ext uri="{FF2B5EF4-FFF2-40B4-BE49-F238E27FC236}">
              <a16:creationId xmlns:a16="http://schemas.microsoft.com/office/drawing/2014/main" id="{00000000-0008-0000-0000-0000DE1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60</xdr:row>
      <xdr:rowOff>76200</xdr:rowOff>
    </xdr:from>
    <xdr:to>
      <xdr:col>14</xdr:col>
      <xdr:colOff>76200</xdr:colOff>
      <xdr:row>61</xdr:row>
      <xdr:rowOff>114300</xdr:rowOff>
    </xdr:to>
    <xdr:sp macro="" textlink="">
      <xdr:nvSpPr>
        <xdr:cNvPr id="6879" name="Text Box 75" hidden="1">
          <a:extLst>
            <a:ext uri="{FF2B5EF4-FFF2-40B4-BE49-F238E27FC236}">
              <a16:creationId xmlns:a16="http://schemas.microsoft.com/office/drawing/2014/main" id="{00000000-0008-0000-0000-0000DF1A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61</xdr:row>
      <xdr:rowOff>76200</xdr:rowOff>
    </xdr:from>
    <xdr:to>
      <xdr:col>14</xdr:col>
      <xdr:colOff>76200</xdr:colOff>
      <xdr:row>62</xdr:row>
      <xdr:rowOff>114300</xdr:rowOff>
    </xdr:to>
    <xdr:sp macro="" textlink="">
      <xdr:nvSpPr>
        <xdr:cNvPr id="6880" name="Text Box 75" hidden="1">
          <a:extLst>
            <a:ext uri="{FF2B5EF4-FFF2-40B4-BE49-F238E27FC236}">
              <a16:creationId xmlns:a16="http://schemas.microsoft.com/office/drawing/2014/main" id="{00000000-0008-0000-0000-0000E01A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61</xdr:row>
      <xdr:rowOff>76200</xdr:rowOff>
    </xdr:from>
    <xdr:to>
      <xdr:col>14</xdr:col>
      <xdr:colOff>76200</xdr:colOff>
      <xdr:row>62</xdr:row>
      <xdr:rowOff>114300</xdr:rowOff>
    </xdr:to>
    <xdr:sp macro="" textlink="">
      <xdr:nvSpPr>
        <xdr:cNvPr id="6881" name="Text Box 75" hidden="1">
          <a:extLst>
            <a:ext uri="{FF2B5EF4-FFF2-40B4-BE49-F238E27FC236}">
              <a16:creationId xmlns:a16="http://schemas.microsoft.com/office/drawing/2014/main" id="{00000000-0008-0000-0000-0000E11A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61</xdr:row>
      <xdr:rowOff>76200</xdr:rowOff>
    </xdr:from>
    <xdr:to>
      <xdr:col>14</xdr:col>
      <xdr:colOff>76200</xdr:colOff>
      <xdr:row>62</xdr:row>
      <xdr:rowOff>114300</xdr:rowOff>
    </xdr:to>
    <xdr:sp macro="" textlink="">
      <xdr:nvSpPr>
        <xdr:cNvPr id="6882" name="Text Box 75" hidden="1">
          <a:extLst>
            <a:ext uri="{FF2B5EF4-FFF2-40B4-BE49-F238E27FC236}">
              <a16:creationId xmlns:a16="http://schemas.microsoft.com/office/drawing/2014/main" id="{00000000-0008-0000-0000-0000E21A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61</xdr:row>
      <xdr:rowOff>76200</xdr:rowOff>
    </xdr:from>
    <xdr:to>
      <xdr:col>14</xdr:col>
      <xdr:colOff>76200</xdr:colOff>
      <xdr:row>62</xdr:row>
      <xdr:rowOff>114300</xdr:rowOff>
    </xdr:to>
    <xdr:sp macro="" textlink="">
      <xdr:nvSpPr>
        <xdr:cNvPr id="6883" name="Text Box 75" hidden="1">
          <a:extLst>
            <a:ext uri="{FF2B5EF4-FFF2-40B4-BE49-F238E27FC236}">
              <a16:creationId xmlns:a16="http://schemas.microsoft.com/office/drawing/2014/main" id="{00000000-0008-0000-0000-0000E31A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61</xdr:row>
      <xdr:rowOff>76200</xdr:rowOff>
    </xdr:from>
    <xdr:to>
      <xdr:col>7</xdr:col>
      <xdr:colOff>76200</xdr:colOff>
      <xdr:row>62</xdr:row>
      <xdr:rowOff>114300</xdr:rowOff>
    </xdr:to>
    <xdr:sp macro="" textlink="">
      <xdr:nvSpPr>
        <xdr:cNvPr id="6884" name="Text Box 75" hidden="1">
          <a:extLst>
            <a:ext uri="{FF2B5EF4-FFF2-40B4-BE49-F238E27FC236}">
              <a16:creationId xmlns:a16="http://schemas.microsoft.com/office/drawing/2014/main" id="{00000000-0008-0000-0000-0000E41A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61</xdr:row>
      <xdr:rowOff>76200</xdr:rowOff>
    </xdr:from>
    <xdr:to>
      <xdr:col>10</xdr:col>
      <xdr:colOff>76200</xdr:colOff>
      <xdr:row>62</xdr:row>
      <xdr:rowOff>114300</xdr:rowOff>
    </xdr:to>
    <xdr:sp macro="" textlink="">
      <xdr:nvSpPr>
        <xdr:cNvPr id="6885" name="Text Box 75" hidden="1">
          <a:extLst>
            <a:ext uri="{FF2B5EF4-FFF2-40B4-BE49-F238E27FC236}">
              <a16:creationId xmlns:a16="http://schemas.microsoft.com/office/drawing/2014/main" id="{00000000-0008-0000-0000-0000E51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61</xdr:row>
      <xdr:rowOff>76200</xdr:rowOff>
    </xdr:from>
    <xdr:to>
      <xdr:col>14</xdr:col>
      <xdr:colOff>76200</xdr:colOff>
      <xdr:row>62</xdr:row>
      <xdr:rowOff>114300</xdr:rowOff>
    </xdr:to>
    <xdr:sp macro="" textlink="">
      <xdr:nvSpPr>
        <xdr:cNvPr id="6886" name="Text Box 75" hidden="1">
          <a:extLst>
            <a:ext uri="{FF2B5EF4-FFF2-40B4-BE49-F238E27FC236}">
              <a16:creationId xmlns:a16="http://schemas.microsoft.com/office/drawing/2014/main" id="{00000000-0008-0000-0000-0000E61A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61</xdr:row>
      <xdr:rowOff>76200</xdr:rowOff>
    </xdr:from>
    <xdr:to>
      <xdr:col>7</xdr:col>
      <xdr:colOff>76200</xdr:colOff>
      <xdr:row>62</xdr:row>
      <xdr:rowOff>114300</xdr:rowOff>
    </xdr:to>
    <xdr:sp macro="" textlink="">
      <xdr:nvSpPr>
        <xdr:cNvPr id="6887" name="Text Box 75" hidden="1">
          <a:extLst>
            <a:ext uri="{FF2B5EF4-FFF2-40B4-BE49-F238E27FC236}">
              <a16:creationId xmlns:a16="http://schemas.microsoft.com/office/drawing/2014/main" id="{00000000-0008-0000-0000-0000E71A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61</xdr:row>
      <xdr:rowOff>76200</xdr:rowOff>
    </xdr:from>
    <xdr:to>
      <xdr:col>10</xdr:col>
      <xdr:colOff>76200</xdr:colOff>
      <xdr:row>62</xdr:row>
      <xdr:rowOff>114300</xdr:rowOff>
    </xdr:to>
    <xdr:sp macro="" textlink="">
      <xdr:nvSpPr>
        <xdr:cNvPr id="6888" name="Text Box 75" hidden="1">
          <a:extLst>
            <a:ext uri="{FF2B5EF4-FFF2-40B4-BE49-F238E27FC236}">
              <a16:creationId xmlns:a16="http://schemas.microsoft.com/office/drawing/2014/main" id="{00000000-0008-0000-0000-0000E81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61</xdr:row>
      <xdr:rowOff>76200</xdr:rowOff>
    </xdr:from>
    <xdr:to>
      <xdr:col>14</xdr:col>
      <xdr:colOff>76200</xdr:colOff>
      <xdr:row>62</xdr:row>
      <xdr:rowOff>114300</xdr:rowOff>
    </xdr:to>
    <xdr:sp macro="" textlink="">
      <xdr:nvSpPr>
        <xdr:cNvPr id="6889" name="Text Box 75" hidden="1">
          <a:extLst>
            <a:ext uri="{FF2B5EF4-FFF2-40B4-BE49-F238E27FC236}">
              <a16:creationId xmlns:a16="http://schemas.microsoft.com/office/drawing/2014/main" id="{00000000-0008-0000-0000-0000E91A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61</xdr:row>
      <xdr:rowOff>76200</xdr:rowOff>
    </xdr:from>
    <xdr:to>
      <xdr:col>7</xdr:col>
      <xdr:colOff>76200</xdr:colOff>
      <xdr:row>62</xdr:row>
      <xdr:rowOff>114300</xdr:rowOff>
    </xdr:to>
    <xdr:sp macro="" textlink="">
      <xdr:nvSpPr>
        <xdr:cNvPr id="6890" name="Text Box 75" hidden="1">
          <a:extLst>
            <a:ext uri="{FF2B5EF4-FFF2-40B4-BE49-F238E27FC236}">
              <a16:creationId xmlns:a16="http://schemas.microsoft.com/office/drawing/2014/main" id="{00000000-0008-0000-0000-0000EA1A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76200</xdr:rowOff>
    </xdr:from>
    <xdr:to>
      <xdr:col>7</xdr:col>
      <xdr:colOff>76200</xdr:colOff>
      <xdr:row>63</xdr:row>
      <xdr:rowOff>114300</xdr:rowOff>
    </xdr:to>
    <xdr:sp macro="" textlink="">
      <xdr:nvSpPr>
        <xdr:cNvPr id="6891" name="Text Box 75" hidden="1">
          <a:extLst>
            <a:ext uri="{FF2B5EF4-FFF2-40B4-BE49-F238E27FC236}">
              <a16:creationId xmlns:a16="http://schemas.microsoft.com/office/drawing/2014/main" id="{00000000-0008-0000-0000-0000EB1A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76200</xdr:rowOff>
    </xdr:from>
    <xdr:to>
      <xdr:col>7</xdr:col>
      <xdr:colOff>76200</xdr:colOff>
      <xdr:row>63</xdr:row>
      <xdr:rowOff>114300</xdr:rowOff>
    </xdr:to>
    <xdr:sp macro="" textlink="">
      <xdr:nvSpPr>
        <xdr:cNvPr id="6892" name="Text Box 75" hidden="1">
          <a:extLst>
            <a:ext uri="{FF2B5EF4-FFF2-40B4-BE49-F238E27FC236}">
              <a16:creationId xmlns:a16="http://schemas.microsoft.com/office/drawing/2014/main" id="{00000000-0008-0000-0000-0000EC1A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61</xdr:row>
      <xdr:rowOff>76200</xdr:rowOff>
    </xdr:from>
    <xdr:to>
      <xdr:col>10</xdr:col>
      <xdr:colOff>76200</xdr:colOff>
      <xdr:row>62</xdr:row>
      <xdr:rowOff>114300</xdr:rowOff>
    </xdr:to>
    <xdr:sp macro="" textlink="">
      <xdr:nvSpPr>
        <xdr:cNvPr id="6893" name="Text Box 75" hidden="1">
          <a:extLst>
            <a:ext uri="{FF2B5EF4-FFF2-40B4-BE49-F238E27FC236}">
              <a16:creationId xmlns:a16="http://schemas.microsoft.com/office/drawing/2014/main" id="{00000000-0008-0000-0000-0000ED1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62</xdr:row>
      <xdr:rowOff>76200</xdr:rowOff>
    </xdr:from>
    <xdr:to>
      <xdr:col>10</xdr:col>
      <xdr:colOff>76200</xdr:colOff>
      <xdr:row>63</xdr:row>
      <xdr:rowOff>114300</xdr:rowOff>
    </xdr:to>
    <xdr:sp macro="" textlink="">
      <xdr:nvSpPr>
        <xdr:cNvPr id="6894" name="Text Box 75" hidden="1">
          <a:extLst>
            <a:ext uri="{FF2B5EF4-FFF2-40B4-BE49-F238E27FC236}">
              <a16:creationId xmlns:a16="http://schemas.microsoft.com/office/drawing/2014/main" id="{00000000-0008-0000-0000-0000EE1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62</xdr:row>
      <xdr:rowOff>76200</xdr:rowOff>
    </xdr:from>
    <xdr:to>
      <xdr:col>10</xdr:col>
      <xdr:colOff>76200</xdr:colOff>
      <xdr:row>63</xdr:row>
      <xdr:rowOff>114300</xdr:rowOff>
    </xdr:to>
    <xdr:sp macro="" textlink="">
      <xdr:nvSpPr>
        <xdr:cNvPr id="6895" name="Text Box 75" hidden="1">
          <a:extLst>
            <a:ext uri="{FF2B5EF4-FFF2-40B4-BE49-F238E27FC236}">
              <a16:creationId xmlns:a16="http://schemas.microsoft.com/office/drawing/2014/main" id="{00000000-0008-0000-0000-0000EF1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62</xdr:row>
      <xdr:rowOff>76200</xdr:rowOff>
    </xdr:from>
    <xdr:to>
      <xdr:col>10</xdr:col>
      <xdr:colOff>76200</xdr:colOff>
      <xdr:row>63</xdr:row>
      <xdr:rowOff>114300</xdr:rowOff>
    </xdr:to>
    <xdr:sp macro="" textlink="">
      <xdr:nvSpPr>
        <xdr:cNvPr id="6896" name="Text Box 75" hidden="1">
          <a:extLst>
            <a:ext uri="{FF2B5EF4-FFF2-40B4-BE49-F238E27FC236}">
              <a16:creationId xmlns:a16="http://schemas.microsoft.com/office/drawing/2014/main" id="{00000000-0008-0000-0000-0000F01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61</xdr:row>
      <xdr:rowOff>76200</xdr:rowOff>
    </xdr:from>
    <xdr:to>
      <xdr:col>14</xdr:col>
      <xdr:colOff>76200</xdr:colOff>
      <xdr:row>62</xdr:row>
      <xdr:rowOff>114300</xdr:rowOff>
    </xdr:to>
    <xdr:sp macro="" textlink="">
      <xdr:nvSpPr>
        <xdr:cNvPr id="6897" name="Text Box 75" hidden="1">
          <a:extLst>
            <a:ext uri="{FF2B5EF4-FFF2-40B4-BE49-F238E27FC236}">
              <a16:creationId xmlns:a16="http://schemas.microsoft.com/office/drawing/2014/main" id="{00000000-0008-0000-0000-0000F11A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62</xdr:row>
      <xdr:rowOff>76200</xdr:rowOff>
    </xdr:from>
    <xdr:to>
      <xdr:col>14</xdr:col>
      <xdr:colOff>76200</xdr:colOff>
      <xdr:row>63</xdr:row>
      <xdr:rowOff>114300</xdr:rowOff>
    </xdr:to>
    <xdr:sp macro="" textlink="">
      <xdr:nvSpPr>
        <xdr:cNvPr id="6898" name="Text Box 75" hidden="1">
          <a:extLst>
            <a:ext uri="{FF2B5EF4-FFF2-40B4-BE49-F238E27FC236}">
              <a16:creationId xmlns:a16="http://schemas.microsoft.com/office/drawing/2014/main" id="{00000000-0008-0000-0000-0000F21A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62</xdr:row>
      <xdr:rowOff>76200</xdr:rowOff>
    </xdr:from>
    <xdr:to>
      <xdr:col>14</xdr:col>
      <xdr:colOff>76200</xdr:colOff>
      <xdr:row>63</xdr:row>
      <xdr:rowOff>114300</xdr:rowOff>
    </xdr:to>
    <xdr:sp macro="" textlink="">
      <xdr:nvSpPr>
        <xdr:cNvPr id="6899" name="Text Box 75" hidden="1">
          <a:extLst>
            <a:ext uri="{FF2B5EF4-FFF2-40B4-BE49-F238E27FC236}">
              <a16:creationId xmlns:a16="http://schemas.microsoft.com/office/drawing/2014/main" id="{00000000-0008-0000-0000-0000F31A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62</xdr:row>
      <xdr:rowOff>76200</xdr:rowOff>
    </xdr:from>
    <xdr:to>
      <xdr:col>14</xdr:col>
      <xdr:colOff>76200</xdr:colOff>
      <xdr:row>63</xdr:row>
      <xdr:rowOff>114300</xdr:rowOff>
    </xdr:to>
    <xdr:sp macro="" textlink="">
      <xdr:nvSpPr>
        <xdr:cNvPr id="6900" name="Text Box 75" hidden="1">
          <a:extLst>
            <a:ext uri="{FF2B5EF4-FFF2-40B4-BE49-F238E27FC236}">
              <a16:creationId xmlns:a16="http://schemas.microsoft.com/office/drawing/2014/main" id="{00000000-0008-0000-0000-0000F41A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62</xdr:row>
      <xdr:rowOff>76200</xdr:rowOff>
    </xdr:from>
    <xdr:to>
      <xdr:col>14</xdr:col>
      <xdr:colOff>76200</xdr:colOff>
      <xdr:row>63</xdr:row>
      <xdr:rowOff>114300</xdr:rowOff>
    </xdr:to>
    <xdr:sp macro="" textlink="">
      <xdr:nvSpPr>
        <xdr:cNvPr id="6901" name="Text Box 75" hidden="1">
          <a:extLst>
            <a:ext uri="{FF2B5EF4-FFF2-40B4-BE49-F238E27FC236}">
              <a16:creationId xmlns:a16="http://schemas.microsoft.com/office/drawing/2014/main" id="{00000000-0008-0000-0000-0000F51A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76200</xdr:rowOff>
    </xdr:from>
    <xdr:to>
      <xdr:col>7</xdr:col>
      <xdr:colOff>76200</xdr:colOff>
      <xdr:row>63</xdr:row>
      <xdr:rowOff>114300</xdr:rowOff>
    </xdr:to>
    <xdr:sp macro="" textlink="">
      <xdr:nvSpPr>
        <xdr:cNvPr id="6902" name="Text Box 75" hidden="1">
          <a:extLst>
            <a:ext uri="{FF2B5EF4-FFF2-40B4-BE49-F238E27FC236}">
              <a16:creationId xmlns:a16="http://schemas.microsoft.com/office/drawing/2014/main" id="{00000000-0008-0000-0000-0000F61A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62</xdr:row>
      <xdr:rowOff>76200</xdr:rowOff>
    </xdr:from>
    <xdr:to>
      <xdr:col>10</xdr:col>
      <xdr:colOff>76200</xdr:colOff>
      <xdr:row>63</xdr:row>
      <xdr:rowOff>114300</xdr:rowOff>
    </xdr:to>
    <xdr:sp macro="" textlink="">
      <xdr:nvSpPr>
        <xdr:cNvPr id="6903" name="Text Box 75" hidden="1">
          <a:extLst>
            <a:ext uri="{FF2B5EF4-FFF2-40B4-BE49-F238E27FC236}">
              <a16:creationId xmlns:a16="http://schemas.microsoft.com/office/drawing/2014/main" id="{00000000-0008-0000-0000-0000F71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62</xdr:row>
      <xdr:rowOff>76200</xdr:rowOff>
    </xdr:from>
    <xdr:to>
      <xdr:col>14</xdr:col>
      <xdr:colOff>76200</xdr:colOff>
      <xdr:row>63</xdr:row>
      <xdr:rowOff>114300</xdr:rowOff>
    </xdr:to>
    <xdr:sp macro="" textlink="">
      <xdr:nvSpPr>
        <xdr:cNvPr id="6904" name="Text Box 75" hidden="1">
          <a:extLst>
            <a:ext uri="{FF2B5EF4-FFF2-40B4-BE49-F238E27FC236}">
              <a16:creationId xmlns:a16="http://schemas.microsoft.com/office/drawing/2014/main" id="{00000000-0008-0000-0000-0000F81A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76200</xdr:rowOff>
    </xdr:from>
    <xdr:to>
      <xdr:col>7</xdr:col>
      <xdr:colOff>76200</xdr:colOff>
      <xdr:row>63</xdr:row>
      <xdr:rowOff>114300</xdr:rowOff>
    </xdr:to>
    <xdr:sp macro="" textlink="">
      <xdr:nvSpPr>
        <xdr:cNvPr id="6905" name="Text Box 75" hidden="1">
          <a:extLst>
            <a:ext uri="{FF2B5EF4-FFF2-40B4-BE49-F238E27FC236}">
              <a16:creationId xmlns:a16="http://schemas.microsoft.com/office/drawing/2014/main" id="{00000000-0008-0000-0000-0000F91A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62</xdr:row>
      <xdr:rowOff>76200</xdr:rowOff>
    </xdr:from>
    <xdr:to>
      <xdr:col>10</xdr:col>
      <xdr:colOff>76200</xdr:colOff>
      <xdr:row>63</xdr:row>
      <xdr:rowOff>114300</xdr:rowOff>
    </xdr:to>
    <xdr:sp macro="" textlink="">
      <xdr:nvSpPr>
        <xdr:cNvPr id="6906" name="Text Box 75" hidden="1">
          <a:extLst>
            <a:ext uri="{FF2B5EF4-FFF2-40B4-BE49-F238E27FC236}">
              <a16:creationId xmlns:a16="http://schemas.microsoft.com/office/drawing/2014/main" id="{00000000-0008-0000-0000-0000FA1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62</xdr:row>
      <xdr:rowOff>76200</xdr:rowOff>
    </xdr:from>
    <xdr:to>
      <xdr:col>14</xdr:col>
      <xdr:colOff>76200</xdr:colOff>
      <xdr:row>63</xdr:row>
      <xdr:rowOff>114300</xdr:rowOff>
    </xdr:to>
    <xdr:sp macro="" textlink="">
      <xdr:nvSpPr>
        <xdr:cNvPr id="6907" name="Text Box 75" hidden="1">
          <a:extLst>
            <a:ext uri="{FF2B5EF4-FFF2-40B4-BE49-F238E27FC236}">
              <a16:creationId xmlns:a16="http://schemas.microsoft.com/office/drawing/2014/main" id="{00000000-0008-0000-0000-0000FB1A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76200</xdr:rowOff>
    </xdr:from>
    <xdr:to>
      <xdr:col>7</xdr:col>
      <xdr:colOff>76200</xdr:colOff>
      <xdr:row>63</xdr:row>
      <xdr:rowOff>114300</xdr:rowOff>
    </xdr:to>
    <xdr:sp macro="" textlink="">
      <xdr:nvSpPr>
        <xdr:cNvPr id="6908" name="Text Box 75" hidden="1">
          <a:extLst>
            <a:ext uri="{FF2B5EF4-FFF2-40B4-BE49-F238E27FC236}">
              <a16:creationId xmlns:a16="http://schemas.microsoft.com/office/drawing/2014/main" id="{00000000-0008-0000-0000-0000FC1A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63</xdr:row>
      <xdr:rowOff>76200</xdr:rowOff>
    </xdr:from>
    <xdr:to>
      <xdr:col>7</xdr:col>
      <xdr:colOff>76200</xdr:colOff>
      <xdr:row>64</xdr:row>
      <xdr:rowOff>114300</xdr:rowOff>
    </xdr:to>
    <xdr:sp macro="" textlink="">
      <xdr:nvSpPr>
        <xdr:cNvPr id="6909" name="Text Box 75" hidden="1">
          <a:extLst>
            <a:ext uri="{FF2B5EF4-FFF2-40B4-BE49-F238E27FC236}">
              <a16:creationId xmlns:a16="http://schemas.microsoft.com/office/drawing/2014/main" id="{00000000-0008-0000-0000-0000FD1A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63</xdr:row>
      <xdr:rowOff>76200</xdr:rowOff>
    </xdr:from>
    <xdr:to>
      <xdr:col>7</xdr:col>
      <xdr:colOff>76200</xdr:colOff>
      <xdr:row>64</xdr:row>
      <xdr:rowOff>114300</xdr:rowOff>
    </xdr:to>
    <xdr:sp macro="" textlink="">
      <xdr:nvSpPr>
        <xdr:cNvPr id="6910" name="Text Box 75" hidden="1">
          <a:extLst>
            <a:ext uri="{FF2B5EF4-FFF2-40B4-BE49-F238E27FC236}">
              <a16:creationId xmlns:a16="http://schemas.microsoft.com/office/drawing/2014/main" id="{00000000-0008-0000-0000-0000FE1A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62</xdr:row>
      <xdr:rowOff>76200</xdr:rowOff>
    </xdr:from>
    <xdr:to>
      <xdr:col>10</xdr:col>
      <xdr:colOff>76200</xdr:colOff>
      <xdr:row>63</xdr:row>
      <xdr:rowOff>114300</xdr:rowOff>
    </xdr:to>
    <xdr:sp macro="" textlink="">
      <xdr:nvSpPr>
        <xdr:cNvPr id="6911" name="Text Box 75" hidden="1">
          <a:extLst>
            <a:ext uri="{FF2B5EF4-FFF2-40B4-BE49-F238E27FC236}">
              <a16:creationId xmlns:a16="http://schemas.microsoft.com/office/drawing/2014/main" id="{00000000-0008-0000-0000-0000FF1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63</xdr:row>
      <xdr:rowOff>76200</xdr:rowOff>
    </xdr:from>
    <xdr:to>
      <xdr:col>10</xdr:col>
      <xdr:colOff>76200</xdr:colOff>
      <xdr:row>64</xdr:row>
      <xdr:rowOff>114300</xdr:rowOff>
    </xdr:to>
    <xdr:sp macro="" textlink="">
      <xdr:nvSpPr>
        <xdr:cNvPr id="6912" name="Text Box 75" hidden="1">
          <a:extLst>
            <a:ext uri="{FF2B5EF4-FFF2-40B4-BE49-F238E27FC236}">
              <a16:creationId xmlns:a16="http://schemas.microsoft.com/office/drawing/2014/main" id="{00000000-0008-0000-0000-0000001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63</xdr:row>
      <xdr:rowOff>76200</xdr:rowOff>
    </xdr:from>
    <xdr:to>
      <xdr:col>10</xdr:col>
      <xdr:colOff>76200</xdr:colOff>
      <xdr:row>64</xdr:row>
      <xdr:rowOff>114300</xdr:rowOff>
    </xdr:to>
    <xdr:sp macro="" textlink="">
      <xdr:nvSpPr>
        <xdr:cNvPr id="6913" name="Text Box 75" hidden="1">
          <a:extLst>
            <a:ext uri="{FF2B5EF4-FFF2-40B4-BE49-F238E27FC236}">
              <a16:creationId xmlns:a16="http://schemas.microsoft.com/office/drawing/2014/main" id="{00000000-0008-0000-0000-0000011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63</xdr:row>
      <xdr:rowOff>76200</xdr:rowOff>
    </xdr:from>
    <xdr:to>
      <xdr:col>10</xdr:col>
      <xdr:colOff>76200</xdr:colOff>
      <xdr:row>64</xdr:row>
      <xdr:rowOff>114300</xdr:rowOff>
    </xdr:to>
    <xdr:sp macro="" textlink="">
      <xdr:nvSpPr>
        <xdr:cNvPr id="6914" name="Text Box 75" hidden="1">
          <a:extLst>
            <a:ext uri="{FF2B5EF4-FFF2-40B4-BE49-F238E27FC236}">
              <a16:creationId xmlns:a16="http://schemas.microsoft.com/office/drawing/2014/main" id="{00000000-0008-0000-0000-0000021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62</xdr:row>
      <xdr:rowOff>76200</xdr:rowOff>
    </xdr:from>
    <xdr:to>
      <xdr:col>14</xdr:col>
      <xdr:colOff>76200</xdr:colOff>
      <xdr:row>63</xdr:row>
      <xdr:rowOff>114300</xdr:rowOff>
    </xdr:to>
    <xdr:sp macro="" textlink="">
      <xdr:nvSpPr>
        <xdr:cNvPr id="6915" name="Text Box 75" hidden="1">
          <a:extLst>
            <a:ext uri="{FF2B5EF4-FFF2-40B4-BE49-F238E27FC236}">
              <a16:creationId xmlns:a16="http://schemas.microsoft.com/office/drawing/2014/main" id="{00000000-0008-0000-0000-0000031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63</xdr:row>
      <xdr:rowOff>76200</xdr:rowOff>
    </xdr:from>
    <xdr:to>
      <xdr:col>14</xdr:col>
      <xdr:colOff>76200</xdr:colOff>
      <xdr:row>64</xdr:row>
      <xdr:rowOff>114300</xdr:rowOff>
    </xdr:to>
    <xdr:sp macro="" textlink="">
      <xdr:nvSpPr>
        <xdr:cNvPr id="6916" name="Text Box 75" hidden="1">
          <a:extLst>
            <a:ext uri="{FF2B5EF4-FFF2-40B4-BE49-F238E27FC236}">
              <a16:creationId xmlns:a16="http://schemas.microsoft.com/office/drawing/2014/main" id="{00000000-0008-0000-0000-0000041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63</xdr:row>
      <xdr:rowOff>76200</xdr:rowOff>
    </xdr:from>
    <xdr:to>
      <xdr:col>14</xdr:col>
      <xdr:colOff>76200</xdr:colOff>
      <xdr:row>64</xdr:row>
      <xdr:rowOff>114300</xdr:rowOff>
    </xdr:to>
    <xdr:sp macro="" textlink="">
      <xdr:nvSpPr>
        <xdr:cNvPr id="6917" name="Text Box 75" hidden="1">
          <a:extLst>
            <a:ext uri="{FF2B5EF4-FFF2-40B4-BE49-F238E27FC236}">
              <a16:creationId xmlns:a16="http://schemas.microsoft.com/office/drawing/2014/main" id="{00000000-0008-0000-0000-0000051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63</xdr:row>
      <xdr:rowOff>76200</xdr:rowOff>
    </xdr:from>
    <xdr:to>
      <xdr:col>14</xdr:col>
      <xdr:colOff>76200</xdr:colOff>
      <xdr:row>64</xdr:row>
      <xdr:rowOff>114300</xdr:rowOff>
    </xdr:to>
    <xdr:sp macro="" textlink="">
      <xdr:nvSpPr>
        <xdr:cNvPr id="6918" name="Text Box 75" hidden="1">
          <a:extLst>
            <a:ext uri="{FF2B5EF4-FFF2-40B4-BE49-F238E27FC236}">
              <a16:creationId xmlns:a16="http://schemas.microsoft.com/office/drawing/2014/main" id="{00000000-0008-0000-0000-0000061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63</xdr:row>
      <xdr:rowOff>76200</xdr:rowOff>
    </xdr:from>
    <xdr:to>
      <xdr:col>14</xdr:col>
      <xdr:colOff>76200</xdr:colOff>
      <xdr:row>64</xdr:row>
      <xdr:rowOff>114300</xdr:rowOff>
    </xdr:to>
    <xdr:sp macro="" textlink="">
      <xdr:nvSpPr>
        <xdr:cNvPr id="6919" name="Text Box 75" hidden="1">
          <a:extLst>
            <a:ext uri="{FF2B5EF4-FFF2-40B4-BE49-F238E27FC236}">
              <a16:creationId xmlns:a16="http://schemas.microsoft.com/office/drawing/2014/main" id="{00000000-0008-0000-0000-0000071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63</xdr:row>
      <xdr:rowOff>76200</xdr:rowOff>
    </xdr:from>
    <xdr:to>
      <xdr:col>7</xdr:col>
      <xdr:colOff>76200</xdr:colOff>
      <xdr:row>64</xdr:row>
      <xdr:rowOff>114300</xdr:rowOff>
    </xdr:to>
    <xdr:sp macro="" textlink="">
      <xdr:nvSpPr>
        <xdr:cNvPr id="6920" name="Text Box 75" hidden="1">
          <a:extLst>
            <a:ext uri="{FF2B5EF4-FFF2-40B4-BE49-F238E27FC236}">
              <a16:creationId xmlns:a16="http://schemas.microsoft.com/office/drawing/2014/main" id="{00000000-0008-0000-0000-0000081B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63</xdr:row>
      <xdr:rowOff>76200</xdr:rowOff>
    </xdr:from>
    <xdr:to>
      <xdr:col>10</xdr:col>
      <xdr:colOff>76200</xdr:colOff>
      <xdr:row>64</xdr:row>
      <xdr:rowOff>114300</xdr:rowOff>
    </xdr:to>
    <xdr:sp macro="" textlink="">
      <xdr:nvSpPr>
        <xdr:cNvPr id="6921" name="Text Box 75" hidden="1">
          <a:extLst>
            <a:ext uri="{FF2B5EF4-FFF2-40B4-BE49-F238E27FC236}">
              <a16:creationId xmlns:a16="http://schemas.microsoft.com/office/drawing/2014/main" id="{00000000-0008-0000-0000-0000091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63</xdr:row>
      <xdr:rowOff>76200</xdr:rowOff>
    </xdr:from>
    <xdr:to>
      <xdr:col>14</xdr:col>
      <xdr:colOff>76200</xdr:colOff>
      <xdr:row>64</xdr:row>
      <xdr:rowOff>114300</xdr:rowOff>
    </xdr:to>
    <xdr:sp macro="" textlink="">
      <xdr:nvSpPr>
        <xdr:cNvPr id="6922" name="Text Box 75" hidden="1">
          <a:extLst>
            <a:ext uri="{FF2B5EF4-FFF2-40B4-BE49-F238E27FC236}">
              <a16:creationId xmlns:a16="http://schemas.microsoft.com/office/drawing/2014/main" id="{00000000-0008-0000-0000-00000A1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63</xdr:row>
      <xdr:rowOff>76200</xdr:rowOff>
    </xdr:from>
    <xdr:to>
      <xdr:col>7</xdr:col>
      <xdr:colOff>76200</xdr:colOff>
      <xdr:row>64</xdr:row>
      <xdr:rowOff>114300</xdr:rowOff>
    </xdr:to>
    <xdr:sp macro="" textlink="">
      <xdr:nvSpPr>
        <xdr:cNvPr id="6923" name="Text Box 75" hidden="1">
          <a:extLst>
            <a:ext uri="{FF2B5EF4-FFF2-40B4-BE49-F238E27FC236}">
              <a16:creationId xmlns:a16="http://schemas.microsoft.com/office/drawing/2014/main" id="{00000000-0008-0000-0000-00000B1B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63</xdr:row>
      <xdr:rowOff>76200</xdr:rowOff>
    </xdr:from>
    <xdr:to>
      <xdr:col>10</xdr:col>
      <xdr:colOff>76200</xdr:colOff>
      <xdr:row>64</xdr:row>
      <xdr:rowOff>114300</xdr:rowOff>
    </xdr:to>
    <xdr:sp macro="" textlink="">
      <xdr:nvSpPr>
        <xdr:cNvPr id="6924" name="Text Box 75" hidden="1">
          <a:extLst>
            <a:ext uri="{FF2B5EF4-FFF2-40B4-BE49-F238E27FC236}">
              <a16:creationId xmlns:a16="http://schemas.microsoft.com/office/drawing/2014/main" id="{00000000-0008-0000-0000-00000C1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63</xdr:row>
      <xdr:rowOff>76200</xdr:rowOff>
    </xdr:from>
    <xdr:to>
      <xdr:col>14</xdr:col>
      <xdr:colOff>76200</xdr:colOff>
      <xdr:row>64</xdr:row>
      <xdr:rowOff>114300</xdr:rowOff>
    </xdr:to>
    <xdr:sp macro="" textlink="">
      <xdr:nvSpPr>
        <xdr:cNvPr id="6925" name="Text Box 75" hidden="1">
          <a:extLst>
            <a:ext uri="{FF2B5EF4-FFF2-40B4-BE49-F238E27FC236}">
              <a16:creationId xmlns:a16="http://schemas.microsoft.com/office/drawing/2014/main" id="{00000000-0008-0000-0000-00000D1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63</xdr:row>
      <xdr:rowOff>76200</xdr:rowOff>
    </xdr:from>
    <xdr:to>
      <xdr:col>7</xdr:col>
      <xdr:colOff>76200</xdr:colOff>
      <xdr:row>64</xdr:row>
      <xdr:rowOff>114300</xdr:rowOff>
    </xdr:to>
    <xdr:sp macro="" textlink="">
      <xdr:nvSpPr>
        <xdr:cNvPr id="6926" name="Text Box 75" hidden="1">
          <a:extLst>
            <a:ext uri="{FF2B5EF4-FFF2-40B4-BE49-F238E27FC236}">
              <a16:creationId xmlns:a16="http://schemas.microsoft.com/office/drawing/2014/main" id="{00000000-0008-0000-0000-00000E1B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64</xdr:row>
      <xdr:rowOff>76200</xdr:rowOff>
    </xdr:from>
    <xdr:to>
      <xdr:col>7</xdr:col>
      <xdr:colOff>76200</xdr:colOff>
      <xdr:row>65</xdr:row>
      <xdr:rowOff>114300</xdr:rowOff>
    </xdr:to>
    <xdr:sp macro="" textlink="">
      <xdr:nvSpPr>
        <xdr:cNvPr id="6927" name="Text Box 75" hidden="1">
          <a:extLst>
            <a:ext uri="{FF2B5EF4-FFF2-40B4-BE49-F238E27FC236}">
              <a16:creationId xmlns:a16="http://schemas.microsoft.com/office/drawing/2014/main" id="{00000000-0008-0000-0000-00000F1B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64</xdr:row>
      <xdr:rowOff>76200</xdr:rowOff>
    </xdr:from>
    <xdr:to>
      <xdr:col>7</xdr:col>
      <xdr:colOff>76200</xdr:colOff>
      <xdr:row>65</xdr:row>
      <xdr:rowOff>114300</xdr:rowOff>
    </xdr:to>
    <xdr:sp macro="" textlink="">
      <xdr:nvSpPr>
        <xdr:cNvPr id="6928" name="Text Box 75" hidden="1">
          <a:extLst>
            <a:ext uri="{FF2B5EF4-FFF2-40B4-BE49-F238E27FC236}">
              <a16:creationId xmlns:a16="http://schemas.microsoft.com/office/drawing/2014/main" id="{00000000-0008-0000-0000-0000101B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63</xdr:row>
      <xdr:rowOff>76200</xdr:rowOff>
    </xdr:from>
    <xdr:to>
      <xdr:col>10</xdr:col>
      <xdr:colOff>76200</xdr:colOff>
      <xdr:row>64</xdr:row>
      <xdr:rowOff>114300</xdr:rowOff>
    </xdr:to>
    <xdr:sp macro="" textlink="">
      <xdr:nvSpPr>
        <xdr:cNvPr id="6929" name="Text Box 75" hidden="1">
          <a:extLst>
            <a:ext uri="{FF2B5EF4-FFF2-40B4-BE49-F238E27FC236}">
              <a16:creationId xmlns:a16="http://schemas.microsoft.com/office/drawing/2014/main" id="{00000000-0008-0000-0000-0000111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64</xdr:row>
      <xdr:rowOff>76200</xdr:rowOff>
    </xdr:from>
    <xdr:to>
      <xdr:col>10</xdr:col>
      <xdr:colOff>76200</xdr:colOff>
      <xdr:row>65</xdr:row>
      <xdr:rowOff>114300</xdr:rowOff>
    </xdr:to>
    <xdr:sp macro="" textlink="">
      <xdr:nvSpPr>
        <xdr:cNvPr id="6930" name="Text Box 75" hidden="1">
          <a:extLst>
            <a:ext uri="{FF2B5EF4-FFF2-40B4-BE49-F238E27FC236}">
              <a16:creationId xmlns:a16="http://schemas.microsoft.com/office/drawing/2014/main" id="{00000000-0008-0000-0000-0000121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64</xdr:row>
      <xdr:rowOff>76200</xdr:rowOff>
    </xdr:from>
    <xdr:to>
      <xdr:col>10</xdr:col>
      <xdr:colOff>76200</xdr:colOff>
      <xdr:row>65</xdr:row>
      <xdr:rowOff>114300</xdr:rowOff>
    </xdr:to>
    <xdr:sp macro="" textlink="">
      <xdr:nvSpPr>
        <xdr:cNvPr id="6931" name="Text Box 75" hidden="1">
          <a:extLst>
            <a:ext uri="{FF2B5EF4-FFF2-40B4-BE49-F238E27FC236}">
              <a16:creationId xmlns:a16="http://schemas.microsoft.com/office/drawing/2014/main" id="{00000000-0008-0000-0000-0000131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64</xdr:row>
      <xdr:rowOff>76200</xdr:rowOff>
    </xdr:from>
    <xdr:to>
      <xdr:col>10</xdr:col>
      <xdr:colOff>76200</xdr:colOff>
      <xdr:row>65</xdr:row>
      <xdr:rowOff>114300</xdr:rowOff>
    </xdr:to>
    <xdr:sp macro="" textlink="">
      <xdr:nvSpPr>
        <xdr:cNvPr id="6932" name="Text Box 75" hidden="1">
          <a:extLst>
            <a:ext uri="{FF2B5EF4-FFF2-40B4-BE49-F238E27FC236}">
              <a16:creationId xmlns:a16="http://schemas.microsoft.com/office/drawing/2014/main" id="{00000000-0008-0000-0000-0000141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63</xdr:row>
      <xdr:rowOff>76200</xdr:rowOff>
    </xdr:from>
    <xdr:to>
      <xdr:col>14</xdr:col>
      <xdr:colOff>76200</xdr:colOff>
      <xdr:row>64</xdr:row>
      <xdr:rowOff>114300</xdr:rowOff>
    </xdr:to>
    <xdr:sp macro="" textlink="">
      <xdr:nvSpPr>
        <xdr:cNvPr id="6933" name="Text Box 75" hidden="1">
          <a:extLst>
            <a:ext uri="{FF2B5EF4-FFF2-40B4-BE49-F238E27FC236}">
              <a16:creationId xmlns:a16="http://schemas.microsoft.com/office/drawing/2014/main" id="{00000000-0008-0000-0000-0000151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64</xdr:row>
      <xdr:rowOff>76200</xdr:rowOff>
    </xdr:from>
    <xdr:to>
      <xdr:col>14</xdr:col>
      <xdr:colOff>76200</xdr:colOff>
      <xdr:row>65</xdr:row>
      <xdr:rowOff>114300</xdr:rowOff>
    </xdr:to>
    <xdr:sp macro="" textlink="">
      <xdr:nvSpPr>
        <xdr:cNvPr id="6934" name="Text Box 75" hidden="1">
          <a:extLst>
            <a:ext uri="{FF2B5EF4-FFF2-40B4-BE49-F238E27FC236}">
              <a16:creationId xmlns:a16="http://schemas.microsoft.com/office/drawing/2014/main" id="{00000000-0008-0000-0000-0000161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64</xdr:row>
      <xdr:rowOff>76200</xdr:rowOff>
    </xdr:from>
    <xdr:to>
      <xdr:col>14</xdr:col>
      <xdr:colOff>76200</xdr:colOff>
      <xdr:row>65</xdr:row>
      <xdr:rowOff>114300</xdr:rowOff>
    </xdr:to>
    <xdr:sp macro="" textlink="">
      <xdr:nvSpPr>
        <xdr:cNvPr id="6935" name="Text Box 75" hidden="1">
          <a:extLst>
            <a:ext uri="{FF2B5EF4-FFF2-40B4-BE49-F238E27FC236}">
              <a16:creationId xmlns:a16="http://schemas.microsoft.com/office/drawing/2014/main" id="{00000000-0008-0000-0000-0000171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64</xdr:row>
      <xdr:rowOff>76200</xdr:rowOff>
    </xdr:from>
    <xdr:to>
      <xdr:col>14</xdr:col>
      <xdr:colOff>76200</xdr:colOff>
      <xdr:row>65</xdr:row>
      <xdr:rowOff>114300</xdr:rowOff>
    </xdr:to>
    <xdr:sp macro="" textlink="">
      <xdr:nvSpPr>
        <xdr:cNvPr id="6936" name="Text Box 75" hidden="1">
          <a:extLst>
            <a:ext uri="{FF2B5EF4-FFF2-40B4-BE49-F238E27FC236}">
              <a16:creationId xmlns:a16="http://schemas.microsoft.com/office/drawing/2014/main" id="{00000000-0008-0000-0000-0000181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64</xdr:row>
      <xdr:rowOff>76200</xdr:rowOff>
    </xdr:from>
    <xdr:to>
      <xdr:col>14</xdr:col>
      <xdr:colOff>76200</xdr:colOff>
      <xdr:row>65</xdr:row>
      <xdr:rowOff>114300</xdr:rowOff>
    </xdr:to>
    <xdr:sp macro="" textlink="">
      <xdr:nvSpPr>
        <xdr:cNvPr id="6937" name="Text Box 75" hidden="1">
          <a:extLst>
            <a:ext uri="{FF2B5EF4-FFF2-40B4-BE49-F238E27FC236}">
              <a16:creationId xmlns:a16="http://schemas.microsoft.com/office/drawing/2014/main" id="{00000000-0008-0000-0000-0000191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64</xdr:row>
      <xdr:rowOff>76200</xdr:rowOff>
    </xdr:from>
    <xdr:to>
      <xdr:col>7</xdr:col>
      <xdr:colOff>76200</xdr:colOff>
      <xdr:row>65</xdr:row>
      <xdr:rowOff>114300</xdr:rowOff>
    </xdr:to>
    <xdr:sp macro="" textlink="">
      <xdr:nvSpPr>
        <xdr:cNvPr id="6938" name="Text Box 75" hidden="1">
          <a:extLst>
            <a:ext uri="{FF2B5EF4-FFF2-40B4-BE49-F238E27FC236}">
              <a16:creationId xmlns:a16="http://schemas.microsoft.com/office/drawing/2014/main" id="{00000000-0008-0000-0000-00001A1B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64</xdr:row>
      <xdr:rowOff>76200</xdr:rowOff>
    </xdr:from>
    <xdr:to>
      <xdr:col>10</xdr:col>
      <xdr:colOff>76200</xdr:colOff>
      <xdr:row>65</xdr:row>
      <xdr:rowOff>114300</xdr:rowOff>
    </xdr:to>
    <xdr:sp macro="" textlink="">
      <xdr:nvSpPr>
        <xdr:cNvPr id="6939" name="Text Box 75" hidden="1">
          <a:extLst>
            <a:ext uri="{FF2B5EF4-FFF2-40B4-BE49-F238E27FC236}">
              <a16:creationId xmlns:a16="http://schemas.microsoft.com/office/drawing/2014/main" id="{00000000-0008-0000-0000-00001B1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64</xdr:row>
      <xdr:rowOff>76200</xdr:rowOff>
    </xdr:from>
    <xdr:to>
      <xdr:col>14</xdr:col>
      <xdr:colOff>76200</xdr:colOff>
      <xdr:row>65</xdr:row>
      <xdr:rowOff>114300</xdr:rowOff>
    </xdr:to>
    <xdr:sp macro="" textlink="">
      <xdr:nvSpPr>
        <xdr:cNvPr id="6940" name="Text Box 75" hidden="1">
          <a:extLst>
            <a:ext uri="{FF2B5EF4-FFF2-40B4-BE49-F238E27FC236}">
              <a16:creationId xmlns:a16="http://schemas.microsoft.com/office/drawing/2014/main" id="{00000000-0008-0000-0000-00001C1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64</xdr:row>
      <xdr:rowOff>76200</xdr:rowOff>
    </xdr:from>
    <xdr:to>
      <xdr:col>7</xdr:col>
      <xdr:colOff>76200</xdr:colOff>
      <xdr:row>65</xdr:row>
      <xdr:rowOff>114300</xdr:rowOff>
    </xdr:to>
    <xdr:sp macro="" textlink="">
      <xdr:nvSpPr>
        <xdr:cNvPr id="6941" name="Text Box 75" hidden="1">
          <a:extLst>
            <a:ext uri="{FF2B5EF4-FFF2-40B4-BE49-F238E27FC236}">
              <a16:creationId xmlns:a16="http://schemas.microsoft.com/office/drawing/2014/main" id="{00000000-0008-0000-0000-00001D1B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64</xdr:row>
      <xdr:rowOff>76200</xdr:rowOff>
    </xdr:from>
    <xdr:to>
      <xdr:col>10</xdr:col>
      <xdr:colOff>76200</xdr:colOff>
      <xdr:row>65</xdr:row>
      <xdr:rowOff>114300</xdr:rowOff>
    </xdr:to>
    <xdr:sp macro="" textlink="">
      <xdr:nvSpPr>
        <xdr:cNvPr id="6942" name="Text Box 75" hidden="1">
          <a:extLst>
            <a:ext uri="{FF2B5EF4-FFF2-40B4-BE49-F238E27FC236}">
              <a16:creationId xmlns:a16="http://schemas.microsoft.com/office/drawing/2014/main" id="{00000000-0008-0000-0000-00001E1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64</xdr:row>
      <xdr:rowOff>76200</xdr:rowOff>
    </xdr:from>
    <xdr:to>
      <xdr:col>14</xdr:col>
      <xdr:colOff>76200</xdr:colOff>
      <xdr:row>65</xdr:row>
      <xdr:rowOff>114300</xdr:rowOff>
    </xdr:to>
    <xdr:sp macro="" textlink="">
      <xdr:nvSpPr>
        <xdr:cNvPr id="6943" name="Text Box 75" hidden="1">
          <a:extLst>
            <a:ext uri="{FF2B5EF4-FFF2-40B4-BE49-F238E27FC236}">
              <a16:creationId xmlns:a16="http://schemas.microsoft.com/office/drawing/2014/main" id="{00000000-0008-0000-0000-00001F1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64</xdr:row>
      <xdr:rowOff>76200</xdr:rowOff>
    </xdr:from>
    <xdr:to>
      <xdr:col>7</xdr:col>
      <xdr:colOff>76200</xdr:colOff>
      <xdr:row>65</xdr:row>
      <xdr:rowOff>114300</xdr:rowOff>
    </xdr:to>
    <xdr:sp macro="" textlink="">
      <xdr:nvSpPr>
        <xdr:cNvPr id="6944" name="Text Box 75" hidden="1">
          <a:extLst>
            <a:ext uri="{FF2B5EF4-FFF2-40B4-BE49-F238E27FC236}">
              <a16:creationId xmlns:a16="http://schemas.microsoft.com/office/drawing/2014/main" id="{00000000-0008-0000-0000-0000201B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65</xdr:row>
      <xdr:rowOff>76200</xdr:rowOff>
    </xdr:from>
    <xdr:to>
      <xdr:col>7</xdr:col>
      <xdr:colOff>76200</xdr:colOff>
      <xdr:row>66</xdr:row>
      <xdr:rowOff>114300</xdr:rowOff>
    </xdr:to>
    <xdr:sp macro="" textlink="">
      <xdr:nvSpPr>
        <xdr:cNvPr id="6945" name="Text Box 75" hidden="1">
          <a:extLst>
            <a:ext uri="{FF2B5EF4-FFF2-40B4-BE49-F238E27FC236}">
              <a16:creationId xmlns:a16="http://schemas.microsoft.com/office/drawing/2014/main" id="{00000000-0008-0000-0000-0000211B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65</xdr:row>
      <xdr:rowOff>76200</xdr:rowOff>
    </xdr:from>
    <xdr:to>
      <xdr:col>7</xdr:col>
      <xdr:colOff>76200</xdr:colOff>
      <xdr:row>66</xdr:row>
      <xdr:rowOff>114300</xdr:rowOff>
    </xdr:to>
    <xdr:sp macro="" textlink="">
      <xdr:nvSpPr>
        <xdr:cNvPr id="6946" name="Text Box 75" hidden="1">
          <a:extLst>
            <a:ext uri="{FF2B5EF4-FFF2-40B4-BE49-F238E27FC236}">
              <a16:creationId xmlns:a16="http://schemas.microsoft.com/office/drawing/2014/main" id="{00000000-0008-0000-0000-0000221B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64</xdr:row>
      <xdr:rowOff>76200</xdr:rowOff>
    </xdr:from>
    <xdr:to>
      <xdr:col>10</xdr:col>
      <xdr:colOff>76200</xdr:colOff>
      <xdr:row>65</xdr:row>
      <xdr:rowOff>114300</xdr:rowOff>
    </xdr:to>
    <xdr:sp macro="" textlink="">
      <xdr:nvSpPr>
        <xdr:cNvPr id="6947" name="Text Box 75" hidden="1">
          <a:extLst>
            <a:ext uri="{FF2B5EF4-FFF2-40B4-BE49-F238E27FC236}">
              <a16:creationId xmlns:a16="http://schemas.microsoft.com/office/drawing/2014/main" id="{00000000-0008-0000-0000-0000231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65</xdr:row>
      <xdr:rowOff>76200</xdr:rowOff>
    </xdr:from>
    <xdr:to>
      <xdr:col>10</xdr:col>
      <xdr:colOff>76200</xdr:colOff>
      <xdr:row>66</xdr:row>
      <xdr:rowOff>114300</xdr:rowOff>
    </xdr:to>
    <xdr:sp macro="" textlink="">
      <xdr:nvSpPr>
        <xdr:cNvPr id="6948" name="Text Box 75" hidden="1">
          <a:extLst>
            <a:ext uri="{FF2B5EF4-FFF2-40B4-BE49-F238E27FC236}">
              <a16:creationId xmlns:a16="http://schemas.microsoft.com/office/drawing/2014/main" id="{00000000-0008-0000-0000-0000241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65</xdr:row>
      <xdr:rowOff>76200</xdr:rowOff>
    </xdr:from>
    <xdr:to>
      <xdr:col>10</xdr:col>
      <xdr:colOff>76200</xdr:colOff>
      <xdr:row>66</xdr:row>
      <xdr:rowOff>114300</xdr:rowOff>
    </xdr:to>
    <xdr:sp macro="" textlink="">
      <xdr:nvSpPr>
        <xdr:cNvPr id="6949" name="Text Box 75" hidden="1">
          <a:extLst>
            <a:ext uri="{FF2B5EF4-FFF2-40B4-BE49-F238E27FC236}">
              <a16:creationId xmlns:a16="http://schemas.microsoft.com/office/drawing/2014/main" id="{00000000-0008-0000-0000-0000251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65</xdr:row>
      <xdr:rowOff>76200</xdr:rowOff>
    </xdr:from>
    <xdr:to>
      <xdr:col>10</xdr:col>
      <xdr:colOff>76200</xdr:colOff>
      <xdr:row>66</xdr:row>
      <xdr:rowOff>114300</xdr:rowOff>
    </xdr:to>
    <xdr:sp macro="" textlink="">
      <xdr:nvSpPr>
        <xdr:cNvPr id="6950" name="Text Box 75" hidden="1">
          <a:extLst>
            <a:ext uri="{FF2B5EF4-FFF2-40B4-BE49-F238E27FC236}">
              <a16:creationId xmlns:a16="http://schemas.microsoft.com/office/drawing/2014/main" id="{00000000-0008-0000-0000-0000261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64</xdr:row>
      <xdr:rowOff>76200</xdr:rowOff>
    </xdr:from>
    <xdr:to>
      <xdr:col>14</xdr:col>
      <xdr:colOff>76200</xdr:colOff>
      <xdr:row>65</xdr:row>
      <xdr:rowOff>114300</xdr:rowOff>
    </xdr:to>
    <xdr:sp macro="" textlink="">
      <xdr:nvSpPr>
        <xdr:cNvPr id="6951" name="Text Box 75" hidden="1">
          <a:extLst>
            <a:ext uri="{FF2B5EF4-FFF2-40B4-BE49-F238E27FC236}">
              <a16:creationId xmlns:a16="http://schemas.microsoft.com/office/drawing/2014/main" id="{00000000-0008-0000-0000-0000271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65</xdr:row>
      <xdr:rowOff>76200</xdr:rowOff>
    </xdr:from>
    <xdr:to>
      <xdr:col>14</xdr:col>
      <xdr:colOff>76200</xdr:colOff>
      <xdr:row>66</xdr:row>
      <xdr:rowOff>114300</xdr:rowOff>
    </xdr:to>
    <xdr:sp macro="" textlink="">
      <xdr:nvSpPr>
        <xdr:cNvPr id="6952" name="Text Box 75" hidden="1">
          <a:extLst>
            <a:ext uri="{FF2B5EF4-FFF2-40B4-BE49-F238E27FC236}">
              <a16:creationId xmlns:a16="http://schemas.microsoft.com/office/drawing/2014/main" id="{00000000-0008-0000-0000-0000281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65</xdr:row>
      <xdr:rowOff>76200</xdr:rowOff>
    </xdr:from>
    <xdr:to>
      <xdr:col>14</xdr:col>
      <xdr:colOff>76200</xdr:colOff>
      <xdr:row>66</xdr:row>
      <xdr:rowOff>114300</xdr:rowOff>
    </xdr:to>
    <xdr:sp macro="" textlink="">
      <xdr:nvSpPr>
        <xdr:cNvPr id="6953" name="Text Box 75" hidden="1">
          <a:extLst>
            <a:ext uri="{FF2B5EF4-FFF2-40B4-BE49-F238E27FC236}">
              <a16:creationId xmlns:a16="http://schemas.microsoft.com/office/drawing/2014/main" id="{00000000-0008-0000-0000-0000291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65</xdr:row>
      <xdr:rowOff>76200</xdr:rowOff>
    </xdr:from>
    <xdr:to>
      <xdr:col>14</xdr:col>
      <xdr:colOff>76200</xdr:colOff>
      <xdr:row>66</xdr:row>
      <xdr:rowOff>114300</xdr:rowOff>
    </xdr:to>
    <xdr:sp macro="" textlink="">
      <xdr:nvSpPr>
        <xdr:cNvPr id="6954" name="Text Box 75" hidden="1">
          <a:extLst>
            <a:ext uri="{FF2B5EF4-FFF2-40B4-BE49-F238E27FC236}">
              <a16:creationId xmlns:a16="http://schemas.microsoft.com/office/drawing/2014/main" id="{00000000-0008-0000-0000-00002A1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65</xdr:row>
      <xdr:rowOff>76200</xdr:rowOff>
    </xdr:from>
    <xdr:to>
      <xdr:col>14</xdr:col>
      <xdr:colOff>76200</xdr:colOff>
      <xdr:row>66</xdr:row>
      <xdr:rowOff>114300</xdr:rowOff>
    </xdr:to>
    <xdr:sp macro="" textlink="">
      <xdr:nvSpPr>
        <xdr:cNvPr id="6955" name="Text Box 75" hidden="1">
          <a:extLst>
            <a:ext uri="{FF2B5EF4-FFF2-40B4-BE49-F238E27FC236}">
              <a16:creationId xmlns:a16="http://schemas.microsoft.com/office/drawing/2014/main" id="{00000000-0008-0000-0000-00002B1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65</xdr:row>
      <xdr:rowOff>76200</xdr:rowOff>
    </xdr:from>
    <xdr:to>
      <xdr:col>7</xdr:col>
      <xdr:colOff>76200</xdr:colOff>
      <xdr:row>66</xdr:row>
      <xdr:rowOff>114300</xdr:rowOff>
    </xdr:to>
    <xdr:sp macro="" textlink="">
      <xdr:nvSpPr>
        <xdr:cNvPr id="6956" name="Text Box 75" hidden="1">
          <a:extLst>
            <a:ext uri="{FF2B5EF4-FFF2-40B4-BE49-F238E27FC236}">
              <a16:creationId xmlns:a16="http://schemas.microsoft.com/office/drawing/2014/main" id="{00000000-0008-0000-0000-00002C1B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65</xdr:row>
      <xdr:rowOff>76200</xdr:rowOff>
    </xdr:from>
    <xdr:to>
      <xdr:col>10</xdr:col>
      <xdr:colOff>76200</xdr:colOff>
      <xdr:row>66</xdr:row>
      <xdr:rowOff>114300</xdr:rowOff>
    </xdr:to>
    <xdr:sp macro="" textlink="">
      <xdr:nvSpPr>
        <xdr:cNvPr id="6957" name="Text Box 75" hidden="1">
          <a:extLst>
            <a:ext uri="{FF2B5EF4-FFF2-40B4-BE49-F238E27FC236}">
              <a16:creationId xmlns:a16="http://schemas.microsoft.com/office/drawing/2014/main" id="{00000000-0008-0000-0000-00002D1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65</xdr:row>
      <xdr:rowOff>76200</xdr:rowOff>
    </xdr:from>
    <xdr:to>
      <xdr:col>14</xdr:col>
      <xdr:colOff>76200</xdr:colOff>
      <xdr:row>66</xdr:row>
      <xdr:rowOff>114300</xdr:rowOff>
    </xdr:to>
    <xdr:sp macro="" textlink="">
      <xdr:nvSpPr>
        <xdr:cNvPr id="6958" name="Text Box 75" hidden="1">
          <a:extLst>
            <a:ext uri="{FF2B5EF4-FFF2-40B4-BE49-F238E27FC236}">
              <a16:creationId xmlns:a16="http://schemas.microsoft.com/office/drawing/2014/main" id="{00000000-0008-0000-0000-00002E1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65</xdr:row>
      <xdr:rowOff>76200</xdr:rowOff>
    </xdr:from>
    <xdr:to>
      <xdr:col>7</xdr:col>
      <xdr:colOff>76200</xdr:colOff>
      <xdr:row>66</xdr:row>
      <xdr:rowOff>114300</xdr:rowOff>
    </xdr:to>
    <xdr:sp macro="" textlink="">
      <xdr:nvSpPr>
        <xdr:cNvPr id="6959" name="Text Box 75" hidden="1">
          <a:extLst>
            <a:ext uri="{FF2B5EF4-FFF2-40B4-BE49-F238E27FC236}">
              <a16:creationId xmlns:a16="http://schemas.microsoft.com/office/drawing/2014/main" id="{00000000-0008-0000-0000-00002F1B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65</xdr:row>
      <xdr:rowOff>76200</xdr:rowOff>
    </xdr:from>
    <xdr:to>
      <xdr:col>10</xdr:col>
      <xdr:colOff>76200</xdr:colOff>
      <xdr:row>66</xdr:row>
      <xdr:rowOff>114300</xdr:rowOff>
    </xdr:to>
    <xdr:sp macro="" textlink="">
      <xdr:nvSpPr>
        <xdr:cNvPr id="6960" name="Text Box 75" hidden="1">
          <a:extLst>
            <a:ext uri="{FF2B5EF4-FFF2-40B4-BE49-F238E27FC236}">
              <a16:creationId xmlns:a16="http://schemas.microsoft.com/office/drawing/2014/main" id="{00000000-0008-0000-0000-0000301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65</xdr:row>
      <xdr:rowOff>76200</xdr:rowOff>
    </xdr:from>
    <xdr:to>
      <xdr:col>14</xdr:col>
      <xdr:colOff>76200</xdr:colOff>
      <xdr:row>66</xdr:row>
      <xdr:rowOff>114300</xdr:rowOff>
    </xdr:to>
    <xdr:sp macro="" textlink="">
      <xdr:nvSpPr>
        <xdr:cNvPr id="6961" name="Text Box 75" hidden="1">
          <a:extLst>
            <a:ext uri="{FF2B5EF4-FFF2-40B4-BE49-F238E27FC236}">
              <a16:creationId xmlns:a16="http://schemas.microsoft.com/office/drawing/2014/main" id="{00000000-0008-0000-0000-0000311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65</xdr:row>
      <xdr:rowOff>76200</xdr:rowOff>
    </xdr:from>
    <xdr:to>
      <xdr:col>7</xdr:col>
      <xdr:colOff>76200</xdr:colOff>
      <xdr:row>66</xdr:row>
      <xdr:rowOff>114300</xdr:rowOff>
    </xdr:to>
    <xdr:sp macro="" textlink="">
      <xdr:nvSpPr>
        <xdr:cNvPr id="6962" name="Text Box 75" hidden="1">
          <a:extLst>
            <a:ext uri="{FF2B5EF4-FFF2-40B4-BE49-F238E27FC236}">
              <a16:creationId xmlns:a16="http://schemas.microsoft.com/office/drawing/2014/main" id="{00000000-0008-0000-0000-0000321B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66</xdr:row>
      <xdr:rowOff>76200</xdr:rowOff>
    </xdr:from>
    <xdr:to>
      <xdr:col>7</xdr:col>
      <xdr:colOff>76200</xdr:colOff>
      <xdr:row>67</xdr:row>
      <xdr:rowOff>114300</xdr:rowOff>
    </xdr:to>
    <xdr:sp macro="" textlink="">
      <xdr:nvSpPr>
        <xdr:cNvPr id="6963" name="Text Box 75" hidden="1">
          <a:extLst>
            <a:ext uri="{FF2B5EF4-FFF2-40B4-BE49-F238E27FC236}">
              <a16:creationId xmlns:a16="http://schemas.microsoft.com/office/drawing/2014/main" id="{00000000-0008-0000-0000-0000331B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66</xdr:row>
      <xdr:rowOff>76200</xdr:rowOff>
    </xdr:from>
    <xdr:to>
      <xdr:col>7</xdr:col>
      <xdr:colOff>76200</xdr:colOff>
      <xdr:row>67</xdr:row>
      <xdr:rowOff>114300</xdr:rowOff>
    </xdr:to>
    <xdr:sp macro="" textlink="">
      <xdr:nvSpPr>
        <xdr:cNvPr id="6964" name="Text Box 75" hidden="1">
          <a:extLst>
            <a:ext uri="{FF2B5EF4-FFF2-40B4-BE49-F238E27FC236}">
              <a16:creationId xmlns:a16="http://schemas.microsoft.com/office/drawing/2014/main" id="{00000000-0008-0000-0000-0000341B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65</xdr:row>
      <xdr:rowOff>76200</xdr:rowOff>
    </xdr:from>
    <xdr:to>
      <xdr:col>10</xdr:col>
      <xdr:colOff>76200</xdr:colOff>
      <xdr:row>66</xdr:row>
      <xdr:rowOff>114300</xdr:rowOff>
    </xdr:to>
    <xdr:sp macro="" textlink="">
      <xdr:nvSpPr>
        <xdr:cNvPr id="6965" name="Text Box 75" hidden="1">
          <a:extLst>
            <a:ext uri="{FF2B5EF4-FFF2-40B4-BE49-F238E27FC236}">
              <a16:creationId xmlns:a16="http://schemas.microsoft.com/office/drawing/2014/main" id="{00000000-0008-0000-0000-0000351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66</xdr:row>
      <xdr:rowOff>76200</xdr:rowOff>
    </xdr:from>
    <xdr:to>
      <xdr:col>10</xdr:col>
      <xdr:colOff>76200</xdr:colOff>
      <xdr:row>67</xdr:row>
      <xdr:rowOff>114300</xdr:rowOff>
    </xdr:to>
    <xdr:sp macro="" textlink="">
      <xdr:nvSpPr>
        <xdr:cNvPr id="6966" name="Text Box 75" hidden="1">
          <a:extLst>
            <a:ext uri="{FF2B5EF4-FFF2-40B4-BE49-F238E27FC236}">
              <a16:creationId xmlns:a16="http://schemas.microsoft.com/office/drawing/2014/main" id="{00000000-0008-0000-0000-0000361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66</xdr:row>
      <xdr:rowOff>76200</xdr:rowOff>
    </xdr:from>
    <xdr:to>
      <xdr:col>10</xdr:col>
      <xdr:colOff>76200</xdr:colOff>
      <xdr:row>67</xdr:row>
      <xdr:rowOff>114300</xdr:rowOff>
    </xdr:to>
    <xdr:sp macro="" textlink="">
      <xdr:nvSpPr>
        <xdr:cNvPr id="6967" name="Text Box 75" hidden="1">
          <a:extLst>
            <a:ext uri="{FF2B5EF4-FFF2-40B4-BE49-F238E27FC236}">
              <a16:creationId xmlns:a16="http://schemas.microsoft.com/office/drawing/2014/main" id="{00000000-0008-0000-0000-0000371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66</xdr:row>
      <xdr:rowOff>76200</xdr:rowOff>
    </xdr:from>
    <xdr:to>
      <xdr:col>10</xdr:col>
      <xdr:colOff>76200</xdr:colOff>
      <xdr:row>67</xdr:row>
      <xdr:rowOff>114300</xdr:rowOff>
    </xdr:to>
    <xdr:sp macro="" textlink="">
      <xdr:nvSpPr>
        <xdr:cNvPr id="6968" name="Text Box 75" hidden="1">
          <a:extLst>
            <a:ext uri="{FF2B5EF4-FFF2-40B4-BE49-F238E27FC236}">
              <a16:creationId xmlns:a16="http://schemas.microsoft.com/office/drawing/2014/main" id="{00000000-0008-0000-0000-0000381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65</xdr:row>
      <xdr:rowOff>76200</xdr:rowOff>
    </xdr:from>
    <xdr:to>
      <xdr:col>14</xdr:col>
      <xdr:colOff>76200</xdr:colOff>
      <xdr:row>66</xdr:row>
      <xdr:rowOff>114300</xdr:rowOff>
    </xdr:to>
    <xdr:sp macro="" textlink="">
      <xdr:nvSpPr>
        <xdr:cNvPr id="6969" name="Text Box 75" hidden="1">
          <a:extLst>
            <a:ext uri="{FF2B5EF4-FFF2-40B4-BE49-F238E27FC236}">
              <a16:creationId xmlns:a16="http://schemas.microsoft.com/office/drawing/2014/main" id="{00000000-0008-0000-0000-0000391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66</xdr:row>
      <xdr:rowOff>76200</xdr:rowOff>
    </xdr:from>
    <xdr:to>
      <xdr:col>14</xdr:col>
      <xdr:colOff>76200</xdr:colOff>
      <xdr:row>67</xdr:row>
      <xdr:rowOff>114300</xdr:rowOff>
    </xdr:to>
    <xdr:sp macro="" textlink="">
      <xdr:nvSpPr>
        <xdr:cNvPr id="6970" name="Text Box 75" hidden="1">
          <a:extLst>
            <a:ext uri="{FF2B5EF4-FFF2-40B4-BE49-F238E27FC236}">
              <a16:creationId xmlns:a16="http://schemas.microsoft.com/office/drawing/2014/main" id="{00000000-0008-0000-0000-00003A1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66</xdr:row>
      <xdr:rowOff>76200</xdr:rowOff>
    </xdr:from>
    <xdr:to>
      <xdr:col>14</xdr:col>
      <xdr:colOff>76200</xdr:colOff>
      <xdr:row>67</xdr:row>
      <xdr:rowOff>114300</xdr:rowOff>
    </xdr:to>
    <xdr:sp macro="" textlink="">
      <xdr:nvSpPr>
        <xdr:cNvPr id="6971" name="Text Box 75" hidden="1">
          <a:extLst>
            <a:ext uri="{FF2B5EF4-FFF2-40B4-BE49-F238E27FC236}">
              <a16:creationId xmlns:a16="http://schemas.microsoft.com/office/drawing/2014/main" id="{00000000-0008-0000-0000-00003B1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66</xdr:row>
      <xdr:rowOff>76200</xdr:rowOff>
    </xdr:from>
    <xdr:to>
      <xdr:col>14</xdr:col>
      <xdr:colOff>76200</xdr:colOff>
      <xdr:row>67</xdr:row>
      <xdr:rowOff>114300</xdr:rowOff>
    </xdr:to>
    <xdr:sp macro="" textlink="">
      <xdr:nvSpPr>
        <xdr:cNvPr id="6972" name="Text Box 75" hidden="1">
          <a:extLst>
            <a:ext uri="{FF2B5EF4-FFF2-40B4-BE49-F238E27FC236}">
              <a16:creationId xmlns:a16="http://schemas.microsoft.com/office/drawing/2014/main" id="{00000000-0008-0000-0000-00003C1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66</xdr:row>
      <xdr:rowOff>76200</xdr:rowOff>
    </xdr:from>
    <xdr:to>
      <xdr:col>14</xdr:col>
      <xdr:colOff>76200</xdr:colOff>
      <xdr:row>67</xdr:row>
      <xdr:rowOff>114300</xdr:rowOff>
    </xdr:to>
    <xdr:sp macro="" textlink="">
      <xdr:nvSpPr>
        <xdr:cNvPr id="6973" name="Text Box 75" hidden="1">
          <a:extLst>
            <a:ext uri="{FF2B5EF4-FFF2-40B4-BE49-F238E27FC236}">
              <a16:creationId xmlns:a16="http://schemas.microsoft.com/office/drawing/2014/main" id="{00000000-0008-0000-0000-00003D1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66</xdr:row>
      <xdr:rowOff>76200</xdr:rowOff>
    </xdr:from>
    <xdr:to>
      <xdr:col>7</xdr:col>
      <xdr:colOff>76200</xdr:colOff>
      <xdr:row>67</xdr:row>
      <xdr:rowOff>114300</xdr:rowOff>
    </xdr:to>
    <xdr:sp macro="" textlink="">
      <xdr:nvSpPr>
        <xdr:cNvPr id="6974" name="Text Box 75" hidden="1">
          <a:extLst>
            <a:ext uri="{FF2B5EF4-FFF2-40B4-BE49-F238E27FC236}">
              <a16:creationId xmlns:a16="http://schemas.microsoft.com/office/drawing/2014/main" id="{00000000-0008-0000-0000-00003E1B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66</xdr:row>
      <xdr:rowOff>76200</xdr:rowOff>
    </xdr:from>
    <xdr:to>
      <xdr:col>10</xdr:col>
      <xdr:colOff>76200</xdr:colOff>
      <xdr:row>67</xdr:row>
      <xdr:rowOff>114300</xdr:rowOff>
    </xdr:to>
    <xdr:sp macro="" textlink="">
      <xdr:nvSpPr>
        <xdr:cNvPr id="6975" name="Text Box 75" hidden="1">
          <a:extLst>
            <a:ext uri="{FF2B5EF4-FFF2-40B4-BE49-F238E27FC236}">
              <a16:creationId xmlns:a16="http://schemas.microsoft.com/office/drawing/2014/main" id="{00000000-0008-0000-0000-00003F1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66</xdr:row>
      <xdr:rowOff>76200</xdr:rowOff>
    </xdr:from>
    <xdr:to>
      <xdr:col>14</xdr:col>
      <xdr:colOff>76200</xdr:colOff>
      <xdr:row>67</xdr:row>
      <xdr:rowOff>114300</xdr:rowOff>
    </xdr:to>
    <xdr:sp macro="" textlink="">
      <xdr:nvSpPr>
        <xdr:cNvPr id="6976" name="Text Box 75" hidden="1">
          <a:extLst>
            <a:ext uri="{FF2B5EF4-FFF2-40B4-BE49-F238E27FC236}">
              <a16:creationId xmlns:a16="http://schemas.microsoft.com/office/drawing/2014/main" id="{00000000-0008-0000-0000-0000401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66</xdr:row>
      <xdr:rowOff>76200</xdr:rowOff>
    </xdr:from>
    <xdr:to>
      <xdr:col>7</xdr:col>
      <xdr:colOff>76200</xdr:colOff>
      <xdr:row>67</xdr:row>
      <xdr:rowOff>114300</xdr:rowOff>
    </xdr:to>
    <xdr:sp macro="" textlink="">
      <xdr:nvSpPr>
        <xdr:cNvPr id="6977" name="Text Box 75" hidden="1">
          <a:extLst>
            <a:ext uri="{FF2B5EF4-FFF2-40B4-BE49-F238E27FC236}">
              <a16:creationId xmlns:a16="http://schemas.microsoft.com/office/drawing/2014/main" id="{00000000-0008-0000-0000-0000411B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66</xdr:row>
      <xdr:rowOff>76200</xdr:rowOff>
    </xdr:from>
    <xdr:to>
      <xdr:col>10</xdr:col>
      <xdr:colOff>76200</xdr:colOff>
      <xdr:row>67</xdr:row>
      <xdr:rowOff>114300</xdr:rowOff>
    </xdr:to>
    <xdr:sp macro="" textlink="">
      <xdr:nvSpPr>
        <xdr:cNvPr id="6978" name="Text Box 75" hidden="1">
          <a:extLst>
            <a:ext uri="{FF2B5EF4-FFF2-40B4-BE49-F238E27FC236}">
              <a16:creationId xmlns:a16="http://schemas.microsoft.com/office/drawing/2014/main" id="{00000000-0008-0000-0000-0000421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66</xdr:row>
      <xdr:rowOff>76200</xdr:rowOff>
    </xdr:from>
    <xdr:to>
      <xdr:col>14</xdr:col>
      <xdr:colOff>76200</xdr:colOff>
      <xdr:row>67</xdr:row>
      <xdr:rowOff>114300</xdr:rowOff>
    </xdr:to>
    <xdr:sp macro="" textlink="">
      <xdr:nvSpPr>
        <xdr:cNvPr id="6979" name="Text Box 75" hidden="1">
          <a:extLst>
            <a:ext uri="{FF2B5EF4-FFF2-40B4-BE49-F238E27FC236}">
              <a16:creationId xmlns:a16="http://schemas.microsoft.com/office/drawing/2014/main" id="{00000000-0008-0000-0000-0000431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66</xdr:row>
      <xdr:rowOff>76200</xdr:rowOff>
    </xdr:from>
    <xdr:to>
      <xdr:col>7</xdr:col>
      <xdr:colOff>76200</xdr:colOff>
      <xdr:row>67</xdr:row>
      <xdr:rowOff>114300</xdr:rowOff>
    </xdr:to>
    <xdr:sp macro="" textlink="">
      <xdr:nvSpPr>
        <xdr:cNvPr id="6980" name="Text Box 75" hidden="1">
          <a:extLst>
            <a:ext uri="{FF2B5EF4-FFF2-40B4-BE49-F238E27FC236}">
              <a16:creationId xmlns:a16="http://schemas.microsoft.com/office/drawing/2014/main" id="{00000000-0008-0000-0000-0000441B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67</xdr:row>
      <xdr:rowOff>76200</xdr:rowOff>
    </xdr:from>
    <xdr:to>
      <xdr:col>7</xdr:col>
      <xdr:colOff>76200</xdr:colOff>
      <xdr:row>68</xdr:row>
      <xdr:rowOff>114300</xdr:rowOff>
    </xdr:to>
    <xdr:sp macro="" textlink="">
      <xdr:nvSpPr>
        <xdr:cNvPr id="6981" name="Text Box 75" hidden="1">
          <a:extLst>
            <a:ext uri="{FF2B5EF4-FFF2-40B4-BE49-F238E27FC236}">
              <a16:creationId xmlns:a16="http://schemas.microsoft.com/office/drawing/2014/main" id="{00000000-0008-0000-0000-0000451B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67</xdr:row>
      <xdr:rowOff>76200</xdr:rowOff>
    </xdr:from>
    <xdr:to>
      <xdr:col>7</xdr:col>
      <xdr:colOff>76200</xdr:colOff>
      <xdr:row>68</xdr:row>
      <xdr:rowOff>114300</xdr:rowOff>
    </xdr:to>
    <xdr:sp macro="" textlink="">
      <xdr:nvSpPr>
        <xdr:cNvPr id="6982" name="Text Box 75" hidden="1">
          <a:extLst>
            <a:ext uri="{FF2B5EF4-FFF2-40B4-BE49-F238E27FC236}">
              <a16:creationId xmlns:a16="http://schemas.microsoft.com/office/drawing/2014/main" id="{00000000-0008-0000-0000-0000461B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66</xdr:row>
      <xdr:rowOff>76200</xdr:rowOff>
    </xdr:from>
    <xdr:to>
      <xdr:col>10</xdr:col>
      <xdr:colOff>76200</xdr:colOff>
      <xdr:row>67</xdr:row>
      <xdr:rowOff>114300</xdr:rowOff>
    </xdr:to>
    <xdr:sp macro="" textlink="">
      <xdr:nvSpPr>
        <xdr:cNvPr id="6983" name="Text Box 75" hidden="1">
          <a:extLst>
            <a:ext uri="{FF2B5EF4-FFF2-40B4-BE49-F238E27FC236}">
              <a16:creationId xmlns:a16="http://schemas.microsoft.com/office/drawing/2014/main" id="{00000000-0008-0000-0000-0000471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67</xdr:row>
      <xdr:rowOff>76200</xdr:rowOff>
    </xdr:from>
    <xdr:to>
      <xdr:col>10</xdr:col>
      <xdr:colOff>76200</xdr:colOff>
      <xdr:row>68</xdr:row>
      <xdr:rowOff>114300</xdr:rowOff>
    </xdr:to>
    <xdr:sp macro="" textlink="">
      <xdr:nvSpPr>
        <xdr:cNvPr id="6984" name="Text Box 75" hidden="1">
          <a:extLst>
            <a:ext uri="{FF2B5EF4-FFF2-40B4-BE49-F238E27FC236}">
              <a16:creationId xmlns:a16="http://schemas.microsoft.com/office/drawing/2014/main" id="{00000000-0008-0000-0000-0000481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67</xdr:row>
      <xdr:rowOff>76200</xdr:rowOff>
    </xdr:from>
    <xdr:to>
      <xdr:col>10</xdr:col>
      <xdr:colOff>76200</xdr:colOff>
      <xdr:row>68</xdr:row>
      <xdr:rowOff>114300</xdr:rowOff>
    </xdr:to>
    <xdr:sp macro="" textlink="">
      <xdr:nvSpPr>
        <xdr:cNvPr id="6985" name="Text Box 75" hidden="1">
          <a:extLst>
            <a:ext uri="{FF2B5EF4-FFF2-40B4-BE49-F238E27FC236}">
              <a16:creationId xmlns:a16="http://schemas.microsoft.com/office/drawing/2014/main" id="{00000000-0008-0000-0000-0000491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67</xdr:row>
      <xdr:rowOff>76200</xdr:rowOff>
    </xdr:from>
    <xdr:to>
      <xdr:col>10</xdr:col>
      <xdr:colOff>76200</xdr:colOff>
      <xdr:row>68</xdr:row>
      <xdr:rowOff>114300</xdr:rowOff>
    </xdr:to>
    <xdr:sp macro="" textlink="">
      <xdr:nvSpPr>
        <xdr:cNvPr id="6986" name="Text Box 75" hidden="1">
          <a:extLst>
            <a:ext uri="{FF2B5EF4-FFF2-40B4-BE49-F238E27FC236}">
              <a16:creationId xmlns:a16="http://schemas.microsoft.com/office/drawing/2014/main" id="{00000000-0008-0000-0000-00004A1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66</xdr:row>
      <xdr:rowOff>76200</xdr:rowOff>
    </xdr:from>
    <xdr:to>
      <xdr:col>14</xdr:col>
      <xdr:colOff>76200</xdr:colOff>
      <xdr:row>67</xdr:row>
      <xdr:rowOff>114300</xdr:rowOff>
    </xdr:to>
    <xdr:sp macro="" textlink="">
      <xdr:nvSpPr>
        <xdr:cNvPr id="6987" name="Text Box 75" hidden="1">
          <a:extLst>
            <a:ext uri="{FF2B5EF4-FFF2-40B4-BE49-F238E27FC236}">
              <a16:creationId xmlns:a16="http://schemas.microsoft.com/office/drawing/2014/main" id="{00000000-0008-0000-0000-00004B1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67</xdr:row>
      <xdr:rowOff>76200</xdr:rowOff>
    </xdr:from>
    <xdr:to>
      <xdr:col>14</xdr:col>
      <xdr:colOff>76200</xdr:colOff>
      <xdr:row>68</xdr:row>
      <xdr:rowOff>114300</xdr:rowOff>
    </xdr:to>
    <xdr:sp macro="" textlink="">
      <xdr:nvSpPr>
        <xdr:cNvPr id="6988" name="Text Box 75" hidden="1">
          <a:extLst>
            <a:ext uri="{FF2B5EF4-FFF2-40B4-BE49-F238E27FC236}">
              <a16:creationId xmlns:a16="http://schemas.microsoft.com/office/drawing/2014/main" id="{00000000-0008-0000-0000-00004C1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67</xdr:row>
      <xdr:rowOff>76200</xdr:rowOff>
    </xdr:from>
    <xdr:to>
      <xdr:col>14</xdr:col>
      <xdr:colOff>76200</xdr:colOff>
      <xdr:row>68</xdr:row>
      <xdr:rowOff>114300</xdr:rowOff>
    </xdr:to>
    <xdr:sp macro="" textlink="">
      <xdr:nvSpPr>
        <xdr:cNvPr id="6989" name="Text Box 75" hidden="1">
          <a:extLst>
            <a:ext uri="{FF2B5EF4-FFF2-40B4-BE49-F238E27FC236}">
              <a16:creationId xmlns:a16="http://schemas.microsoft.com/office/drawing/2014/main" id="{00000000-0008-0000-0000-00004D1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67</xdr:row>
      <xdr:rowOff>76200</xdr:rowOff>
    </xdr:from>
    <xdr:to>
      <xdr:col>14</xdr:col>
      <xdr:colOff>76200</xdr:colOff>
      <xdr:row>68</xdr:row>
      <xdr:rowOff>114300</xdr:rowOff>
    </xdr:to>
    <xdr:sp macro="" textlink="">
      <xdr:nvSpPr>
        <xdr:cNvPr id="6990" name="Text Box 75" hidden="1">
          <a:extLst>
            <a:ext uri="{FF2B5EF4-FFF2-40B4-BE49-F238E27FC236}">
              <a16:creationId xmlns:a16="http://schemas.microsoft.com/office/drawing/2014/main" id="{00000000-0008-0000-0000-00004E1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67</xdr:row>
      <xdr:rowOff>76200</xdr:rowOff>
    </xdr:from>
    <xdr:to>
      <xdr:col>14</xdr:col>
      <xdr:colOff>76200</xdr:colOff>
      <xdr:row>68</xdr:row>
      <xdr:rowOff>114300</xdr:rowOff>
    </xdr:to>
    <xdr:sp macro="" textlink="">
      <xdr:nvSpPr>
        <xdr:cNvPr id="6991" name="Text Box 75" hidden="1">
          <a:extLst>
            <a:ext uri="{FF2B5EF4-FFF2-40B4-BE49-F238E27FC236}">
              <a16:creationId xmlns:a16="http://schemas.microsoft.com/office/drawing/2014/main" id="{00000000-0008-0000-0000-00004F1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67</xdr:row>
      <xdr:rowOff>76200</xdr:rowOff>
    </xdr:from>
    <xdr:to>
      <xdr:col>7</xdr:col>
      <xdr:colOff>76200</xdr:colOff>
      <xdr:row>68</xdr:row>
      <xdr:rowOff>114300</xdr:rowOff>
    </xdr:to>
    <xdr:sp macro="" textlink="">
      <xdr:nvSpPr>
        <xdr:cNvPr id="6992" name="Text Box 75" hidden="1">
          <a:extLst>
            <a:ext uri="{FF2B5EF4-FFF2-40B4-BE49-F238E27FC236}">
              <a16:creationId xmlns:a16="http://schemas.microsoft.com/office/drawing/2014/main" id="{00000000-0008-0000-0000-0000501B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67</xdr:row>
      <xdr:rowOff>76200</xdr:rowOff>
    </xdr:from>
    <xdr:to>
      <xdr:col>10</xdr:col>
      <xdr:colOff>76200</xdr:colOff>
      <xdr:row>68</xdr:row>
      <xdr:rowOff>114300</xdr:rowOff>
    </xdr:to>
    <xdr:sp macro="" textlink="">
      <xdr:nvSpPr>
        <xdr:cNvPr id="6993" name="Text Box 75" hidden="1">
          <a:extLst>
            <a:ext uri="{FF2B5EF4-FFF2-40B4-BE49-F238E27FC236}">
              <a16:creationId xmlns:a16="http://schemas.microsoft.com/office/drawing/2014/main" id="{00000000-0008-0000-0000-0000511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67</xdr:row>
      <xdr:rowOff>76200</xdr:rowOff>
    </xdr:from>
    <xdr:to>
      <xdr:col>14</xdr:col>
      <xdr:colOff>76200</xdr:colOff>
      <xdr:row>68</xdr:row>
      <xdr:rowOff>114300</xdr:rowOff>
    </xdr:to>
    <xdr:sp macro="" textlink="">
      <xdr:nvSpPr>
        <xdr:cNvPr id="6994" name="Text Box 75" hidden="1">
          <a:extLst>
            <a:ext uri="{FF2B5EF4-FFF2-40B4-BE49-F238E27FC236}">
              <a16:creationId xmlns:a16="http://schemas.microsoft.com/office/drawing/2014/main" id="{00000000-0008-0000-0000-0000521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67</xdr:row>
      <xdr:rowOff>76200</xdr:rowOff>
    </xdr:from>
    <xdr:to>
      <xdr:col>7</xdr:col>
      <xdr:colOff>76200</xdr:colOff>
      <xdr:row>68</xdr:row>
      <xdr:rowOff>114300</xdr:rowOff>
    </xdr:to>
    <xdr:sp macro="" textlink="">
      <xdr:nvSpPr>
        <xdr:cNvPr id="6995" name="Text Box 75" hidden="1">
          <a:extLst>
            <a:ext uri="{FF2B5EF4-FFF2-40B4-BE49-F238E27FC236}">
              <a16:creationId xmlns:a16="http://schemas.microsoft.com/office/drawing/2014/main" id="{00000000-0008-0000-0000-0000531B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67</xdr:row>
      <xdr:rowOff>76200</xdr:rowOff>
    </xdr:from>
    <xdr:to>
      <xdr:col>10</xdr:col>
      <xdr:colOff>76200</xdr:colOff>
      <xdr:row>68</xdr:row>
      <xdr:rowOff>114300</xdr:rowOff>
    </xdr:to>
    <xdr:sp macro="" textlink="">
      <xdr:nvSpPr>
        <xdr:cNvPr id="6996" name="Text Box 75" hidden="1">
          <a:extLst>
            <a:ext uri="{FF2B5EF4-FFF2-40B4-BE49-F238E27FC236}">
              <a16:creationId xmlns:a16="http://schemas.microsoft.com/office/drawing/2014/main" id="{00000000-0008-0000-0000-0000541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67</xdr:row>
      <xdr:rowOff>76200</xdr:rowOff>
    </xdr:from>
    <xdr:to>
      <xdr:col>14</xdr:col>
      <xdr:colOff>76200</xdr:colOff>
      <xdr:row>68</xdr:row>
      <xdr:rowOff>114300</xdr:rowOff>
    </xdr:to>
    <xdr:sp macro="" textlink="">
      <xdr:nvSpPr>
        <xdr:cNvPr id="6997" name="Text Box 75" hidden="1">
          <a:extLst>
            <a:ext uri="{FF2B5EF4-FFF2-40B4-BE49-F238E27FC236}">
              <a16:creationId xmlns:a16="http://schemas.microsoft.com/office/drawing/2014/main" id="{00000000-0008-0000-0000-0000551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67</xdr:row>
      <xdr:rowOff>76200</xdr:rowOff>
    </xdr:from>
    <xdr:to>
      <xdr:col>7</xdr:col>
      <xdr:colOff>76200</xdr:colOff>
      <xdr:row>68</xdr:row>
      <xdr:rowOff>114300</xdr:rowOff>
    </xdr:to>
    <xdr:sp macro="" textlink="">
      <xdr:nvSpPr>
        <xdr:cNvPr id="6998" name="Text Box 75" hidden="1">
          <a:extLst>
            <a:ext uri="{FF2B5EF4-FFF2-40B4-BE49-F238E27FC236}">
              <a16:creationId xmlns:a16="http://schemas.microsoft.com/office/drawing/2014/main" id="{00000000-0008-0000-0000-0000561B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68</xdr:row>
      <xdr:rowOff>76200</xdr:rowOff>
    </xdr:from>
    <xdr:to>
      <xdr:col>7</xdr:col>
      <xdr:colOff>76200</xdr:colOff>
      <xdr:row>69</xdr:row>
      <xdr:rowOff>114300</xdr:rowOff>
    </xdr:to>
    <xdr:sp macro="" textlink="">
      <xdr:nvSpPr>
        <xdr:cNvPr id="6999" name="Text Box 75" hidden="1">
          <a:extLst>
            <a:ext uri="{FF2B5EF4-FFF2-40B4-BE49-F238E27FC236}">
              <a16:creationId xmlns:a16="http://schemas.microsoft.com/office/drawing/2014/main" id="{00000000-0008-0000-0000-0000571B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68</xdr:row>
      <xdr:rowOff>76200</xdr:rowOff>
    </xdr:from>
    <xdr:to>
      <xdr:col>7</xdr:col>
      <xdr:colOff>76200</xdr:colOff>
      <xdr:row>69</xdr:row>
      <xdr:rowOff>114300</xdr:rowOff>
    </xdr:to>
    <xdr:sp macro="" textlink="">
      <xdr:nvSpPr>
        <xdr:cNvPr id="7000" name="Text Box 75" hidden="1">
          <a:extLst>
            <a:ext uri="{FF2B5EF4-FFF2-40B4-BE49-F238E27FC236}">
              <a16:creationId xmlns:a16="http://schemas.microsoft.com/office/drawing/2014/main" id="{00000000-0008-0000-0000-0000581B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67</xdr:row>
      <xdr:rowOff>76200</xdr:rowOff>
    </xdr:from>
    <xdr:to>
      <xdr:col>10</xdr:col>
      <xdr:colOff>76200</xdr:colOff>
      <xdr:row>68</xdr:row>
      <xdr:rowOff>114300</xdr:rowOff>
    </xdr:to>
    <xdr:sp macro="" textlink="">
      <xdr:nvSpPr>
        <xdr:cNvPr id="7001" name="Text Box 75" hidden="1">
          <a:extLst>
            <a:ext uri="{FF2B5EF4-FFF2-40B4-BE49-F238E27FC236}">
              <a16:creationId xmlns:a16="http://schemas.microsoft.com/office/drawing/2014/main" id="{00000000-0008-0000-0000-0000591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68</xdr:row>
      <xdr:rowOff>76200</xdr:rowOff>
    </xdr:from>
    <xdr:to>
      <xdr:col>10</xdr:col>
      <xdr:colOff>76200</xdr:colOff>
      <xdr:row>69</xdr:row>
      <xdr:rowOff>114300</xdr:rowOff>
    </xdr:to>
    <xdr:sp macro="" textlink="">
      <xdr:nvSpPr>
        <xdr:cNvPr id="7002" name="Text Box 75" hidden="1">
          <a:extLst>
            <a:ext uri="{FF2B5EF4-FFF2-40B4-BE49-F238E27FC236}">
              <a16:creationId xmlns:a16="http://schemas.microsoft.com/office/drawing/2014/main" id="{00000000-0008-0000-0000-00005A1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68</xdr:row>
      <xdr:rowOff>76200</xdr:rowOff>
    </xdr:from>
    <xdr:to>
      <xdr:col>10</xdr:col>
      <xdr:colOff>76200</xdr:colOff>
      <xdr:row>69</xdr:row>
      <xdr:rowOff>114300</xdr:rowOff>
    </xdr:to>
    <xdr:sp macro="" textlink="">
      <xdr:nvSpPr>
        <xdr:cNvPr id="7003" name="Text Box 75" hidden="1">
          <a:extLst>
            <a:ext uri="{FF2B5EF4-FFF2-40B4-BE49-F238E27FC236}">
              <a16:creationId xmlns:a16="http://schemas.microsoft.com/office/drawing/2014/main" id="{00000000-0008-0000-0000-00005B1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68</xdr:row>
      <xdr:rowOff>76200</xdr:rowOff>
    </xdr:from>
    <xdr:to>
      <xdr:col>10</xdr:col>
      <xdr:colOff>76200</xdr:colOff>
      <xdr:row>69</xdr:row>
      <xdr:rowOff>114300</xdr:rowOff>
    </xdr:to>
    <xdr:sp macro="" textlink="">
      <xdr:nvSpPr>
        <xdr:cNvPr id="7004" name="Text Box 75" hidden="1">
          <a:extLst>
            <a:ext uri="{FF2B5EF4-FFF2-40B4-BE49-F238E27FC236}">
              <a16:creationId xmlns:a16="http://schemas.microsoft.com/office/drawing/2014/main" id="{00000000-0008-0000-0000-00005C1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67</xdr:row>
      <xdr:rowOff>76200</xdr:rowOff>
    </xdr:from>
    <xdr:to>
      <xdr:col>14</xdr:col>
      <xdr:colOff>76200</xdr:colOff>
      <xdr:row>68</xdr:row>
      <xdr:rowOff>114300</xdr:rowOff>
    </xdr:to>
    <xdr:sp macro="" textlink="">
      <xdr:nvSpPr>
        <xdr:cNvPr id="7005" name="Text Box 75" hidden="1">
          <a:extLst>
            <a:ext uri="{FF2B5EF4-FFF2-40B4-BE49-F238E27FC236}">
              <a16:creationId xmlns:a16="http://schemas.microsoft.com/office/drawing/2014/main" id="{00000000-0008-0000-0000-00005D1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68</xdr:row>
      <xdr:rowOff>76200</xdr:rowOff>
    </xdr:from>
    <xdr:to>
      <xdr:col>14</xdr:col>
      <xdr:colOff>76200</xdr:colOff>
      <xdr:row>69</xdr:row>
      <xdr:rowOff>114300</xdr:rowOff>
    </xdr:to>
    <xdr:sp macro="" textlink="">
      <xdr:nvSpPr>
        <xdr:cNvPr id="7006" name="Text Box 75" hidden="1">
          <a:extLst>
            <a:ext uri="{FF2B5EF4-FFF2-40B4-BE49-F238E27FC236}">
              <a16:creationId xmlns:a16="http://schemas.microsoft.com/office/drawing/2014/main" id="{00000000-0008-0000-0000-00005E1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68</xdr:row>
      <xdr:rowOff>76200</xdr:rowOff>
    </xdr:from>
    <xdr:to>
      <xdr:col>14</xdr:col>
      <xdr:colOff>76200</xdr:colOff>
      <xdr:row>69</xdr:row>
      <xdr:rowOff>114300</xdr:rowOff>
    </xdr:to>
    <xdr:sp macro="" textlink="">
      <xdr:nvSpPr>
        <xdr:cNvPr id="7007" name="Text Box 75" hidden="1">
          <a:extLst>
            <a:ext uri="{FF2B5EF4-FFF2-40B4-BE49-F238E27FC236}">
              <a16:creationId xmlns:a16="http://schemas.microsoft.com/office/drawing/2014/main" id="{00000000-0008-0000-0000-00005F1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68</xdr:row>
      <xdr:rowOff>76200</xdr:rowOff>
    </xdr:from>
    <xdr:to>
      <xdr:col>14</xdr:col>
      <xdr:colOff>76200</xdr:colOff>
      <xdr:row>69</xdr:row>
      <xdr:rowOff>114300</xdr:rowOff>
    </xdr:to>
    <xdr:sp macro="" textlink="">
      <xdr:nvSpPr>
        <xdr:cNvPr id="7008" name="Text Box 75" hidden="1">
          <a:extLst>
            <a:ext uri="{FF2B5EF4-FFF2-40B4-BE49-F238E27FC236}">
              <a16:creationId xmlns:a16="http://schemas.microsoft.com/office/drawing/2014/main" id="{00000000-0008-0000-0000-0000601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68</xdr:row>
      <xdr:rowOff>76200</xdr:rowOff>
    </xdr:from>
    <xdr:to>
      <xdr:col>14</xdr:col>
      <xdr:colOff>76200</xdr:colOff>
      <xdr:row>69</xdr:row>
      <xdr:rowOff>114300</xdr:rowOff>
    </xdr:to>
    <xdr:sp macro="" textlink="">
      <xdr:nvSpPr>
        <xdr:cNvPr id="7009" name="Text Box 75" hidden="1">
          <a:extLst>
            <a:ext uri="{FF2B5EF4-FFF2-40B4-BE49-F238E27FC236}">
              <a16:creationId xmlns:a16="http://schemas.microsoft.com/office/drawing/2014/main" id="{00000000-0008-0000-0000-0000611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68</xdr:row>
      <xdr:rowOff>76200</xdr:rowOff>
    </xdr:from>
    <xdr:to>
      <xdr:col>7</xdr:col>
      <xdr:colOff>76200</xdr:colOff>
      <xdr:row>69</xdr:row>
      <xdr:rowOff>114300</xdr:rowOff>
    </xdr:to>
    <xdr:sp macro="" textlink="">
      <xdr:nvSpPr>
        <xdr:cNvPr id="7010" name="Text Box 75" hidden="1">
          <a:extLst>
            <a:ext uri="{FF2B5EF4-FFF2-40B4-BE49-F238E27FC236}">
              <a16:creationId xmlns:a16="http://schemas.microsoft.com/office/drawing/2014/main" id="{00000000-0008-0000-0000-0000621B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68</xdr:row>
      <xdr:rowOff>76200</xdr:rowOff>
    </xdr:from>
    <xdr:to>
      <xdr:col>10</xdr:col>
      <xdr:colOff>76200</xdr:colOff>
      <xdr:row>69</xdr:row>
      <xdr:rowOff>114300</xdr:rowOff>
    </xdr:to>
    <xdr:sp macro="" textlink="">
      <xdr:nvSpPr>
        <xdr:cNvPr id="7011" name="Text Box 75" hidden="1">
          <a:extLst>
            <a:ext uri="{FF2B5EF4-FFF2-40B4-BE49-F238E27FC236}">
              <a16:creationId xmlns:a16="http://schemas.microsoft.com/office/drawing/2014/main" id="{00000000-0008-0000-0000-0000631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68</xdr:row>
      <xdr:rowOff>76200</xdr:rowOff>
    </xdr:from>
    <xdr:to>
      <xdr:col>14</xdr:col>
      <xdr:colOff>76200</xdr:colOff>
      <xdr:row>69</xdr:row>
      <xdr:rowOff>114300</xdr:rowOff>
    </xdr:to>
    <xdr:sp macro="" textlink="">
      <xdr:nvSpPr>
        <xdr:cNvPr id="7012" name="Text Box 75" hidden="1">
          <a:extLst>
            <a:ext uri="{FF2B5EF4-FFF2-40B4-BE49-F238E27FC236}">
              <a16:creationId xmlns:a16="http://schemas.microsoft.com/office/drawing/2014/main" id="{00000000-0008-0000-0000-0000641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68</xdr:row>
      <xdr:rowOff>76200</xdr:rowOff>
    </xdr:from>
    <xdr:to>
      <xdr:col>7</xdr:col>
      <xdr:colOff>76200</xdr:colOff>
      <xdr:row>69</xdr:row>
      <xdr:rowOff>114300</xdr:rowOff>
    </xdr:to>
    <xdr:sp macro="" textlink="">
      <xdr:nvSpPr>
        <xdr:cNvPr id="7013" name="Text Box 75" hidden="1">
          <a:extLst>
            <a:ext uri="{FF2B5EF4-FFF2-40B4-BE49-F238E27FC236}">
              <a16:creationId xmlns:a16="http://schemas.microsoft.com/office/drawing/2014/main" id="{00000000-0008-0000-0000-0000651B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68</xdr:row>
      <xdr:rowOff>76200</xdr:rowOff>
    </xdr:from>
    <xdr:to>
      <xdr:col>10</xdr:col>
      <xdr:colOff>76200</xdr:colOff>
      <xdr:row>69</xdr:row>
      <xdr:rowOff>114300</xdr:rowOff>
    </xdr:to>
    <xdr:sp macro="" textlink="">
      <xdr:nvSpPr>
        <xdr:cNvPr id="7014" name="Text Box 75" hidden="1">
          <a:extLst>
            <a:ext uri="{FF2B5EF4-FFF2-40B4-BE49-F238E27FC236}">
              <a16:creationId xmlns:a16="http://schemas.microsoft.com/office/drawing/2014/main" id="{00000000-0008-0000-0000-0000661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68</xdr:row>
      <xdr:rowOff>76200</xdr:rowOff>
    </xdr:from>
    <xdr:to>
      <xdr:col>14</xdr:col>
      <xdr:colOff>76200</xdr:colOff>
      <xdr:row>69</xdr:row>
      <xdr:rowOff>114300</xdr:rowOff>
    </xdr:to>
    <xdr:sp macro="" textlink="">
      <xdr:nvSpPr>
        <xdr:cNvPr id="7015" name="Text Box 75" hidden="1">
          <a:extLst>
            <a:ext uri="{FF2B5EF4-FFF2-40B4-BE49-F238E27FC236}">
              <a16:creationId xmlns:a16="http://schemas.microsoft.com/office/drawing/2014/main" id="{00000000-0008-0000-0000-0000671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68</xdr:row>
      <xdr:rowOff>76200</xdr:rowOff>
    </xdr:from>
    <xdr:to>
      <xdr:col>7</xdr:col>
      <xdr:colOff>76200</xdr:colOff>
      <xdr:row>69</xdr:row>
      <xdr:rowOff>114300</xdr:rowOff>
    </xdr:to>
    <xdr:sp macro="" textlink="">
      <xdr:nvSpPr>
        <xdr:cNvPr id="7016" name="Text Box 75" hidden="1">
          <a:extLst>
            <a:ext uri="{FF2B5EF4-FFF2-40B4-BE49-F238E27FC236}">
              <a16:creationId xmlns:a16="http://schemas.microsoft.com/office/drawing/2014/main" id="{00000000-0008-0000-0000-0000681B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69</xdr:row>
      <xdr:rowOff>76200</xdr:rowOff>
    </xdr:from>
    <xdr:to>
      <xdr:col>7</xdr:col>
      <xdr:colOff>76200</xdr:colOff>
      <xdr:row>70</xdr:row>
      <xdr:rowOff>114300</xdr:rowOff>
    </xdr:to>
    <xdr:sp macro="" textlink="">
      <xdr:nvSpPr>
        <xdr:cNvPr id="7017" name="Text Box 75" hidden="1">
          <a:extLst>
            <a:ext uri="{FF2B5EF4-FFF2-40B4-BE49-F238E27FC236}">
              <a16:creationId xmlns:a16="http://schemas.microsoft.com/office/drawing/2014/main" id="{00000000-0008-0000-0000-0000691B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69</xdr:row>
      <xdr:rowOff>76200</xdr:rowOff>
    </xdr:from>
    <xdr:to>
      <xdr:col>7</xdr:col>
      <xdr:colOff>76200</xdr:colOff>
      <xdr:row>70</xdr:row>
      <xdr:rowOff>114300</xdr:rowOff>
    </xdr:to>
    <xdr:sp macro="" textlink="">
      <xdr:nvSpPr>
        <xdr:cNvPr id="7018" name="Text Box 75" hidden="1">
          <a:extLst>
            <a:ext uri="{FF2B5EF4-FFF2-40B4-BE49-F238E27FC236}">
              <a16:creationId xmlns:a16="http://schemas.microsoft.com/office/drawing/2014/main" id="{00000000-0008-0000-0000-00006A1B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68</xdr:row>
      <xdr:rowOff>76200</xdr:rowOff>
    </xdr:from>
    <xdr:to>
      <xdr:col>10</xdr:col>
      <xdr:colOff>76200</xdr:colOff>
      <xdr:row>69</xdr:row>
      <xdr:rowOff>114300</xdr:rowOff>
    </xdr:to>
    <xdr:sp macro="" textlink="">
      <xdr:nvSpPr>
        <xdr:cNvPr id="7019" name="Text Box 75" hidden="1">
          <a:extLst>
            <a:ext uri="{FF2B5EF4-FFF2-40B4-BE49-F238E27FC236}">
              <a16:creationId xmlns:a16="http://schemas.microsoft.com/office/drawing/2014/main" id="{00000000-0008-0000-0000-00006B1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69</xdr:row>
      <xdr:rowOff>76200</xdr:rowOff>
    </xdr:from>
    <xdr:to>
      <xdr:col>10</xdr:col>
      <xdr:colOff>76200</xdr:colOff>
      <xdr:row>70</xdr:row>
      <xdr:rowOff>114300</xdr:rowOff>
    </xdr:to>
    <xdr:sp macro="" textlink="">
      <xdr:nvSpPr>
        <xdr:cNvPr id="7020" name="Text Box 75" hidden="1">
          <a:extLst>
            <a:ext uri="{FF2B5EF4-FFF2-40B4-BE49-F238E27FC236}">
              <a16:creationId xmlns:a16="http://schemas.microsoft.com/office/drawing/2014/main" id="{00000000-0008-0000-0000-00006C1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69</xdr:row>
      <xdr:rowOff>76200</xdr:rowOff>
    </xdr:from>
    <xdr:to>
      <xdr:col>10</xdr:col>
      <xdr:colOff>76200</xdr:colOff>
      <xdr:row>70</xdr:row>
      <xdr:rowOff>114300</xdr:rowOff>
    </xdr:to>
    <xdr:sp macro="" textlink="">
      <xdr:nvSpPr>
        <xdr:cNvPr id="7021" name="Text Box 75" hidden="1">
          <a:extLst>
            <a:ext uri="{FF2B5EF4-FFF2-40B4-BE49-F238E27FC236}">
              <a16:creationId xmlns:a16="http://schemas.microsoft.com/office/drawing/2014/main" id="{00000000-0008-0000-0000-00006D1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69</xdr:row>
      <xdr:rowOff>76200</xdr:rowOff>
    </xdr:from>
    <xdr:to>
      <xdr:col>10</xdr:col>
      <xdr:colOff>76200</xdr:colOff>
      <xdr:row>70</xdr:row>
      <xdr:rowOff>114300</xdr:rowOff>
    </xdr:to>
    <xdr:sp macro="" textlink="">
      <xdr:nvSpPr>
        <xdr:cNvPr id="7022" name="Text Box 75" hidden="1">
          <a:extLst>
            <a:ext uri="{FF2B5EF4-FFF2-40B4-BE49-F238E27FC236}">
              <a16:creationId xmlns:a16="http://schemas.microsoft.com/office/drawing/2014/main" id="{00000000-0008-0000-0000-00006E1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68</xdr:row>
      <xdr:rowOff>76200</xdr:rowOff>
    </xdr:from>
    <xdr:to>
      <xdr:col>14</xdr:col>
      <xdr:colOff>76200</xdr:colOff>
      <xdr:row>69</xdr:row>
      <xdr:rowOff>114300</xdr:rowOff>
    </xdr:to>
    <xdr:sp macro="" textlink="">
      <xdr:nvSpPr>
        <xdr:cNvPr id="7023" name="Text Box 75" hidden="1">
          <a:extLst>
            <a:ext uri="{FF2B5EF4-FFF2-40B4-BE49-F238E27FC236}">
              <a16:creationId xmlns:a16="http://schemas.microsoft.com/office/drawing/2014/main" id="{00000000-0008-0000-0000-00006F1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69</xdr:row>
      <xdr:rowOff>76200</xdr:rowOff>
    </xdr:from>
    <xdr:to>
      <xdr:col>14</xdr:col>
      <xdr:colOff>76200</xdr:colOff>
      <xdr:row>70</xdr:row>
      <xdr:rowOff>114300</xdr:rowOff>
    </xdr:to>
    <xdr:sp macro="" textlink="">
      <xdr:nvSpPr>
        <xdr:cNvPr id="7024" name="Text Box 75" hidden="1">
          <a:extLst>
            <a:ext uri="{FF2B5EF4-FFF2-40B4-BE49-F238E27FC236}">
              <a16:creationId xmlns:a16="http://schemas.microsoft.com/office/drawing/2014/main" id="{00000000-0008-0000-0000-0000701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69</xdr:row>
      <xdr:rowOff>76200</xdr:rowOff>
    </xdr:from>
    <xdr:to>
      <xdr:col>14</xdr:col>
      <xdr:colOff>76200</xdr:colOff>
      <xdr:row>70</xdr:row>
      <xdr:rowOff>114300</xdr:rowOff>
    </xdr:to>
    <xdr:sp macro="" textlink="">
      <xdr:nvSpPr>
        <xdr:cNvPr id="7025" name="Text Box 75" hidden="1">
          <a:extLst>
            <a:ext uri="{FF2B5EF4-FFF2-40B4-BE49-F238E27FC236}">
              <a16:creationId xmlns:a16="http://schemas.microsoft.com/office/drawing/2014/main" id="{00000000-0008-0000-0000-0000711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69</xdr:row>
      <xdr:rowOff>76200</xdr:rowOff>
    </xdr:from>
    <xdr:to>
      <xdr:col>14</xdr:col>
      <xdr:colOff>76200</xdr:colOff>
      <xdr:row>70</xdr:row>
      <xdr:rowOff>114300</xdr:rowOff>
    </xdr:to>
    <xdr:sp macro="" textlink="">
      <xdr:nvSpPr>
        <xdr:cNvPr id="7026" name="Text Box 75" hidden="1">
          <a:extLst>
            <a:ext uri="{FF2B5EF4-FFF2-40B4-BE49-F238E27FC236}">
              <a16:creationId xmlns:a16="http://schemas.microsoft.com/office/drawing/2014/main" id="{00000000-0008-0000-0000-0000721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69</xdr:row>
      <xdr:rowOff>76200</xdr:rowOff>
    </xdr:from>
    <xdr:to>
      <xdr:col>14</xdr:col>
      <xdr:colOff>76200</xdr:colOff>
      <xdr:row>70</xdr:row>
      <xdr:rowOff>114300</xdr:rowOff>
    </xdr:to>
    <xdr:sp macro="" textlink="">
      <xdr:nvSpPr>
        <xdr:cNvPr id="7027" name="Text Box 75" hidden="1">
          <a:extLst>
            <a:ext uri="{FF2B5EF4-FFF2-40B4-BE49-F238E27FC236}">
              <a16:creationId xmlns:a16="http://schemas.microsoft.com/office/drawing/2014/main" id="{00000000-0008-0000-0000-0000731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69</xdr:row>
      <xdr:rowOff>76200</xdr:rowOff>
    </xdr:from>
    <xdr:to>
      <xdr:col>7</xdr:col>
      <xdr:colOff>76200</xdr:colOff>
      <xdr:row>70</xdr:row>
      <xdr:rowOff>114300</xdr:rowOff>
    </xdr:to>
    <xdr:sp macro="" textlink="">
      <xdr:nvSpPr>
        <xdr:cNvPr id="7028" name="Text Box 75" hidden="1">
          <a:extLst>
            <a:ext uri="{FF2B5EF4-FFF2-40B4-BE49-F238E27FC236}">
              <a16:creationId xmlns:a16="http://schemas.microsoft.com/office/drawing/2014/main" id="{00000000-0008-0000-0000-0000741B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69</xdr:row>
      <xdr:rowOff>76200</xdr:rowOff>
    </xdr:from>
    <xdr:to>
      <xdr:col>10</xdr:col>
      <xdr:colOff>76200</xdr:colOff>
      <xdr:row>70</xdr:row>
      <xdr:rowOff>114300</xdr:rowOff>
    </xdr:to>
    <xdr:sp macro="" textlink="">
      <xdr:nvSpPr>
        <xdr:cNvPr id="7029" name="Text Box 75" hidden="1">
          <a:extLst>
            <a:ext uri="{FF2B5EF4-FFF2-40B4-BE49-F238E27FC236}">
              <a16:creationId xmlns:a16="http://schemas.microsoft.com/office/drawing/2014/main" id="{00000000-0008-0000-0000-0000751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69</xdr:row>
      <xdr:rowOff>76200</xdr:rowOff>
    </xdr:from>
    <xdr:to>
      <xdr:col>14</xdr:col>
      <xdr:colOff>76200</xdr:colOff>
      <xdr:row>70</xdr:row>
      <xdr:rowOff>114300</xdr:rowOff>
    </xdr:to>
    <xdr:sp macro="" textlink="">
      <xdr:nvSpPr>
        <xdr:cNvPr id="7030" name="Text Box 75" hidden="1">
          <a:extLst>
            <a:ext uri="{FF2B5EF4-FFF2-40B4-BE49-F238E27FC236}">
              <a16:creationId xmlns:a16="http://schemas.microsoft.com/office/drawing/2014/main" id="{00000000-0008-0000-0000-0000761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69</xdr:row>
      <xdr:rowOff>76200</xdr:rowOff>
    </xdr:from>
    <xdr:to>
      <xdr:col>7</xdr:col>
      <xdr:colOff>76200</xdr:colOff>
      <xdr:row>70</xdr:row>
      <xdr:rowOff>114300</xdr:rowOff>
    </xdr:to>
    <xdr:sp macro="" textlink="">
      <xdr:nvSpPr>
        <xdr:cNvPr id="7031" name="Text Box 75" hidden="1">
          <a:extLst>
            <a:ext uri="{FF2B5EF4-FFF2-40B4-BE49-F238E27FC236}">
              <a16:creationId xmlns:a16="http://schemas.microsoft.com/office/drawing/2014/main" id="{00000000-0008-0000-0000-0000771B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69</xdr:row>
      <xdr:rowOff>76200</xdr:rowOff>
    </xdr:from>
    <xdr:to>
      <xdr:col>10</xdr:col>
      <xdr:colOff>76200</xdr:colOff>
      <xdr:row>70</xdr:row>
      <xdr:rowOff>114300</xdr:rowOff>
    </xdr:to>
    <xdr:sp macro="" textlink="">
      <xdr:nvSpPr>
        <xdr:cNvPr id="7032" name="Text Box 75" hidden="1">
          <a:extLst>
            <a:ext uri="{FF2B5EF4-FFF2-40B4-BE49-F238E27FC236}">
              <a16:creationId xmlns:a16="http://schemas.microsoft.com/office/drawing/2014/main" id="{00000000-0008-0000-0000-0000781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69</xdr:row>
      <xdr:rowOff>76200</xdr:rowOff>
    </xdr:from>
    <xdr:to>
      <xdr:col>14</xdr:col>
      <xdr:colOff>76200</xdr:colOff>
      <xdr:row>70</xdr:row>
      <xdr:rowOff>114300</xdr:rowOff>
    </xdr:to>
    <xdr:sp macro="" textlink="">
      <xdr:nvSpPr>
        <xdr:cNvPr id="7033" name="Text Box 75" hidden="1">
          <a:extLst>
            <a:ext uri="{FF2B5EF4-FFF2-40B4-BE49-F238E27FC236}">
              <a16:creationId xmlns:a16="http://schemas.microsoft.com/office/drawing/2014/main" id="{00000000-0008-0000-0000-0000791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69</xdr:row>
      <xdr:rowOff>76200</xdr:rowOff>
    </xdr:from>
    <xdr:to>
      <xdr:col>7</xdr:col>
      <xdr:colOff>76200</xdr:colOff>
      <xdr:row>70</xdr:row>
      <xdr:rowOff>114300</xdr:rowOff>
    </xdr:to>
    <xdr:sp macro="" textlink="">
      <xdr:nvSpPr>
        <xdr:cNvPr id="7034" name="Text Box 75" hidden="1">
          <a:extLst>
            <a:ext uri="{FF2B5EF4-FFF2-40B4-BE49-F238E27FC236}">
              <a16:creationId xmlns:a16="http://schemas.microsoft.com/office/drawing/2014/main" id="{00000000-0008-0000-0000-00007A1B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70</xdr:row>
      <xdr:rowOff>76200</xdr:rowOff>
    </xdr:from>
    <xdr:to>
      <xdr:col>7</xdr:col>
      <xdr:colOff>76200</xdr:colOff>
      <xdr:row>71</xdr:row>
      <xdr:rowOff>114300</xdr:rowOff>
    </xdr:to>
    <xdr:sp macro="" textlink="">
      <xdr:nvSpPr>
        <xdr:cNvPr id="7035" name="Text Box 75" hidden="1">
          <a:extLst>
            <a:ext uri="{FF2B5EF4-FFF2-40B4-BE49-F238E27FC236}">
              <a16:creationId xmlns:a16="http://schemas.microsoft.com/office/drawing/2014/main" id="{00000000-0008-0000-0000-00007B1B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70</xdr:row>
      <xdr:rowOff>76200</xdr:rowOff>
    </xdr:from>
    <xdr:to>
      <xdr:col>7</xdr:col>
      <xdr:colOff>76200</xdr:colOff>
      <xdr:row>71</xdr:row>
      <xdr:rowOff>114300</xdr:rowOff>
    </xdr:to>
    <xdr:sp macro="" textlink="">
      <xdr:nvSpPr>
        <xdr:cNvPr id="7036" name="Text Box 75" hidden="1">
          <a:extLst>
            <a:ext uri="{FF2B5EF4-FFF2-40B4-BE49-F238E27FC236}">
              <a16:creationId xmlns:a16="http://schemas.microsoft.com/office/drawing/2014/main" id="{00000000-0008-0000-0000-00007C1B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69</xdr:row>
      <xdr:rowOff>76200</xdr:rowOff>
    </xdr:from>
    <xdr:to>
      <xdr:col>10</xdr:col>
      <xdr:colOff>76200</xdr:colOff>
      <xdr:row>70</xdr:row>
      <xdr:rowOff>114300</xdr:rowOff>
    </xdr:to>
    <xdr:sp macro="" textlink="">
      <xdr:nvSpPr>
        <xdr:cNvPr id="7037" name="Text Box 75" hidden="1">
          <a:extLst>
            <a:ext uri="{FF2B5EF4-FFF2-40B4-BE49-F238E27FC236}">
              <a16:creationId xmlns:a16="http://schemas.microsoft.com/office/drawing/2014/main" id="{00000000-0008-0000-0000-00007D1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70</xdr:row>
      <xdr:rowOff>76200</xdr:rowOff>
    </xdr:from>
    <xdr:to>
      <xdr:col>10</xdr:col>
      <xdr:colOff>76200</xdr:colOff>
      <xdr:row>71</xdr:row>
      <xdr:rowOff>114300</xdr:rowOff>
    </xdr:to>
    <xdr:sp macro="" textlink="">
      <xdr:nvSpPr>
        <xdr:cNvPr id="7038" name="Text Box 75" hidden="1">
          <a:extLst>
            <a:ext uri="{FF2B5EF4-FFF2-40B4-BE49-F238E27FC236}">
              <a16:creationId xmlns:a16="http://schemas.microsoft.com/office/drawing/2014/main" id="{00000000-0008-0000-0000-00007E1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70</xdr:row>
      <xdr:rowOff>76200</xdr:rowOff>
    </xdr:from>
    <xdr:to>
      <xdr:col>10</xdr:col>
      <xdr:colOff>76200</xdr:colOff>
      <xdr:row>71</xdr:row>
      <xdr:rowOff>114300</xdr:rowOff>
    </xdr:to>
    <xdr:sp macro="" textlink="">
      <xdr:nvSpPr>
        <xdr:cNvPr id="7039" name="Text Box 75" hidden="1">
          <a:extLst>
            <a:ext uri="{FF2B5EF4-FFF2-40B4-BE49-F238E27FC236}">
              <a16:creationId xmlns:a16="http://schemas.microsoft.com/office/drawing/2014/main" id="{00000000-0008-0000-0000-00007F1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70</xdr:row>
      <xdr:rowOff>76200</xdr:rowOff>
    </xdr:from>
    <xdr:to>
      <xdr:col>10</xdr:col>
      <xdr:colOff>76200</xdr:colOff>
      <xdr:row>71</xdr:row>
      <xdr:rowOff>114300</xdr:rowOff>
    </xdr:to>
    <xdr:sp macro="" textlink="">
      <xdr:nvSpPr>
        <xdr:cNvPr id="7040" name="Text Box 75" hidden="1">
          <a:extLst>
            <a:ext uri="{FF2B5EF4-FFF2-40B4-BE49-F238E27FC236}">
              <a16:creationId xmlns:a16="http://schemas.microsoft.com/office/drawing/2014/main" id="{00000000-0008-0000-0000-0000801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69</xdr:row>
      <xdr:rowOff>76200</xdr:rowOff>
    </xdr:from>
    <xdr:to>
      <xdr:col>14</xdr:col>
      <xdr:colOff>76200</xdr:colOff>
      <xdr:row>70</xdr:row>
      <xdr:rowOff>114300</xdr:rowOff>
    </xdr:to>
    <xdr:sp macro="" textlink="">
      <xdr:nvSpPr>
        <xdr:cNvPr id="7041" name="Text Box 75" hidden="1">
          <a:extLst>
            <a:ext uri="{FF2B5EF4-FFF2-40B4-BE49-F238E27FC236}">
              <a16:creationId xmlns:a16="http://schemas.microsoft.com/office/drawing/2014/main" id="{00000000-0008-0000-0000-0000811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70</xdr:row>
      <xdr:rowOff>76200</xdr:rowOff>
    </xdr:from>
    <xdr:to>
      <xdr:col>14</xdr:col>
      <xdr:colOff>76200</xdr:colOff>
      <xdr:row>71</xdr:row>
      <xdr:rowOff>114300</xdr:rowOff>
    </xdr:to>
    <xdr:sp macro="" textlink="">
      <xdr:nvSpPr>
        <xdr:cNvPr id="7042" name="Text Box 75" hidden="1">
          <a:extLst>
            <a:ext uri="{FF2B5EF4-FFF2-40B4-BE49-F238E27FC236}">
              <a16:creationId xmlns:a16="http://schemas.microsoft.com/office/drawing/2014/main" id="{00000000-0008-0000-0000-0000821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70</xdr:row>
      <xdr:rowOff>76200</xdr:rowOff>
    </xdr:from>
    <xdr:to>
      <xdr:col>14</xdr:col>
      <xdr:colOff>76200</xdr:colOff>
      <xdr:row>71</xdr:row>
      <xdr:rowOff>114300</xdr:rowOff>
    </xdr:to>
    <xdr:sp macro="" textlink="">
      <xdr:nvSpPr>
        <xdr:cNvPr id="7043" name="Text Box 75" hidden="1">
          <a:extLst>
            <a:ext uri="{FF2B5EF4-FFF2-40B4-BE49-F238E27FC236}">
              <a16:creationId xmlns:a16="http://schemas.microsoft.com/office/drawing/2014/main" id="{00000000-0008-0000-0000-0000831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70</xdr:row>
      <xdr:rowOff>76200</xdr:rowOff>
    </xdr:from>
    <xdr:to>
      <xdr:col>14</xdr:col>
      <xdr:colOff>76200</xdr:colOff>
      <xdr:row>71</xdr:row>
      <xdr:rowOff>114300</xdr:rowOff>
    </xdr:to>
    <xdr:sp macro="" textlink="">
      <xdr:nvSpPr>
        <xdr:cNvPr id="7044" name="Text Box 75" hidden="1">
          <a:extLst>
            <a:ext uri="{FF2B5EF4-FFF2-40B4-BE49-F238E27FC236}">
              <a16:creationId xmlns:a16="http://schemas.microsoft.com/office/drawing/2014/main" id="{00000000-0008-0000-0000-0000841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70</xdr:row>
      <xdr:rowOff>76200</xdr:rowOff>
    </xdr:from>
    <xdr:to>
      <xdr:col>14</xdr:col>
      <xdr:colOff>76200</xdr:colOff>
      <xdr:row>71</xdr:row>
      <xdr:rowOff>114300</xdr:rowOff>
    </xdr:to>
    <xdr:sp macro="" textlink="">
      <xdr:nvSpPr>
        <xdr:cNvPr id="7045" name="Text Box 75" hidden="1">
          <a:extLst>
            <a:ext uri="{FF2B5EF4-FFF2-40B4-BE49-F238E27FC236}">
              <a16:creationId xmlns:a16="http://schemas.microsoft.com/office/drawing/2014/main" id="{00000000-0008-0000-0000-0000851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70</xdr:row>
      <xdr:rowOff>76200</xdr:rowOff>
    </xdr:from>
    <xdr:to>
      <xdr:col>7</xdr:col>
      <xdr:colOff>76200</xdr:colOff>
      <xdr:row>71</xdr:row>
      <xdr:rowOff>114300</xdr:rowOff>
    </xdr:to>
    <xdr:sp macro="" textlink="">
      <xdr:nvSpPr>
        <xdr:cNvPr id="7046" name="Text Box 75" hidden="1">
          <a:extLst>
            <a:ext uri="{FF2B5EF4-FFF2-40B4-BE49-F238E27FC236}">
              <a16:creationId xmlns:a16="http://schemas.microsoft.com/office/drawing/2014/main" id="{00000000-0008-0000-0000-0000861B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70</xdr:row>
      <xdr:rowOff>76200</xdr:rowOff>
    </xdr:from>
    <xdr:to>
      <xdr:col>10</xdr:col>
      <xdr:colOff>76200</xdr:colOff>
      <xdr:row>71</xdr:row>
      <xdr:rowOff>114300</xdr:rowOff>
    </xdr:to>
    <xdr:sp macro="" textlink="">
      <xdr:nvSpPr>
        <xdr:cNvPr id="7047" name="Text Box 75" hidden="1">
          <a:extLst>
            <a:ext uri="{FF2B5EF4-FFF2-40B4-BE49-F238E27FC236}">
              <a16:creationId xmlns:a16="http://schemas.microsoft.com/office/drawing/2014/main" id="{00000000-0008-0000-0000-0000871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70</xdr:row>
      <xdr:rowOff>76200</xdr:rowOff>
    </xdr:from>
    <xdr:to>
      <xdr:col>14</xdr:col>
      <xdr:colOff>76200</xdr:colOff>
      <xdr:row>71</xdr:row>
      <xdr:rowOff>114300</xdr:rowOff>
    </xdr:to>
    <xdr:sp macro="" textlink="">
      <xdr:nvSpPr>
        <xdr:cNvPr id="7048" name="Text Box 75" hidden="1">
          <a:extLst>
            <a:ext uri="{FF2B5EF4-FFF2-40B4-BE49-F238E27FC236}">
              <a16:creationId xmlns:a16="http://schemas.microsoft.com/office/drawing/2014/main" id="{00000000-0008-0000-0000-0000881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70</xdr:row>
      <xdr:rowOff>76200</xdr:rowOff>
    </xdr:from>
    <xdr:to>
      <xdr:col>7</xdr:col>
      <xdr:colOff>76200</xdr:colOff>
      <xdr:row>71</xdr:row>
      <xdr:rowOff>114300</xdr:rowOff>
    </xdr:to>
    <xdr:sp macro="" textlink="">
      <xdr:nvSpPr>
        <xdr:cNvPr id="7049" name="Text Box 75" hidden="1">
          <a:extLst>
            <a:ext uri="{FF2B5EF4-FFF2-40B4-BE49-F238E27FC236}">
              <a16:creationId xmlns:a16="http://schemas.microsoft.com/office/drawing/2014/main" id="{00000000-0008-0000-0000-0000891B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70</xdr:row>
      <xdr:rowOff>76200</xdr:rowOff>
    </xdr:from>
    <xdr:to>
      <xdr:col>10</xdr:col>
      <xdr:colOff>76200</xdr:colOff>
      <xdr:row>71</xdr:row>
      <xdr:rowOff>114300</xdr:rowOff>
    </xdr:to>
    <xdr:sp macro="" textlink="">
      <xdr:nvSpPr>
        <xdr:cNvPr id="7050" name="Text Box 75" hidden="1">
          <a:extLst>
            <a:ext uri="{FF2B5EF4-FFF2-40B4-BE49-F238E27FC236}">
              <a16:creationId xmlns:a16="http://schemas.microsoft.com/office/drawing/2014/main" id="{00000000-0008-0000-0000-00008A1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70</xdr:row>
      <xdr:rowOff>76200</xdr:rowOff>
    </xdr:from>
    <xdr:to>
      <xdr:col>14</xdr:col>
      <xdr:colOff>76200</xdr:colOff>
      <xdr:row>71</xdr:row>
      <xdr:rowOff>114300</xdr:rowOff>
    </xdr:to>
    <xdr:sp macro="" textlink="">
      <xdr:nvSpPr>
        <xdr:cNvPr id="7051" name="Text Box 75" hidden="1">
          <a:extLst>
            <a:ext uri="{FF2B5EF4-FFF2-40B4-BE49-F238E27FC236}">
              <a16:creationId xmlns:a16="http://schemas.microsoft.com/office/drawing/2014/main" id="{00000000-0008-0000-0000-00008B1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70</xdr:row>
      <xdr:rowOff>76200</xdr:rowOff>
    </xdr:from>
    <xdr:to>
      <xdr:col>7</xdr:col>
      <xdr:colOff>76200</xdr:colOff>
      <xdr:row>71</xdr:row>
      <xdr:rowOff>114300</xdr:rowOff>
    </xdr:to>
    <xdr:sp macro="" textlink="">
      <xdr:nvSpPr>
        <xdr:cNvPr id="7052" name="Text Box 75" hidden="1">
          <a:extLst>
            <a:ext uri="{FF2B5EF4-FFF2-40B4-BE49-F238E27FC236}">
              <a16:creationId xmlns:a16="http://schemas.microsoft.com/office/drawing/2014/main" id="{00000000-0008-0000-0000-00008C1B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71</xdr:row>
      <xdr:rowOff>76200</xdr:rowOff>
    </xdr:from>
    <xdr:to>
      <xdr:col>7</xdr:col>
      <xdr:colOff>76200</xdr:colOff>
      <xdr:row>72</xdr:row>
      <xdr:rowOff>114300</xdr:rowOff>
    </xdr:to>
    <xdr:sp macro="" textlink="">
      <xdr:nvSpPr>
        <xdr:cNvPr id="7053" name="Text Box 75" hidden="1">
          <a:extLst>
            <a:ext uri="{FF2B5EF4-FFF2-40B4-BE49-F238E27FC236}">
              <a16:creationId xmlns:a16="http://schemas.microsoft.com/office/drawing/2014/main" id="{00000000-0008-0000-0000-00008D1B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71</xdr:row>
      <xdr:rowOff>76200</xdr:rowOff>
    </xdr:from>
    <xdr:to>
      <xdr:col>7</xdr:col>
      <xdr:colOff>76200</xdr:colOff>
      <xdr:row>72</xdr:row>
      <xdr:rowOff>114300</xdr:rowOff>
    </xdr:to>
    <xdr:sp macro="" textlink="">
      <xdr:nvSpPr>
        <xdr:cNvPr id="7054" name="Text Box 75" hidden="1">
          <a:extLst>
            <a:ext uri="{FF2B5EF4-FFF2-40B4-BE49-F238E27FC236}">
              <a16:creationId xmlns:a16="http://schemas.microsoft.com/office/drawing/2014/main" id="{00000000-0008-0000-0000-00008E1B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70</xdr:row>
      <xdr:rowOff>76200</xdr:rowOff>
    </xdr:from>
    <xdr:to>
      <xdr:col>10</xdr:col>
      <xdr:colOff>76200</xdr:colOff>
      <xdr:row>71</xdr:row>
      <xdr:rowOff>114300</xdr:rowOff>
    </xdr:to>
    <xdr:sp macro="" textlink="">
      <xdr:nvSpPr>
        <xdr:cNvPr id="7055" name="Text Box 75" hidden="1">
          <a:extLst>
            <a:ext uri="{FF2B5EF4-FFF2-40B4-BE49-F238E27FC236}">
              <a16:creationId xmlns:a16="http://schemas.microsoft.com/office/drawing/2014/main" id="{00000000-0008-0000-0000-00008F1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71</xdr:row>
      <xdr:rowOff>76200</xdr:rowOff>
    </xdr:from>
    <xdr:to>
      <xdr:col>10</xdr:col>
      <xdr:colOff>76200</xdr:colOff>
      <xdr:row>72</xdr:row>
      <xdr:rowOff>114300</xdr:rowOff>
    </xdr:to>
    <xdr:sp macro="" textlink="">
      <xdr:nvSpPr>
        <xdr:cNvPr id="7056" name="Text Box 75" hidden="1">
          <a:extLst>
            <a:ext uri="{FF2B5EF4-FFF2-40B4-BE49-F238E27FC236}">
              <a16:creationId xmlns:a16="http://schemas.microsoft.com/office/drawing/2014/main" id="{00000000-0008-0000-0000-0000901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71</xdr:row>
      <xdr:rowOff>76200</xdr:rowOff>
    </xdr:from>
    <xdr:to>
      <xdr:col>10</xdr:col>
      <xdr:colOff>76200</xdr:colOff>
      <xdr:row>72</xdr:row>
      <xdr:rowOff>114300</xdr:rowOff>
    </xdr:to>
    <xdr:sp macro="" textlink="">
      <xdr:nvSpPr>
        <xdr:cNvPr id="7057" name="Text Box 75" hidden="1">
          <a:extLst>
            <a:ext uri="{FF2B5EF4-FFF2-40B4-BE49-F238E27FC236}">
              <a16:creationId xmlns:a16="http://schemas.microsoft.com/office/drawing/2014/main" id="{00000000-0008-0000-0000-0000911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71</xdr:row>
      <xdr:rowOff>76200</xdr:rowOff>
    </xdr:from>
    <xdr:to>
      <xdr:col>10</xdr:col>
      <xdr:colOff>76200</xdr:colOff>
      <xdr:row>72</xdr:row>
      <xdr:rowOff>114300</xdr:rowOff>
    </xdr:to>
    <xdr:sp macro="" textlink="">
      <xdr:nvSpPr>
        <xdr:cNvPr id="7058" name="Text Box 75" hidden="1">
          <a:extLst>
            <a:ext uri="{FF2B5EF4-FFF2-40B4-BE49-F238E27FC236}">
              <a16:creationId xmlns:a16="http://schemas.microsoft.com/office/drawing/2014/main" id="{00000000-0008-0000-0000-0000921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70</xdr:row>
      <xdr:rowOff>76200</xdr:rowOff>
    </xdr:from>
    <xdr:to>
      <xdr:col>14</xdr:col>
      <xdr:colOff>76200</xdr:colOff>
      <xdr:row>71</xdr:row>
      <xdr:rowOff>114300</xdr:rowOff>
    </xdr:to>
    <xdr:sp macro="" textlink="">
      <xdr:nvSpPr>
        <xdr:cNvPr id="7059" name="Text Box 75" hidden="1">
          <a:extLst>
            <a:ext uri="{FF2B5EF4-FFF2-40B4-BE49-F238E27FC236}">
              <a16:creationId xmlns:a16="http://schemas.microsoft.com/office/drawing/2014/main" id="{00000000-0008-0000-0000-0000931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71</xdr:row>
      <xdr:rowOff>76200</xdr:rowOff>
    </xdr:from>
    <xdr:to>
      <xdr:col>14</xdr:col>
      <xdr:colOff>76200</xdr:colOff>
      <xdr:row>72</xdr:row>
      <xdr:rowOff>114300</xdr:rowOff>
    </xdr:to>
    <xdr:sp macro="" textlink="">
      <xdr:nvSpPr>
        <xdr:cNvPr id="7060" name="Text Box 75" hidden="1">
          <a:extLst>
            <a:ext uri="{FF2B5EF4-FFF2-40B4-BE49-F238E27FC236}">
              <a16:creationId xmlns:a16="http://schemas.microsoft.com/office/drawing/2014/main" id="{00000000-0008-0000-0000-0000941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71</xdr:row>
      <xdr:rowOff>76200</xdr:rowOff>
    </xdr:from>
    <xdr:to>
      <xdr:col>14</xdr:col>
      <xdr:colOff>76200</xdr:colOff>
      <xdr:row>72</xdr:row>
      <xdr:rowOff>114300</xdr:rowOff>
    </xdr:to>
    <xdr:sp macro="" textlink="">
      <xdr:nvSpPr>
        <xdr:cNvPr id="7061" name="Text Box 75" hidden="1">
          <a:extLst>
            <a:ext uri="{FF2B5EF4-FFF2-40B4-BE49-F238E27FC236}">
              <a16:creationId xmlns:a16="http://schemas.microsoft.com/office/drawing/2014/main" id="{00000000-0008-0000-0000-0000951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71</xdr:row>
      <xdr:rowOff>76200</xdr:rowOff>
    </xdr:from>
    <xdr:to>
      <xdr:col>14</xdr:col>
      <xdr:colOff>76200</xdr:colOff>
      <xdr:row>72</xdr:row>
      <xdr:rowOff>114300</xdr:rowOff>
    </xdr:to>
    <xdr:sp macro="" textlink="">
      <xdr:nvSpPr>
        <xdr:cNvPr id="7062" name="Text Box 75" hidden="1">
          <a:extLst>
            <a:ext uri="{FF2B5EF4-FFF2-40B4-BE49-F238E27FC236}">
              <a16:creationId xmlns:a16="http://schemas.microsoft.com/office/drawing/2014/main" id="{00000000-0008-0000-0000-0000961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71</xdr:row>
      <xdr:rowOff>76200</xdr:rowOff>
    </xdr:from>
    <xdr:to>
      <xdr:col>14</xdr:col>
      <xdr:colOff>76200</xdr:colOff>
      <xdr:row>72</xdr:row>
      <xdr:rowOff>114300</xdr:rowOff>
    </xdr:to>
    <xdr:sp macro="" textlink="">
      <xdr:nvSpPr>
        <xdr:cNvPr id="7063" name="Text Box 75" hidden="1">
          <a:extLst>
            <a:ext uri="{FF2B5EF4-FFF2-40B4-BE49-F238E27FC236}">
              <a16:creationId xmlns:a16="http://schemas.microsoft.com/office/drawing/2014/main" id="{00000000-0008-0000-0000-0000971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71</xdr:row>
      <xdr:rowOff>76200</xdr:rowOff>
    </xdr:from>
    <xdr:to>
      <xdr:col>7</xdr:col>
      <xdr:colOff>76200</xdr:colOff>
      <xdr:row>72</xdr:row>
      <xdr:rowOff>114300</xdr:rowOff>
    </xdr:to>
    <xdr:sp macro="" textlink="">
      <xdr:nvSpPr>
        <xdr:cNvPr id="7064" name="Text Box 75" hidden="1">
          <a:extLst>
            <a:ext uri="{FF2B5EF4-FFF2-40B4-BE49-F238E27FC236}">
              <a16:creationId xmlns:a16="http://schemas.microsoft.com/office/drawing/2014/main" id="{00000000-0008-0000-0000-0000981B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71</xdr:row>
      <xdr:rowOff>76200</xdr:rowOff>
    </xdr:from>
    <xdr:to>
      <xdr:col>10</xdr:col>
      <xdr:colOff>76200</xdr:colOff>
      <xdr:row>72</xdr:row>
      <xdr:rowOff>114300</xdr:rowOff>
    </xdr:to>
    <xdr:sp macro="" textlink="">
      <xdr:nvSpPr>
        <xdr:cNvPr id="7065" name="Text Box 75" hidden="1">
          <a:extLst>
            <a:ext uri="{FF2B5EF4-FFF2-40B4-BE49-F238E27FC236}">
              <a16:creationId xmlns:a16="http://schemas.microsoft.com/office/drawing/2014/main" id="{00000000-0008-0000-0000-0000991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71</xdr:row>
      <xdr:rowOff>76200</xdr:rowOff>
    </xdr:from>
    <xdr:to>
      <xdr:col>14</xdr:col>
      <xdr:colOff>76200</xdr:colOff>
      <xdr:row>72</xdr:row>
      <xdr:rowOff>114300</xdr:rowOff>
    </xdr:to>
    <xdr:sp macro="" textlink="">
      <xdr:nvSpPr>
        <xdr:cNvPr id="7066" name="Text Box 75" hidden="1">
          <a:extLst>
            <a:ext uri="{FF2B5EF4-FFF2-40B4-BE49-F238E27FC236}">
              <a16:creationId xmlns:a16="http://schemas.microsoft.com/office/drawing/2014/main" id="{00000000-0008-0000-0000-00009A1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71</xdr:row>
      <xdr:rowOff>76200</xdr:rowOff>
    </xdr:from>
    <xdr:to>
      <xdr:col>7</xdr:col>
      <xdr:colOff>76200</xdr:colOff>
      <xdr:row>72</xdr:row>
      <xdr:rowOff>114300</xdr:rowOff>
    </xdr:to>
    <xdr:sp macro="" textlink="">
      <xdr:nvSpPr>
        <xdr:cNvPr id="7067" name="Text Box 75" hidden="1">
          <a:extLst>
            <a:ext uri="{FF2B5EF4-FFF2-40B4-BE49-F238E27FC236}">
              <a16:creationId xmlns:a16="http://schemas.microsoft.com/office/drawing/2014/main" id="{00000000-0008-0000-0000-00009B1B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71</xdr:row>
      <xdr:rowOff>76200</xdr:rowOff>
    </xdr:from>
    <xdr:to>
      <xdr:col>10</xdr:col>
      <xdr:colOff>76200</xdr:colOff>
      <xdr:row>72</xdr:row>
      <xdr:rowOff>114300</xdr:rowOff>
    </xdr:to>
    <xdr:sp macro="" textlink="">
      <xdr:nvSpPr>
        <xdr:cNvPr id="7068" name="Text Box 75" hidden="1">
          <a:extLst>
            <a:ext uri="{FF2B5EF4-FFF2-40B4-BE49-F238E27FC236}">
              <a16:creationId xmlns:a16="http://schemas.microsoft.com/office/drawing/2014/main" id="{00000000-0008-0000-0000-00009C1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71</xdr:row>
      <xdr:rowOff>76200</xdr:rowOff>
    </xdr:from>
    <xdr:to>
      <xdr:col>14</xdr:col>
      <xdr:colOff>76200</xdr:colOff>
      <xdr:row>72</xdr:row>
      <xdr:rowOff>114300</xdr:rowOff>
    </xdr:to>
    <xdr:sp macro="" textlink="">
      <xdr:nvSpPr>
        <xdr:cNvPr id="7069" name="Text Box 75" hidden="1">
          <a:extLst>
            <a:ext uri="{FF2B5EF4-FFF2-40B4-BE49-F238E27FC236}">
              <a16:creationId xmlns:a16="http://schemas.microsoft.com/office/drawing/2014/main" id="{00000000-0008-0000-0000-00009D1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71</xdr:row>
      <xdr:rowOff>76200</xdr:rowOff>
    </xdr:from>
    <xdr:to>
      <xdr:col>7</xdr:col>
      <xdr:colOff>76200</xdr:colOff>
      <xdr:row>72</xdr:row>
      <xdr:rowOff>114300</xdr:rowOff>
    </xdr:to>
    <xdr:sp macro="" textlink="">
      <xdr:nvSpPr>
        <xdr:cNvPr id="7070" name="Text Box 75" hidden="1">
          <a:extLst>
            <a:ext uri="{FF2B5EF4-FFF2-40B4-BE49-F238E27FC236}">
              <a16:creationId xmlns:a16="http://schemas.microsoft.com/office/drawing/2014/main" id="{00000000-0008-0000-0000-00009E1B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72</xdr:row>
      <xdr:rowOff>76200</xdr:rowOff>
    </xdr:from>
    <xdr:to>
      <xdr:col>7</xdr:col>
      <xdr:colOff>76200</xdr:colOff>
      <xdr:row>73</xdr:row>
      <xdr:rowOff>114300</xdr:rowOff>
    </xdr:to>
    <xdr:sp macro="" textlink="">
      <xdr:nvSpPr>
        <xdr:cNvPr id="7071" name="Text Box 75" hidden="1">
          <a:extLst>
            <a:ext uri="{FF2B5EF4-FFF2-40B4-BE49-F238E27FC236}">
              <a16:creationId xmlns:a16="http://schemas.microsoft.com/office/drawing/2014/main" id="{00000000-0008-0000-0000-00009F1B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72</xdr:row>
      <xdr:rowOff>76200</xdr:rowOff>
    </xdr:from>
    <xdr:to>
      <xdr:col>7</xdr:col>
      <xdr:colOff>76200</xdr:colOff>
      <xdr:row>73</xdr:row>
      <xdr:rowOff>114300</xdr:rowOff>
    </xdr:to>
    <xdr:sp macro="" textlink="">
      <xdr:nvSpPr>
        <xdr:cNvPr id="7072" name="Text Box 75" hidden="1">
          <a:extLst>
            <a:ext uri="{FF2B5EF4-FFF2-40B4-BE49-F238E27FC236}">
              <a16:creationId xmlns:a16="http://schemas.microsoft.com/office/drawing/2014/main" id="{00000000-0008-0000-0000-0000A01B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71</xdr:row>
      <xdr:rowOff>76200</xdr:rowOff>
    </xdr:from>
    <xdr:to>
      <xdr:col>10</xdr:col>
      <xdr:colOff>76200</xdr:colOff>
      <xdr:row>72</xdr:row>
      <xdr:rowOff>114300</xdr:rowOff>
    </xdr:to>
    <xdr:sp macro="" textlink="">
      <xdr:nvSpPr>
        <xdr:cNvPr id="7073" name="Text Box 75" hidden="1">
          <a:extLst>
            <a:ext uri="{FF2B5EF4-FFF2-40B4-BE49-F238E27FC236}">
              <a16:creationId xmlns:a16="http://schemas.microsoft.com/office/drawing/2014/main" id="{00000000-0008-0000-0000-0000A11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72</xdr:row>
      <xdr:rowOff>76200</xdr:rowOff>
    </xdr:from>
    <xdr:to>
      <xdr:col>10</xdr:col>
      <xdr:colOff>76200</xdr:colOff>
      <xdr:row>73</xdr:row>
      <xdr:rowOff>114300</xdr:rowOff>
    </xdr:to>
    <xdr:sp macro="" textlink="">
      <xdr:nvSpPr>
        <xdr:cNvPr id="7074" name="Text Box 75" hidden="1">
          <a:extLst>
            <a:ext uri="{FF2B5EF4-FFF2-40B4-BE49-F238E27FC236}">
              <a16:creationId xmlns:a16="http://schemas.microsoft.com/office/drawing/2014/main" id="{00000000-0008-0000-0000-0000A21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72</xdr:row>
      <xdr:rowOff>76200</xdr:rowOff>
    </xdr:from>
    <xdr:to>
      <xdr:col>10</xdr:col>
      <xdr:colOff>76200</xdr:colOff>
      <xdr:row>73</xdr:row>
      <xdr:rowOff>114300</xdr:rowOff>
    </xdr:to>
    <xdr:sp macro="" textlink="">
      <xdr:nvSpPr>
        <xdr:cNvPr id="7075" name="Text Box 75" hidden="1">
          <a:extLst>
            <a:ext uri="{FF2B5EF4-FFF2-40B4-BE49-F238E27FC236}">
              <a16:creationId xmlns:a16="http://schemas.microsoft.com/office/drawing/2014/main" id="{00000000-0008-0000-0000-0000A31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72</xdr:row>
      <xdr:rowOff>76200</xdr:rowOff>
    </xdr:from>
    <xdr:to>
      <xdr:col>10</xdr:col>
      <xdr:colOff>76200</xdr:colOff>
      <xdr:row>73</xdr:row>
      <xdr:rowOff>114300</xdr:rowOff>
    </xdr:to>
    <xdr:sp macro="" textlink="">
      <xdr:nvSpPr>
        <xdr:cNvPr id="7076" name="Text Box 75" hidden="1">
          <a:extLst>
            <a:ext uri="{FF2B5EF4-FFF2-40B4-BE49-F238E27FC236}">
              <a16:creationId xmlns:a16="http://schemas.microsoft.com/office/drawing/2014/main" id="{00000000-0008-0000-0000-0000A41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71</xdr:row>
      <xdr:rowOff>76200</xdr:rowOff>
    </xdr:from>
    <xdr:to>
      <xdr:col>14</xdr:col>
      <xdr:colOff>76200</xdr:colOff>
      <xdr:row>72</xdr:row>
      <xdr:rowOff>114300</xdr:rowOff>
    </xdr:to>
    <xdr:sp macro="" textlink="">
      <xdr:nvSpPr>
        <xdr:cNvPr id="7077" name="Text Box 75" hidden="1">
          <a:extLst>
            <a:ext uri="{FF2B5EF4-FFF2-40B4-BE49-F238E27FC236}">
              <a16:creationId xmlns:a16="http://schemas.microsoft.com/office/drawing/2014/main" id="{00000000-0008-0000-0000-0000A51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72</xdr:row>
      <xdr:rowOff>76200</xdr:rowOff>
    </xdr:from>
    <xdr:to>
      <xdr:col>14</xdr:col>
      <xdr:colOff>76200</xdr:colOff>
      <xdr:row>73</xdr:row>
      <xdr:rowOff>114300</xdr:rowOff>
    </xdr:to>
    <xdr:sp macro="" textlink="">
      <xdr:nvSpPr>
        <xdr:cNvPr id="7078" name="Text Box 75" hidden="1">
          <a:extLst>
            <a:ext uri="{FF2B5EF4-FFF2-40B4-BE49-F238E27FC236}">
              <a16:creationId xmlns:a16="http://schemas.microsoft.com/office/drawing/2014/main" id="{00000000-0008-0000-0000-0000A61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72</xdr:row>
      <xdr:rowOff>76200</xdr:rowOff>
    </xdr:from>
    <xdr:to>
      <xdr:col>14</xdr:col>
      <xdr:colOff>76200</xdr:colOff>
      <xdr:row>73</xdr:row>
      <xdr:rowOff>114300</xdr:rowOff>
    </xdr:to>
    <xdr:sp macro="" textlink="">
      <xdr:nvSpPr>
        <xdr:cNvPr id="7079" name="Text Box 75" hidden="1">
          <a:extLst>
            <a:ext uri="{FF2B5EF4-FFF2-40B4-BE49-F238E27FC236}">
              <a16:creationId xmlns:a16="http://schemas.microsoft.com/office/drawing/2014/main" id="{00000000-0008-0000-0000-0000A71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72</xdr:row>
      <xdr:rowOff>76200</xdr:rowOff>
    </xdr:from>
    <xdr:to>
      <xdr:col>14</xdr:col>
      <xdr:colOff>76200</xdr:colOff>
      <xdr:row>73</xdr:row>
      <xdr:rowOff>114300</xdr:rowOff>
    </xdr:to>
    <xdr:sp macro="" textlink="">
      <xdr:nvSpPr>
        <xdr:cNvPr id="7080" name="Text Box 75" hidden="1">
          <a:extLst>
            <a:ext uri="{FF2B5EF4-FFF2-40B4-BE49-F238E27FC236}">
              <a16:creationId xmlns:a16="http://schemas.microsoft.com/office/drawing/2014/main" id="{00000000-0008-0000-0000-0000A81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72</xdr:row>
      <xdr:rowOff>76200</xdr:rowOff>
    </xdr:from>
    <xdr:to>
      <xdr:col>14</xdr:col>
      <xdr:colOff>76200</xdr:colOff>
      <xdr:row>73</xdr:row>
      <xdr:rowOff>114300</xdr:rowOff>
    </xdr:to>
    <xdr:sp macro="" textlink="">
      <xdr:nvSpPr>
        <xdr:cNvPr id="7081" name="Text Box 75" hidden="1">
          <a:extLst>
            <a:ext uri="{FF2B5EF4-FFF2-40B4-BE49-F238E27FC236}">
              <a16:creationId xmlns:a16="http://schemas.microsoft.com/office/drawing/2014/main" id="{00000000-0008-0000-0000-0000A91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72</xdr:row>
      <xdr:rowOff>76200</xdr:rowOff>
    </xdr:from>
    <xdr:to>
      <xdr:col>7</xdr:col>
      <xdr:colOff>76200</xdr:colOff>
      <xdr:row>73</xdr:row>
      <xdr:rowOff>114300</xdr:rowOff>
    </xdr:to>
    <xdr:sp macro="" textlink="">
      <xdr:nvSpPr>
        <xdr:cNvPr id="7082" name="Text Box 75" hidden="1">
          <a:extLst>
            <a:ext uri="{FF2B5EF4-FFF2-40B4-BE49-F238E27FC236}">
              <a16:creationId xmlns:a16="http://schemas.microsoft.com/office/drawing/2014/main" id="{00000000-0008-0000-0000-0000AA1B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72</xdr:row>
      <xdr:rowOff>76200</xdr:rowOff>
    </xdr:from>
    <xdr:to>
      <xdr:col>10</xdr:col>
      <xdr:colOff>76200</xdr:colOff>
      <xdr:row>73</xdr:row>
      <xdr:rowOff>114300</xdr:rowOff>
    </xdr:to>
    <xdr:sp macro="" textlink="">
      <xdr:nvSpPr>
        <xdr:cNvPr id="7083" name="Text Box 75" hidden="1">
          <a:extLst>
            <a:ext uri="{FF2B5EF4-FFF2-40B4-BE49-F238E27FC236}">
              <a16:creationId xmlns:a16="http://schemas.microsoft.com/office/drawing/2014/main" id="{00000000-0008-0000-0000-0000AB1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72</xdr:row>
      <xdr:rowOff>76200</xdr:rowOff>
    </xdr:from>
    <xdr:to>
      <xdr:col>14</xdr:col>
      <xdr:colOff>76200</xdr:colOff>
      <xdr:row>73</xdr:row>
      <xdr:rowOff>114300</xdr:rowOff>
    </xdr:to>
    <xdr:sp macro="" textlink="">
      <xdr:nvSpPr>
        <xdr:cNvPr id="7084" name="Text Box 75" hidden="1">
          <a:extLst>
            <a:ext uri="{FF2B5EF4-FFF2-40B4-BE49-F238E27FC236}">
              <a16:creationId xmlns:a16="http://schemas.microsoft.com/office/drawing/2014/main" id="{00000000-0008-0000-0000-0000AC1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72</xdr:row>
      <xdr:rowOff>76200</xdr:rowOff>
    </xdr:from>
    <xdr:to>
      <xdr:col>7</xdr:col>
      <xdr:colOff>76200</xdr:colOff>
      <xdr:row>73</xdr:row>
      <xdr:rowOff>114300</xdr:rowOff>
    </xdr:to>
    <xdr:sp macro="" textlink="">
      <xdr:nvSpPr>
        <xdr:cNvPr id="7085" name="Text Box 75" hidden="1">
          <a:extLst>
            <a:ext uri="{FF2B5EF4-FFF2-40B4-BE49-F238E27FC236}">
              <a16:creationId xmlns:a16="http://schemas.microsoft.com/office/drawing/2014/main" id="{00000000-0008-0000-0000-0000AD1B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72</xdr:row>
      <xdr:rowOff>76200</xdr:rowOff>
    </xdr:from>
    <xdr:to>
      <xdr:col>10</xdr:col>
      <xdr:colOff>76200</xdr:colOff>
      <xdr:row>73</xdr:row>
      <xdr:rowOff>114300</xdr:rowOff>
    </xdr:to>
    <xdr:sp macro="" textlink="">
      <xdr:nvSpPr>
        <xdr:cNvPr id="7086" name="Text Box 75" hidden="1">
          <a:extLst>
            <a:ext uri="{FF2B5EF4-FFF2-40B4-BE49-F238E27FC236}">
              <a16:creationId xmlns:a16="http://schemas.microsoft.com/office/drawing/2014/main" id="{00000000-0008-0000-0000-0000AE1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72</xdr:row>
      <xdr:rowOff>76200</xdr:rowOff>
    </xdr:from>
    <xdr:to>
      <xdr:col>14</xdr:col>
      <xdr:colOff>76200</xdr:colOff>
      <xdr:row>73</xdr:row>
      <xdr:rowOff>114300</xdr:rowOff>
    </xdr:to>
    <xdr:sp macro="" textlink="">
      <xdr:nvSpPr>
        <xdr:cNvPr id="7087" name="Text Box 75" hidden="1">
          <a:extLst>
            <a:ext uri="{FF2B5EF4-FFF2-40B4-BE49-F238E27FC236}">
              <a16:creationId xmlns:a16="http://schemas.microsoft.com/office/drawing/2014/main" id="{00000000-0008-0000-0000-0000AF1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72</xdr:row>
      <xdr:rowOff>76200</xdr:rowOff>
    </xdr:from>
    <xdr:to>
      <xdr:col>7</xdr:col>
      <xdr:colOff>76200</xdr:colOff>
      <xdr:row>73</xdr:row>
      <xdr:rowOff>114300</xdr:rowOff>
    </xdr:to>
    <xdr:sp macro="" textlink="">
      <xdr:nvSpPr>
        <xdr:cNvPr id="7088" name="Text Box 75" hidden="1">
          <a:extLst>
            <a:ext uri="{FF2B5EF4-FFF2-40B4-BE49-F238E27FC236}">
              <a16:creationId xmlns:a16="http://schemas.microsoft.com/office/drawing/2014/main" id="{00000000-0008-0000-0000-0000B01B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73</xdr:row>
      <xdr:rowOff>76200</xdr:rowOff>
    </xdr:from>
    <xdr:to>
      <xdr:col>7</xdr:col>
      <xdr:colOff>76200</xdr:colOff>
      <xdr:row>74</xdr:row>
      <xdr:rowOff>114300</xdr:rowOff>
    </xdr:to>
    <xdr:sp macro="" textlink="">
      <xdr:nvSpPr>
        <xdr:cNvPr id="7089" name="Text Box 75" hidden="1">
          <a:extLst>
            <a:ext uri="{FF2B5EF4-FFF2-40B4-BE49-F238E27FC236}">
              <a16:creationId xmlns:a16="http://schemas.microsoft.com/office/drawing/2014/main" id="{00000000-0008-0000-0000-0000B11B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73</xdr:row>
      <xdr:rowOff>76200</xdr:rowOff>
    </xdr:from>
    <xdr:to>
      <xdr:col>7</xdr:col>
      <xdr:colOff>76200</xdr:colOff>
      <xdr:row>74</xdr:row>
      <xdr:rowOff>114300</xdr:rowOff>
    </xdr:to>
    <xdr:sp macro="" textlink="">
      <xdr:nvSpPr>
        <xdr:cNvPr id="7090" name="Text Box 75" hidden="1">
          <a:extLst>
            <a:ext uri="{FF2B5EF4-FFF2-40B4-BE49-F238E27FC236}">
              <a16:creationId xmlns:a16="http://schemas.microsoft.com/office/drawing/2014/main" id="{00000000-0008-0000-0000-0000B21B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72</xdr:row>
      <xdr:rowOff>76200</xdr:rowOff>
    </xdr:from>
    <xdr:to>
      <xdr:col>10</xdr:col>
      <xdr:colOff>76200</xdr:colOff>
      <xdr:row>73</xdr:row>
      <xdr:rowOff>114300</xdr:rowOff>
    </xdr:to>
    <xdr:sp macro="" textlink="">
      <xdr:nvSpPr>
        <xdr:cNvPr id="7091" name="Text Box 75" hidden="1">
          <a:extLst>
            <a:ext uri="{FF2B5EF4-FFF2-40B4-BE49-F238E27FC236}">
              <a16:creationId xmlns:a16="http://schemas.microsoft.com/office/drawing/2014/main" id="{00000000-0008-0000-0000-0000B31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73</xdr:row>
      <xdr:rowOff>76200</xdr:rowOff>
    </xdr:from>
    <xdr:to>
      <xdr:col>10</xdr:col>
      <xdr:colOff>76200</xdr:colOff>
      <xdr:row>74</xdr:row>
      <xdr:rowOff>114300</xdr:rowOff>
    </xdr:to>
    <xdr:sp macro="" textlink="">
      <xdr:nvSpPr>
        <xdr:cNvPr id="7092" name="Text Box 75" hidden="1">
          <a:extLst>
            <a:ext uri="{FF2B5EF4-FFF2-40B4-BE49-F238E27FC236}">
              <a16:creationId xmlns:a16="http://schemas.microsoft.com/office/drawing/2014/main" id="{00000000-0008-0000-0000-0000B41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73</xdr:row>
      <xdr:rowOff>76200</xdr:rowOff>
    </xdr:from>
    <xdr:to>
      <xdr:col>10</xdr:col>
      <xdr:colOff>76200</xdr:colOff>
      <xdr:row>74</xdr:row>
      <xdr:rowOff>114300</xdr:rowOff>
    </xdr:to>
    <xdr:sp macro="" textlink="">
      <xdr:nvSpPr>
        <xdr:cNvPr id="7093" name="Text Box 75" hidden="1">
          <a:extLst>
            <a:ext uri="{FF2B5EF4-FFF2-40B4-BE49-F238E27FC236}">
              <a16:creationId xmlns:a16="http://schemas.microsoft.com/office/drawing/2014/main" id="{00000000-0008-0000-0000-0000B51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73</xdr:row>
      <xdr:rowOff>76200</xdr:rowOff>
    </xdr:from>
    <xdr:to>
      <xdr:col>10</xdr:col>
      <xdr:colOff>76200</xdr:colOff>
      <xdr:row>74</xdr:row>
      <xdr:rowOff>114300</xdr:rowOff>
    </xdr:to>
    <xdr:sp macro="" textlink="">
      <xdr:nvSpPr>
        <xdr:cNvPr id="7094" name="Text Box 75" hidden="1">
          <a:extLst>
            <a:ext uri="{FF2B5EF4-FFF2-40B4-BE49-F238E27FC236}">
              <a16:creationId xmlns:a16="http://schemas.microsoft.com/office/drawing/2014/main" id="{00000000-0008-0000-0000-0000B61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72</xdr:row>
      <xdr:rowOff>76200</xdr:rowOff>
    </xdr:from>
    <xdr:to>
      <xdr:col>14</xdr:col>
      <xdr:colOff>76200</xdr:colOff>
      <xdr:row>73</xdr:row>
      <xdr:rowOff>114300</xdr:rowOff>
    </xdr:to>
    <xdr:sp macro="" textlink="">
      <xdr:nvSpPr>
        <xdr:cNvPr id="7095" name="Text Box 75" hidden="1">
          <a:extLst>
            <a:ext uri="{FF2B5EF4-FFF2-40B4-BE49-F238E27FC236}">
              <a16:creationId xmlns:a16="http://schemas.microsoft.com/office/drawing/2014/main" id="{00000000-0008-0000-0000-0000B71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73</xdr:row>
      <xdr:rowOff>76200</xdr:rowOff>
    </xdr:from>
    <xdr:to>
      <xdr:col>14</xdr:col>
      <xdr:colOff>76200</xdr:colOff>
      <xdr:row>74</xdr:row>
      <xdr:rowOff>114300</xdr:rowOff>
    </xdr:to>
    <xdr:sp macro="" textlink="">
      <xdr:nvSpPr>
        <xdr:cNvPr id="7096" name="Text Box 75" hidden="1">
          <a:extLst>
            <a:ext uri="{FF2B5EF4-FFF2-40B4-BE49-F238E27FC236}">
              <a16:creationId xmlns:a16="http://schemas.microsoft.com/office/drawing/2014/main" id="{00000000-0008-0000-0000-0000B81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73</xdr:row>
      <xdr:rowOff>76200</xdr:rowOff>
    </xdr:from>
    <xdr:to>
      <xdr:col>14</xdr:col>
      <xdr:colOff>76200</xdr:colOff>
      <xdr:row>74</xdr:row>
      <xdr:rowOff>114300</xdr:rowOff>
    </xdr:to>
    <xdr:sp macro="" textlink="">
      <xdr:nvSpPr>
        <xdr:cNvPr id="7097" name="Text Box 75" hidden="1">
          <a:extLst>
            <a:ext uri="{FF2B5EF4-FFF2-40B4-BE49-F238E27FC236}">
              <a16:creationId xmlns:a16="http://schemas.microsoft.com/office/drawing/2014/main" id="{00000000-0008-0000-0000-0000B91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73</xdr:row>
      <xdr:rowOff>76200</xdr:rowOff>
    </xdr:from>
    <xdr:to>
      <xdr:col>14</xdr:col>
      <xdr:colOff>76200</xdr:colOff>
      <xdr:row>74</xdr:row>
      <xdr:rowOff>114300</xdr:rowOff>
    </xdr:to>
    <xdr:sp macro="" textlink="">
      <xdr:nvSpPr>
        <xdr:cNvPr id="7098" name="Text Box 75" hidden="1">
          <a:extLst>
            <a:ext uri="{FF2B5EF4-FFF2-40B4-BE49-F238E27FC236}">
              <a16:creationId xmlns:a16="http://schemas.microsoft.com/office/drawing/2014/main" id="{00000000-0008-0000-0000-0000BA1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73</xdr:row>
      <xdr:rowOff>76200</xdr:rowOff>
    </xdr:from>
    <xdr:to>
      <xdr:col>14</xdr:col>
      <xdr:colOff>76200</xdr:colOff>
      <xdr:row>74</xdr:row>
      <xdr:rowOff>114300</xdr:rowOff>
    </xdr:to>
    <xdr:sp macro="" textlink="">
      <xdr:nvSpPr>
        <xdr:cNvPr id="7099" name="Text Box 75" hidden="1">
          <a:extLst>
            <a:ext uri="{FF2B5EF4-FFF2-40B4-BE49-F238E27FC236}">
              <a16:creationId xmlns:a16="http://schemas.microsoft.com/office/drawing/2014/main" id="{00000000-0008-0000-0000-0000BB1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73</xdr:row>
      <xdr:rowOff>76200</xdr:rowOff>
    </xdr:from>
    <xdr:to>
      <xdr:col>7</xdr:col>
      <xdr:colOff>76200</xdr:colOff>
      <xdr:row>74</xdr:row>
      <xdr:rowOff>114300</xdr:rowOff>
    </xdr:to>
    <xdr:sp macro="" textlink="">
      <xdr:nvSpPr>
        <xdr:cNvPr id="7100" name="Text Box 75" hidden="1">
          <a:extLst>
            <a:ext uri="{FF2B5EF4-FFF2-40B4-BE49-F238E27FC236}">
              <a16:creationId xmlns:a16="http://schemas.microsoft.com/office/drawing/2014/main" id="{00000000-0008-0000-0000-0000BC1B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73</xdr:row>
      <xdr:rowOff>76200</xdr:rowOff>
    </xdr:from>
    <xdr:to>
      <xdr:col>10</xdr:col>
      <xdr:colOff>76200</xdr:colOff>
      <xdr:row>74</xdr:row>
      <xdr:rowOff>114300</xdr:rowOff>
    </xdr:to>
    <xdr:sp macro="" textlink="">
      <xdr:nvSpPr>
        <xdr:cNvPr id="7101" name="Text Box 75" hidden="1">
          <a:extLst>
            <a:ext uri="{FF2B5EF4-FFF2-40B4-BE49-F238E27FC236}">
              <a16:creationId xmlns:a16="http://schemas.microsoft.com/office/drawing/2014/main" id="{00000000-0008-0000-0000-0000BD1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73</xdr:row>
      <xdr:rowOff>76200</xdr:rowOff>
    </xdr:from>
    <xdr:to>
      <xdr:col>14</xdr:col>
      <xdr:colOff>76200</xdr:colOff>
      <xdr:row>74</xdr:row>
      <xdr:rowOff>114300</xdr:rowOff>
    </xdr:to>
    <xdr:sp macro="" textlink="">
      <xdr:nvSpPr>
        <xdr:cNvPr id="7102" name="Text Box 75" hidden="1">
          <a:extLst>
            <a:ext uri="{FF2B5EF4-FFF2-40B4-BE49-F238E27FC236}">
              <a16:creationId xmlns:a16="http://schemas.microsoft.com/office/drawing/2014/main" id="{00000000-0008-0000-0000-0000BE1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73</xdr:row>
      <xdr:rowOff>76200</xdr:rowOff>
    </xdr:from>
    <xdr:to>
      <xdr:col>7</xdr:col>
      <xdr:colOff>76200</xdr:colOff>
      <xdr:row>74</xdr:row>
      <xdr:rowOff>114300</xdr:rowOff>
    </xdr:to>
    <xdr:sp macro="" textlink="">
      <xdr:nvSpPr>
        <xdr:cNvPr id="7103" name="Text Box 75" hidden="1">
          <a:extLst>
            <a:ext uri="{FF2B5EF4-FFF2-40B4-BE49-F238E27FC236}">
              <a16:creationId xmlns:a16="http://schemas.microsoft.com/office/drawing/2014/main" id="{00000000-0008-0000-0000-0000BF1B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73</xdr:row>
      <xdr:rowOff>76200</xdr:rowOff>
    </xdr:from>
    <xdr:to>
      <xdr:col>10</xdr:col>
      <xdr:colOff>76200</xdr:colOff>
      <xdr:row>74</xdr:row>
      <xdr:rowOff>114300</xdr:rowOff>
    </xdr:to>
    <xdr:sp macro="" textlink="">
      <xdr:nvSpPr>
        <xdr:cNvPr id="7104" name="Text Box 75" hidden="1">
          <a:extLst>
            <a:ext uri="{FF2B5EF4-FFF2-40B4-BE49-F238E27FC236}">
              <a16:creationId xmlns:a16="http://schemas.microsoft.com/office/drawing/2014/main" id="{00000000-0008-0000-0000-0000C01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73</xdr:row>
      <xdr:rowOff>76200</xdr:rowOff>
    </xdr:from>
    <xdr:to>
      <xdr:col>14</xdr:col>
      <xdr:colOff>76200</xdr:colOff>
      <xdr:row>74</xdr:row>
      <xdr:rowOff>114300</xdr:rowOff>
    </xdr:to>
    <xdr:sp macro="" textlink="">
      <xdr:nvSpPr>
        <xdr:cNvPr id="7105" name="Text Box 75" hidden="1">
          <a:extLst>
            <a:ext uri="{FF2B5EF4-FFF2-40B4-BE49-F238E27FC236}">
              <a16:creationId xmlns:a16="http://schemas.microsoft.com/office/drawing/2014/main" id="{00000000-0008-0000-0000-0000C11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73</xdr:row>
      <xdr:rowOff>76200</xdr:rowOff>
    </xdr:from>
    <xdr:to>
      <xdr:col>7</xdr:col>
      <xdr:colOff>76200</xdr:colOff>
      <xdr:row>74</xdr:row>
      <xdr:rowOff>114300</xdr:rowOff>
    </xdr:to>
    <xdr:sp macro="" textlink="">
      <xdr:nvSpPr>
        <xdr:cNvPr id="7106" name="Text Box 75" hidden="1">
          <a:extLst>
            <a:ext uri="{FF2B5EF4-FFF2-40B4-BE49-F238E27FC236}">
              <a16:creationId xmlns:a16="http://schemas.microsoft.com/office/drawing/2014/main" id="{00000000-0008-0000-0000-0000C21B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74</xdr:row>
      <xdr:rowOff>76200</xdr:rowOff>
    </xdr:from>
    <xdr:to>
      <xdr:col>7</xdr:col>
      <xdr:colOff>76200</xdr:colOff>
      <xdr:row>75</xdr:row>
      <xdr:rowOff>114300</xdr:rowOff>
    </xdr:to>
    <xdr:sp macro="" textlink="">
      <xdr:nvSpPr>
        <xdr:cNvPr id="7107" name="Text Box 75" hidden="1">
          <a:extLst>
            <a:ext uri="{FF2B5EF4-FFF2-40B4-BE49-F238E27FC236}">
              <a16:creationId xmlns:a16="http://schemas.microsoft.com/office/drawing/2014/main" id="{00000000-0008-0000-0000-0000C31B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74</xdr:row>
      <xdr:rowOff>76200</xdr:rowOff>
    </xdr:from>
    <xdr:to>
      <xdr:col>7</xdr:col>
      <xdr:colOff>76200</xdr:colOff>
      <xdr:row>75</xdr:row>
      <xdr:rowOff>114300</xdr:rowOff>
    </xdr:to>
    <xdr:sp macro="" textlink="">
      <xdr:nvSpPr>
        <xdr:cNvPr id="7108" name="Text Box 75" hidden="1">
          <a:extLst>
            <a:ext uri="{FF2B5EF4-FFF2-40B4-BE49-F238E27FC236}">
              <a16:creationId xmlns:a16="http://schemas.microsoft.com/office/drawing/2014/main" id="{00000000-0008-0000-0000-0000C41B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73</xdr:row>
      <xdr:rowOff>76200</xdr:rowOff>
    </xdr:from>
    <xdr:to>
      <xdr:col>10</xdr:col>
      <xdr:colOff>76200</xdr:colOff>
      <xdr:row>74</xdr:row>
      <xdr:rowOff>114300</xdr:rowOff>
    </xdr:to>
    <xdr:sp macro="" textlink="">
      <xdr:nvSpPr>
        <xdr:cNvPr id="7109" name="Text Box 75" hidden="1">
          <a:extLst>
            <a:ext uri="{FF2B5EF4-FFF2-40B4-BE49-F238E27FC236}">
              <a16:creationId xmlns:a16="http://schemas.microsoft.com/office/drawing/2014/main" id="{00000000-0008-0000-0000-0000C51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74</xdr:row>
      <xdr:rowOff>76200</xdr:rowOff>
    </xdr:from>
    <xdr:to>
      <xdr:col>10</xdr:col>
      <xdr:colOff>76200</xdr:colOff>
      <xdr:row>75</xdr:row>
      <xdr:rowOff>114300</xdr:rowOff>
    </xdr:to>
    <xdr:sp macro="" textlink="">
      <xdr:nvSpPr>
        <xdr:cNvPr id="7110" name="Text Box 75" hidden="1">
          <a:extLst>
            <a:ext uri="{FF2B5EF4-FFF2-40B4-BE49-F238E27FC236}">
              <a16:creationId xmlns:a16="http://schemas.microsoft.com/office/drawing/2014/main" id="{00000000-0008-0000-0000-0000C61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74</xdr:row>
      <xdr:rowOff>76200</xdr:rowOff>
    </xdr:from>
    <xdr:to>
      <xdr:col>10</xdr:col>
      <xdr:colOff>76200</xdr:colOff>
      <xdr:row>75</xdr:row>
      <xdr:rowOff>114300</xdr:rowOff>
    </xdr:to>
    <xdr:sp macro="" textlink="">
      <xdr:nvSpPr>
        <xdr:cNvPr id="7111" name="Text Box 75" hidden="1">
          <a:extLst>
            <a:ext uri="{FF2B5EF4-FFF2-40B4-BE49-F238E27FC236}">
              <a16:creationId xmlns:a16="http://schemas.microsoft.com/office/drawing/2014/main" id="{00000000-0008-0000-0000-0000C71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74</xdr:row>
      <xdr:rowOff>76200</xdr:rowOff>
    </xdr:from>
    <xdr:to>
      <xdr:col>10</xdr:col>
      <xdr:colOff>76200</xdr:colOff>
      <xdr:row>75</xdr:row>
      <xdr:rowOff>114300</xdr:rowOff>
    </xdr:to>
    <xdr:sp macro="" textlink="">
      <xdr:nvSpPr>
        <xdr:cNvPr id="7112" name="Text Box 75" hidden="1">
          <a:extLst>
            <a:ext uri="{FF2B5EF4-FFF2-40B4-BE49-F238E27FC236}">
              <a16:creationId xmlns:a16="http://schemas.microsoft.com/office/drawing/2014/main" id="{00000000-0008-0000-0000-0000C81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73</xdr:row>
      <xdr:rowOff>76200</xdr:rowOff>
    </xdr:from>
    <xdr:to>
      <xdr:col>14</xdr:col>
      <xdr:colOff>76200</xdr:colOff>
      <xdr:row>74</xdr:row>
      <xdr:rowOff>114300</xdr:rowOff>
    </xdr:to>
    <xdr:sp macro="" textlink="">
      <xdr:nvSpPr>
        <xdr:cNvPr id="7113" name="Text Box 75" hidden="1">
          <a:extLst>
            <a:ext uri="{FF2B5EF4-FFF2-40B4-BE49-F238E27FC236}">
              <a16:creationId xmlns:a16="http://schemas.microsoft.com/office/drawing/2014/main" id="{00000000-0008-0000-0000-0000C91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74</xdr:row>
      <xdr:rowOff>76200</xdr:rowOff>
    </xdr:from>
    <xdr:to>
      <xdr:col>14</xdr:col>
      <xdr:colOff>76200</xdr:colOff>
      <xdr:row>75</xdr:row>
      <xdr:rowOff>114300</xdr:rowOff>
    </xdr:to>
    <xdr:sp macro="" textlink="">
      <xdr:nvSpPr>
        <xdr:cNvPr id="7114" name="Text Box 75" hidden="1">
          <a:extLst>
            <a:ext uri="{FF2B5EF4-FFF2-40B4-BE49-F238E27FC236}">
              <a16:creationId xmlns:a16="http://schemas.microsoft.com/office/drawing/2014/main" id="{00000000-0008-0000-0000-0000CA1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74</xdr:row>
      <xdr:rowOff>76200</xdr:rowOff>
    </xdr:from>
    <xdr:to>
      <xdr:col>14</xdr:col>
      <xdr:colOff>76200</xdr:colOff>
      <xdr:row>75</xdr:row>
      <xdr:rowOff>114300</xdr:rowOff>
    </xdr:to>
    <xdr:sp macro="" textlink="">
      <xdr:nvSpPr>
        <xdr:cNvPr id="7115" name="Text Box 75" hidden="1">
          <a:extLst>
            <a:ext uri="{FF2B5EF4-FFF2-40B4-BE49-F238E27FC236}">
              <a16:creationId xmlns:a16="http://schemas.microsoft.com/office/drawing/2014/main" id="{00000000-0008-0000-0000-0000CB1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74</xdr:row>
      <xdr:rowOff>76200</xdr:rowOff>
    </xdr:from>
    <xdr:to>
      <xdr:col>14</xdr:col>
      <xdr:colOff>76200</xdr:colOff>
      <xdr:row>75</xdr:row>
      <xdr:rowOff>114300</xdr:rowOff>
    </xdr:to>
    <xdr:sp macro="" textlink="">
      <xdr:nvSpPr>
        <xdr:cNvPr id="7116" name="Text Box 75" hidden="1">
          <a:extLst>
            <a:ext uri="{FF2B5EF4-FFF2-40B4-BE49-F238E27FC236}">
              <a16:creationId xmlns:a16="http://schemas.microsoft.com/office/drawing/2014/main" id="{00000000-0008-0000-0000-0000CC1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74</xdr:row>
      <xdr:rowOff>76200</xdr:rowOff>
    </xdr:from>
    <xdr:to>
      <xdr:col>14</xdr:col>
      <xdr:colOff>76200</xdr:colOff>
      <xdr:row>75</xdr:row>
      <xdr:rowOff>114300</xdr:rowOff>
    </xdr:to>
    <xdr:sp macro="" textlink="">
      <xdr:nvSpPr>
        <xdr:cNvPr id="7117" name="Text Box 75" hidden="1">
          <a:extLst>
            <a:ext uri="{FF2B5EF4-FFF2-40B4-BE49-F238E27FC236}">
              <a16:creationId xmlns:a16="http://schemas.microsoft.com/office/drawing/2014/main" id="{00000000-0008-0000-0000-0000CD1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74</xdr:row>
      <xdr:rowOff>76200</xdr:rowOff>
    </xdr:from>
    <xdr:to>
      <xdr:col>7</xdr:col>
      <xdr:colOff>76200</xdr:colOff>
      <xdr:row>75</xdr:row>
      <xdr:rowOff>114300</xdr:rowOff>
    </xdr:to>
    <xdr:sp macro="" textlink="">
      <xdr:nvSpPr>
        <xdr:cNvPr id="7118" name="Text Box 75" hidden="1">
          <a:extLst>
            <a:ext uri="{FF2B5EF4-FFF2-40B4-BE49-F238E27FC236}">
              <a16:creationId xmlns:a16="http://schemas.microsoft.com/office/drawing/2014/main" id="{00000000-0008-0000-0000-0000CE1B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74</xdr:row>
      <xdr:rowOff>76200</xdr:rowOff>
    </xdr:from>
    <xdr:to>
      <xdr:col>10</xdr:col>
      <xdr:colOff>76200</xdr:colOff>
      <xdr:row>75</xdr:row>
      <xdr:rowOff>114300</xdr:rowOff>
    </xdr:to>
    <xdr:sp macro="" textlink="">
      <xdr:nvSpPr>
        <xdr:cNvPr id="7119" name="Text Box 75" hidden="1">
          <a:extLst>
            <a:ext uri="{FF2B5EF4-FFF2-40B4-BE49-F238E27FC236}">
              <a16:creationId xmlns:a16="http://schemas.microsoft.com/office/drawing/2014/main" id="{00000000-0008-0000-0000-0000CF1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74</xdr:row>
      <xdr:rowOff>76200</xdr:rowOff>
    </xdr:from>
    <xdr:to>
      <xdr:col>14</xdr:col>
      <xdr:colOff>76200</xdr:colOff>
      <xdr:row>75</xdr:row>
      <xdr:rowOff>114300</xdr:rowOff>
    </xdr:to>
    <xdr:sp macro="" textlink="">
      <xdr:nvSpPr>
        <xdr:cNvPr id="7120" name="Text Box 75" hidden="1">
          <a:extLst>
            <a:ext uri="{FF2B5EF4-FFF2-40B4-BE49-F238E27FC236}">
              <a16:creationId xmlns:a16="http://schemas.microsoft.com/office/drawing/2014/main" id="{00000000-0008-0000-0000-0000D01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74</xdr:row>
      <xdr:rowOff>76200</xdr:rowOff>
    </xdr:from>
    <xdr:to>
      <xdr:col>7</xdr:col>
      <xdr:colOff>76200</xdr:colOff>
      <xdr:row>75</xdr:row>
      <xdr:rowOff>114300</xdr:rowOff>
    </xdr:to>
    <xdr:sp macro="" textlink="">
      <xdr:nvSpPr>
        <xdr:cNvPr id="7121" name="Text Box 75" hidden="1">
          <a:extLst>
            <a:ext uri="{FF2B5EF4-FFF2-40B4-BE49-F238E27FC236}">
              <a16:creationId xmlns:a16="http://schemas.microsoft.com/office/drawing/2014/main" id="{00000000-0008-0000-0000-0000D11B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74</xdr:row>
      <xdr:rowOff>76200</xdr:rowOff>
    </xdr:from>
    <xdr:to>
      <xdr:col>10</xdr:col>
      <xdr:colOff>76200</xdr:colOff>
      <xdr:row>75</xdr:row>
      <xdr:rowOff>114300</xdr:rowOff>
    </xdr:to>
    <xdr:sp macro="" textlink="">
      <xdr:nvSpPr>
        <xdr:cNvPr id="7122" name="Text Box 75" hidden="1">
          <a:extLst>
            <a:ext uri="{FF2B5EF4-FFF2-40B4-BE49-F238E27FC236}">
              <a16:creationId xmlns:a16="http://schemas.microsoft.com/office/drawing/2014/main" id="{00000000-0008-0000-0000-0000D21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74</xdr:row>
      <xdr:rowOff>76200</xdr:rowOff>
    </xdr:from>
    <xdr:to>
      <xdr:col>14</xdr:col>
      <xdr:colOff>76200</xdr:colOff>
      <xdr:row>75</xdr:row>
      <xdr:rowOff>114300</xdr:rowOff>
    </xdr:to>
    <xdr:sp macro="" textlink="">
      <xdr:nvSpPr>
        <xdr:cNvPr id="7123" name="Text Box 75" hidden="1">
          <a:extLst>
            <a:ext uri="{FF2B5EF4-FFF2-40B4-BE49-F238E27FC236}">
              <a16:creationId xmlns:a16="http://schemas.microsoft.com/office/drawing/2014/main" id="{00000000-0008-0000-0000-0000D31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74</xdr:row>
      <xdr:rowOff>76200</xdr:rowOff>
    </xdr:from>
    <xdr:to>
      <xdr:col>7</xdr:col>
      <xdr:colOff>76200</xdr:colOff>
      <xdr:row>75</xdr:row>
      <xdr:rowOff>114300</xdr:rowOff>
    </xdr:to>
    <xdr:sp macro="" textlink="">
      <xdr:nvSpPr>
        <xdr:cNvPr id="7124" name="Text Box 75" hidden="1">
          <a:extLst>
            <a:ext uri="{FF2B5EF4-FFF2-40B4-BE49-F238E27FC236}">
              <a16:creationId xmlns:a16="http://schemas.microsoft.com/office/drawing/2014/main" id="{00000000-0008-0000-0000-0000D41B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75</xdr:row>
      <xdr:rowOff>76200</xdr:rowOff>
    </xdr:from>
    <xdr:to>
      <xdr:col>7</xdr:col>
      <xdr:colOff>76200</xdr:colOff>
      <xdr:row>76</xdr:row>
      <xdr:rowOff>114300</xdr:rowOff>
    </xdr:to>
    <xdr:sp macro="" textlink="">
      <xdr:nvSpPr>
        <xdr:cNvPr id="7125" name="Text Box 75" hidden="1">
          <a:extLst>
            <a:ext uri="{FF2B5EF4-FFF2-40B4-BE49-F238E27FC236}">
              <a16:creationId xmlns:a16="http://schemas.microsoft.com/office/drawing/2014/main" id="{00000000-0008-0000-0000-0000D51B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75</xdr:row>
      <xdr:rowOff>76200</xdr:rowOff>
    </xdr:from>
    <xdr:to>
      <xdr:col>7</xdr:col>
      <xdr:colOff>76200</xdr:colOff>
      <xdr:row>76</xdr:row>
      <xdr:rowOff>114300</xdr:rowOff>
    </xdr:to>
    <xdr:sp macro="" textlink="">
      <xdr:nvSpPr>
        <xdr:cNvPr id="7126" name="Text Box 75" hidden="1">
          <a:extLst>
            <a:ext uri="{FF2B5EF4-FFF2-40B4-BE49-F238E27FC236}">
              <a16:creationId xmlns:a16="http://schemas.microsoft.com/office/drawing/2014/main" id="{00000000-0008-0000-0000-0000D61B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74</xdr:row>
      <xdr:rowOff>76200</xdr:rowOff>
    </xdr:from>
    <xdr:to>
      <xdr:col>10</xdr:col>
      <xdr:colOff>76200</xdr:colOff>
      <xdr:row>75</xdr:row>
      <xdr:rowOff>114300</xdr:rowOff>
    </xdr:to>
    <xdr:sp macro="" textlink="">
      <xdr:nvSpPr>
        <xdr:cNvPr id="7127" name="Text Box 75" hidden="1">
          <a:extLst>
            <a:ext uri="{FF2B5EF4-FFF2-40B4-BE49-F238E27FC236}">
              <a16:creationId xmlns:a16="http://schemas.microsoft.com/office/drawing/2014/main" id="{00000000-0008-0000-0000-0000D71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75</xdr:row>
      <xdr:rowOff>76200</xdr:rowOff>
    </xdr:from>
    <xdr:to>
      <xdr:col>10</xdr:col>
      <xdr:colOff>76200</xdr:colOff>
      <xdr:row>76</xdr:row>
      <xdr:rowOff>114300</xdr:rowOff>
    </xdr:to>
    <xdr:sp macro="" textlink="">
      <xdr:nvSpPr>
        <xdr:cNvPr id="7128" name="Text Box 75" hidden="1">
          <a:extLst>
            <a:ext uri="{FF2B5EF4-FFF2-40B4-BE49-F238E27FC236}">
              <a16:creationId xmlns:a16="http://schemas.microsoft.com/office/drawing/2014/main" id="{00000000-0008-0000-0000-0000D81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75</xdr:row>
      <xdr:rowOff>76200</xdr:rowOff>
    </xdr:from>
    <xdr:to>
      <xdr:col>10</xdr:col>
      <xdr:colOff>76200</xdr:colOff>
      <xdr:row>76</xdr:row>
      <xdr:rowOff>114300</xdr:rowOff>
    </xdr:to>
    <xdr:sp macro="" textlink="">
      <xdr:nvSpPr>
        <xdr:cNvPr id="7129" name="Text Box 75" hidden="1">
          <a:extLst>
            <a:ext uri="{FF2B5EF4-FFF2-40B4-BE49-F238E27FC236}">
              <a16:creationId xmlns:a16="http://schemas.microsoft.com/office/drawing/2014/main" id="{00000000-0008-0000-0000-0000D91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75</xdr:row>
      <xdr:rowOff>76200</xdr:rowOff>
    </xdr:from>
    <xdr:to>
      <xdr:col>10</xdr:col>
      <xdr:colOff>76200</xdr:colOff>
      <xdr:row>76</xdr:row>
      <xdr:rowOff>114300</xdr:rowOff>
    </xdr:to>
    <xdr:sp macro="" textlink="">
      <xdr:nvSpPr>
        <xdr:cNvPr id="7130" name="Text Box 75" hidden="1">
          <a:extLst>
            <a:ext uri="{FF2B5EF4-FFF2-40B4-BE49-F238E27FC236}">
              <a16:creationId xmlns:a16="http://schemas.microsoft.com/office/drawing/2014/main" id="{00000000-0008-0000-0000-0000DA1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74</xdr:row>
      <xdr:rowOff>76200</xdr:rowOff>
    </xdr:from>
    <xdr:to>
      <xdr:col>14</xdr:col>
      <xdr:colOff>76200</xdr:colOff>
      <xdr:row>75</xdr:row>
      <xdr:rowOff>114300</xdr:rowOff>
    </xdr:to>
    <xdr:sp macro="" textlink="">
      <xdr:nvSpPr>
        <xdr:cNvPr id="7131" name="Text Box 75" hidden="1">
          <a:extLst>
            <a:ext uri="{FF2B5EF4-FFF2-40B4-BE49-F238E27FC236}">
              <a16:creationId xmlns:a16="http://schemas.microsoft.com/office/drawing/2014/main" id="{00000000-0008-0000-0000-0000DB1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75</xdr:row>
      <xdr:rowOff>76200</xdr:rowOff>
    </xdr:from>
    <xdr:to>
      <xdr:col>14</xdr:col>
      <xdr:colOff>76200</xdr:colOff>
      <xdr:row>76</xdr:row>
      <xdr:rowOff>114300</xdr:rowOff>
    </xdr:to>
    <xdr:sp macro="" textlink="">
      <xdr:nvSpPr>
        <xdr:cNvPr id="7132" name="Text Box 75" hidden="1">
          <a:extLst>
            <a:ext uri="{FF2B5EF4-FFF2-40B4-BE49-F238E27FC236}">
              <a16:creationId xmlns:a16="http://schemas.microsoft.com/office/drawing/2014/main" id="{00000000-0008-0000-0000-0000DC1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75</xdr:row>
      <xdr:rowOff>76200</xdr:rowOff>
    </xdr:from>
    <xdr:to>
      <xdr:col>14</xdr:col>
      <xdr:colOff>76200</xdr:colOff>
      <xdr:row>76</xdr:row>
      <xdr:rowOff>114300</xdr:rowOff>
    </xdr:to>
    <xdr:sp macro="" textlink="">
      <xdr:nvSpPr>
        <xdr:cNvPr id="7133" name="Text Box 75" hidden="1">
          <a:extLst>
            <a:ext uri="{FF2B5EF4-FFF2-40B4-BE49-F238E27FC236}">
              <a16:creationId xmlns:a16="http://schemas.microsoft.com/office/drawing/2014/main" id="{00000000-0008-0000-0000-0000DD1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75</xdr:row>
      <xdr:rowOff>76200</xdr:rowOff>
    </xdr:from>
    <xdr:to>
      <xdr:col>14</xdr:col>
      <xdr:colOff>76200</xdr:colOff>
      <xdr:row>76</xdr:row>
      <xdr:rowOff>114300</xdr:rowOff>
    </xdr:to>
    <xdr:sp macro="" textlink="">
      <xdr:nvSpPr>
        <xdr:cNvPr id="7134" name="Text Box 75" hidden="1">
          <a:extLst>
            <a:ext uri="{FF2B5EF4-FFF2-40B4-BE49-F238E27FC236}">
              <a16:creationId xmlns:a16="http://schemas.microsoft.com/office/drawing/2014/main" id="{00000000-0008-0000-0000-0000DE1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75</xdr:row>
      <xdr:rowOff>76200</xdr:rowOff>
    </xdr:from>
    <xdr:to>
      <xdr:col>14</xdr:col>
      <xdr:colOff>76200</xdr:colOff>
      <xdr:row>76</xdr:row>
      <xdr:rowOff>114300</xdr:rowOff>
    </xdr:to>
    <xdr:sp macro="" textlink="">
      <xdr:nvSpPr>
        <xdr:cNvPr id="7135" name="Text Box 75" hidden="1">
          <a:extLst>
            <a:ext uri="{FF2B5EF4-FFF2-40B4-BE49-F238E27FC236}">
              <a16:creationId xmlns:a16="http://schemas.microsoft.com/office/drawing/2014/main" id="{00000000-0008-0000-0000-0000DF1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75</xdr:row>
      <xdr:rowOff>76200</xdr:rowOff>
    </xdr:from>
    <xdr:to>
      <xdr:col>7</xdr:col>
      <xdr:colOff>76200</xdr:colOff>
      <xdr:row>76</xdr:row>
      <xdr:rowOff>114300</xdr:rowOff>
    </xdr:to>
    <xdr:sp macro="" textlink="">
      <xdr:nvSpPr>
        <xdr:cNvPr id="7136" name="Text Box 75" hidden="1">
          <a:extLst>
            <a:ext uri="{FF2B5EF4-FFF2-40B4-BE49-F238E27FC236}">
              <a16:creationId xmlns:a16="http://schemas.microsoft.com/office/drawing/2014/main" id="{00000000-0008-0000-0000-0000E01B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75</xdr:row>
      <xdr:rowOff>76200</xdr:rowOff>
    </xdr:from>
    <xdr:to>
      <xdr:col>10</xdr:col>
      <xdr:colOff>76200</xdr:colOff>
      <xdr:row>76</xdr:row>
      <xdr:rowOff>114300</xdr:rowOff>
    </xdr:to>
    <xdr:sp macro="" textlink="">
      <xdr:nvSpPr>
        <xdr:cNvPr id="7137" name="Text Box 75" hidden="1">
          <a:extLst>
            <a:ext uri="{FF2B5EF4-FFF2-40B4-BE49-F238E27FC236}">
              <a16:creationId xmlns:a16="http://schemas.microsoft.com/office/drawing/2014/main" id="{00000000-0008-0000-0000-0000E11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75</xdr:row>
      <xdr:rowOff>76200</xdr:rowOff>
    </xdr:from>
    <xdr:to>
      <xdr:col>14</xdr:col>
      <xdr:colOff>76200</xdr:colOff>
      <xdr:row>76</xdr:row>
      <xdr:rowOff>114300</xdr:rowOff>
    </xdr:to>
    <xdr:sp macro="" textlink="">
      <xdr:nvSpPr>
        <xdr:cNvPr id="7138" name="Text Box 75" hidden="1">
          <a:extLst>
            <a:ext uri="{FF2B5EF4-FFF2-40B4-BE49-F238E27FC236}">
              <a16:creationId xmlns:a16="http://schemas.microsoft.com/office/drawing/2014/main" id="{00000000-0008-0000-0000-0000E21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75</xdr:row>
      <xdr:rowOff>76200</xdr:rowOff>
    </xdr:from>
    <xdr:to>
      <xdr:col>7</xdr:col>
      <xdr:colOff>76200</xdr:colOff>
      <xdr:row>76</xdr:row>
      <xdr:rowOff>114300</xdr:rowOff>
    </xdr:to>
    <xdr:sp macro="" textlink="">
      <xdr:nvSpPr>
        <xdr:cNvPr id="7139" name="Text Box 75" hidden="1">
          <a:extLst>
            <a:ext uri="{FF2B5EF4-FFF2-40B4-BE49-F238E27FC236}">
              <a16:creationId xmlns:a16="http://schemas.microsoft.com/office/drawing/2014/main" id="{00000000-0008-0000-0000-0000E31B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75</xdr:row>
      <xdr:rowOff>76200</xdr:rowOff>
    </xdr:from>
    <xdr:to>
      <xdr:col>10</xdr:col>
      <xdr:colOff>76200</xdr:colOff>
      <xdr:row>76</xdr:row>
      <xdr:rowOff>114300</xdr:rowOff>
    </xdr:to>
    <xdr:sp macro="" textlink="">
      <xdr:nvSpPr>
        <xdr:cNvPr id="7140" name="Text Box 75" hidden="1">
          <a:extLst>
            <a:ext uri="{FF2B5EF4-FFF2-40B4-BE49-F238E27FC236}">
              <a16:creationId xmlns:a16="http://schemas.microsoft.com/office/drawing/2014/main" id="{00000000-0008-0000-0000-0000E41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75</xdr:row>
      <xdr:rowOff>76200</xdr:rowOff>
    </xdr:from>
    <xdr:to>
      <xdr:col>14</xdr:col>
      <xdr:colOff>76200</xdr:colOff>
      <xdr:row>76</xdr:row>
      <xdr:rowOff>114300</xdr:rowOff>
    </xdr:to>
    <xdr:sp macro="" textlink="">
      <xdr:nvSpPr>
        <xdr:cNvPr id="7141" name="Text Box 75" hidden="1">
          <a:extLst>
            <a:ext uri="{FF2B5EF4-FFF2-40B4-BE49-F238E27FC236}">
              <a16:creationId xmlns:a16="http://schemas.microsoft.com/office/drawing/2014/main" id="{00000000-0008-0000-0000-0000E51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75</xdr:row>
      <xdr:rowOff>76200</xdr:rowOff>
    </xdr:from>
    <xdr:to>
      <xdr:col>7</xdr:col>
      <xdr:colOff>76200</xdr:colOff>
      <xdr:row>76</xdr:row>
      <xdr:rowOff>114300</xdr:rowOff>
    </xdr:to>
    <xdr:sp macro="" textlink="">
      <xdr:nvSpPr>
        <xdr:cNvPr id="7142" name="Text Box 75" hidden="1">
          <a:extLst>
            <a:ext uri="{FF2B5EF4-FFF2-40B4-BE49-F238E27FC236}">
              <a16:creationId xmlns:a16="http://schemas.microsoft.com/office/drawing/2014/main" id="{00000000-0008-0000-0000-0000E61B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76</xdr:row>
      <xdr:rowOff>76200</xdr:rowOff>
    </xdr:from>
    <xdr:to>
      <xdr:col>7</xdr:col>
      <xdr:colOff>76200</xdr:colOff>
      <xdr:row>77</xdr:row>
      <xdr:rowOff>114300</xdr:rowOff>
    </xdr:to>
    <xdr:sp macro="" textlink="">
      <xdr:nvSpPr>
        <xdr:cNvPr id="7143" name="Text Box 75" hidden="1">
          <a:extLst>
            <a:ext uri="{FF2B5EF4-FFF2-40B4-BE49-F238E27FC236}">
              <a16:creationId xmlns:a16="http://schemas.microsoft.com/office/drawing/2014/main" id="{00000000-0008-0000-0000-0000E71B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76</xdr:row>
      <xdr:rowOff>76200</xdr:rowOff>
    </xdr:from>
    <xdr:to>
      <xdr:col>7</xdr:col>
      <xdr:colOff>76200</xdr:colOff>
      <xdr:row>77</xdr:row>
      <xdr:rowOff>114300</xdr:rowOff>
    </xdr:to>
    <xdr:sp macro="" textlink="">
      <xdr:nvSpPr>
        <xdr:cNvPr id="7144" name="Text Box 75" hidden="1">
          <a:extLst>
            <a:ext uri="{FF2B5EF4-FFF2-40B4-BE49-F238E27FC236}">
              <a16:creationId xmlns:a16="http://schemas.microsoft.com/office/drawing/2014/main" id="{00000000-0008-0000-0000-0000E81B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75</xdr:row>
      <xdr:rowOff>76200</xdr:rowOff>
    </xdr:from>
    <xdr:to>
      <xdr:col>10</xdr:col>
      <xdr:colOff>76200</xdr:colOff>
      <xdr:row>76</xdr:row>
      <xdr:rowOff>114300</xdr:rowOff>
    </xdr:to>
    <xdr:sp macro="" textlink="">
      <xdr:nvSpPr>
        <xdr:cNvPr id="7145" name="Text Box 75" hidden="1">
          <a:extLst>
            <a:ext uri="{FF2B5EF4-FFF2-40B4-BE49-F238E27FC236}">
              <a16:creationId xmlns:a16="http://schemas.microsoft.com/office/drawing/2014/main" id="{00000000-0008-0000-0000-0000E91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76</xdr:row>
      <xdr:rowOff>76200</xdr:rowOff>
    </xdr:from>
    <xdr:to>
      <xdr:col>10</xdr:col>
      <xdr:colOff>76200</xdr:colOff>
      <xdr:row>77</xdr:row>
      <xdr:rowOff>114300</xdr:rowOff>
    </xdr:to>
    <xdr:sp macro="" textlink="">
      <xdr:nvSpPr>
        <xdr:cNvPr id="7146" name="Text Box 75" hidden="1">
          <a:extLst>
            <a:ext uri="{FF2B5EF4-FFF2-40B4-BE49-F238E27FC236}">
              <a16:creationId xmlns:a16="http://schemas.microsoft.com/office/drawing/2014/main" id="{00000000-0008-0000-0000-0000EA1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76</xdr:row>
      <xdr:rowOff>76200</xdr:rowOff>
    </xdr:from>
    <xdr:to>
      <xdr:col>10</xdr:col>
      <xdr:colOff>76200</xdr:colOff>
      <xdr:row>77</xdr:row>
      <xdr:rowOff>114300</xdr:rowOff>
    </xdr:to>
    <xdr:sp macro="" textlink="">
      <xdr:nvSpPr>
        <xdr:cNvPr id="7147" name="Text Box 75" hidden="1">
          <a:extLst>
            <a:ext uri="{FF2B5EF4-FFF2-40B4-BE49-F238E27FC236}">
              <a16:creationId xmlns:a16="http://schemas.microsoft.com/office/drawing/2014/main" id="{00000000-0008-0000-0000-0000EB1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76</xdr:row>
      <xdr:rowOff>76200</xdr:rowOff>
    </xdr:from>
    <xdr:to>
      <xdr:col>10</xdr:col>
      <xdr:colOff>76200</xdr:colOff>
      <xdr:row>77</xdr:row>
      <xdr:rowOff>114300</xdr:rowOff>
    </xdr:to>
    <xdr:sp macro="" textlink="">
      <xdr:nvSpPr>
        <xdr:cNvPr id="7148" name="Text Box 75" hidden="1">
          <a:extLst>
            <a:ext uri="{FF2B5EF4-FFF2-40B4-BE49-F238E27FC236}">
              <a16:creationId xmlns:a16="http://schemas.microsoft.com/office/drawing/2014/main" id="{00000000-0008-0000-0000-0000EC1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75</xdr:row>
      <xdr:rowOff>76200</xdr:rowOff>
    </xdr:from>
    <xdr:to>
      <xdr:col>14</xdr:col>
      <xdr:colOff>76200</xdr:colOff>
      <xdr:row>76</xdr:row>
      <xdr:rowOff>114300</xdr:rowOff>
    </xdr:to>
    <xdr:sp macro="" textlink="">
      <xdr:nvSpPr>
        <xdr:cNvPr id="7149" name="Text Box 75" hidden="1">
          <a:extLst>
            <a:ext uri="{FF2B5EF4-FFF2-40B4-BE49-F238E27FC236}">
              <a16:creationId xmlns:a16="http://schemas.microsoft.com/office/drawing/2014/main" id="{00000000-0008-0000-0000-0000ED1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76</xdr:row>
      <xdr:rowOff>76200</xdr:rowOff>
    </xdr:from>
    <xdr:to>
      <xdr:col>14</xdr:col>
      <xdr:colOff>76200</xdr:colOff>
      <xdr:row>77</xdr:row>
      <xdr:rowOff>114300</xdr:rowOff>
    </xdr:to>
    <xdr:sp macro="" textlink="">
      <xdr:nvSpPr>
        <xdr:cNvPr id="7150" name="Text Box 75" hidden="1">
          <a:extLst>
            <a:ext uri="{FF2B5EF4-FFF2-40B4-BE49-F238E27FC236}">
              <a16:creationId xmlns:a16="http://schemas.microsoft.com/office/drawing/2014/main" id="{00000000-0008-0000-0000-0000EE1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76</xdr:row>
      <xdr:rowOff>76200</xdr:rowOff>
    </xdr:from>
    <xdr:to>
      <xdr:col>14</xdr:col>
      <xdr:colOff>76200</xdr:colOff>
      <xdr:row>77</xdr:row>
      <xdr:rowOff>114300</xdr:rowOff>
    </xdr:to>
    <xdr:sp macro="" textlink="">
      <xdr:nvSpPr>
        <xdr:cNvPr id="7151" name="Text Box 75" hidden="1">
          <a:extLst>
            <a:ext uri="{FF2B5EF4-FFF2-40B4-BE49-F238E27FC236}">
              <a16:creationId xmlns:a16="http://schemas.microsoft.com/office/drawing/2014/main" id="{00000000-0008-0000-0000-0000EF1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76</xdr:row>
      <xdr:rowOff>76200</xdr:rowOff>
    </xdr:from>
    <xdr:to>
      <xdr:col>14</xdr:col>
      <xdr:colOff>76200</xdr:colOff>
      <xdr:row>77</xdr:row>
      <xdr:rowOff>114300</xdr:rowOff>
    </xdr:to>
    <xdr:sp macro="" textlink="">
      <xdr:nvSpPr>
        <xdr:cNvPr id="7152" name="Text Box 75" hidden="1">
          <a:extLst>
            <a:ext uri="{FF2B5EF4-FFF2-40B4-BE49-F238E27FC236}">
              <a16:creationId xmlns:a16="http://schemas.microsoft.com/office/drawing/2014/main" id="{00000000-0008-0000-0000-0000F01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76</xdr:row>
      <xdr:rowOff>76200</xdr:rowOff>
    </xdr:from>
    <xdr:to>
      <xdr:col>14</xdr:col>
      <xdr:colOff>76200</xdr:colOff>
      <xdr:row>77</xdr:row>
      <xdr:rowOff>114300</xdr:rowOff>
    </xdr:to>
    <xdr:sp macro="" textlink="">
      <xdr:nvSpPr>
        <xdr:cNvPr id="7153" name="Text Box 75" hidden="1">
          <a:extLst>
            <a:ext uri="{FF2B5EF4-FFF2-40B4-BE49-F238E27FC236}">
              <a16:creationId xmlns:a16="http://schemas.microsoft.com/office/drawing/2014/main" id="{00000000-0008-0000-0000-0000F11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76</xdr:row>
      <xdr:rowOff>76200</xdr:rowOff>
    </xdr:from>
    <xdr:to>
      <xdr:col>7</xdr:col>
      <xdr:colOff>76200</xdr:colOff>
      <xdr:row>77</xdr:row>
      <xdr:rowOff>114300</xdr:rowOff>
    </xdr:to>
    <xdr:sp macro="" textlink="">
      <xdr:nvSpPr>
        <xdr:cNvPr id="7154" name="Text Box 75" hidden="1">
          <a:extLst>
            <a:ext uri="{FF2B5EF4-FFF2-40B4-BE49-F238E27FC236}">
              <a16:creationId xmlns:a16="http://schemas.microsoft.com/office/drawing/2014/main" id="{00000000-0008-0000-0000-0000F21B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76</xdr:row>
      <xdr:rowOff>76200</xdr:rowOff>
    </xdr:from>
    <xdr:to>
      <xdr:col>10</xdr:col>
      <xdr:colOff>76200</xdr:colOff>
      <xdr:row>77</xdr:row>
      <xdr:rowOff>114300</xdr:rowOff>
    </xdr:to>
    <xdr:sp macro="" textlink="">
      <xdr:nvSpPr>
        <xdr:cNvPr id="7155" name="Text Box 75" hidden="1">
          <a:extLst>
            <a:ext uri="{FF2B5EF4-FFF2-40B4-BE49-F238E27FC236}">
              <a16:creationId xmlns:a16="http://schemas.microsoft.com/office/drawing/2014/main" id="{00000000-0008-0000-0000-0000F31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76</xdr:row>
      <xdr:rowOff>76200</xdr:rowOff>
    </xdr:from>
    <xdr:to>
      <xdr:col>14</xdr:col>
      <xdr:colOff>76200</xdr:colOff>
      <xdr:row>77</xdr:row>
      <xdr:rowOff>114300</xdr:rowOff>
    </xdr:to>
    <xdr:sp macro="" textlink="">
      <xdr:nvSpPr>
        <xdr:cNvPr id="7156" name="Text Box 75" hidden="1">
          <a:extLst>
            <a:ext uri="{FF2B5EF4-FFF2-40B4-BE49-F238E27FC236}">
              <a16:creationId xmlns:a16="http://schemas.microsoft.com/office/drawing/2014/main" id="{00000000-0008-0000-0000-0000F41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76</xdr:row>
      <xdr:rowOff>76200</xdr:rowOff>
    </xdr:from>
    <xdr:to>
      <xdr:col>7</xdr:col>
      <xdr:colOff>76200</xdr:colOff>
      <xdr:row>77</xdr:row>
      <xdr:rowOff>114300</xdr:rowOff>
    </xdr:to>
    <xdr:sp macro="" textlink="">
      <xdr:nvSpPr>
        <xdr:cNvPr id="7157" name="Text Box 75" hidden="1">
          <a:extLst>
            <a:ext uri="{FF2B5EF4-FFF2-40B4-BE49-F238E27FC236}">
              <a16:creationId xmlns:a16="http://schemas.microsoft.com/office/drawing/2014/main" id="{00000000-0008-0000-0000-0000F51B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76</xdr:row>
      <xdr:rowOff>76200</xdr:rowOff>
    </xdr:from>
    <xdr:to>
      <xdr:col>10</xdr:col>
      <xdr:colOff>76200</xdr:colOff>
      <xdr:row>77</xdr:row>
      <xdr:rowOff>114300</xdr:rowOff>
    </xdr:to>
    <xdr:sp macro="" textlink="">
      <xdr:nvSpPr>
        <xdr:cNvPr id="7158" name="Text Box 75" hidden="1">
          <a:extLst>
            <a:ext uri="{FF2B5EF4-FFF2-40B4-BE49-F238E27FC236}">
              <a16:creationId xmlns:a16="http://schemas.microsoft.com/office/drawing/2014/main" id="{00000000-0008-0000-0000-0000F61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76</xdr:row>
      <xdr:rowOff>76200</xdr:rowOff>
    </xdr:from>
    <xdr:to>
      <xdr:col>14</xdr:col>
      <xdr:colOff>76200</xdr:colOff>
      <xdr:row>77</xdr:row>
      <xdr:rowOff>114300</xdr:rowOff>
    </xdr:to>
    <xdr:sp macro="" textlink="">
      <xdr:nvSpPr>
        <xdr:cNvPr id="7159" name="Text Box 75" hidden="1">
          <a:extLst>
            <a:ext uri="{FF2B5EF4-FFF2-40B4-BE49-F238E27FC236}">
              <a16:creationId xmlns:a16="http://schemas.microsoft.com/office/drawing/2014/main" id="{00000000-0008-0000-0000-0000F71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76</xdr:row>
      <xdr:rowOff>76200</xdr:rowOff>
    </xdr:from>
    <xdr:to>
      <xdr:col>7</xdr:col>
      <xdr:colOff>76200</xdr:colOff>
      <xdr:row>77</xdr:row>
      <xdr:rowOff>114300</xdr:rowOff>
    </xdr:to>
    <xdr:sp macro="" textlink="">
      <xdr:nvSpPr>
        <xdr:cNvPr id="7160" name="Text Box 75" hidden="1">
          <a:extLst>
            <a:ext uri="{FF2B5EF4-FFF2-40B4-BE49-F238E27FC236}">
              <a16:creationId xmlns:a16="http://schemas.microsoft.com/office/drawing/2014/main" id="{00000000-0008-0000-0000-0000F81B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77</xdr:row>
      <xdr:rowOff>76200</xdr:rowOff>
    </xdr:from>
    <xdr:to>
      <xdr:col>7</xdr:col>
      <xdr:colOff>76200</xdr:colOff>
      <xdr:row>78</xdr:row>
      <xdr:rowOff>114300</xdr:rowOff>
    </xdr:to>
    <xdr:sp macro="" textlink="">
      <xdr:nvSpPr>
        <xdr:cNvPr id="7161" name="Text Box 75" hidden="1">
          <a:extLst>
            <a:ext uri="{FF2B5EF4-FFF2-40B4-BE49-F238E27FC236}">
              <a16:creationId xmlns:a16="http://schemas.microsoft.com/office/drawing/2014/main" id="{00000000-0008-0000-0000-0000F91B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77</xdr:row>
      <xdr:rowOff>76200</xdr:rowOff>
    </xdr:from>
    <xdr:to>
      <xdr:col>7</xdr:col>
      <xdr:colOff>76200</xdr:colOff>
      <xdr:row>78</xdr:row>
      <xdr:rowOff>114300</xdr:rowOff>
    </xdr:to>
    <xdr:sp macro="" textlink="">
      <xdr:nvSpPr>
        <xdr:cNvPr id="7162" name="Text Box 75" hidden="1">
          <a:extLst>
            <a:ext uri="{FF2B5EF4-FFF2-40B4-BE49-F238E27FC236}">
              <a16:creationId xmlns:a16="http://schemas.microsoft.com/office/drawing/2014/main" id="{00000000-0008-0000-0000-0000FA1B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76</xdr:row>
      <xdr:rowOff>76200</xdr:rowOff>
    </xdr:from>
    <xdr:to>
      <xdr:col>10</xdr:col>
      <xdr:colOff>76200</xdr:colOff>
      <xdr:row>77</xdr:row>
      <xdr:rowOff>114300</xdr:rowOff>
    </xdr:to>
    <xdr:sp macro="" textlink="">
      <xdr:nvSpPr>
        <xdr:cNvPr id="7163" name="Text Box 75" hidden="1">
          <a:extLst>
            <a:ext uri="{FF2B5EF4-FFF2-40B4-BE49-F238E27FC236}">
              <a16:creationId xmlns:a16="http://schemas.microsoft.com/office/drawing/2014/main" id="{00000000-0008-0000-0000-0000FB1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77</xdr:row>
      <xdr:rowOff>76200</xdr:rowOff>
    </xdr:from>
    <xdr:to>
      <xdr:col>10</xdr:col>
      <xdr:colOff>76200</xdr:colOff>
      <xdr:row>78</xdr:row>
      <xdr:rowOff>114300</xdr:rowOff>
    </xdr:to>
    <xdr:sp macro="" textlink="">
      <xdr:nvSpPr>
        <xdr:cNvPr id="7164" name="Text Box 75" hidden="1">
          <a:extLst>
            <a:ext uri="{FF2B5EF4-FFF2-40B4-BE49-F238E27FC236}">
              <a16:creationId xmlns:a16="http://schemas.microsoft.com/office/drawing/2014/main" id="{00000000-0008-0000-0000-0000FC1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77</xdr:row>
      <xdr:rowOff>76200</xdr:rowOff>
    </xdr:from>
    <xdr:to>
      <xdr:col>10</xdr:col>
      <xdr:colOff>76200</xdr:colOff>
      <xdr:row>78</xdr:row>
      <xdr:rowOff>114300</xdr:rowOff>
    </xdr:to>
    <xdr:sp macro="" textlink="">
      <xdr:nvSpPr>
        <xdr:cNvPr id="7165" name="Text Box 75" hidden="1">
          <a:extLst>
            <a:ext uri="{FF2B5EF4-FFF2-40B4-BE49-F238E27FC236}">
              <a16:creationId xmlns:a16="http://schemas.microsoft.com/office/drawing/2014/main" id="{00000000-0008-0000-0000-0000FD1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77</xdr:row>
      <xdr:rowOff>76200</xdr:rowOff>
    </xdr:from>
    <xdr:to>
      <xdr:col>10</xdr:col>
      <xdr:colOff>76200</xdr:colOff>
      <xdr:row>78</xdr:row>
      <xdr:rowOff>114300</xdr:rowOff>
    </xdr:to>
    <xdr:sp macro="" textlink="">
      <xdr:nvSpPr>
        <xdr:cNvPr id="7166" name="Text Box 75" hidden="1">
          <a:extLst>
            <a:ext uri="{FF2B5EF4-FFF2-40B4-BE49-F238E27FC236}">
              <a16:creationId xmlns:a16="http://schemas.microsoft.com/office/drawing/2014/main" id="{00000000-0008-0000-0000-0000FE1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76</xdr:row>
      <xdr:rowOff>76200</xdr:rowOff>
    </xdr:from>
    <xdr:to>
      <xdr:col>14</xdr:col>
      <xdr:colOff>76200</xdr:colOff>
      <xdr:row>77</xdr:row>
      <xdr:rowOff>114300</xdr:rowOff>
    </xdr:to>
    <xdr:sp macro="" textlink="">
      <xdr:nvSpPr>
        <xdr:cNvPr id="7167" name="Text Box 75" hidden="1">
          <a:extLst>
            <a:ext uri="{FF2B5EF4-FFF2-40B4-BE49-F238E27FC236}">
              <a16:creationId xmlns:a16="http://schemas.microsoft.com/office/drawing/2014/main" id="{00000000-0008-0000-0000-0000FF1B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77</xdr:row>
      <xdr:rowOff>76200</xdr:rowOff>
    </xdr:from>
    <xdr:to>
      <xdr:col>14</xdr:col>
      <xdr:colOff>76200</xdr:colOff>
      <xdr:row>78</xdr:row>
      <xdr:rowOff>114300</xdr:rowOff>
    </xdr:to>
    <xdr:sp macro="" textlink="">
      <xdr:nvSpPr>
        <xdr:cNvPr id="7168" name="Text Box 75" hidden="1">
          <a:extLst>
            <a:ext uri="{FF2B5EF4-FFF2-40B4-BE49-F238E27FC236}">
              <a16:creationId xmlns:a16="http://schemas.microsoft.com/office/drawing/2014/main" id="{00000000-0008-0000-0000-0000001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77</xdr:row>
      <xdr:rowOff>76200</xdr:rowOff>
    </xdr:from>
    <xdr:to>
      <xdr:col>14</xdr:col>
      <xdr:colOff>76200</xdr:colOff>
      <xdr:row>78</xdr:row>
      <xdr:rowOff>114300</xdr:rowOff>
    </xdr:to>
    <xdr:sp macro="" textlink="">
      <xdr:nvSpPr>
        <xdr:cNvPr id="7169" name="Text Box 75" hidden="1">
          <a:extLst>
            <a:ext uri="{FF2B5EF4-FFF2-40B4-BE49-F238E27FC236}">
              <a16:creationId xmlns:a16="http://schemas.microsoft.com/office/drawing/2014/main" id="{00000000-0008-0000-0000-0000011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77</xdr:row>
      <xdr:rowOff>76200</xdr:rowOff>
    </xdr:from>
    <xdr:to>
      <xdr:col>14</xdr:col>
      <xdr:colOff>76200</xdr:colOff>
      <xdr:row>78</xdr:row>
      <xdr:rowOff>114300</xdr:rowOff>
    </xdr:to>
    <xdr:sp macro="" textlink="">
      <xdr:nvSpPr>
        <xdr:cNvPr id="7170" name="Text Box 75" hidden="1">
          <a:extLst>
            <a:ext uri="{FF2B5EF4-FFF2-40B4-BE49-F238E27FC236}">
              <a16:creationId xmlns:a16="http://schemas.microsoft.com/office/drawing/2014/main" id="{00000000-0008-0000-0000-0000021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77</xdr:row>
      <xdr:rowOff>76200</xdr:rowOff>
    </xdr:from>
    <xdr:to>
      <xdr:col>14</xdr:col>
      <xdr:colOff>76200</xdr:colOff>
      <xdr:row>78</xdr:row>
      <xdr:rowOff>114300</xdr:rowOff>
    </xdr:to>
    <xdr:sp macro="" textlink="">
      <xdr:nvSpPr>
        <xdr:cNvPr id="7171" name="Text Box 75" hidden="1">
          <a:extLst>
            <a:ext uri="{FF2B5EF4-FFF2-40B4-BE49-F238E27FC236}">
              <a16:creationId xmlns:a16="http://schemas.microsoft.com/office/drawing/2014/main" id="{00000000-0008-0000-0000-0000031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77</xdr:row>
      <xdr:rowOff>76200</xdr:rowOff>
    </xdr:from>
    <xdr:to>
      <xdr:col>7</xdr:col>
      <xdr:colOff>76200</xdr:colOff>
      <xdr:row>78</xdr:row>
      <xdr:rowOff>114300</xdr:rowOff>
    </xdr:to>
    <xdr:sp macro="" textlink="">
      <xdr:nvSpPr>
        <xdr:cNvPr id="7172" name="Text Box 75" hidden="1">
          <a:extLst>
            <a:ext uri="{FF2B5EF4-FFF2-40B4-BE49-F238E27FC236}">
              <a16:creationId xmlns:a16="http://schemas.microsoft.com/office/drawing/2014/main" id="{00000000-0008-0000-0000-0000041C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77</xdr:row>
      <xdr:rowOff>76200</xdr:rowOff>
    </xdr:from>
    <xdr:to>
      <xdr:col>10</xdr:col>
      <xdr:colOff>76200</xdr:colOff>
      <xdr:row>78</xdr:row>
      <xdr:rowOff>114300</xdr:rowOff>
    </xdr:to>
    <xdr:sp macro="" textlink="">
      <xdr:nvSpPr>
        <xdr:cNvPr id="7173" name="Text Box 75" hidden="1">
          <a:extLst>
            <a:ext uri="{FF2B5EF4-FFF2-40B4-BE49-F238E27FC236}">
              <a16:creationId xmlns:a16="http://schemas.microsoft.com/office/drawing/2014/main" id="{00000000-0008-0000-0000-0000051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77</xdr:row>
      <xdr:rowOff>76200</xdr:rowOff>
    </xdr:from>
    <xdr:to>
      <xdr:col>14</xdr:col>
      <xdr:colOff>76200</xdr:colOff>
      <xdr:row>78</xdr:row>
      <xdr:rowOff>114300</xdr:rowOff>
    </xdr:to>
    <xdr:sp macro="" textlink="">
      <xdr:nvSpPr>
        <xdr:cNvPr id="7174" name="Text Box 75" hidden="1">
          <a:extLst>
            <a:ext uri="{FF2B5EF4-FFF2-40B4-BE49-F238E27FC236}">
              <a16:creationId xmlns:a16="http://schemas.microsoft.com/office/drawing/2014/main" id="{00000000-0008-0000-0000-0000061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77</xdr:row>
      <xdr:rowOff>76200</xdr:rowOff>
    </xdr:from>
    <xdr:to>
      <xdr:col>7</xdr:col>
      <xdr:colOff>76200</xdr:colOff>
      <xdr:row>78</xdr:row>
      <xdr:rowOff>114300</xdr:rowOff>
    </xdr:to>
    <xdr:sp macro="" textlink="">
      <xdr:nvSpPr>
        <xdr:cNvPr id="7175" name="Text Box 75" hidden="1">
          <a:extLst>
            <a:ext uri="{FF2B5EF4-FFF2-40B4-BE49-F238E27FC236}">
              <a16:creationId xmlns:a16="http://schemas.microsoft.com/office/drawing/2014/main" id="{00000000-0008-0000-0000-0000071C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77</xdr:row>
      <xdr:rowOff>76200</xdr:rowOff>
    </xdr:from>
    <xdr:to>
      <xdr:col>10</xdr:col>
      <xdr:colOff>76200</xdr:colOff>
      <xdr:row>78</xdr:row>
      <xdr:rowOff>114300</xdr:rowOff>
    </xdr:to>
    <xdr:sp macro="" textlink="">
      <xdr:nvSpPr>
        <xdr:cNvPr id="7176" name="Text Box 75" hidden="1">
          <a:extLst>
            <a:ext uri="{FF2B5EF4-FFF2-40B4-BE49-F238E27FC236}">
              <a16:creationId xmlns:a16="http://schemas.microsoft.com/office/drawing/2014/main" id="{00000000-0008-0000-0000-0000081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77</xdr:row>
      <xdr:rowOff>76200</xdr:rowOff>
    </xdr:from>
    <xdr:to>
      <xdr:col>14</xdr:col>
      <xdr:colOff>76200</xdr:colOff>
      <xdr:row>78</xdr:row>
      <xdr:rowOff>114300</xdr:rowOff>
    </xdr:to>
    <xdr:sp macro="" textlink="">
      <xdr:nvSpPr>
        <xdr:cNvPr id="7177" name="Text Box 75" hidden="1">
          <a:extLst>
            <a:ext uri="{FF2B5EF4-FFF2-40B4-BE49-F238E27FC236}">
              <a16:creationId xmlns:a16="http://schemas.microsoft.com/office/drawing/2014/main" id="{00000000-0008-0000-0000-0000091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77</xdr:row>
      <xdr:rowOff>76200</xdr:rowOff>
    </xdr:from>
    <xdr:to>
      <xdr:col>7</xdr:col>
      <xdr:colOff>76200</xdr:colOff>
      <xdr:row>78</xdr:row>
      <xdr:rowOff>114300</xdr:rowOff>
    </xdr:to>
    <xdr:sp macro="" textlink="">
      <xdr:nvSpPr>
        <xdr:cNvPr id="7178" name="Text Box 75" hidden="1">
          <a:extLst>
            <a:ext uri="{FF2B5EF4-FFF2-40B4-BE49-F238E27FC236}">
              <a16:creationId xmlns:a16="http://schemas.microsoft.com/office/drawing/2014/main" id="{00000000-0008-0000-0000-00000A1C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78</xdr:row>
      <xdr:rowOff>76200</xdr:rowOff>
    </xdr:from>
    <xdr:to>
      <xdr:col>7</xdr:col>
      <xdr:colOff>76200</xdr:colOff>
      <xdr:row>79</xdr:row>
      <xdr:rowOff>114300</xdr:rowOff>
    </xdr:to>
    <xdr:sp macro="" textlink="">
      <xdr:nvSpPr>
        <xdr:cNvPr id="7179" name="Text Box 75" hidden="1">
          <a:extLst>
            <a:ext uri="{FF2B5EF4-FFF2-40B4-BE49-F238E27FC236}">
              <a16:creationId xmlns:a16="http://schemas.microsoft.com/office/drawing/2014/main" id="{00000000-0008-0000-0000-00000B1C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78</xdr:row>
      <xdr:rowOff>76200</xdr:rowOff>
    </xdr:from>
    <xdr:to>
      <xdr:col>7</xdr:col>
      <xdr:colOff>76200</xdr:colOff>
      <xdr:row>79</xdr:row>
      <xdr:rowOff>114300</xdr:rowOff>
    </xdr:to>
    <xdr:sp macro="" textlink="">
      <xdr:nvSpPr>
        <xdr:cNvPr id="7180" name="Text Box 75" hidden="1">
          <a:extLst>
            <a:ext uri="{FF2B5EF4-FFF2-40B4-BE49-F238E27FC236}">
              <a16:creationId xmlns:a16="http://schemas.microsoft.com/office/drawing/2014/main" id="{00000000-0008-0000-0000-00000C1C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77</xdr:row>
      <xdr:rowOff>76200</xdr:rowOff>
    </xdr:from>
    <xdr:to>
      <xdr:col>10</xdr:col>
      <xdr:colOff>76200</xdr:colOff>
      <xdr:row>78</xdr:row>
      <xdr:rowOff>114300</xdr:rowOff>
    </xdr:to>
    <xdr:sp macro="" textlink="">
      <xdr:nvSpPr>
        <xdr:cNvPr id="7181" name="Text Box 75" hidden="1">
          <a:extLst>
            <a:ext uri="{FF2B5EF4-FFF2-40B4-BE49-F238E27FC236}">
              <a16:creationId xmlns:a16="http://schemas.microsoft.com/office/drawing/2014/main" id="{00000000-0008-0000-0000-00000D1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78</xdr:row>
      <xdr:rowOff>76200</xdr:rowOff>
    </xdr:from>
    <xdr:to>
      <xdr:col>10</xdr:col>
      <xdr:colOff>76200</xdr:colOff>
      <xdr:row>79</xdr:row>
      <xdr:rowOff>114300</xdr:rowOff>
    </xdr:to>
    <xdr:sp macro="" textlink="">
      <xdr:nvSpPr>
        <xdr:cNvPr id="7182" name="Text Box 75" hidden="1">
          <a:extLst>
            <a:ext uri="{FF2B5EF4-FFF2-40B4-BE49-F238E27FC236}">
              <a16:creationId xmlns:a16="http://schemas.microsoft.com/office/drawing/2014/main" id="{00000000-0008-0000-0000-00000E1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78</xdr:row>
      <xdr:rowOff>76200</xdr:rowOff>
    </xdr:from>
    <xdr:to>
      <xdr:col>10</xdr:col>
      <xdr:colOff>76200</xdr:colOff>
      <xdr:row>79</xdr:row>
      <xdr:rowOff>114300</xdr:rowOff>
    </xdr:to>
    <xdr:sp macro="" textlink="">
      <xdr:nvSpPr>
        <xdr:cNvPr id="7183" name="Text Box 75" hidden="1">
          <a:extLst>
            <a:ext uri="{FF2B5EF4-FFF2-40B4-BE49-F238E27FC236}">
              <a16:creationId xmlns:a16="http://schemas.microsoft.com/office/drawing/2014/main" id="{00000000-0008-0000-0000-00000F1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78</xdr:row>
      <xdr:rowOff>76200</xdr:rowOff>
    </xdr:from>
    <xdr:to>
      <xdr:col>10</xdr:col>
      <xdr:colOff>76200</xdr:colOff>
      <xdr:row>79</xdr:row>
      <xdr:rowOff>114300</xdr:rowOff>
    </xdr:to>
    <xdr:sp macro="" textlink="">
      <xdr:nvSpPr>
        <xdr:cNvPr id="7184" name="Text Box 75" hidden="1">
          <a:extLst>
            <a:ext uri="{FF2B5EF4-FFF2-40B4-BE49-F238E27FC236}">
              <a16:creationId xmlns:a16="http://schemas.microsoft.com/office/drawing/2014/main" id="{00000000-0008-0000-0000-0000101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77</xdr:row>
      <xdr:rowOff>76200</xdr:rowOff>
    </xdr:from>
    <xdr:to>
      <xdr:col>14</xdr:col>
      <xdr:colOff>76200</xdr:colOff>
      <xdr:row>78</xdr:row>
      <xdr:rowOff>114300</xdr:rowOff>
    </xdr:to>
    <xdr:sp macro="" textlink="">
      <xdr:nvSpPr>
        <xdr:cNvPr id="7185" name="Text Box 75" hidden="1">
          <a:extLst>
            <a:ext uri="{FF2B5EF4-FFF2-40B4-BE49-F238E27FC236}">
              <a16:creationId xmlns:a16="http://schemas.microsoft.com/office/drawing/2014/main" id="{00000000-0008-0000-0000-0000111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78</xdr:row>
      <xdr:rowOff>76200</xdr:rowOff>
    </xdr:from>
    <xdr:to>
      <xdr:col>14</xdr:col>
      <xdr:colOff>76200</xdr:colOff>
      <xdr:row>79</xdr:row>
      <xdr:rowOff>114300</xdr:rowOff>
    </xdr:to>
    <xdr:sp macro="" textlink="">
      <xdr:nvSpPr>
        <xdr:cNvPr id="7186" name="Text Box 75" hidden="1">
          <a:extLst>
            <a:ext uri="{FF2B5EF4-FFF2-40B4-BE49-F238E27FC236}">
              <a16:creationId xmlns:a16="http://schemas.microsoft.com/office/drawing/2014/main" id="{00000000-0008-0000-0000-0000121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78</xdr:row>
      <xdr:rowOff>76200</xdr:rowOff>
    </xdr:from>
    <xdr:to>
      <xdr:col>14</xdr:col>
      <xdr:colOff>76200</xdr:colOff>
      <xdr:row>79</xdr:row>
      <xdr:rowOff>114300</xdr:rowOff>
    </xdr:to>
    <xdr:sp macro="" textlink="">
      <xdr:nvSpPr>
        <xdr:cNvPr id="7187" name="Text Box 75" hidden="1">
          <a:extLst>
            <a:ext uri="{FF2B5EF4-FFF2-40B4-BE49-F238E27FC236}">
              <a16:creationId xmlns:a16="http://schemas.microsoft.com/office/drawing/2014/main" id="{00000000-0008-0000-0000-0000131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78</xdr:row>
      <xdr:rowOff>76200</xdr:rowOff>
    </xdr:from>
    <xdr:to>
      <xdr:col>14</xdr:col>
      <xdr:colOff>76200</xdr:colOff>
      <xdr:row>79</xdr:row>
      <xdr:rowOff>114300</xdr:rowOff>
    </xdr:to>
    <xdr:sp macro="" textlink="">
      <xdr:nvSpPr>
        <xdr:cNvPr id="7188" name="Text Box 75" hidden="1">
          <a:extLst>
            <a:ext uri="{FF2B5EF4-FFF2-40B4-BE49-F238E27FC236}">
              <a16:creationId xmlns:a16="http://schemas.microsoft.com/office/drawing/2014/main" id="{00000000-0008-0000-0000-0000141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78</xdr:row>
      <xdr:rowOff>76200</xdr:rowOff>
    </xdr:from>
    <xdr:to>
      <xdr:col>14</xdr:col>
      <xdr:colOff>76200</xdr:colOff>
      <xdr:row>79</xdr:row>
      <xdr:rowOff>114300</xdr:rowOff>
    </xdr:to>
    <xdr:sp macro="" textlink="">
      <xdr:nvSpPr>
        <xdr:cNvPr id="7189" name="Text Box 75" hidden="1">
          <a:extLst>
            <a:ext uri="{FF2B5EF4-FFF2-40B4-BE49-F238E27FC236}">
              <a16:creationId xmlns:a16="http://schemas.microsoft.com/office/drawing/2014/main" id="{00000000-0008-0000-0000-0000151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78</xdr:row>
      <xdr:rowOff>76200</xdr:rowOff>
    </xdr:from>
    <xdr:to>
      <xdr:col>7</xdr:col>
      <xdr:colOff>76200</xdr:colOff>
      <xdr:row>79</xdr:row>
      <xdr:rowOff>114300</xdr:rowOff>
    </xdr:to>
    <xdr:sp macro="" textlink="">
      <xdr:nvSpPr>
        <xdr:cNvPr id="7190" name="Text Box 75" hidden="1">
          <a:extLst>
            <a:ext uri="{FF2B5EF4-FFF2-40B4-BE49-F238E27FC236}">
              <a16:creationId xmlns:a16="http://schemas.microsoft.com/office/drawing/2014/main" id="{00000000-0008-0000-0000-0000161C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78</xdr:row>
      <xdr:rowOff>76200</xdr:rowOff>
    </xdr:from>
    <xdr:to>
      <xdr:col>10</xdr:col>
      <xdr:colOff>76200</xdr:colOff>
      <xdr:row>79</xdr:row>
      <xdr:rowOff>114300</xdr:rowOff>
    </xdr:to>
    <xdr:sp macro="" textlink="">
      <xdr:nvSpPr>
        <xdr:cNvPr id="7191" name="Text Box 75" hidden="1">
          <a:extLst>
            <a:ext uri="{FF2B5EF4-FFF2-40B4-BE49-F238E27FC236}">
              <a16:creationId xmlns:a16="http://schemas.microsoft.com/office/drawing/2014/main" id="{00000000-0008-0000-0000-0000171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78</xdr:row>
      <xdr:rowOff>76200</xdr:rowOff>
    </xdr:from>
    <xdr:to>
      <xdr:col>14</xdr:col>
      <xdr:colOff>76200</xdr:colOff>
      <xdr:row>79</xdr:row>
      <xdr:rowOff>114300</xdr:rowOff>
    </xdr:to>
    <xdr:sp macro="" textlink="">
      <xdr:nvSpPr>
        <xdr:cNvPr id="7192" name="Text Box 75" hidden="1">
          <a:extLst>
            <a:ext uri="{FF2B5EF4-FFF2-40B4-BE49-F238E27FC236}">
              <a16:creationId xmlns:a16="http://schemas.microsoft.com/office/drawing/2014/main" id="{00000000-0008-0000-0000-0000181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78</xdr:row>
      <xdr:rowOff>76200</xdr:rowOff>
    </xdr:from>
    <xdr:to>
      <xdr:col>7</xdr:col>
      <xdr:colOff>76200</xdr:colOff>
      <xdr:row>79</xdr:row>
      <xdr:rowOff>114300</xdr:rowOff>
    </xdr:to>
    <xdr:sp macro="" textlink="">
      <xdr:nvSpPr>
        <xdr:cNvPr id="7193" name="Text Box 75" hidden="1">
          <a:extLst>
            <a:ext uri="{FF2B5EF4-FFF2-40B4-BE49-F238E27FC236}">
              <a16:creationId xmlns:a16="http://schemas.microsoft.com/office/drawing/2014/main" id="{00000000-0008-0000-0000-0000191C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78</xdr:row>
      <xdr:rowOff>76200</xdr:rowOff>
    </xdr:from>
    <xdr:to>
      <xdr:col>10</xdr:col>
      <xdr:colOff>76200</xdr:colOff>
      <xdr:row>79</xdr:row>
      <xdr:rowOff>114300</xdr:rowOff>
    </xdr:to>
    <xdr:sp macro="" textlink="">
      <xdr:nvSpPr>
        <xdr:cNvPr id="7194" name="Text Box 75" hidden="1">
          <a:extLst>
            <a:ext uri="{FF2B5EF4-FFF2-40B4-BE49-F238E27FC236}">
              <a16:creationId xmlns:a16="http://schemas.microsoft.com/office/drawing/2014/main" id="{00000000-0008-0000-0000-00001A1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78</xdr:row>
      <xdr:rowOff>76200</xdr:rowOff>
    </xdr:from>
    <xdr:to>
      <xdr:col>14</xdr:col>
      <xdr:colOff>76200</xdr:colOff>
      <xdr:row>79</xdr:row>
      <xdr:rowOff>114300</xdr:rowOff>
    </xdr:to>
    <xdr:sp macro="" textlink="">
      <xdr:nvSpPr>
        <xdr:cNvPr id="7195" name="Text Box 75" hidden="1">
          <a:extLst>
            <a:ext uri="{FF2B5EF4-FFF2-40B4-BE49-F238E27FC236}">
              <a16:creationId xmlns:a16="http://schemas.microsoft.com/office/drawing/2014/main" id="{00000000-0008-0000-0000-00001B1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78</xdr:row>
      <xdr:rowOff>76200</xdr:rowOff>
    </xdr:from>
    <xdr:to>
      <xdr:col>7</xdr:col>
      <xdr:colOff>76200</xdr:colOff>
      <xdr:row>79</xdr:row>
      <xdr:rowOff>114300</xdr:rowOff>
    </xdr:to>
    <xdr:sp macro="" textlink="">
      <xdr:nvSpPr>
        <xdr:cNvPr id="7196" name="Text Box 75" hidden="1">
          <a:extLst>
            <a:ext uri="{FF2B5EF4-FFF2-40B4-BE49-F238E27FC236}">
              <a16:creationId xmlns:a16="http://schemas.microsoft.com/office/drawing/2014/main" id="{00000000-0008-0000-0000-00001C1C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79</xdr:row>
      <xdr:rowOff>76200</xdr:rowOff>
    </xdr:from>
    <xdr:to>
      <xdr:col>7</xdr:col>
      <xdr:colOff>76200</xdr:colOff>
      <xdr:row>80</xdr:row>
      <xdr:rowOff>114300</xdr:rowOff>
    </xdr:to>
    <xdr:sp macro="" textlink="">
      <xdr:nvSpPr>
        <xdr:cNvPr id="7197" name="Text Box 75" hidden="1">
          <a:extLst>
            <a:ext uri="{FF2B5EF4-FFF2-40B4-BE49-F238E27FC236}">
              <a16:creationId xmlns:a16="http://schemas.microsoft.com/office/drawing/2014/main" id="{00000000-0008-0000-0000-00001D1C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79</xdr:row>
      <xdr:rowOff>76200</xdr:rowOff>
    </xdr:from>
    <xdr:to>
      <xdr:col>7</xdr:col>
      <xdr:colOff>76200</xdr:colOff>
      <xdr:row>80</xdr:row>
      <xdr:rowOff>114300</xdr:rowOff>
    </xdr:to>
    <xdr:sp macro="" textlink="">
      <xdr:nvSpPr>
        <xdr:cNvPr id="7198" name="Text Box 75" hidden="1">
          <a:extLst>
            <a:ext uri="{FF2B5EF4-FFF2-40B4-BE49-F238E27FC236}">
              <a16:creationId xmlns:a16="http://schemas.microsoft.com/office/drawing/2014/main" id="{00000000-0008-0000-0000-00001E1C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78</xdr:row>
      <xdr:rowOff>76200</xdr:rowOff>
    </xdr:from>
    <xdr:to>
      <xdr:col>10</xdr:col>
      <xdr:colOff>76200</xdr:colOff>
      <xdr:row>79</xdr:row>
      <xdr:rowOff>114300</xdr:rowOff>
    </xdr:to>
    <xdr:sp macro="" textlink="">
      <xdr:nvSpPr>
        <xdr:cNvPr id="7199" name="Text Box 75" hidden="1">
          <a:extLst>
            <a:ext uri="{FF2B5EF4-FFF2-40B4-BE49-F238E27FC236}">
              <a16:creationId xmlns:a16="http://schemas.microsoft.com/office/drawing/2014/main" id="{00000000-0008-0000-0000-00001F1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79</xdr:row>
      <xdr:rowOff>76200</xdr:rowOff>
    </xdr:from>
    <xdr:to>
      <xdr:col>10</xdr:col>
      <xdr:colOff>76200</xdr:colOff>
      <xdr:row>80</xdr:row>
      <xdr:rowOff>114300</xdr:rowOff>
    </xdr:to>
    <xdr:sp macro="" textlink="">
      <xdr:nvSpPr>
        <xdr:cNvPr id="7200" name="Text Box 75" hidden="1">
          <a:extLst>
            <a:ext uri="{FF2B5EF4-FFF2-40B4-BE49-F238E27FC236}">
              <a16:creationId xmlns:a16="http://schemas.microsoft.com/office/drawing/2014/main" id="{00000000-0008-0000-0000-0000201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79</xdr:row>
      <xdr:rowOff>76200</xdr:rowOff>
    </xdr:from>
    <xdr:to>
      <xdr:col>10</xdr:col>
      <xdr:colOff>76200</xdr:colOff>
      <xdr:row>80</xdr:row>
      <xdr:rowOff>114300</xdr:rowOff>
    </xdr:to>
    <xdr:sp macro="" textlink="">
      <xdr:nvSpPr>
        <xdr:cNvPr id="7201" name="Text Box 75" hidden="1">
          <a:extLst>
            <a:ext uri="{FF2B5EF4-FFF2-40B4-BE49-F238E27FC236}">
              <a16:creationId xmlns:a16="http://schemas.microsoft.com/office/drawing/2014/main" id="{00000000-0008-0000-0000-0000211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79</xdr:row>
      <xdr:rowOff>76200</xdr:rowOff>
    </xdr:from>
    <xdr:to>
      <xdr:col>10</xdr:col>
      <xdr:colOff>76200</xdr:colOff>
      <xdr:row>80</xdr:row>
      <xdr:rowOff>114300</xdr:rowOff>
    </xdr:to>
    <xdr:sp macro="" textlink="">
      <xdr:nvSpPr>
        <xdr:cNvPr id="7202" name="Text Box 75" hidden="1">
          <a:extLst>
            <a:ext uri="{FF2B5EF4-FFF2-40B4-BE49-F238E27FC236}">
              <a16:creationId xmlns:a16="http://schemas.microsoft.com/office/drawing/2014/main" id="{00000000-0008-0000-0000-0000221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78</xdr:row>
      <xdr:rowOff>76200</xdr:rowOff>
    </xdr:from>
    <xdr:to>
      <xdr:col>14</xdr:col>
      <xdr:colOff>76200</xdr:colOff>
      <xdr:row>79</xdr:row>
      <xdr:rowOff>114300</xdr:rowOff>
    </xdr:to>
    <xdr:sp macro="" textlink="">
      <xdr:nvSpPr>
        <xdr:cNvPr id="7203" name="Text Box 75" hidden="1">
          <a:extLst>
            <a:ext uri="{FF2B5EF4-FFF2-40B4-BE49-F238E27FC236}">
              <a16:creationId xmlns:a16="http://schemas.microsoft.com/office/drawing/2014/main" id="{00000000-0008-0000-0000-0000231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79</xdr:row>
      <xdr:rowOff>76200</xdr:rowOff>
    </xdr:from>
    <xdr:to>
      <xdr:col>14</xdr:col>
      <xdr:colOff>76200</xdr:colOff>
      <xdr:row>80</xdr:row>
      <xdr:rowOff>114300</xdr:rowOff>
    </xdr:to>
    <xdr:sp macro="" textlink="">
      <xdr:nvSpPr>
        <xdr:cNvPr id="7204" name="Text Box 75" hidden="1">
          <a:extLst>
            <a:ext uri="{FF2B5EF4-FFF2-40B4-BE49-F238E27FC236}">
              <a16:creationId xmlns:a16="http://schemas.microsoft.com/office/drawing/2014/main" id="{00000000-0008-0000-0000-0000241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79</xdr:row>
      <xdr:rowOff>76200</xdr:rowOff>
    </xdr:from>
    <xdr:to>
      <xdr:col>14</xdr:col>
      <xdr:colOff>76200</xdr:colOff>
      <xdr:row>80</xdr:row>
      <xdr:rowOff>114300</xdr:rowOff>
    </xdr:to>
    <xdr:sp macro="" textlink="">
      <xdr:nvSpPr>
        <xdr:cNvPr id="7205" name="Text Box 75" hidden="1">
          <a:extLst>
            <a:ext uri="{FF2B5EF4-FFF2-40B4-BE49-F238E27FC236}">
              <a16:creationId xmlns:a16="http://schemas.microsoft.com/office/drawing/2014/main" id="{00000000-0008-0000-0000-0000251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79</xdr:row>
      <xdr:rowOff>76200</xdr:rowOff>
    </xdr:from>
    <xdr:to>
      <xdr:col>14</xdr:col>
      <xdr:colOff>76200</xdr:colOff>
      <xdr:row>80</xdr:row>
      <xdr:rowOff>114300</xdr:rowOff>
    </xdr:to>
    <xdr:sp macro="" textlink="">
      <xdr:nvSpPr>
        <xdr:cNvPr id="7206" name="Text Box 75" hidden="1">
          <a:extLst>
            <a:ext uri="{FF2B5EF4-FFF2-40B4-BE49-F238E27FC236}">
              <a16:creationId xmlns:a16="http://schemas.microsoft.com/office/drawing/2014/main" id="{00000000-0008-0000-0000-0000261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79</xdr:row>
      <xdr:rowOff>76200</xdr:rowOff>
    </xdr:from>
    <xdr:to>
      <xdr:col>14</xdr:col>
      <xdr:colOff>76200</xdr:colOff>
      <xdr:row>80</xdr:row>
      <xdr:rowOff>114300</xdr:rowOff>
    </xdr:to>
    <xdr:sp macro="" textlink="">
      <xdr:nvSpPr>
        <xdr:cNvPr id="7207" name="Text Box 75" hidden="1">
          <a:extLst>
            <a:ext uri="{FF2B5EF4-FFF2-40B4-BE49-F238E27FC236}">
              <a16:creationId xmlns:a16="http://schemas.microsoft.com/office/drawing/2014/main" id="{00000000-0008-0000-0000-0000271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79</xdr:row>
      <xdr:rowOff>76200</xdr:rowOff>
    </xdr:from>
    <xdr:to>
      <xdr:col>7</xdr:col>
      <xdr:colOff>76200</xdr:colOff>
      <xdr:row>80</xdr:row>
      <xdr:rowOff>114300</xdr:rowOff>
    </xdr:to>
    <xdr:sp macro="" textlink="">
      <xdr:nvSpPr>
        <xdr:cNvPr id="7208" name="Text Box 75" hidden="1">
          <a:extLst>
            <a:ext uri="{FF2B5EF4-FFF2-40B4-BE49-F238E27FC236}">
              <a16:creationId xmlns:a16="http://schemas.microsoft.com/office/drawing/2014/main" id="{00000000-0008-0000-0000-0000281C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79</xdr:row>
      <xdr:rowOff>76200</xdr:rowOff>
    </xdr:from>
    <xdr:to>
      <xdr:col>10</xdr:col>
      <xdr:colOff>76200</xdr:colOff>
      <xdr:row>80</xdr:row>
      <xdr:rowOff>114300</xdr:rowOff>
    </xdr:to>
    <xdr:sp macro="" textlink="">
      <xdr:nvSpPr>
        <xdr:cNvPr id="7209" name="Text Box 75" hidden="1">
          <a:extLst>
            <a:ext uri="{FF2B5EF4-FFF2-40B4-BE49-F238E27FC236}">
              <a16:creationId xmlns:a16="http://schemas.microsoft.com/office/drawing/2014/main" id="{00000000-0008-0000-0000-0000291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79</xdr:row>
      <xdr:rowOff>76200</xdr:rowOff>
    </xdr:from>
    <xdr:to>
      <xdr:col>14</xdr:col>
      <xdr:colOff>76200</xdr:colOff>
      <xdr:row>80</xdr:row>
      <xdr:rowOff>114300</xdr:rowOff>
    </xdr:to>
    <xdr:sp macro="" textlink="">
      <xdr:nvSpPr>
        <xdr:cNvPr id="7210" name="Text Box 75" hidden="1">
          <a:extLst>
            <a:ext uri="{FF2B5EF4-FFF2-40B4-BE49-F238E27FC236}">
              <a16:creationId xmlns:a16="http://schemas.microsoft.com/office/drawing/2014/main" id="{00000000-0008-0000-0000-00002A1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79</xdr:row>
      <xdr:rowOff>76200</xdr:rowOff>
    </xdr:from>
    <xdr:to>
      <xdr:col>7</xdr:col>
      <xdr:colOff>76200</xdr:colOff>
      <xdr:row>80</xdr:row>
      <xdr:rowOff>114300</xdr:rowOff>
    </xdr:to>
    <xdr:sp macro="" textlink="">
      <xdr:nvSpPr>
        <xdr:cNvPr id="7211" name="Text Box 75" hidden="1">
          <a:extLst>
            <a:ext uri="{FF2B5EF4-FFF2-40B4-BE49-F238E27FC236}">
              <a16:creationId xmlns:a16="http://schemas.microsoft.com/office/drawing/2014/main" id="{00000000-0008-0000-0000-00002B1C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79</xdr:row>
      <xdr:rowOff>76200</xdr:rowOff>
    </xdr:from>
    <xdr:to>
      <xdr:col>10</xdr:col>
      <xdr:colOff>76200</xdr:colOff>
      <xdr:row>80</xdr:row>
      <xdr:rowOff>114300</xdr:rowOff>
    </xdr:to>
    <xdr:sp macro="" textlink="">
      <xdr:nvSpPr>
        <xdr:cNvPr id="7212" name="Text Box 75" hidden="1">
          <a:extLst>
            <a:ext uri="{FF2B5EF4-FFF2-40B4-BE49-F238E27FC236}">
              <a16:creationId xmlns:a16="http://schemas.microsoft.com/office/drawing/2014/main" id="{00000000-0008-0000-0000-00002C1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79</xdr:row>
      <xdr:rowOff>76200</xdr:rowOff>
    </xdr:from>
    <xdr:to>
      <xdr:col>14</xdr:col>
      <xdr:colOff>76200</xdr:colOff>
      <xdr:row>80</xdr:row>
      <xdr:rowOff>114300</xdr:rowOff>
    </xdr:to>
    <xdr:sp macro="" textlink="">
      <xdr:nvSpPr>
        <xdr:cNvPr id="7213" name="Text Box 75" hidden="1">
          <a:extLst>
            <a:ext uri="{FF2B5EF4-FFF2-40B4-BE49-F238E27FC236}">
              <a16:creationId xmlns:a16="http://schemas.microsoft.com/office/drawing/2014/main" id="{00000000-0008-0000-0000-00002D1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79</xdr:row>
      <xdr:rowOff>76200</xdr:rowOff>
    </xdr:from>
    <xdr:to>
      <xdr:col>7</xdr:col>
      <xdr:colOff>76200</xdr:colOff>
      <xdr:row>80</xdr:row>
      <xdr:rowOff>114300</xdr:rowOff>
    </xdr:to>
    <xdr:sp macro="" textlink="">
      <xdr:nvSpPr>
        <xdr:cNvPr id="7214" name="Text Box 75" hidden="1">
          <a:extLst>
            <a:ext uri="{FF2B5EF4-FFF2-40B4-BE49-F238E27FC236}">
              <a16:creationId xmlns:a16="http://schemas.microsoft.com/office/drawing/2014/main" id="{00000000-0008-0000-0000-00002E1C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80</xdr:row>
      <xdr:rowOff>76200</xdr:rowOff>
    </xdr:from>
    <xdr:to>
      <xdr:col>7</xdr:col>
      <xdr:colOff>76200</xdr:colOff>
      <xdr:row>81</xdr:row>
      <xdr:rowOff>114300</xdr:rowOff>
    </xdr:to>
    <xdr:sp macro="" textlink="">
      <xdr:nvSpPr>
        <xdr:cNvPr id="7215" name="Text Box 75" hidden="1">
          <a:extLst>
            <a:ext uri="{FF2B5EF4-FFF2-40B4-BE49-F238E27FC236}">
              <a16:creationId xmlns:a16="http://schemas.microsoft.com/office/drawing/2014/main" id="{00000000-0008-0000-0000-00002F1C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80</xdr:row>
      <xdr:rowOff>76200</xdr:rowOff>
    </xdr:from>
    <xdr:to>
      <xdr:col>7</xdr:col>
      <xdr:colOff>76200</xdr:colOff>
      <xdr:row>81</xdr:row>
      <xdr:rowOff>114300</xdr:rowOff>
    </xdr:to>
    <xdr:sp macro="" textlink="">
      <xdr:nvSpPr>
        <xdr:cNvPr id="7216" name="Text Box 75" hidden="1">
          <a:extLst>
            <a:ext uri="{FF2B5EF4-FFF2-40B4-BE49-F238E27FC236}">
              <a16:creationId xmlns:a16="http://schemas.microsoft.com/office/drawing/2014/main" id="{00000000-0008-0000-0000-0000301C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79</xdr:row>
      <xdr:rowOff>76200</xdr:rowOff>
    </xdr:from>
    <xdr:to>
      <xdr:col>10</xdr:col>
      <xdr:colOff>76200</xdr:colOff>
      <xdr:row>80</xdr:row>
      <xdr:rowOff>114300</xdr:rowOff>
    </xdr:to>
    <xdr:sp macro="" textlink="">
      <xdr:nvSpPr>
        <xdr:cNvPr id="7217" name="Text Box 75" hidden="1">
          <a:extLst>
            <a:ext uri="{FF2B5EF4-FFF2-40B4-BE49-F238E27FC236}">
              <a16:creationId xmlns:a16="http://schemas.microsoft.com/office/drawing/2014/main" id="{00000000-0008-0000-0000-0000311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80</xdr:row>
      <xdr:rowOff>76200</xdr:rowOff>
    </xdr:from>
    <xdr:to>
      <xdr:col>10</xdr:col>
      <xdr:colOff>76200</xdr:colOff>
      <xdr:row>81</xdr:row>
      <xdr:rowOff>114300</xdr:rowOff>
    </xdr:to>
    <xdr:sp macro="" textlink="">
      <xdr:nvSpPr>
        <xdr:cNvPr id="7218" name="Text Box 75" hidden="1">
          <a:extLst>
            <a:ext uri="{FF2B5EF4-FFF2-40B4-BE49-F238E27FC236}">
              <a16:creationId xmlns:a16="http://schemas.microsoft.com/office/drawing/2014/main" id="{00000000-0008-0000-0000-0000321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80</xdr:row>
      <xdr:rowOff>76200</xdr:rowOff>
    </xdr:from>
    <xdr:to>
      <xdr:col>10</xdr:col>
      <xdr:colOff>76200</xdr:colOff>
      <xdr:row>81</xdr:row>
      <xdr:rowOff>114300</xdr:rowOff>
    </xdr:to>
    <xdr:sp macro="" textlink="">
      <xdr:nvSpPr>
        <xdr:cNvPr id="7219" name="Text Box 75" hidden="1">
          <a:extLst>
            <a:ext uri="{FF2B5EF4-FFF2-40B4-BE49-F238E27FC236}">
              <a16:creationId xmlns:a16="http://schemas.microsoft.com/office/drawing/2014/main" id="{00000000-0008-0000-0000-0000331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80</xdr:row>
      <xdr:rowOff>76200</xdr:rowOff>
    </xdr:from>
    <xdr:to>
      <xdr:col>10</xdr:col>
      <xdr:colOff>76200</xdr:colOff>
      <xdr:row>81</xdr:row>
      <xdr:rowOff>114300</xdr:rowOff>
    </xdr:to>
    <xdr:sp macro="" textlink="">
      <xdr:nvSpPr>
        <xdr:cNvPr id="7220" name="Text Box 75" hidden="1">
          <a:extLst>
            <a:ext uri="{FF2B5EF4-FFF2-40B4-BE49-F238E27FC236}">
              <a16:creationId xmlns:a16="http://schemas.microsoft.com/office/drawing/2014/main" id="{00000000-0008-0000-0000-0000341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79</xdr:row>
      <xdr:rowOff>76200</xdr:rowOff>
    </xdr:from>
    <xdr:to>
      <xdr:col>14</xdr:col>
      <xdr:colOff>76200</xdr:colOff>
      <xdr:row>80</xdr:row>
      <xdr:rowOff>114300</xdr:rowOff>
    </xdr:to>
    <xdr:sp macro="" textlink="">
      <xdr:nvSpPr>
        <xdr:cNvPr id="7221" name="Text Box 75" hidden="1">
          <a:extLst>
            <a:ext uri="{FF2B5EF4-FFF2-40B4-BE49-F238E27FC236}">
              <a16:creationId xmlns:a16="http://schemas.microsoft.com/office/drawing/2014/main" id="{00000000-0008-0000-0000-0000351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80</xdr:row>
      <xdr:rowOff>76200</xdr:rowOff>
    </xdr:from>
    <xdr:to>
      <xdr:col>14</xdr:col>
      <xdr:colOff>76200</xdr:colOff>
      <xdr:row>81</xdr:row>
      <xdr:rowOff>114300</xdr:rowOff>
    </xdr:to>
    <xdr:sp macro="" textlink="">
      <xdr:nvSpPr>
        <xdr:cNvPr id="7222" name="Text Box 75" hidden="1">
          <a:extLst>
            <a:ext uri="{FF2B5EF4-FFF2-40B4-BE49-F238E27FC236}">
              <a16:creationId xmlns:a16="http://schemas.microsoft.com/office/drawing/2014/main" id="{00000000-0008-0000-0000-0000361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80</xdr:row>
      <xdr:rowOff>76200</xdr:rowOff>
    </xdr:from>
    <xdr:to>
      <xdr:col>14</xdr:col>
      <xdr:colOff>76200</xdr:colOff>
      <xdr:row>81</xdr:row>
      <xdr:rowOff>114300</xdr:rowOff>
    </xdr:to>
    <xdr:sp macro="" textlink="">
      <xdr:nvSpPr>
        <xdr:cNvPr id="7223" name="Text Box 75" hidden="1">
          <a:extLst>
            <a:ext uri="{FF2B5EF4-FFF2-40B4-BE49-F238E27FC236}">
              <a16:creationId xmlns:a16="http://schemas.microsoft.com/office/drawing/2014/main" id="{00000000-0008-0000-0000-0000371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80</xdr:row>
      <xdr:rowOff>76200</xdr:rowOff>
    </xdr:from>
    <xdr:to>
      <xdr:col>14</xdr:col>
      <xdr:colOff>76200</xdr:colOff>
      <xdr:row>81</xdr:row>
      <xdr:rowOff>114300</xdr:rowOff>
    </xdr:to>
    <xdr:sp macro="" textlink="">
      <xdr:nvSpPr>
        <xdr:cNvPr id="7224" name="Text Box 75" hidden="1">
          <a:extLst>
            <a:ext uri="{FF2B5EF4-FFF2-40B4-BE49-F238E27FC236}">
              <a16:creationId xmlns:a16="http://schemas.microsoft.com/office/drawing/2014/main" id="{00000000-0008-0000-0000-0000381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80</xdr:row>
      <xdr:rowOff>76200</xdr:rowOff>
    </xdr:from>
    <xdr:to>
      <xdr:col>14</xdr:col>
      <xdr:colOff>76200</xdr:colOff>
      <xdr:row>81</xdr:row>
      <xdr:rowOff>114300</xdr:rowOff>
    </xdr:to>
    <xdr:sp macro="" textlink="">
      <xdr:nvSpPr>
        <xdr:cNvPr id="7225" name="Text Box 75" hidden="1">
          <a:extLst>
            <a:ext uri="{FF2B5EF4-FFF2-40B4-BE49-F238E27FC236}">
              <a16:creationId xmlns:a16="http://schemas.microsoft.com/office/drawing/2014/main" id="{00000000-0008-0000-0000-0000391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80</xdr:row>
      <xdr:rowOff>76200</xdr:rowOff>
    </xdr:from>
    <xdr:to>
      <xdr:col>7</xdr:col>
      <xdr:colOff>76200</xdr:colOff>
      <xdr:row>81</xdr:row>
      <xdr:rowOff>114300</xdr:rowOff>
    </xdr:to>
    <xdr:sp macro="" textlink="">
      <xdr:nvSpPr>
        <xdr:cNvPr id="7226" name="Text Box 75" hidden="1">
          <a:extLst>
            <a:ext uri="{FF2B5EF4-FFF2-40B4-BE49-F238E27FC236}">
              <a16:creationId xmlns:a16="http://schemas.microsoft.com/office/drawing/2014/main" id="{00000000-0008-0000-0000-00003A1C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80</xdr:row>
      <xdr:rowOff>76200</xdr:rowOff>
    </xdr:from>
    <xdr:to>
      <xdr:col>10</xdr:col>
      <xdr:colOff>76200</xdr:colOff>
      <xdr:row>81</xdr:row>
      <xdr:rowOff>114300</xdr:rowOff>
    </xdr:to>
    <xdr:sp macro="" textlink="">
      <xdr:nvSpPr>
        <xdr:cNvPr id="7227" name="Text Box 75" hidden="1">
          <a:extLst>
            <a:ext uri="{FF2B5EF4-FFF2-40B4-BE49-F238E27FC236}">
              <a16:creationId xmlns:a16="http://schemas.microsoft.com/office/drawing/2014/main" id="{00000000-0008-0000-0000-00003B1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80</xdr:row>
      <xdr:rowOff>76200</xdr:rowOff>
    </xdr:from>
    <xdr:to>
      <xdr:col>14</xdr:col>
      <xdr:colOff>76200</xdr:colOff>
      <xdr:row>81</xdr:row>
      <xdr:rowOff>114300</xdr:rowOff>
    </xdr:to>
    <xdr:sp macro="" textlink="">
      <xdr:nvSpPr>
        <xdr:cNvPr id="7228" name="Text Box 75" hidden="1">
          <a:extLst>
            <a:ext uri="{FF2B5EF4-FFF2-40B4-BE49-F238E27FC236}">
              <a16:creationId xmlns:a16="http://schemas.microsoft.com/office/drawing/2014/main" id="{00000000-0008-0000-0000-00003C1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80</xdr:row>
      <xdr:rowOff>76200</xdr:rowOff>
    </xdr:from>
    <xdr:to>
      <xdr:col>7</xdr:col>
      <xdr:colOff>76200</xdr:colOff>
      <xdr:row>81</xdr:row>
      <xdr:rowOff>114300</xdr:rowOff>
    </xdr:to>
    <xdr:sp macro="" textlink="">
      <xdr:nvSpPr>
        <xdr:cNvPr id="7229" name="Text Box 75" hidden="1">
          <a:extLst>
            <a:ext uri="{FF2B5EF4-FFF2-40B4-BE49-F238E27FC236}">
              <a16:creationId xmlns:a16="http://schemas.microsoft.com/office/drawing/2014/main" id="{00000000-0008-0000-0000-00003D1C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80</xdr:row>
      <xdr:rowOff>76200</xdr:rowOff>
    </xdr:from>
    <xdr:to>
      <xdr:col>10</xdr:col>
      <xdr:colOff>76200</xdr:colOff>
      <xdr:row>81</xdr:row>
      <xdr:rowOff>114300</xdr:rowOff>
    </xdr:to>
    <xdr:sp macro="" textlink="">
      <xdr:nvSpPr>
        <xdr:cNvPr id="7230" name="Text Box 75" hidden="1">
          <a:extLst>
            <a:ext uri="{FF2B5EF4-FFF2-40B4-BE49-F238E27FC236}">
              <a16:creationId xmlns:a16="http://schemas.microsoft.com/office/drawing/2014/main" id="{00000000-0008-0000-0000-00003E1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80</xdr:row>
      <xdr:rowOff>76200</xdr:rowOff>
    </xdr:from>
    <xdr:to>
      <xdr:col>14</xdr:col>
      <xdr:colOff>76200</xdr:colOff>
      <xdr:row>81</xdr:row>
      <xdr:rowOff>114300</xdr:rowOff>
    </xdr:to>
    <xdr:sp macro="" textlink="">
      <xdr:nvSpPr>
        <xdr:cNvPr id="7231" name="Text Box 75" hidden="1">
          <a:extLst>
            <a:ext uri="{FF2B5EF4-FFF2-40B4-BE49-F238E27FC236}">
              <a16:creationId xmlns:a16="http://schemas.microsoft.com/office/drawing/2014/main" id="{00000000-0008-0000-0000-00003F1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80</xdr:row>
      <xdr:rowOff>76200</xdr:rowOff>
    </xdr:from>
    <xdr:to>
      <xdr:col>7</xdr:col>
      <xdr:colOff>76200</xdr:colOff>
      <xdr:row>81</xdr:row>
      <xdr:rowOff>114300</xdr:rowOff>
    </xdr:to>
    <xdr:sp macro="" textlink="">
      <xdr:nvSpPr>
        <xdr:cNvPr id="7232" name="Text Box 75" hidden="1">
          <a:extLst>
            <a:ext uri="{FF2B5EF4-FFF2-40B4-BE49-F238E27FC236}">
              <a16:creationId xmlns:a16="http://schemas.microsoft.com/office/drawing/2014/main" id="{00000000-0008-0000-0000-0000401C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81</xdr:row>
      <xdr:rowOff>76200</xdr:rowOff>
    </xdr:from>
    <xdr:to>
      <xdr:col>7</xdr:col>
      <xdr:colOff>76200</xdr:colOff>
      <xdr:row>82</xdr:row>
      <xdr:rowOff>114300</xdr:rowOff>
    </xdr:to>
    <xdr:sp macro="" textlink="">
      <xdr:nvSpPr>
        <xdr:cNvPr id="7233" name="Text Box 75" hidden="1">
          <a:extLst>
            <a:ext uri="{FF2B5EF4-FFF2-40B4-BE49-F238E27FC236}">
              <a16:creationId xmlns:a16="http://schemas.microsoft.com/office/drawing/2014/main" id="{00000000-0008-0000-0000-0000411C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81</xdr:row>
      <xdr:rowOff>76200</xdr:rowOff>
    </xdr:from>
    <xdr:to>
      <xdr:col>7</xdr:col>
      <xdr:colOff>76200</xdr:colOff>
      <xdr:row>82</xdr:row>
      <xdr:rowOff>114300</xdr:rowOff>
    </xdr:to>
    <xdr:sp macro="" textlink="">
      <xdr:nvSpPr>
        <xdr:cNvPr id="7234" name="Text Box 75" hidden="1">
          <a:extLst>
            <a:ext uri="{FF2B5EF4-FFF2-40B4-BE49-F238E27FC236}">
              <a16:creationId xmlns:a16="http://schemas.microsoft.com/office/drawing/2014/main" id="{00000000-0008-0000-0000-0000421C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80</xdr:row>
      <xdr:rowOff>76200</xdr:rowOff>
    </xdr:from>
    <xdr:to>
      <xdr:col>10</xdr:col>
      <xdr:colOff>76200</xdr:colOff>
      <xdr:row>81</xdr:row>
      <xdr:rowOff>114300</xdr:rowOff>
    </xdr:to>
    <xdr:sp macro="" textlink="">
      <xdr:nvSpPr>
        <xdr:cNvPr id="7235" name="Text Box 75" hidden="1">
          <a:extLst>
            <a:ext uri="{FF2B5EF4-FFF2-40B4-BE49-F238E27FC236}">
              <a16:creationId xmlns:a16="http://schemas.microsoft.com/office/drawing/2014/main" id="{00000000-0008-0000-0000-0000431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81</xdr:row>
      <xdr:rowOff>76200</xdr:rowOff>
    </xdr:from>
    <xdr:to>
      <xdr:col>10</xdr:col>
      <xdr:colOff>76200</xdr:colOff>
      <xdr:row>82</xdr:row>
      <xdr:rowOff>114300</xdr:rowOff>
    </xdr:to>
    <xdr:sp macro="" textlink="">
      <xdr:nvSpPr>
        <xdr:cNvPr id="7236" name="Text Box 75" hidden="1">
          <a:extLst>
            <a:ext uri="{FF2B5EF4-FFF2-40B4-BE49-F238E27FC236}">
              <a16:creationId xmlns:a16="http://schemas.microsoft.com/office/drawing/2014/main" id="{00000000-0008-0000-0000-0000441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81</xdr:row>
      <xdr:rowOff>76200</xdr:rowOff>
    </xdr:from>
    <xdr:to>
      <xdr:col>10</xdr:col>
      <xdr:colOff>76200</xdr:colOff>
      <xdr:row>82</xdr:row>
      <xdr:rowOff>114300</xdr:rowOff>
    </xdr:to>
    <xdr:sp macro="" textlink="">
      <xdr:nvSpPr>
        <xdr:cNvPr id="7237" name="Text Box 75" hidden="1">
          <a:extLst>
            <a:ext uri="{FF2B5EF4-FFF2-40B4-BE49-F238E27FC236}">
              <a16:creationId xmlns:a16="http://schemas.microsoft.com/office/drawing/2014/main" id="{00000000-0008-0000-0000-0000451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81</xdr:row>
      <xdr:rowOff>76200</xdr:rowOff>
    </xdr:from>
    <xdr:to>
      <xdr:col>10</xdr:col>
      <xdr:colOff>76200</xdr:colOff>
      <xdr:row>82</xdr:row>
      <xdr:rowOff>114300</xdr:rowOff>
    </xdr:to>
    <xdr:sp macro="" textlink="">
      <xdr:nvSpPr>
        <xdr:cNvPr id="7238" name="Text Box 75" hidden="1">
          <a:extLst>
            <a:ext uri="{FF2B5EF4-FFF2-40B4-BE49-F238E27FC236}">
              <a16:creationId xmlns:a16="http://schemas.microsoft.com/office/drawing/2014/main" id="{00000000-0008-0000-0000-0000461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80</xdr:row>
      <xdr:rowOff>76200</xdr:rowOff>
    </xdr:from>
    <xdr:to>
      <xdr:col>14</xdr:col>
      <xdr:colOff>76200</xdr:colOff>
      <xdr:row>81</xdr:row>
      <xdr:rowOff>114300</xdr:rowOff>
    </xdr:to>
    <xdr:sp macro="" textlink="">
      <xdr:nvSpPr>
        <xdr:cNvPr id="7239" name="Text Box 75" hidden="1">
          <a:extLst>
            <a:ext uri="{FF2B5EF4-FFF2-40B4-BE49-F238E27FC236}">
              <a16:creationId xmlns:a16="http://schemas.microsoft.com/office/drawing/2014/main" id="{00000000-0008-0000-0000-0000471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81</xdr:row>
      <xdr:rowOff>76200</xdr:rowOff>
    </xdr:from>
    <xdr:to>
      <xdr:col>14</xdr:col>
      <xdr:colOff>76200</xdr:colOff>
      <xdr:row>82</xdr:row>
      <xdr:rowOff>114300</xdr:rowOff>
    </xdr:to>
    <xdr:sp macro="" textlink="">
      <xdr:nvSpPr>
        <xdr:cNvPr id="7240" name="Text Box 75" hidden="1">
          <a:extLst>
            <a:ext uri="{FF2B5EF4-FFF2-40B4-BE49-F238E27FC236}">
              <a16:creationId xmlns:a16="http://schemas.microsoft.com/office/drawing/2014/main" id="{00000000-0008-0000-0000-0000481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81</xdr:row>
      <xdr:rowOff>76200</xdr:rowOff>
    </xdr:from>
    <xdr:to>
      <xdr:col>14</xdr:col>
      <xdr:colOff>76200</xdr:colOff>
      <xdr:row>82</xdr:row>
      <xdr:rowOff>114300</xdr:rowOff>
    </xdr:to>
    <xdr:sp macro="" textlink="">
      <xdr:nvSpPr>
        <xdr:cNvPr id="7241" name="Text Box 75" hidden="1">
          <a:extLst>
            <a:ext uri="{FF2B5EF4-FFF2-40B4-BE49-F238E27FC236}">
              <a16:creationId xmlns:a16="http://schemas.microsoft.com/office/drawing/2014/main" id="{00000000-0008-0000-0000-0000491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81</xdr:row>
      <xdr:rowOff>76200</xdr:rowOff>
    </xdr:from>
    <xdr:to>
      <xdr:col>14</xdr:col>
      <xdr:colOff>76200</xdr:colOff>
      <xdr:row>82</xdr:row>
      <xdr:rowOff>114300</xdr:rowOff>
    </xdr:to>
    <xdr:sp macro="" textlink="">
      <xdr:nvSpPr>
        <xdr:cNvPr id="7242" name="Text Box 75" hidden="1">
          <a:extLst>
            <a:ext uri="{FF2B5EF4-FFF2-40B4-BE49-F238E27FC236}">
              <a16:creationId xmlns:a16="http://schemas.microsoft.com/office/drawing/2014/main" id="{00000000-0008-0000-0000-00004A1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81</xdr:row>
      <xdr:rowOff>76200</xdr:rowOff>
    </xdr:from>
    <xdr:to>
      <xdr:col>14</xdr:col>
      <xdr:colOff>76200</xdr:colOff>
      <xdr:row>82</xdr:row>
      <xdr:rowOff>114300</xdr:rowOff>
    </xdr:to>
    <xdr:sp macro="" textlink="">
      <xdr:nvSpPr>
        <xdr:cNvPr id="7243" name="Text Box 75" hidden="1">
          <a:extLst>
            <a:ext uri="{FF2B5EF4-FFF2-40B4-BE49-F238E27FC236}">
              <a16:creationId xmlns:a16="http://schemas.microsoft.com/office/drawing/2014/main" id="{00000000-0008-0000-0000-00004B1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81</xdr:row>
      <xdr:rowOff>76200</xdr:rowOff>
    </xdr:from>
    <xdr:to>
      <xdr:col>7</xdr:col>
      <xdr:colOff>76200</xdr:colOff>
      <xdr:row>82</xdr:row>
      <xdr:rowOff>114300</xdr:rowOff>
    </xdr:to>
    <xdr:sp macro="" textlink="">
      <xdr:nvSpPr>
        <xdr:cNvPr id="7244" name="Text Box 75" hidden="1">
          <a:extLst>
            <a:ext uri="{FF2B5EF4-FFF2-40B4-BE49-F238E27FC236}">
              <a16:creationId xmlns:a16="http://schemas.microsoft.com/office/drawing/2014/main" id="{00000000-0008-0000-0000-00004C1C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81</xdr:row>
      <xdr:rowOff>76200</xdr:rowOff>
    </xdr:from>
    <xdr:to>
      <xdr:col>10</xdr:col>
      <xdr:colOff>76200</xdr:colOff>
      <xdr:row>82</xdr:row>
      <xdr:rowOff>114300</xdr:rowOff>
    </xdr:to>
    <xdr:sp macro="" textlink="">
      <xdr:nvSpPr>
        <xdr:cNvPr id="7245" name="Text Box 75" hidden="1">
          <a:extLst>
            <a:ext uri="{FF2B5EF4-FFF2-40B4-BE49-F238E27FC236}">
              <a16:creationId xmlns:a16="http://schemas.microsoft.com/office/drawing/2014/main" id="{00000000-0008-0000-0000-00004D1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81</xdr:row>
      <xdr:rowOff>76200</xdr:rowOff>
    </xdr:from>
    <xdr:to>
      <xdr:col>14</xdr:col>
      <xdr:colOff>76200</xdr:colOff>
      <xdr:row>82</xdr:row>
      <xdr:rowOff>114300</xdr:rowOff>
    </xdr:to>
    <xdr:sp macro="" textlink="">
      <xdr:nvSpPr>
        <xdr:cNvPr id="7246" name="Text Box 75" hidden="1">
          <a:extLst>
            <a:ext uri="{FF2B5EF4-FFF2-40B4-BE49-F238E27FC236}">
              <a16:creationId xmlns:a16="http://schemas.microsoft.com/office/drawing/2014/main" id="{00000000-0008-0000-0000-00004E1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81</xdr:row>
      <xdr:rowOff>76200</xdr:rowOff>
    </xdr:from>
    <xdr:to>
      <xdr:col>7</xdr:col>
      <xdr:colOff>76200</xdr:colOff>
      <xdr:row>82</xdr:row>
      <xdr:rowOff>114300</xdr:rowOff>
    </xdr:to>
    <xdr:sp macro="" textlink="">
      <xdr:nvSpPr>
        <xdr:cNvPr id="7247" name="Text Box 75" hidden="1">
          <a:extLst>
            <a:ext uri="{FF2B5EF4-FFF2-40B4-BE49-F238E27FC236}">
              <a16:creationId xmlns:a16="http://schemas.microsoft.com/office/drawing/2014/main" id="{00000000-0008-0000-0000-00004F1C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81</xdr:row>
      <xdr:rowOff>76200</xdr:rowOff>
    </xdr:from>
    <xdr:to>
      <xdr:col>10</xdr:col>
      <xdr:colOff>76200</xdr:colOff>
      <xdr:row>82</xdr:row>
      <xdr:rowOff>114300</xdr:rowOff>
    </xdr:to>
    <xdr:sp macro="" textlink="">
      <xdr:nvSpPr>
        <xdr:cNvPr id="7248" name="Text Box 75" hidden="1">
          <a:extLst>
            <a:ext uri="{FF2B5EF4-FFF2-40B4-BE49-F238E27FC236}">
              <a16:creationId xmlns:a16="http://schemas.microsoft.com/office/drawing/2014/main" id="{00000000-0008-0000-0000-0000501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81</xdr:row>
      <xdr:rowOff>76200</xdr:rowOff>
    </xdr:from>
    <xdr:to>
      <xdr:col>14</xdr:col>
      <xdr:colOff>76200</xdr:colOff>
      <xdr:row>82</xdr:row>
      <xdr:rowOff>114300</xdr:rowOff>
    </xdr:to>
    <xdr:sp macro="" textlink="">
      <xdr:nvSpPr>
        <xdr:cNvPr id="7249" name="Text Box 75" hidden="1">
          <a:extLst>
            <a:ext uri="{FF2B5EF4-FFF2-40B4-BE49-F238E27FC236}">
              <a16:creationId xmlns:a16="http://schemas.microsoft.com/office/drawing/2014/main" id="{00000000-0008-0000-0000-0000511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81</xdr:row>
      <xdr:rowOff>76200</xdr:rowOff>
    </xdr:from>
    <xdr:to>
      <xdr:col>7</xdr:col>
      <xdr:colOff>76200</xdr:colOff>
      <xdr:row>82</xdr:row>
      <xdr:rowOff>114300</xdr:rowOff>
    </xdr:to>
    <xdr:sp macro="" textlink="">
      <xdr:nvSpPr>
        <xdr:cNvPr id="7250" name="Text Box 75" hidden="1">
          <a:extLst>
            <a:ext uri="{FF2B5EF4-FFF2-40B4-BE49-F238E27FC236}">
              <a16:creationId xmlns:a16="http://schemas.microsoft.com/office/drawing/2014/main" id="{00000000-0008-0000-0000-0000521C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82</xdr:row>
      <xdr:rowOff>76200</xdr:rowOff>
    </xdr:from>
    <xdr:to>
      <xdr:col>7</xdr:col>
      <xdr:colOff>76200</xdr:colOff>
      <xdr:row>83</xdr:row>
      <xdr:rowOff>114300</xdr:rowOff>
    </xdr:to>
    <xdr:sp macro="" textlink="">
      <xdr:nvSpPr>
        <xdr:cNvPr id="7251" name="Text Box 75" hidden="1">
          <a:extLst>
            <a:ext uri="{FF2B5EF4-FFF2-40B4-BE49-F238E27FC236}">
              <a16:creationId xmlns:a16="http://schemas.microsoft.com/office/drawing/2014/main" id="{00000000-0008-0000-0000-0000531C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82</xdr:row>
      <xdr:rowOff>76200</xdr:rowOff>
    </xdr:from>
    <xdr:to>
      <xdr:col>7</xdr:col>
      <xdr:colOff>76200</xdr:colOff>
      <xdr:row>83</xdr:row>
      <xdr:rowOff>114300</xdr:rowOff>
    </xdr:to>
    <xdr:sp macro="" textlink="">
      <xdr:nvSpPr>
        <xdr:cNvPr id="7252" name="Text Box 75" hidden="1">
          <a:extLst>
            <a:ext uri="{FF2B5EF4-FFF2-40B4-BE49-F238E27FC236}">
              <a16:creationId xmlns:a16="http://schemas.microsoft.com/office/drawing/2014/main" id="{00000000-0008-0000-0000-0000541C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81</xdr:row>
      <xdr:rowOff>76200</xdr:rowOff>
    </xdr:from>
    <xdr:to>
      <xdr:col>10</xdr:col>
      <xdr:colOff>76200</xdr:colOff>
      <xdr:row>82</xdr:row>
      <xdr:rowOff>114300</xdr:rowOff>
    </xdr:to>
    <xdr:sp macro="" textlink="">
      <xdr:nvSpPr>
        <xdr:cNvPr id="7253" name="Text Box 75" hidden="1">
          <a:extLst>
            <a:ext uri="{FF2B5EF4-FFF2-40B4-BE49-F238E27FC236}">
              <a16:creationId xmlns:a16="http://schemas.microsoft.com/office/drawing/2014/main" id="{00000000-0008-0000-0000-0000551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82</xdr:row>
      <xdr:rowOff>76200</xdr:rowOff>
    </xdr:from>
    <xdr:to>
      <xdr:col>10</xdr:col>
      <xdr:colOff>76200</xdr:colOff>
      <xdr:row>83</xdr:row>
      <xdr:rowOff>114300</xdr:rowOff>
    </xdr:to>
    <xdr:sp macro="" textlink="">
      <xdr:nvSpPr>
        <xdr:cNvPr id="7254" name="Text Box 75" hidden="1">
          <a:extLst>
            <a:ext uri="{FF2B5EF4-FFF2-40B4-BE49-F238E27FC236}">
              <a16:creationId xmlns:a16="http://schemas.microsoft.com/office/drawing/2014/main" id="{00000000-0008-0000-0000-0000561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82</xdr:row>
      <xdr:rowOff>76200</xdr:rowOff>
    </xdr:from>
    <xdr:to>
      <xdr:col>10</xdr:col>
      <xdr:colOff>76200</xdr:colOff>
      <xdr:row>83</xdr:row>
      <xdr:rowOff>114300</xdr:rowOff>
    </xdr:to>
    <xdr:sp macro="" textlink="">
      <xdr:nvSpPr>
        <xdr:cNvPr id="7255" name="Text Box 75" hidden="1">
          <a:extLst>
            <a:ext uri="{FF2B5EF4-FFF2-40B4-BE49-F238E27FC236}">
              <a16:creationId xmlns:a16="http://schemas.microsoft.com/office/drawing/2014/main" id="{00000000-0008-0000-0000-0000571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82</xdr:row>
      <xdr:rowOff>76200</xdr:rowOff>
    </xdr:from>
    <xdr:to>
      <xdr:col>10</xdr:col>
      <xdr:colOff>76200</xdr:colOff>
      <xdr:row>83</xdr:row>
      <xdr:rowOff>114300</xdr:rowOff>
    </xdr:to>
    <xdr:sp macro="" textlink="">
      <xdr:nvSpPr>
        <xdr:cNvPr id="7256" name="Text Box 75" hidden="1">
          <a:extLst>
            <a:ext uri="{FF2B5EF4-FFF2-40B4-BE49-F238E27FC236}">
              <a16:creationId xmlns:a16="http://schemas.microsoft.com/office/drawing/2014/main" id="{00000000-0008-0000-0000-0000581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81</xdr:row>
      <xdr:rowOff>76200</xdr:rowOff>
    </xdr:from>
    <xdr:to>
      <xdr:col>14</xdr:col>
      <xdr:colOff>76200</xdr:colOff>
      <xdr:row>82</xdr:row>
      <xdr:rowOff>114300</xdr:rowOff>
    </xdr:to>
    <xdr:sp macro="" textlink="">
      <xdr:nvSpPr>
        <xdr:cNvPr id="7257" name="Text Box 75" hidden="1">
          <a:extLst>
            <a:ext uri="{FF2B5EF4-FFF2-40B4-BE49-F238E27FC236}">
              <a16:creationId xmlns:a16="http://schemas.microsoft.com/office/drawing/2014/main" id="{00000000-0008-0000-0000-0000591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82</xdr:row>
      <xdr:rowOff>76200</xdr:rowOff>
    </xdr:from>
    <xdr:to>
      <xdr:col>14</xdr:col>
      <xdr:colOff>76200</xdr:colOff>
      <xdr:row>83</xdr:row>
      <xdr:rowOff>114300</xdr:rowOff>
    </xdr:to>
    <xdr:sp macro="" textlink="">
      <xdr:nvSpPr>
        <xdr:cNvPr id="7258" name="Text Box 75" hidden="1">
          <a:extLst>
            <a:ext uri="{FF2B5EF4-FFF2-40B4-BE49-F238E27FC236}">
              <a16:creationId xmlns:a16="http://schemas.microsoft.com/office/drawing/2014/main" id="{00000000-0008-0000-0000-00005A1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82</xdr:row>
      <xdr:rowOff>76200</xdr:rowOff>
    </xdr:from>
    <xdr:to>
      <xdr:col>14</xdr:col>
      <xdr:colOff>76200</xdr:colOff>
      <xdr:row>83</xdr:row>
      <xdr:rowOff>114300</xdr:rowOff>
    </xdr:to>
    <xdr:sp macro="" textlink="">
      <xdr:nvSpPr>
        <xdr:cNvPr id="7259" name="Text Box 75" hidden="1">
          <a:extLst>
            <a:ext uri="{FF2B5EF4-FFF2-40B4-BE49-F238E27FC236}">
              <a16:creationId xmlns:a16="http://schemas.microsoft.com/office/drawing/2014/main" id="{00000000-0008-0000-0000-00005B1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82</xdr:row>
      <xdr:rowOff>76200</xdr:rowOff>
    </xdr:from>
    <xdr:to>
      <xdr:col>14</xdr:col>
      <xdr:colOff>76200</xdr:colOff>
      <xdr:row>83</xdr:row>
      <xdr:rowOff>114300</xdr:rowOff>
    </xdr:to>
    <xdr:sp macro="" textlink="">
      <xdr:nvSpPr>
        <xdr:cNvPr id="7260" name="Text Box 75" hidden="1">
          <a:extLst>
            <a:ext uri="{FF2B5EF4-FFF2-40B4-BE49-F238E27FC236}">
              <a16:creationId xmlns:a16="http://schemas.microsoft.com/office/drawing/2014/main" id="{00000000-0008-0000-0000-00005C1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82</xdr:row>
      <xdr:rowOff>76200</xdr:rowOff>
    </xdr:from>
    <xdr:to>
      <xdr:col>14</xdr:col>
      <xdr:colOff>76200</xdr:colOff>
      <xdr:row>83</xdr:row>
      <xdr:rowOff>114300</xdr:rowOff>
    </xdr:to>
    <xdr:sp macro="" textlink="">
      <xdr:nvSpPr>
        <xdr:cNvPr id="7261" name="Text Box 75" hidden="1">
          <a:extLst>
            <a:ext uri="{FF2B5EF4-FFF2-40B4-BE49-F238E27FC236}">
              <a16:creationId xmlns:a16="http://schemas.microsoft.com/office/drawing/2014/main" id="{00000000-0008-0000-0000-00005D1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82</xdr:row>
      <xdr:rowOff>76200</xdr:rowOff>
    </xdr:from>
    <xdr:to>
      <xdr:col>7</xdr:col>
      <xdr:colOff>76200</xdr:colOff>
      <xdr:row>83</xdr:row>
      <xdr:rowOff>114300</xdr:rowOff>
    </xdr:to>
    <xdr:sp macro="" textlink="">
      <xdr:nvSpPr>
        <xdr:cNvPr id="7262" name="Text Box 75" hidden="1">
          <a:extLst>
            <a:ext uri="{FF2B5EF4-FFF2-40B4-BE49-F238E27FC236}">
              <a16:creationId xmlns:a16="http://schemas.microsoft.com/office/drawing/2014/main" id="{00000000-0008-0000-0000-00005E1C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82</xdr:row>
      <xdr:rowOff>76200</xdr:rowOff>
    </xdr:from>
    <xdr:to>
      <xdr:col>10</xdr:col>
      <xdr:colOff>76200</xdr:colOff>
      <xdr:row>83</xdr:row>
      <xdr:rowOff>114300</xdr:rowOff>
    </xdr:to>
    <xdr:sp macro="" textlink="">
      <xdr:nvSpPr>
        <xdr:cNvPr id="7263" name="Text Box 75" hidden="1">
          <a:extLst>
            <a:ext uri="{FF2B5EF4-FFF2-40B4-BE49-F238E27FC236}">
              <a16:creationId xmlns:a16="http://schemas.microsoft.com/office/drawing/2014/main" id="{00000000-0008-0000-0000-00005F1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82</xdr:row>
      <xdr:rowOff>76200</xdr:rowOff>
    </xdr:from>
    <xdr:to>
      <xdr:col>14</xdr:col>
      <xdr:colOff>76200</xdr:colOff>
      <xdr:row>83</xdr:row>
      <xdr:rowOff>114300</xdr:rowOff>
    </xdr:to>
    <xdr:sp macro="" textlink="">
      <xdr:nvSpPr>
        <xdr:cNvPr id="7264" name="Text Box 75" hidden="1">
          <a:extLst>
            <a:ext uri="{FF2B5EF4-FFF2-40B4-BE49-F238E27FC236}">
              <a16:creationId xmlns:a16="http://schemas.microsoft.com/office/drawing/2014/main" id="{00000000-0008-0000-0000-0000601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82</xdr:row>
      <xdr:rowOff>76200</xdr:rowOff>
    </xdr:from>
    <xdr:to>
      <xdr:col>7</xdr:col>
      <xdr:colOff>76200</xdr:colOff>
      <xdr:row>83</xdr:row>
      <xdr:rowOff>114300</xdr:rowOff>
    </xdr:to>
    <xdr:sp macro="" textlink="">
      <xdr:nvSpPr>
        <xdr:cNvPr id="7265" name="Text Box 75" hidden="1">
          <a:extLst>
            <a:ext uri="{FF2B5EF4-FFF2-40B4-BE49-F238E27FC236}">
              <a16:creationId xmlns:a16="http://schemas.microsoft.com/office/drawing/2014/main" id="{00000000-0008-0000-0000-0000611C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82</xdr:row>
      <xdr:rowOff>76200</xdr:rowOff>
    </xdr:from>
    <xdr:to>
      <xdr:col>10</xdr:col>
      <xdr:colOff>76200</xdr:colOff>
      <xdr:row>83</xdr:row>
      <xdr:rowOff>114300</xdr:rowOff>
    </xdr:to>
    <xdr:sp macro="" textlink="">
      <xdr:nvSpPr>
        <xdr:cNvPr id="7266" name="Text Box 75" hidden="1">
          <a:extLst>
            <a:ext uri="{FF2B5EF4-FFF2-40B4-BE49-F238E27FC236}">
              <a16:creationId xmlns:a16="http://schemas.microsoft.com/office/drawing/2014/main" id="{00000000-0008-0000-0000-0000621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82</xdr:row>
      <xdr:rowOff>76200</xdr:rowOff>
    </xdr:from>
    <xdr:to>
      <xdr:col>14</xdr:col>
      <xdr:colOff>76200</xdr:colOff>
      <xdr:row>83</xdr:row>
      <xdr:rowOff>114300</xdr:rowOff>
    </xdr:to>
    <xdr:sp macro="" textlink="">
      <xdr:nvSpPr>
        <xdr:cNvPr id="7267" name="Text Box 75" hidden="1">
          <a:extLst>
            <a:ext uri="{FF2B5EF4-FFF2-40B4-BE49-F238E27FC236}">
              <a16:creationId xmlns:a16="http://schemas.microsoft.com/office/drawing/2014/main" id="{00000000-0008-0000-0000-0000631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82</xdr:row>
      <xdr:rowOff>76200</xdr:rowOff>
    </xdr:from>
    <xdr:to>
      <xdr:col>7</xdr:col>
      <xdr:colOff>76200</xdr:colOff>
      <xdr:row>83</xdr:row>
      <xdr:rowOff>114300</xdr:rowOff>
    </xdr:to>
    <xdr:sp macro="" textlink="">
      <xdr:nvSpPr>
        <xdr:cNvPr id="7268" name="Text Box 75" hidden="1">
          <a:extLst>
            <a:ext uri="{FF2B5EF4-FFF2-40B4-BE49-F238E27FC236}">
              <a16:creationId xmlns:a16="http://schemas.microsoft.com/office/drawing/2014/main" id="{00000000-0008-0000-0000-0000641C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83</xdr:row>
      <xdr:rowOff>76200</xdr:rowOff>
    </xdr:from>
    <xdr:to>
      <xdr:col>7</xdr:col>
      <xdr:colOff>76200</xdr:colOff>
      <xdr:row>84</xdr:row>
      <xdr:rowOff>114300</xdr:rowOff>
    </xdr:to>
    <xdr:sp macro="" textlink="">
      <xdr:nvSpPr>
        <xdr:cNvPr id="7269" name="Text Box 75" hidden="1">
          <a:extLst>
            <a:ext uri="{FF2B5EF4-FFF2-40B4-BE49-F238E27FC236}">
              <a16:creationId xmlns:a16="http://schemas.microsoft.com/office/drawing/2014/main" id="{00000000-0008-0000-0000-0000651C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83</xdr:row>
      <xdr:rowOff>76200</xdr:rowOff>
    </xdr:from>
    <xdr:to>
      <xdr:col>7</xdr:col>
      <xdr:colOff>76200</xdr:colOff>
      <xdr:row>84</xdr:row>
      <xdr:rowOff>114300</xdr:rowOff>
    </xdr:to>
    <xdr:sp macro="" textlink="">
      <xdr:nvSpPr>
        <xdr:cNvPr id="7270" name="Text Box 75" hidden="1">
          <a:extLst>
            <a:ext uri="{FF2B5EF4-FFF2-40B4-BE49-F238E27FC236}">
              <a16:creationId xmlns:a16="http://schemas.microsoft.com/office/drawing/2014/main" id="{00000000-0008-0000-0000-0000661C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82</xdr:row>
      <xdr:rowOff>76200</xdr:rowOff>
    </xdr:from>
    <xdr:to>
      <xdr:col>10</xdr:col>
      <xdr:colOff>76200</xdr:colOff>
      <xdr:row>83</xdr:row>
      <xdr:rowOff>114300</xdr:rowOff>
    </xdr:to>
    <xdr:sp macro="" textlink="">
      <xdr:nvSpPr>
        <xdr:cNvPr id="7271" name="Text Box 75" hidden="1">
          <a:extLst>
            <a:ext uri="{FF2B5EF4-FFF2-40B4-BE49-F238E27FC236}">
              <a16:creationId xmlns:a16="http://schemas.microsoft.com/office/drawing/2014/main" id="{00000000-0008-0000-0000-0000671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83</xdr:row>
      <xdr:rowOff>76200</xdr:rowOff>
    </xdr:from>
    <xdr:to>
      <xdr:col>10</xdr:col>
      <xdr:colOff>76200</xdr:colOff>
      <xdr:row>84</xdr:row>
      <xdr:rowOff>114300</xdr:rowOff>
    </xdr:to>
    <xdr:sp macro="" textlink="">
      <xdr:nvSpPr>
        <xdr:cNvPr id="7272" name="Text Box 75" hidden="1">
          <a:extLst>
            <a:ext uri="{FF2B5EF4-FFF2-40B4-BE49-F238E27FC236}">
              <a16:creationId xmlns:a16="http://schemas.microsoft.com/office/drawing/2014/main" id="{00000000-0008-0000-0000-0000681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83</xdr:row>
      <xdr:rowOff>76200</xdr:rowOff>
    </xdr:from>
    <xdr:to>
      <xdr:col>10</xdr:col>
      <xdr:colOff>76200</xdr:colOff>
      <xdr:row>84</xdr:row>
      <xdr:rowOff>114300</xdr:rowOff>
    </xdr:to>
    <xdr:sp macro="" textlink="">
      <xdr:nvSpPr>
        <xdr:cNvPr id="7273" name="Text Box 75" hidden="1">
          <a:extLst>
            <a:ext uri="{FF2B5EF4-FFF2-40B4-BE49-F238E27FC236}">
              <a16:creationId xmlns:a16="http://schemas.microsoft.com/office/drawing/2014/main" id="{00000000-0008-0000-0000-0000691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83</xdr:row>
      <xdr:rowOff>76200</xdr:rowOff>
    </xdr:from>
    <xdr:to>
      <xdr:col>10</xdr:col>
      <xdr:colOff>76200</xdr:colOff>
      <xdr:row>84</xdr:row>
      <xdr:rowOff>114300</xdr:rowOff>
    </xdr:to>
    <xdr:sp macro="" textlink="">
      <xdr:nvSpPr>
        <xdr:cNvPr id="7274" name="Text Box 75" hidden="1">
          <a:extLst>
            <a:ext uri="{FF2B5EF4-FFF2-40B4-BE49-F238E27FC236}">
              <a16:creationId xmlns:a16="http://schemas.microsoft.com/office/drawing/2014/main" id="{00000000-0008-0000-0000-00006A1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82</xdr:row>
      <xdr:rowOff>76200</xdr:rowOff>
    </xdr:from>
    <xdr:to>
      <xdr:col>14</xdr:col>
      <xdr:colOff>76200</xdr:colOff>
      <xdr:row>83</xdr:row>
      <xdr:rowOff>114300</xdr:rowOff>
    </xdr:to>
    <xdr:sp macro="" textlink="">
      <xdr:nvSpPr>
        <xdr:cNvPr id="7275" name="Text Box 75" hidden="1">
          <a:extLst>
            <a:ext uri="{FF2B5EF4-FFF2-40B4-BE49-F238E27FC236}">
              <a16:creationId xmlns:a16="http://schemas.microsoft.com/office/drawing/2014/main" id="{00000000-0008-0000-0000-00006B1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83</xdr:row>
      <xdr:rowOff>76200</xdr:rowOff>
    </xdr:from>
    <xdr:to>
      <xdr:col>14</xdr:col>
      <xdr:colOff>76200</xdr:colOff>
      <xdr:row>84</xdr:row>
      <xdr:rowOff>114300</xdr:rowOff>
    </xdr:to>
    <xdr:sp macro="" textlink="">
      <xdr:nvSpPr>
        <xdr:cNvPr id="7276" name="Text Box 75" hidden="1">
          <a:extLst>
            <a:ext uri="{FF2B5EF4-FFF2-40B4-BE49-F238E27FC236}">
              <a16:creationId xmlns:a16="http://schemas.microsoft.com/office/drawing/2014/main" id="{00000000-0008-0000-0000-00006C1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83</xdr:row>
      <xdr:rowOff>76200</xdr:rowOff>
    </xdr:from>
    <xdr:to>
      <xdr:col>14</xdr:col>
      <xdr:colOff>76200</xdr:colOff>
      <xdr:row>84</xdr:row>
      <xdr:rowOff>114300</xdr:rowOff>
    </xdr:to>
    <xdr:sp macro="" textlink="">
      <xdr:nvSpPr>
        <xdr:cNvPr id="7277" name="Text Box 75" hidden="1">
          <a:extLst>
            <a:ext uri="{FF2B5EF4-FFF2-40B4-BE49-F238E27FC236}">
              <a16:creationId xmlns:a16="http://schemas.microsoft.com/office/drawing/2014/main" id="{00000000-0008-0000-0000-00006D1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83</xdr:row>
      <xdr:rowOff>76200</xdr:rowOff>
    </xdr:from>
    <xdr:to>
      <xdr:col>14</xdr:col>
      <xdr:colOff>76200</xdr:colOff>
      <xdr:row>84</xdr:row>
      <xdr:rowOff>114300</xdr:rowOff>
    </xdr:to>
    <xdr:sp macro="" textlink="">
      <xdr:nvSpPr>
        <xdr:cNvPr id="7278" name="Text Box 75" hidden="1">
          <a:extLst>
            <a:ext uri="{FF2B5EF4-FFF2-40B4-BE49-F238E27FC236}">
              <a16:creationId xmlns:a16="http://schemas.microsoft.com/office/drawing/2014/main" id="{00000000-0008-0000-0000-00006E1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83</xdr:row>
      <xdr:rowOff>76200</xdr:rowOff>
    </xdr:from>
    <xdr:to>
      <xdr:col>14</xdr:col>
      <xdr:colOff>76200</xdr:colOff>
      <xdr:row>84</xdr:row>
      <xdr:rowOff>114300</xdr:rowOff>
    </xdr:to>
    <xdr:sp macro="" textlink="">
      <xdr:nvSpPr>
        <xdr:cNvPr id="7279" name="Text Box 75" hidden="1">
          <a:extLst>
            <a:ext uri="{FF2B5EF4-FFF2-40B4-BE49-F238E27FC236}">
              <a16:creationId xmlns:a16="http://schemas.microsoft.com/office/drawing/2014/main" id="{00000000-0008-0000-0000-00006F1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83</xdr:row>
      <xdr:rowOff>76200</xdr:rowOff>
    </xdr:from>
    <xdr:to>
      <xdr:col>7</xdr:col>
      <xdr:colOff>76200</xdr:colOff>
      <xdr:row>84</xdr:row>
      <xdr:rowOff>114300</xdr:rowOff>
    </xdr:to>
    <xdr:sp macro="" textlink="">
      <xdr:nvSpPr>
        <xdr:cNvPr id="7280" name="Text Box 75" hidden="1">
          <a:extLst>
            <a:ext uri="{FF2B5EF4-FFF2-40B4-BE49-F238E27FC236}">
              <a16:creationId xmlns:a16="http://schemas.microsoft.com/office/drawing/2014/main" id="{00000000-0008-0000-0000-0000701C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83</xdr:row>
      <xdr:rowOff>76200</xdr:rowOff>
    </xdr:from>
    <xdr:to>
      <xdr:col>10</xdr:col>
      <xdr:colOff>76200</xdr:colOff>
      <xdr:row>84</xdr:row>
      <xdr:rowOff>114300</xdr:rowOff>
    </xdr:to>
    <xdr:sp macro="" textlink="">
      <xdr:nvSpPr>
        <xdr:cNvPr id="7281" name="Text Box 75" hidden="1">
          <a:extLst>
            <a:ext uri="{FF2B5EF4-FFF2-40B4-BE49-F238E27FC236}">
              <a16:creationId xmlns:a16="http://schemas.microsoft.com/office/drawing/2014/main" id="{00000000-0008-0000-0000-0000711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83</xdr:row>
      <xdr:rowOff>76200</xdr:rowOff>
    </xdr:from>
    <xdr:to>
      <xdr:col>14</xdr:col>
      <xdr:colOff>76200</xdr:colOff>
      <xdr:row>84</xdr:row>
      <xdr:rowOff>114300</xdr:rowOff>
    </xdr:to>
    <xdr:sp macro="" textlink="">
      <xdr:nvSpPr>
        <xdr:cNvPr id="7282" name="Text Box 75" hidden="1">
          <a:extLst>
            <a:ext uri="{FF2B5EF4-FFF2-40B4-BE49-F238E27FC236}">
              <a16:creationId xmlns:a16="http://schemas.microsoft.com/office/drawing/2014/main" id="{00000000-0008-0000-0000-0000721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83</xdr:row>
      <xdr:rowOff>76200</xdr:rowOff>
    </xdr:from>
    <xdr:to>
      <xdr:col>7</xdr:col>
      <xdr:colOff>76200</xdr:colOff>
      <xdr:row>84</xdr:row>
      <xdr:rowOff>114300</xdr:rowOff>
    </xdr:to>
    <xdr:sp macro="" textlink="">
      <xdr:nvSpPr>
        <xdr:cNvPr id="7283" name="Text Box 75" hidden="1">
          <a:extLst>
            <a:ext uri="{FF2B5EF4-FFF2-40B4-BE49-F238E27FC236}">
              <a16:creationId xmlns:a16="http://schemas.microsoft.com/office/drawing/2014/main" id="{00000000-0008-0000-0000-0000731C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83</xdr:row>
      <xdr:rowOff>76200</xdr:rowOff>
    </xdr:from>
    <xdr:to>
      <xdr:col>10</xdr:col>
      <xdr:colOff>76200</xdr:colOff>
      <xdr:row>84</xdr:row>
      <xdr:rowOff>114300</xdr:rowOff>
    </xdr:to>
    <xdr:sp macro="" textlink="">
      <xdr:nvSpPr>
        <xdr:cNvPr id="7284" name="Text Box 75" hidden="1">
          <a:extLst>
            <a:ext uri="{FF2B5EF4-FFF2-40B4-BE49-F238E27FC236}">
              <a16:creationId xmlns:a16="http://schemas.microsoft.com/office/drawing/2014/main" id="{00000000-0008-0000-0000-0000741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83</xdr:row>
      <xdr:rowOff>76200</xdr:rowOff>
    </xdr:from>
    <xdr:to>
      <xdr:col>14</xdr:col>
      <xdr:colOff>76200</xdr:colOff>
      <xdr:row>84</xdr:row>
      <xdr:rowOff>114300</xdr:rowOff>
    </xdr:to>
    <xdr:sp macro="" textlink="">
      <xdr:nvSpPr>
        <xdr:cNvPr id="7285" name="Text Box 75" hidden="1">
          <a:extLst>
            <a:ext uri="{FF2B5EF4-FFF2-40B4-BE49-F238E27FC236}">
              <a16:creationId xmlns:a16="http://schemas.microsoft.com/office/drawing/2014/main" id="{00000000-0008-0000-0000-0000751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83</xdr:row>
      <xdr:rowOff>76200</xdr:rowOff>
    </xdr:from>
    <xdr:to>
      <xdr:col>7</xdr:col>
      <xdr:colOff>76200</xdr:colOff>
      <xdr:row>84</xdr:row>
      <xdr:rowOff>114300</xdr:rowOff>
    </xdr:to>
    <xdr:sp macro="" textlink="">
      <xdr:nvSpPr>
        <xdr:cNvPr id="7286" name="Text Box 75" hidden="1">
          <a:extLst>
            <a:ext uri="{FF2B5EF4-FFF2-40B4-BE49-F238E27FC236}">
              <a16:creationId xmlns:a16="http://schemas.microsoft.com/office/drawing/2014/main" id="{00000000-0008-0000-0000-0000761C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84</xdr:row>
      <xdr:rowOff>76200</xdr:rowOff>
    </xdr:from>
    <xdr:to>
      <xdr:col>7</xdr:col>
      <xdr:colOff>76200</xdr:colOff>
      <xdr:row>85</xdr:row>
      <xdr:rowOff>114300</xdr:rowOff>
    </xdr:to>
    <xdr:sp macro="" textlink="">
      <xdr:nvSpPr>
        <xdr:cNvPr id="7287" name="Text Box 75" hidden="1">
          <a:extLst>
            <a:ext uri="{FF2B5EF4-FFF2-40B4-BE49-F238E27FC236}">
              <a16:creationId xmlns:a16="http://schemas.microsoft.com/office/drawing/2014/main" id="{00000000-0008-0000-0000-0000771C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84</xdr:row>
      <xdr:rowOff>76200</xdr:rowOff>
    </xdr:from>
    <xdr:to>
      <xdr:col>7</xdr:col>
      <xdr:colOff>76200</xdr:colOff>
      <xdr:row>85</xdr:row>
      <xdr:rowOff>114300</xdr:rowOff>
    </xdr:to>
    <xdr:sp macro="" textlink="">
      <xdr:nvSpPr>
        <xdr:cNvPr id="7288" name="Text Box 75" hidden="1">
          <a:extLst>
            <a:ext uri="{FF2B5EF4-FFF2-40B4-BE49-F238E27FC236}">
              <a16:creationId xmlns:a16="http://schemas.microsoft.com/office/drawing/2014/main" id="{00000000-0008-0000-0000-0000781C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83</xdr:row>
      <xdr:rowOff>76200</xdr:rowOff>
    </xdr:from>
    <xdr:to>
      <xdr:col>10</xdr:col>
      <xdr:colOff>76200</xdr:colOff>
      <xdr:row>84</xdr:row>
      <xdr:rowOff>114300</xdr:rowOff>
    </xdr:to>
    <xdr:sp macro="" textlink="">
      <xdr:nvSpPr>
        <xdr:cNvPr id="7289" name="Text Box 75" hidden="1">
          <a:extLst>
            <a:ext uri="{FF2B5EF4-FFF2-40B4-BE49-F238E27FC236}">
              <a16:creationId xmlns:a16="http://schemas.microsoft.com/office/drawing/2014/main" id="{00000000-0008-0000-0000-0000791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76200</xdr:rowOff>
    </xdr:from>
    <xdr:to>
      <xdr:col>10</xdr:col>
      <xdr:colOff>76200</xdr:colOff>
      <xdr:row>85</xdr:row>
      <xdr:rowOff>114300</xdr:rowOff>
    </xdr:to>
    <xdr:sp macro="" textlink="">
      <xdr:nvSpPr>
        <xdr:cNvPr id="7290" name="Text Box 75" hidden="1">
          <a:extLst>
            <a:ext uri="{FF2B5EF4-FFF2-40B4-BE49-F238E27FC236}">
              <a16:creationId xmlns:a16="http://schemas.microsoft.com/office/drawing/2014/main" id="{00000000-0008-0000-0000-00007A1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76200</xdr:rowOff>
    </xdr:from>
    <xdr:to>
      <xdr:col>10</xdr:col>
      <xdr:colOff>76200</xdr:colOff>
      <xdr:row>85</xdr:row>
      <xdr:rowOff>114300</xdr:rowOff>
    </xdr:to>
    <xdr:sp macro="" textlink="">
      <xdr:nvSpPr>
        <xdr:cNvPr id="7291" name="Text Box 75" hidden="1">
          <a:extLst>
            <a:ext uri="{FF2B5EF4-FFF2-40B4-BE49-F238E27FC236}">
              <a16:creationId xmlns:a16="http://schemas.microsoft.com/office/drawing/2014/main" id="{00000000-0008-0000-0000-00007B1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76200</xdr:rowOff>
    </xdr:from>
    <xdr:to>
      <xdr:col>10</xdr:col>
      <xdr:colOff>76200</xdr:colOff>
      <xdr:row>85</xdr:row>
      <xdr:rowOff>114300</xdr:rowOff>
    </xdr:to>
    <xdr:sp macro="" textlink="">
      <xdr:nvSpPr>
        <xdr:cNvPr id="7292" name="Text Box 75" hidden="1">
          <a:extLst>
            <a:ext uri="{FF2B5EF4-FFF2-40B4-BE49-F238E27FC236}">
              <a16:creationId xmlns:a16="http://schemas.microsoft.com/office/drawing/2014/main" id="{00000000-0008-0000-0000-00007C1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83</xdr:row>
      <xdr:rowOff>76200</xdr:rowOff>
    </xdr:from>
    <xdr:to>
      <xdr:col>14</xdr:col>
      <xdr:colOff>76200</xdr:colOff>
      <xdr:row>84</xdr:row>
      <xdr:rowOff>114300</xdr:rowOff>
    </xdr:to>
    <xdr:sp macro="" textlink="">
      <xdr:nvSpPr>
        <xdr:cNvPr id="7293" name="Text Box 75" hidden="1">
          <a:extLst>
            <a:ext uri="{FF2B5EF4-FFF2-40B4-BE49-F238E27FC236}">
              <a16:creationId xmlns:a16="http://schemas.microsoft.com/office/drawing/2014/main" id="{00000000-0008-0000-0000-00007D1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84</xdr:row>
      <xdr:rowOff>76200</xdr:rowOff>
    </xdr:from>
    <xdr:to>
      <xdr:col>14</xdr:col>
      <xdr:colOff>76200</xdr:colOff>
      <xdr:row>85</xdr:row>
      <xdr:rowOff>114300</xdr:rowOff>
    </xdr:to>
    <xdr:sp macro="" textlink="">
      <xdr:nvSpPr>
        <xdr:cNvPr id="7294" name="Text Box 75" hidden="1">
          <a:extLst>
            <a:ext uri="{FF2B5EF4-FFF2-40B4-BE49-F238E27FC236}">
              <a16:creationId xmlns:a16="http://schemas.microsoft.com/office/drawing/2014/main" id="{00000000-0008-0000-0000-00007E1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84</xdr:row>
      <xdr:rowOff>76200</xdr:rowOff>
    </xdr:from>
    <xdr:to>
      <xdr:col>14</xdr:col>
      <xdr:colOff>76200</xdr:colOff>
      <xdr:row>85</xdr:row>
      <xdr:rowOff>114300</xdr:rowOff>
    </xdr:to>
    <xdr:sp macro="" textlink="">
      <xdr:nvSpPr>
        <xdr:cNvPr id="7295" name="Text Box 75" hidden="1">
          <a:extLst>
            <a:ext uri="{FF2B5EF4-FFF2-40B4-BE49-F238E27FC236}">
              <a16:creationId xmlns:a16="http://schemas.microsoft.com/office/drawing/2014/main" id="{00000000-0008-0000-0000-00007F1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84</xdr:row>
      <xdr:rowOff>76200</xdr:rowOff>
    </xdr:from>
    <xdr:to>
      <xdr:col>14</xdr:col>
      <xdr:colOff>76200</xdr:colOff>
      <xdr:row>85</xdr:row>
      <xdr:rowOff>114300</xdr:rowOff>
    </xdr:to>
    <xdr:sp macro="" textlink="">
      <xdr:nvSpPr>
        <xdr:cNvPr id="7296" name="Text Box 75" hidden="1">
          <a:extLst>
            <a:ext uri="{FF2B5EF4-FFF2-40B4-BE49-F238E27FC236}">
              <a16:creationId xmlns:a16="http://schemas.microsoft.com/office/drawing/2014/main" id="{00000000-0008-0000-0000-0000801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84</xdr:row>
      <xdr:rowOff>76200</xdr:rowOff>
    </xdr:from>
    <xdr:to>
      <xdr:col>14</xdr:col>
      <xdr:colOff>76200</xdr:colOff>
      <xdr:row>85</xdr:row>
      <xdr:rowOff>114300</xdr:rowOff>
    </xdr:to>
    <xdr:sp macro="" textlink="">
      <xdr:nvSpPr>
        <xdr:cNvPr id="7297" name="Text Box 75" hidden="1">
          <a:extLst>
            <a:ext uri="{FF2B5EF4-FFF2-40B4-BE49-F238E27FC236}">
              <a16:creationId xmlns:a16="http://schemas.microsoft.com/office/drawing/2014/main" id="{00000000-0008-0000-0000-0000811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84</xdr:row>
      <xdr:rowOff>76200</xdr:rowOff>
    </xdr:from>
    <xdr:to>
      <xdr:col>7</xdr:col>
      <xdr:colOff>76200</xdr:colOff>
      <xdr:row>85</xdr:row>
      <xdr:rowOff>114300</xdr:rowOff>
    </xdr:to>
    <xdr:sp macro="" textlink="">
      <xdr:nvSpPr>
        <xdr:cNvPr id="7298" name="Text Box 75" hidden="1">
          <a:extLst>
            <a:ext uri="{FF2B5EF4-FFF2-40B4-BE49-F238E27FC236}">
              <a16:creationId xmlns:a16="http://schemas.microsoft.com/office/drawing/2014/main" id="{00000000-0008-0000-0000-0000821C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76200</xdr:rowOff>
    </xdr:from>
    <xdr:to>
      <xdr:col>10</xdr:col>
      <xdr:colOff>76200</xdr:colOff>
      <xdr:row>85</xdr:row>
      <xdr:rowOff>114300</xdr:rowOff>
    </xdr:to>
    <xdr:sp macro="" textlink="">
      <xdr:nvSpPr>
        <xdr:cNvPr id="7299" name="Text Box 75" hidden="1">
          <a:extLst>
            <a:ext uri="{FF2B5EF4-FFF2-40B4-BE49-F238E27FC236}">
              <a16:creationId xmlns:a16="http://schemas.microsoft.com/office/drawing/2014/main" id="{00000000-0008-0000-0000-0000831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84</xdr:row>
      <xdr:rowOff>76200</xdr:rowOff>
    </xdr:from>
    <xdr:to>
      <xdr:col>14</xdr:col>
      <xdr:colOff>76200</xdr:colOff>
      <xdr:row>85</xdr:row>
      <xdr:rowOff>114300</xdr:rowOff>
    </xdr:to>
    <xdr:sp macro="" textlink="">
      <xdr:nvSpPr>
        <xdr:cNvPr id="7300" name="Text Box 75" hidden="1">
          <a:extLst>
            <a:ext uri="{FF2B5EF4-FFF2-40B4-BE49-F238E27FC236}">
              <a16:creationId xmlns:a16="http://schemas.microsoft.com/office/drawing/2014/main" id="{00000000-0008-0000-0000-0000841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84</xdr:row>
      <xdr:rowOff>76200</xdr:rowOff>
    </xdr:from>
    <xdr:to>
      <xdr:col>7</xdr:col>
      <xdr:colOff>76200</xdr:colOff>
      <xdr:row>85</xdr:row>
      <xdr:rowOff>114300</xdr:rowOff>
    </xdr:to>
    <xdr:sp macro="" textlink="">
      <xdr:nvSpPr>
        <xdr:cNvPr id="7301" name="Text Box 75" hidden="1">
          <a:extLst>
            <a:ext uri="{FF2B5EF4-FFF2-40B4-BE49-F238E27FC236}">
              <a16:creationId xmlns:a16="http://schemas.microsoft.com/office/drawing/2014/main" id="{00000000-0008-0000-0000-0000851C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76200</xdr:rowOff>
    </xdr:from>
    <xdr:to>
      <xdr:col>10</xdr:col>
      <xdr:colOff>76200</xdr:colOff>
      <xdr:row>85</xdr:row>
      <xdr:rowOff>114300</xdr:rowOff>
    </xdr:to>
    <xdr:sp macro="" textlink="">
      <xdr:nvSpPr>
        <xdr:cNvPr id="7302" name="Text Box 75" hidden="1">
          <a:extLst>
            <a:ext uri="{FF2B5EF4-FFF2-40B4-BE49-F238E27FC236}">
              <a16:creationId xmlns:a16="http://schemas.microsoft.com/office/drawing/2014/main" id="{00000000-0008-0000-0000-0000861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84</xdr:row>
      <xdr:rowOff>76200</xdr:rowOff>
    </xdr:from>
    <xdr:to>
      <xdr:col>14</xdr:col>
      <xdr:colOff>76200</xdr:colOff>
      <xdr:row>85</xdr:row>
      <xdr:rowOff>114300</xdr:rowOff>
    </xdr:to>
    <xdr:sp macro="" textlink="">
      <xdr:nvSpPr>
        <xdr:cNvPr id="7303" name="Text Box 75" hidden="1">
          <a:extLst>
            <a:ext uri="{FF2B5EF4-FFF2-40B4-BE49-F238E27FC236}">
              <a16:creationId xmlns:a16="http://schemas.microsoft.com/office/drawing/2014/main" id="{00000000-0008-0000-0000-0000871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84</xdr:row>
      <xdr:rowOff>76200</xdr:rowOff>
    </xdr:from>
    <xdr:to>
      <xdr:col>7</xdr:col>
      <xdr:colOff>76200</xdr:colOff>
      <xdr:row>85</xdr:row>
      <xdr:rowOff>114300</xdr:rowOff>
    </xdr:to>
    <xdr:sp macro="" textlink="">
      <xdr:nvSpPr>
        <xdr:cNvPr id="7304" name="Text Box 75" hidden="1">
          <a:extLst>
            <a:ext uri="{FF2B5EF4-FFF2-40B4-BE49-F238E27FC236}">
              <a16:creationId xmlns:a16="http://schemas.microsoft.com/office/drawing/2014/main" id="{00000000-0008-0000-0000-0000881C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85</xdr:row>
      <xdr:rowOff>76200</xdr:rowOff>
    </xdr:from>
    <xdr:to>
      <xdr:col>7</xdr:col>
      <xdr:colOff>76200</xdr:colOff>
      <xdr:row>86</xdr:row>
      <xdr:rowOff>114300</xdr:rowOff>
    </xdr:to>
    <xdr:sp macro="" textlink="">
      <xdr:nvSpPr>
        <xdr:cNvPr id="7305" name="Text Box 75" hidden="1">
          <a:extLst>
            <a:ext uri="{FF2B5EF4-FFF2-40B4-BE49-F238E27FC236}">
              <a16:creationId xmlns:a16="http://schemas.microsoft.com/office/drawing/2014/main" id="{00000000-0008-0000-0000-0000891C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85</xdr:row>
      <xdr:rowOff>76200</xdr:rowOff>
    </xdr:from>
    <xdr:to>
      <xdr:col>7</xdr:col>
      <xdr:colOff>76200</xdr:colOff>
      <xdr:row>86</xdr:row>
      <xdr:rowOff>114300</xdr:rowOff>
    </xdr:to>
    <xdr:sp macro="" textlink="">
      <xdr:nvSpPr>
        <xdr:cNvPr id="7306" name="Text Box 75" hidden="1">
          <a:extLst>
            <a:ext uri="{FF2B5EF4-FFF2-40B4-BE49-F238E27FC236}">
              <a16:creationId xmlns:a16="http://schemas.microsoft.com/office/drawing/2014/main" id="{00000000-0008-0000-0000-00008A1C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76200</xdr:rowOff>
    </xdr:from>
    <xdr:to>
      <xdr:col>10</xdr:col>
      <xdr:colOff>76200</xdr:colOff>
      <xdr:row>85</xdr:row>
      <xdr:rowOff>114300</xdr:rowOff>
    </xdr:to>
    <xdr:sp macro="" textlink="">
      <xdr:nvSpPr>
        <xdr:cNvPr id="7307" name="Text Box 75" hidden="1">
          <a:extLst>
            <a:ext uri="{FF2B5EF4-FFF2-40B4-BE49-F238E27FC236}">
              <a16:creationId xmlns:a16="http://schemas.microsoft.com/office/drawing/2014/main" id="{00000000-0008-0000-0000-00008B1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76200</xdr:rowOff>
    </xdr:from>
    <xdr:to>
      <xdr:col>10</xdr:col>
      <xdr:colOff>76200</xdr:colOff>
      <xdr:row>86</xdr:row>
      <xdr:rowOff>114300</xdr:rowOff>
    </xdr:to>
    <xdr:sp macro="" textlink="">
      <xdr:nvSpPr>
        <xdr:cNvPr id="7308" name="Text Box 75" hidden="1">
          <a:extLst>
            <a:ext uri="{FF2B5EF4-FFF2-40B4-BE49-F238E27FC236}">
              <a16:creationId xmlns:a16="http://schemas.microsoft.com/office/drawing/2014/main" id="{00000000-0008-0000-0000-00008C1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76200</xdr:rowOff>
    </xdr:from>
    <xdr:to>
      <xdr:col>10</xdr:col>
      <xdr:colOff>76200</xdr:colOff>
      <xdr:row>86</xdr:row>
      <xdr:rowOff>114300</xdr:rowOff>
    </xdr:to>
    <xdr:sp macro="" textlink="">
      <xdr:nvSpPr>
        <xdr:cNvPr id="7309" name="Text Box 75" hidden="1">
          <a:extLst>
            <a:ext uri="{FF2B5EF4-FFF2-40B4-BE49-F238E27FC236}">
              <a16:creationId xmlns:a16="http://schemas.microsoft.com/office/drawing/2014/main" id="{00000000-0008-0000-0000-00008D1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76200</xdr:rowOff>
    </xdr:from>
    <xdr:to>
      <xdr:col>10</xdr:col>
      <xdr:colOff>76200</xdr:colOff>
      <xdr:row>86</xdr:row>
      <xdr:rowOff>114300</xdr:rowOff>
    </xdr:to>
    <xdr:sp macro="" textlink="">
      <xdr:nvSpPr>
        <xdr:cNvPr id="7310" name="Text Box 75" hidden="1">
          <a:extLst>
            <a:ext uri="{FF2B5EF4-FFF2-40B4-BE49-F238E27FC236}">
              <a16:creationId xmlns:a16="http://schemas.microsoft.com/office/drawing/2014/main" id="{00000000-0008-0000-0000-00008E1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84</xdr:row>
      <xdr:rowOff>76200</xdr:rowOff>
    </xdr:from>
    <xdr:to>
      <xdr:col>14</xdr:col>
      <xdr:colOff>76200</xdr:colOff>
      <xdr:row>85</xdr:row>
      <xdr:rowOff>114300</xdr:rowOff>
    </xdr:to>
    <xdr:sp macro="" textlink="">
      <xdr:nvSpPr>
        <xdr:cNvPr id="7311" name="Text Box 75" hidden="1">
          <a:extLst>
            <a:ext uri="{FF2B5EF4-FFF2-40B4-BE49-F238E27FC236}">
              <a16:creationId xmlns:a16="http://schemas.microsoft.com/office/drawing/2014/main" id="{00000000-0008-0000-0000-00008F1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85</xdr:row>
      <xdr:rowOff>76200</xdr:rowOff>
    </xdr:from>
    <xdr:to>
      <xdr:col>14</xdr:col>
      <xdr:colOff>76200</xdr:colOff>
      <xdr:row>86</xdr:row>
      <xdr:rowOff>114300</xdr:rowOff>
    </xdr:to>
    <xdr:sp macro="" textlink="">
      <xdr:nvSpPr>
        <xdr:cNvPr id="7312" name="Text Box 75" hidden="1">
          <a:extLst>
            <a:ext uri="{FF2B5EF4-FFF2-40B4-BE49-F238E27FC236}">
              <a16:creationId xmlns:a16="http://schemas.microsoft.com/office/drawing/2014/main" id="{00000000-0008-0000-0000-0000901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85</xdr:row>
      <xdr:rowOff>76200</xdr:rowOff>
    </xdr:from>
    <xdr:to>
      <xdr:col>14</xdr:col>
      <xdr:colOff>76200</xdr:colOff>
      <xdr:row>86</xdr:row>
      <xdr:rowOff>114300</xdr:rowOff>
    </xdr:to>
    <xdr:sp macro="" textlink="">
      <xdr:nvSpPr>
        <xdr:cNvPr id="7313" name="Text Box 75" hidden="1">
          <a:extLst>
            <a:ext uri="{FF2B5EF4-FFF2-40B4-BE49-F238E27FC236}">
              <a16:creationId xmlns:a16="http://schemas.microsoft.com/office/drawing/2014/main" id="{00000000-0008-0000-0000-0000911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85</xdr:row>
      <xdr:rowOff>76200</xdr:rowOff>
    </xdr:from>
    <xdr:to>
      <xdr:col>14</xdr:col>
      <xdr:colOff>76200</xdr:colOff>
      <xdr:row>86</xdr:row>
      <xdr:rowOff>114300</xdr:rowOff>
    </xdr:to>
    <xdr:sp macro="" textlink="">
      <xdr:nvSpPr>
        <xdr:cNvPr id="7314" name="Text Box 75" hidden="1">
          <a:extLst>
            <a:ext uri="{FF2B5EF4-FFF2-40B4-BE49-F238E27FC236}">
              <a16:creationId xmlns:a16="http://schemas.microsoft.com/office/drawing/2014/main" id="{00000000-0008-0000-0000-0000921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85</xdr:row>
      <xdr:rowOff>76200</xdr:rowOff>
    </xdr:from>
    <xdr:to>
      <xdr:col>14</xdr:col>
      <xdr:colOff>76200</xdr:colOff>
      <xdr:row>86</xdr:row>
      <xdr:rowOff>114300</xdr:rowOff>
    </xdr:to>
    <xdr:sp macro="" textlink="">
      <xdr:nvSpPr>
        <xdr:cNvPr id="7315" name="Text Box 75" hidden="1">
          <a:extLst>
            <a:ext uri="{FF2B5EF4-FFF2-40B4-BE49-F238E27FC236}">
              <a16:creationId xmlns:a16="http://schemas.microsoft.com/office/drawing/2014/main" id="{00000000-0008-0000-0000-0000931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85</xdr:row>
      <xdr:rowOff>76200</xdr:rowOff>
    </xdr:from>
    <xdr:to>
      <xdr:col>7</xdr:col>
      <xdr:colOff>76200</xdr:colOff>
      <xdr:row>86</xdr:row>
      <xdr:rowOff>114300</xdr:rowOff>
    </xdr:to>
    <xdr:sp macro="" textlink="">
      <xdr:nvSpPr>
        <xdr:cNvPr id="7316" name="Text Box 75" hidden="1">
          <a:extLst>
            <a:ext uri="{FF2B5EF4-FFF2-40B4-BE49-F238E27FC236}">
              <a16:creationId xmlns:a16="http://schemas.microsoft.com/office/drawing/2014/main" id="{00000000-0008-0000-0000-0000941C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76200</xdr:rowOff>
    </xdr:from>
    <xdr:to>
      <xdr:col>10</xdr:col>
      <xdr:colOff>76200</xdr:colOff>
      <xdr:row>86</xdr:row>
      <xdr:rowOff>114300</xdr:rowOff>
    </xdr:to>
    <xdr:sp macro="" textlink="">
      <xdr:nvSpPr>
        <xdr:cNvPr id="7317" name="Text Box 75" hidden="1">
          <a:extLst>
            <a:ext uri="{FF2B5EF4-FFF2-40B4-BE49-F238E27FC236}">
              <a16:creationId xmlns:a16="http://schemas.microsoft.com/office/drawing/2014/main" id="{00000000-0008-0000-0000-0000951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85</xdr:row>
      <xdr:rowOff>76200</xdr:rowOff>
    </xdr:from>
    <xdr:to>
      <xdr:col>14</xdr:col>
      <xdr:colOff>76200</xdr:colOff>
      <xdr:row>86</xdr:row>
      <xdr:rowOff>114300</xdr:rowOff>
    </xdr:to>
    <xdr:sp macro="" textlink="">
      <xdr:nvSpPr>
        <xdr:cNvPr id="7318" name="Text Box 75" hidden="1">
          <a:extLst>
            <a:ext uri="{FF2B5EF4-FFF2-40B4-BE49-F238E27FC236}">
              <a16:creationId xmlns:a16="http://schemas.microsoft.com/office/drawing/2014/main" id="{00000000-0008-0000-0000-0000961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85</xdr:row>
      <xdr:rowOff>76200</xdr:rowOff>
    </xdr:from>
    <xdr:to>
      <xdr:col>7</xdr:col>
      <xdr:colOff>76200</xdr:colOff>
      <xdr:row>86</xdr:row>
      <xdr:rowOff>114300</xdr:rowOff>
    </xdr:to>
    <xdr:sp macro="" textlink="">
      <xdr:nvSpPr>
        <xdr:cNvPr id="7319" name="Text Box 75" hidden="1">
          <a:extLst>
            <a:ext uri="{FF2B5EF4-FFF2-40B4-BE49-F238E27FC236}">
              <a16:creationId xmlns:a16="http://schemas.microsoft.com/office/drawing/2014/main" id="{00000000-0008-0000-0000-0000971C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76200</xdr:rowOff>
    </xdr:from>
    <xdr:to>
      <xdr:col>10</xdr:col>
      <xdr:colOff>76200</xdr:colOff>
      <xdr:row>86</xdr:row>
      <xdr:rowOff>114300</xdr:rowOff>
    </xdr:to>
    <xdr:sp macro="" textlink="">
      <xdr:nvSpPr>
        <xdr:cNvPr id="7320" name="Text Box 75" hidden="1">
          <a:extLst>
            <a:ext uri="{FF2B5EF4-FFF2-40B4-BE49-F238E27FC236}">
              <a16:creationId xmlns:a16="http://schemas.microsoft.com/office/drawing/2014/main" id="{00000000-0008-0000-0000-0000981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85</xdr:row>
      <xdr:rowOff>76200</xdr:rowOff>
    </xdr:from>
    <xdr:to>
      <xdr:col>14</xdr:col>
      <xdr:colOff>76200</xdr:colOff>
      <xdr:row>86</xdr:row>
      <xdr:rowOff>114300</xdr:rowOff>
    </xdr:to>
    <xdr:sp macro="" textlink="">
      <xdr:nvSpPr>
        <xdr:cNvPr id="7321" name="Text Box 75" hidden="1">
          <a:extLst>
            <a:ext uri="{FF2B5EF4-FFF2-40B4-BE49-F238E27FC236}">
              <a16:creationId xmlns:a16="http://schemas.microsoft.com/office/drawing/2014/main" id="{00000000-0008-0000-0000-0000991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85</xdr:row>
      <xdr:rowOff>76200</xdr:rowOff>
    </xdr:from>
    <xdr:to>
      <xdr:col>7</xdr:col>
      <xdr:colOff>76200</xdr:colOff>
      <xdr:row>86</xdr:row>
      <xdr:rowOff>114300</xdr:rowOff>
    </xdr:to>
    <xdr:sp macro="" textlink="">
      <xdr:nvSpPr>
        <xdr:cNvPr id="7322" name="Text Box 75" hidden="1">
          <a:extLst>
            <a:ext uri="{FF2B5EF4-FFF2-40B4-BE49-F238E27FC236}">
              <a16:creationId xmlns:a16="http://schemas.microsoft.com/office/drawing/2014/main" id="{00000000-0008-0000-0000-00009A1C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86</xdr:row>
      <xdr:rowOff>76200</xdr:rowOff>
    </xdr:from>
    <xdr:to>
      <xdr:col>7</xdr:col>
      <xdr:colOff>76200</xdr:colOff>
      <xdr:row>87</xdr:row>
      <xdr:rowOff>114300</xdr:rowOff>
    </xdr:to>
    <xdr:sp macro="" textlink="">
      <xdr:nvSpPr>
        <xdr:cNvPr id="7323" name="Text Box 75" hidden="1">
          <a:extLst>
            <a:ext uri="{FF2B5EF4-FFF2-40B4-BE49-F238E27FC236}">
              <a16:creationId xmlns:a16="http://schemas.microsoft.com/office/drawing/2014/main" id="{00000000-0008-0000-0000-00009B1C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86</xdr:row>
      <xdr:rowOff>76200</xdr:rowOff>
    </xdr:from>
    <xdr:to>
      <xdr:col>7</xdr:col>
      <xdr:colOff>76200</xdr:colOff>
      <xdr:row>87</xdr:row>
      <xdr:rowOff>114300</xdr:rowOff>
    </xdr:to>
    <xdr:sp macro="" textlink="">
      <xdr:nvSpPr>
        <xdr:cNvPr id="7324" name="Text Box 75" hidden="1">
          <a:extLst>
            <a:ext uri="{FF2B5EF4-FFF2-40B4-BE49-F238E27FC236}">
              <a16:creationId xmlns:a16="http://schemas.microsoft.com/office/drawing/2014/main" id="{00000000-0008-0000-0000-00009C1C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76200</xdr:rowOff>
    </xdr:from>
    <xdr:to>
      <xdr:col>10</xdr:col>
      <xdr:colOff>76200</xdr:colOff>
      <xdr:row>86</xdr:row>
      <xdr:rowOff>114300</xdr:rowOff>
    </xdr:to>
    <xdr:sp macro="" textlink="">
      <xdr:nvSpPr>
        <xdr:cNvPr id="7325" name="Text Box 75" hidden="1">
          <a:extLst>
            <a:ext uri="{FF2B5EF4-FFF2-40B4-BE49-F238E27FC236}">
              <a16:creationId xmlns:a16="http://schemas.microsoft.com/office/drawing/2014/main" id="{00000000-0008-0000-0000-00009D1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86</xdr:row>
      <xdr:rowOff>76200</xdr:rowOff>
    </xdr:from>
    <xdr:to>
      <xdr:col>10</xdr:col>
      <xdr:colOff>76200</xdr:colOff>
      <xdr:row>87</xdr:row>
      <xdr:rowOff>114300</xdr:rowOff>
    </xdr:to>
    <xdr:sp macro="" textlink="">
      <xdr:nvSpPr>
        <xdr:cNvPr id="7326" name="Text Box 75" hidden="1">
          <a:extLst>
            <a:ext uri="{FF2B5EF4-FFF2-40B4-BE49-F238E27FC236}">
              <a16:creationId xmlns:a16="http://schemas.microsoft.com/office/drawing/2014/main" id="{00000000-0008-0000-0000-00009E1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86</xdr:row>
      <xdr:rowOff>76200</xdr:rowOff>
    </xdr:from>
    <xdr:to>
      <xdr:col>10</xdr:col>
      <xdr:colOff>76200</xdr:colOff>
      <xdr:row>87</xdr:row>
      <xdr:rowOff>114300</xdr:rowOff>
    </xdr:to>
    <xdr:sp macro="" textlink="">
      <xdr:nvSpPr>
        <xdr:cNvPr id="7327" name="Text Box 75" hidden="1">
          <a:extLst>
            <a:ext uri="{FF2B5EF4-FFF2-40B4-BE49-F238E27FC236}">
              <a16:creationId xmlns:a16="http://schemas.microsoft.com/office/drawing/2014/main" id="{00000000-0008-0000-0000-00009F1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86</xdr:row>
      <xdr:rowOff>76200</xdr:rowOff>
    </xdr:from>
    <xdr:to>
      <xdr:col>10</xdr:col>
      <xdr:colOff>76200</xdr:colOff>
      <xdr:row>87</xdr:row>
      <xdr:rowOff>114300</xdr:rowOff>
    </xdr:to>
    <xdr:sp macro="" textlink="">
      <xdr:nvSpPr>
        <xdr:cNvPr id="7328" name="Text Box 75" hidden="1">
          <a:extLst>
            <a:ext uri="{FF2B5EF4-FFF2-40B4-BE49-F238E27FC236}">
              <a16:creationId xmlns:a16="http://schemas.microsoft.com/office/drawing/2014/main" id="{00000000-0008-0000-0000-0000A01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85</xdr:row>
      <xdr:rowOff>76200</xdr:rowOff>
    </xdr:from>
    <xdr:to>
      <xdr:col>14</xdr:col>
      <xdr:colOff>76200</xdr:colOff>
      <xdr:row>86</xdr:row>
      <xdr:rowOff>114300</xdr:rowOff>
    </xdr:to>
    <xdr:sp macro="" textlink="">
      <xdr:nvSpPr>
        <xdr:cNvPr id="7329" name="Text Box 75" hidden="1">
          <a:extLst>
            <a:ext uri="{FF2B5EF4-FFF2-40B4-BE49-F238E27FC236}">
              <a16:creationId xmlns:a16="http://schemas.microsoft.com/office/drawing/2014/main" id="{00000000-0008-0000-0000-0000A11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86</xdr:row>
      <xdr:rowOff>76200</xdr:rowOff>
    </xdr:from>
    <xdr:to>
      <xdr:col>14</xdr:col>
      <xdr:colOff>76200</xdr:colOff>
      <xdr:row>87</xdr:row>
      <xdr:rowOff>114300</xdr:rowOff>
    </xdr:to>
    <xdr:sp macro="" textlink="">
      <xdr:nvSpPr>
        <xdr:cNvPr id="7330" name="Text Box 75" hidden="1">
          <a:extLst>
            <a:ext uri="{FF2B5EF4-FFF2-40B4-BE49-F238E27FC236}">
              <a16:creationId xmlns:a16="http://schemas.microsoft.com/office/drawing/2014/main" id="{00000000-0008-0000-0000-0000A21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86</xdr:row>
      <xdr:rowOff>76200</xdr:rowOff>
    </xdr:from>
    <xdr:to>
      <xdr:col>14</xdr:col>
      <xdr:colOff>76200</xdr:colOff>
      <xdr:row>87</xdr:row>
      <xdr:rowOff>114300</xdr:rowOff>
    </xdr:to>
    <xdr:sp macro="" textlink="">
      <xdr:nvSpPr>
        <xdr:cNvPr id="7331" name="Text Box 75" hidden="1">
          <a:extLst>
            <a:ext uri="{FF2B5EF4-FFF2-40B4-BE49-F238E27FC236}">
              <a16:creationId xmlns:a16="http://schemas.microsoft.com/office/drawing/2014/main" id="{00000000-0008-0000-0000-0000A31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86</xdr:row>
      <xdr:rowOff>76200</xdr:rowOff>
    </xdr:from>
    <xdr:to>
      <xdr:col>14</xdr:col>
      <xdr:colOff>76200</xdr:colOff>
      <xdr:row>87</xdr:row>
      <xdr:rowOff>114300</xdr:rowOff>
    </xdr:to>
    <xdr:sp macro="" textlink="">
      <xdr:nvSpPr>
        <xdr:cNvPr id="7332" name="Text Box 75" hidden="1">
          <a:extLst>
            <a:ext uri="{FF2B5EF4-FFF2-40B4-BE49-F238E27FC236}">
              <a16:creationId xmlns:a16="http://schemas.microsoft.com/office/drawing/2014/main" id="{00000000-0008-0000-0000-0000A41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86</xdr:row>
      <xdr:rowOff>76200</xdr:rowOff>
    </xdr:from>
    <xdr:to>
      <xdr:col>14</xdr:col>
      <xdr:colOff>76200</xdr:colOff>
      <xdr:row>87</xdr:row>
      <xdr:rowOff>114300</xdr:rowOff>
    </xdr:to>
    <xdr:sp macro="" textlink="">
      <xdr:nvSpPr>
        <xdr:cNvPr id="7333" name="Text Box 75" hidden="1">
          <a:extLst>
            <a:ext uri="{FF2B5EF4-FFF2-40B4-BE49-F238E27FC236}">
              <a16:creationId xmlns:a16="http://schemas.microsoft.com/office/drawing/2014/main" id="{00000000-0008-0000-0000-0000A51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86</xdr:row>
      <xdr:rowOff>76200</xdr:rowOff>
    </xdr:from>
    <xdr:to>
      <xdr:col>7</xdr:col>
      <xdr:colOff>76200</xdr:colOff>
      <xdr:row>87</xdr:row>
      <xdr:rowOff>114300</xdr:rowOff>
    </xdr:to>
    <xdr:sp macro="" textlink="">
      <xdr:nvSpPr>
        <xdr:cNvPr id="7334" name="Text Box 75" hidden="1">
          <a:extLst>
            <a:ext uri="{FF2B5EF4-FFF2-40B4-BE49-F238E27FC236}">
              <a16:creationId xmlns:a16="http://schemas.microsoft.com/office/drawing/2014/main" id="{00000000-0008-0000-0000-0000A61C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86</xdr:row>
      <xdr:rowOff>76200</xdr:rowOff>
    </xdr:from>
    <xdr:to>
      <xdr:col>10</xdr:col>
      <xdr:colOff>76200</xdr:colOff>
      <xdr:row>87</xdr:row>
      <xdr:rowOff>114300</xdr:rowOff>
    </xdr:to>
    <xdr:sp macro="" textlink="">
      <xdr:nvSpPr>
        <xdr:cNvPr id="7335" name="Text Box 75" hidden="1">
          <a:extLst>
            <a:ext uri="{FF2B5EF4-FFF2-40B4-BE49-F238E27FC236}">
              <a16:creationId xmlns:a16="http://schemas.microsoft.com/office/drawing/2014/main" id="{00000000-0008-0000-0000-0000A71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86</xdr:row>
      <xdr:rowOff>76200</xdr:rowOff>
    </xdr:from>
    <xdr:to>
      <xdr:col>14</xdr:col>
      <xdr:colOff>76200</xdr:colOff>
      <xdr:row>87</xdr:row>
      <xdr:rowOff>114300</xdr:rowOff>
    </xdr:to>
    <xdr:sp macro="" textlink="">
      <xdr:nvSpPr>
        <xdr:cNvPr id="7336" name="Text Box 75" hidden="1">
          <a:extLst>
            <a:ext uri="{FF2B5EF4-FFF2-40B4-BE49-F238E27FC236}">
              <a16:creationId xmlns:a16="http://schemas.microsoft.com/office/drawing/2014/main" id="{00000000-0008-0000-0000-0000A81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86</xdr:row>
      <xdr:rowOff>76200</xdr:rowOff>
    </xdr:from>
    <xdr:to>
      <xdr:col>7</xdr:col>
      <xdr:colOff>76200</xdr:colOff>
      <xdr:row>87</xdr:row>
      <xdr:rowOff>114300</xdr:rowOff>
    </xdr:to>
    <xdr:sp macro="" textlink="">
      <xdr:nvSpPr>
        <xdr:cNvPr id="7337" name="Text Box 75" hidden="1">
          <a:extLst>
            <a:ext uri="{FF2B5EF4-FFF2-40B4-BE49-F238E27FC236}">
              <a16:creationId xmlns:a16="http://schemas.microsoft.com/office/drawing/2014/main" id="{00000000-0008-0000-0000-0000A91C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86</xdr:row>
      <xdr:rowOff>76200</xdr:rowOff>
    </xdr:from>
    <xdr:to>
      <xdr:col>10</xdr:col>
      <xdr:colOff>76200</xdr:colOff>
      <xdr:row>87</xdr:row>
      <xdr:rowOff>114300</xdr:rowOff>
    </xdr:to>
    <xdr:sp macro="" textlink="">
      <xdr:nvSpPr>
        <xdr:cNvPr id="7338" name="Text Box 75" hidden="1">
          <a:extLst>
            <a:ext uri="{FF2B5EF4-FFF2-40B4-BE49-F238E27FC236}">
              <a16:creationId xmlns:a16="http://schemas.microsoft.com/office/drawing/2014/main" id="{00000000-0008-0000-0000-0000AA1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86</xdr:row>
      <xdr:rowOff>76200</xdr:rowOff>
    </xdr:from>
    <xdr:to>
      <xdr:col>14</xdr:col>
      <xdr:colOff>76200</xdr:colOff>
      <xdr:row>87</xdr:row>
      <xdr:rowOff>114300</xdr:rowOff>
    </xdr:to>
    <xdr:sp macro="" textlink="">
      <xdr:nvSpPr>
        <xdr:cNvPr id="7339" name="Text Box 75" hidden="1">
          <a:extLst>
            <a:ext uri="{FF2B5EF4-FFF2-40B4-BE49-F238E27FC236}">
              <a16:creationId xmlns:a16="http://schemas.microsoft.com/office/drawing/2014/main" id="{00000000-0008-0000-0000-0000AB1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86</xdr:row>
      <xdr:rowOff>76200</xdr:rowOff>
    </xdr:from>
    <xdr:to>
      <xdr:col>7</xdr:col>
      <xdr:colOff>76200</xdr:colOff>
      <xdr:row>87</xdr:row>
      <xdr:rowOff>114300</xdr:rowOff>
    </xdr:to>
    <xdr:sp macro="" textlink="">
      <xdr:nvSpPr>
        <xdr:cNvPr id="7340" name="Text Box 75" hidden="1">
          <a:extLst>
            <a:ext uri="{FF2B5EF4-FFF2-40B4-BE49-F238E27FC236}">
              <a16:creationId xmlns:a16="http://schemas.microsoft.com/office/drawing/2014/main" id="{00000000-0008-0000-0000-0000AC1C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87</xdr:row>
      <xdr:rowOff>76200</xdr:rowOff>
    </xdr:from>
    <xdr:to>
      <xdr:col>7</xdr:col>
      <xdr:colOff>76200</xdr:colOff>
      <xdr:row>88</xdr:row>
      <xdr:rowOff>114300</xdr:rowOff>
    </xdr:to>
    <xdr:sp macro="" textlink="">
      <xdr:nvSpPr>
        <xdr:cNvPr id="7341" name="Text Box 75" hidden="1">
          <a:extLst>
            <a:ext uri="{FF2B5EF4-FFF2-40B4-BE49-F238E27FC236}">
              <a16:creationId xmlns:a16="http://schemas.microsoft.com/office/drawing/2014/main" id="{00000000-0008-0000-0000-0000AD1C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87</xdr:row>
      <xdr:rowOff>76200</xdr:rowOff>
    </xdr:from>
    <xdr:to>
      <xdr:col>7</xdr:col>
      <xdr:colOff>76200</xdr:colOff>
      <xdr:row>88</xdr:row>
      <xdr:rowOff>114300</xdr:rowOff>
    </xdr:to>
    <xdr:sp macro="" textlink="">
      <xdr:nvSpPr>
        <xdr:cNvPr id="7342" name="Text Box 75" hidden="1">
          <a:extLst>
            <a:ext uri="{FF2B5EF4-FFF2-40B4-BE49-F238E27FC236}">
              <a16:creationId xmlns:a16="http://schemas.microsoft.com/office/drawing/2014/main" id="{00000000-0008-0000-0000-0000AE1C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86</xdr:row>
      <xdr:rowOff>76200</xdr:rowOff>
    </xdr:from>
    <xdr:to>
      <xdr:col>10</xdr:col>
      <xdr:colOff>76200</xdr:colOff>
      <xdr:row>87</xdr:row>
      <xdr:rowOff>114300</xdr:rowOff>
    </xdr:to>
    <xdr:sp macro="" textlink="">
      <xdr:nvSpPr>
        <xdr:cNvPr id="7343" name="Text Box 75" hidden="1">
          <a:extLst>
            <a:ext uri="{FF2B5EF4-FFF2-40B4-BE49-F238E27FC236}">
              <a16:creationId xmlns:a16="http://schemas.microsoft.com/office/drawing/2014/main" id="{00000000-0008-0000-0000-0000AF1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87</xdr:row>
      <xdr:rowOff>76200</xdr:rowOff>
    </xdr:from>
    <xdr:to>
      <xdr:col>10</xdr:col>
      <xdr:colOff>76200</xdr:colOff>
      <xdr:row>88</xdr:row>
      <xdr:rowOff>114300</xdr:rowOff>
    </xdr:to>
    <xdr:sp macro="" textlink="">
      <xdr:nvSpPr>
        <xdr:cNvPr id="7344" name="Text Box 75" hidden="1">
          <a:extLst>
            <a:ext uri="{FF2B5EF4-FFF2-40B4-BE49-F238E27FC236}">
              <a16:creationId xmlns:a16="http://schemas.microsoft.com/office/drawing/2014/main" id="{00000000-0008-0000-0000-0000B01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87</xdr:row>
      <xdr:rowOff>76200</xdr:rowOff>
    </xdr:from>
    <xdr:to>
      <xdr:col>10</xdr:col>
      <xdr:colOff>76200</xdr:colOff>
      <xdr:row>88</xdr:row>
      <xdr:rowOff>114300</xdr:rowOff>
    </xdr:to>
    <xdr:sp macro="" textlink="">
      <xdr:nvSpPr>
        <xdr:cNvPr id="7345" name="Text Box 75" hidden="1">
          <a:extLst>
            <a:ext uri="{FF2B5EF4-FFF2-40B4-BE49-F238E27FC236}">
              <a16:creationId xmlns:a16="http://schemas.microsoft.com/office/drawing/2014/main" id="{00000000-0008-0000-0000-0000B11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87</xdr:row>
      <xdr:rowOff>76200</xdr:rowOff>
    </xdr:from>
    <xdr:to>
      <xdr:col>10</xdr:col>
      <xdr:colOff>76200</xdr:colOff>
      <xdr:row>88</xdr:row>
      <xdr:rowOff>114300</xdr:rowOff>
    </xdr:to>
    <xdr:sp macro="" textlink="">
      <xdr:nvSpPr>
        <xdr:cNvPr id="7346" name="Text Box 75" hidden="1">
          <a:extLst>
            <a:ext uri="{FF2B5EF4-FFF2-40B4-BE49-F238E27FC236}">
              <a16:creationId xmlns:a16="http://schemas.microsoft.com/office/drawing/2014/main" id="{00000000-0008-0000-0000-0000B21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86</xdr:row>
      <xdr:rowOff>76200</xdr:rowOff>
    </xdr:from>
    <xdr:to>
      <xdr:col>14</xdr:col>
      <xdr:colOff>76200</xdr:colOff>
      <xdr:row>87</xdr:row>
      <xdr:rowOff>114300</xdr:rowOff>
    </xdr:to>
    <xdr:sp macro="" textlink="">
      <xdr:nvSpPr>
        <xdr:cNvPr id="7347" name="Text Box 75" hidden="1">
          <a:extLst>
            <a:ext uri="{FF2B5EF4-FFF2-40B4-BE49-F238E27FC236}">
              <a16:creationId xmlns:a16="http://schemas.microsoft.com/office/drawing/2014/main" id="{00000000-0008-0000-0000-0000B31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87</xdr:row>
      <xdr:rowOff>76200</xdr:rowOff>
    </xdr:from>
    <xdr:to>
      <xdr:col>14</xdr:col>
      <xdr:colOff>76200</xdr:colOff>
      <xdr:row>88</xdr:row>
      <xdr:rowOff>114300</xdr:rowOff>
    </xdr:to>
    <xdr:sp macro="" textlink="">
      <xdr:nvSpPr>
        <xdr:cNvPr id="7348" name="Text Box 75" hidden="1">
          <a:extLst>
            <a:ext uri="{FF2B5EF4-FFF2-40B4-BE49-F238E27FC236}">
              <a16:creationId xmlns:a16="http://schemas.microsoft.com/office/drawing/2014/main" id="{00000000-0008-0000-0000-0000B41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87</xdr:row>
      <xdr:rowOff>76200</xdr:rowOff>
    </xdr:from>
    <xdr:to>
      <xdr:col>14</xdr:col>
      <xdr:colOff>76200</xdr:colOff>
      <xdr:row>88</xdr:row>
      <xdr:rowOff>114300</xdr:rowOff>
    </xdr:to>
    <xdr:sp macro="" textlink="">
      <xdr:nvSpPr>
        <xdr:cNvPr id="7349" name="Text Box 75" hidden="1">
          <a:extLst>
            <a:ext uri="{FF2B5EF4-FFF2-40B4-BE49-F238E27FC236}">
              <a16:creationId xmlns:a16="http://schemas.microsoft.com/office/drawing/2014/main" id="{00000000-0008-0000-0000-0000B51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87</xdr:row>
      <xdr:rowOff>76200</xdr:rowOff>
    </xdr:from>
    <xdr:to>
      <xdr:col>14</xdr:col>
      <xdr:colOff>76200</xdr:colOff>
      <xdr:row>88</xdr:row>
      <xdr:rowOff>114300</xdr:rowOff>
    </xdr:to>
    <xdr:sp macro="" textlink="">
      <xdr:nvSpPr>
        <xdr:cNvPr id="7350" name="Text Box 75" hidden="1">
          <a:extLst>
            <a:ext uri="{FF2B5EF4-FFF2-40B4-BE49-F238E27FC236}">
              <a16:creationId xmlns:a16="http://schemas.microsoft.com/office/drawing/2014/main" id="{00000000-0008-0000-0000-0000B61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87</xdr:row>
      <xdr:rowOff>76200</xdr:rowOff>
    </xdr:from>
    <xdr:to>
      <xdr:col>14</xdr:col>
      <xdr:colOff>76200</xdr:colOff>
      <xdr:row>88</xdr:row>
      <xdr:rowOff>114300</xdr:rowOff>
    </xdr:to>
    <xdr:sp macro="" textlink="">
      <xdr:nvSpPr>
        <xdr:cNvPr id="7351" name="Text Box 75" hidden="1">
          <a:extLst>
            <a:ext uri="{FF2B5EF4-FFF2-40B4-BE49-F238E27FC236}">
              <a16:creationId xmlns:a16="http://schemas.microsoft.com/office/drawing/2014/main" id="{00000000-0008-0000-0000-0000B71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87</xdr:row>
      <xdr:rowOff>76200</xdr:rowOff>
    </xdr:from>
    <xdr:to>
      <xdr:col>7</xdr:col>
      <xdr:colOff>76200</xdr:colOff>
      <xdr:row>88</xdr:row>
      <xdr:rowOff>114300</xdr:rowOff>
    </xdr:to>
    <xdr:sp macro="" textlink="">
      <xdr:nvSpPr>
        <xdr:cNvPr id="7352" name="Text Box 75" hidden="1">
          <a:extLst>
            <a:ext uri="{FF2B5EF4-FFF2-40B4-BE49-F238E27FC236}">
              <a16:creationId xmlns:a16="http://schemas.microsoft.com/office/drawing/2014/main" id="{00000000-0008-0000-0000-0000B81C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87</xdr:row>
      <xdr:rowOff>76200</xdr:rowOff>
    </xdr:from>
    <xdr:to>
      <xdr:col>10</xdr:col>
      <xdr:colOff>76200</xdr:colOff>
      <xdr:row>88</xdr:row>
      <xdr:rowOff>114300</xdr:rowOff>
    </xdr:to>
    <xdr:sp macro="" textlink="">
      <xdr:nvSpPr>
        <xdr:cNvPr id="7353" name="Text Box 75" hidden="1">
          <a:extLst>
            <a:ext uri="{FF2B5EF4-FFF2-40B4-BE49-F238E27FC236}">
              <a16:creationId xmlns:a16="http://schemas.microsoft.com/office/drawing/2014/main" id="{00000000-0008-0000-0000-0000B91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87</xdr:row>
      <xdr:rowOff>76200</xdr:rowOff>
    </xdr:from>
    <xdr:to>
      <xdr:col>14</xdr:col>
      <xdr:colOff>76200</xdr:colOff>
      <xdr:row>88</xdr:row>
      <xdr:rowOff>114300</xdr:rowOff>
    </xdr:to>
    <xdr:sp macro="" textlink="">
      <xdr:nvSpPr>
        <xdr:cNvPr id="7354" name="Text Box 75" hidden="1">
          <a:extLst>
            <a:ext uri="{FF2B5EF4-FFF2-40B4-BE49-F238E27FC236}">
              <a16:creationId xmlns:a16="http://schemas.microsoft.com/office/drawing/2014/main" id="{00000000-0008-0000-0000-0000BA1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87</xdr:row>
      <xdr:rowOff>76200</xdr:rowOff>
    </xdr:from>
    <xdr:to>
      <xdr:col>7</xdr:col>
      <xdr:colOff>76200</xdr:colOff>
      <xdr:row>88</xdr:row>
      <xdr:rowOff>114300</xdr:rowOff>
    </xdr:to>
    <xdr:sp macro="" textlink="">
      <xdr:nvSpPr>
        <xdr:cNvPr id="7355" name="Text Box 75" hidden="1">
          <a:extLst>
            <a:ext uri="{FF2B5EF4-FFF2-40B4-BE49-F238E27FC236}">
              <a16:creationId xmlns:a16="http://schemas.microsoft.com/office/drawing/2014/main" id="{00000000-0008-0000-0000-0000BB1C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87</xdr:row>
      <xdr:rowOff>76200</xdr:rowOff>
    </xdr:from>
    <xdr:to>
      <xdr:col>10</xdr:col>
      <xdr:colOff>76200</xdr:colOff>
      <xdr:row>88</xdr:row>
      <xdr:rowOff>114300</xdr:rowOff>
    </xdr:to>
    <xdr:sp macro="" textlink="">
      <xdr:nvSpPr>
        <xdr:cNvPr id="7356" name="Text Box 75" hidden="1">
          <a:extLst>
            <a:ext uri="{FF2B5EF4-FFF2-40B4-BE49-F238E27FC236}">
              <a16:creationId xmlns:a16="http://schemas.microsoft.com/office/drawing/2014/main" id="{00000000-0008-0000-0000-0000BC1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87</xdr:row>
      <xdr:rowOff>76200</xdr:rowOff>
    </xdr:from>
    <xdr:to>
      <xdr:col>14</xdr:col>
      <xdr:colOff>76200</xdr:colOff>
      <xdr:row>88</xdr:row>
      <xdr:rowOff>114300</xdr:rowOff>
    </xdr:to>
    <xdr:sp macro="" textlink="">
      <xdr:nvSpPr>
        <xdr:cNvPr id="7357" name="Text Box 75" hidden="1">
          <a:extLst>
            <a:ext uri="{FF2B5EF4-FFF2-40B4-BE49-F238E27FC236}">
              <a16:creationId xmlns:a16="http://schemas.microsoft.com/office/drawing/2014/main" id="{00000000-0008-0000-0000-0000BD1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87</xdr:row>
      <xdr:rowOff>76200</xdr:rowOff>
    </xdr:from>
    <xdr:to>
      <xdr:col>7</xdr:col>
      <xdr:colOff>76200</xdr:colOff>
      <xdr:row>88</xdr:row>
      <xdr:rowOff>114300</xdr:rowOff>
    </xdr:to>
    <xdr:sp macro="" textlink="">
      <xdr:nvSpPr>
        <xdr:cNvPr id="7358" name="Text Box 75" hidden="1">
          <a:extLst>
            <a:ext uri="{FF2B5EF4-FFF2-40B4-BE49-F238E27FC236}">
              <a16:creationId xmlns:a16="http://schemas.microsoft.com/office/drawing/2014/main" id="{00000000-0008-0000-0000-0000BE1C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88</xdr:row>
      <xdr:rowOff>76200</xdr:rowOff>
    </xdr:from>
    <xdr:to>
      <xdr:col>7</xdr:col>
      <xdr:colOff>76200</xdr:colOff>
      <xdr:row>89</xdr:row>
      <xdr:rowOff>114300</xdr:rowOff>
    </xdr:to>
    <xdr:sp macro="" textlink="">
      <xdr:nvSpPr>
        <xdr:cNvPr id="7359" name="Text Box 75" hidden="1">
          <a:extLst>
            <a:ext uri="{FF2B5EF4-FFF2-40B4-BE49-F238E27FC236}">
              <a16:creationId xmlns:a16="http://schemas.microsoft.com/office/drawing/2014/main" id="{00000000-0008-0000-0000-0000BF1C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88</xdr:row>
      <xdr:rowOff>76200</xdr:rowOff>
    </xdr:from>
    <xdr:to>
      <xdr:col>7</xdr:col>
      <xdr:colOff>76200</xdr:colOff>
      <xdr:row>89</xdr:row>
      <xdr:rowOff>114300</xdr:rowOff>
    </xdr:to>
    <xdr:sp macro="" textlink="">
      <xdr:nvSpPr>
        <xdr:cNvPr id="7360" name="Text Box 75" hidden="1">
          <a:extLst>
            <a:ext uri="{FF2B5EF4-FFF2-40B4-BE49-F238E27FC236}">
              <a16:creationId xmlns:a16="http://schemas.microsoft.com/office/drawing/2014/main" id="{00000000-0008-0000-0000-0000C01C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87</xdr:row>
      <xdr:rowOff>76200</xdr:rowOff>
    </xdr:from>
    <xdr:to>
      <xdr:col>10</xdr:col>
      <xdr:colOff>76200</xdr:colOff>
      <xdr:row>88</xdr:row>
      <xdr:rowOff>114300</xdr:rowOff>
    </xdr:to>
    <xdr:sp macro="" textlink="">
      <xdr:nvSpPr>
        <xdr:cNvPr id="7361" name="Text Box 75" hidden="1">
          <a:extLst>
            <a:ext uri="{FF2B5EF4-FFF2-40B4-BE49-F238E27FC236}">
              <a16:creationId xmlns:a16="http://schemas.microsoft.com/office/drawing/2014/main" id="{00000000-0008-0000-0000-0000C11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88</xdr:row>
      <xdr:rowOff>76200</xdr:rowOff>
    </xdr:from>
    <xdr:to>
      <xdr:col>10</xdr:col>
      <xdr:colOff>76200</xdr:colOff>
      <xdr:row>89</xdr:row>
      <xdr:rowOff>114300</xdr:rowOff>
    </xdr:to>
    <xdr:sp macro="" textlink="">
      <xdr:nvSpPr>
        <xdr:cNvPr id="7362" name="Text Box 75" hidden="1">
          <a:extLst>
            <a:ext uri="{FF2B5EF4-FFF2-40B4-BE49-F238E27FC236}">
              <a16:creationId xmlns:a16="http://schemas.microsoft.com/office/drawing/2014/main" id="{00000000-0008-0000-0000-0000C21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88</xdr:row>
      <xdr:rowOff>76200</xdr:rowOff>
    </xdr:from>
    <xdr:to>
      <xdr:col>10</xdr:col>
      <xdr:colOff>76200</xdr:colOff>
      <xdr:row>89</xdr:row>
      <xdr:rowOff>114300</xdr:rowOff>
    </xdr:to>
    <xdr:sp macro="" textlink="">
      <xdr:nvSpPr>
        <xdr:cNvPr id="7363" name="Text Box 75" hidden="1">
          <a:extLst>
            <a:ext uri="{FF2B5EF4-FFF2-40B4-BE49-F238E27FC236}">
              <a16:creationId xmlns:a16="http://schemas.microsoft.com/office/drawing/2014/main" id="{00000000-0008-0000-0000-0000C31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88</xdr:row>
      <xdr:rowOff>76200</xdr:rowOff>
    </xdr:from>
    <xdr:to>
      <xdr:col>10</xdr:col>
      <xdr:colOff>76200</xdr:colOff>
      <xdr:row>89</xdr:row>
      <xdr:rowOff>114300</xdr:rowOff>
    </xdr:to>
    <xdr:sp macro="" textlink="">
      <xdr:nvSpPr>
        <xdr:cNvPr id="7364" name="Text Box 75" hidden="1">
          <a:extLst>
            <a:ext uri="{FF2B5EF4-FFF2-40B4-BE49-F238E27FC236}">
              <a16:creationId xmlns:a16="http://schemas.microsoft.com/office/drawing/2014/main" id="{00000000-0008-0000-0000-0000C41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87</xdr:row>
      <xdr:rowOff>76200</xdr:rowOff>
    </xdr:from>
    <xdr:to>
      <xdr:col>14</xdr:col>
      <xdr:colOff>76200</xdr:colOff>
      <xdr:row>88</xdr:row>
      <xdr:rowOff>114300</xdr:rowOff>
    </xdr:to>
    <xdr:sp macro="" textlink="">
      <xdr:nvSpPr>
        <xdr:cNvPr id="7365" name="Text Box 75" hidden="1">
          <a:extLst>
            <a:ext uri="{FF2B5EF4-FFF2-40B4-BE49-F238E27FC236}">
              <a16:creationId xmlns:a16="http://schemas.microsoft.com/office/drawing/2014/main" id="{00000000-0008-0000-0000-0000C51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88</xdr:row>
      <xdr:rowOff>76200</xdr:rowOff>
    </xdr:from>
    <xdr:to>
      <xdr:col>14</xdr:col>
      <xdr:colOff>76200</xdr:colOff>
      <xdr:row>89</xdr:row>
      <xdr:rowOff>114300</xdr:rowOff>
    </xdr:to>
    <xdr:sp macro="" textlink="">
      <xdr:nvSpPr>
        <xdr:cNvPr id="7366" name="Text Box 75" hidden="1">
          <a:extLst>
            <a:ext uri="{FF2B5EF4-FFF2-40B4-BE49-F238E27FC236}">
              <a16:creationId xmlns:a16="http://schemas.microsoft.com/office/drawing/2014/main" id="{00000000-0008-0000-0000-0000C61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88</xdr:row>
      <xdr:rowOff>76200</xdr:rowOff>
    </xdr:from>
    <xdr:to>
      <xdr:col>14</xdr:col>
      <xdr:colOff>76200</xdr:colOff>
      <xdr:row>89</xdr:row>
      <xdr:rowOff>114300</xdr:rowOff>
    </xdr:to>
    <xdr:sp macro="" textlink="">
      <xdr:nvSpPr>
        <xdr:cNvPr id="7367" name="Text Box 75" hidden="1">
          <a:extLst>
            <a:ext uri="{FF2B5EF4-FFF2-40B4-BE49-F238E27FC236}">
              <a16:creationId xmlns:a16="http://schemas.microsoft.com/office/drawing/2014/main" id="{00000000-0008-0000-0000-0000C71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88</xdr:row>
      <xdr:rowOff>76200</xdr:rowOff>
    </xdr:from>
    <xdr:to>
      <xdr:col>14</xdr:col>
      <xdr:colOff>76200</xdr:colOff>
      <xdr:row>89</xdr:row>
      <xdr:rowOff>114300</xdr:rowOff>
    </xdr:to>
    <xdr:sp macro="" textlink="">
      <xdr:nvSpPr>
        <xdr:cNvPr id="7368" name="Text Box 75" hidden="1">
          <a:extLst>
            <a:ext uri="{FF2B5EF4-FFF2-40B4-BE49-F238E27FC236}">
              <a16:creationId xmlns:a16="http://schemas.microsoft.com/office/drawing/2014/main" id="{00000000-0008-0000-0000-0000C81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88</xdr:row>
      <xdr:rowOff>76200</xdr:rowOff>
    </xdr:from>
    <xdr:to>
      <xdr:col>14</xdr:col>
      <xdr:colOff>76200</xdr:colOff>
      <xdr:row>89</xdr:row>
      <xdr:rowOff>114300</xdr:rowOff>
    </xdr:to>
    <xdr:sp macro="" textlink="">
      <xdr:nvSpPr>
        <xdr:cNvPr id="7369" name="Text Box 75" hidden="1">
          <a:extLst>
            <a:ext uri="{FF2B5EF4-FFF2-40B4-BE49-F238E27FC236}">
              <a16:creationId xmlns:a16="http://schemas.microsoft.com/office/drawing/2014/main" id="{00000000-0008-0000-0000-0000C91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88</xdr:row>
      <xdr:rowOff>76200</xdr:rowOff>
    </xdr:from>
    <xdr:to>
      <xdr:col>7</xdr:col>
      <xdr:colOff>76200</xdr:colOff>
      <xdr:row>89</xdr:row>
      <xdr:rowOff>114300</xdr:rowOff>
    </xdr:to>
    <xdr:sp macro="" textlink="">
      <xdr:nvSpPr>
        <xdr:cNvPr id="7370" name="Text Box 75" hidden="1">
          <a:extLst>
            <a:ext uri="{FF2B5EF4-FFF2-40B4-BE49-F238E27FC236}">
              <a16:creationId xmlns:a16="http://schemas.microsoft.com/office/drawing/2014/main" id="{00000000-0008-0000-0000-0000CA1C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88</xdr:row>
      <xdr:rowOff>76200</xdr:rowOff>
    </xdr:from>
    <xdr:to>
      <xdr:col>10</xdr:col>
      <xdr:colOff>76200</xdr:colOff>
      <xdr:row>89</xdr:row>
      <xdr:rowOff>114300</xdr:rowOff>
    </xdr:to>
    <xdr:sp macro="" textlink="">
      <xdr:nvSpPr>
        <xdr:cNvPr id="7371" name="Text Box 75" hidden="1">
          <a:extLst>
            <a:ext uri="{FF2B5EF4-FFF2-40B4-BE49-F238E27FC236}">
              <a16:creationId xmlns:a16="http://schemas.microsoft.com/office/drawing/2014/main" id="{00000000-0008-0000-0000-0000CB1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88</xdr:row>
      <xdr:rowOff>76200</xdr:rowOff>
    </xdr:from>
    <xdr:to>
      <xdr:col>14</xdr:col>
      <xdr:colOff>76200</xdr:colOff>
      <xdr:row>89</xdr:row>
      <xdr:rowOff>114300</xdr:rowOff>
    </xdr:to>
    <xdr:sp macro="" textlink="">
      <xdr:nvSpPr>
        <xdr:cNvPr id="7372" name="Text Box 75" hidden="1">
          <a:extLst>
            <a:ext uri="{FF2B5EF4-FFF2-40B4-BE49-F238E27FC236}">
              <a16:creationId xmlns:a16="http://schemas.microsoft.com/office/drawing/2014/main" id="{00000000-0008-0000-0000-0000CC1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88</xdr:row>
      <xdr:rowOff>76200</xdr:rowOff>
    </xdr:from>
    <xdr:to>
      <xdr:col>7</xdr:col>
      <xdr:colOff>76200</xdr:colOff>
      <xdr:row>89</xdr:row>
      <xdr:rowOff>114300</xdr:rowOff>
    </xdr:to>
    <xdr:sp macro="" textlink="">
      <xdr:nvSpPr>
        <xdr:cNvPr id="7373" name="Text Box 75" hidden="1">
          <a:extLst>
            <a:ext uri="{FF2B5EF4-FFF2-40B4-BE49-F238E27FC236}">
              <a16:creationId xmlns:a16="http://schemas.microsoft.com/office/drawing/2014/main" id="{00000000-0008-0000-0000-0000CD1C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88</xdr:row>
      <xdr:rowOff>76200</xdr:rowOff>
    </xdr:from>
    <xdr:to>
      <xdr:col>10</xdr:col>
      <xdr:colOff>76200</xdr:colOff>
      <xdr:row>89</xdr:row>
      <xdr:rowOff>114300</xdr:rowOff>
    </xdr:to>
    <xdr:sp macro="" textlink="">
      <xdr:nvSpPr>
        <xdr:cNvPr id="7374" name="Text Box 75" hidden="1">
          <a:extLst>
            <a:ext uri="{FF2B5EF4-FFF2-40B4-BE49-F238E27FC236}">
              <a16:creationId xmlns:a16="http://schemas.microsoft.com/office/drawing/2014/main" id="{00000000-0008-0000-0000-0000CE1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88</xdr:row>
      <xdr:rowOff>76200</xdr:rowOff>
    </xdr:from>
    <xdr:to>
      <xdr:col>14</xdr:col>
      <xdr:colOff>76200</xdr:colOff>
      <xdr:row>89</xdr:row>
      <xdr:rowOff>114300</xdr:rowOff>
    </xdr:to>
    <xdr:sp macro="" textlink="">
      <xdr:nvSpPr>
        <xdr:cNvPr id="7375" name="Text Box 75" hidden="1">
          <a:extLst>
            <a:ext uri="{FF2B5EF4-FFF2-40B4-BE49-F238E27FC236}">
              <a16:creationId xmlns:a16="http://schemas.microsoft.com/office/drawing/2014/main" id="{00000000-0008-0000-0000-0000CF1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88</xdr:row>
      <xdr:rowOff>76200</xdr:rowOff>
    </xdr:from>
    <xdr:to>
      <xdr:col>7</xdr:col>
      <xdr:colOff>76200</xdr:colOff>
      <xdr:row>89</xdr:row>
      <xdr:rowOff>114300</xdr:rowOff>
    </xdr:to>
    <xdr:sp macro="" textlink="">
      <xdr:nvSpPr>
        <xdr:cNvPr id="7376" name="Text Box 75" hidden="1">
          <a:extLst>
            <a:ext uri="{FF2B5EF4-FFF2-40B4-BE49-F238E27FC236}">
              <a16:creationId xmlns:a16="http://schemas.microsoft.com/office/drawing/2014/main" id="{00000000-0008-0000-0000-0000D01C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89</xdr:row>
      <xdr:rowOff>76200</xdr:rowOff>
    </xdr:from>
    <xdr:to>
      <xdr:col>7</xdr:col>
      <xdr:colOff>76200</xdr:colOff>
      <xdr:row>90</xdr:row>
      <xdr:rowOff>114300</xdr:rowOff>
    </xdr:to>
    <xdr:sp macro="" textlink="">
      <xdr:nvSpPr>
        <xdr:cNvPr id="7377" name="Text Box 75" hidden="1">
          <a:extLst>
            <a:ext uri="{FF2B5EF4-FFF2-40B4-BE49-F238E27FC236}">
              <a16:creationId xmlns:a16="http://schemas.microsoft.com/office/drawing/2014/main" id="{00000000-0008-0000-0000-0000D11C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89</xdr:row>
      <xdr:rowOff>76200</xdr:rowOff>
    </xdr:from>
    <xdr:to>
      <xdr:col>7</xdr:col>
      <xdr:colOff>76200</xdr:colOff>
      <xdr:row>90</xdr:row>
      <xdr:rowOff>114300</xdr:rowOff>
    </xdr:to>
    <xdr:sp macro="" textlink="">
      <xdr:nvSpPr>
        <xdr:cNvPr id="7378" name="Text Box 75" hidden="1">
          <a:extLst>
            <a:ext uri="{FF2B5EF4-FFF2-40B4-BE49-F238E27FC236}">
              <a16:creationId xmlns:a16="http://schemas.microsoft.com/office/drawing/2014/main" id="{00000000-0008-0000-0000-0000D21C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88</xdr:row>
      <xdr:rowOff>76200</xdr:rowOff>
    </xdr:from>
    <xdr:to>
      <xdr:col>10</xdr:col>
      <xdr:colOff>76200</xdr:colOff>
      <xdr:row>89</xdr:row>
      <xdr:rowOff>114300</xdr:rowOff>
    </xdr:to>
    <xdr:sp macro="" textlink="">
      <xdr:nvSpPr>
        <xdr:cNvPr id="7379" name="Text Box 75" hidden="1">
          <a:extLst>
            <a:ext uri="{FF2B5EF4-FFF2-40B4-BE49-F238E27FC236}">
              <a16:creationId xmlns:a16="http://schemas.microsoft.com/office/drawing/2014/main" id="{00000000-0008-0000-0000-0000D31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89</xdr:row>
      <xdr:rowOff>76200</xdr:rowOff>
    </xdr:from>
    <xdr:to>
      <xdr:col>10</xdr:col>
      <xdr:colOff>76200</xdr:colOff>
      <xdr:row>90</xdr:row>
      <xdr:rowOff>114300</xdr:rowOff>
    </xdr:to>
    <xdr:sp macro="" textlink="">
      <xdr:nvSpPr>
        <xdr:cNvPr id="7380" name="Text Box 75" hidden="1">
          <a:extLst>
            <a:ext uri="{FF2B5EF4-FFF2-40B4-BE49-F238E27FC236}">
              <a16:creationId xmlns:a16="http://schemas.microsoft.com/office/drawing/2014/main" id="{00000000-0008-0000-0000-0000D41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89</xdr:row>
      <xdr:rowOff>76200</xdr:rowOff>
    </xdr:from>
    <xdr:to>
      <xdr:col>10</xdr:col>
      <xdr:colOff>76200</xdr:colOff>
      <xdr:row>90</xdr:row>
      <xdr:rowOff>114300</xdr:rowOff>
    </xdr:to>
    <xdr:sp macro="" textlink="">
      <xdr:nvSpPr>
        <xdr:cNvPr id="7381" name="Text Box 75" hidden="1">
          <a:extLst>
            <a:ext uri="{FF2B5EF4-FFF2-40B4-BE49-F238E27FC236}">
              <a16:creationId xmlns:a16="http://schemas.microsoft.com/office/drawing/2014/main" id="{00000000-0008-0000-0000-0000D51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89</xdr:row>
      <xdr:rowOff>76200</xdr:rowOff>
    </xdr:from>
    <xdr:to>
      <xdr:col>10</xdr:col>
      <xdr:colOff>76200</xdr:colOff>
      <xdr:row>90</xdr:row>
      <xdr:rowOff>114300</xdr:rowOff>
    </xdr:to>
    <xdr:sp macro="" textlink="">
      <xdr:nvSpPr>
        <xdr:cNvPr id="7382" name="Text Box 75" hidden="1">
          <a:extLst>
            <a:ext uri="{FF2B5EF4-FFF2-40B4-BE49-F238E27FC236}">
              <a16:creationId xmlns:a16="http://schemas.microsoft.com/office/drawing/2014/main" id="{00000000-0008-0000-0000-0000D61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88</xdr:row>
      <xdr:rowOff>76200</xdr:rowOff>
    </xdr:from>
    <xdr:to>
      <xdr:col>14</xdr:col>
      <xdr:colOff>76200</xdr:colOff>
      <xdr:row>89</xdr:row>
      <xdr:rowOff>114300</xdr:rowOff>
    </xdr:to>
    <xdr:sp macro="" textlink="">
      <xdr:nvSpPr>
        <xdr:cNvPr id="7383" name="Text Box 75" hidden="1">
          <a:extLst>
            <a:ext uri="{FF2B5EF4-FFF2-40B4-BE49-F238E27FC236}">
              <a16:creationId xmlns:a16="http://schemas.microsoft.com/office/drawing/2014/main" id="{00000000-0008-0000-0000-0000D71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89</xdr:row>
      <xdr:rowOff>76200</xdr:rowOff>
    </xdr:from>
    <xdr:to>
      <xdr:col>14</xdr:col>
      <xdr:colOff>76200</xdr:colOff>
      <xdr:row>90</xdr:row>
      <xdr:rowOff>114300</xdr:rowOff>
    </xdr:to>
    <xdr:sp macro="" textlink="">
      <xdr:nvSpPr>
        <xdr:cNvPr id="7384" name="Text Box 75" hidden="1">
          <a:extLst>
            <a:ext uri="{FF2B5EF4-FFF2-40B4-BE49-F238E27FC236}">
              <a16:creationId xmlns:a16="http://schemas.microsoft.com/office/drawing/2014/main" id="{00000000-0008-0000-0000-0000D81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89</xdr:row>
      <xdr:rowOff>76200</xdr:rowOff>
    </xdr:from>
    <xdr:to>
      <xdr:col>14</xdr:col>
      <xdr:colOff>76200</xdr:colOff>
      <xdr:row>90</xdr:row>
      <xdr:rowOff>114300</xdr:rowOff>
    </xdr:to>
    <xdr:sp macro="" textlink="">
      <xdr:nvSpPr>
        <xdr:cNvPr id="7385" name="Text Box 75" hidden="1">
          <a:extLst>
            <a:ext uri="{FF2B5EF4-FFF2-40B4-BE49-F238E27FC236}">
              <a16:creationId xmlns:a16="http://schemas.microsoft.com/office/drawing/2014/main" id="{00000000-0008-0000-0000-0000D91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89</xdr:row>
      <xdr:rowOff>76200</xdr:rowOff>
    </xdr:from>
    <xdr:to>
      <xdr:col>14</xdr:col>
      <xdr:colOff>76200</xdr:colOff>
      <xdr:row>90</xdr:row>
      <xdr:rowOff>114300</xdr:rowOff>
    </xdr:to>
    <xdr:sp macro="" textlink="">
      <xdr:nvSpPr>
        <xdr:cNvPr id="7386" name="Text Box 75" hidden="1">
          <a:extLst>
            <a:ext uri="{FF2B5EF4-FFF2-40B4-BE49-F238E27FC236}">
              <a16:creationId xmlns:a16="http://schemas.microsoft.com/office/drawing/2014/main" id="{00000000-0008-0000-0000-0000DA1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89</xdr:row>
      <xdr:rowOff>76200</xdr:rowOff>
    </xdr:from>
    <xdr:to>
      <xdr:col>14</xdr:col>
      <xdr:colOff>76200</xdr:colOff>
      <xdr:row>90</xdr:row>
      <xdr:rowOff>114300</xdr:rowOff>
    </xdr:to>
    <xdr:sp macro="" textlink="">
      <xdr:nvSpPr>
        <xdr:cNvPr id="7387" name="Text Box 75" hidden="1">
          <a:extLst>
            <a:ext uri="{FF2B5EF4-FFF2-40B4-BE49-F238E27FC236}">
              <a16:creationId xmlns:a16="http://schemas.microsoft.com/office/drawing/2014/main" id="{00000000-0008-0000-0000-0000DB1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89</xdr:row>
      <xdr:rowOff>76200</xdr:rowOff>
    </xdr:from>
    <xdr:to>
      <xdr:col>7</xdr:col>
      <xdr:colOff>76200</xdr:colOff>
      <xdr:row>90</xdr:row>
      <xdr:rowOff>114300</xdr:rowOff>
    </xdr:to>
    <xdr:sp macro="" textlink="">
      <xdr:nvSpPr>
        <xdr:cNvPr id="7388" name="Text Box 75" hidden="1">
          <a:extLst>
            <a:ext uri="{FF2B5EF4-FFF2-40B4-BE49-F238E27FC236}">
              <a16:creationId xmlns:a16="http://schemas.microsoft.com/office/drawing/2014/main" id="{00000000-0008-0000-0000-0000DC1C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89</xdr:row>
      <xdr:rowOff>76200</xdr:rowOff>
    </xdr:from>
    <xdr:to>
      <xdr:col>10</xdr:col>
      <xdr:colOff>76200</xdr:colOff>
      <xdr:row>90</xdr:row>
      <xdr:rowOff>114300</xdr:rowOff>
    </xdr:to>
    <xdr:sp macro="" textlink="">
      <xdr:nvSpPr>
        <xdr:cNvPr id="7389" name="Text Box 75" hidden="1">
          <a:extLst>
            <a:ext uri="{FF2B5EF4-FFF2-40B4-BE49-F238E27FC236}">
              <a16:creationId xmlns:a16="http://schemas.microsoft.com/office/drawing/2014/main" id="{00000000-0008-0000-0000-0000DD1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89</xdr:row>
      <xdr:rowOff>76200</xdr:rowOff>
    </xdr:from>
    <xdr:to>
      <xdr:col>14</xdr:col>
      <xdr:colOff>76200</xdr:colOff>
      <xdr:row>90</xdr:row>
      <xdr:rowOff>114300</xdr:rowOff>
    </xdr:to>
    <xdr:sp macro="" textlink="">
      <xdr:nvSpPr>
        <xdr:cNvPr id="7390" name="Text Box 75" hidden="1">
          <a:extLst>
            <a:ext uri="{FF2B5EF4-FFF2-40B4-BE49-F238E27FC236}">
              <a16:creationId xmlns:a16="http://schemas.microsoft.com/office/drawing/2014/main" id="{00000000-0008-0000-0000-0000DE1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89</xdr:row>
      <xdr:rowOff>76200</xdr:rowOff>
    </xdr:from>
    <xdr:to>
      <xdr:col>7</xdr:col>
      <xdr:colOff>76200</xdr:colOff>
      <xdr:row>90</xdr:row>
      <xdr:rowOff>114300</xdr:rowOff>
    </xdr:to>
    <xdr:sp macro="" textlink="">
      <xdr:nvSpPr>
        <xdr:cNvPr id="7391" name="Text Box 75" hidden="1">
          <a:extLst>
            <a:ext uri="{FF2B5EF4-FFF2-40B4-BE49-F238E27FC236}">
              <a16:creationId xmlns:a16="http://schemas.microsoft.com/office/drawing/2014/main" id="{00000000-0008-0000-0000-0000DF1C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89</xdr:row>
      <xdr:rowOff>76200</xdr:rowOff>
    </xdr:from>
    <xdr:to>
      <xdr:col>10</xdr:col>
      <xdr:colOff>76200</xdr:colOff>
      <xdr:row>90</xdr:row>
      <xdr:rowOff>114300</xdr:rowOff>
    </xdr:to>
    <xdr:sp macro="" textlink="">
      <xdr:nvSpPr>
        <xdr:cNvPr id="7392" name="Text Box 75" hidden="1">
          <a:extLst>
            <a:ext uri="{FF2B5EF4-FFF2-40B4-BE49-F238E27FC236}">
              <a16:creationId xmlns:a16="http://schemas.microsoft.com/office/drawing/2014/main" id="{00000000-0008-0000-0000-0000E01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89</xdr:row>
      <xdr:rowOff>76200</xdr:rowOff>
    </xdr:from>
    <xdr:to>
      <xdr:col>14</xdr:col>
      <xdr:colOff>76200</xdr:colOff>
      <xdr:row>90</xdr:row>
      <xdr:rowOff>114300</xdr:rowOff>
    </xdr:to>
    <xdr:sp macro="" textlink="">
      <xdr:nvSpPr>
        <xdr:cNvPr id="7393" name="Text Box 75" hidden="1">
          <a:extLst>
            <a:ext uri="{FF2B5EF4-FFF2-40B4-BE49-F238E27FC236}">
              <a16:creationId xmlns:a16="http://schemas.microsoft.com/office/drawing/2014/main" id="{00000000-0008-0000-0000-0000E11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89</xdr:row>
      <xdr:rowOff>76200</xdr:rowOff>
    </xdr:from>
    <xdr:to>
      <xdr:col>7</xdr:col>
      <xdr:colOff>76200</xdr:colOff>
      <xdr:row>90</xdr:row>
      <xdr:rowOff>114300</xdr:rowOff>
    </xdr:to>
    <xdr:sp macro="" textlink="">
      <xdr:nvSpPr>
        <xdr:cNvPr id="7394" name="Text Box 75" hidden="1">
          <a:extLst>
            <a:ext uri="{FF2B5EF4-FFF2-40B4-BE49-F238E27FC236}">
              <a16:creationId xmlns:a16="http://schemas.microsoft.com/office/drawing/2014/main" id="{00000000-0008-0000-0000-0000E21C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90</xdr:row>
      <xdr:rowOff>76200</xdr:rowOff>
    </xdr:from>
    <xdr:to>
      <xdr:col>7</xdr:col>
      <xdr:colOff>76200</xdr:colOff>
      <xdr:row>91</xdr:row>
      <xdr:rowOff>114300</xdr:rowOff>
    </xdr:to>
    <xdr:sp macro="" textlink="">
      <xdr:nvSpPr>
        <xdr:cNvPr id="7395" name="Text Box 75" hidden="1">
          <a:extLst>
            <a:ext uri="{FF2B5EF4-FFF2-40B4-BE49-F238E27FC236}">
              <a16:creationId xmlns:a16="http://schemas.microsoft.com/office/drawing/2014/main" id="{00000000-0008-0000-0000-0000E31C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90</xdr:row>
      <xdr:rowOff>76200</xdr:rowOff>
    </xdr:from>
    <xdr:to>
      <xdr:col>7</xdr:col>
      <xdr:colOff>76200</xdr:colOff>
      <xdr:row>91</xdr:row>
      <xdr:rowOff>114300</xdr:rowOff>
    </xdr:to>
    <xdr:sp macro="" textlink="">
      <xdr:nvSpPr>
        <xdr:cNvPr id="7396" name="Text Box 75" hidden="1">
          <a:extLst>
            <a:ext uri="{FF2B5EF4-FFF2-40B4-BE49-F238E27FC236}">
              <a16:creationId xmlns:a16="http://schemas.microsoft.com/office/drawing/2014/main" id="{00000000-0008-0000-0000-0000E41C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89</xdr:row>
      <xdr:rowOff>76200</xdr:rowOff>
    </xdr:from>
    <xdr:to>
      <xdr:col>10</xdr:col>
      <xdr:colOff>76200</xdr:colOff>
      <xdr:row>90</xdr:row>
      <xdr:rowOff>114300</xdr:rowOff>
    </xdr:to>
    <xdr:sp macro="" textlink="">
      <xdr:nvSpPr>
        <xdr:cNvPr id="7397" name="Text Box 75" hidden="1">
          <a:extLst>
            <a:ext uri="{FF2B5EF4-FFF2-40B4-BE49-F238E27FC236}">
              <a16:creationId xmlns:a16="http://schemas.microsoft.com/office/drawing/2014/main" id="{00000000-0008-0000-0000-0000E51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90</xdr:row>
      <xdr:rowOff>76200</xdr:rowOff>
    </xdr:from>
    <xdr:to>
      <xdr:col>10</xdr:col>
      <xdr:colOff>76200</xdr:colOff>
      <xdr:row>91</xdr:row>
      <xdr:rowOff>114300</xdr:rowOff>
    </xdr:to>
    <xdr:sp macro="" textlink="">
      <xdr:nvSpPr>
        <xdr:cNvPr id="7398" name="Text Box 75" hidden="1">
          <a:extLst>
            <a:ext uri="{FF2B5EF4-FFF2-40B4-BE49-F238E27FC236}">
              <a16:creationId xmlns:a16="http://schemas.microsoft.com/office/drawing/2014/main" id="{00000000-0008-0000-0000-0000E61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90</xdr:row>
      <xdr:rowOff>76200</xdr:rowOff>
    </xdr:from>
    <xdr:to>
      <xdr:col>10</xdr:col>
      <xdr:colOff>76200</xdr:colOff>
      <xdr:row>91</xdr:row>
      <xdr:rowOff>114300</xdr:rowOff>
    </xdr:to>
    <xdr:sp macro="" textlink="">
      <xdr:nvSpPr>
        <xdr:cNvPr id="7399" name="Text Box 75" hidden="1">
          <a:extLst>
            <a:ext uri="{FF2B5EF4-FFF2-40B4-BE49-F238E27FC236}">
              <a16:creationId xmlns:a16="http://schemas.microsoft.com/office/drawing/2014/main" id="{00000000-0008-0000-0000-0000E71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90</xdr:row>
      <xdr:rowOff>76200</xdr:rowOff>
    </xdr:from>
    <xdr:to>
      <xdr:col>10</xdr:col>
      <xdr:colOff>76200</xdr:colOff>
      <xdr:row>91</xdr:row>
      <xdr:rowOff>114300</xdr:rowOff>
    </xdr:to>
    <xdr:sp macro="" textlink="">
      <xdr:nvSpPr>
        <xdr:cNvPr id="7400" name="Text Box 75" hidden="1">
          <a:extLst>
            <a:ext uri="{FF2B5EF4-FFF2-40B4-BE49-F238E27FC236}">
              <a16:creationId xmlns:a16="http://schemas.microsoft.com/office/drawing/2014/main" id="{00000000-0008-0000-0000-0000E81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89</xdr:row>
      <xdr:rowOff>76200</xdr:rowOff>
    </xdr:from>
    <xdr:to>
      <xdr:col>14</xdr:col>
      <xdr:colOff>76200</xdr:colOff>
      <xdr:row>90</xdr:row>
      <xdr:rowOff>114300</xdr:rowOff>
    </xdr:to>
    <xdr:sp macro="" textlink="">
      <xdr:nvSpPr>
        <xdr:cNvPr id="7401" name="Text Box 75" hidden="1">
          <a:extLst>
            <a:ext uri="{FF2B5EF4-FFF2-40B4-BE49-F238E27FC236}">
              <a16:creationId xmlns:a16="http://schemas.microsoft.com/office/drawing/2014/main" id="{00000000-0008-0000-0000-0000E91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90</xdr:row>
      <xdr:rowOff>76200</xdr:rowOff>
    </xdr:from>
    <xdr:to>
      <xdr:col>14</xdr:col>
      <xdr:colOff>76200</xdr:colOff>
      <xdr:row>91</xdr:row>
      <xdr:rowOff>114300</xdr:rowOff>
    </xdr:to>
    <xdr:sp macro="" textlink="">
      <xdr:nvSpPr>
        <xdr:cNvPr id="7402" name="Text Box 75" hidden="1">
          <a:extLst>
            <a:ext uri="{FF2B5EF4-FFF2-40B4-BE49-F238E27FC236}">
              <a16:creationId xmlns:a16="http://schemas.microsoft.com/office/drawing/2014/main" id="{00000000-0008-0000-0000-0000EA1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90</xdr:row>
      <xdr:rowOff>76200</xdr:rowOff>
    </xdr:from>
    <xdr:to>
      <xdr:col>14</xdr:col>
      <xdr:colOff>76200</xdr:colOff>
      <xdr:row>91</xdr:row>
      <xdr:rowOff>114300</xdr:rowOff>
    </xdr:to>
    <xdr:sp macro="" textlink="">
      <xdr:nvSpPr>
        <xdr:cNvPr id="7403" name="Text Box 75" hidden="1">
          <a:extLst>
            <a:ext uri="{FF2B5EF4-FFF2-40B4-BE49-F238E27FC236}">
              <a16:creationId xmlns:a16="http://schemas.microsoft.com/office/drawing/2014/main" id="{00000000-0008-0000-0000-0000EB1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90</xdr:row>
      <xdr:rowOff>76200</xdr:rowOff>
    </xdr:from>
    <xdr:to>
      <xdr:col>14</xdr:col>
      <xdr:colOff>76200</xdr:colOff>
      <xdr:row>91</xdr:row>
      <xdr:rowOff>114300</xdr:rowOff>
    </xdr:to>
    <xdr:sp macro="" textlink="">
      <xdr:nvSpPr>
        <xdr:cNvPr id="7404" name="Text Box 75" hidden="1">
          <a:extLst>
            <a:ext uri="{FF2B5EF4-FFF2-40B4-BE49-F238E27FC236}">
              <a16:creationId xmlns:a16="http://schemas.microsoft.com/office/drawing/2014/main" id="{00000000-0008-0000-0000-0000EC1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90</xdr:row>
      <xdr:rowOff>76200</xdr:rowOff>
    </xdr:from>
    <xdr:to>
      <xdr:col>14</xdr:col>
      <xdr:colOff>76200</xdr:colOff>
      <xdr:row>91</xdr:row>
      <xdr:rowOff>114300</xdr:rowOff>
    </xdr:to>
    <xdr:sp macro="" textlink="">
      <xdr:nvSpPr>
        <xdr:cNvPr id="7405" name="Text Box 75" hidden="1">
          <a:extLst>
            <a:ext uri="{FF2B5EF4-FFF2-40B4-BE49-F238E27FC236}">
              <a16:creationId xmlns:a16="http://schemas.microsoft.com/office/drawing/2014/main" id="{00000000-0008-0000-0000-0000ED1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90</xdr:row>
      <xdr:rowOff>76200</xdr:rowOff>
    </xdr:from>
    <xdr:to>
      <xdr:col>7</xdr:col>
      <xdr:colOff>76200</xdr:colOff>
      <xdr:row>91</xdr:row>
      <xdr:rowOff>114300</xdr:rowOff>
    </xdr:to>
    <xdr:sp macro="" textlink="">
      <xdr:nvSpPr>
        <xdr:cNvPr id="7406" name="Text Box 75" hidden="1">
          <a:extLst>
            <a:ext uri="{FF2B5EF4-FFF2-40B4-BE49-F238E27FC236}">
              <a16:creationId xmlns:a16="http://schemas.microsoft.com/office/drawing/2014/main" id="{00000000-0008-0000-0000-0000EE1C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90</xdr:row>
      <xdr:rowOff>76200</xdr:rowOff>
    </xdr:from>
    <xdr:to>
      <xdr:col>10</xdr:col>
      <xdr:colOff>76200</xdr:colOff>
      <xdr:row>91</xdr:row>
      <xdr:rowOff>114300</xdr:rowOff>
    </xdr:to>
    <xdr:sp macro="" textlink="">
      <xdr:nvSpPr>
        <xdr:cNvPr id="7407" name="Text Box 75" hidden="1">
          <a:extLst>
            <a:ext uri="{FF2B5EF4-FFF2-40B4-BE49-F238E27FC236}">
              <a16:creationId xmlns:a16="http://schemas.microsoft.com/office/drawing/2014/main" id="{00000000-0008-0000-0000-0000EF1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90</xdr:row>
      <xdr:rowOff>76200</xdr:rowOff>
    </xdr:from>
    <xdr:to>
      <xdr:col>14</xdr:col>
      <xdr:colOff>76200</xdr:colOff>
      <xdr:row>91</xdr:row>
      <xdr:rowOff>114300</xdr:rowOff>
    </xdr:to>
    <xdr:sp macro="" textlink="">
      <xdr:nvSpPr>
        <xdr:cNvPr id="7408" name="Text Box 75" hidden="1">
          <a:extLst>
            <a:ext uri="{FF2B5EF4-FFF2-40B4-BE49-F238E27FC236}">
              <a16:creationId xmlns:a16="http://schemas.microsoft.com/office/drawing/2014/main" id="{00000000-0008-0000-0000-0000F01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90</xdr:row>
      <xdr:rowOff>76200</xdr:rowOff>
    </xdr:from>
    <xdr:to>
      <xdr:col>7</xdr:col>
      <xdr:colOff>76200</xdr:colOff>
      <xdr:row>91</xdr:row>
      <xdr:rowOff>114300</xdr:rowOff>
    </xdr:to>
    <xdr:sp macro="" textlink="">
      <xdr:nvSpPr>
        <xdr:cNvPr id="7409" name="Text Box 75" hidden="1">
          <a:extLst>
            <a:ext uri="{FF2B5EF4-FFF2-40B4-BE49-F238E27FC236}">
              <a16:creationId xmlns:a16="http://schemas.microsoft.com/office/drawing/2014/main" id="{00000000-0008-0000-0000-0000F11C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90</xdr:row>
      <xdr:rowOff>76200</xdr:rowOff>
    </xdr:from>
    <xdr:to>
      <xdr:col>10</xdr:col>
      <xdr:colOff>76200</xdr:colOff>
      <xdr:row>91</xdr:row>
      <xdr:rowOff>114300</xdr:rowOff>
    </xdr:to>
    <xdr:sp macro="" textlink="">
      <xdr:nvSpPr>
        <xdr:cNvPr id="7410" name="Text Box 75" hidden="1">
          <a:extLst>
            <a:ext uri="{FF2B5EF4-FFF2-40B4-BE49-F238E27FC236}">
              <a16:creationId xmlns:a16="http://schemas.microsoft.com/office/drawing/2014/main" id="{00000000-0008-0000-0000-0000F21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90</xdr:row>
      <xdr:rowOff>76200</xdr:rowOff>
    </xdr:from>
    <xdr:to>
      <xdr:col>14</xdr:col>
      <xdr:colOff>76200</xdr:colOff>
      <xdr:row>91</xdr:row>
      <xdr:rowOff>114300</xdr:rowOff>
    </xdr:to>
    <xdr:sp macro="" textlink="">
      <xdr:nvSpPr>
        <xdr:cNvPr id="7411" name="Text Box 75" hidden="1">
          <a:extLst>
            <a:ext uri="{FF2B5EF4-FFF2-40B4-BE49-F238E27FC236}">
              <a16:creationId xmlns:a16="http://schemas.microsoft.com/office/drawing/2014/main" id="{00000000-0008-0000-0000-0000F31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90</xdr:row>
      <xdr:rowOff>76200</xdr:rowOff>
    </xdr:from>
    <xdr:to>
      <xdr:col>7</xdr:col>
      <xdr:colOff>76200</xdr:colOff>
      <xdr:row>91</xdr:row>
      <xdr:rowOff>114300</xdr:rowOff>
    </xdr:to>
    <xdr:sp macro="" textlink="">
      <xdr:nvSpPr>
        <xdr:cNvPr id="7412" name="Text Box 75" hidden="1">
          <a:extLst>
            <a:ext uri="{FF2B5EF4-FFF2-40B4-BE49-F238E27FC236}">
              <a16:creationId xmlns:a16="http://schemas.microsoft.com/office/drawing/2014/main" id="{00000000-0008-0000-0000-0000F41C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91</xdr:row>
      <xdr:rowOff>76200</xdr:rowOff>
    </xdr:from>
    <xdr:to>
      <xdr:col>7</xdr:col>
      <xdr:colOff>76200</xdr:colOff>
      <xdr:row>92</xdr:row>
      <xdr:rowOff>114300</xdr:rowOff>
    </xdr:to>
    <xdr:sp macro="" textlink="">
      <xdr:nvSpPr>
        <xdr:cNvPr id="7413" name="Text Box 75" hidden="1">
          <a:extLst>
            <a:ext uri="{FF2B5EF4-FFF2-40B4-BE49-F238E27FC236}">
              <a16:creationId xmlns:a16="http://schemas.microsoft.com/office/drawing/2014/main" id="{00000000-0008-0000-0000-0000F51C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91</xdr:row>
      <xdr:rowOff>76200</xdr:rowOff>
    </xdr:from>
    <xdr:to>
      <xdr:col>7</xdr:col>
      <xdr:colOff>76200</xdr:colOff>
      <xdr:row>92</xdr:row>
      <xdr:rowOff>114300</xdr:rowOff>
    </xdr:to>
    <xdr:sp macro="" textlink="">
      <xdr:nvSpPr>
        <xdr:cNvPr id="7414" name="Text Box 75" hidden="1">
          <a:extLst>
            <a:ext uri="{FF2B5EF4-FFF2-40B4-BE49-F238E27FC236}">
              <a16:creationId xmlns:a16="http://schemas.microsoft.com/office/drawing/2014/main" id="{00000000-0008-0000-0000-0000F61C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90</xdr:row>
      <xdr:rowOff>76200</xdr:rowOff>
    </xdr:from>
    <xdr:to>
      <xdr:col>10</xdr:col>
      <xdr:colOff>76200</xdr:colOff>
      <xdr:row>91</xdr:row>
      <xdr:rowOff>114300</xdr:rowOff>
    </xdr:to>
    <xdr:sp macro="" textlink="">
      <xdr:nvSpPr>
        <xdr:cNvPr id="7415" name="Text Box 75" hidden="1">
          <a:extLst>
            <a:ext uri="{FF2B5EF4-FFF2-40B4-BE49-F238E27FC236}">
              <a16:creationId xmlns:a16="http://schemas.microsoft.com/office/drawing/2014/main" id="{00000000-0008-0000-0000-0000F71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91</xdr:row>
      <xdr:rowOff>76200</xdr:rowOff>
    </xdr:from>
    <xdr:to>
      <xdr:col>10</xdr:col>
      <xdr:colOff>76200</xdr:colOff>
      <xdr:row>92</xdr:row>
      <xdr:rowOff>114300</xdr:rowOff>
    </xdr:to>
    <xdr:sp macro="" textlink="">
      <xdr:nvSpPr>
        <xdr:cNvPr id="7416" name="Text Box 75" hidden="1">
          <a:extLst>
            <a:ext uri="{FF2B5EF4-FFF2-40B4-BE49-F238E27FC236}">
              <a16:creationId xmlns:a16="http://schemas.microsoft.com/office/drawing/2014/main" id="{00000000-0008-0000-0000-0000F81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91</xdr:row>
      <xdr:rowOff>76200</xdr:rowOff>
    </xdr:from>
    <xdr:to>
      <xdr:col>10</xdr:col>
      <xdr:colOff>76200</xdr:colOff>
      <xdr:row>92</xdr:row>
      <xdr:rowOff>114300</xdr:rowOff>
    </xdr:to>
    <xdr:sp macro="" textlink="">
      <xdr:nvSpPr>
        <xdr:cNvPr id="7417" name="Text Box 75" hidden="1">
          <a:extLst>
            <a:ext uri="{FF2B5EF4-FFF2-40B4-BE49-F238E27FC236}">
              <a16:creationId xmlns:a16="http://schemas.microsoft.com/office/drawing/2014/main" id="{00000000-0008-0000-0000-0000F91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91</xdr:row>
      <xdr:rowOff>76200</xdr:rowOff>
    </xdr:from>
    <xdr:to>
      <xdr:col>10</xdr:col>
      <xdr:colOff>76200</xdr:colOff>
      <xdr:row>92</xdr:row>
      <xdr:rowOff>114300</xdr:rowOff>
    </xdr:to>
    <xdr:sp macro="" textlink="">
      <xdr:nvSpPr>
        <xdr:cNvPr id="7418" name="Text Box 75" hidden="1">
          <a:extLst>
            <a:ext uri="{FF2B5EF4-FFF2-40B4-BE49-F238E27FC236}">
              <a16:creationId xmlns:a16="http://schemas.microsoft.com/office/drawing/2014/main" id="{00000000-0008-0000-0000-0000FA1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90</xdr:row>
      <xdr:rowOff>76200</xdr:rowOff>
    </xdr:from>
    <xdr:to>
      <xdr:col>14</xdr:col>
      <xdr:colOff>76200</xdr:colOff>
      <xdr:row>91</xdr:row>
      <xdr:rowOff>114300</xdr:rowOff>
    </xdr:to>
    <xdr:sp macro="" textlink="">
      <xdr:nvSpPr>
        <xdr:cNvPr id="7419" name="Text Box 75" hidden="1">
          <a:extLst>
            <a:ext uri="{FF2B5EF4-FFF2-40B4-BE49-F238E27FC236}">
              <a16:creationId xmlns:a16="http://schemas.microsoft.com/office/drawing/2014/main" id="{00000000-0008-0000-0000-0000FB1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91</xdr:row>
      <xdr:rowOff>76200</xdr:rowOff>
    </xdr:from>
    <xdr:to>
      <xdr:col>14</xdr:col>
      <xdr:colOff>76200</xdr:colOff>
      <xdr:row>92</xdr:row>
      <xdr:rowOff>114300</xdr:rowOff>
    </xdr:to>
    <xdr:sp macro="" textlink="">
      <xdr:nvSpPr>
        <xdr:cNvPr id="7420" name="Text Box 75" hidden="1">
          <a:extLst>
            <a:ext uri="{FF2B5EF4-FFF2-40B4-BE49-F238E27FC236}">
              <a16:creationId xmlns:a16="http://schemas.microsoft.com/office/drawing/2014/main" id="{00000000-0008-0000-0000-0000FC1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91</xdr:row>
      <xdr:rowOff>76200</xdr:rowOff>
    </xdr:from>
    <xdr:to>
      <xdr:col>14</xdr:col>
      <xdr:colOff>76200</xdr:colOff>
      <xdr:row>92</xdr:row>
      <xdr:rowOff>114300</xdr:rowOff>
    </xdr:to>
    <xdr:sp macro="" textlink="">
      <xdr:nvSpPr>
        <xdr:cNvPr id="7421" name="Text Box 75" hidden="1">
          <a:extLst>
            <a:ext uri="{FF2B5EF4-FFF2-40B4-BE49-F238E27FC236}">
              <a16:creationId xmlns:a16="http://schemas.microsoft.com/office/drawing/2014/main" id="{00000000-0008-0000-0000-0000FD1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91</xdr:row>
      <xdr:rowOff>76200</xdr:rowOff>
    </xdr:from>
    <xdr:to>
      <xdr:col>14</xdr:col>
      <xdr:colOff>76200</xdr:colOff>
      <xdr:row>92</xdr:row>
      <xdr:rowOff>114300</xdr:rowOff>
    </xdr:to>
    <xdr:sp macro="" textlink="">
      <xdr:nvSpPr>
        <xdr:cNvPr id="7422" name="Text Box 75" hidden="1">
          <a:extLst>
            <a:ext uri="{FF2B5EF4-FFF2-40B4-BE49-F238E27FC236}">
              <a16:creationId xmlns:a16="http://schemas.microsoft.com/office/drawing/2014/main" id="{00000000-0008-0000-0000-0000FE1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91</xdr:row>
      <xdr:rowOff>76200</xdr:rowOff>
    </xdr:from>
    <xdr:to>
      <xdr:col>14</xdr:col>
      <xdr:colOff>76200</xdr:colOff>
      <xdr:row>92</xdr:row>
      <xdr:rowOff>114300</xdr:rowOff>
    </xdr:to>
    <xdr:sp macro="" textlink="">
      <xdr:nvSpPr>
        <xdr:cNvPr id="7423" name="Text Box 75" hidden="1">
          <a:extLst>
            <a:ext uri="{FF2B5EF4-FFF2-40B4-BE49-F238E27FC236}">
              <a16:creationId xmlns:a16="http://schemas.microsoft.com/office/drawing/2014/main" id="{00000000-0008-0000-0000-0000FF1C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91</xdr:row>
      <xdr:rowOff>76200</xdr:rowOff>
    </xdr:from>
    <xdr:to>
      <xdr:col>7</xdr:col>
      <xdr:colOff>76200</xdr:colOff>
      <xdr:row>92</xdr:row>
      <xdr:rowOff>114300</xdr:rowOff>
    </xdr:to>
    <xdr:sp macro="" textlink="">
      <xdr:nvSpPr>
        <xdr:cNvPr id="7424" name="Text Box 75" hidden="1">
          <a:extLst>
            <a:ext uri="{FF2B5EF4-FFF2-40B4-BE49-F238E27FC236}">
              <a16:creationId xmlns:a16="http://schemas.microsoft.com/office/drawing/2014/main" id="{00000000-0008-0000-0000-0000001D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91</xdr:row>
      <xdr:rowOff>76200</xdr:rowOff>
    </xdr:from>
    <xdr:to>
      <xdr:col>10</xdr:col>
      <xdr:colOff>76200</xdr:colOff>
      <xdr:row>92</xdr:row>
      <xdr:rowOff>114300</xdr:rowOff>
    </xdr:to>
    <xdr:sp macro="" textlink="">
      <xdr:nvSpPr>
        <xdr:cNvPr id="7425" name="Text Box 75" hidden="1">
          <a:extLst>
            <a:ext uri="{FF2B5EF4-FFF2-40B4-BE49-F238E27FC236}">
              <a16:creationId xmlns:a16="http://schemas.microsoft.com/office/drawing/2014/main" id="{00000000-0008-0000-0000-0000011D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91</xdr:row>
      <xdr:rowOff>76200</xdr:rowOff>
    </xdr:from>
    <xdr:to>
      <xdr:col>14</xdr:col>
      <xdr:colOff>76200</xdr:colOff>
      <xdr:row>92</xdr:row>
      <xdr:rowOff>114300</xdr:rowOff>
    </xdr:to>
    <xdr:sp macro="" textlink="">
      <xdr:nvSpPr>
        <xdr:cNvPr id="7426" name="Text Box 75" hidden="1">
          <a:extLst>
            <a:ext uri="{FF2B5EF4-FFF2-40B4-BE49-F238E27FC236}">
              <a16:creationId xmlns:a16="http://schemas.microsoft.com/office/drawing/2014/main" id="{00000000-0008-0000-0000-0000021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91</xdr:row>
      <xdr:rowOff>76200</xdr:rowOff>
    </xdr:from>
    <xdr:to>
      <xdr:col>7</xdr:col>
      <xdr:colOff>76200</xdr:colOff>
      <xdr:row>92</xdr:row>
      <xdr:rowOff>114300</xdr:rowOff>
    </xdr:to>
    <xdr:sp macro="" textlink="">
      <xdr:nvSpPr>
        <xdr:cNvPr id="7427" name="Text Box 75" hidden="1">
          <a:extLst>
            <a:ext uri="{FF2B5EF4-FFF2-40B4-BE49-F238E27FC236}">
              <a16:creationId xmlns:a16="http://schemas.microsoft.com/office/drawing/2014/main" id="{00000000-0008-0000-0000-0000031D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91</xdr:row>
      <xdr:rowOff>76200</xdr:rowOff>
    </xdr:from>
    <xdr:to>
      <xdr:col>10</xdr:col>
      <xdr:colOff>76200</xdr:colOff>
      <xdr:row>92</xdr:row>
      <xdr:rowOff>114300</xdr:rowOff>
    </xdr:to>
    <xdr:sp macro="" textlink="">
      <xdr:nvSpPr>
        <xdr:cNvPr id="7428" name="Text Box 75" hidden="1">
          <a:extLst>
            <a:ext uri="{FF2B5EF4-FFF2-40B4-BE49-F238E27FC236}">
              <a16:creationId xmlns:a16="http://schemas.microsoft.com/office/drawing/2014/main" id="{00000000-0008-0000-0000-0000041D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91</xdr:row>
      <xdr:rowOff>76200</xdr:rowOff>
    </xdr:from>
    <xdr:to>
      <xdr:col>14</xdr:col>
      <xdr:colOff>76200</xdr:colOff>
      <xdr:row>92</xdr:row>
      <xdr:rowOff>114300</xdr:rowOff>
    </xdr:to>
    <xdr:sp macro="" textlink="">
      <xdr:nvSpPr>
        <xdr:cNvPr id="7429" name="Text Box 75" hidden="1">
          <a:extLst>
            <a:ext uri="{FF2B5EF4-FFF2-40B4-BE49-F238E27FC236}">
              <a16:creationId xmlns:a16="http://schemas.microsoft.com/office/drawing/2014/main" id="{00000000-0008-0000-0000-0000051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91</xdr:row>
      <xdr:rowOff>76200</xdr:rowOff>
    </xdr:from>
    <xdr:to>
      <xdr:col>7</xdr:col>
      <xdr:colOff>76200</xdr:colOff>
      <xdr:row>92</xdr:row>
      <xdr:rowOff>114300</xdr:rowOff>
    </xdr:to>
    <xdr:sp macro="" textlink="">
      <xdr:nvSpPr>
        <xdr:cNvPr id="7430" name="Text Box 75" hidden="1">
          <a:extLst>
            <a:ext uri="{FF2B5EF4-FFF2-40B4-BE49-F238E27FC236}">
              <a16:creationId xmlns:a16="http://schemas.microsoft.com/office/drawing/2014/main" id="{00000000-0008-0000-0000-0000061D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92</xdr:row>
      <xdr:rowOff>76200</xdr:rowOff>
    </xdr:from>
    <xdr:to>
      <xdr:col>7</xdr:col>
      <xdr:colOff>76200</xdr:colOff>
      <xdr:row>93</xdr:row>
      <xdr:rowOff>114300</xdr:rowOff>
    </xdr:to>
    <xdr:sp macro="" textlink="">
      <xdr:nvSpPr>
        <xdr:cNvPr id="7431" name="Text Box 75" hidden="1">
          <a:extLst>
            <a:ext uri="{FF2B5EF4-FFF2-40B4-BE49-F238E27FC236}">
              <a16:creationId xmlns:a16="http://schemas.microsoft.com/office/drawing/2014/main" id="{00000000-0008-0000-0000-0000071D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92</xdr:row>
      <xdr:rowOff>76200</xdr:rowOff>
    </xdr:from>
    <xdr:to>
      <xdr:col>7</xdr:col>
      <xdr:colOff>76200</xdr:colOff>
      <xdr:row>93</xdr:row>
      <xdr:rowOff>114300</xdr:rowOff>
    </xdr:to>
    <xdr:sp macro="" textlink="">
      <xdr:nvSpPr>
        <xdr:cNvPr id="7432" name="Text Box 75" hidden="1">
          <a:extLst>
            <a:ext uri="{FF2B5EF4-FFF2-40B4-BE49-F238E27FC236}">
              <a16:creationId xmlns:a16="http://schemas.microsoft.com/office/drawing/2014/main" id="{00000000-0008-0000-0000-0000081D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91</xdr:row>
      <xdr:rowOff>76200</xdr:rowOff>
    </xdr:from>
    <xdr:to>
      <xdr:col>10</xdr:col>
      <xdr:colOff>76200</xdr:colOff>
      <xdr:row>92</xdr:row>
      <xdr:rowOff>114300</xdr:rowOff>
    </xdr:to>
    <xdr:sp macro="" textlink="">
      <xdr:nvSpPr>
        <xdr:cNvPr id="7433" name="Text Box 75" hidden="1">
          <a:extLst>
            <a:ext uri="{FF2B5EF4-FFF2-40B4-BE49-F238E27FC236}">
              <a16:creationId xmlns:a16="http://schemas.microsoft.com/office/drawing/2014/main" id="{00000000-0008-0000-0000-0000091D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92</xdr:row>
      <xdr:rowOff>76200</xdr:rowOff>
    </xdr:from>
    <xdr:to>
      <xdr:col>10</xdr:col>
      <xdr:colOff>76200</xdr:colOff>
      <xdr:row>93</xdr:row>
      <xdr:rowOff>114300</xdr:rowOff>
    </xdr:to>
    <xdr:sp macro="" textlink="">
      <xdr:nvSpPr>
        <xdr:cNvPr id="7434" name="Text Box 75" hidden="1">
          <a:extLst>
            <a:ext uri="{FF2B5EF4-FFF2-40B4-BE49-F238E27FC236}">
              <a16:creationId xmlns:a16="http://schemas.microsoft.com/office/drawing/2014/main" id="{00000000-0008-0000-0000-00000A1D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92</xdr:row>
      <xdr:rowOff>76200</xdr:rowOff>
    </xdr:from>
    <xdr:to>
      <xdr:col>10</xdr:col>
      <xdr:colOff>76200</xdr:colOff>
      <xdr:row>93</xdr:row>
      <xdr:rowOff>114300</xdr:rowOff>
    </xdr:to>
    <xdr:sp macro="" textlink="">
      <xdr:nvSpPr>
        <xdr:cNvPr id="7435" name="Text Box 75" hidden="1">
          <a:extLst>
            <a:ext uri="{FF2B5EF4-FFF2-40B4-BE49-F238E27FC236}">
              <a16:creationId xmlns:a16="http://schemas.microsoft.com/office/drawing/2014/main" id="{00000000-0008-0000-0000-00000B1D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92</xdr:row>
      <xdr:rowOff>76200</xdr:rowOff>
    </xdr:from>
    <xdr:to>
      <xdr:col>10</xdr:col>
      <xdr:colOff>76200</xdr:colOff>
      <xdr:row>93</xdr:row>
      <xdr:rowOff>114300</xdr:rowOff>
    </xdr:to>
    <xdr:sp macro="" textlink="">
      <xdr:nvSpPr>
        <xdr:cNvPr id="7436" name="Text Box 75" hidden="1">
          <a:extLst>
            <a:ext uri="{FF2B5EF4-FFF2-40B4-BE49-F238E27FC236}">
              <a16:creationId xmlns:a16="http://schemas.microsoft.com/office/drawing/2014/main" id="{00000000-0008-0000-0000-00000C1D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91</xdr:row>
      <xdr:rowOff>76200</xdr:rowOff>
    </xdr:from>
    <xdr:to>
      <xdr:col>14</xdr:col>
      <xdr:colOff>76200</xdr:colOff>
      <xdr:row>92</xdr:row>
      <xdr:rowOff>114300</xdr:rowOff>
    </xdr:to>
    <xdr:sp macro="" textlink="">
      <xdr:nvSpPr>
        <xdr:cNvPr id="7437" name="Text Box 75" hidden="1">
          <a:extLst>
            <a:ext uri="{FF2B5EF4-FFF2-40B4-BE49-F238E27FC236}">
              <a16:creationId xmlns:a16="http://schemas.microsoft.com/office/drawing/2014/main" id="{00000000-0008-0000-0000-00000D1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92</xdr:row>
      <xdr:rowOff>76200</xdr:rowOff>
    </xdr:from>
    <xdr:to>
      <xdr:col>14</xdr:col>
      <xdr:colOff>76200</xdr:colOff>
      <xdr:row>93</xdr:row>
      <xdr:rowOff>114300</xdr:rowOff>
    </xdr:to>
    <xdr:sp macro="" textlink="">
      <xdr:nvSpPr>
        <xdr:cNvPr id="7438" name="Text Box 75" hidden="1">
          <a:extLst>
            <a:ext uri="{FF2B5EF4-FFF2-40B4-BE49-F238E27FC236}">
              <a16:creationId xmlns:a16="http://schemas.microsoft.com/office/drawing/2014/main" id="{00000000-0008-0000-0000-00000E1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92</xdr:row>
      <xdr:rowOff>76200</xdr:rowOff>
    </xdr:from>
    <xdr:to>
      <xdr:col>14</xdr:col>
      <xdr:colOff>76200</xdr:colOff>
      <xdr:row>93</xdr:row>
      <xdr:rowOff>114300</xdr:rowOff>
    </xdr:to>
    <xdr:sp macro="" textlink="">
      <xdr:nvSpPr>
        <xdr:cNvPr id="7439" name="Text Box 75" hidden="1">
          <a:extLst>
            <a:ext uri="{FF2B5EF4-FFF2-40B4-BE49-F238E27FC236}">
              <a16:creationId xmlns:a16="http://schemas.microsoft.com/office/drawing/2014/main" id="{00000000-0008-0000-0000-00000F1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92</xdr:row>
      <xdr:rowOff>76200</xdr:rowOff>
    </xdr:from>
    <xdr:to>
      <xdr:col>14</xdr:col>
      <xdr:colOff>76200</xdr:colOff>
      <xdr:row>93</xdr:row>
      <xdr:rowOff>114300</xdr:rowOff>
    </xdr:to>
    <xdr:sp macro="" textlink="">
      <xdr:nvSpPr>
        <xdr:cNvPr id="7440" name="Text Box 75" hidden="1">
          <a:extLst>
            <a:ext uri="{FF2B5EF4-FFF2-40B4-BE49-F238E27FC236}">
              <a16:creationId xmlns:a16="http://schemas.microsoft.com/office/drawing/2014/main" id="{00000000-0008-0000-0000-0000101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92</xdr:row>
      <xdr:rowOff>76200</xdr:rowOff>
    </xdr:from>
    <xdr:to>
      <xdr:col>14</xdr:col>
      <xdr:colOff>76200</xdr:colOff>
      <xdr:row>93</xdr:row>
      <xdr:rowOff>114300</xdr:rowOff>
    </xdr:to>
    <xdr:sp macro="" textlink="">
      <xdr:nvSpPr>
        <xdr:cNvPr id="7441" name="Text Box 75" hidden="1">
          <a:extLst>
            <a:ext uri="{FF2B5EF4-FFF2-40B4-BE49-F238E27FC236}">
              <a16:creationId xmlns:a16="http://schemas.microsoft.com/office/drawing/2014/main" id="{00000000-0008-0000-0000-0000111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92</xdr:row>
      <xdr:rowOff>76200</xdr:rowOff>
    </xdr:from>
    <xdr:to>
      <xdr:col>7</xdr:col>
      <xdr:colOff>76200</xdr:colOff>
      <xdr:row>93</xdr:row>
      <xdr:rowOff>114300</xdr:rowOff>
    </xdr:to>
    <xdr:sp macro="" textlink="">
      <xdr:nvSpPr>
        <xdr:cNvPr id="7442" name="Text Box 75" hidden="1">
          <a:extLst>
            <a:ext uri="{FF2B5EF4-FFF2-40B4-BE49-F238E27FC236}">
              <a16:creationId xmlns:a16="http://schemas.microsoft.com/office/drawing/2014/main" id="{00000000-0008-0000-0000-0000121D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92</xdr:row>
      <xdr:rowOff>76200</xdr:rowOff>
    </xdr:from>
    <xdr:to>
      <xdr:col>10</xdr:col>
      <xdr:colOff>76200</xdr:colOff>
      <xdr:row>93</xdr:row>
      <xdr:rowOff>114300</xdr:rowOff>
    </xdr:to>
    <xdr:sp macro="" textlink="">
      <xdr:nvSpPr>
        <xdr:cNvPr id="7443" name="Text Box 75" hidden="1">
          <a:extLst>
            <a:ext uri="{FF2B5EF4-FFF2-40B4-BE49-F238E27FC236}">
              <a16:creationId xmlns:a16="http://schemas.microsoft.com/office/drawing/2014/main" id="{00000000-0008-0000-0000-0000131D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92</xdr:row>
      <xdr:rowOff>76200</xdr:rowOff>
    </xdr:from>
    <xdr:to>
      <xdr:col>14</xdr:col>
      <xdr:colOff>76200</xdr:colOff>
      <xdr:row>93</xdr:row>
      <xdr:rowOff>114300</xdr:rowOff>
    </xdr:to>
    <xdr:sp macro="" textlink="">
      <xdr:nvSpPr>
        <xdr:cNvPr id="7444" name="Text Box 75" hidden="1">
          <a:extLst>
            <a:ext uri="{FF2B5EF4-FFF2-40B4-BE49-F238E27FC236}">
              <a16:creationId xmlns:a16="http://schemas.microsoft.com/office/drawing/2014/main" id="{00000000-0008-0000-0000-0000141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92</xdr:row>
      <xdr:rowOff>76200</xdr:rowOff>
    </xdr:from>
    <xdr:to>
      <xdr:col>7</xdr:col>
      <xdr:colOff>76200</xdr:colOff>
      <xdr:row>93</xdr:row>
      <xdr:rowOff>114300</xdr:rowOff>
    </xdr:to>
    <xdr:sp macro="" textlink="">
      <xdr:nvSpPr>
        <xdr:cNvPr id="7445" name="Text Box 75" hidden="1">
          <a:extLst>
            <a:ext uri="{FF2B5EF4-FFF2-40B4-BE49-F238E27FC236}">
              <a16:creationId xmlns:a16="http://schemas.microsoft.com/office/drawing/2014/main" id="{00000000-0008-0000-0000-0000151D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92</xdr:row>
      <xdr:rowOff>76200</xdr:rowOff>
    </xdr:from>
    <xdr:to>
      <xdr:col>10</xdr:col>
      <xdr:colOff>76200</xdr:colOff>
      <xdr:row>93</xdr:row>
      <xdr:rowOff>114300</xdr:rowOff>
    </xdr:to>
    <xdr:sp macro="" textlink="">
      <xdr:nvSpPr>
        <xdr:cNvPr id="7446" name="Text Box 75" hidden="1">
          <a:extLst>
            <a:ext uri="{FF2B5EF4-FFF2-40B4-BE49-F238E27FC236}">
              <a16:creationId xmlns:a16="http://schemas.microsoft.com/office/drawing/2014/main" id="{00000000-0008-0000-0000-0000161D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92</xdr:row>
      <xdr:rowOff>76200</xdr:rowOff>
    </xdr:from>
    <xdr:to>
      <xdr:col>14</xdr:col>
      <xdr:colOff>76200</xdr:colOff>
      <xdr:row>93</xdr:row>
      <xdr:rowOff>114300</xdr:rowOff>
    </xdr:to>
    <xdr:sp macro="" textlink="">
      <xdr:nvSpPr>
        <xdr:cNvPr id="7447" name="Text Box 75" hidden="1">
          <a:extLst>
            <a:ext uri="{FF2B5EF4-FFF2-40B4-BE49-F238E27FC236}">
              <a16:creationId xmlns:a16="http://schemas.microsoft.com/office/drawing/2014/main" id="{00000000-0008-0000-0000-0000171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92</xdr:row>
      <xdr:rowOff>76200</xdr:rowOff>
    </xdr:from>
    <xdr:to>
      <xdr:col>7</xdr:col>
      <xdr:colOff>76200</xdr:colOff>
      <xdr:row>93</xdr:row>
      <xdr:rowOff>114300</xdr:rowOff>
    </xdr:to>
    <xdr:sp macro="" textlink="">
      <xdr:nvSpPr>
        <xdr:cNvPr id="7448" name="Text Box 75" hidden="1">
          <a:extLst>
            <a:ext uri="{FF2B5EF4-FFF2-40B4-BE49-F238E27FC236}">
              <a16:creationId xmlns:a16="http://schemas.microsoft.com/office/drawing/2014/main" id="{00000000-0008-0000-0000-0000181D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93</xdr:row>
      <xdr:rowOff>76200</xdr:rowOff>
    </xdr:from>
    <xdr:to>
      <xdr:col>7</xdr:col>
      <xdr:colOff>76200</xdr:colOff>
      <xdr:row>94</xdr:row>
      <xdr:rowOff>114300</xdr:rowOff>
    </xdr:to>
    <xdr:sp macro="" textlink="">
      <xdr:nvSpPr>
        <xdr:cNvPr id="7449" name="Text Box 75" hidden="1">
          <a:extLst>
            <a:ext uri="{FF2B5EF4-FFF2-40B4-BE49-F238E27FC236}">
              <a16:creationId xmlns:a16="http://schemas.microsoft.com/office/drawing/2014/main" id="{00000000-0008-0000-0000-0000191D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93</xdr:row>
      <xdr:rowOff>76200</xdr:rowOff>
    </xdr:from>
    <xdr:to>
      <xdr:col>7</xdr:col>
      <xdr:colOff>76200</xdr:colOff>
      <xdr:row>94</xdr:row>
      <xdr:rowOff>114300</xdr:rowOff>
    </xdr:to>
    <xdr:sp macro="" textlink="">
      <xdr:nvSpPr>
        <xdr:cNvPr id="7450" name="Text Box 75" hidden="1">
          <a:extLst>
            <a:ext uri="{FF2B5EF4-FFF2-40B4-BE49-F238E27FC236}">
              <a16:creationId xmlns:a16="http://schemas.microsoft.com/office/drawing/2014/main" id="{00000000-0008-0000-0000-00001A1D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92</xdr:row>
      <xdr:rowOff>76200</xdr:rowOff>
    </xdr:from>
    <xdr:to>
      <xdr:col>10</xdr:col>
      <xdr:colOff>76200</xdr:colOff>
      <xdr:row>93</xdr:row>
      <xdr:rowOff>114300</xdr:rowOff>
    </xdr:to>
    <xdr:sp macro="" textlink="">
      <xdr:nvSpPr>
        <xdr:cNvPr id="7451" name="Text Box 75" hidden="1">
          <a:extLst>
            <a:ext uri="{FF2B5EF4-FFF2-40B4-BE49-F238E27FC236}">
              <a16:creationId xmlns:a16="http://schemas.microsoft.com/office/drawing/2014/main" id="{00000000-0008-0000-0000-00001B1D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93</xdr:row>
      <xdr:rowOff>76200</xdr:rowOff>
    </xdr:from>
    <xdr:to>
      <xdr:col>10</xdr:col>
      <xdr:colOff>76200</xdr:colOff>
      <xdr:row>94</xdr:row>
      <xdr:rowOff>114300</xdr:rowOff>
    </xdr:to>
    <xdr:sp macro="" textlink="">
      <xdr:nvSpPr>
        <xdr:cNvPr id="7452" name="Text Box 75" hidden="1">
          <a:extLst>
            <a:ext uri="{FF2B5EF4-FFF2-40B4-BE49-F238E27FC236}">
              <a16:creationId xmlns:a16="http://schemas.microsoft.com/office/drawing/2014/main" id="{00000000-0008-0000-0000-00001C1D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93</xdr:row>
      <xdr:rowOff>76200</xdr:rowOff>
    </xdr:from>
    <xdr:to>
      <xdr:col>10</xdr:col>
      <xdr:colOff>76200</xdr:colOff>
      <xdr:row>94</xdr:row>
      <xdr:rowOff>114300</xdr:rowOff>
    </xdr:to>
    <xdr:sp macro="" textlink="">
      <xdr:nvSpPr>
        <xdr:cNvPr id="7453" name="Text Box 75" hidden="1">
          <a:extLst>
            <a:ext uri="{FF2B5EF4-FFF2-40B4-BE49-F238E27FC236}">
              <a16:creationId xmlns:a16="http://schemas.microsoft.com/office/drawing/2014/main" id="{00000000-0008-0000-0000-00001D1D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93</xdr:row>
      <xdr:rowOff>76200</xdr:rowOff>
    </xdr:from>
    <xdr:to>
      <xdr:col>10</xdr:col>
      <xdr:colOff>76200</xdr:colOff>
      <xdr:row>94</xdr:row>
      <xdr:rowOff>114300</xdr:rowOff>
    </xdr:to>
    <xdr:sp macro="" textlink="">
      <xdr:nvSpPr>
        <xdr:cNvPr id="7454" name="Text Box 75" hidden="1">
          <a:extLst>
            <a:ext uri="{FF2B5EF4-FFF2-40B4-BE49-F238E27FC236}">
              <a16:creationId xmlns:a16="http://schemas.microsoft.com/office/drawing/2014/main" id="{00000000-0008-0000-0000-00001E1D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92</xdr:row>
      <xdr:rowOff>76200</xdr:rowOff>
    </xdr:from>
    <xdr:to>
      <xdr:col>14</xdr:col>
      <xdr:colOff>76200</xdr:colOff>
      <xdr:row>93</xdr:row>
      <xdr:rowOff>114300</xdr:rowOff>
    </xdr:to>
    <xdr:sp macro="" textlink="">
      <xdr:nvSpPr>
        <xdr:cNvPr id="7455" name="Text Box 75" hidden="1">
          <a:extLst>
            <a:ext uri="{FF2B5EF4-FFF2-40B4-BE49-F238E27FC236}">
              <a16:creationId xmlns:a16="http://schemas.microsoft.com/office/drawing/2014/main" id="{00000000-0008-0000-0000-00001F1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93</xdr:row>
      <xdr:rowOff>76200</xdr:rowOff>
    </xdr:from>
    <xdr:to>
      <xdr:col>14</xdr:col>
      <xdr:colOff>76200</xdr:colOff>
      <xdr:row>94</xdr:row>
      <xdr:rowOff>114300</xdr:rowOff>
    </xdr:to>
    <xdr:sp macro="" textlink="">
      <xdr:nvSpPr>
        <xdr:cNvPr id="7456" name="Text Box 75" hidden="1">
          <a:extLst>
            <a:ext uri="{FF2B5EF4-FFF2-40B4-BE49-F238E27FC236}">
              <a16:creationId xmlns:a16="http://schemas.microsoft.com/office/drawing/2014/main" id="{00000000-0008-0000-0000-0000201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93</xdr:row>
      <xdr:rowOff>76200</xdr:rowOff>
    </xdr:from>
    <xdr:to>
      <xdr:col>14</xdr:col>
      <xdr:colOff>76200</xdr:colOff>
      <xdr:row>94</xdr:row>
      <xdr:rowOff>114300</xdr:rowOff>
    </xdr:to>
    <xdr:sp macro="" textlink="">
      <xdr:nvSpPr>
        <xdr:cNvPr id="7457" name="Text Box 75" hidden="1">
          <a:extLst>
            <a:ext uri="{FF2B5EF4-FFF2-40B4-BE49-F238E27FC236}">
              <a16:creationId xmlns:a16="http://schemas.microsoft.com/office/drawing/2014/main" id="{00000000-0008-0000-0000-0000211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93</xdr:row>
      <xdr:rowOff>76200</xdr:rowOff>
    </xdr:from>
    <xdr:to>
      <xdr:col>14</xdr:col>
      <xdr:colOff>76200</xdr:colOff>
      <xdr:row>94</xdr:row>
      <xdr:rowOff>114300</xdr:rowOff>
    </xdr:to>
    <xdr:sp macro="" textlink="">
      <xdr:nvSpPr>
        <xdr:cNvPr id="7458" name="Text Box 75" hidden="1">
          <a:extLst>
            <a:ext uri="{FF2B5EF4-FFF2-40B4-BE49-F238E27FC236}">
              <a16:creationId xmlns:a16="http://schemas.microsoft.com/office/drawing/2014/main" id="{00000000-0008-0000-0000-0000221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93</xdr:row>
      <xdr:rowOff>76200</xdr:rowOff>
    </xdr:from>
    <xdr:to>
      <xdr:col>14</xdr:col>
      <xdr:colOff>76200</xdr:colOff>
      <xdr:row>94</xdr:row>
      <xdr:rowOff>114300</xdr:rowOff>
    </xdr:to>
    <xdr:sp macro="" textlink="">
      <xdr:nvSpPr>
        <xdr:cNvPr id="7459" name="Text Box 75" hidden="1">
          <a:extLst>
            <a:ext uri="{FF2B5EF4-FFF2-40B4-BE49-F238E27FC236}">
              <a16:creationId xmlns:a16="http://schemas.microsoft.com/office/drawing/2014/main" id="{00000000-0008-0000-0000-0000231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93</xdr:row>
      <xdr:rowOff>76200</xdr:rowOff>
    </xdr:from>
    <xdr:to>
      <xdr:col>7</xdr:col>
      <xdr:colOff>76200</xdr:colOff>
      <xdr:row>94</xdr:row>
      <xdr:rowOff>114300</xdr:rowOff>
    </xdr:to>
    <xdr:sp macro="" textlink="">
      <xdr:nvSpPr>
        <xdr:cNvPr id="7460" name="Text Box 75" hidden="1">
          <a:extLst>
            <a:ext uri="{FF2B5EF4-FFF2-40B4-BE49-F238E27FC236}">
              <a16:creationId xmlns:a16="http://schemas.microsoft.com/office/drawing/2014/main" id="{00000000-0008-0000-0000-0000241D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93</xdr:row>
      <xdr:rowOff>76200</xdr:rowOff>
    </xdr:from>
    <xdr:to>
      <xdr:col>10</xdr:col>
      <xdr:colOff>76200</xdr:colOff>
      <xdr:row>94</xdr:row>
      <xdr:rowOff>114300</xdr:rowOff>
    </xdr:to>
    <xdr:sp macro="" textlink="">
      <xdr:nvSpPr>
        <xdr:cNvPr id="7461" name="Text Box 75" hidden="1">
          <a:extLst>
            <a:ext uri="{FF2B5EF4-FFF2-40B4-BE49-F238E27FC236}">
              <a16:creationId xmlns:a16="http://schemas.microsoft.com/office/drawing/2014/main" id="{00000000-0008-0000-0000-0000251D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93</xdr:row>
      <xdr:rowOff>76200</xdr:rowOff>
    </xdr:from>
    <xdr:to>
      <xdr:col>14</xdr:col>
      <xdr:colOff>76200</xdr:colOff>
      <xdr:row>94</xdr:row>
      <xdr:rowOff>114300</xdr:rowOff>
    </xdr:to>
    <xdr:sp macro="" textlink="">
      <xdr:nvSpPr>
        <xdr:cNvPr id="7462" name="Text Box 75" hidden="1">
          <a:extLst>
            <a:ext uri="{FF2B5EF4-FFF2-40B4-BE49-F238E27FC236}">
              <a16:creationId xmlns:a16="http://schemas.microsoft.com/office/drawing/2014/main" id="{00000000-0008-0000-0000-0000261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93</xdr:row>
      <xdr:rowOff>76200</xdr:rowOff>
    </xdr:from>
    <xdr:to>
      <xdr:col>7</xdr:col>
      <xdr:colOff>76200</xdr:colOff>
      <xdr:row>94</xdr:row>
      <xdr:rowOff>114300</xdr:rowOff>
    </xdr:to>
    <xdr:sp macro="" textlink="">
      <xdr:nvSpPr>
        <xdr:cNvPr id="7463" name="Text Box 75" hidden="1">
          <a:extLst>
            <a:ext uri="{FF2B5EF4-FFF2-40B4-BE49-F238E27FC236}">
              <a16:creationId xmlns:a16="http://schemas.microsoft.com/office/drawing/2014/main" id="{00000000-0008-0000-0000-0000271D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93</xdr:row>
      <xdr:rowOff>76200</xdr:rowOff>
    </xdr:from>
    <xdr:to>
      <xdr:col>10</xdr:col>
      <xdr:colOff>76200</xdr:colOff>
      <xdr:row>94</xdr:row>
      <xdr:rowOff>114300</xdr:rowOff>
    </xdr:to>
    <xdr:sp macro="" textlink="">
      <xdr:nvSpPr>
        <xdr:cNvPr id="7464" name="Text Box 75" hidden="1">
          <a:extLst>
            <a:ext uri="{FF2B5EF4-FFF2-40B4-BE49-F238E27FC236}">
              <a16:creationId xmlns:a16="http://schemas.microsoft.com/office/drawing/2014/main" id="{00000000-0008-0000-0000-0000281D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93</xdr:row>
      <xdr:rowOff>76200</xdr:rowOff>
    </xdr:from>
    <xdr:to>
      <xdr:col>14</xdr:col>
      <xdr:colOff>76200</xdr:colOff>
      <xdr:row>94</xdr:row>
      <xdr:rowOff>114300</xdr:rowOff>
    </xdr:to>
    <xdr:sp macro="" textlink="">
      <xdr:nvSpPr>
        <xdr:cNvPr id="7465" name="Text Box 75" hidden="1">
          <a:extLst>
            <a:ext uri="{FF2B5EF4-FFF2-40B4-BE49-F238E27FC236}">
              <a16:creationId xmlns:a16="http://schemas.microsoft.com/office/drawing/2014/main" id="{00000000-0008-0000-0000-0000291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93</xdr:row>
      <xdr:rowOff>76200</xdr:rowOff>
    </xdr:from>
    <xdr:to>
      <xdr:col>7</xdr:col>
      <xdr:colOff>76200</xdr:colOff>
      <xdr:row>94</xdr:row>
      <xdr:rowOff>114300</xdr:rowOff>
    </xdr:to>
    <xdr:sp macro="" textlink="">
      <xdr:nvSpPr>
        <xdr:cNvPr id="7466" name="Text Box 75" hidden="1">
          <a:extLst>
            <a:ext uri="{FF2B5EF4-FFF2-40B4-BE49-F238E27FC236}">
              <a16:creationId xmlns:a16="http://schemas.microsoft.com/office/drawing/2014/main" id="{00000000-0008-0000-0000-00002A1D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94</xdr:row>
      <xdr:rowOff>76200</xdr:rowOff>
    </xdr:from>
    <xdr:to>
      <xdr:col>7</xdr:col>
      <xdr:colOff>76200</xdr:colOff>
      <xdr:row>95</xdr:row>
      <xdr:rowOff>114300</xdr:rowOff>
    </xdr:to>
    <xdr:sp macro="" textlink="">
      <xdr:nvSpPr>
        <xdr:cNvPr id="7467" name="Text Box 75" hidden="1">
          <a:extLst>
            <a:ext uri="{FF2B5EF4-FFF2-40B4-BE49-F238E27FC236}">
              <a16:creationId xmlns:a16="http://schemas.microsoft.com/office/drawing/2014/main" id="{00000000-0008-0000-0000-00002B1D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94</xdr:row>
      <xdr:rowOff>76200</xdr:rowOff>
    </xdr:from>
    <xdr:to>
      <xdr:col>7</xdr:col>
      <xdr:colOff>76200</xdr:colOff>
      <xdr:row>95</xdr:row>
      <xdr:rowOff>114300</xdr:rowOff>
    </xdr:to>
    <xdr:sp macro="" textlink="">
      <xdr:nvSpPr>
        <xdr:cNvPr id="7468" name="Text Box 75" hidden="1">
          <a:extLst>
            <a:ext uri="{FF2B5EF4-FFF2-40B4-BE49-F238E27FC236}">
              <a16:creationId xmlns:a16="http://schemas.microsoft.com/office/drawing/2014/main" id="{00000000-0008-0000-0000-00002C1D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93</xdr:row>
      <xdr:rowOff>76200</xdr:rowOff>
    </xdr:from>
    <xdr:to>
      <xdr:col>10</xdr:col>
      <xdr:colOff>76200</xdr:colOff>
      <xdr:row>94</xdr:row>
      <xdr:rowOff>114300</xdr:rowOff>
    </xdr:to>
    <xdr:sp macro="" textlink="">
      <xdr:nvSpPr>
        <xdr:cNvPr id="7469" name="Text Box 75" hidden="1">
          <a:extLst>
            <a:ext uri="{FF2B5EF4-FFF2-40B4-BE49-F238E27FC236}">
              <a16:creationId xmlns:a16="http://schemas.microsoft.com/office/drawing/2014/main" id="{00000000-0008-0000-0000-00002D1D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94</xdr:row>
      <xdr:rowOff>76200</xdr:rowOff>
    </xdr:from>
    <xdr:to>
      <xdr:col>10</xdr:col>
      <xdr:colOff>76200</xdr:colOff>
      <xdr:row>95</xdr:row>
      <xdr:rowOff>114300</xdr:rowOff>
    </xdr:to>
    <xdr:sp macro="" textlink="">
      <xdr:nvSpPr>
        <xdr:cNvPr id="7470" name="Text Box 75" hidden="1">
          <a:extLst>
            <a:ext uri="{FF2B5EF4-FFF2-40B4-BE49-F238E27FC236}">
              <a16:creationId xmlns:a16="http://schemas.microsoft.com/office/drawing/2014/main" id="{00000000-0008-0000-0000-00002E1D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94</xdr:row>
      <xdr:rowOff>76200</xdr:rowOff>
    </xdr:from>
    <xdr:to>
      <xdr:col>10</xdr:col>
      <xdr:colOff>76200</xdr:colOff>
      <xdr:row>95</xdr:row>
      <xdr:rowOff>114300</xdr:rowOff>
    </xdr:to>
    <xdr:sp macro="" textlink="">
      <xdr:nvSpPr>
        <xdr:cNvPr id="7471" name="Text Box 75" hidden="1">
          <a:extLst>
            <a:ext uri="{FF2B5EF4-FFF2-40B4-BE49-F238E27FC236}">
              <a16:creationId xmlns:a16="http://schemas.microsoft.com/office/drawing/2014/main" id="{00000000-0008-0000-0000-00002F1D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94</xdr:row>
      <xdr:rowOff>76200</xdr:rowOff>
    </xdr:from>
    <xdr:to>
      <xdr:col>10</xdr:col>
      <xdr:colOff>76200</xdr:colOff>
      <xdr:row>95</xdr:row>
      <xdr:rowOff>114300</xdr:rowOff>
    </xdr:to>
    <xdr:sp macro="" textlink="">
      <xdr:nvSpPr>
        <xdr:cNvPr id="7472" name="Text Box 75" hidden="1">
          <a:extLst>
            <a:ext uri="{FF2B5EF4-FFF2-40B4-BE49-F238E27FC236}">
              <a16:creationId xmlns:a16="http://schemas.microsoft.com/office/drawing/2014/main" id="{00000000-0008-0000-0000-0000301D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93</xdr:row>
      <xdr:rowOff>76200</xdr:rowOff>
    </xdr:from>
    <xdr:to>
      <xdr:col>14</xdr:col>
      <xdr:colOff>76200</xdr:colOff>
      <xdr:row>94</xdr:row>
      <xdr:rowOff>114300</xdr:rowOff>
    </xdr:to>
    <xdr:sp macro="" textlink="">
      <xdr:nvSpPr>
        <xdr:cNvPr id="7473" name="Text Box 75" hidden="1">
          <a:extLst>
            <a:ext uri="{FF2B5EF4-FFF2-40B4-BE49-F238E27FC236}">
              <a16:creationId xmlns:a16="http://schemas.microsoft.com/office/drawing/2014/main" id="{00000000-0008-0000-0000-0000311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94</xdr:row>
      <xdr:rowOff>76200</xdr:rowOff>
    </xdr:from>
    <xdr:to>
      <xdr:col>14</xdr:col>
      <xdr:colOff>76200</xdr:colOff>
      <xdr:row>95</xdr:row>
      <xdr:rowOff>114300</xdr:rowOff>
    </xdr:to>
    <xdr:sp macro="" textlink="">
      <xdr:nvSpPr>
        <xdr:cNvPr id="7474" name="Text Box 75" hidden="1">
          <a:extLst>
            <a:ext uri="{FF2B5EF4-FFF2-40B4-BE49-F238E27FC236}">
              <a16:creationId xmlns:a16="http://schemas.microsoft.com/office/drawing/2014/main" id="{00000000-0008-0000-0000-0000321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94</xdr:row>
      <xdr:rowOff>76200</xdr:rowOff>
    </xdr:from>
    <xdr:to>
      <xdr:col>14</xdr:col>
      <xdr:colOff>76200</xdr:colOff>
      <xdr:row>95</xdr:row>
      <xdr:rowOff>114300</xdr:rowOff>
    </xdr:to>
    <xdr:sp macro="" textlink="">
      <xdr:nvSpPr>
        <xdr:cNvPr id="7475" name="Text Box 75" hidden="1">
          <a:extLst>
            <a:ext uri="{FF2B5EF4-FFF2-40B4-BE49-F238E27FC236}">
              <a16:creationId xmlns:a16="http://schemas.microsoft.com/office/drawing/2014/main" id="{00000000-0008-0000-0000-0000331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94</xdr:row>
      <xdr:rowOff>76200</xdr:rowOff>
    </xdr:from>
    <xdr:to>
      <xdr:col>14</xdr:col>
      <xdr:colOff>76200</xdr:colOff>
      <xdr:row>95</xdr:row>
      <xdr:rowOff>114300</xdr:rowOff>
    </xdr:to>
    <xdr:sp macro="" textlink="">
      <xdr:nvSpPr>
        <xdr:cNvPr id="7476" name="Text Box 75" hidden="1">
          <a:extLst>
            <a:ext uri="{FF2B5EF4-FFF2-40B4-BE49-F238E27FC236}">
              <a16:creationId xmlns:a16="http://schemas.microsoft.com/office/drawing/2014/main" id="{00000000-0008-0000-0000-0000341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94</xdr:row>
      <xdr:rowOff>76200</xdr:rowOff>
    </xdr:from>
    <xdr:to>
      <xdr:col>14</xdr:col>
      <xdr:colOff>76200</xdr:colOff>
      <xdr:row>95</xdr:row>
      <xdr:rowOff>114300</xdr:rowOff>
    </xdr:to>
    <xdr:sp macro="" textlink="">
      <xdr:nvSpPr>
        <xdr:cNvPr id="7477" name="Text Box 75" hidden="1">
          <a:extLst>
            <a:ext uri="{FF2B5EF4-FFF2-40B4-BE49-F238E27FC236}">
              <a16:creationId xmlns:a16="http://schemas.microsoft.com/office/drawing/2014/main" id="{00000000-0008-0000-0000-0000351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94</xdr:row>
      <xdr:rowOff>76200</xdr:rowOff>
    </xdr:from>
    <xdr:to>
      <xdr:col>7</xdr:col>
      <xdr:colOff>76200</xdr:colOff>
      <xdr:row>95</xdr:row>
      <xdr:rowOff>114300</xdr:rowOff>
    </xdr:to>
    <xdr:sp macro="" textlink="">
      <xdr:nvSpPr>
        <xdr:cNvPr id="7478" name="Text Box 75" hidden="1">
          <a:extLst>
            <a:ext uri="{FF2B5EF4-FFF2-40B4-BE49-F238E27FC236}">
              <a16:creationId xmlns:a16="http://schemas.microsoft.com/office/drawing/2014/main" id="{00000000-0008-0000-0000-0000361D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94</xdr:row>
      <xdr:rowOff>76200</xdr:rowOff>
    </xdr:from>
    <xdr:to>
      <xdr:col>10</xdr:col>
      <xdr:colOff>76200</xdr:colOff>
      <xdr:row>95</xdr:row>
      <xdr:rowOff>114300</xdr:rowOff>
    </xdr:to>
    <xdr:sp macro="" textlink="">
      <xdr:nvSpPr>
        <xdr:cNvPr id="7479" name="Text Box 75" hidden="1">
          <a:extLst>
            <a:ext uri="{FF2B5EF4-FFF2-40B4-BE49-F238E27FC236}">
              <a16:creationId xmlns:a16="http://schemas.microsoft.com/office/drawing/2014/main" id="{00000000-0008-0000-0000-0000371D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94</xdr:row>
      <xdr:rowOff>76200</xdr:rowOff>
    </xdr:from>
    <xdr:to>
      <xdr:col>14</xdr:col>
      <xdr:colOff>76200</xdr:colOff>
      <xdr:row>95</xdr:row>
      <xdr:rowOff>114300</xdr:rowOff>
    </xdr:to>
    <xdr:sp macro="" textlink="">
      <xdr:nvSpPr>
        <xdr:cNvPr id="7480" name="Text Box 75" hidden="1">
          <a:extLst>
            <a:ext uri="{FF2B5EF4-FFF2-40B4-BE49-F238E27FC236}">
              <a16:creationId xmlns:a16="http://schemas.microsoft.com/office/drawing/2014/main" id="{00000000-0008-0000-0000-0000381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94</xdr:row>
      <xdr:rowOff>76200</xdr:rowOff>
    </xdr:from>
    <xdr:to>
      <xdr:col>7</xdr:col>
      <xdr:colOff>76200</xdr:colOff>
      <xdr:row>95</xdr:row>
      <xdr:rowOff>114300</xdr:rowOff>
    </xdr:to>
    <xdr:sp macro="" textlink="">
      <xdr:nvSpPr>
        <xdr:cNvPr id="7481" name="Text Box 75" hidden="1">
          <a:extLst>
            <a:ext uri="{FF2B5EF4-FFF2-40B4-BE49-F238E27FC236}">
              <a16:creationId xmlns:a16="http://schemas.microsoft.com/office/drawing/2014/main" id="{00000000-0008-0000-0000-0000391D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94</xdr:row>
      <xdr:rowOff>76200</xdr:rowOff>
    </xdr:from>
    <xdr:to>
      <xdr:col>10</xdr:col>
      <xdr:colOff>76200</xdr:colOff>
      <xdr:row>95</xdr:row>
      <xdr:rowOff>114300</xdr:rowOff>
    </xdr:to>
    <xdr:sp macro="" textlink="">
      <xdr:nvSpPr>
        <xdr:cNvPr id="7482" name="Text Box 75" hidden="1">
          <a:extLst>
            <a:ext uri="{FF2B5EF4-FFF2-40B4-BE49-F238E27FC236}">
              <a16:creationId xmlns:a16="http://schemas.microsoft.com/office/drawing/2014/main" id="{00000000-0008-0000-0000-00003A1D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94</xdr:row>
      <xdr:rowOff>76200</xdr:rowOff>
    </xdr:from>
    <xdr:to>
      <xdr:col>14</xdr:col>
      <xdr:colOff>76200</xdr:colOff>
      <xdr:row>95</xdr:row>
      <xdr:rowOff>114300</xdr:rowOff>
    </xdr:to>
    <xdr:sp macro="" textlink="">
      <xdr:nvSpPr>
        <xdr:cNvPr id="7483" name="Text Box 75" hidden="1">
          <a:extLst>
            <a:ext uri="{FF2B5EF4-FFF2-40B4-BE49-F238E27FC236}">
              <a16:creationId xmlns:a16="http://schemas.microsoft.com/office/drawing/2014/main" id="{00000000-0008-0000-0000-00003B1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94</xdr:row>
      <xdr:rowOff>76200</xdr:rowOff>
    </xdr:from>
    <xdr:to>
      <xdr:col>7</xdr:col>
      <xdr:colOff>76200</xdr:colOff>
      <xdr:row>95</xdr:row>
      <xdr:rowOff>114300</xdr:rowOff>
    </xdr:to>
    <xdr:sp macro="" textlink="">
      <xdr:nvSpPr>
        <xdr:cNvPr id="7484" name="Text Box 75" hidden="1">
          <a:extLst>
            <a:ext uri="{FF2B5EF4-FFF2-40B4-BE49-F238E27FC236}">
              <a16:creationId xmlns:a16="http://schemas.microsoft.com/office/drawing/2014/main" id="{00000000-0008-0000-0000-00003C1D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95</xdr:row>
      <xdr:rowOff>76200</xdr:rowOff>
    </xdr:from>
    <xdr:to>
      <xdr:col>7</xdr:col>
      <xdr:colOff>76200</xdr:colOff>
      <xdr:row>96</xdr:row>
      <xdr:rowOff>114300</xdr:rowOff>
    </xdr:to>
    <xdr:sp macro="" textlink="">
      <xdr:nvSpPr>
        <xdr:cNvPr id="7485" name="Text Box 75" hidden="1">
          <a:extLst>
            <a:ext uri="{FF2B5EF4-FFF2-40B4-BE49-F238E27FC236}">
              <a16:creationId xmlns:a16="http://schemas.microsoft.com/office/drawing/2014/main" id="{00000000-0008-0000-0000-00003D1D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95</xdr:row>
      <xdr:rowOff>76200</xdr:rowOff>
    </xdr:from>
    <xdr:to>
      <xdr:col>7</xdr:col>
      <xdr:colOff>76200</xdr:colOff>
      <xdr:row>96</xdr:row>
      <xdr:rowOff>114300</xdr:rowOff>
    </xdr:to>
    <xdr:sp macro="" textlink="">
      <xdr:nvSpPr>
        <xdr:cNvPr id="7486" name="Text Box 75" hidden="1">
          <a:extLst>
            <a:ext uri="{FF2B5EF4-FFF2-40B4-BE49-F238E27FC236}">
              <a16:creationId xmlns:a16="http://schemas.microsoft.com/office/drawing/2014/main" id="{00000000-0008-0000-0000-00003E1D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94</xdr:row>
      <xdr:rowOff>76200</xdr:rowOff>
    </xdr:from>
    <xdr:to>
      <xdr:col>10</xdr:col>
      <xdr:colOff>76200</xdr:colOff>
      <xdr:row>95</xdr:row>
      <xdr:rowOff>114300</xdr:rowOff>
    </xdr:to>
    <xdr:sp macro="" textlink="">
      <xdr:nvSpPr>
        <xdr:cNvPr id="7487" name="Text Box 75" hidden="1">
          <a:extLst>
            <a:ext uri="{FF2B5EF4-FFF2-40B4-BE49-F238E27FC236}">
              <a16:creationId xmlns:a16="http://schemas.microsoft.com/office/drawing/2014/main" id="{00000000-0008-0000-0000-00003F1D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95</xdr:row>
      <xdr:rowOff>76200</xdr:rowOff>
    </xdr:from>
    <xdr:to>
      <xdr:col>10</xdr:col>
      <xdr:colOff>76200</xdr:colOff>
      <xdr:row>96</xdr:row>
      <xdr:rowOff>114300</xdr:rowOff>
    </xdr:to>
    <xdr:sp macro="" textlink="">
      <xdr:nvSpPr>
        <xdr:cNvPr id="7488" name="Text Box 75" hidden="1">
          <a:extLst>
            <a:ext uri="{FF2B5EF4-FFF2-40B4-BE49-F238E27FC236}">
              <a16:creationId xmlns:a16="http://schemas.microsoft.com/office/drawing/2014/main" id="{00000000-0008-0000-0000-0000401D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95</xdr:row>
      <xdr:rowOff>76200</xdr:rowOff>
    </xdr:from>
    <xdr:to>
      <xdr:col>10</xdr:col>
      <xdr:colOff>76200</xdr:colOff>
      <xdr:row>96</xdr:row>
      <xdr:rowOff>114300</xdr:rowOff>
    </xdr:to>
    <xdr:sp macro="" textlink="">
      <xdr:nvSpPr>
        <xdr:cNvPr id="7489" name="Text Box 75" hidden="1">
          <a:extLst>
            <a:ext uri="{FF2B5EF4-FFF2-40B4-BE49-F238E27FC236}">
              <a16:creationId xmlns:a16="http://schemas.microsoft.com/office/drawing/2014/main" id="{00000000-0008-0000-0000-0000411D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95</xdr:row>
      <xdr:rowOff>76200</xdr:rowOff>
    </xdr:from>
    <xdr:to>
      <xdr:col>10</xdr:col>
      <xdr:colOff>76200</xdr:colOff>
      <xdr:row>96</xdr:row>
      <xdr:rowOff>114300</xdr:rowOff>
    </xdr:to>
    <xdr:sp macro="" textlink="">
      <xdr:nvSpPr>
        <xdr:cNvPr id="7490" name="Text Box 75" hidden="1">
          <a:extLst>
            <a:ext uri="{FF2B5EF4-FFF2-40B4-BE49-F238E27FC236}">
              <a16:creationId xmlns:a16="http://schemas.microsoft.com/office/drawing/2014/main" id="{00000000-0008-0000-0000-0000421D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94</xdr:row>
      <xdr:rowOff>76200</xdr:rowOff>
    </xdr:from>
    <xdr:to>
      <xdr:col>14</xdr:col>
      <xdr:colOff>76200</xdr:colOff>
      <xdr:row>95</xdr:row>
      <xdr:rowOff>114300</xdr:rowOff>
    </xdr:to>
    <xdr:sp macro="" textlink="">
      <xdr:nvSpPr>
        <xdr:cNvPr id="7491" name="Text Box 75" hidden="1">
          <a:extLst>
            <a:ext uri="{FF2B5EF4-FFF2-40B4-BE49-F238E27FC236}">
              <a16:creationId xmlns:a16="http://schemas.microsoft.com/office/drawing/2014/main" id="{00000000-0008-0000-0000-0000431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95</xdr:row>
      <xdr:rowOff>76200</xdr:rowOff>
    </xdr:from>
    <xdr:to>
      <xdr:col>14</xdr:col>
      <xdr:colOff>76200</xdr:colOff>
      <xdr:row>96</xdr:row>
      <xdr:rowOff>114300</xdr:rowOff>
    </xdr:to>
    <xdr:sp macro="" textlink="">
      <xdr:nvSpPr>
        <xdr:cNvPr id="7492" name="Text Box 75" hidden="1">
          <a:extLst>
            <a:ext uri="{FF2B5EF4-FFF2-40B4-BE49-F238E27FC236}">
              <a16:creationId xmlns:a16="http://schemas.microsoft.com/office/drawing/2014/main" id="{00000000-0008-0000-0000-0000441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95</xdr:row>
      <xdr:rowOff>76200</xdr:rowOff>
    </xdr:from>
    <xdr:to>
      <xdr:col>14</xdr:col>
      <xdr:colOff>76200</xdr:colOff>
      <xdr:row>96</xdr:row>
      <xdr:rowOff>114300</xdr:rowOff>
    </xdr:to>
    <xdr:sp macro="" textlink="">
      <xdr:nvSpPr>
        <xdr:cNvPr id="7493" name="Text Box 75" hidden="1">
          <a:extLst>
            <a:ext uri="{FF2B5EF4-FFF2-40B4-BE49-F238E27FC236}">
              <a16:creationId xmlns:a16="http://schemas.microsoft.com/office/drawing/2014/main" id="{00000000-0008-0000-0000-0000451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95</xdr:row>
      <xdr:rowOff>76200</xdr:rowOff>
    </xdr:from>
    <xdr:to>
      <xdr:col>14</xdr:col>
      <xdr:colOff>76200</xdr:colOff>
      <xdr:row>96</xdr:row>
      <xdr:rowOff>114300</xdr:rowOff>
    </xdr:to>
    <xdr:sp macro="" textlink="">
      <xdr:nvSpPr>
        <xdr:cNvPr id="7494" name="Text Box 75" hidden="1">
          <a:extLst>
            <a:ext uri="{FF2B5EF4-FFF2-40B4-BE49-F238E27FC236}">
              <a16:creationId xmlns:a16="http://schemas.microsoft.com/office/drawing/2014/main" id="{00000000-0008-0000-0000-0000461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95</xdr:row>
      <xdr:rowOff>76200</xdr:rowOff>
    </xdr:from>
    <xdr:to>
      <xdr:col>14</xdr:col>
      <xdr:colOff>76200</xdr:colOff>
      <xdr:row>96</xdr:row>
      <xdr:rowOff>114300</xdr:rowOff>
    </xdr:to>
    <xdr:sp macro="" textlink="">
      <xdr:nvSpPr>
        <xdr:cNvPr id="7495" name="Text Box 75" hidden="1">
          <a:extLst>
            <a:ext uri="{FF2B5EF4-FFF2-40B4-BE49-F238E27FC236}">
              <a16:creationId xmlns:a16="http://schemas.microsoft.com/office/drawing/2014/main" id="{00000000-0008-0000-0000-0000471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95</xdr:row>
      <xdr:rowOff>76200</xdr:rowOff>
    </xdr:from>
    <xdr:to>
      <xdr:col>7</xdr:col>
      <xdr:colOff>76200</xdr:colOff>
      <xdr:row>96</xdr:row>
      <xdr:rowOff>114300</xdr:rowOff>
    </xdr:to>
    <xdr:sp macro="" textlink="">
      <xdr:nvSpPr>
        <xdr:cNvPr id="7496" name="Text Box 75" hidden="1">
          <a:extLst>
            <a:ext uri="{FF2B5EF4-FFF2-40B4-BE49-F238E27FC236}">
              <a16:creationId xmlns:a16="http://schemas.microsoft.com/office/drawing/2014/main" id="{00000000-0008-0000-0000-0000481D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95</xdr:row>
      <xdr:rowOff>76200</xdr:rowOff>
    </xdr:from>
    <xdr:to>
      <xdr:col>10</xdr:col>
      <xdr:colOff>76200</xdr:colOff>
      <xdr:row>96</xdr:row>
      <xdr:rowOff>114300</xdr:rowOff>
    </xdr:to>
    <xdr:sp macro="" textlink="">
      <xdr:nvSpPr>
        <xdr:cNvPr id="7497" name="Text Box 75" hidden="1">
          <a:extLst>
            <a:ext uri="{FF2B5EF4-FFF2-40B4-BE49-F238E27FC236}">
              <a16:creationId xmlns:a16="http://schemas.microsoft.com/office/drawing/2014/main" id="{00000000-0008-0000-0000-0000491D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95</xdr:row>
      <xdr:rowOff>76200</xdr:rowOff>
    </xdr:from>
    <xdr:to>
      <xdr:col>14</xdr:col>
      <xdr:colOff>76200</xdr:colOff>
      <xdr:row>96</xdr:row>
      <xdr:rowOff>114300</xdr:rowOff>
    </xdr:to>
    <xdr:sp macro="" textlink="">
      <xdr:nvSpPr>
        <xdr:cNvPr id="7498" name="Text Box 75" hidden="1">
          <a:extLst>
            <a:ext uri="{FF2B5EF4-FFF2-40B4-BE49-F238E27FC236}">
              <a16:creationId xmlns:a16="http://schemas.microsoft.com/office/drawing/2014/main" id="{00000000-0008-0000-0000-00004A1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95</xdr:row>
      <xdr:rowOff>76200</xdr:rowOff>
    </xdr:from>
    <xdr:to>
      <xdr:col>7</xdr:col>
      <xdr:colOff>76200</xdr:colOff>
      <xdr:row>96</xdr:row>
      <xdr:rowOff>114300</xdr:rowOff>
    </xdr:to>
    <xdr:sp macro="" textlink="">
      <xdr:nvSpPr>
        <xdr:cNvPr id="7499" name="Text Box 75" hidden="1">
          <a:extLst>
            <a:ext uri="{FF2B5EF4-FFF2-40B4-BE49-F238E27FC236}">
              <a16:creationId xmlns:a16="http://schemas.microsoft.com/office/drawing/2014/main" id="{00000000-0008-0000-0000-00004B1D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95</xdr:row>
      <xdr:rowOff>76200</xdr:rowOff>
    </xdr:from>
    <xdr:to>
      <xdr:col>10</xdr:col>
      <xdr:colOff>76200</xdr:colOff>
      <xdr:row>96</xdr:row>
      <xdr:rowOff>114300</xdr:rowOff>
    </xdr:to>
    <xdr:sp macro="" textlink="">
      <xdr:nvSpPr>
        <xdr:cNvPr id="7500" name="Text Box 75" hidden="1">
          <a:extLst>
            <a:ext uri="{FF2B5EF4-FFF2-40B4-BE49-F238E27FC236}">
              <a16:creationId xmlns:a16="http://schemas.microsoft.com/office/drawing/2014/main" id="{00000000-0008-0000-0000-00004C1D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95</xdr:row>
      <xdr:rowOff>76200</xdr:rowOff>
    </xdr:from>
    <xdr:to>
      <xdr:col>14</xdr:col>
      <xdr:colOff>76200</xdr:colOff>
      <xdr:row>96</xdr:row>
      <xdr:rowOff>114300</xdr:rowOff>
    </xdr:to>
    <xdr:sp macro="" textlink="">
      <xdr:nvSpPr>
        <xdr:cNvPr id="7501" name="Text Box 75" hidden="1">
          <a:extLst>
            <a:ext uri="{FF2B5EF4-FFF2-40B4-BE49-F238E27FC236}">
              <a16:creationId xmlns:a16="http://schemas.microsoft.com/office/drawing/2014/main" id="{00000000-0008-0000-0000-00004D1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95</xdr:row>
      <xdr:rowOff>76200</xdr:rowOff>
    </xdr:from>
    <xdr:to>
      <xdr:col>7</xdr:col>
      <xdr:colOff>76200</xdr:colOff>
      <xdr:row>96</xdr:row>
      <xdr:rowOff>114300</xdr:rowOff>
    </xdr:to>
    <xdr:sp macro="" textlink="">
      <xdr:nvSpPr>
        <xdr:cNvPr id="7502" name="Text Box 75" hidden="1">
          <a:extLst>
            <a:ext uri="{FF2B5EF4-FFF2-40B4-BE49-F238E27FC236}">
              <a16:creationId xmlns:a16="http://schemas.microsoft.com/office/drawing/2014/main" id="{00000000-0008-0000-0000-00004E1D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96</xdr:row>
      <xdr:rowOff>76200</xdr:rowOff>
    </xdr:from>
    <xdr:to>
      <xdr:col>7</xdr:col>
      <xdr:colOff>76200</xdr:colOff>
      <xdr:row>97</xdr:row>
      <xdr:rowOff>114300</xdr:rowOff>
    </xdr:to>
    <xdr:sp macro="" textlink="">
      <xdr:nvSpPr>
        <xdr:cNvPr id="7503" name="Text Box 75" hidden="1">
          <a:extLst>
            <a:ext uri="{FF2B5EF4-FFF2-40B4-BE49-F238E27FC236}">
              <a16:creationId xmlns:a16="http://schemas.microsoft.com/office/drawing/2014/main" id="{00000000-0008-0000-0000-00004F1D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96</xdr:row>
      <xdr:rowOff>76200</xdr:rowOff>
    </xdr:from>
    <xdr:to>
      <xdr:col>7</xdr:col>
      <xdr:colOff>76200</xdr:colOff>
      <xdr:row>97</xdr:row>
      <xdr:rowOff>114300</xdr:rowOff>
    </xdr:to>
    <xdr:sp macro="" textlink="">
      <xdr:nvSpPr>
        <xdr:cNvPr id="7504" name="Text Box 75" hidden="1">
          <a:extLst>
            <a:ext uri="{FF2B5EF4-FFF2-40B4-BE49-F238E27FC236}">
              <a16:creationId xmlns:a16="http://schemas.microsoft.com/office/drawing/2014/main" id="{00000000-0008-0000-0000-0000501D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95</xdr:row>
      <xdr:rowOff>76200</xdr:rowOff>
    </xdr:from>
    <xdr:to>
      <xdr:col>10</xdr:col>
      <xdr:colOff>76200</xdr:colOff>
      <xdr:row>96</xdr:row>
      <xdr:rowOff>114300</xdr:rowOff>
    </xdr:to>
    <xdr:sp macro="" textlink="">
      <xdr:nvSpPr>
        <xdr:cNvPr id="7505" name="Text Box 75" hidden="1">
          <a:extLst>
            <a:ext uri="{FF2B5EF4-FFF2-40B4-BE49-F238E27FC236}">
              <a16:creationId xmlns:a16="http://schemas.microsoft.com/office/drawing/2014/main" id="{00000000-0008-0000-0000-0000511D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96</xdr:row>
      <xdr:rowOff>76200</xdr:rowOff>
    </xdr:from>
    <xdr:to>
      <xdr:col>10</xdr:col>
      <xdr:colOff>76200</xdr:colOff>
      <xdr:row>97</xdr:row>
      <xdr:rowOff>114300</xdr:rowOff>
    </xdr:to>
    <xdr:sp macro="" textlink="">
      <xdr:nvSpPr>
        <xdr:cNvPr id="7506" name="Text Box 75" hidden="1">
          <a:extLst>
            <a:ext uri="{FF2B5EF4-FFF2-40B4-BE49-F238E27FC236}">
              <a16:creationId xmlns:a16="http://schemas.microsoft.com/office/drawing/2014/main" id="{00000000-0008-0000-0000-0000521D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96</xdr:row>
      <xdr:rowOff>76200</xdr:rowOff>
    </xdr:from>
    <xdr:to>
      <xdr:col>10</xdr:col>
      <xdr:colOff>76200</xdr:colOff>
      <xdr:row>97</xdr:row>
      <xdr:rowOff>114300</xdr:rowOff>
    </xdr:to>
    <xdr:sp macro="" textlink="">
      <xdr:nvSpPr>
        <xdr:cNvPr id="7507" name="Text Box 75" hidden="1">
          <a:extLst>
            <a:ext uri="{FF2B5EF4-FFF2-40B4-BE49-F238E27FC236}">
              <a16:creationId xmlns:a16="http://schemas.microsoft.com/office/drawing/2014/main" id="{00000000-0008-0000-0000-0000531D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96</xdr:row>
      <xdr:rowOff>76200</xdr:rowOff>
    </xdr:from>
    <xdr:to>
      <xdr:col>10</xdr:col>
      <xdr:colOff>76200</xdr:colOff>
      <xdr:row>97</xdr:row>
      <xdr:rowOff>114300</xdr:rowOff>
    </xdr:to>
    <xdr:sp macro="" textlink="">
      <xdr:nvSpPr>
        <xdr:cNvPr id="7508" name="Text Box 75" hidden="1">
          <a:extLst>
            <a:ext uri="{FF2B5EF4-FFF2-40B4-BE49-F238E27FC236}">
              <a16:creationId xmlns:a16="http://schemas.microsoft.com/office/drawing/2014/main" id="{00000000-0008-0000-0000-0000541D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95</xdr:row>
      <xdr:rowOff>76200</xdr:rowOff>
    </xdr:from>
    <xdr:to>
      <xdr:col>14</xdr:col>
      <xdr:colOff>76200</xdr:colOff>
      <xdr:row>96</xdr:row>
      <xdr:rowOff>114300</xdr:rowOff>
    </xdr:to>
    <xdr:sp macro="" textlink="">
      <xdr:nvSpPr>
        <xdr:cNvPr id="7509" name="Text Box 75" hidden="1">
          <a:extLst>
            <a:ext uri="{FF2B5EF4-FFF2-40B4-BE49-F238E27FC236}">
              <a16:creationId xmlns:a16="http://schemas.microsoft.com/office/drawing/2014/main" id="{00000000-0008-0000-0000-0000551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96</xdr:row>
      <xdr:rowOff>76200</xdr:rowOff>
    </xdr:from>
    <xdr:to>
      <xdr:col>14</xdr:col>
      <xdr:colOff>76200</xdr:colOff>
      <xdr:row>97</xdr:row>
      <xdr:rowOff>114300</xdr:rowOff>
    </xdr:to>
    <xdr:sp macro="" textlink="">
      <xdr:nvSpPr>
        <xdr:cNvPr id="7510" name="Text Box 75" hidden="1">
          <a:extLst>
            <a:ext uri="{FF2B5EF4-FFF2-40B4-BE49-F238E27FC236}">
              <a16:creationId xmlns:a16="http://schemas.microsoft.com/office/drawing/2014/main" id="{00000000-0008-0000-0000-0000561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96</xdr:row>
      <xdr:rowOff>76200</xdr:rowOff>
    </xdr:from>
    <xdr:to>
      <xdr:col>14</xdr:col>
      <xdr:colOff>76200</xdr:colOff>
      <xdr:row>97</xdr:row>
      <xdr:rowOff>114300</xdr:rowOff>
    </xdr:to>
    <xdr:sp macro="" textlink="">
      <xdr:nvSpPr>
        <xdr:cNvPr id="7511" name="Text Box 75" hidden="1">
          <a:extLst>
            <a:ext uri="{FF2B5EF4-FFF2-40B4-BE49-F238E27FC236}">
              <a16:creationId xmlns:a16="http://schemas.microsoft.com/office/drawing/2014/main" id="{00000000-0008-0000-0000-0000571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96</xdr:row>
      <xdr:rowOff>76200</xdr:rowOff>
    </xdr:from>
    <xdr:to>
      <xdr:col>14</xdr:col>
      <xdr:colOff>76200</xdr:colOff>
      <xdr:row>97</xdr:row>
      <xdr:rowOff>114300</xdr:rowOff>
    </xdr:to>
    <xdr:sp macro="" textlink="">
      <xdr:nvSpPr>
        <xdr:cNvPr id="7512" name="Text Box 75" hidden="1">
          <a:extLst>
            <a:ext uri="{FF2B5EF4-FFF2-40B4-BE49-F238E27FC236}">
              <a16:creationId xmlns:a16="http://schemas.microsoft.com/office/drawing/2014/main" id="{00000000-0008-0000-0000-0000581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96</xdr:row>
      <xdr:rowOff>76200</xdr:rowOff>
    </xdr:from>
    <xdr:to>
      <xdr:col>14</xdr:col>
      <xdr:colOff>76200</xdr:colOff>
      <xdr:row>97</xdr:row>
      <xdr:rowOff>114300</xdr:rowOff>
    </xdr:to>
    <xdr:sp macro="" textlink="">
      <xdr:nvSpPr>
        <xdr:cNvPr id="7513" name="Text Box 75" hidden="1">
          <a:extLst>
            <a:ext uri="{FF2B5EF4-FFF2-40B4-BE49-F238E27FC236}">
              <a16:creationId xmlns:a16="http://schemas.microsoft.com/office/drawing/2014/main" id="{00000000-0008-0000-0000-0000591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96</xdr:row>
      <xdr:rowOff>76200</xdr:rowOff>
    </xdr:from>
    <xdr:to>
      <xdr:col>7</xdr:col>
      <xdr:colOff>76200</xdr:colOff>
      <xdr:row>97</xdr:row>
      <xdr:rowOff>114300</xdr:rowOff>
    </xdr:to>
    <xdr:sp macro="" textlink="">
      <xdr:nvSpPr>
        <xdr:cNvPr id="7514" name="Text Box 75" hidden="1">
          <a:extLst>
            <a:ext uri="{FF2B5EF4-FFF2-40B4-BE49-F238E27FC236}">
              <a16:creationId xmlns:a16="http://schemas.microsoft.com/office/drawing/2014/main" id="{00000000-0008-0000-0000-00005A1D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96</xdr:row>
      <xdr:rowOff>76200</xdr:rowOff>
    </xdr:from>
    <xdr:to>
      <xdr:col>10</xdr:col>
      <xdr:colOff>76200</xdr:colOff>
      <xdr:row>97</xdr:row>
      <xdr:rowOff>114300</xdr:rowOff>
    </xdr:to>
    <xdr:sp macro="" textlink="">
      <xdr:nvSpPr>
        <xdr:cNvPr id="7515" name="Text Box 75" hidden="1">
          <a:extLst>
            <a:ext uri="{FF2B5EF4-FFF2-40B4-BE49-F238E27FC236}">
              <a16:creationId xmlns:a16="http://schemas.microsoft.com/office/drawing/2014/main" id="{00000000-0008-0000-0000-00005B1D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96</xdr:row>
      <xdr:rowOff>76200</xdr:rowOff>
    </xdr:from>
    <xdr:to>
      <xdr:col>14</xdr:col>
      <xdr:colOff>76200</xdr:colOff>
      <xdr:row>97</xdr:row>
      <xdr:rowOff>114300</xdr:rowOff>
    </xdr:to>
    <xdr:sp macro="" textlink="">
      <xdr:nvSpPr>
        <xdr:cNvPr id="7516" name="Text Box 75" hidden="1">
          <a:extLst>
            <a:ext uri="{FF2B5EF4-FFF2-40B4-BE49-F238E27FC236}">
              <a16:creationId xmlns:a16="http://schemas.microsoft.com/office/drawing/2014/main" id="{00000000-0008-0000-0000-00005C1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96</xdr:row>
      <xdr:rowOff>76200</xdr:rowOff>
    </xdr:from>
    <xdr:to>
      <xdr:col>7</xdr:col>
      <xdr:colOff>76200</xdr:colOff>
      <xdr:row>97</xdr:row>
      <xdr:rowOff>114300</xdr:rowOff>
    </xdr:to>
    <xdr:sp macro="" textlink="">
      <xdr:nvSpPr>
        <xdr:cNvPr id="7517" name="Text Box 75" hidden="1">
          <a:extLst>
            <a:ext uri="{FF2B5EF4-FFF2-40B4-BE49-F238E27FC236}">
              <a16:creationId xmlns:a16="http://schemas.microsoft.com/office/drawing/2014/main" id="{00000000-0008-0000-0000-00005D1D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96</xdr:row>
      <xdr:rowOff>76200</xdr:rowOff>
    </xdr:from>
    <xdr:to>
      <xdr:col>10</xdr:col>
      <xdr:colOff>76200</xdr:colOff>
      <xdr:row>97</xdr:row>
      <xdr:rowOff>114300</xdr:rowOff>
    </xdr:to>
    <xdr:sp macro="" textlink="">
      <xdr:nvSpPr>
        <xdr:cNvPr id="7518" name="Text Box 75" hidden="1">
          <a:extLst>
            <a:ext uri="{FF2B5EF4-FFF2-40B4-BE49-F238E27FC236}">
              <a16:creationId xmlns:a16="http://schemas.microsoft.com/office/drawing/2014/main" id="{00000000-0008-0000-0000-00005E1D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96</xdr:row>
      <xdr:rowOff>76200</xdr:rowOff>
    </xdr:from>
    <xdr:to>
      <xdr:col>14</xdr:col>
      <xdr:colOff>76200</xdr:colOff>
      <xdr:row>97</xdr:row>
      <xdr:rowOff>114300</xdr:rowOff>
    </xdr:to>
    <xdr:sp macro="" textlink="">
      <xdr:nvSpPr>
        <xdr:cNvPr id="7519" name="Text Box 75" hidden="1">
          <a:extLst>
            <a:ext uri="{FF2B5EF4-FFF2-40B4-BE49-F238E27FC236}">
              <a16:creationId xmlns:a16="http://schemas.microsoft.com/office/drawing/2014/main" id="{00000000-0008-0000-0000-00005F1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96</xdr:row>
      <xdr:rowOff>76200</xdr:rowOff>
    </xdr:from>
    <xdr:to>
      <xdr:col>7</xdr:col>
      <xdr:colOff>76200</xdr:colOff>
      <xdr:row>97</xdr:row>
      <xdr:rowOff>114300</xdr:rowOff>
    </xdr:to>
    <xdr:sp macro="" textlink="">
      <xdr:nvSpPr>
        <xdr:cNvPr id="7520" name="Text Box 75" hidden="1">
          <a:extLst>
            <a:ext uri="{FF2B5EF4-FFF2-40B4-BE49-F238E27FC236}">
              <a16:creationId xmlns:a16="http://schemas.microsoft.com/office/drawing/2014/main" id="{00000000-0008-0000-0000-0000601D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97</xdr:row>
      <xdr:rowOff>76200</xdr:rowOff>
    </xdr:from>
    <xdr:to>
      <xdr:col>7</xdr:col>
      <xdr:colOff>76200</xdr:colOff>
      <xdr:row>98</xdr:row>
      <xdr:rowOff>114300</xdr:rowOff>
    </xdr:to>
    <xdr:sp macro="" textlink="">
      <xdr:nvSpPr>
        <xdr:cNvPr id="7521" name="Text Box 75" hidden="1">
          <a:extLst>
            <a:ext uri="{FF2B5EF4-FFF2-40B4-BE49-F238E27FC236}">
              <a16:creationId xmlns:a16="http://schemas.microsoft.com/office/drawing/2014/main" id="{00000000-0008-0000-0000-0000611D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97</xdr:row>
      <xdr:rowOff>76200</xdr:rowOff>
    </xdr:from>
    <xdr:to>
      <xdr:col>7</xdr:col>
      <xdr:colOff>76200</xdr:colOff>
      <xdr:row>98</xdr:row>
      <xdr:rowOff>114300</xdr:rowOff>
    </xdr:to>
    <xdr:sp macro="" textlink="">
      <xdr:nvSpPr>
        <xdr:cNvPr id="7522" name="Text Box 75" hidden="1">
          <a:extLst>
            <a:ext uri="{FF2B5EF4-FFF2-40B4-BE49-F238E27FC236}">
              <a16:creationId xmlns:a16="http://schemas.microsoft.com/office/drawing/2014/main" id="{00000000-0008-0000-0000-0000621D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96</xdr:row>
      <xdr:rowOff>76200</xdr:rowOff>
    </xdr:from>
    <xdr:to>
      <xdr:col>10</xdr:col>
      <xdr:colOff>76200</xdr:colOff>
      <xdr:row>97</xdr:row>
      <xdr:rowOff>114300</xdr:rowOff>
    </xdr:to>
    <xdr:sp macro="" textlink="">
      <xdr:nvSpPr>
        <xdr:cNvPr id="7523" name="Text Box 75" hidden="1">
          <a:extLst>
            <a:ext uri="{FF2B5EF4-FFF2-40B4-BE49-F238E27FC236}">
              <a16:creationId xmlns:a16="http://schemas.microsoft.com/office/drawing/2014/main" id="{00000000-0008-0000-0000-0000631D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97</xdr:row>
      <xdr:rowOff>76200</xdr:rowOff>
    </xdr:from>
    <xdr:to>
      <xdr:col>10</xdr:col>
      <xdr:colOff>76200</xdr:colOff>
      <xdr:row>98</xdr:row>
      <xdr:rowOff>114300</xdr:rowOff>
    </xdr:to>
    <xdr:sp macro="" textlink="">
      <xdr:nvSpPr>
        <xdr:cNvPr id="7524" name="Text Box 75" hidden="1">
          <a:extLst>
            <a:ext uri="{FF2B5EF4-FFF2-40B4-BE49-F238E27FC236}">
              <a16:creationId xmlns:a16="http://schemas.microsoft.com/office/drawing/2014/main" id="{00000000-0008-0000-0000-0000641D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97</xdr:row>
      <xdr:rowOff>76200</xdr:rowOff>
    </xdr:from>
    <xdr:to>
      <xdr:col>10</xdr:col>
      <xdr:colOff>76200</xdr:colOff>
      <xdr:row>98</xdr:row>
      <xdr:rowOff>114300</xdr:rowOff>
    </xdr:to>
    <xdr:sp macro="" textlink="">
      <xdr:nvSpPr>
        <xdr:cNvPr id="7525" name="Text Box 75" hidden="1">
          <a:extLst>
            <a:ext uri="{FF2B5EF4-FFF2-40B4-BE49-F238E27FC236}">
              <a16:creationId xmlns:a16="http://schemas.microsoft.com/office/drawing/2014/main" id="{00000000-0008-0000-0000-0000651D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97</xdr:row>
      <xdr:rowOff>76200</xdr:rowOff>
    </xdr:from>
    <xdr:to>
      <xdr:col>10</xdr:col>
      <xdr:colOff>76200</xdr:colOff>
      <xdr:row>98</xdr:row>
      <xdr:rowOff>114300</xdr:rowOff>
    </xdr:to>
    <xdr:sp macro="" textlink="">
      <xdr:nvSpPr>
        <xdr:cNvPr id="7526" name="Text Box 75" hidden="1">
          <a:extLst>
            <a:ext uri="{FF2B5EF4-FFF2-40B4-BE49-F238E27FC236}">
              <a16:creationId xmlns:a16="http://schemas.microsoft.com/office/drawing/2014/main" id="{00000000-0008-0000-0000-0000661D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96</xdr:row>
      <xdr:rowOff>76200</xdr:rowOff>
    </xdr:from>
    <xdr:to>
      <xdr:col>14</xdr:col>
      <xdr:colOff>76200</xdr:colOff>
      <xdr:row>97</xdr:row>
      <xdr:rowOff>114300</xdr:rowOff>
    </xdr:to>
    <xdr:sp macro="" textlink="">
      <xdr:nvSpPr>
        <xdr:cNvPr id="7527" name="Text Box 75" hidden="1">
          <a:extLst>
            <a:ext uri="{FF2B5EF4-FFF2-40B4-BE49-F238E27FC236}">
              <a16:creationId xmlns:a16="http://schemas.microsoft.com/office/drawing/2014/main" id="{00000000-0008-0000-0000-0000671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97</xdr:row>
      <xdr:rowOff>76200</xdr:rowOff>
    </xdr:from>
    <xdr:to>
      <xdr:col>14</xdr:col>
      <xdr:colOff>76200</xdr:colOff>
      <xdr:row>98</xdr:row>
      <xdr:rowOff>114300</xdr:rowOff>
    </xdr:to>
    <xdr:sp macro="" textlink="">
      <xdr:nvSpPr>
        <xdr:cNvPr id="7528" name="Text Box 75" hidden="1">
          <a:extLst>
            <a:ext uri="{FF2B5EF4-FFF2-40B4-BE49-F238E27FC236}">
              <a16:creationId xmlns:a16="http://schemas.microsoft.com/office/drawing/2014/main" id="{00000000-0008-0000-0000-0000681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97</xdr:row>
      <xdr:rowOff>76200</xdr:rowOff>
    </xdr:from>
    <xdr:to>
      <xdr:col>14</xdr:col>
      <xdr:colOff>76200</xdr:colOff>
      <xdr:row>98</xdr:row>
      <xdr:rowOff>114300</xdr:rowOff>
    </xdr:to>
    <xdr:sp macro="" textlink="">
      <xdr:nvSpPr>
        <xdr:cNvPr id="7529" name="Text Box 75" hidden="1">
          <a:extLst>
            <a:ext uri="{FF2B5EF4-FFF2-40B4-BE49-F238E27FC236}">
              <a16:creationId xmlns:a16="http://schemas.microsoft.com/office/drawing/2014/main" id="{00000000-0008-0000-0000-0000691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97</xdr:row>
      <xdr:rowOff>76200</xdr:rowOff>
    </xdr:from>
    <xdr:to>
      <xdr:col>14</xdr:col>
      <xdr:colOff>76200</xdr:colOff>
      <xdr:row>98</xdr:row>
      <xdr:rowOff>114300</xdr:rowOff>
    </xdr:to>
    <xdr:sp macro="" textlink="">
      <xdr:nvSpPr>
        <xdr:cNvPr id="7530" name="Text Box 75" hidden="1">
          <a:extLst>
            <a:ext uri="{FF2B5EF4-FFF2-40B4-BE49-F238E27FC236}">
              <a16:creationId xmlns:a16="http://schemas.microsoft.com/office/drawing/2014/main" id="{00000000-0008-0000-0000-00006A1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97</xdr:row>
      <xdr:rowOff>76200</xdr:rowOff>
    </xdr:from>
    <xdr:to>
      <xdr:col>14</xdr:col>
      <xdr:colOff>76200</xdr:colOff>
      <xdr:row>98</xdr:row>
      <xdr:rowOff>114300</xdr:rowOff>
    </xdr:to>
    <xdr:sp macro="" textlink="">
      <xdr:nvSpPr>
        <xdr:cNvPr id="7531" name="Text Box 75" hidden="1">
          <a:extLst>
            <a:ext uri="{FF2B5EF4-FFF2-40B4-BE49-F238E27FC236}">
              <a16:creationId xmlns:a16="http://schemas.microsoft.com/office/drawing/2014/main" id="{00000000-0008-0000-0000-00006B1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97</xdr:row>
      <xdr:rowOff>76200</xdr:rowOff>
    </xdr:from>
    <xdr:to>
      <xdr:col>7</xdr:col>
      <xdr:colOff>76200</xdr:colOff>
      <xdr:row>98</xdr:row>
      <xdr:rowOff>114300</xdr:rowOff>
    </xdr:to>
    <xdr:sp macro="" textlink="">
      <xdr:nvSpPr>
        <xdr:cNvPr id="7532" name="Text Box 75" hidden="1">
          <a:extLst>
            <a:ext uri="{FF2B5EF4-FFF2-40B4-BE49-F238E27FC236}">
              <a16:creationId xmlns:a16="http://schemas.microsoft.com/office/drawing/2014/main" id="{00000000-0008-0000-0000-00006C1D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97</xdr:row>
      <xdr:rowOff>76200</xdr:rowOff>
    </xdr:from>
    <xdr:to>
      <xdr:col>10</xdr:col>
      <xdr:colOff>76200</xdr:colOff>
      <xdr:row>98</xdr:row>
      <xdr:rowOff>114300</xdr:rowOff>
    </xdr:to>
    <xdr:sp macro="" textlink="">
      <xdr:nvSpPr>
        <xdr:cNvPr id="7533" name="Text Box 75" hidden="1">
          <a:extLst>
            <a:ext uri="{FF2B5EF4-FFF2-40B4-BE49-F238E27FC236}">
              <a16:creationId xmlns:a16="http://schemas.microsoft.com/office/drawing/2014/main" id="{00000000-0008-0000-0000-00006D1D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97</xdr:row>
      <xdr:rowOff>76200</xdr:rowOff>
    </xdr:from>
    <xdr:to>
      <xdr:col>14</xdr:col>
      <xdr:colOff>76200</xdr:colOff>
      <xdr:row>98</xdr:row>
      <xdr:rowOff>114300</xdr:rowOff>
    </xdr:to>
    <xdr:sp macro="" textlink="">
      <xdr:nvSpPr>
        <xdr:cNvPr id="7534" name="Text Box 75" hidden="1">
          <a:extLst>
            <a:ext uri="{FF2B5EF4-FFF2-40B4-BE49-F238E27FC236}">
              <a16:creationId xmlns:a16="http://schemas.microsoft.com/office/drawing/2014/main" id="{00000000-0008-0000-0000-00006E1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97</xdr:row>
      <xdr:rowOff>76200</xdr:rowOff>
    </xdr:from>
    <xdr:to>
      <xdr:col>7</xdr:col>
      <xdr:colOff>76200</xdr:colOff>
      <xdr:row>98</xdr:row>
      <xdr:rowOff>114300</xdr:rowOff>
    </xdr:to>
    <xdr:sp macro="" textlink="">
      <xdr:nvSpPr>
        <xdr:cNvPr id="7535" name="Text Box 75" hidden="1">
          <a:extLst>
            <a:ext uri="{FF2B5EF4-FFF2-40B4-BE49-F238E27FC236}">
              <a16:creationId xmlns:a16="http://schemas.microsoft.com/office/drawing/2014/main" id="{00000000-0008-0000-0000-00006F1D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97</xdr:row>
      <xdr:rowOff>76200</xdr:rowOff>
    </xdr:from>
    <xdr:to>
      <xdr:col>10</xdr:col>
      <xdr:colOff>76200</xdr:colOff>
      <xdr:row>98</xdr:row>
      <xdr:rowOff>114300</xdr:rowOff>
    </xdr:to>
    <xdr:sp macro="" textlink="">
      <xdr:nvSpPr>
        <xdr:cNvPr id="7536" name="Text Box 75" hidden="1">
          <a:extLst>
            <a:ext uri="{FF2B5EF4-FFF2-40B4-BE49-F238E27FC236}">
              <a16:creationId xmlns:a16="http://schemas.microsoft.com/office/drawing/2014/main" id="{00000000-0008-0000-0000-0000701D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97</xdr:row>
      <xdr:rowOff>76200</xdr:rowOff>
    </xdr:from>
    <xdr:to>
      <xdr:col>14</xdr:col>
      <xdr:colOff>76200</xdr:colOff>
      <xdr:row>98</xdr:row>
      <xdr:rowOff>114300</xdr:rowOff>
    </xdr:to>
    <xdr:sp macro="" textlink="">
      <xdr:nvSpPr>
        <xdr:cNvPr id="7537" name="Text Box 75" hidden="1">
          <a:extLst>
            <a:ext uri="{FF2B5EF4-FFF2-40B4-BE49-F238E27FC236}">
              <a16:creationId xmlns:a16="http://schemas.microsoft.com/office/drawing/2014/main" id="{00000000-0008-0000-0000-0000711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97</xdr:row>
      <xdr:rowOff>76200</xdr:rowOff>
    </xdr:from>
    <xdr:to>
      <xdr:col>7</xdr:col>
      <xdr:colOff>76200</xdr:colOff>
      <xdr:row>98</xdr:row>
      <xdr:rowOff>114300</xdr:rowOff>
    </xdr:to>
    <xdr:sp macro="" textlink="">
      <xdr:nvSpPr>
        <xdr:cNvPr id="7538" name="Text Box 75" hidden="1">
          <a:extLst>
            <a:ext uri="{FF2B5EF4-FFF2-40B4-BE49-F238E27FC236}">
              <a16:creationId xmlns:a16="http://schemas.microsoft.com/office/drawing/2014/main" id="{00000000-0008-0000-0000-0000721D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98</xdr:row>
      <xdr:rowOff>76200</xdr:rowOff>
    </xdr:from>
    <xdr:to>
      <xdr:col>7</xdr:col>
      <xdr:colOff>76200</xdr:colOff>
      <xdr:row>99</xdr:row>
      <xdr:rowOff>114300</xdr:rowOff>
    </xdr:to>
    <xdr:sp macro="" textlink="">
      <xdr:nvSpPr>
        <xdr:cNvPr id="7539" name="Text Box 75" hidden="1">
          <a:extLst>
            <a:ext uri="{FF2B5EF4-FFF2-40B4-BE49-F238E27FC236}">
              <a16:creationId xmlns:a16="http://schemas.microsoft.com/office/drawing/2014/main" id="{00000000-0008-0000-0000-0000731D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98</xdr:row>
      <xdr:rowOff>76200</xdr:rowOff>
    </xdr:from>
    <xdr:to>
      <xdr:col>7</xdr:col>
      <xdr:colOff>76200</xdr:colOff>
      <xdr:row>99</xdr:row>
      <xdr:rowOff>114300</xdr:rowOff>
    </xdr:to>
    <xdr:sp macro="" textlink="">
      <xdr:nvSpPr>
        <xdr:cNvPr id="7540" name="Text Box 75" hidden="1">
          <a:extLst>
            <a:ext uri="{FF2B5EF4-FFF2-40B4-BE49-F238E27FC236}">
              <a16:creationId xmlns:a16="http://schemas.microsoft.com/office/drawing/2014/main" id="{00000000-0008-0000-0000-0000741D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97</xdr:row>
      <xdr:rowOff>76200</xdr:rowOff>
    </xdr:from>
    <xdr:to>
      <xdr:col>10</xdr:col>
      <xdr:colOff>76200</xdr:colOff>
      <xdr:row>98</xdr:row>
      <xdr:rowOff>114300</xdr:rowOff>
    </xdr:to>
    <xdr:sp macro="" textlink="">
      <xdr:nvSpPr>
        <xdr:cNvPr id="7541" name="Text Box 75" hidden="1">
          <a:extLst>
            <a:ext uri="{FF2B5EF4-FFF2-40B4-BE49-F238E27FC236}">
              <a16:creationId xmlns:a16="http://schemas.microsoft.com/office/drawing/2014/main" id="{00000000-0008-0000-0000-0000751D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98</xdr:row>
      <xdr:rowOff>76200</xdr:rowOff>
    </xdr:from>
    <xdr:to>
      <xdr:col>10</xdr:col>
      <xdr:colOff>76200</xdr:colOff>
      <xdr:row>99</xdr:row>
      <xdr:rowOff>114300</xdr:rowOff>
    </xdr:to>
    <xdr:sp macro="" textlink="">
      <xdr:nvSpPr>
        <xdr:cNvPr id="7542" name="Text Box 75" hidden="1">
          <a:extLst>
            <a:ext uri="{FF2B5EF4-FFF2-40B4-BE49-F238E27FC236}">
              <a16:creationId xmlns:a16="http://schemas.microsoft.com/office/drawing/2014/main" id="{00000000-0008-0000-0000-0000761D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98</xdr:row>
      <xdr:rowOff>76200</xdr:rowOff>
    </xdr:from>
    <xdr:to>
      <xdr:col>10</xdr:col>
      <xdr:colOff>76200</xdr:colOff>
      <xdr:row>99</xdr:row>
      <xdr:rowOff>114300</xdr:rowOff>
    </xdr:to>
    <xdr:sp macro="" textlink="">
      <xdr:nvSpPr>
        <xdr:cNvPr id="7543" name="Text Box 75" hidden="1">
          <a:extLst>
            <a:ext uri="{FF2B5EF4-FFF2-40B4-BE49-F238E27FC236}">
              <a16:creationId xmlns:a16="http://schemas.microsoft.com/office/drawing/2014/main" id="{00000000-0008-0000-0000-0000771D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98</xdr:row>
      <xdr:rowOff>76200</xdr:rowOff>
    </xdr:from>
    <xdr:to>
      <xdr:col>10</xdr:col>
      <xdr:colOff>76200</xdr:colOff>
      <xdr:row>99</xdr:row>
      <xdr:rowOff>114300</xdr:rowOff>
    </xdr:to>
    <xdr:sp macro="" textlink="">
      <xdr:nvSpPr>
        <xdr:cNvPr id="7544" name="Text Box 75" hidden="1">
          <a:extLst>
            <a:ext uri="{FF2B5EF4-FFF2-40B4-BE49-F238E27FC236}">
              <a16:creationId xmlns:a16="http://schemas.microsoft.com/office/drawing/2014/main" id="{00000000-0008-0000-0000-0000781D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97</xdr:row>
      <xdr:rowOff>76200</xdr:rowOff>
    </xdr:from>
    <xdr:to>
      <xdr:col>14</xdr:col>
      <xdr:colOff>76200</xdr:colOff>
      <xdr:row>98</xdr:row>
      <xdr:rowOff>114300</xdr:rowOff>
    </xdr:to>
    <xdr:sp macro="" textlink="">
      <xdr:nvSpPr>
        <xdr:cNvPr id="7545" name="Text Box 75" hidden="1">
          <a:extLst>
            <a:ext uri="{FF2B5EF4-FFF2-40B4-BE49-F238E27FC236}">
              <a16:creationId xmlns:a16="http://schemas.microsoft.com/office/drawing/2014/main" id="{00000000-0008-0000-0000-0000791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98</xdr:row>
      <xdr:rowOff>76200</xdr:rowOff>
    </xdr:from>
    <xdr:to>
      <xdr:col>14</xdr:col>
      <xdr:colOff>76200</xdr:colOff>
      <xdr:row>99</xdr:row>
      <xdr:rowOff>114300</xdr:rowOff>
    </xdr:to>
    <xdr:sp macro="" textlink="">
      <xdr:nvSpPr>
        <xdr:cNvPr id="7546" name="Text Box 75" hidden="1">
          <a:extLst>
            <a:ext uri="{FF2B5EF4-FFF2-40B4-BE49-F238E27FC236}">
              <a16:creationId xmlns:a16="http://schemas.microsoft.com/office/drawing/2014/main" id="{00000000-0008-0000-0000-00007A1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98</xdr:row>
      <xdr:rowOff>76200</xdr:rowOff>
    </xdr:from>
    <xdr:to>
      <xdr:col>14</xdr:col>
      <xdr:colOff>76200</xdr:colOff>
      <xdr:row>99</xdr:row>
      <xdr:rowOff>114300</xdr:rowOff>
    </xdr:to>
    <xdr:sp macro="" textlink="">
      <xdr:nvSpPr>
        <xdr:cNvPr id="7547" name="Text Box 75" hidden="1">
          <a:extLst>
            <a:ext uri="{FF2B5EF4-FFF2-40B4-BE49-F238E27FC236}">
              <a16:creationId xmlns:a16="http://schemas.microsoft.com/office/drawing/2014/main" id="{00000000-0008-0000-0000-00007B1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98</xdr:row>
      <xdr:rowOff>76200</xdr:rowOff>
    </xdr:from>
    <xdr:to>
      <xdr:col>14</xdr:col>
      <xdr:colOff>76200</xdr:colOff>
      <xdr:row>99</xdr:row>
      <xdr:rowOff>114300</xdr:rowOff>
    </xdr:to>
    <xdr:sp macro="" textlink="">
      <xdr:nvSpPr>
        <xdr:cNvPr id="7548" name="Text Box 75" hidden="1">
          <a:extLst>
            <a:ext uri="{FF2B5EF4-FFF2-40B4-BE49-F238E27FC236}">
              <a16:creationId xmlns:a16="http://schemas.microsoft.com/office/drawing/2014/main" id="{00000000-0008-0000-0000-00007C1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98</xdr:row>
      <xdr:rowOff>76200</xdr:rowOff>
    </xdr:from>
    <xdr:to>
      <xdr:col>14</xdr:col>
      <xdr:colOff>76200</xdr:colOff>
      <xdr:row>99</xdr:row>
      <xdr:rowOff>114300</xdr:rowOff>
    </xdr:to>
    <xdr:sp macro="" textlink="">
      <xdr:nvSpPr>
        <xdr:cNvPr id="7549" name="Text Box 75" hidden="1">
          <a:extLst>
            <a:ext uri="{FF2B5EF4-FFF2-40B4-BE49-F238E27FC236}">
              <a16:creationId xmlns:a16="http://schemas.microsoft.com/office/drawing/2014/main" id="{00000000-0008-0000-0000-00007D1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98</xdr:row>
      <xdr:rowOff>76200</xdr:rowOff>
    </xdr:from>
    <xdr:to>
      <xdr:col>7</xdr:col>
      <xdr:colOff>76200</xdr:colOff>
      <xdr:row>99</xdr:row>
      <xdr:rowOff>114300</xdr:rowOff>
    </xdr:to>
    <xdr:sp macro="" textlink="">
      <xdr:nvSpPr>
        <xdr:cNvPr id="7550" name="Text Box 75" hidden="1">
          <a:extLst>
            <a:ext uri="{FF2B5EF4-FFF2-40B4-BE49-F238E27FC236}">
              <a16:creationId xmlns:a16="http://schemas.microsoft.com/office/drawing/2014/main" id="{00000000-0008-0000-0000-00007E1D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98</xdr:row>
      <xdr:rowOff>76200</xdr:rowOff>
    </xdr:from>
    <xdr:to>
      <xdr:col>10</xdr:col>
      <xdr:colOff>76200</xdr:colOff>
      <xdr:row>99</xdr:row>
      <xdr:rowOff>114300</xdr:rowOff>
    </xdr:to>
    <xdr:sp macro="" textlink="">
      <xdr:nvSpPr>
        <xdr:cNvPr id="7551" name="Text Box 75" hidden="1">
          <a:extLst>
            <a:ext uri="{FF2B5EF4-FFF2-40B4-BE49-F238E27FC236}">
              <a16:creationId xmlns:a16="http://schemas.microsoft.com/office/drawing/2014/main" id="{00000000-0008-0000-0000-00007F1D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98</xdr:row>
      <xdr:rowOff>76200</xdr:rowOff>
    </xdr:from>
    <xdr:to>
      <xdr:col>14</xdr:col>
      <xdr:colOff>76200</xdr:colOff>
      <xdr:row>99</xdr:row>
      <xdr:rowOff>114300</xdr:rowOff>
    </xdr:to>
    <xdr:sp macro="" textlink="">
      <xdr:nvSpPr>
        <xdr:cNvPr id="7552" name="Text Box 75" hidden="1">
          <a:extLst>
            <a:ext uri="{FF2B5EF4-FFF2-40B4-BE49-F238E27FC236}">
              <a16:creationId xmlns:a16="http://schemas.microsoft.com/office/drawing/2014/main" id="{00000000-0008-0000-0000-0000801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98</xdr:row>
      <xdr:rowOff>76200</xdr:rowOff>
    </xdr:from>
    <xdr:to>
      <xdr:col>7</xdr:col>
      <xdr:colOff>76200</xdr:colOff>
      <xdr:row>99</xdr:row>
      <xdr:rowOff>114300</xdr:rowOff>
    </xdr:to>
    <xdr:sp macro="" textlink="">
      <xdr:nvSpPr>
        <xdr:cNvPr id="7553" name="Text Box 75" hidden="1">
          <a:extLst>
            <a:ext uri="{FF2B5EF4-FFF2-40B4-BE49-F238E27FC236}">
              <a16:creationId xmlns:a16="http://schemas.microsoft.com/office/drawing/2014/main" id="{00000000-0008-0000-0000-0000811D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98</xdr:row>
      <xdr:rowOff>76200</xdr:rowOff>
    </xdr:from>
    <xdr:to>
      <xdr:col>10</xdr:col>
      <xdr:colOff>76200</xdr:colOff>
      <xdr:row>99</xdr:row>
      <xdr:rowOff>114300</xdr:rowOff>
    </xdr:to>
    <xdr:sp macro="" textlink="">
      <xdr:nvSpPr>
        <xdr:cNvPr id="7554" name="Text Box 75" hidden="1">
          <a:extLst>
            <a:ext uri="{FF2B5EF4-FFF2-40B4-BE49-F238E27FC236}">
              <a16:creationId xmlns:a16="http://schemas.microsoft.com/office/drawing/2014/main" id="{00000000-0008-0000-0000-0000821D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98</xdr:row>
      <xdr:rowOff>76200</xdr:rowOff>
    </xdr:from>
    <xdr:to>
      <xdr:col>14</xdr:col>
      <xdr:colOff>76200</xdr:colOff>
      <xdr:row>99</xdr:row>
      <xdr:rowOff>114300</xdr:rowOff>
    </xdr:to>
    <xdr:sp macro="" textlink="">
      <xdr:nvSpPr>
        <xdr:cNvPr id="7555" name="Text Box 75" hidden="1">
          <a:extLst>
            <a:ext uri="{FF2B5EF4-FFF2-40B4-BE49-F238E27FC236}">
              <a16:creationId xmlns:a16="http://schemas.microsoft.com/office/drawing/2014/main" id="{00000000-0008-0000-0000-0000831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98</xdr:row>
      <xdr:rowOff>76200</xdr:rowOff>
    </xdr:from>
    <xdr:to>
      <xdr:col>7</xdr:col>
      <xdr:colOff>76200</xdr:colOff>
      <xdr:row>99</xdr:row>
      <xdr:rowOff>114300</xdr:rowOff>
    </xdr:to>
    <xdr:sp macro="" textlink="">
      <xdr:nvSpPr>
        <xdr:cNvPr id="7556" name="Text Box 75" hidden="1">
          <a:extLst>
            <a:ext uri="{FF2B5EF4-FFF2-40B4-BE49-F238E27FC236}">
              <a16:creationId xmlns:a16="http://schemas.microsoft.com/office/drawing/2014/main" id="{00000000-0008-0000-0000-0000841D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99</xdr:row>
      <xdr:rowOff>76200</xdr:rowOff>
    </xdr:from>
    <xdr:to>
      <xdr:col>7</xdr:col>
      <xdr:colOff>76200</xdr:colOff>
      <xdr:row>100</xdr:row>
      <xdr:rowOff>114300</xdr:rowOff>
    </xdr:to>
    <xdr:sp macro="" textlink="">
      <xdr:nvSpPr>
        <xdr:cNvPr id="7557" name="Text Box 75" hidden="1">
          <a:extLst>
            <a:ext uri="{FF2B5EF4-FFF2-40B4-BE49-F238E27FC236}">
              <a16:creationId xmlns:a16="http://schemas.microsoft.com/office/drawing/2014/main" id="{00000000-0008-0000-0000-0000851D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99</xdr:row>
      <xdr:rowOff>76200</xdr:rowOff>
    </xdr:from>
    <xdr:to>
      <xdr:col>7</xdr:col>
      <xdr:colOff>76200</xdr:colOff>
      <xdr:row>100</xdr:row>
      <xdr:rowOff>114300</xdr:rowOff>
    </xdr:to>
    <xdr:sp macro="" textlink="">
      <xdr:nvSpPr>
        <xdr:cNvPr id="7558" name="Text Box 75" hidden="1">
          <a:extLst>
            <a:ext uri="{FF2B5EF4-FFF2-40B4-BE49-F238E27FC236}">
              <a16:creationId xmlns:a16="http://schemas.microsoft.com/office/drawing/2014/main" id="{00000000-0008-0000-0000-0000861D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98</xdr:row>
      <xdr:rowOff>76200</xdr:rowOff>
    </xdr:from>
    <xdr:to>
      <xdr:col>10</xdr:col>
      <xdr:colOff>76200</xdr:colOff>
      <xdr:row>99</xdr:row>
      <xdr:rowOff>114300</xdr:rowOff>
    </xdr:to>
    <xdr:sp macro="" textlink="">
      <xdr:nvSpPr>
        <xdr:cNvPr id="7559" name="Text Box 75" hidden="1">
          <a:extLst>
            <a:ext uri="{FF2B5EF4-FFF2-40B4-BE49-F238E27FC236}">
              <a16:creationId xmlns:a16="http://schemas.microsoft.com/office/drawing/2014/main" id="{00000000-0008-0000-0000-0000871D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99</xdr:row>
      <xdr:rowOff>76200</xdr:rowOff>
    </xdr:from>
    <xdr:to>
      <xdr:col>10</xdr:col>
      <xdr:colOff>76200</xdr:colOff>
      <xdr:row>100</xdr:row>
      <xdr:rowOff>114300</xdr:rowOff>
    </xdr:to>
    <xdr:sp macro="" textlink="">
      <xdr:nvSpPr>
        <xdr:cNvPr id="7560" name="Text Box 75" hidden="1">
          <a:extLst>
            <a:ext uri="{FF2B5EF4-FFF2-40B4-BE49-F238E27FC236}">
              <a16:creationId xmlns:a16="http://schemas.microsoft.com/office/drawing/2014/main" id="{00000000-0008-0000-0000-0000881D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99</xdr:row>
      <xdr:rowOff>76200</xdr:rowOff>
    </xdr:from>
    <xdr:to>
      <xdr:col>10</xdr:col>
      <xdr:colOff>76200</xdr:colOff>
      <xdr:row>100</xdr:row>
      <xdr:rowOff>114300</xdr:rowOff>
    </xdr:to>
    <xdr:sp macro="" textlink="">
      <xdr:nvSpPr>
        <xdr:cNvPr id="7561" name="Text Box 75" hidden="1">
          <a:extLst>
            <a:ext uri="{FF2B5EF4-FFF2-40B4-BE49-F238E27FC236}">
              <a16:creationId xmlns:a16="http://schemas.microsoft.com/office/drawing/2014/main" id="{00000000-0008-0000-0000-0000891D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99</xdr:row>
      <xdr:rowOff>76200</xdr:rowOff>
    </xdr:from>
    <xdr:to>
      <xdr:col>10</xdr:col>
      <xdr:colOff>76200</xdr:colOff>
      <xdr:row>100</xdr:row>
      <xdr:rowOff>114300</xdr:rowOff>
    </xdr:to>
    <xdr:sp macro="" textlink="">
      <xdr:nvSpPr>
        <xdr:cNvPr id="7562" name="Text Box 75" hidden="1">
          <a:extLst>
            <a:ext uri="{FF2B5EF4-FFF2-40B4-BE49-F238E27FC236}">
              <a16:creationId xmlns:a16="http://schemas.microsoft.com/office/drawing/2014/main" id="{00000000-0008-0000-0000-00008A1D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98</xdr:row>
      <xdr:rowOff>76200</xdr:rowOff>
    </xdr:from>
    <xdr:to>
      <xdr:col>14</xdr:col>
      <xdr:colOff>76200</xdr:colOff>
      <xdr:row>99</xdr:row>
      <xdr:rowOff>114300</xdr:rowOff>
    </xdr:to>
    <xdr:sp macro="" textlink="">
      <xdr:nvSpPr>
        <xdr:cNvPr id="7563" name="Text Box 75" hidden="1">
          <a:extLst>
            <a:ext uri="{FF2B5EF4-FFF2-40B4-BE49-F238E27FC236}">
              <a16:creationId xmlns:a16="http://schemas.microsoft.com/office/drawing/2014/main" id="{00000000-0008-0000-0000-00008B1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99</xdr:row>
      <xdr:rowOff>76200</xdr:rowOff>
    </xdr:from>
    <xdr:to>
      <xdr:col>14</xdr:col>
      <xdr:colOff>76200</xdr:colOff>
      <xdr:row>100</xdr:row>
      <xdr:rowOff>114300</xdr:rowOff>
    </xdr:to>
    <xdr:sp macro="" textlink="">
      <xdr:nvSpPr>
        <xdr:cNvPr id="7564" name="Text Box 75" hidden="1">
          <a:extLst>
            <a:ext uri="{FF2B5EF4-FFF2-40B4-BE49-F238E27FC236}">
              <a16:creationId xmlns:a16="http://schemas.microsoft.com/office/drawing/2014/main" id="{00000000-0008-0000-0000-00008C1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99</xdr:row>
      <xdr:rowOff>76200</xdr:rowOff>
    </xdr:from>
    <xdr:to>
      <xdr:col>14</xdr:col>
      <xdr:colOff>76200</xdr:colOff>
      <xdr:row>100</xdr:row>
      <xdr:rowOff>114300</xdr:rowOff>
    </xdr:to>
    <xdr:sp macro="" textlink="">
      <xdr:nvSpPr>
        <xdr:cNvPr id="7565" name="Text Box 75" hidden="1">
          <a:extLst>
            <a:ext uri="{FF2B5EF4-FFF2-40B4-BE49-F238E27FC236}">
              <a16:creationId xmlns:a16="http://schemas.microsoft.com/office/drawing/2014/main" id="{00000000-0008-0000-0000-00008D1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99</xdr:row>
      <xdr:rowOff>76200</xdr:rowOff>
    </xdr:from>
    <xdr:to>
      <xdr:col>14</xdr:col>
      <xdr:colOff>76200</xdr:colOff>
      <xdr:row>100</xdr:row>
      <xdr:rowOff>114300</xdr:rowOff>
    </xdr:to>
    <xdr:sp macro="" textlink="">
      <xdr:nvSpPr>
        <xdr:cNvPr id="7566" name="Text Box 75" hidden="1">
          <a:extLst>
            <a:ext uri="{FF2B5EF4-FFF2-40B4-BE49-F238E27FC236}">
              <a16:creationId xmlns:a16="http://schemas.microsoft.com/office/drawing/2014/main" id="{00000000-0008-0000-0000-00008E1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99</xdr:row>
      <xdr:rowOff>76200</xdr:rowOff>
    </xdr:from>
    <xdr:to>
      <xdr:col>14</xdr:col>
      <xdr:colOff>76200</xdr:colOff>
      <xdr:row>100</xdr:row>
      <xdr:rowOff>114300</xdr:rowOff>
    </xdr:to>
    <xdr:sp macro="" textlink="">
      <xdr:nvSpPr>
        <xdr:cNvPr id="7567" name="Text Box 75" hidden="1">
          <a:extLst>
            <a:ext uri="{FF2B5EF4-FFF2-40B4-BE49-F238E27FC236}">
              <a16:creationId xmlns:a16="http://schemas.microsoft.com/office/drawing/2014/main" id="{00000000-0008-0000-0000-00008F1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99</xdr:row>
      <xdr:rowOff>76200</xdr:rowOff>
    </xdr:from>
    <xdr:to>
      <xdr:col>7</xdr:col>
      <xdr:colOff>76200</xdr:colOff>
      <xdr:row>100</xdr:row>
      <xdr:rowOff>114300</xdr:rowOff>
    </xdr:to>
    <xdr:sp macro="" textlink="">
      <xdr:nvSpPr>
        <xdr:cNvPr id="7568" name="Text Box 75" hidden="1">
          <a:extLst>
            <a:ext uri="{FF2B5EF4-FFF2-40B4-BE49-F238E27FC236}">
              <a16:creationId xmlns:a16="http://schemas.microsoft.com/office/drawing/2014/main" id="{00000000-0008-0000-0000-0000901D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99</xdr:row>
      <xdr:rowOff>76200</xdr:rowOff>
    </xdr:from>
    <xdr:to>
      <xdr:col>10</xdr:col>
      <xdr:colOff>76200</xdr:colOff>
      <xdr:row>100</xdr:row>
      <xdr:rowOff>114300</xdr:rowOff>
    </xdr:to>
    <xdr:sp macro="" textlink="">
      <xdr:nvSpPr>
        <xdr:cNvPr id="7569" name="Text Box 75" hidden="1">
          <a:extLst>
            <a:ext uri="{FF2B5EF4-FFF2-40B4-BE49-F238E27FC236}">
              <a16:creationId xmlns:a16="http://schemas.microsoft.com/office/drawing/2014/main" id="{00000000-0008-0000-0000-0000911D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99</xdr:row>
      <xdr:rowOff>76200</xdr:rowOff>
    </xdr:from>
    <xdr:to>
      <xdr:col>14</xdr:col>
      <xdr:colOff>76200</xdr:colOff>
      <xdr:row>100</xdr:row>
      <xdr:rowOff>114300</xdr:rowOff>
    </xdr:to>
    <xdr:sp macro="" textlink="">
      <xdr:nvSpPr>
        <xdr:cNvPr id="7570" name="Text Box 75" hidden="1">
          <a:extLst>
            <a:ext uri="{FF2B5EF4-FFF2-40B4-BE49-F238E27FC236}">
              <a16:creationId xmlns:a16="http://schemas.microsoft.com/office/drawing/2014/main" id="{00000000-0008-0000-0000-0000921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99</xdr:row>
      <xdr:rowOff>76200</xdr:rowOff>
    </xdr:from>
    <xdr:to>
      <xdr:col>7</xdr:col>
      <xdr:colOff>76200</xdr:colOff>
      <xdr:row>100</xdr:row>
      <xdr:rowOff>114300</xdr:rowOff>
    </xdr:to>
    <xdr:sp macro="" textlink="">
      <xdr:nvSpPr>
        <xdr:cNvPr id="7571" name="Text Box 75" hidden="1">
          <a:extLst>
            <a:ext uri="{FF2B5EF4-FFF2-40B4-BE49-F238E27FC236}">
              <a16:creationId xmlns:a16="http://schemas.microsoft.com/office/drawing/2014/main" id="{00000000-0008-0000-0000-0000931D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99</xdr:row>
      <xdr:rowOff>76200</xdr:rowOff>
    </xdr:from>
    <xdr:to>
      <xdr:col>10</xdr:col>
      <xdr:colOff>76200</xdr:colOff>
      <xdr:row>100</xdr:row>
      <xdr:rowOff>114300</xdr:rowOff>
    </xdr:to>
    <xdr:sp macro="" textlink="">
      <xdr:nvSpPr>
        <xdr:cNvPr id="7572" name="Text Box 75" hidden="1">
          <a:extLst>
            <a:ext uri="{FF2B5EF4-FFF2-40B4-BE49-F238E27FC236}">
              <a16:creationId xmlns:a16="http://schemas.microsoft.com/office/drawing/2014/main" id="{00000000-0008-0000-0000-0000941D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99</xdr:row>
      <xdr:rowOff>76200</xdr:rowOff>
    </xdr:from>
    <xdr:to>
      <xdr:col>14</xdr:col>
      <xdr:colOff>76200</xdr:colOff>
      <xdr:row>100</xdr:row>
      <xdr:rowOff>114300</xdr:rowOff>
    </xdr:to>
    <xdr:sp macro="" textlink="">
      <xdr:nvSpPr>
        <xdr:cNvPr id="7573" name="Text Box 75" hidden="1">
          <a:extLst>
            <a:ext uri="{FF2B5EF4-FFF2-40B4-BE49-F238E27FC236}">
              <a16:creationId xmlns:a16="http://schemas.microsoft.com/office/drawing/2014/main" id="{00000000-0008-0000-0000-0000951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99</xdr:row>
      <xdr:rowOff>76200</xdr:rowOff>
    </xdr:from>
    <xdr:to>
      <xdr:col>7</xdr:col>
      <xdr:colOff>76200</xdr:colOff>
      <xdr:row>100</xdr:row>
      <xdr:rowOff>114300</xdr:rowOff>
    </xdr:to>
    <xdr:sp macro="" textlink="">
      <xdr:nvSpPr>
        <xdr:cNvPr id="7574" name="Text Box 75" hidden="1">
          <a:extLst>
            <a:ext uri="{FF2B5EF4-FFF2-40B4-BE49-F238E27FC236}">
              <a16:creationId xmlns:a16="http://schemas.microsoft.com/office/drawing/2014/main" id="{00000000-0008-0000-0000-0000961D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100</xdr:row>
      <xdr:rowOff>76200</xdr:rowOff>
    </xdr:from>
    <xdr:to>
      <xdr:col>7</xdr:col>
      <xdr:colOff>76200</xdr:colOff>
      <xdr:row>101</xdr:row>
      <xdr:rowOff>114300</xdr:rowOff>
    </xdr:to>
    <xdr:sp macro="" textlink="">
      <xdr:nvSpPr>
        <xdr:cNvPr id="7575" name="Text Box 75" hidden="1">
          <a:extLst>
            <a:ext uri="{FF2B5EF4-FFF2-40B4-BE49-F238E27FC236}">
              <a16:creationId xmlns:a16="http://schemas.microsoft.com/office/drawing/2014/main" id="{00000000-0008-0000-0000-0000971D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100</xdr:row>
      <xdr:rowOff>76200</xdr:rowOff>
    </xdr:from>
    <xdr:to>
      <xdr:col>7</xdr:col>
      <xdr:colOff>76200</xdr:colOff>
      <xdr:row>101</xdr:row>
      <xdr:rowOff>114300</xdr:rowOff>
    </xdr:to>
    <xdr:sp macro="" textlink="">
      <xdr:nvSpPr>
        <xdr:cNvPr id="7576" name="Text Box 75" hidden="1">
          <a:extLst>
            <a:ext uri="{FF2B5EF4-FFF2-40B4-BE49-F238E27FC236}">
              <a16:creationId xmlns:a16="http://schemas.microsoft.com/office/drawing/2014/main" id="{00000000-0008-0000-0000-0000981D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99</xdr:row>
      <xdr:rowOff>76200</xdr:rowOff>
    </xdr:from>
    <xdr:to>
      <xdr:col>10</xdr:col>
      <xdr:colOff>76200</xdr:colOff>
      <xdr:row>100</xdr:row>
      <xdr:rowOff>114300</xdr:rowOff>
    </xdr:to>
    <xdr:sp macro="" textlink="">
      <xdr:nvSpPr>
        <xdr:cNvPr id="7577" name="Text Box 75" hidden="1">
          <a:extLst>
            <a:ext uri="{FF2B5EF4-FFF2-40B4-BE49-F238E27FC236}">
              <a16:creationId xmlns:a16="http://schemas.microsoft.com/office/drawing/2014/main" id="{00000000-0008-0000-0000-0000991D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100</xdr:row>
      <xdr:rowOff>76200</xdr:rowOff>
    </xdr:from>
    <xdr:to>
      <xdr:col>10</xdr:col>
      <xdr:colOff>76200</xdr:colOff>
      <xdr:row>101</xdr:row>
      <xdr:rowOff>114300</xdr:rowOff>
    </xdr:to>
    <xdr:sp macro="" textlink="">
      <xdr:nvSpPr>
        <xdr:cNvPr id="7578" name="Text Box 75" hidden="1">
          <a:extLst>
            <a:ext uri="{FF2B5EF4-FFF2-40B4-BE49-F238E27FC236}">
              <a16:creationId xmlns:a16="http://schemas.microsoft.com/office/drawing/2014/main" id="{00000000-0008-0000-0000-00009A1D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100</xdr:row>
      <xdr:rowOff>76200</xdr:rowOff>
    </xdr:from>
    <xdr:to>
      <xdr:col>10</xdr:col>
      <xdr:colOff>76200</xdr:colOff>
      <xdr:row>101</xdr:row>
      <xdr:rowOff>114300</xdr:rowOff>
    </xdr:to>
    <xdr:sp macro="" textlink="">
      <xdr:nvSpPr>
        <xdr:cNvPr id="7579" name="Text Box 75" hidden="1">
          <a:extLst>
            <a:ext uri="{FF2B5EF4-FFF2-40B4-BE49-F238E27FC236}">
              <a16:creationId xmlns:a16="http://schemas.microsoft.com/office/drawing/2014/main" id="{00000000-0008-0000-0000-00009B1D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100</xdr:row>
      <xdr:rowOff>76200</xdr:rowOff>
    </xdr:from>
    <xdr:to>
      <xdr:col>10</xdr:col>
      <xdr:colOff>76200</xdr:colOff>
      <xdr:row>101</xdr:row>
      <xdr:rowOff>114300</xdr:rowOff>
    </xdr:to>
    <xdr:sp macro="" textlink="">
      <xdr:nvSpPr>
        <xdr:cNvPr id="7580" name="Text Box 75" hidden="1">
          <a:extLst>
            <a:ext uri="{FF2B5EF4-FFF2-40B4-BE49-F238E27FC236}">
              <a16:creationId xmlns:a16="http://schemas.microsoft.com/office/drawing/2014/main" id="{00000000-0008-0000-0000-00009C1D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99</xdr:row>
      <xdr:rowOff>76200</xdr:rowOff>
    </xdr:from>
    <xdr:to>
      <xdr:col>14</xdr:col>
      <xdr:colOff>76200</xdr:colOff>
      <xdr:row>100</xdr:row>
      <xdr:rowOff>114300</xdr:rowOff>
    </xdr:to>
    <xdr:sp macro="" textlink="">
      <xdr:nvSpPr>
        <xdr:cNvPr id="7581" name="Text Box 75" hidden="1">
          <a:extLst>
            <a:ext uri="{FF2B5EF4-FFF2-40B4-BE49-F238E27FC236}">
              <a16:creationId xmlns:a16="http://schemas.microsoft.com/office/drawing/2014/main" id="{00000000-0008-0000-0000-00009D1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100</xdr:row>
      <xdr:rowOff>76200</xdr:rowOff>
    </xdr:from>
    <xdr:to>
      <xdr:col>14</xdr:col>
      <xdr:colOff>76200</xdr:colOff>
      <xdr:row>101</xdr:row>
      <xdr:rowOff>114300</xdr:rowOff>
    </xdr:to>
    <xdr:sp macro="" textlink="">
      <xdr:nvSpPr>
        <xdr:cNvPr id="7582" name="Text Box 75" hidden="1">
          <a:extLst>
            <a:ext uri="{FF2B5EF4-FFF2-40B4-BE49-F238E27FC236}">
              <a16:creationId xmlns:a16="http://schemas.microsoft.com/office/drawing/2014/main" id="{00000000-0008-0000-0000-00009E1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100</xdr:row>
      <xdr:rowOff>76200</xdr:rowOff>
    </xdr:from>
    <xdr:to>
      <xdr:col>14</xdr:col>
      <xdr:colOff>76200</xdr:colOff>
      <xdr:row>101</xdr:row>
      <xdr:rowOff>114300</xdr:rowOff>
    </xdr:to>
    <xdr:sp macro="" textlink="">
      <xdr:nvSpPr>
        <xdr:cNvPr id="7583" name="Text Box 75" hidden="1">
          <a:extLst>
            <a:ext uri="{FF2B5EF4-FFF2-40B4-BE49-F238E27FC236}">
              <a16:creationId xmlns:a16="http://schemas.microsoft.com/office/drawing/2014/main" id="{00000000-0008-0000-0000-00009F1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100</xdr:row>
      <xdr:rowOff>76200</xdr:rowOff>
    </xdr:from>
    <xdr:to>
      <xdr:col>14</xdr:col>
      <xdr:colOff>76200</xdr:colOff>
      <xdr:row>101</xdr:row>
      <xdr:rowOff>114300</xdr:rowOff>
    </xdr:to>
    <xdr:sp macro="" textlink="">
      <xdr:nvSpPr>
        <xdr:cNvPr id="7584" name="Text Box 75" hidden="1">
          <a:extLst>
            <a:ext uri="{FF2B5EF4-FFF2-40B4-BE49-F238E27FC236}">
              <a16:creationId xmlns:a16="http://schemas.microsoft.com/office/drawing/2014/main" id="{00000000-0008-0000-0000-0000A01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100</xdr:row>
      <xdr:rowOff>76200</xdr:rowOff>
    </xdr:from>
    <xdr:to>
      <xdr:col>14</xdr:col>
      <xdr:colOff>76200</xdr:colOff>
      <xdr:row>101</xdr:row>
      <xdr:rowOff>114300</xdr:rowOff>
    </xdr:to>
    <xdr:sp macro="" textlink="">
      <xdr:nvSpPr>
        <xdr:cNvPr id="7585" name="Text Box 75" hidden="1">
          <a:extLst>
            <a:ext uri="{FF2B5EF4-FFF2-40B4-BE49-F238E27FC236}">
              <a16:creationId xmlns:a16="http://schemas.microsoft.com/office/drawing/2014/main" id="{00000000-0008-0000-0000-0000A11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100</xdr:row>
      <xdr:rowOff>76200</xdr:rowOff>
    </xdr:from>
    <xdr:to>
      <xdr:col>7</xdr:col>
      <xdr:colOff>76200</xdr:colOff>
      <xdr:row>101</xdr:row>
      <xdr:rowOff>114300</xdr:rowOff>
    </xdr:to>
    <xdr:sp macro="" textlink="">
      <xdr:nvSpPr>
        <xdr:cNvPr id="7586" name="Text Box 75" hidden="1">
          <a:extLst>
            <a:ext uri="{FF2B5EF4-FFF2-40B4-BE49-F238E27FC236}">
              <a16:creationId xmlns:a16="http://schemas.microsoft.com/office/drawing/2014/main" id="{00000000-0008-0000-0000-0000A21D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100</xdr:row>
      <xdr:rowOff>76200</xdr:rowOff>
    </xdr:from>
    <xdr:to>
      <xdr:col>10</xdr:col>
      <xdr:colOff>76200</xdr:colOff>
      <xdr:row>101</xdr:row>
      <xdr:rowOff>114300</xdr:rowOff>
    </xdr:to>
    <xdr:sp macro="" textlink="">
      <xdr:nvSpPr>
        <xdr:cNvPr id="7587" name="Text Box 75" hidden="1">
          <a:extLst>
            <a:ext uri="{FF2B5EF4-FFF2-40B4-BE49-F238E27FC236}">
              <a16:creationId xmlns:a16="http://schemas.microsoft.com/office/drawing/2014/main" id="{00000000-0008-0000-0000-0000A31D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100</xdr:row>
      <xdr:rowOff>76200</xdr:rowOff>
    </xdr:from>
    <xdr:to>
      <xdr:col>14</xdr:col>
      <xdr:colOff>76200</xdr:colOff>
      <xdr:row>101</xdr:row>
      <xdr:rowOff>114300</xdr:rowOff>
    </xdr:to>
    <xdr:sp macro="" textlink="">
      <xdr:nvSpPr>
        <xdr:cNvPr id="7588" name="Text Box 75" hidden="1">
          <a:extLst>
            <a:ext uri="{FF2B5EF4-FFF2-40B4-BE49-F238E27FC236}">
              <a16:creationId xmlns:a16="http://schemas.microsoft.com/office/drawing/2014/main" id="{00000000-0008-0000-0000-0000A41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100</xdr:row>
      <xdr:rowOff>76200</xdr:rowOff>
    </xdr:from>
    <xdr:to>
      <xdr:col>7</xdr:col>
      <xdr:colOff>76200</xdr:colOff>
      <xdr:row>101</xdr:row>
      <xdr:rowOff>114300</xdr:rowOff>
    </xdr:to>
    <xdr:sp macro="" textlink="">
      <xdr:nvSpPr>
        <xdr:cNvPr id="7589" name="Text Box 75" hidden="1">
          <a:extLst>
            <a:ext uri="{FF2B5EF4-FFF2-40B4-BE49-F238E27FC236}">
              <a16:creationId xmlns:a16="http://schemas.microsoft.com/office/drawing/2014/main" id="{00000000-0008-0000-0000-0000A51D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100</xdr:row>
      <xdr:rowOff>76200</xdr:rowOff>
    </xdr:from>
    <xdr:to>
      <xdr:col>10</xdr:col>
      <xdr:colOff>76200</xdr:colOff>
      <xdr:row>101</xdr:row>
      <xdr:rowOff>114300</xdr:rowOff>
    </xdr:to>
    <xdr:sp macro="" textlink="">
      <xdr:nvSpPr>
        <xdr:cNvPr id="7590" name="Text Box 75" hidden="1">
          <a:extLst>
            <a:ext uri="{FF2B5EF4-FFF2-40B4-BE49-F238E27FC236}">
              <a16:creationId xmlns:a16="http://schemas.microsoft.com/office/drawing/2014/main" id="{00000000-0008-0000-0000-0000A61D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100</xdr:row>
      <xdr:rowOff>76200</xdr:rowOff>
    </xdr:from>
    <xdr:to>
      <xdr:col>14</xdr:col>
      <xdr:colOff>76200</xdr:colOff>
      <xdr:row>101</xdr:row>
      <xdr:rowOff>114300</xdr:rowOff>
    </xdr:to>
    <xdr:sp macro="" textlink="">
      <xdr:nvSpPr>
        <xdr:cNvPr id="7591" name="Text Box 75" hidden="1">
          <a:extLst>
            <a:ext uri="{FF2B5EF4-FFF2-40B4-BE49-F238E27FC236}">
              <a16:creationId xmlns:a16="http://schemas.microsoft.com/office/drawing/2014/main" id="{00000000-0008-0000-0000-0000A71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100</xdr:row>
      <xdr:rowOff>76200</xdr:rowOff>
    </xdr:from>
    <xdr:to>
      <xdr:col>7</xdr:col>
      <xdr:colOff>76200</xdr:colOff>
      <xdr:row>101</xdr:row>
      <xdr:rowOff>114300</xdr:rowOff>
    </xdr:to>
    <xdr:sp macro="" textlink="">
      <xdr:nvSpPr>
        <xdr:cNvPr id="7592" name="Text Box 75" hidden="1">
          <a:extLst>
            <a:ext uri="{FF2B5EF4-FFF2-40B4-BE49-F238E27FC236}">
              <a16:creationId xmlns:a16="http://schemas.microsoft.com/office/drawing/2014/main" id="{00000000-0008-0000-0000-0000A81D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101</xdr:row>
      <xdr:rowOff>76200</xdr:rowOff>
    </xdr:from>
    <xdr:to>
      <xdr:col>7</xdr:col>
      <xdr:colOff>76200</xdr:colOff>
      <xdr:row>102</xdr:row>
      <xdr:rowOff>114300</xdr:rowOff>
    </xdr:to>
    <xdr:sp macro="" textlink="">
      <xdr:nvSpPr>
        <xdr:cNvPr id="7593" name="Text Box 75" hidden="1">
          <a:extLst>
            <a:ext uri="{FF2B5EF4-FFF2-40B4-BE49-F238E27FC236}">
              <a16:creationId xmlns:a16="http://schemas.microsoft.com/office/drawing/2014/main" id="{00000000-0008-0000-0000-0000A91D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101</xdr:row>
      <xdr:rowOff>76200</xdr:rowOff>
    </xdr:from>
    <xdr:to>
      <xdr:col>7</xdr:col>
      <xdr:colOff>76200</xdr:colOff>
      <xdr:row>102</xdr:row>
      <xdr:rowOff>114300</xdr:rowOff>
    </xdr:to>
    <xdr:sp macro="" textlink="">
      <xdr:nvSpPr>
        <xdr:cNvPr id="7594" name="Text Box 75" hidden="1">
          <a:extLst>
            <a:ext uri="{FF2B5EF4-FFF2-40B4-BE49-F238E27FC236}">
              <a16:creationId xmlns:a16="http://schemas.microsoft.com/office/drawing/2014/main" id="{00000000-0008-0000-0000-0000AA1D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100</xdr:row>
      <xdr:rowOff>76200</xdr:rowOff>
    </xdr:from>
    <xdr:to>
      <xdr:col>10</xdr:col>
      <xdr:colOff>76200</xdr:colOff>
      <xdr:row>101</xdr:row>
      <xdr:rowOff>114300</xdr:rowOff>
    </xdr:to>
    <xdr:sp macro="" textlink="">
      <xdr:nvSpPr>
        <xdr:cNvPr id="7595" name="Text Box 75" hidden="1">
          <a:extLst>
            <a:ext uri="{FF2B5EF4-FFF2-40B4-BE49-F238E27FC236}">
              <a16:creationId xmlns:a16="http://schemas.microsoft.com/office/drawing/2014/main" id="{00000000-0008-0000-0000-0000AB1D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101</xdr:row>
      <xdr:rowOff>76200</xdr:rowOff>
    </xdr:from>
    <xdr:to>
      <xdr:col>10</xdr:col>
      <xdr:colOff>76200</xdr:colOff>
      <xdr:row>102</xdr:row>
      <xdr:rowOff>114300</xdr:rowOff>
    </xdr:to>
    <xdr:sp macro="" textlink="">
      <xdr:nvSpPr>
        <xdr:cNvPr id="7596" name="Text Box 75" hidden="1">
          <a:extLst>
            <a:ext uri="{FF2B5EF4-FFF2-40B4-BE49-F238E27FC236}">
              <a16:creationId xmlns:a16="http://schemas.microsoft.com/office/drawing/2014/main" id="{00000000-0008-0000-0000-0000AC1D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101</xdr:row>
      <xdr:rowOff>76200</xdr:rowOff>
    </xdr:from>
    <xdr:to>
      <xdr:col>10</xdr:col>
      <xdr:colOff>76200</xdr:colOff>
      <xdr:row>102</xdr:row>
      <xdr:rowOff>114300</xdr:rowOff>
    </xdr:to>
    <xdr:sp macro="" textlink="">
      <xdr:nvSpPr>
        <xdr:cNvPr id="7597" name="Text Box 75" hidden="1">
          <a:extLst>
            <a:ext uri="{FF2B5EF4-FFF2-40B4-BE49-F238E27FC236}">
              <a16:creationId xmlns:a16="http://schemas.microsoft.com/office/drawing/2014/main" id="{00000000-0008-0000-0000-0000AD1D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101</xdr:row>
      <xdr:rowOff>76200</xdr:rowOff>
    </xdr:from>
    <xdr:to>
      <xdr:col>10</xdr:col>
      <xdr:colOff>76200</xdr:colOff>
      <xdr:row>102</xdr:row>
      <xdr:rowOff>114300</xdr:rowOff>
    </xdr:to>
    <xdr:sp macro="" textlink="">
      <xdr:nvSpPr>
        <xdr:cNvPr id="7598" name="Text Box 75" hidden="1">
          <a:extLst>
            <a:ext uri="{FF2B5EF4-FFF2-40B4-BE49-F238E27FC236}">
              <a16:creationId xmlns:a16="http://schemas.microsoft.com/office/drawing/2014/main" id="{00000000-0008-0000-0000-0000AE1D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100</xdr:row>
      <xdr:rowOff>76200</xdr:rowOff>
    </xdr:from>
    <xdr:to>
      <xdr:col>14</xdr:col>
      <xdr:colOff>76200</xdr:colOff>
      <xdr:row>101</xdr:row>
      <xdr:rowOff>114300</xdr:rowOff>
    </xdr:to>
    <xdr:sp macro="" textlink="">
      <xdr:nvSpPr>
        <xdr:cNvPr id="7599" name="Text Box 75" hidden="1">
          <a:extLst>
            <a:ext uri="{FF2B5EF4-FFF2-40B4-BE49-F238E27FC236}">
              <a16:creationId xmlns:a16="http://schemas.microsoft.com/office/drawing/2014/main" id="{00000000-0008-0000-0000-0000AF1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101</xdr:row>
      <xdr:rowOff>76200</xdr:rowOff>
    </xdr:from>
    <xdr:to>
      <xdr:col>14</xdr:col>
      <xdr:colOff>76200</xdr:colOff>
      <xdr:row>102</xdr:row>
      <xdr:rowOff>114300</xdr:rowOff>
    </xdr:to>
    <xdr:sp macro="" textlink="">
      <xdr:nvSpPr>
        <xdr:cNvPr id="7600" name="Text Box 75" hidden="1">
          <a:extLst>
            <a:ext uri="{FF2B5EF4-FFF2-40B4-BE49-F238E27FC236}">
              <a16:creationId xmlns:a16="http://schemas.microsoft.com/office/drawing/2014/main" id="{00000000-0008-0000-0000-0000B01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101</xdr:row>
      <xdr:rowOff>76200</xdr:rowOff>
    </xdr:from>
    <xdr:to>
      <xdr:col>14</xdr:col>
      <xdr:colOff>76200</xdr:colOff>
      <xdr:row>102</xdr:row>
      <xdr:rowOff>114300</xdr:rowOff>
    </xdr:to>
    <xdr:sp macro="" textlink="">
      <xdr:nvSpPr>
        <xdr:cNvPr id="7601" name="Text Box 75" hidden="1">
          <a:extLst>
            <a:ext uri="{FF2B5EF4-FFF2-40B4-BE49-F238E27FC236}">
              <a16:creationId xmlns:a16="http://schemas.microsoft.com/office/drawing/2014/main" id="{00000000-0008-0000-0000-0000B11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101</xdr:row>
      <xdr:rowOff>76200</xdr:rowOff>
    </xdr:from>
    <xdr:to>
      <xdr:col>14</xdr:col>
      <xdr:colOff>76200</xdr:colOff>
      <xdr:row>102</xdr:row>
      <xdr:rowOff>114300</xdr:rowOff>
    </xdr:to>
    <xdr:sp macro="" textlink="">
      <xdr:nvSpPr>
        <xdr:cNvPr id="7602" name="Text Box 75" hidden="1">
          <a:extLst>
            <a:ext uri="{FF2B5EF4-FFF2-40B4-BE49-F238E27FC236}">
              <a16:creationId xmlns:a16="http://schemas.microsoft.com/office/drawing/2014/main" id="{00000000-0008-0000-0000-0000B21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101</xdr:row>
      <xdr:rowOff>76200</xdr:rowOff>
    </xdr:from>
    <xdr:to>
      <xdr:col>14</xdr:col>
      <xdr:colOff>76200</xdr:colOff>
      <xdr:row>102</xdr:row>
      <xdr:rowOff>114300</xdr:rowOff>
    </xdr:to>
    <xdr:sp macro="" textlink="">
      <xdr:nvSpPr>
        <xdr:cNvPr id="7603" name="Text Box 75" hidden="1">
          <a:extLst>
            <a:ext uri="{FF2B5EF4-FFF2-40B4-BE49-F238E27FC236}">
              <a16:creationId xmlns:a16="http://schemas.microsoft.com/office/drawing/2014/main" id="{00000000-0008-0000-0000-0000B31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101</xdr:row>
      <xdr:rowOff>76200</xdr:rowOff>
    </xdr:from>
    <xdr:to>
      <xdr:col>7</xdr:col>
      <xdr:colOff>76200</xdr:colOff>
      <xdr:row>102</xdr:row>
      <xdr:rowOff>114300</xdr:rowOff>
    </xdr:to>
    <xdr:sp macro="" textlink="">
      <xdr:nvSpPr>
        <xdr:cNvPr id="7604" name="Text Box 75" hidden="1">
          <a:extLst>
            <a:ext uri="{FF2B5EF4-FFF2-40B4-BE49-F238E27FC236}">
              <a16:creationId xmlns:a16="http://schemas.microsoft.com/office/drawing/2014/main" id="{00000000-0008-0000-0000-0000B41D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101</xdr:row>
      <xdr:rowOff>76200</xdr:rowOff>
    </xdr:from>
    <xdr:to>
      <xdr:col>10</xdr:col>
      <xdr:colOff>76200</xdr:colOff>
      <xdr:row>102</xdr:row>
      <xdr:rowOff>114300</xdr:rowOff>
    </xdr:to>
    <xdr:sp macro="" textlink="">
      <xdr:nvSpPr>
        <xdr:cNvPr id="7605" name="Text Box 75" hidden="1">
          <a:extLst>
            <a:ext uri="{FF2B5EF4-FFF2-40B4-BE49-F238E27FC236}">
              <a16:creationId xmlns:a16="http://schemas.microsoft.com/office/drawing/2014/main" id="{00000000-0008-0000-0000-0000B51D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101</xdr:row>
      <xdr:rowOff>76200</xdr:rowOff>
    </xdr:from>
    <xdr:to>
      <xdr:col>14</xdr:col>
      <xdr:colOff>76200</xdr:colOff>
      <xdr:row>102</xdr:row>
      <xdr:rowOff>114300</xdr:rowOff>
    </xdr:to>
    <xdr:sp macro="" textlink="">
      <xdr:nvSpPr>
        <xdr:cNvPr id="7606" name="Text Box 75" hidden="1">
          <a:extLst>
            <a:ext uri="{FF2B5EF4-FFF2-40B4-BE49-F238E27FC236}">
              <a16:creationId xmlns:a16="http://schemas.microsoft.com/office/drawing/2014/main" id="{00000000-0008-0000-0000-0000B61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101</xdr:row>
      <xdr:rowOff>76200</xdr:rowOff>
    </xdr:from>
    <xdr:to>
      <xdr:col>7</xdr:col>
      <xdr:colOff>76200</xdr:colOff>
      <xdr:row>102</xdr:row>
      <xdr:rowOff>114300</xdr:rowOff>
    </xdr:to>
    <xdr:sp macro="" textlink="">
      <xdr:nvSpPr>
        <xdr:cNvPr id="7607" name="Text Box 75" hidden="1">
          <a:extLst>
            <a:ext uri="{FF2B5EF4-FFF2-40B4-BE49-F238E27FC236}">
              <a16:creationId xmlns:a16="http://schemas.microsoft.com/office/drawing/2014/main" id="{00000000-0008-0000-0000-0000B71D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101</xdr:row>
      <xdr:rowOff>76200</xdr:rowOff>
    </xdr:from>
    <xdr:to>
      <xdr:col>10</xdr:col>
      <xdr:colOff>76200</xdr:colOff>
      <xdr:row>102</xdr:row>
      <xdr:rowOff>114300</xdr:rowOff>
    </xdr:to>
    <xdr:sp macro="" textlink="">
      <xdr:nvSpPr>
        <xdr:cNvPr id="7608" name="Text Box 75" hidden="1">
          <a:extLst>
            <a:ext uri="{FF2B5EF4-FFF2-40B4-BE49-F238E27FC236}">
              <a16:creationId xmlns:a16="http://schemas.microsoft.com/office/drawing/2014/main" id="{00000000-0008-0000-0000-0000B81D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101</xdr:row>
      <xdr:rowOff>76200</xdr:rowOff>
    </xdr:from>
    <xdr:to>
      <xdr:col>14</xdr:col>
      <xdr:colOff>76200</xdr:colOff>
      <xdr:row>102</xdr:row>
      <xdr:rowOff>114300</xdr:rowOff>
    </xdr:to>
    <xdr:sp macro="" textlink="">
      <xdr:nvSpPr>
        <xdr:cNvPr id="7609" name="Text Box 75" hidden="1">
          <a:extLst>
            <a:ext uri="{FF2B5EF4-FFF2-40B4-BE49-F238E27FC236}">
              <a16:creationId xmlns:a16="http://schemas.microsoft.com/office/drawing/2014/main" id="{00000000-0008-0000-0000-0000B91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101</xdr:row>
      <xdr:rowOff>76200</xdr:rowOff>
    </xdr:from>
    <xdr:to>
      <xdr:col>7</xdr:col>
      <xdr:colOff>76200</xdr:colOff>
      <xdr:row>102</xdr:row>
      <xdr:rowOff>114300</xdr:rowOff>
    </xdr:to>
    <xdr:sp macro="" textlink="">
      <xdr:nvSpPr>
        <xdr:cNvPr id="7610" name="Text Box 75" hidden="1">
          <a:extLst>
            <a:ext uri="{FF2B5EF4-FFF2-40B4-BE49-F238E27FC236}">
              <a16:creationId xmlns:a16="http://schemas.microsoft.com/office/drawing/2014/main" id="{00000000-0008-0000-0000-0000BA1D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102</xdr:row>
      <xdr:rowOff>76200</xdr:rowOff>
    </xdr:from>
    <xdr:to>
      <xdr:col>7</xdr:col>
      <xdr:colOff>76200</xdr:colOff>
      <xdr:row>103</xdr:row>
      <xdr:rowOff>114300</xdr:rowOff>
    </xdr:to>
    <xdr:sp macro="" textlink="">
      <xdr:nvSpPr>
        <xdr:cNvPr id="7611" name="Text Box 75" hidden="1">
          <a:extLst>
            <a:ext uri="{FF2B5EF4-FFF2-40B4-BE49-F238E27FC236}">
              <a16:creationId xmlns:a16="http://schemas.microsoft.com/office/drawing/2014/main" id="{00000000-0008-0000-0000-0000BB1D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102</xdr:row>
      <xdr:rowOff>76200</xdr:rowOff>
    </xdr:from>
    <xdr:to>
      <xdr:col>7</xdr:col>
      <xdr:colOff>76200</xdr:colOff>
      <xdr:row>103</xdr:row>
      <xdr:rowOff>114300</xdr:rowOff>
    </xdr:to>
    <xdr:sp macro="" textlink="">
      <xdr:nvSpPr>
        <xdr:cNvPr id="7612" name="Text Box 75" hidden="1">
          <a:extLst>
            <a:ext uri="{FF2B5EF4-FFF2-40B4-BE49-F238E27FC236}">
              <a16:creationId xmlns:a16="http://schemas.microsoft.com/office/drawing/2014/main" id="{00000000-0008-0000-0000-0000BC1D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101</xdr:row>
      <xdr:rowOff>76200</xdr:rowOff>
    </xdr:from>
    <xdr:to>
      <xdr:col>10</xdr:col>
      <xdr:colOff>76200</xdr:colOff>
      <xdr:row>102</xdr:row>
      <xdr:rowOff>114300</xdr:rowOff>
    </xdr:to>
    <xdr:sp macro="" textlink="">
      <xdr:nvSpPr>
        <xdr:cNvPr id="7613" name="Text Box 75" hidden="1">
          <a:extLst>
            <a:ext uri="{FF2B5EF4-FFF2-40B4-BE49-F238E27FC236}">
              <a16:creationId xmlns:a16="http://schemas.microsoft.com/office/drawing/2014/main" id="{00000000-0008-0000-0000-0000BD1D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102</xdr:row>
      <xdr:rowOff>76200</xdr:rowOff>
    </xdr:from>
    <xdr:to>
      <xdr:col>10</xdr:col>
      <xdr:colOff>76200</xdr:colOff>
      <xdr:row>103</xdr:row>
      <xdr:rowOff>114300</xdr:rowOff>
    </xdr:to>
    <xdr:sp macro="" textlink="">
      <xdr:nvSpPr>
        <xdr:cNvPr id="7614" name="Text Box 75" hidden="1">
          <a:extLst>
            <a:ext uri="{FF2B5EF4-FFF2-40B4-BE49-F238E27FC236}">
              <a16:creationId xmlns:a16="http://schemas.microsoft.com/office/drawing/2014/main" id="{00000000-0008-0000-0000-0000BE1D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102</xdr:row>
      <xdr:rowOff>76200</xdr:rowOff>
    </xdr:from>
    <xdr:to>
      <xdr:col>10</xdr:col>
      <xdr:colOff>76200</xdr:colOff>
      <xdr:row>103</xdr:row>
      <xdr:rowOff>114300</xdr:rowOff>
    </xdr:to>
    <xdr:sp macro="" textlink="">
      <xdr:nvSpPr>
        <xdr:cNvPr id="7615" name="Text Box 75" hidden="1">
          <a:extLst>
            <a:ext uri="{FF2B5EF4-FFF2-40B4-BE49-F238E27FC236}">
              <a16:creationId xmlns:a16="http://schemas.microsoft.com/office/drawing/2014/main" id="{00000000-0008-0000-0000-0000BF1D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102</xdr:row>
      <xdr:rowOff>76200</xdr:rowOff>
    </xdr:from>
    <xdr:to>
      <xdr:col>10</xdr:col>
      <xdr:colOff>76200</xdr:colOff>
      <xdr:row>103</xdr:row>
      <xdr:rowOff>114300</xdr:rowOff>
    </xdr:to>
    <xdr:sp macro="" textlink="">
      <xdr:nvSpPr>
        <xdr:cNvPr id="7616" name="Text Box 75" hidden="1">
          <a:extLst>
            <a:ext uri="{FF2B5EF4-FFF2-40B4-BE49-F238E27FC236}">
              <a16:creationId xmlns:a16="http://schemas.microsoft.com/office/drawing/2014/main" id="{00000000-0008-0000-0000-0000C01D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101</xdr:row>
      <xdr:rowOff>76200</xdr:rowOff>
    </xdr:from>
    <xdr:to>
      <xdr:col>14</xdr:col>
      <xdr:colOff>76200</xdr:colOff>
      <xdr:row>102</xdr:row>
      <xdr:rowOff>114300</xdr:rowOff>
    </xdr:to>
    <xdr:sp macro="" textlink="">
      <xdr:nvSpPr>
        <xdr:cNvPr id="7617" name="Text Box 75" hidden="1">
          <a:extLst>
            <a:ext uri="{FF2B5EF4-FFF2-40B4-BE49-F238E27FC236}">
              <a16:creationId xmlns:a16="http://schemas.microsoft.com/office/drawing/2014/main" id="{00000000-0008-0000-0000-0000C11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102</xdr:row>
      <xdr:rowOff>76200</xdr:rowOff>
    </xdr:from>
    <xdr:to>
      <xdr:col>14</xdr:col>
      <xdr:colOff>76200</xdr:colOff>
      <xdr:row>103</xdr:row>
      <xdr:rowOff>114300</xdr:rowOff>
    </xdr:to>
    <xdr:sp macro="" textlink="">
      <xdr:nvSpPr>
        <xdr:cNvPr id="7618" name="Text Box 75" hidden="1">
          <a:extLst>
            <a:ext uri="{FF2B5EF4-FFF2-40B4-BE49-F238E27FC236}">
              <a16:creationId xmlns:a16="http://schemas.microsoft.com/office/drawing/2014/main" id="{00000000-0008-0000-0000-0000C21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102</xdr:row>
      <xdr:rowOff>76200</xdr:rowOff>
    </xdr:from>
    <xdr:to>
      <xdr:col>14</xdr:col>
      <xdr:colOff>76200</xdr:colOff>
      <xdr:row>103</xdr:row>
      <xdr:rowOff>114300</xdr:rowOff>
    </xdr:to>
    <xdr:sp macro="" textlink="">
      <xdr:nvSpPr>
        <xdr:cNvPr id="7619" name="Text Box 75" hidden="1">
          <a:extLst>
            <a:ext uri="{FF2B5EF4-FFF2-40B4-BE49-F238E27FC236}">
              <a16:creationId xmlns:a16="http://schemas.microsoft.com/office/drawing/2014/main" id="{00000000-0008-0000-0000-0000C31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102</xdr:row>
      <xdr:rowOff>76200</xdr:rowOff>
    </xdr:from>
    <xdr:to>
      <xdr:col>14</xdr:col>
      <xdr:colOff>76200</xdr:colOff>
      <xdr:row>103</xdr:row>
      <xdr:rowOff>114300</xdr:rowOff>
    </xdr:to>
    <xdr:sp macro="" textlink="">
      <xdr:nvSpPr>
        <xdr:cNvPr id="7620" name="Text Box 75" hidden="1">
          <a:extLst>
            <a:ext uri="{FF2B5EF4-FFF2-40B4-BE49-F238E27FC236}">
              <a16:creationId xmlns:a16="http://schemas.microsoft.com/office/drawing/2014/main" id="{00000000-0008-0000-0000-0000C41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102</xdr:row>
      <xdr:rowOff>76200</xdr:rowOff>
    </xdr:from>
    <xdr:to>
      <xdr:col>14</xdr:col>
      <xdr:colOff>76200</xdr:colOff>
      <xdr:row>103</xdr:row>
      <xdr:rowOff>114300</xdr:rowOff>
    </xdr:to>
    <xdr:sp macro="" textlink="">
      <xdr:nvSpPr>
        <xdr:cNvPr id="7621" name="Text Box 75" hidden="1">
          <a:extLst>
            <a:ext uri="{FF2B5EF4-FFF2-40B4-BE49-F238E27FC236}">
              <a16:creationId xmlns:a16="http://schemas.microsoft.com/office/drawing/2014/main" id="{00000000-0008-0000-0000-0000C51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102</xdr:row>
      <xdr:rowOff>76200</xdr:rowOff>
    </xdr:from>
    <xdr:to>
      <xdr:col>7</xdr:col>
      <xdr:colOff>76200</xdr:colOff>
      <xdr:row>103</xdr:row>
      <xdr:rowOff>114300</xdr:rowOff>
    </xdr:to>
    <xdr:sp macro="" textlink="">
      <xdr:nvSpPr>
        <xdr:cNvPr id="7622" name="Text Box 75" hidden="1">
          <a:extLst>
            <a:ext uri="{FF2B5EF4-FFF2-40B4-BE49-F238E27FC236}">
              <a16:creationId xmlns:a16="http://schemas.microsoft.com/office/drawing/2014/main" id="{00000000-0008-0000-0000-0000C61D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102</xdr:row>
      <xdr:rowOff>76200</xdr:rowOff>
    </xdr:from>
    <xdr:to>
      <xdr:col>10</xdr:col>
      <xdr:colOff>76200</xdr:colOff>
      <xdr:row>103</xdr:row>
      <xdr:rowOff>114300</xdr:rowOff>
    </xdr:to>
    <xdr:sp macro="" textlink="">
      <xdr:nvSpPr>
        <xdr:cNvPr id="7623" name="Text Box 75" hidden="1">
          <a:extLst>
            <a:ext uri="{FF2B5EF4-FFF2-40B4-BE49-F238E27FC236}">
              <a16:creationId xmlns:a16="http://schemas.microsoft.com/office/drawing/2014/main" id="{00000000-0008-0000-0000-0000C71D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102</xdr:row>
      <xdr:rowOff>76200</xdr:rowOff>
    </xdr:from>
    <xdr:to>
      <xdr:col>14</xdr:col>
      <xdr:colOff>76200</xdr:colOff>
      <xdr:row>103</xdr:row>
      <xdr:rowOff>114300</xdr:rowOff>
    </xdr:to>
    <xdr:sp macro="" textlink="">
      <xdr:nvSpPr>
        <xdr:cNvPr id="7624" name="Text Box 75" hidden="1">
          <a:extLst>
            <a:ext uri="{FF2B5EF4-FFF2-40B4-BE49-F238E27FC236}">
              <a16:creationId xmlns:a16="http://schemas.microsoft.com/office/drawing/2014/main" id="{00000000-0008-0000-0000-0000C81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102</xdr:row>
      <xdr:rowOff>76200</xdr:rowOff>
    </xdr:from>
    <xdr:to>
      <xdr:col>7</xdr:col>
      <xdr:colOff>76200</xdr:colOff>
      <xdr:row>103</xdr:row>
      <xdr:rowOff>114300</xdr:rowOff>
    </xdr:to>
    <xdr:sp macro="" textlink="">
      <xdr:nvSpPr>
        <xdr:cNvPr id="7625" name="Text Box 75" hidden="1">
          <a:extLst>
            <a:ext uri="{FF2B5EF4-FFF2-40B4-BE49-F238E27FC236}">
              <a16:creationId xmlns:a16="http://schemas.microsoft.com/office/drawing/2014/main" id="{00000000-0008-0000-0000-0000C91D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102</xdr:row>
      <xdr:rowOff>76200</xdr:rowOff>
    </xdr:from>
    <xdr:to>
      <xdr:col>10</xdr:col>
      <xdr:colOff>76200</xdr:colOff>
      <xdr:row>103</xdr:row>
      <xdr:rowOff>114300</xdr:rowOff>
    </xdr:to>
    <xdr:sp macro="" textlink="">
      <xdr:nvSpPr>
        <xdr:cNvPr id="7626" name="Text Box 75" hidden="1">
          <a:extLst>
            <a:ext uri="{FF2B5EF4-FFF2-40B4-BE49-F238E27FC236}">
              <a16:creationId xmlns:a16="http://schemas.microsoft.com/office/drawing/2014/main" id="{00000000-0008-0000-0000-0000CA1D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102</xdr:row>
      <xdr:rowOff>76200</xdr:rowOff>
    </xdr:from>
    <xdr:to>
      <xdr:col>14</xdr:col>
      <xdr:colOff>76200</xdr:colOff>
      <xdr:row>103</xdr:row>
      <xdr:rowOff>114300</xdr:rowOff>
    </xdr:to>
    <xdr:sp macro="" textlink="">
      <xdr:nvSpPr>
        <xdr:cNvPr id="7627" name="Text Box 75" hidden="1">
          <a:extLst>
            <a:ext uri="{FF2B5EF4-FFF2-40B4-BE49-F238E27FC236}">
              <a16:creationId xmlns:a16="http://schemas.microsoft.com/office/drawing/2014/main" id="{00000000-0008-0000-0000-0000CB1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102</xdr:row>
      <xdr:rowOff>76200</xdr:rowOff>
    </xdr:from>
    <xdr:to>
      <xdr:col>7</xdr:col>
      <xdr:colOff>76200</xdr:colOff>
      <xdr:row>103</xdr:row>
      <xdr:rowOff>114300</xdr:rowOff>
    </xdr:to>
    <xdr:sp macro="" textlink="">
      <xdr:nvSpPr>
        <xdr:cNvPr id="7628" name="Text Box 75" hidden="1">
          <a:extLst>
            <a:ext uri="{FF2B5EF4-FFF2-40B4-BE49-F238E27FC236}">
              <a16:creationId xmlns:a16="http://schemas.microsoft.com/office/drawing/2014/main" id="{00000000-0008-0000-0000-0000CC1D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103</xdr:row>
      <xdr:rowOff>76200</xdr:rowOff>
    </xdr:from>
    <xdr:to>
      <xdr:col>7</xdr:col>
      <xdr:colOff>76200</xdr:colOff>
      <xdr:row>104</xdr:row>
      <xdr:rowOff>114300</xdr:rowOff>
    </xdr:to>
    <xdr:sp macro="" textlink="">
      <xdr:nvSpPr>
        <xdr:cNvPr id="7629" name="Text Box 75" hidden="1">
          <a:extLst>
            <a:ext uri="{FF2B5EF4-FFF2-40B4-BE49-F238E27FC236}">
              <a16:creationId xmlns:a16="http://schemas.microsoft.com/office/drawing/2014/main" id="{00000000-0008-0000-0000-0000CD1D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103</xdr:row>
      <xdr:rowOff>76200</xdr:rowOff>
    </xdr:from>
    <xdr:to>
      <xdr:col>7</xdr:col>
      <xdr:colOff>76200</xdr:colOff>
      <xdr:row>104</xdr:row>
      <xdr:rowOff>114300</xdr:rowOff>
    </xdr:to>
    <xdr:sp macro="" textlink="">
      <xdr:nvSpPr>
        <xdr:cNvPr id="7630" name="Text Box 75" hidden="1">
          <a:extLst>
            <a:ext uri="{FF2B5EF4-FFF2-40B4-BE49-F238E27FC236}">
              <a16:creationId xmlns:a16="http://schemas.microsoft.com/office/drawing/2014/main" id="{00000000-0008-0000-0000-0000CE1D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102</xdr:row>
      <xdr:rowOff>76200</xdr:rowOff>
    </xdr:from>
    <xdr:to>
      <xdr:col>10</xdr:col>
      <xdr:colOff>76200</xdr:colOff>
      <xdr:row>103</xdr:row>
      <xdr:rowOff>114300</xdr:rowOff>
    </xdr:to>
    <xdr:sp macro="" textlink="">
      <xdr:nvSpPr>
        <xdr:cNvPr id="7631" name="Text Box 75" hidden="1">
          <a:extLst>
            <a:ext uri="{FF2B5EF4-FFF2-40B4-BE49-F238E27FC236}">
              <a16:creationId xmlns:a16="http://schemas.microsoft.com/office/drawing/2014/main" id="{00000000-0008-0000-0000-0000CF1D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103</xdr:row>
      <xdr:rowOff>76200</xdr:rowOff>
    </xdr:from>
    <xdr:to>
      <xdr:col>10</xdr:col>
      <xdr:colOff>76200</xdr:colOff>
      <xdr:row>104</xdr:row>
      <xdr:rowOff>114300</xdr:rowOff>
    </xdr:to>
    <xdr:sp macro="" textlink="">
      <xdr:nvSpPr>
        <xdr:cNvPr id="7632" name="Text Box 75" hidden="1">
          <a:extLst>
            <a:ext uri="{FF2B5EF4-FFF2-40B4-BE49-F238E27FC236}">
              <a16:creationId xmlns:a16="http://schemas.microsoft.com/office/drawing/2014/main" id="{00000000-0008-0000-0000-0000D01D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103</xdr:row>
      <xdr:rowOff>76200</xdr:rowOff>
    </xdr:from>
    <xdr:to>
      <xdr:col>10</xdr:col>
      <xdr:colOff>76200</xdr:colOff>
      <xdr:row>104</xdr:row>
      <xdr:rowOff>114300</xdr:rowOff>
    </xdr:to>
    <xdr:sp macro="" textlink="">
      <xdr:nvSpPr>
        <xdr:cNvPr id="7633" name="Text Box 75" hidden="1">
          <a:extLst>
            <a:ext uri="{FF2B5EF4-FFF2-40B4-BE49-F238E27FC236}">
              <a16:creationId xmlns:a16="http://schemas.microsoft.com/office/drawing/2014/main" id="{00000000-0008-0000-0000-0000D11D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103</xdr:row>
      <xdr:rowOff>76200</xdr:rowOff>
    </xdr:from>
    <xdr:to>
      <xdr:col>10</xdr:col>
      <xdr:colOff>76200</xdr:colOff>
      <xdr:row>104</xdr:row>
      <xdr:rowOff>114300</xdr:rowOff>
    </xdr:to>
    <xdr:sp macro="" textlink="">
      <xdr:nvSpPr>
        <xdr:cNvPr id="7634" name="Text Box 75" hidden="1">
          <a:extLst>
            <a:ext uri="{FF2B5EF4-FFF2-40B4-BE49-F238E27FC236}">
              <a16:creationId xmlns:a16="http://schemas.microsoft.com/office/drawing/2014/main" id="{00000000-0008-0000-0000-0000D21D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102</xdr:row>
      <xdr:rowOff>76200</xdr:rowOff>
    </xdr:from>
    <xdr:to>
      <xdr:col>14</xdr:col>
      <xdr:colOff>76200</xdr:colOff>
      <xdr:row>103</xdr:row>
      <xdr:rowOff>114300</xdr:rowOff>
    </xdr:to>
    <xdr:sp macro="" textlink="">
      <xdr:nvSpPr>
        <xdr:cNvPr id="7635" name="Text Box 75" hidden="1">
          <a:extLst>
            <a:ext uri="{FF2B5EF4-FFF2-40B4-BE49-F238E27FC236}">
              <a16:creationId xmlns:a16="http://schemas.microsoft.com/office/drawing/2014/main" id="{00000000-0008-0000-0000-0000D31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103</xdr:row>
      <xdr:rowOff>76200</xdr:rowOff>
    </xdr:from>
    <xdr:to>
      <xdr:col>14</xdr:col>
      <xdr:colOff>76200</xdr:colOff>
      <xdr:row>104</xdr:row>
      <xdr:rowOff>114300</xdr:rowOff>
    </xdr:to>
    <xdr:sp macro="" textlink="">
      <xdr:nvSpPr>
        <xdr:cNvPr id="7636" name="Text Box 75" hidden="1">
          <a:extLst>
            <a:ext uri="{FF2B5EF4-FFF2-40B4-BE49-F238E27FC236}">
              <a16:creationId xmlns:a16="http://schemas.microsoft.com/office/drawing/2014/main" id="{00000000-0008-0000-0000-0000D41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103</xdr:row>
      <xdr:rowOff>76200</xdr:rowOff>
    </xdr:from>
    <xdr:to>
      <xdr:col>14</xdr:col>
      <xdr:colOff>76200</xdr:colOff>
      <xdr:row>104</xdr:row>
      <xdr:rowOff>114300</xdr:rowOff>
    </xdr:to>
    <xdr:sp macro="" textlink="">
      <xdr:nvSpPr>
        <xdr:cNvPr id="7637" name="Text Box 75" hidden="1">
          <a:extLst>
            <a:ext uri="{FF2B5EF4-FFF2-40B4-BE49-F238E27FC236}">
              <a16:creationId xmlns:a16="http://schemas.microsoft.com/office/drawing/2014/main" id="{00000000-0008-0000-0000-0000D51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103</xdr:row>
      <xdr:rowOff>76200</xdr:rowOff>
    </xdr:from>
    <xdr:to>
      <xdr:col>14</xdr:col>
      <xdr:colOff>76200</xdr:colOff>
      <xdr:row>104</xdr:row>
      <xdr:rowOff>114300</xdr:rowOff>
    </xdr:to>
    <xdr:sp macro="" textlink="">
      <xdr:nvSpPr>
        <xdr:cNvPr id="7638" name="Text Box 75" hidden="1">
          <a:extLst>
            <a:ext uri="{FF2B5EF4-FFF2-40B4-BE49-F238E27FC236}">
              <a16:creationId xmlns:a16="http://schemas.microsoft.com/office/drawing/2014/main" id="{00000000-0008-0000-0000-0000D61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103</xdr:row>
      <xdr:rowOff>76200</xdr:rowOff>
    </xdr:from>
    <xdr:to>
      <xdr:col>14</xdr:col>
      <xdr:colOff>76200</xdr:colOff>
      <xdr:row>104</xdr:row>
      <xdr:rowOff>114300</xdr:rowOff>
    </xdr:to>
    <xdr:sp macro="" textlink="">
      <xdr:nvSpPr>
        <xdr:cNvPr id="7639" name="Text Box 75" hidden="1">
          <a:extLst>
            <a:ext uri="{FF2B5EF4-FFF2-40B4-BE49-F238E27FC236}">
              <a16:creationId xmlns:a16="http://schemas.microsoft.com/office/drawing/2014/main" id="{00000000-0008-0000-0000-0000D71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103</xdr:row>
      <xdr:rowOff>76200</xdr:rowOff>
    </xdr:from>
    <xdr:to>
      <xdr:col>7</xdr:col>
      <xdr:colOff>76200</xdr:colOff>
      <xdr:row>104</xdr:row>
      <xdr:rowOff>114300</xdr:rowOff>
    </xdr:to>
    <xdr:sp macro="" textlink="">
      <xdr:nvSpPr>
        <xdr:cNvPr id="7640" name="Text Box 75" hidden="1">
          <a:extLst>
            <a:ext uri="{FF2B5EF4-FFF2-40B4-BE49-F238E27FC236}">
              <a16:creationId xmlns:a16="http://schemas.microsoft.com/office/drawing/2014/main" id="{00000000-0008-0000-0000-0000D81D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103</xdr:row>
      <xdr:rowOff>76200</xdr:rowOff>
    </xdr:from>
    <xdr:to>
      <xdr:col>10</xdr:col>
      <xdr:colOff>76200</xdr:colOff>
      <xdr:row>104</xdr:row>
      <xdr:rowOff>114300</xdr:rowOff>
    </xdr:to>
    <xdr:sp macro="" textlink="">
      <xdr:nvSpPr>
        <xdr:cNvPr id="7641" name="Text Box 75" hidden="1">
          <a:extLst>
            <a:ext uri="{FF2B5EF4-FFF2-40B4-BE49-F238E27FC236}">
              <a16:creationId xmlns:a16="http://schemas.microsoft.com/office/drawing/2014/main" id="{00000000-0008-0000-0000-0000D91D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103</xdr:row>
      <xdr:rowOff>76200</xdr:rowOff>
    </xdr:from>
    <xdr:to>
      <xdr:col>14</xdr:col>
      <xdr:colOff>76200</xdr:colOff>
      <xdr:row>104</xdr:row>
      <xdr:rowOff>114300</xdr:rowOff>
    </xdr:to>
    <xdr:sp macro="" textlink="">
      <xdr:nvSpPr>
        <xdr:cNvPr id="7642" name="Text Box 75" hidden="1">
          <a:extLst>
            <a:ext uri="{FF2B5EF4-FFF2-40B4-BE49-F238E27FC236}">
              <a16:creationId xmlns:a16="http://schemas.microsoft.com/office/drawing/2014/main" id="{00000000-0008-0000-0000-0000DA1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103</xdr:row>
      <xdr:rowOff>76200</xdr:rowOff>
    </xdr:from>
    <xdr:to>
      <xdr:col>7</xdr:col>
      <xdr:colOff>76200</xdr:colOff>
      <xdr:row>104</xdr:row>
      <xdr:rowOff>114300</xdr:rowOff>
    </xdr:to>
    <xdr:sp macro="" textlink="">
      <xdr:nvSpPr>
        <xdr:cNvPr id="7643" name="Text Box 75" hidden="1">
          <a:extLst>
            <a:ext uri="{FF2B5EF4-FFF2-40B4-BE49-F238E27FC236}">
              <a16:creationId xmlns:a16="http://schemas.microsoft.com/office/drawing/2014/main" id="{00000000-0008-0000-0000-0000DB1D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103</xdr:row>
      <xdr:rowOff>76200</xdr:rowOff>
    </xdr:from>
    <xdr:to>
      <xdr:col>10</xdr:col>
      <xdr:colOff>76200</xdr:colOff>
      <xdr:row>104</xdr:row>
      <xdr:rowOff>114300</xdr:rowOff>
    </xdr:to>
    <xdr:sp macro="" textlink="">
      <xdr:nvSpPr>
        <xdr:cNvPr id="7644" name="Text Box 75" hidden="1">
          <a:extLst>
            <a:ext uri="{FF2B5EF4-FFF2-40B4-BE49-F238E27FC236}">
              <a16:creationId xmlns:a16="http://schemas.microsoft.com/office/drawing/2014/main" id="{00000000-0008-0000-0000-0000DC1D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103</xdr:row>
      <xdr:rowOff>76200</xdr:rowOff>
    </xdr:from>
    <xdr:to>
      <xdr:col>14</xdr:col>
      <xdr:colOff>76200</xdr:colOff>
      <xdr:row>104</xdr:row>
      <xdr:rowOff>114300</xdr:rowOff>
    </xdr:to>
    <xdr:sp macro="" textlink="">
      <xdr:nvSpPr>
        <xdr:cNvPr id="7645" name="Text Box 75" hidden="1">
          <a:extLst>
            <a:ext uri="{FF2B5EF4-FFF2-40B4-BE49-F238E27FC236}">
              <a16:creationId xmlns:a16="http://schemas.microsoft.com/office/drawing/2014/main" id="{00000000-0008-0000-0000-0000DD1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103</xdr:row>
      <xdr:rowOff>76200</xdr:rowOff>
    </xdr:from>
    <xdr:to>
      <xdr:col>7</xdr:col>
      <xdr:colOff>76200</xdr:colOff>
      <xdr:row>104</xdr:row>
      <xdr:rowOff>114300</xdr:rowOff>
    </xdr:to>
    <xdr:sp macro="" textlink="">
      <xdr:nvSpPr>
        <xdr:cNvPr id="7646" name="Text Box 75" hidden="1">
          <a:extLst>
            <a:ext uri="{FF2B5EF4-FFF2-40B4-BE49-F238E27FC236}">
              <a16:creationId xmlns:a16="http://schemas.microsoft.com/office/drawing/2014/main" id="{00000000-0008-0000-0000-0000DE1D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104</xdr:row>
      <xdr:rowOff>76200</xdr:rowOff>
    </xdr:from>
    <xdr:to>
      <xdr:col>7</xdr:col>
      <xdr:colOff>76200</xdr:colOff>
      <xdr:row>105</xdr:row>
      <xdr:rowOff>114300</xdr:rowOff>
    </xdr:to>
    <xdr:sp macro="" textlink="">
      <xdr:nvSpPr>
        <xdr:cNvPr id="7647" name="Text Box 75" hidden="1">
          <a:extLst>
            <a:ext uri="{FF2B5EF4-FFF2-40B4-BE49-F238E27FC236}">
              <a16:creationId xmlns:a16="http://schemas.microsoft.com/office/drawing/2014/main" id="{00000000-0008-0000-0000-0000DF1D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104</xdr:row>
      <xdr:rowOff>76200</xdr:rowOff>
    </xdr:from>
    <xdr:to>
      <xdr:col>7</xdr:col>
      <xdr:colOff>76200</xdr:colOff>
      <xdr:row>105</xdr:row>
      <xdr:rowOff>114300</xdr:rowOff>
    </xdr:to>
    <xdr:sp macro="" textlink="">
      <xdr:nvSpPr>
        <xdr:cNvPr id="7648" name="Text Box 75" hidden="1">
          <a:extLst>
            <a:ext uri="{FF2B5EF4-FFF2-40B4-BE49-F238E27FC236}">
              <a16:creationId xmlns:a16="http://schemas.microsoft.com/office/drawing/2014/main" id="{00000000-0008-0000-0000-0000E01D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103</xdr:row>
      <xdr:rowOff>76200</xdr:rowOff>
    </xdr:from>
    <xdr:to>
      <xdr:col>10</xdr:col>
      <xdr:colOff>76200</xdr:colOff>
      <xdr:row>104</xdr:row>
      <xdr:rowOff>114300</xdr:rowOff>
    </xdr:to>
    <xdr:sp macro="" textlink="">
      <xdr:nvSpPr>
        <xdr:cNvPr id="7649" name="Text Box 75" hidden="1">
          <a:extLst>
            <a:ext uri="{FF2B5EF4-FFF2-40B4-BE49-F238E27FC236}">
              <a16:creationId xmlns:a16="http://schemas.microsoft.com/office/drawing/2014/main" id="{00000000-0008-0000-0000-0000E11D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104</xdr:row>
      <xdr:rowOff>76200</xdr:rowOff>
    </xdr:from>
    <xdr:to>
      <xdr:col>10</xdr:col>
      <xdr:colOff>76200</xdr:colOff>
      <xdr:row>105</xdr:row>
      <xdr:rowOff>114300</xdr:rowOff>
    </xdr:to>
    <xdr:sp macro="" textlink="">
      <xdr:nvSpPr>
        <xdr:cNvPr id="7650" name="Text Box 75" hidden="1">
          <a:extLst>
            <a:ext uri="{FF2B5EF4-FFF2-40B4-BE49-F238E27FC236}">
              <a16:creationId xmlns:a16="http://schemas.microsoft.com/office/drawing/2014/main" id="{00000000-0008-0000-0000-0000E21D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104</xdr:row>
      <xdr:rowOff>76200</xdr:rowOff>
    </xdr:from>
    <xdr:to>
      <xdr:col>10</xdr:col>
      <xdr:colOff>76200</xdr:colOff>
      <xdr:row>105</xdr:row>
      <xdr:rowOff>114300</xdr:rowOff>
    </xdr:to>
    <xdr:sp macro="" textlink="">
      <xdr:nvSpPr>
        <xdr:cNvPr id="7651" name="Text Box 75" hidden="1">
          <a:extLst>
            <a:ext uri="{FF2B5EF4-FFF2-40B4-BE49-F238E27FC236}">
              <a16:creationId xmlns:a16="http://schemas.microsoft.com/office/drawing/2014/main" id="{00000000-0008-0000-0000-0000E31D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104</xdr:row>
      <xdr:rowOff>76200</xdr:rowOff>
    </xdr:from>
    <xdr:to>
      <xdr:col>10</xdr:col>
      <xdr:colOff>76200</xdr:colOff>
      <xdr:row>105</xdr:row>
      <xdr:rowOff>114300</xdr:rowOff>
    </xdr:to>
    <xdr:sp macro="" textlink="">
      <xdr:nvSpPr>
        <xdr:cNvPr id="7652" name="Text Box 75" hidden="1">
          <a:extLst>
            <a:ext uri="{FF2B5EF4-FFF2-40B4-BE49-F238E27FC236}">
              <a16:creationId xmlns:a16="http://schemas.microsoft.com/office/drawing/2014/main" id="{00000000-0008-0000-0000-0000E41D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103</xdr:row>
      <xdr:rowOff>76200</xdr:rowOff>
    </xdr:from>
    <xdr:to>
      <xdr:col>14</xdr:col>
      <xdr:colOff>76200</xdr:colOff>
      <xdr:row>104</xdr:row>
      <xdr:rowOff>114300</xdr:rowOff>
    </xdr:to>
    <xdr:sp macro="" textlink="">
      <xdr:nvSpPr>
        <xdr:cNvPr id="7653" name="Text Box 75" hidden="1">
          <a:extLst>
            <a:ext uri="{FF2B5EF4-FFF2-40B4-BE49-F238E27FC236}">
              <a16:creationId xmlns:a16="http://schemas.microsoft.com/office/drawing/2014/main" id="{00000000-0008-0000-0000-0000E51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104</xdr:row>
      <xdr:rowOff>76200</xdr:rowOff>
    </xdr:from>
    <xdr:to>
      <xdr:col>14</xdr:col>
      <xdr:colOff>76200</xdr:colOff>
      <xdr:row>105</xdr:row>
      <xdr:rowOff>114300</xdr:rowOff>
    </xdr:to>
    <xdr:sp macro="" textlink="">
      <xdr:nvSpPr>
        <xdr:cNvPr id="7654" name="Text Box 75" hidden="1">
          <a:extLst>
            <a:ext uri="{FF2B5EF4-FFF2-40B4-BE49-F238E27FC236}">
              <a16:creationId xmlns:a16="http://schemas.microsoft.com/office/drawing/2014/main" id="{00000000-0008-0000-0000-0000E61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104</xdr:row>
      <xdr:rowOff>76200</xdr:rowOff>
    </xdr:from>
    <xdr:to>
      <xdr:col>14</xdr:col>
      <xdr:colOff>76200</xdr:colOff>
      <xdr:row>105</xdr:row>
      <xdr:rowOff>114300</xdr:rowOff>
    </xdr:to>
    <xdr:sp macro="" textlink="">
      <xdr:nvSpPr>
        <xdr:cNvPr id="7655" name="Text Box 75" hidden="1">
          <a:extLst>
            <a:ext uri="{FF2B5EF4-FFF2-40B4-BE49-F238E27FC236}">
              <a16:creationId xmlns:a16="http://schemas.microsoft.com/office/drawing/2014/main" id="{00000000-0008-0000-0000-0000E71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104</xdr:row>
      <xdr:rowOff>76200</xdr:rowOff>
    </xdr:from>
    <xdr:to>
      <xdr:col>14</xdr:col>
      <xdr:colOff>76200</xdr:colOff>
      <xdr:row>105</xdr:row>
      <xdr:rowOff>114300</xdr:rowOff>
    </xdr:to>
    <xdr:sp macro="" textlink="">
      <xdr:nvSpPr>
        <xdr:cNvPr id="7656" name="Text Box 75" hidden="1">
          <a:extLs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104</xdr:row>
      <xdr:rowOff>76200</xdr:rowOff>
    </xdr:from>
    <xdr:to>
      <xdr:col>14</xdr:col>
      <xdr:colOff>76200</xdr:colOff>
      <xdr:row>105</xdr:row>
      <xdr:rowOff>114300</xdr:rowOff>
    </xdr:to>
    <xdr:sp macro="" textlink="">
      <xdr:nvSpPr>
        <xdr:cNvPr id="7657" name="Text Box 75" hidden="1">
          <a:extLs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104</xdr:row>
      <xdr:rowOff>76200</xdr:rowOff>
    </xdr:from>
    <xdr:to>
      <xdr:col>7</xdr:col>
      <xdr:colOff>76200</xdr:colOff>
      <xdr:row>105</xdr:row>
      <xdr:rowOff>114300</xdr:rowOff>
    </xdr:to>
    <xdr:sp macro="" textlink="">
      <xdr:nvSpPr>
        <xdr:cNvPr id="7658" name="Text Box 75" hidden="1">
          <a:extLst>
            <a:ext uri="{FF2B5EF4-FFF2-40B4-BE49-F238E27FC236}">
              <a16:creationId xmlns:a16="http://schemas.microsoft.com/office/drawing/2014/main" id="{00000000-0008-0000-0000-0000EA1D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104</xdr:row>
      <xdr:rowOff>76200</xdr:rowOff>
    </xdr:from>
    <xdr:to>
      <xdr:col>10</xdr:col>
      <xdr:colOff>76200</xdr:colOff>
      <xdr:row>105</xdr:row>
      <xdr:rowOff>114300</xdr:rowOff>
    </xdr:to>
    <xdr:sp macro="" textlink="">
      <xdr:nvSpPr>
        <xdr:cNvPr id="7659" name="Text Box 75" hidden="1">
          <a:extLs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104</xdr:row>
      <xdr:rowOff>76200</xdr:rowOff>
    </xdr:from>
    <xdr:to>
      <xdr:col>14</xdr:col>
      <xdr:colOff>76200</xdr:colOff>
      <xdr:row>105</xdr:row>
      <xdr:rowOff>114300</xdr:rowOff>
    </xdr:to>
    <xdr:sp macro="" textlink="">
      <xdr:nvSpPr>
        <xdr:cNvPr id="7660" name="Text Box 75" hidden="1">
          <a:extLs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104</xdr:row>
      <xdr:rowOff>76200</xdr:rowOff>
    </xdr:from>
    <xdr:to>
      <xdr:col>7</xdr:col>
      <xdr:colOff>76200</xdr:colOff>
      <xdr:row>105</xdr:row>
      <xdr:rowOff>114300</xdr:rowOff>
    </xdr:to>
    <xdr:sp macro="" textlink="">
      <xdr:nvSpPr>
        <xdr:cNvPr id="7661" name="Text Box 75" hidden="1">
          <a:extLst>
            <a:ext uri="{FF2B5EF4-FFF2-40B4-BE49-F238E27FC236}">
              <a16:creationId xmlns:a16="http://schemas.microsoft.com/office/drawing/2014/main" id="{00000000-0008-0000-0000-0000ED1D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104</xdr:row>
      <xdr:rowOff>76200</xdr:rowOff>
    </xdr:from>
    <xdr:to>
      <xdr:col>10</xdr:col>
      <xdr:colOff>76200</xdr:colOff>
      <xdr:row>105</xdr:row>
      <xdr:rowOff>114300</xdr:rowOff>
    </xdr:to>
    <xdr:sp macro="" textlink="">
      <xdr:nvSpPr>
        <xdr:cNvPr id="7662" name="Text Box 75" hidden="1">
          <a:extLst>
            <a:ext uri="{FF2B5EF4-FFF2-40B4-BE49-F238E27FC236}">
              <a16:creationId xmlns:a16="http://schemas.microsoft.com/office/drawing/2014/main" id="{00000000-0008-0000-0000-0000EE1D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104</xdr:row>
      <xdr:rowOff>76200</xdr:rowOff>
    </xdr:from>
    <xdr:to>
      <xdr:col>14</xdr:col>
      <xdr:colOff>76200</xdr:colOff>
      <xdr:row>105</xdr:row>
      <xdr:rowOff>114300</xdr:rowOff>
    </xdr:to>
    <xdr:sp macro="" textlink="">
      <xdr:nvSpPr>
        <xdr:cNvPr id="7663" name="Text Box 75" hidden="1">
          <a:extLst>
            <a:ext uri="{FF2B5EF4-FFF2-40B4-BE49-F238E27FC236}">
              <a16:creationId xmlns:a16="http://schemas.microsoft.com/office/drawing/2014/main" id="{00000000-0008-0000-0000-0000EF1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104</xdr:row>
      <xdr:rowOff>76200</xdr:rowOff>
    </xdr:from>
    <xdr:to>
      <xdr:col>7</xdr:col>
      <xdr:colOff>76200</xdr:colOff>
      <xdr:row>105</xdr:row>
      <xdr:rowOff>114300</xdr:rowOff>
    </xdr:to>
    <xdr:sp macro="" textlink="">
      <xdr:nvSpPr>
        <xdr:cNvPr id="7664" name="Text Box 75" hidden="1">
          <a:extLst>
            <a:ext uri="{FF2B5EF4-FFF2-40B4-BE49-F238E27FC236}">
              <a16:creationId xmlns:a16="http://schemas.microsoft.com/office/drawing/2014/main" id="{00000000-0008-0000-0000-0000F01D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105</xdr:row>
      <xdr:rowOff>76200</xdr:rowOff>
    </xdr:from>
    <xdr:to>
      <xdr:col>7</xdr:col>
      <xdr:colOff>76200</xdr:colOff>
      <xdr:row>106</xdr:row>
      <xdr:rowOff>114300</xdr:rowOff>
    </xdr:to>
    <xdr:sp macro="" textlink="">
      <xdr:nvSpPr>
        <xdr:cNvPr id="7665" name="Text Box 75" hidden="1">
          <a:extLst>
            <a:ext uri="{FF2B5EF4-FFF2-40B4-BE49-F238E27FC236}">
              <a16:creationId xmlns:a16="http://schemas.microsoft.com/office/drawing/2014/main" id="{00000000-0008-0000-0000-0000F11D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105</xdr:row>
      <xdr:rowOff>76200</xdr:rowOff>
    </xdr:from>
    <xdr:to>
      <xdr:col>7</xdr:col>
      <xdr:colOff>76200</xdr:colOff>
      <xdr:row>106</xdr:row>
      <xdr:rowOff>114300</xdr:rowOff>
    </xdr:to>
    <xdr:sp macro="" textlink="">
      <xdr:nvSpPr>
        <xdr:cNvPr id="7666" name="Text Box 75" hidden="1">
          <a:extLst>
            <a:ext uri="{FF2B5EF4-FFF2-40B4-BE49-F238E27FC236}">
              <a16:creationId xmlns:a16="http://schemas.microsoft.com/office/drawing/2014/main" id="{00000000-0008-0000-0000-0000F21D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104</xdr:row>
      <xdr:rowOff>76200</xdr:rowOff>
    </xdr:from>
    <xdr:to>
      <xdr:col>10</xdr:col>
      <xdr:colOff>76200</xdr:colOff>
      <xdr:row>105</xdr:row>
      <xdr:rowOff>114300</xdr:rowOff>
    </xdr:to>
    <xdr:sp macro="" textlink="">
      <xdr:nvSpPr>
        <xdr:cNvPr id="7667" name="Text Box 75" hidden="1">
          <a:extLst>
            <a:ext uri="{FF2B5EF4-FFF2-40B4-BE49-F238E27FC236}">
              <a16:creationId xmlns:a16="http://schemas.microsoft.com/office/drawing/2014/main" id="{00000000-0008-0000-0000-0000F31D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105</xdr:row>
      <xdr:rowOff>76200</xdr:rowOff>
    </xdr:from>
    <xdr:to>
      <xdr:col>10</xdr:col>
      <xdr:colOff>76200</xdr:colOff>
      <xdr:row>106</xdr:row>
      <xdr:rowOff>114300</xdr:rowOff>
    </xdr:to>
    <xdr:sp macro="" textlink="">
      <xdr:nvSpPr>
        <xdr:cNvPr id="7668" name="Text Box 75" hidden="1">
          <a:extLst>
            <a:ext uri="{FF2B5EF4-FFF2-40B4-BE49-F238E27FC236}">
              <a16:creationId xmlns:a16="http://schemas.microsoft.com/office/drawing/2014/main" id="{00000000-0008-0000-0000-0000F41D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105</xdr:row>
      <xdr:rowOff>76200</xdr:rowOff>
    </xdr:from>
    <xdr:to>
      <xdr:col>10</xdr:col>
      <xdr:colOff>76200</xdr:colOff>
      <xdr:row>106</xdr:row>
      <xdr:rowOff>114300</xdr:rowOff>
    </xdr:to>
    <xdr:sp macro="" textlink="">
      <xdr:nvSpPr>
        <xdr:cNvPr id="7669" name="Text Box 75" hidden="1">
          <a:extLst>
            <a:ext uri="{FF2B5EF4-FFF2-40B4-BE49-F238E27FC236}">
              <a16:creationId xmlns:a16="http://schemas.microsoft.com/office/drawing/2014/main" id="{00000000-0008-0000-0000-0000F51D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105</xdr:row>
      <xdr:rowOff>76200</xdr:rowOff>
    </xdr:from>
    <xdr:to>
      <xdr:col>10</xdr:col>
      <xdr:colOff>76200</xdr:colOff>
      <xdr:row>106</xdr:row>
      <xdr:rowOff>114300</xdr:rowOff>
    </xdr:to>
    <xdr:sp macro="" textlink="">
      <xdr:nvSpPr>
        <xdr:cNvPr id="7670" name="Text Box 75" hidden="1">
          <a:extLst>
            <a:ext uri="{FF2B5EF4-FFF2-40B4-BE49-F238E27FC236}">
              <a16:creationId xmlns:a16="http://schemas.microsoft.com/office/drawing/2014/main" id="{00000000-0008-0000-0000-0000F61D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104</xdr:row>
      <xdr:rowOff>76200</xdr:rowOff>
    </xdr:from>
    <xdr:to>
      <xdr:col>14</xdr:col>
      <xdr:colOff>76200</xdr:colOff>
      <xdr:row>105</xdr:row>
      <xdr:rowOff>114300</xdr:rowOff>
    </xdr:to>
    <xdr:sp macro="" textlink="">
      <xdr:nvSpPr>
        <xdr:cNvPr id="7671" name="Text Box 75" hidden="1">
          <a:extLst>
            <a:ext uri="{FF2B5EF4-FFF2-40B4-BE49-F238E27FC236}">
              <a16:creationId xmlns:a16="http://schemas.microsoft.com/office/drawing/2014/main" id="{00000000-0008-0000-0000-0000F71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105</xdr:row>
      <xdr:rowOff>76200</xdr:rowOff>
    </xdr:from>
    <xdr:to>
      <xdr:col>14</xdr:col>
      <xdr:colOff>76200</xdr:colOff>
      <xdr:row>106</xdr:row>
      <xdr:rowOff>114300</xdr:rowOff>
    </xdr:to>
    <xdr:sp macro="" textlink="">
      <xdr:nvSpPr>
        <xdr:cNvPr id="7672" name="Text Box 75" hidden="1">
          <a:extLst>
            <a:ext uri="{FF2B5EF4-FFF2-40B4-BE49-F238E27FC236}">
              <a16:creationId xmlns:a16="http://schemas.microsoft.com/office/drawing/2014/main" id="{00000000-0008-0000-0000-0000F81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105</xdr:row>
      <xdr:rowOff>76200</xdr:rowOff>
    </xdr:from>
    <xdr:to>
      <xdr:col>14</xdr:col>
      <xdr:colOff>76200</xdr:colOff>
      <xdr:row>106</xdr:row>
      <xdr:rowOff>114300</xdr:rowOff>
    </xdr:to>
    <xdr:sp macro="" textlink="">
      <xdr:nvSpPr>
        <xdr:cNvPr id="7673" name="Text Box 75" hidden="1">
          <a:extLst>
            <a:ext uri="{FF2B5EF4-FFF2-40B4-BE49-F238E27FC236}">
              <a16:creationId xmlns:a16="http://schemas.microsoft.com/office/drawing/2014/main" id="{00000000-0008-0000-0000-0000F91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105</xdr:row>
      <xdr:rowOff>76200</xdr:rowOff>
    </xdr:from>
    <xdr:to>
      <xdr:col>14</xdr:col>
      <xdr:colOff>76200</xdr:colOff>
      <xdr:row>106</xdr:row>
      <xdr:rowOff>114300</xdr:rowOff>
    </xdr:to>
    <xdr:sp macro="" textlink="">
      <xdr:nvSpPr>
        <xdr:cNvPr id="7674" name="Text Box 75" hidden="1">
          <a:extLst>
            <a:ext uri="{FF2B5EF4-FFF2-40B4-BE49-F238E27FC236}">
              <a16:creationId xmlns:a16="http://schemas.microsoft.com/office/drawing/2014/main" id="{00000000-0008-0000-0000-0000FA1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105</xdr:row>
      <xdr:rowOff>76200</xdr:rowOff>
    </xdr:from>
    <xdr:to>
      <xdr:col>14</xdr:col>
      <xdr:colOff>76200</xdr:colOff>
      <xdr:row>106</xdr:row>
      <xdr:rowOff>114300</xdr:rowOff>
    </xdr:to>
    <xdr:sp macro="" textlink="">
      <xdr:nvSpPr>
        <xdr:cNvPr id="7675" name="Text Box 75" hidden="1">
          <a:extLst>
            <a:ext uri="{FF2B5EF4-FFF2-40B4-BE49-F238E27FC236}">
              <a16:creationId xmlns:a16="http://schemas.microsoft.com/office/drawing/2014/main" id="{00000000-0008-0000-0000-0000FB1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105</xdr:row>
      <xdr:rowOff>76200</xdr:rowOff>
    </xdr:from>
    <xdr:to>
      <xdr:col>7</xdr:col>
      <xdr:colOff>76200</xdr:colOff>
      <xdr:row>106</xdr:row>
      <xdr:rowOff>114300</xdr:rowOff>
    </xdr:to>
    <xdr:sp macro="" textlink="">
      <xdr:nvSpPr>
        <xdr:cNvPr id="7676" name="Text Box 75" hidden="1">
          <a:extLst>
            <a:ext uri="{FF2B5EF4-FFF2-40B4-BE49-F238E27FC236}">
              <a16:creationId xmlns:a16="http://schemas.microsoft.com/office/drawing/2014/main" id="{00000000-0008-0000-0000-0000FC1D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105</xdr:row>
      <xdr:rowOff>76200</xdr:rowOff>
    </xdr:from>
    <xdr:to>
      <xdr:col>10</xdr:col>
      <xdr:colOff>76200</xdr:colOff>
      <xdr:row>106</xdr:row>
      <xdr:rowOff>114300</xdr:rowOff>
    </xdr:to>
    <xdr:sp macro="" textlink="">
      <xdr:nvSpPr>
        <xdr:cNvPr id="7677" name="Text Box 75" hidden="1">
          <a:extLst>
            <a:ext uri="{FF2B5EF4-FFF2-40B4-BE49-F238E27FC236}">
              <a16:creationId xmlns:a16="http://schemas.microsoft.com/office/drawing/2014/main" id="{00000000-0008-0000-0000-0000FD1D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105</xdr:row>
      <xdr:rowOff>76200</xdr:rowOff>
    </xdr:from>
    <xdr:to>
      <xdr:col>14</xdr:col>
      <xdr:colOff>76200</xdr:colOff>
      <xdr:row>106</xdr:row>
      <xdr:rowOff>114300</xdr:rowOff>
    </xdr:to>
    <xdr:sp macro="" textlink="">
      <xdr:nvSpPr>
        <xdr:cNvPr id="7678" name="Text Box 75" hidden="1">
          <a:extLst>
            <a:ext uri="{FF2B5EF4-FFF2-40B4-BE49-F238E27FC236}">
              <a16:creationId xmlns:a16="http://schemas.microsoft.com/office/drawing/2014/main" id="{00000000-0008-0000-0000-0000FE1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105</xdr:row>
      <xdr:rowOff>76200</xdr:rowOff>
    </xdr:from>
    <xdr:to>
      <xdr:col>7</xdr:col>
      <xdr:colOff>76200</xdr:colOff>
      <xdr:row>106</xdr:row>
      <xdr:rowOff>114300</xdr:rowOff>
    </xdr:to>
    <xdr:sp macro="" textlink="">
      <xdr:nvSpPr>
        <xdr:cNvPr id="7679" name="Text Box 75" hidden="1">
          <a:extLst>
            <a:ext uri="{FF2B5EF4-FFF2-40B4-BE49-F238E27FC236}">
              <a16:creationId xmlns:a16="http://schemas.microsoft.com/office/drawing/2014/main" id="{00000000-0008-0000-0000-0000FF1D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105</xdr:row>
      <xdr:rowOff>76200</xdr:rowOff>
    </xdr:from>
    <xdr:to>
      <xdr:col>10</xdr:col>
      <xdr:colOff>76200</xdr:colOff>
      <xdr:row>106</xdr:row>
      <xdr:rowOff>114300</xdr:rowOff>
    </xdr:to>
    <xdr:sp macro="" textlink="">
      <xdr:nvSpPr>
        <xdr:cNvPr id="7680" name="Text Box 75" hidden="1">
          <a:extLst>
            <a:ext uri="{FF2B5EF4-FFF2-40B4-BE49-F238E27FC236}">
              <a16:creationId xmlns:a16="http://schemas.microsoft.com/office/drawing/2014/main" id="{00000000-0008-0000-0000-0000001E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105</xdr:row>
      <xdr:rowOff>76200</xdr:rowOff>
    </xdr:from>
    <xdr:to>
      <xdr:col>14</xdr:col>
      <xdr:colOff>76200</xdr:colOff>
      <xdr:row>106</xdr:row>
      <xdr:rowOff>114300</xdr:rowOff>
    </xdr:to>
    <xdr:sp macro="" textlink="">
      <xdr:nvSpPr>
        <xdr:cNvPr id="7681" name="Text Box 75" hidden="1">
          <a:extLst>
            <a:ext uri="{FF2B5EF4-FFF2-40B4-BE49-F238E27FC236}">
              <a16:creationId xmlns:a16="http://schemas.microsoft.com/office/drawing/2014/main" id="{00000000-0008-0000-0000-0000011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105</xdr:row>
      <xdr:rowOff>76200</xdr:rowOff>
    </xdr:from>
    <xdr:to>
      <xdr:col>7</xdr:col>
      <xdr:colOff>76200</xdr:colOff>
      <xdr:row>106</xdr:row>
      <xdr:rowOff>114300</xdr:rowOff>
    </xdr:to>
    <xdr:sp macro="" textlink="">
      <xdr:nvSpPr>
        <xdr:cNvPr id="7682" name="Text Box 75" hidden="1">
          <a:extLst>
            <a:ext uri="{FF2B5EF4-FFF2-40B4-BE49-F238E27FC236}">
              <a16:creationId xmlns:a16="http://schemas.microsoft.com/office/drawing/2014/main" id="{00000000-0008-0000-0000-0000021E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106</xdr:row>
      <xdr:rowOff>76200</xdr:rowOff>
    </xdr:from>
    <xdr:to>
      <xdr:col>7</xdr:col>
      <xdr:colOff>76200</xdr:colOff>
      <xdr:row>107</xdr:row>
      <xdr:rowOff>114300</xdr:rowOff>
    </xdr:to>
    <xdr:sp macro="" textlink="">
      <xdr:nvSpPr>
        <xdr:cNvPr id="7683" name="Text Box 75" hidden="1">
          <a:extLst>
            <a:ext uri="{FF2B5EF4-FFF2-40B4-BE49-F238E27FC236}">
              <a16:creationId xmlns:a16="http://schemas.microsoft.com/office/drawing/2014/main" id="{00000000-0008-0000-0000-0000031E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106</xdr:row>
      <xdr:rowOff>76200</xdr:rowOff>
    </xdr:from>
    <xdr:to>
      <xdr:col>7</xdr:col>
      <xdr:colOff>76200</xdr:colOff>
      <xdr:row>107</xdr:row>
      <xdr:rowOff>114300</xdr:rowOff>
    </xdr:to>
    <xdr:sp macro="" textlink="">
      <xdr:nvSpPr>
        <xdr:cNvPr id="7684" name="Text Box 75" hidden="1">
          <a:extLst>
            <a:ext uri="{FF2B5EF4-FFF2-40B4-BE49-F238E27FC236}">
              <a16:creationId xmlns:a16="http://schemas.microsoft.com/office/drawing/2014/main" id="{00000000-0008-0000-0000-0000041E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105</xdr:row>
      <xdr:rowOff>76200</xdr:rowOff>
    </xdr:from>
    <xdr:to>
      <xdr:col>10</xdr:col>
      <xdr:colOff>76200</xdr:colOff>
      <xdr:row>106</xdr:row>
      <xdr:rowOff>114300</xdr:rowOff>
    </xdr:to>
    <xdr:sp macro="" textlink="">
      <xdr:nvSpPr>
        <xdr:cNvPr id="7685" name="Text Box 75" hidden="1">
          <a:extLst>
            <a:ext uri="{FF2B5EF4-FFF2-40B4-BE49-F238E27FC236}">
              <a16:creationId xmlns:a16="http://schemas.microsoft.com/office/drawing/2014/main" id="{00000000-0008-0000-0000-0000051E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106</xdr:row>
      <xdr:rowOff>76200</xdr:rowOff>
    </xdr:from>
    <xdr:to>
      <xdr:col>10</xdr:col>
      <xdr:colOff>76200</xdr:colOff>
      <xdr:row>107</xdr:row>
      <xdr:rowOff>114300</xdr:rowOff>
    </xdr:to>
    <xdr:sp macro="" textlink="">
      <xdr:nvSpPr>
        <xdr:cNvPr id="7686" name="Text Box 75" hidden="1">
          <a:extLst>
            <a:ext uri="{FF2B5EF4-FFF2-40B4-BE49-F238E27FC236}">
              <a16:creationId xmlns:a16="http://schemas.microsoft.com/office/drawing/2014/main" id="{00000000-0008-0000-0000-0000061E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106</xdr:row>
      <xdr:rowOff>76200</xdr:rowOff>
    </xdr:from>
    <xdr:to>
      <xdr:col>10</xdr:col>
      <xdr:colOff>76200</xdr:colOff>
      <xdr:row>107</xdr:row>
      <xdr:rowOff>114300</xdr:rowOff>
    </xdr:to>
    <xdr:sp macro="" textlink="">
      <xdr:nvSpPr>
        <xdr:cNvPr id="7687" name="Text Box 75" hidden="1">
          <a:extLst>
            <a:ext uri="{FF2B5EF4-FFF2-40B4-BE49-F238E27FC236}">
              <a16:creationId xmlns:a16="http://schemas.microsoft.com/office/drawing/2014/main" id="{00000000-0008-0000-0000-0000071E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106</xdr:row>
      <xdr:rowOff>76200</xdr:rowOff>
    </xdr:from>
    <xdr:to>
      <xdr:col>10</xdr:col>
      <xdr:colOff>76200</xdr:colOff>
      <xdr:row>107</xdr:row>
      <xdr:rowOff>114300</xdr:rowOff>
    </xdr:to>
    <xdr:sp macro="" textlink="">
      <xdr:nvSpPr>
        <xdr:cNvPr id="7688" name="Text Box 75" hidden="1">
          <a:extLst>
            <a:ext uri="{FF2B5EF4-FFF2-40B4-BE49-F238E27FC236}">
              <a16:creationId xmlns:a16="http://schemas.microsoft.com/office/drawing/2014/main" id="{00000000-0008-0000-0000-0000081E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105</xdr:row>
      <xdr:rowOff>76200</xdr:rowOff>
    </xdr:from>
    <xdr:to>
      <xdr:col>14</xdr:col>
      <xdr:colOff>76200</xdr:colOff>
      <xdr:row>106</xdr:row>
      <xdr:rowOff>114300</xdr:rowOff>
    </xdr:to>
    <xdr:sp macro="" textlink="">
      <xdr:nvSpPr>
        <xdr:cNvPr id="7689" name="Text Box 75" hidden="1">
          <a:extLst>
            <a:ext uri="{FF2B5EF4-FFF2-40B4-BE49-F238E27FC236}">
              <a16:creationId xmlns:a16="http://schemas.microsoft.com/office/drawing/2014/main" id="{00000000-0008-0000-0000-0000091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106</xdr:row>
      <xdr:rowOff>76200</xdr:rowOff>
    </xdr:from>
    <xdr:to>
      <xdr:col>14</xdr:col>
      <xdr:colOff>76200</xdr:colOff>
      <xdr:row>107</xdr:row>
      <xdr:rowOff>114300</xdr:rowOff>
    </xdr:to>
    <xdr:sp macro="" textlink="">
      <xdr:nvSpPr>
        <xdr:cNvPr id="7690" name="Text Box 75" hidden="1">
          <a:extLst>
            <a:ext uri="{FF2B5EF4-FFF2-40B4-BE49-F238E27FC236}">
              <a16:creationId xmlns:a16="http://schemas.microsoft.com/office/drawing/2014/main" id="{00000000-0008-0000-0000-00000A1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106</xdr:row>
      <xdr:rowOff>76200</xdr:rowOff>
    </xdr:from>
    <xdr:to>
      <xdr:col>14</xdr:col>
      <xdr:colOff>76200</xdr:colOff>
      <xdr:row>107</xdr:row>
      <xdr:rowOff>114300</xdr:rowOff>
    </xdr:to>
    <xdr:sp macro="" textlink="">
      <xdr:nvSpPr>
        <xdr:cNvPr id="7691" name="Text Box 75" hidden="1">
          <a:extLst>
            <a:ext uri="{FF2B5EF4-FFF2-40B4-BE49-F238E27FC236}">
              <a16:creationId xmlns:a16="http://schemas.microsoft.com/office/drawing/2014/main" id="{00000000-0008-0000-0000-00000B1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106</xdr:row>
      <xdr:rowOff>76200</xdr:rowOff>
    </xdr:from>
    <xdr:to>
      <xdr:col>14</xdr:col>
      <xdr:colOff>76200</xdr:colOff>
      <xdr:row>107</xdr:row>
      <xdr:rowOff>114300</xdr:rowOff>
    </xdr:to>
    <xdr:sp macro="" textlink="">
      <xdr:nvSpPr>
        <xdr:cNvPr id="7692" name="Text Box 75" hidden="1">
          <a:extLst>
            <a:ext uri="{FF2B5EF4-FFF2-40B4-BE49-F238E27FC236}">
              <a16:creationId xmlns:a16="http://schemas.microsoft.com/office/drawing/2014/main" id="{00000000-0008-0000-0000-00000C1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106</xdr:row>
      <xdr:rowOff>76200</xdr:rowOff>
    </xdr:from>
    <xdr:to>
      <xdr:col>14</xdr:col>
      <xdr:colOff>76200</xdr:colOff>
      <xdr:row>107</xdr:row>
      <xdr:rowOff>114300</xdr:rowOff>
    </xdr:to>
    <xdr:sp macro="" textlink="">
      <xdr:nvSpPr>
        <xdr:cNvPr id="7693" name="Text Box 75" hidden="1">
          <a:extLst>
            <a:ext uri="{FF2B5EF4-FFF2-40B4-BE49-F238E27FC236}">
              <a16:creationId xmlns:a16="http://schemas.microsoft.com/office/drawing/2014/main" id="{00000000-0008-0000-0000-00000D1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106</xdr:row>
      <xdr:rowOff>76200</xdr:rowOff>
    </xdr:from>
    <xdr:to>
      <xdr:col>7</xdr:col>
      <xdr:colOff>76200</xdr:colOff>
      <xdr:row>107</xdr:row>
      <xdr:rowOff>114300</xdr:rowOff>
    </xdr:to>
    <xdr:sp macro="" textlink="">
      <xdr:nvSpPr>
        <xdr:cNvPr id="7694" name="Text Box 75" hidden="1">
          <a:extLst>
            <a:ext uri="{FF2B5EF4-FFF2-40B4-BE49-F238E27FC236}">
              <a16:creationId xmlns:a16="http://schemas.microsoft.com/office/drawing/2014/main" id="{00000000-0008-0000-0000-00000E1E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106</xdr:row>
      <xdr:rowOff>76200</xdr:rowOff>
    </xdr:from>
    <xdr:to>
      <xdr:col>10</xdr:col>
      <xdr:colOff>76200</xdr:colOff>
      <xdr:row>107</xdr:row>
      <xdr:rowOff>114300</xdr:rowOff>
    </xdr:to>
    <xdr:sp macro="" textlink="">
      <xdr:nvSpPr>
        <xdr:cNvPr id="7695" name="Text Box 75" hidden="1">
          <a:extLst>
            <a:ext uri="{FF2B5EF4-FFF2-40B4-BE49-F238E27FC236}">
              <a16:creationId xmlns:a16="http://schemas.microsoft.com/office/drawing/2014/main" id="{00000000-0008-0000-0000-00000F1E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106</xdr:row>
      <xdr:rowOff>76200</xdr:rowOff>
    </xdr:from>
    <xdr:to>
      <xdr:col>14</xdr:col>
      <xdr:colOff>76200</xdr:colOff>
      <xdr:row>107</xdr:row>
      <xdr:rowOff>114300</xdr:rowOff>
    </xdr:to>
    <xdr:sp macro="" textlink="">
      <xdr:nvSpPr>
        <xdr:cNvPr id="7696" name="Text Box 75" hidden="1">
          <a:extLst>
            <a:ext uri="{FF2B5EF4-FFF2-40B4-BE49-F238E27FC236}">
              <a16:creationId xmlns:a16="http://schemas.microsoft.com/office/drawing/2014/main" id="{00000000-0008-0000-0000-0000101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106</xdr:row>
      <xdr:rowOff>76200</xdr:rowOff>
    </xdr:from>
    <xdr:to>
      <xdr:col>7</xdr:col>
      <xdr:colOff>76200</xdr:colOff>
      <xdr:row>107</xdr:row>
      <xdr:rowOff>114300</xdr:rowOff>
    </xdr:to>
    <xdr:sp macro="" textlink="">
      <xdr:nvSpPr>
        <xdr:cNvPr id="7697" name="Text Box 75" hidden="1">
          <a:extLst>
            <a:ext uri="{FF2B5EF4-FFF2-40B4-BE49-F238E27FC236}">
              <a16:creationId xmlns:a16="http://schemas.microsoft.com/office/drawing/2014/main" id="{00000000-0008-0000-0000-0000111E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106</xdr:row>
      <xdr:rowOff>76200</xdr:rowOff>
    </xdr:from>
    <xdr:to>
      <xdr:col>10</xdr:col>
      <xdr:colOff>76200</xdr:colOff>
      <xdr:row>107</xdr:row>
      <xdr:rowOff>114300</xdr:rowOff>
    </xdr:to>
    <xdr:sp macro="" textlink="">
      <xdr:nvSpPr>
        <xdr:cNvPr id="7698" name="Text Box 75" hidden="1">
          <a:extLst>
            <a:ext uri="{FF2B5EF4-FFF2-40B4-BE49-F238E27FC236}">
              <a16:creationId xmlns:a16="http://schemas.microsoft.com/office/drawing/2014/main" id="{00000000-0008-0000-0000-0000121E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106</xdr:row>
      <xdr:rowOff>76200</xdr:rowOff>
    </xdr:from>
    <xdr:to>
      <xdr:col>14</xdr:col>
      <xdr:colOff>76200</xdr:colOff>
      <xdr:row>107</xdr:row>
      <xdr:rowOff>114300</xdr:rowOff>
    </xdr:to>
    <xdr:sp macro="" textlink="">
      <xdr:nvSpPr>
        <xdr:cNvPr id="7699" name="Text Box 75" hidden="1">
          <a:extLst>
            <a:ext uri="{FF2B5EF4-FFF2-40B4-BE49-F238E27FC236}">
              <a16:creationId xmlns:a16="http://schemas.microsoft.com/office/drawing/2014/main" id="{00000000-0008-0000-0000-0000131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106</xdr:row>
      <xdr:rowOff>76200</xdr:rowOff>
    </xdr:from>
    <xdr:to>
      <xdr:col>7</xdr:col>
      <xdr:colOff>76200</xdr:colOff>
      <xdr:row>107</xdr:row>
      <xdr:rowOff>114300</xdr:rowOff>
    </xdr:to>
    <xdr:sp macro="" textlink="">
      <xdr:nvSpPr>
        <xdr:cNvPr id="7700" name="Text Box 75" hidden="1">
          <a:extLst>
            <a:ext uri="{FF2B5EF4-FFF2-40B4-BE49-F238E27FC236}">
              <a16:creationId xmlns:a16="http://schemas.microsoft.com/office/drawing/2014/main" id="{00000000-0008-0000-0000-0000141E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107</xdr:row>
      <xdr:rowOff>76200</xdr:rowOff>
    </xdr:from>
    <xdr:to>
      <xdr:col>7</xdr:col>
      <xdr:colOff>76200</xdr:colOff>
      <xdr:row>108</xdr:row>
      <xdr:rowOff>114300</xdr:rowOff>
    </xdr:to>
    <xdr:sp macro="" textlink="">
      <xdr:nvSpPr>
        <xdr:cNvPr id="7701" name="Text Box 75" hidden="1">
          <a:extLst>
            <a:ext uri="{FF2B5EF4-FFF2-40B4-BE49-F238E27FC236}">
              <a16:creationId xmlns:a16="http://schemas.microsoft.com/office/drawing/2014/main" id="{00000000-0008-0000-0000-0000151E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107</xdr:row>
      <xdr:rowOff>76200</xdr:rowOff>
    </xdr:from>
    <xdr:to>
      <xdr:col>7</xdr:col>
      <xdr:colOff>76200</xdr:colOff>
      <xdr:row>108</xdr:row>
      <xdr:rowOff>114300</xdr:rowOff>
    </xdr:to>
    <xdr:sp macro="" textlink="">
      <xdr:nvSpPr>
        <xdr:cNvPr id="7702" name="Text Box 75" hidden="1">
          <a:extLst>
            <a:ext uri="{FF2B5EF4-FFF2-40B4-BE49-F238E27FC236}">
              <a16:creationId xmlns:a16="http://schemas.microsoft.com/office/drawing/2014/main" id="{00000000-0008-0000-0000-0000161E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106</xdr:row>
      <xdr:rowOff>76200</xdr:rowOff>
    </xdr:from>
    <xdr:to>
      <xdr:col>10</xdr:col>
      <xdr:colOff>76200</xdr:colOff>
      <xdr:row>107</xdr:row>
      <xdr:rowOff>114300</xdr:rowOff>
    </xdr:to>
    <xdr:sp macro="" textlink="">
      <xdr:nvSpPr>
        <xdr:cNvPr id="7703" name="Text Box 75" hidden="1">
          <a:extLst>
            <a:ext uri="{FF2B5EF4-FFF2-40B4-BE49-F238E27FC236}">
              <a16:creationId xmlns:a16="http://schemas.microsoft.com/office/drawing/2014/main" id="{00000000-0008-0000-0000-0000171E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107</xdr:row>
      <xdr:rowOff>76200</xdr:rowOff>
    </xdr:from>
    <xdr:to>
      <xdr:col>10</xdr:col>
      <xdr:colOff>76200</xdr:colOff>
      <xdr:row>108</xdr:row>
      <xdr:rowOff>114300</xdr:rowOff>
    </xdr:to>
    <xdr:sp macro="" textlink="">
      <xdr:nvSpPr>
        <xdr:cNvPr id="7704" name="Text Box 75" hidden="1">
          <a:extLst>
            <a:ext uri="{FF2B5EF4-FFF2-40B4-BE49-F238E27FC236}">
              <a16:creationId xmlns:a16="http://schemas.microsoft.com/office/drawing/2014/main" id="{00000000-0008-0000-0000-0000181E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107</xdr:row>
      <xdr:rowOff>76200</xdr:rowOff>
    </xdr:from>
    <xdr:to>
      <xdr:col>10</xdr:col>
      <xdr:colOff>76200</xdr:colOff>
      <xdr:row>108</xdr:row>
      <xdr:rowOff>114300</xdr:rowOff>
    </xdr:to>
    <xdr:sp macro="" textlink="">
      <xdr:nvSpPr>
        <xdr:cNvPr id="7705" name="Text Box 75" hidden="1">
          <a:extLst>
            <a:ext uri="{FF2B5EF4-FFF2-40B4-BE49-F238E27FC236}">
              <a16:creationId xmlns:a16="http://schemas.microsoft.com/office/drawing/2014/main" id="{00000000-0008-0000-0000-0000191E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107</xdr:row>
      <xdr:rowOff>76200</xdr:rowOff>
    </xdr:from>
    <xdr:to>
      <xdr:col>10</xdr:col>
      <xdr:colOff>76200</xdr:colOff>
      <xdr:row>108</xdr:row>
      <xdr:rowOff>114300</xdr:rowOff>
    </xdr:to>
    <xdr:sp macro="" textlink="">
      <xdr:nvSpPr>
        <xdr:cNvPr id="7706" name="Text Box 75" hidden="1">
          <a:extLst>
            <a:ext uri="{FF2B5EF4-FFF2-40B4-BE49-F238E27FC236}">
              <a16:creationId xmlns:a16="http://schemas.microsoft.com/office/drawing/2014/main" id="{00000000-0008-0000-0000-00001A1E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106</xdr:row>
      <xdr:rowOff>76200</xdr:rowOff>
    </xdr:from>
    <xdr:to>
      <xdr:col>14</xdr:col>
      <xdr:colOff>76200</xdr:colOff>
      <xdr:row>107</xdr:row>
      <xdr:rowOff>114300</xdr:rowOff>
    </xdr:to>
    <xdr:sp macro="" textlink="">
      <xdr:nvSpPr>
        <xdr:cNvPr id="7707" name="Text Box 75" hidden="1">
          <a:extLst>
            <a:ext uri="{FF2B5EF4-FFF2-40B4-BE49-F238E27FC236}">
              <a16:creationId xmlns:a16="http://schemas.microsoft.com/office/drawing/2014/main" id="{00000000-0008-0000-0000-00001B1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107</xdr:row>
      <xdr:rowOff>76200</xdr:rowOff>
    </xdr:from>
    <xdr:to>
      <xdr:col>14</xdr:col>
      <xdr:colOff>76200</xdr:colOff>
      <xdr:row>108</xdr:row>
      <xdr:rowOff>114300</xdr:rowOff>
    </xdr:to>
    <xdr:sp macro="" textlink="">
      <xdr:nvSpPr>
        <xdr:cNvPr id="7708" name="Text Box 75" hidden="1">
          <a:extLst>
            <a:ext uri="{FF2B5EF4-FFF2-40B4-BE49-F238E27FC236}">
              <a16:creationId xmlns:a16="http://schemas.microsoft.com/office/drawing/2014/main" id="{00000000-0008-0000-0000-00001C1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107</xdr:row>
      <xdr:rowOff>76200</xdr:rowOff>
    </xdr:from>
    <xdr:to>
      <xdr:col>14</xdr:col>
      <xdr:colOff>76200</xdr:colOff>
      <xdr:row>108</xdr:row>
      <xdr:rowOff>114300</xdr:rowOff>
    </xdr:to>
    <xdr:sp macro="" textlink="">
      <xdr:nvSpPr>
        <xdr:cNvPr id="7709" name="Text Box 75" hidden="1">
          <a:extLst>
            <a:ext uri="{FF2B5EF4-FFF2-40B4-BE49-F238E27FC236}">
              <a16:creationId xmlns:a16="http://schemas.microsoft.com/office/drawing/2014/main" id="{00000000-0008-0000-0000-00001D1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107</xdr:row>
      <xdr:rowOff>76200</xdr:rowOff>
    </xdr:from>
    <xdr:to>
      <xdr:col>14</xdr:col>
      <xdr:colOff>76200</xdr:colOff>
      <xdr:row>108</xdr:row>
      <xdr:rowOff>114300</xdr:rowOff>
    </xdr:to>
    <xdr:sp macro="" textlink="">
      <xdr:nvSpPr>
        <xdr:cNvPr id="7710" name="Text Box 75" hidden="1">
          <a:extLst>
            <a:ext uri="{FF2B5EF4-FFF2-40B4-BE49-F238E27FC236}">
              <a16:creationId xmlns:a16="http://schemas.microsoft.com/office/drawing/2014/main" id="{00000000-0008-0000-0000-00001E1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107</xdr:row>
      <xdr:rowOff>76200</xdr:rowOff>
    </xdr:from>
    <xdr:to>
      <xdr:col>14</xdr:col>
      <xdr:colOff>76200</xdr:colOff>
      <xdr:row>108</xdr:row>
      <xdr:rowOff>114300</xdr:rowOff>
    </xdr:to>
    <xdr:sp macro="" textlink="">
      <xdr:nvSpPr>
        <xdr:cNvPr id="7711" name="Text Box 75" hidden="1">
          <a:extLst>
            <a:ext uri="{FF2B5EF4-FFF2-40B4-BE49-F238E27FC236}">
              <a16:creationId xmlns:a16="http://schemas.microsoft.com/office/drawing/2014/main" id="{00000000-0008-0000-0000-00001F1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107</xdr:row>
      <xdr:rowOff>76200</xdr:rowOff>
    </xdr:from>
    <xdr:to>
      <xdr:col>7</xdr:col>
      <xdr:colOff>76200</xdr:colOff>
      <xdr:row>108</xdr:row>
      <xdr:rowOff>114300</xdr:rowOff>
    </xdr:to>
    <xdr:sp macro="" textlink="">
      <xdr:nvSpPr>
        <xdr:cNvPr id="7712" name="Text Box 75" hidden="1">
          <a:extLst>
            <a:ext uri="{FF2B5EF4-FFF2-40B4-BE49-F238E27FC236}">
              <a16:creationId xmlns:a16="http://schemas.microsoft.com/office/drawing/2014/main" id="{00000000-0008-0000-0000-0000201E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107</xdr:row>
      <xdr:rowOff>76200</xdr:rowOff>
    </xdr:from>
    <xdr:to>
      <xdr:col>10</xdr:col>
      <xdr:colOff>76200</xdr:colOff>
      <xdr:row>108</xdr:row>
      <xdr:rowOff>114300</xdr:rowOff>
    </xdr:to>
    <xdr:sp macro="" textlink="">
      <xdr:nvSpPr>
        <xdr:cNvPr id="7713" name="Text Box 75" hidden="1">
          <a:extLst>
            <a:ext uri="{FF2B5EF4-FFF2-40B4-BE49-F238E27FC236}">
              <a16:creationId xmlns:a16="http://schemas.microsoft.com/office/drawing/2014/main" id="{00000000-0008-0000-0000-0000211E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107</xdr:row>
      <xdr:rowOff>76200</xdr:rowOff>
    </xdr:from>
    <xdr:to>
      <xdr:col>14</xdr:col>
      <xdr:colOff>76200</xdr:colOff>
      <xdr:row>108</xdr:row>
      <xdr:rowOff>114300</xdr:rowOff>
    </xdr:to>
    <xdr:sp macro="" textlink="">
      <xdr:nvSpPr>
        <xdr:cNvPr id="7714" name="Text Box 75" hidden="1">
          <a:extLst>
            <a:ext uri="{FF2B5EF4-FFF2-40B4-BE49-F238E27FC236}">
              <a16:creationId xmlns:a16="http://schemas.microsoft.com/office/drawing/2014/main" id="{00000000-0008-0000-0000-0000221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107</xdr:row>
      <xdr:rowOff>76200</xdr:rowOff>
    </xdr:from>
    <xdr:to>
      <xdr:col>7</xdr:col>
      <xdr:colOff>76200</xdr:colOff>
      <xdr:row>108</xdr:row>
      <xdr:rowOff>114300</xdr:rowOff>
    </xdr:to>
    <xdr:sp macro="" textlink="">
      <xdr:nvSpPr>
        <xdr:cNvPr id="7715" name="Text Box 75" hidden="1">
          <a:extLst>
            <a:ext uri="{FF2B5EF4-FFF2-40B4-BE49-F238E27FC236}">
              <a16:creationId xmlns:a16="http://schemas.microsoft.com/office/drawing/2014/main" id="{00000000-0008-0000-0000-0000231E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107</xdr:row>
      <xdr:rowOff>76200</xdr:rowOff>
    </xdr:from>
    <xdr:to>
      <xdr:col>10</xdr:col>
      <xdr:colOff>76200</xdr:colOff>
      <xdr:row>108</xdr:row>
      <xdr:rowOff>114300</xdr:rowOff>
    </xdr:to>
    <xdr:sp macro="" textlink="">
      <xdr:nvSpPr>
        <xdr:cNvPr id="7716" name="Text Box 75" hidden="1">
          <a:extLst>
            <a:ext uri="{FF2B5EF4-FFF2-40B4-BE49-F238E27FC236}">
              <a16:creationId xmlns:a16="http://schemas.microsoft.com/office/drawing/2014/main" id="{00000000-0008-0000-0000-0000241E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107</xdr:row>
      <xdr:rowOff>76200</xdr:rowOff>
    </xdr:from>
    <xdr:to>
      <xdr:col>14</xdr:col>
      <xdr:colOff>76200</xdr:colOff>
      <xdr:row>108</xdr:row>
      <xdr:rowOff>114300</xdr:rowOff>
    </xdr:to>
    <xdr:sp macro="" textlink="">
      <xdr:nvSpPr>
        <xdr:cNvPr id="7717" name="Text Box 75" hidden="1">
          <a:extLst>
            <a:ext uri="{FF2B5EF4-FFF2-40B4-BE49-F238E27FC236}">
              <a16:creationId xmlns:a16="http://schemas.microsoft.com/office/drawing/2014/main" id="{00000000-0008-0000-0000-0000251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107</xdr:row>
      <xdr:rowOff>76200</xdr:rowOff>
    </xdr:from>
    <xdr:to>
      <xdr:col>7</xdr:col>
      <xdr:colOff>76200</xdr:colOff>
      <xdr:row>108</xdr:row>
      <xdr:rowOff>114300</xdr:rowOff>
    </xdr:to>
    <xdr:sp macro="" textlink="">
      <xdr:nvSpPr>
        <xdr:cNvPr id="7718" name="Text Box 75" hidden="1">
          <a:extLst>
            <a:ext uri="{FF2B5EF4-FFF2-40B4-BE49-F238E27FC236}">
              <a16:creationId xmlns:a16="http://schemas.microsoft.com/office/drawing/2014/main" id="{00000000-0008-0000-0000-0000261E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108</xdr:row>
      <xdr:rowOff>76200</xdr:rowOff>
    </xdr:from>
    <xdr:to>
      <xdr:col>7</xdr:col>
      <xdr:colOff>76200</xdr:colOff>
      <xdr:row>109</xdr:row>
      <xdr:rowOff>114300</xdr:rowOff>
    </xdr:to>
    <xdr:sp macro="" textlink="">
      <xdr:nvSpPr>
        <xdr:cNvPr id="7719" name="Text Box 75" hidden="1">
          <a:extLst>
            <a:ext uri="{FF2B5EF4-FFF2-40B4-BE49-F238E27FC236}">
              <a16:creationId xmlns:a16="http://schemas.microsoft.com/office/drawing/2014/main" id="{00000000-0008-0000-0000-0000271E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108</xdr:row>
      <xdr:rowOff>76200</xdr:rowOff>
    </xdr:from>
    <xdr:to>
      <xdr:col>7</xdr:col>
      <xdr:colOff>76200</xdr:colOff>
      <xdr:row>109</xdr:row>
      <xdr:rowOff>114300</xdr:rowOff>
    </xdr:to>
    <xdr:sp macro="" textlink="">
      <xdr:nvSpPr>
        <xdr:cNvPr id="7720" name="Text Box 75" hidden="1">
          <a:extLst>
            <a:ext uri="{FF2B5EF4-FFF2-40B4-BE49-F238E27FC236}">
              <a16:creationId xmlns:a16="http://schemas.microsoft.com/office/drawing/2014/main" id="{00000000-0008-0000-0000-0000281E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107</xdr:row>
      <xdr:rowOff>76200</xdr:rowOff>
    </xdr:from>
    <xdr:to>
      <xdr:col>10</xdr:col>
      <xdr:colOff>76200</xdr:colOff>
      <xdr:row>108</xdr:row>
      <xdr:rowOff>114300</xdr:rowOff>
    </xdr:to>
    <xdr:sp macro="" textlink="">
      <xdr:nvSpPr>
        <xdr:cNvPr id="7721" name="Text Box 75" hidden="1">
          <a:extLst>
            <a:ext uri="{FF2B5EF4-FFF2-40B4-BE49-F238E27FC236}">
              <a16:creationId xmlns:a16="http://schemas.microsoft.com/office/drawing/2014/main" id="{00000000-0008-0000-0000-0000291E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108</xdr:row>
      <xdr:rowOff>76200</xdr:rowOff>
    </xdr:from>
    <xdr:to>
      <xdr:col>10</xdr:col>
      <xdr:colOff>76200</xdr:colOff>
      <xdr:row>109</xdr:row>
      <xdr:rowOff>114300</xdr:rowOff>
    </xdr:to>
    <xdr:sp macro="" textlink="">
      <xdr:nvSpPr>
        <xdr:cNvPr id="7722" name="Text Box 75" hidden="1">
          <a:extLst>
            <a:ext uri="{FF2B5EF4-FFF2-40B4-BE49-F238E27FC236}">
              <a16:creationId xmlns:a16="http://schemas.microsoft.com/office/drawing/2014/main" id="{00000000-0008-0000-0000-00002A1E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108</xdr:row>
      <xdr:rowOff>76200</xdr:rowOff>
    </xdr:from>
    <xdr:to>
      <xdr:col>10</xdr:col>
      <xdr:colOff>76200</xdr:colOff>
      <xdr:row>109</xdr:row>
      <xdr:rowOff>114300</xdr:rowOff>
    </xdr:to>
    <xdr:sp macro="" textlink="">
      <xdr:nvSpPr>
        <xdr:cNvPr id="7723" name="Text Box 75" hidden="1">
          <a:extLst>
            <a:ext uri="{FF2B5EF4-FFF2-40B4-BE49-F238E27FC236}">
              <a16:creationId xmlns:a16="http://schemas.microsoft.com/office/drawing/2014/main" id="{00000000-0008-0000-0000-00002B1E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108</xdr:row>
      <xdr:rowOff>76200</xdr:rowOff>
    </xdr:from>
    <xdr:to>
      <xdr:col>10</xdr:col>
      <xdr:colOff>76200</xdr:colOff>
      <xdr:row>109</xdr:row>
      <xdr:rowOff>114300</xdr:rowOff>
    </xdr:to>
    <xdr:sp macro="" textlink="">
      <xdr:nvSpPr>
        <xdr:cNvPr id="7724" name="Text Box 75" hidden="1">
          <a:extLst>
            <a:ext uri="{FF2B5EF4-FFF2-40B4-BE49-F238E27FC236}">
              <a16:creationId xmlns:a16="http://schemas.microsoft.com/office/drawing/2014/main" id="{00000000-0008-0000-0000-00002C1E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107</xdr:row>
      <xdr:rowOff>76200</xdr:rowOff>
    </xdr:from>
    <xdr:to>
      <xdr:col>14</xdr:col>
      <xdr:colOff>76200</xdr:colOff>
      <xdr:row>108</xdr:row>
      <xdr:rowOff>114300</xdr:rowOff>
    </xdr:to>
    <xdr:sp macro="" textlink="">
      <xdr:nvSpPr>
        <xdr:cNvPr id="7725" name="Text Box 75" hidden="1">
          <a:extLst>
            <a:ext uri="{FF2B5EF4-FFF2-40B4-BE49-F238E27FC236}">
              <a16:creationId xmlns:a16="http://schemas.microsoft.com/office/drawing/2014/main" id="{00000000-0008-0000-0000-00002D1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108</xdr:row>
      <xdr:rowOff>76200</xdr:rowOff>
    </xdr:from>
    <xdr:to>
      <xdr:col>14</xdr:col>
      <xdr:colOff>76200</xdr:colOff>
      <xdr:row>109</xdr:row>
      <xdr:rowOff>114300</xdr:rowOff>
    </xdr:to>
    <xdr:sp macro="" textlink="">
      <xdr:nvSpPr>
        <xdr:cNvPr id="7726" name="Text Box 75" hidden="1">
          <a:extLst>
            <a:ext uri="{FF2B5EF4-FFF2-40B4-BE49-F238E27FC236}">
              <a16:creationId xmlns:a16="http://schemas.microsoft.com/office/drawing/2014/main" id="{00000000-0008-0000-0000-00002E1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108</xdr:row>
      <xdr:rowOff>76200</xdr:rowOff>
    </xdr:from>
    <xdr:to>
      <xdr:col>14</xdr:col>
      <xdr:colOff>76200</xdr:colOff>
      <xdr:row>109</xdr:row>
      <xdr:rowOff>114300</xdr:rowOff>
    </xdr:to>
    <xdr:sp macro="" textlink="">
      <xdr:nvSpPr>
        <xdr:cNvPr id="7727" name="Text Box 75" hidden="1">
          <a:extLst>
            <a:ext uri="{FF2B5EF4-FFF2-40B4-BE49-F238E27FC236}">
              <a16:creationId xmlns:a16="http://schemas.microsoft.com/office/drawing/2014/main" id="{00000000-0008-0000-0000-00002F1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108</xdr:row>
      <xdr:rowOff>76200</xdr:rowOff>
    </xdr:from>
    <xdr:to>
      <xdr:col>14</xdr:col>
      <xdr:colOff>76200</xdr:colOff>
      <xdr:row>109</xdr:row>
      <xdr:rowOff>114300</xdr:rowOff>
    </xdr:to>
    <xdr:sp macro="" textlink="">
      <xdr:nvSpPr>
        <xdr:cNvPr id="7728" name="Text Box 75" hidden="1">
          <a:extLst>
            <a:ext uri="{FF2B5EF4-FFF2-40B4-BE49-F238E27FC236}">
              <a16:creationId xmlns:a16="http://schemas.microsoft.com/office/drawing/2014/main" id="{00000000-0008-0000-0000-0000301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108</xdr:row>
      <xdr:rowOff>76200</xdr:rowOff>
    </xdr:from>
    <xdr:to>
      <xdr:col>14</xdr:col>
      <xdr:colOff>76200</xdr:colOff>
      <xdr:row>109</xdr:row>
      <xdr:rowOff>114300</xdr:rowOff>
    </xdr:to>
    <xdr:sp macro="" textlink="">
      <xdr:nvSpPr>
        <xdr:cNvPr id="7729" name="Text Box 75" hidden="1">
          <a:extLst>
            <a:ext uri="{FF2B5EF4-FFF2-40B4-BE49-F238E27FC236}">
              <a16:creationId xmlns:a16="http://schemas.microsoft.com/office/drawing/2014/main" id="{00000000-0008-0000-0000-0000311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108</xdr:row>
      <xdr:rowOff>76200</xdr:rowOff>
    </xdr:from>
    <xdr:to>
      <xdr:col>7</xdr:col>
      <xdr:colOff>76200</xdr:colOff>
      <xdr:row>109</xdr:row>
      <xdr:rowOff>114300</xdr:rowOff>
    </xdr:to>
    <xdr:sp macro="" textlink="">
      <xdr:nvSpPr>
        <xdr:cNvPr id="7730" name="Text Box 75" hidden="1">
          <a:extLst>
            <a:ext uri="{FF2B5EF4-FFF2-40B4-BE49-F238E27FC236}">
              <a16:creationId xmlns:a16="http://schemas.microsoft.com/office/drawing/2014/main" id="{00000000-0008-0000-0000-0000321E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108</xdr:row>
      <xdr:rowOff>76200</xdr:rowOff>
    </xdr:from>
    <xdr:to>
      <xdr:col>10</xdr:col>
      <xdr:colOff>76200</xdr:colOff>
      <xdr:row>109</xdr:row>
      <xdr:rowOff>114300</xdr:rowOff>
    </xdr:to>
    <xdr:sp macro="" textlink="">
      <xdr:nvSpPr>
        <xdr:cNvPr id="7731" name="Text Box 75" hidden="1">
          <a:extLst>
            <a:ext uri="{FF2B5EF4-FFF2-40B4-BE49-F238E27FC236}">
              <a16:creationId xmlns:a16="http://schemas.microsoft.com/office/drawing/2014/main" id="{00000000-0008-0000-0000-0000331E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108</xdr:row>
      <xdr:rowOff>76200</xdr:rowOff>
    </xdr:from>
    <xdr:to>
      <xdr:col>14</xdr:col>
      <xdr:colOff>76200</xdr:colOff>
      <xdr:row>109</xdr:row>
      <xdr:rowOff>114300</xdr:rowOff>
    </xdr:to>
    <xdr:sp macro="" textlink="">
      <xdr:nvSpPr>
        <xdr:cNvPr id="7732" name="Text Box 75" hidden="1">
          <a:extLst>
            <a:ext uri="{FF2B5EF4-FFF2-40B4-BE49-F238E27FC236}">
              <a16:creationId xmlns:a16="http://schemas.microsoft.com/office/drawing/2014/main" id="{00000000-0008-0000-0000-0000341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108</xdr:row>
      <xdr:rowOff>76200</xdr:rowOff>
    </xdr:from>
    <xdr:to>
      <xdr:col>7</xdr:col>
      <xdr:colOff>76200</xdr:colOff>
      <xdr:row>109</xdr:row>
      <xdr:rowOff>114300</xdr:rowOff>
    </xdr:to>
    <xdr:sp macro="" textlink="">
      <xdr:nvSpPr>
        <xdr:cNvPr id="7733" name="Text Box 75" hidden="1">
          <a:extLst>
            <a:ext uri="{FF2B5EF4-FFF2-40B4-BE49-F238E27FC236}">
              <a16:creationId xmlns:a16="http://schemas.microsoft.com/office/drawing/2014/main" id="{00000000-0008-0000-0000-0000351E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108</xdr:row>
      <xdr:rowOff>76200</xdr:rowOff>
    </xdr:from>
    <xdr:to>
      <xdr:col>10</xdr:col>
      <xdr:colOff>76200</xdr:colOff>
      <xdr:row>109</xdr:row>
      <xdr:rowOff>114300</xdr:rowOff>
    </xdr:to>
    <xdr:sp macro="" textlink="">
      <xdr:nvSpPr>
        <xdr:cNvPr id="7734" name="Text Box 75" hidden="1">
          <a:extLst>
            <a:ext uri="{FF2B5EF4-FFF2-40B4-BE49-F238E27FC236}">
              <a16:creationId xmlns:a16="http://schemas.microsoft.com/office/drawing/2014/main" id="{00000000-0008-0000-0000-0000361E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108</xdr:row>
      <xdr:rowOff>76200</xdr:rowOff>
    </xdr:from>
    <xdr:to>
      <xdr:col>14</xdr:col>
      <xdr:colOff>76200</xdr:colOff>
      <xdr:row>109</xdr:row>
      <xdr:rowOff>114300</xdr:rowOff>
    </xdr:to>
    <xdr:sp macro="" textlink="">
      <xdr:nvSpPr>
        <xdr:cNvPr id="7735" name="Text Box 75" hidden="1">
          <a:extLst>
            <a:ext uri="{FF2B5EF4-FFF2-40B4-BE49-F238E27FC236}">
              <a16:creationId xmlns:a16="http://schemas.microsoft.com/office/drawing/2014/main" id="{00000000-0008-0000-0000-0000371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108</xdr:row>
      <xdr:rowOff>76200</xdr:rowOff>
    </xdr:from>
    <xdr:to>
      <xdr:col>7</xdr:col>
      <xdr:colOff>76200</xdr:colOff>
      <xdr:row>109</xdr:row>
      <xdr:rowOff>114300</xdr:rowOff>
    </xdr:to>
    <xdr:sp macro="" textlink="">
      <xdr:nvSpPr>
        <xdr:cNvPr id="7736" name="Text Box 75" hidden="1">
          <a:extLst>
            <a:ext uri="{FF2B5EF4-FFF2-40B4-BE49-F238E27FC236}">
              <a16:creationId xmlns:a16="http://schemas.microsoft.com/office/drawing/2014/main" id="{00000000-0008-0000-0000-0000381E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109</xdr:row>
      <xdr:rowOff>76200</xdr:rowOff>
    </xdr:from>
    <xdr:to>
      <xdr:col>7</xdr:col>
      <xdr:colOff>76200</xdr:colOff>
      <xdr:row>110</xdr:row>
      <xdr:rowOff>114300</xdr:rowOff>
    </xdr:to>
    <xdr:sp macro="" textlink="">
      <xdr:nvSpPr>
        <xdr:cNvPr id="7737" name="Text Box 75" hidden="1">
          <a:extLst>
            <a:ext uri="{FF2B5EF4-FFF2-40B4-BE49-F238E27FC236}">
              <a16:creationId xmlns:a16="http://schemas.microsoft.com/office/drawing/2014/main" id="{00000000-0008-0000-0000-0000391E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109</xdr:row>
      <xdr:rowOff>76200</xdr:rowOff>
    </xdr:from>
    <xdr:to>
      <xdr:col>7</xdr:col>
      <xdr:colOff>76200</xdr:colOff>
      <xdr:row>110</xdr:row>
      <xdr:rowOff>114300</xdr:rowOff>
    </xdr:to>
    <xdr:sp macro="" textlink="">
      <xdr:nvSpPr>
        <xdr:cNvPr id="7738" name="Text Box 75" hidden="1">
          <a:extLst>
            <a:ext uri="{FF2B5EF4-FFF2-40B4-BE49-F238E27FC236}">
              <a16:creationId xmlns:a16="http://schemas.microsoft.com/office/drawing/2014/main" id="{00000000-0008-0000-0000-00003A1E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108</xdr:row>
      <xdr:rowOff>76200</xdr:rowOff>
    </xdr:from>
    <xdr:to>
      <xdr:col>10</xdr:col>
      <xdr:colOff>76200</xdr:colOff>
      <xdr:row>109</xdr:row>
      <xdr:rowOff>114300</xdr:rowOff>
    </xdr:to>
    <xdr:sp macro="" textlink="">
      <xdr:nvSpPr>
        <xdr:cNvPr id="7739" name="Text Box 75" hidden="1">
          <a:extLst>
            <a:ext uri="{FF2B5EF4-FFF2-40B4-BE49-F238E27FC236}">
              <a16:creationId xmlns:a16="http://schemas.microsoft.com/office/drawing/2014/main" id="{00000000-0008-0000-0000-00003B1E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109</xdr:row>
      <xdr:rowOff>76200</xdr:rowOff>
    </xdr:from>
    <xdr:to>
      <xdr:col>10</xdr:col>
      <xdr:colOff>76200</xdr:colOff>
      <xdr:row>110</xdr:row>
      <xdr:rowOff>114300</xdr:rowOff>
    </xdr:to>
    <xdr:sp macro="" textlink="">
      <xdr:nvSpPr>
        <xdr:cNvPr id="7740" name="Text Box 75" hidden="1">
          <a:extLst>
            <a:ext uri="{FF2B5EF4-FFF2-40B4-BE49-F238E27FC236}">
              <a16:creationId xmlns:a16="http://schemas.microsoft.com/office/drawing/2014/main" id="{00000000-0008-0000-0000-00003C1E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109</xdr:row>
      <xdr:rowOff>76200</xdr:rowOff>
    </xdr:from>
    <xdr:to>
      <xdr:col>10</xdr:col>
      <xdr:colOff>76200</xdr:colOff>
      <xdr:row>110</xdr:row>
      <xdr:rowOff>114300</xdr:rowOff>
    </xdr:to>
    <xdr:sp macro="" textlink="">
      <xdr:nvSpPr>
        <xdr:cNvPr id="7741" name="Text Box 75" hidden="1">
          <a:extLst>
            <a:ext uri="{FF2B5EF4-FFF2-40B4-BE49-F238E27FC236}">
              <a16:creationId xmlns:a16="http://schemas.microsoft.com/office/drawing/2014/main" id="{00000000-0008-0000-0000-00003D1E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109</xdr:row>
      <xdr:rowOff>76200</xdr:rowOff>
    </xdr:from>
    <xdr:to>
      <xdr:col>10</xdr:col>
      <xdr:colOff>76200</xdr:colOff>
      <xdr:row>110</xdr:row>
      <xdr:rowOff>114300</xdr:rowOff>
    </xdr:to>
    <xdr:sp macro="" textlink="">
      <xdr:nvSpPr>
        <xdr:cNvPr id="7742" name="Text Box 75" hidden="1">
          <a:extLst>
            <a:ext uri="{FF2B5EF4-FFF2-40B4-BE49-F238E27FC236}">
              <a16:creationId xmlns:a16="http://schemas.microsoft.com/office/drawing/2014/main" id="{00000000-0008-0000-0000-00003E1E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108</xdr:row>
      <xdr:rowOff>76200</xdr:rowOff>
    </xdr:from>
    <xdr:to>
      <xdr:col>14</xdr:col>
      <xdr:colOff>76200</xdr:colOff>
      <xdr:row>109</xdr:row>
      <xdr:rowOff>114300</xdr:rowOff>
    </xdr:to>
    <xdr:sp macro="" textlink="">
      <xdr:nvSpPr>
        <xdr:cNvPr id="7743" name="Text Box 75" hidden="1">
          <a:extLst>
            <a:ext uri="{FF2B5EF4-FFF2-40B4-BE49-F238E27FC236}">
              <a16:creationId xmlns:a16="http://schemas.microsoft.com/office/drawing/2014/main" id="{00000000-0008-0000-0000-00003F1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109</xdr:row>
      <xdr:rowOff>76200</xdr:rowOff>
    </xdr:from>
    <xdr:to>
      <xdr:col>14</xdr:col>
      <xdr:colOff>76200</xdr:colOff>
      <xdr:row>110</xdr:row>
      <xdr:rowOff>114300</xdr:rowOff>
    </xdr:to>
    <xdr:sp macro="" textlink="">
      <xdr:nvSpPr>
        <xdr:cNvPr id="7744" name="Text Box 75" hidden="1">
          <a:extLst>
            <a:ext uri="{FF2B5EF4-FFF2-40B4-BE49-F238E27FC236}">
              <a16:creationId xmlns:a16="http://schemas.microsoft.com/office/drawing/2014/main" id="{00000000-0008-0000-0000-0000401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109</xdr:row>
      <xdr:rowOff>76200</xdr:rowOff>
    </xdr:from>
    <xdr:to>
      <xdr:col>14</xdr:col>
      <xdr:colOff>76200</xdr:colOff>
      <xdr:row>110</xdr:row>
      <xdr:rowOff>114300</xdr:rowOff>
    </xdr:to>
    <xdr:sp macro="" textlink="">
      <xdr:nvSpPr>
        <xdr:cNvPr id="7745" name="Text Box 75" hidden="1">
          <a:extLst>
            <a:ext uri="{FF2B5EF4-FFF2-40B4-BE49-F238E27FC236}">
              <a16:creationId xmlns:a16="http://schemas.microsoft.com/office/drawing/2014/main" id="{00000000-0008-0000-0000-0000411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109</xdr:row>
      <xdr:rowOff>76200</xdr:rowOff>
    </xdr:from>
    <xdr:to>
      <xdr:col>14</xdr:col>
      <xdr:colOff>76200</xdr:colOff>
      <xdr:row>110</xdr:row>
      <xdr:rowOff>114300</xdr:rowOff>
    </xdr:to>
    <xdr:sp macro="" textlink="">
      <xdr:nvSpPr>
        <xdr:cNvPr id="7746" name="Text Box 75" hidden="1">
          <a:extLst>
            <a:ext uri="{FF2B5EF4-FFF2-40B4-BE49-F238E27FC236}">
              <a16:creationId xmlns:a16="http://schemas.microsoft.com/office/drawing/2014/main" id="{00000000-0008-0000-0000-0000421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109</xdr:row>
      <xdr:rowOff>76200</xdr:rowOff>
    </xdr:from>
    <xdr:to>
      <xdr:col>14</xdr:col>
      <xdr:colOff>76200</xdr:colOff>
      <xdr:row>110</xdr:row>
      <xdr:rowOff>114300</xdr:rowOff>
    </xdr:to>
    <xdr:sp macro="" textlink="">
      <xdr:nvSpPr>
        <xdr:cNvPr id="7747" name="Text Box 75" hidden="1">
          <a:extLst>
            <a:ext uri="{FF2B5EF4-FFF2-40B4-BE49-F238E27FC236}">
              <a16:creationId xmlns:a16="http://schemas.microsoft.com/office/drawing/2014/main" id="{00000000-0008-0000-0000-0000431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109</xdr:row>
      <xdr:rowOff>76200</xdr:rowOff>
    </xdr:from>
    <xdr:to>
      <xdr:col>7</xdr:col>
      <xdr:colOff>76200</xdr:colOff>
      <xdr:row>110</xdr:row>
      <xdr:rowOff>114300</xdr:rowOff>
    </xdr:to>
    <xdr:sp macro="" textlink="">
      <xdr:nvSpPr>
        <xdr:cNvPr id="7748" name="Text Box 75" hidden="1">
          <a:extLst>
            <a:ext uri="{FF2B5EF4-FFF2-40B4-BE49-F238E27FC236}">
              <a16:creationId xmlns:a16="http://schemas.microsoft.com/office/drawing/2014/main" id="{00000000-0008-0000-0000-0000441E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109</xdr:row>
      <xdr:rowOff>76200</xdr:rowOff>
    </xdr:from>
    <xdr:to>
      <xdr:col>10</xdr:col>
      <xdr:colOff>76200</xdr:colOff>
      <xdr:row>110</xdr:row>
      <xdr:rowOff>114300</xdr:rowOff>
    </xdr:to>
    <xdr:sp macro="" textlink="">
      <xdr:nvSpPr>
        <xdr:cNvPr id="7749" name="Text Box 75" hidden="1">
          <a:extLst>
            <a:ext uri="{FF2B5EF4-FFF2-40B4-BE49-F238E27FC236}">
              <a16:creationId xmlns:a16="http://schemas.microsoft.com/office/drawing/2014/main" id="{00000000-0008-0000-0000-0000451E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109</xdr:row>
      <xdr:rowOff>76200</xdr:rowOff>
    </xdr:from>
    <xdr:to>
      <xdr:col>14</xdr:col>
      <xdr:colOff>76200</xdr:colOff>
      <xdr:row>110</xdr:row>
      <xdr:rowOff>114300</xdr:rowOff>
    </xdr:to>
    <xdr:sp macro="" textlink="">
      <xdr:nvSpPr>
        <xdr:cNvPr id="7750" name="Text Box 75" hidden="1">
          <a:extLst>
            <a:ext uri="{FF2B5EF4-FFF2-40B4-BE49-F238E27FC236}">
              <a16:creationId xmlns:a16="http://schemas.microsoft.com/office/drawing/2014/main" id="{00000000-0008-0000-0000-0000461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109</xdr:row>
      <xdr:rowOff>76200</xdr:rowOff>
    </xdr:from>
    <xdr:to>
      <xdr:col>7</xdr:col>
      <xdr:colOff>76200</xdr:colOff>
      <xdr:row>110</xdr:row>
      <xdr:rowOff>114300</xdr:rowOff>
    </xdr:to>
    <xdr:sp macro="" textlink="">
      <xdr:nvSpPr>
        <xdr:cNvPr id="7751" name="Text Box 75" hidden="1">
          <a:extLst>
            <a:ext uri="{FF2B5EF4-FFF2-40B4-BE49-F238E27FC236}">
              <a16:creationId xmlns:a16="http://schemas.microsoft.com/office/drawing/2014/main" id="{00000000-0008-0000-0000-0000471E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109</xdr:row>
      <xdr:rowOff>76200</xdr:rowOff>
    </xdr:from>
    <xdr:to>
      <xdr:col>10</xdr:col>
      <xdr:colOff>76200</xdr:colOff>
      <xdr:row>110</xdr:row>
      <xdr:rowOff>114300</xdr:rowOff>
    </xdr:to>
    <xdr:sp macro="" textlink="">
      <xdr:nvSpPr>
        <xdr:cNvPr id="7752" name="Text Box 75" hidden="1">
          <a:extLst>
            <a:ext uri="{FF2B5EF4-FFF2-40B4-BE49-F238E27FC236}">
              <a16:creationId xmlns:a16="http://schemas.microsoft.com/office/drawing/2014/main" id="{00000000-0008-0000-0000-0000481E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109</xdr:row>
      <xdr:rowOff>76200</xdr:rowOff>
    </xdr:from>
    <xdr:to>
      <xdr:col>14</xdr:col>
      <xdr:colOff>76200</xdr:colOff>
      <xdr:row>110</xdr:row>
      <xdr:rowOff>114300</xdr:rowOff>
    </xdr:to>
    <xdr:sp macro="" textlink="">
      <xdr:nvSpPr>
        <xdr:cNvPr id="7753" name="Text Box 75" hidden="1">
          <a:extLst>
            <a:ext uri="{FF2B5EF4-FFF2-40B4-BE49-F238E27FC236}">
              <a16:creationId xmlns:a16="http://schemas.microsoft.com/office/drawing/2014/main" id="{00000000-0008-0000-0000-0000491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109</xdr:row>
      <xdr:rowOff>76200</xdr:rowOff>
    </xdr:from>
    <xdr:to>
      <xdr:col>7</xdr:col>
      <xdr:colOff>76200</xdr:colOff>
      <xdr:row>110</xdr:row>
      <xdr:rowOff>114300</xdr:rowOff>
    </xdr:to>
    <xdr:sp macro="" textlink="">
      <xdr:nvSpPr>
        <xdr:cNvPr id="7754" name="Text Box 75" hidden="1">
          <a:extLst>
            <a:ext uri="{FF2B5EF4-FFF2-40B4-BE49-F238E27FC236}">
              <a16:creationId xmlns:a16="http://schemas.microsoft.com/office/drawing/2014/main" id="{00000000-0008-0000-0000-00004A1E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110</xdr:row>
      <xdr:rowOff>76200</xdr:rowOff>
    </xdr:from>
    <xdr:to>
      <xdr:col>7</xdr:col>
      <xdr:colOff>76200</xdr:colOff>
      <xdr:row>111</xdr:row>
      <xdr:rowOff>114300</xdr:rowOff>
    </xdr:to>
    <xdr:sp macro="" textlink="">
      <xdr:nvSpPr>
        <xdr:cNvPr id="7755" name="Text Box 75" hidden="1">
          <a:extLst>
            <a:ext uri="{FF2B5EF4-FFF2-40B4-BE49-F238E27FC236}">
              <a16:creationId xmlns:a16="http://schemas.microsoft.com/office/drawing/2014/main" id="{00000000-0008-0000-0000-00004B1E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110</xdr:row>
      <xdr:rowOff>76200</xdr:rowOff>
    </xdr:from>
    <xdr:to>
      <xdr:col>7</xdr:col>
      <xdr:colOff>76200</xdr:colOff>
      <xdr:row>111</xdr:row>
      <xdr:rowOff>114300</xdr:rowOff>
    </xdr:to>
    <xdr:sp macro="" textlink="">
      <xdr:nvSpPr>
        <xdr:cNvPr id="7756" name="Text Box 75" hidden="1">
          <a:extLst>
            <a:ext uri="{FF2B5EF4-FFF2-40B4-BE49-F238E27FC236}">
              <a16:creationId xmlns:a16="http://schemas.microsoft.com/office/drawing/2014/main" id="{00000000-0008-0000-0000-00004C1E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109</xdr:row>
      <xdr:rowOff>76200</xdr:rowOff>
    </xdr:from>
    <xdr:to>
      <xdr:col>10</xdr:col>
      <xdr:colOff>76200</xdr:colOff>
      <xdr:row>110</xdr:row>
      <xdr:rowOff>114300</xdr:rowOff>
    </xdr:to>
    <xdr:sp macro="" textlink="">
      <xdr:nvSpPr>
        <xdr:cNvPr id="7757" name="Text Box 75" hidden="1">
          <a:extLst>
            <a:ext uri="{FF2B5EF4-FFF2-40B4-BE49-F238E27FC236}">
              <a16:creationId xmlns:a16="http://schemas.microsoft.com/office/drawing/2014/main" id="{00000000-0008-0000-0000-00004D1E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110</xdr:row>
      <xdr:rowOff>76200</xdr:rowOff>
    </xdr:from>
    <xdr:to>
      <xdr:col>10</xdr:col>
      <xdr:colOff>76200</xdr:colOff>
      <xdr:row>111</xdr:row>
      <xdr:rowOff>114300</xdr:rowOff>
    </xdr:to>
    <xdr:sp macro="" textlink="">
      <xdr:nvSpPr>
        <xdr:cNvPr id="7758" name="Text Box 75" hidden="1">
          <a:extLst>
            <a:ext uri="{FF2B5EF4-FFF2-40B4-BE49-F238E27FC236}">
              <a16:creationId xmlns:a16="http://schemas.microsoft.com/office/drawing/2014/main" id="{00000000-0008-0000-0000-00004E1E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110</xdr:row>
      <xdr:rowOff>76200</xdr:rowOff>
    </xdr:from>
    <xdr:to>
      <xdr:col>10</xdr:col>
      <xdr:colOff>76200</xdr:colOff>
      <xdr:row>111</xdr:row>
      <xdr:rowOff>114300</xdr:rowOff>
    </xdr:to>
    <xdr:sp macro="" textlink="">
      <xdr:nvSpPr>
        <xdr:cNvPr id="7759" name="Text Box 75" hidden="1">
          <a:extLst>
            <a:ext uri="{FF2B5EF4-FFF2-40B4-BE49-F238E27FC236}">
              <a16:creationId xmlns:a16="http://schemas.microsoft.com/office/drawing/2014/main" id="{00000000-0008-0000-0000-00004F1E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110</xdr:row>
      <xdr:rowOff>76200</xdr:rowOff>
    </xdr:from>
    <xdr:to>
      <xdr:col>10</xdr:col>
      <xdr:colOff>76200</xdr:colOff>
      <xdr:row>111</xdr:row>
      <xdr:rowOff>114300</xdr:rowOff>
    </xdr:to>
    <xdr:sp macro="" textlink="">
      <xdr:nvSpPr>
        <xdr:cNvPr id="7760" name="Text Box 75" hidden="1">
          <a:extLst>
            <a:ext uri="{FF2B5EF4-FFF2-40B4-BE49-F238E27FC236}">
              <a16:creationId xmlns:a16="http://schemas.microsoft.com/office/drawing/2014/main" id="{00000000-0008-0000-0000-0000501E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109</xdr:row>
      <xdr:rowOff>76200</xdr:rowOff>
    </xdr:from>
    <xdr:to>
      <xdr:col>14</xdr:col>
      <xdr:colOff>76200</xdr:colOff>
      <xdr:row>110</xdr:row>
      <xdr:rowOff>114300</xdr:rowOff>
    </xdr:to>
    <xdr:sp macro="" textlink="">
      <xdr:nvSpPr>
        <xdr:cNvPr id="7761" name="Text Box 75" hidden="1">
          <a:extLst>
            <a:ext uri="{FF2B5EF4-FFF2-40B4-BE49-F238E27FC236}">
              <a16:creationId xmlns:a16="http://schemas.microsoft.com/office/drawing/2014/main" id="{00000000-0008-0000-0000-0000511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110</xdr:row>
      <xdr:rowOff>76200</xdr:rowOff>
    </xdr:from>
    <xdr:to>
      <xdr:col>14</xdr:col>
      <xdr:colOff>76200</xdr:colOff>
      <xdr:row>111</xdr:row>
      <xdr:rowOff>114300</xdr:rowOff>
    </xdr:to>
    <xdr:sp macro="" textlink="">
      <xdr:nvSpPr>
        <xdr:cNvPr id="7762" name="Text Box 75" hidden="1">
          <a:extLst>
            <a:ext uri="{FF2B5EF4-FFF2-40B4-BE49-F238E27FC236}">
              <a16:creationId xmlns:a16="http://schemas.microsoft.com/office/drawing/2014/main" id="{00000000-0008-0000-0000-0000521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110</xdr:row>
      <xdr:rowOff>76200</xdr:rowOff>
    </xdr:from>
    <xdr:to>
      <xdr:col>14</xdr:col>
      <xdr:colOff>76200</xdr:colOff>
      <xdr:row>111</xdr:row>
      <xdr:rowOff>114300</xdr:rowOff>
    </xdr:to>
    <xdr:sp macro="" textlink="">
      <xdr:nvSpPr>
        <xdr:cNvPr id="7763" name="Text Box 75" hidden="1">
          <a:extLst>
            <a:ext uri="{FF2B5EF4-FFF2-40B4-BE49-F238E27FC236}">
              <a16:creationId xmlns:a16="http://schemas.microsoft.com/office/drawing/2014/main" id="{00000000-0008-0000-0000-0000531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110</xdr:row>
      <xdr:rowOff>76200</xdr:rowOff>
    </xdr:from>
    <xdr:to>
      <xdr:col>14</xdr:col>
      <xdr:colOff>76200</xdr:colOff>
      <xdr:row>111</xdr:row>
      <xdr:rowOff>114300</xdr:rowOff>
    </xdr:to>
    <xdr:sp macro="" textlink="">
      <xdr:nvSpPr>
        <xdr:cNvPr id="7764" name="Text Box 75" hidden="1">
          <a:extLst>
            <a:ext uri="{FF2B5EF4-FFF2-40B4-BE49-F238E27FC236}">
              <a16:creationId xmlns:a16="http://schemas.microsoft.com/office/drawing/2014/main" id="{00000000-0008-0000-0000-0000541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110</xdr:row>
      <xdr:rowOff>76200</xdr:rowOff>
    </xdr:from>
    <xdr:to>
      <xdr:col>14</xdr:col>
      <xdr:colOff>76200</xdr:colOff>
      <xdr:row>111</xdr:row>
      <xdr:rowOff>114300</xdr:rowOff>
    </xdr:to>
    <xdr:sp macro="" textlink="">
      <xdr:nvSpPr>
        <xdr:cNvPr id="7765" name="Text Box 75" hidden="1">
          <a:extLst>
            <a:ext uri="{FF2B5EF4-FFF2-40B4-BE49-F238E27FC236}">
              <a16:creationId xmlns:a16="http://schemas.microsoft.com/office/drawing/2014/main" id="{00000000-0008-0000-0000-0000551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110</xdr:row>
      <xdr:rowOff>76200</xdr:rowOff>
    </xdr:from>
    <xdr:to>
      <xdr:col>7</xdr:col>
      <xdr:colOff>76200</xdr:colOff>
      <xdr:row>111</xdr:row>
      <xdr:rowOff>114300</xdr:rowOff>
    </xdr:to>
    <xdr:sp macro="" textlink="">
      <xdr:nvSpPr>
        <xdr:cNvPr id="7766" name="Text Box 75" hidden="1">
          <a:extLst>
            <a:ext uri="{FF2B5EF4-FFF2-40B4-BE49-F238E27FC236}">
              <a16:creationId xmlns:a16="http://schemas.microsoft.com/office/drawing/2014/main" id="{00000000-0008-0000-0000-0000561E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110</xdr:row>
      <xdr:rowOff>76200</xdr:rowOff>
    </xdr:from>
    <xdr:to>
      <xdr:col>10</xdr:col>
      <xdr:colOff>76200</xdr:colOff>
      <xdr:row>111</xdr:row>
      <xdr:rowOff>114300</xdr:rowOff>
    </xdr:to>
    <xdr:sp macro="" textlink="">
      <xdr:nvSpPr>
        <xdr:cNvPr id="7767" name="Text Box 75" hidden="1">
          <a:extLst>
            <a:ext uri="{FF2B5EF4-FFF2-40B4-BE49-F238E27FC236}">
              <a16:creationId xmlns:a16="http://schemas.microsoft.com/office/drawing/2014/main" id="{00000000-0008-0000-0000-0000571E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110</xdr:row>
      <xdr:rowOff>76200</xdr:rowOff>
    </xdr:from>
    <xdr:to>
      <xdr:col>14</xdr:col>
      <xdr:colOff>76200</xdr:colOff>
      <xdr:row>111</xdr:row>
      <xdr:rowOff>114300</xdr:rowOff>
    </xdr:to>
    <xdr:sp macro="" textlink="">
      <xdr:nvSpPr>
        <xdr:cNvPr id="7768" name="Text Box 75" hidden="1">
          <a:extLst>
            <a:ext uri="{FF2B5EF4-FFF2-40B4-BE49-F238E27FC236}">
              <a16:creationId xmlns:a16="http://schemas.microsoft.com/office/drawing/2014/main" id="{00000000-0008-0000-0000-0000581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110</xdr:row>
      <xdr:rowOff>76200</xdr:rowOff>
    </xdr:from>
    <xdr:to>
      <xdr:col>7</xdr:col>
      <xdr:colOff>76200</xdr:colOff>
      <xdr:row>111</xdr:row>
      <xdr:rowOff>114300</xdr:rowOff>
    </xdr:to>
    <xdr:sp macro="" textlink="">
      <xdr:nvSpPr>
        <xdr:cNvPr id="7769" name="Text Box 75" hidden="1">
          <a:extLst>
            <a:ext uri="{FF2B5EF4-FFF2-40B4-BE49-F238E27FC236}">
              <a16:creationId xmlns:a16="http://schemas.microsoft.com/office/drawing/2014/main" id="{00000000-0008-0000-0000-0000591E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110</xdr:row>
      <xdr:rowOff>76200</xdr:rowOff>
    </xdr:from>
    <xdr:to>
      <xdr:col>10</xdr:col>
      <xdr:colOff>76200</xdr:colOff>
      <xdr:row>111</xdr:row>
      <xdr:rowOff>114300</xdr:rowOff>
    </xdr:to>
    <xdr:sp macro="" textlink="">
      <xdr:nvSpPr>
        <xdr:cNvPr id="7770" name="Text Box 75" hidden="1">
          <a:extLst>
            <a:ext uri="{FF2B5EF4-FFF2-40B4-BE49-F238E27FC236}">
              <a16:creationId xmlns:a16="http://schemas.microsoft.com/office/drawing/2014/main" id="{00000000-0008-0000-0000-00005A1E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110</xdr:row>
      <xdr:rowOff>76200</xdr:rowOff>
    </xdr:from>
    <xdr:to>
      <xdr:col>14</xdr:col>
      <xdr:colOff>76200</xdr:colOff>
      <xdr:row>111</xdr:row>
      <xdr:rowOff>114300</xdr:rowOff>
    </xdr:to>
    <xdr:sp macro="" textlink="">
      <xdr:nvSpPr>
        <xdr:cNvPr id="7771" name="Text Box 75" hidden="1">
          <a:extLst>
            <a:ext uri="{FF2B5EF4-FFF2-40B4-BE49-F238E27FC236}">
              <a16:creationId xmlns:a16="http://schemas.microsoft.com/office/drawing/2014/main" id="{00000000-0008-0000-0000-00005B1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110</xdr:row>
      <xdr:rowOff>76200</xdr:rowOff>
    </xdr:from>
    <xdr:to>
      <xdr:col>7</xdr:col>
      <xdr:colOff>76200</xdr:colOff>
      <xdr:row>111</xdr:row>
      <xdr:rowOff>114300</xdr:rowOff>
    </xdr:to>
    <xdr:sp macro="" textlink="">
      <xdr:nvSpPr>
        <xdr:cNvPr id="7772" name="Text Box 75" hidden="1">
          <a:extLst>
            <a:ext uri="{FF2B5EF4-FFF2-40B4-BE49-F238E27FC236}">
              <a16:creationId xmlns:a16="http://schemas.microsoft.com/office/drawing/2014/main" id="{00000000-0008-0000-0000-00005C1E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111</xdr:row>
      <xdr:rowOff>76200</xdr:rowOff>
    </xdr:from>
    <xdr:to>
      <xdr:col>7</xdr:col>
      <xdr:colOff>76200</xdr:colOff>
      <xdr:row>112</xdr:row>
      <xdr:rowOff>114300</xdr:rowOff>
    </xdr:to>
    <xdr:sp macro="" textlink="">
      <xdr:nvSpPr>
        <xdr:cNvPr id="7773" name="Text Box 75" hidden="1">
          <a:extLst>
            <a:ext uri="{FF2B5EF4-FFF2-40B4-BE49-F238E27FC236}">
              <a16:creationId xmlns:a16="http://schemas.microsoft.com/office/drawing/2014/main" id="{00000000-0008-0000-0000-00005D1E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111</xdr:row>
      <xdr:rowOff>76200</xdr:rowOff>
    </xdr:from>
    <xdr:to>
      <xdr:col>7</xdr:col>
      <xdr:colOff>76200</xdr:colOff>
      <xdr:row>112</xdr:row>
      <xdr:rowOff>114300</xdr:rowOff>
    </xdr:to>
    <xdr:sp macro="" textlink="">
      <xdr:nvSpPr>
        <xdr:cNvPr id="7774" name="Text Box 75" hidden="1">
          <a:extLst>
            <a:ext uri="{FF2B5EF4-FFF2-40B4-BE49-F238E27FC236}">
              <a16:creationId xmlns:a16="http://schemas.microsoft.com/office/drawing/2014/main" id="{00000000-0008-0000-0000-00005E1E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110</xdr:row>
      <xdr:rowOff>76200</xdr:rowOff>
    </xdr:from>
    <xdr:to>
      <xdr:col>10</xdr:col>
      <xdr:colOff>76200</xdr:colOff>
      <xdr:row>111</xdr:row>
      <xdr:rowOff>114300</xdr:rowOff>
    </xdr:to>
    <xdr:sp macro="" textlink="">
      <xdr:nvSpPr>
        <xdr:cNvPr id="7775" name="Text Box 75" hidden="1">
          <a:extLst>
            <a:ext uri="{FF2B5EF4-FFF2-40B4-BE49-F238E27FC236}">
              <a16:creationId xmlns:a16="http://schemas.microsoft.com/office/drawing/2014/main" id="{00000000-0008-0000-0000-00005F1E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111</xdr:row>
      <xdr:rowOff>76200</xdr:rowOff>
    </xdr:from>
    <xdr:to>
      <xdr:col>10</xdr:col>
      <xdr:colOff>76200</xdr:colOff>
      <xdr:row>112</xdr:row>
      <xdr:rowOff>114300</xdr:rowOff>
    </xdr:to>
    <xdr:sp macro="" textlink="">
      <xdr:nvSpPr>
        <xdr:cNvPr id="7776" name="Text Box 75" hidden="1">
          <a:extLst>
            <a:ext uri="{FF2B5EF4-FFF2-40B4-BE49-F238E27FC236}">
              <a16:creationId xmlns:a16="http://schemas.microsoft.com/office/drawing/2014/main" id="{00000000-0008-0000-0000-0000601E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111</xdr:row>
      <xdr:rowOff>76200</xdr:rowOff>
    </xdr:from>
    <xdr:to>
      <xdr:col>10</xdr:col>
      <xdr:colOff>76200</xdr:colOff>
      <xdr:row>112</xdr:row>
      <xdr:rowOff>114300</xdr:rowOff>
    </xdr:to>
    <xdr:sp macro="" textlink="">
      <xdr:nvSpPr>
        <xdr:cNvPr id="7777" name="Text Box 75" hidden="1">
          <a:extLst>
            <a:ext uri="{FF2B5EF4-FFF2-40B4-BE49-F238E27FC236}">
              <a16:creationId xmlns:a16="http://schemas.microsoft.com/office/drawing/2014/main" id="{00000000-0008-0000-0000-0000611E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111</xdr:row>
      <xdr:rowOff>76200</xdr:rowOff>
    </xdr:from>
    <xdr:to>
      <xdr:col>10</xdr:col>
      <xdr:colOff>76200</xdr:colOff>
      <xdr:row>112</xdr:row>
      <xdr:rowOff>114300</xdr:rowOff>
    </xdr:to>
    <xdr:sp macro="" textlink="">
      <xdr:nvSpPr>
        <xdr:cNvPr id="7778" name="Text Box 75" hidden="1">
          <a:extLst>
            <a:ext uri="{FF2B5EF4-FFF2-40B4-BE49-F238E27FC236}">
              <a16:creationId xmlns:a16="http://schemas.microsoft.com/office/drawing/2014/main" id="{00000000-0008-0000-0000-0000621E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110</xdr:row>
      <xdr:rowOff>76200</xdr:rowOff>
    </xdr:from>
    <xdr:to>
      <xdr:col>14</xdr:col>
      <xdr:colOff>76200</xdr:colOff>
      <xdr:row>111</xdr:row>
      <xdr:rowOff>114300</xdr:rowOff>
    </xdr:to>
    <xdr:sp macro="" textlink="">
      <xdr:nvSpPr>
        <xdr:cNvPr id="7779" name="Text Box 75" hidden="1">
          <a:extLst>
            <a:ext uri="{FF2B5EF4-FFF2-40B4-BE49-F238E27FC236}">
              <a16:creationId xmlns:a16="http://schemas.microsoft.com/office/drawing/2014/main" id="{00000000-0008-0000-0000-0000631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111</xdr:row>
      <xdr:rowOff>76200</xdr:rowOff>
    </xdr:from>
    <xdr:to>
      <xdr:col>14</xdr:col>
      <xdr:colOff>76200</xdr:colOff>
      <xdr:row>112</xdr:row>
      <xdr:rowOff>114300</xdr:rowOff>
    </xdr:to>
    <xdr:sp macro="" textlink="">
      <xdr:nvSpPr>
        <xdr:cNvPr id="7780" name="Text Box 75" hidden="1">
          <a:extLst>
            <a:ext uri="{FF2B5EF4-FFF2-40B4-BE49-F238E27FC236}">
              <a16:creationId xmlns:a16="http://schemas.microsoft.com/office/drawing/2014/main" id="{00000000-0008-0000-0000-0000641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111</xdr:row>
      <xdr:rowOff>76200</xdr:rowOff>
    </xdr:from>
    <xdr:to>
      <xdr:col>14</xdr:col>
      <xdr:colOff>76200</xdr:colOff>
      <xdr:row>112</xdr:row>
      <xdr:rowOff>114300</xdr:rowOff>
    </xdr:to>
    <xdr:sp macro="" textlink="">
      <xdr:nvSpPr>
        <xdr:cNvPr id="7781" name="Text Box 75" hidden="1">
          <a:extLst>
            <a:ext uri="{FF2B5EF4-FFF2-40B4-BE49-F238E27FC236}">
              <a16:creationId xmlns:a16="http://schemas.microsoft.com/office/drawing/2014/main" id="{00000000-0008-0000-0000-0000651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111</xdr:row>
      <xdr:rowOff>76200</xdr:rowOff>
    </xdr:from>
    <xdr:to>
      <xdr:col>14</xdr:col>
      <xdr:colOff>76200</xdr:colOff>
      <xdr:row>112</xdr:row>
      <xdr:rowOff>114300</xdr:rowOff>
    </xdr:to>
    <xdr:sp macro="" textlink="">
      <xdr:nvSpPr>
        <xdr:cNvPr id="7782" name="Text Box 75" hidden="1">
          <a:extLst>
            <a:ext uri="{FF2B5EF4-FFF2-40B4-BE49-F238E27FC236}">
              <a16:creationId xmlns:a16="http://schemas.microsoft.com/office/drawing/2014/main" id="{00000000-0008-0000-0000-0000661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111</xdr:row>
      <xdr:rowOff>76200</xdr:rowOff>
    </xdr:from>
    <xdr:to>
      <xdr:col>14</xdr:col>
      <xdr:colOff>76200</xdr:colOff>
      <xdr:row>112</xdr:row>
      <xdr:rowOff>114300</xdr:rowOff>
    </xdr:to>
    <xdr:sp macro="" textlink="">
      <xdr:nvSpPr>
        <xdr:cNvPr id="7783" name="Text Box 75" hidden="1">
          <a:extLst>
            <a:ext uri="{FF2B5EF4-FFF2-40B4-BE49-F238E27FC236}">
              <a16:creationId xmlns:a16="http://schemas.microsoft.com/office/drawing/2014/main" id="{00000000-0008-0000-0000-0000671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111</xdr:row>
      <xdr:rowOff>76200</xdr:rowOff>
    </xdr:from>
    <xdr:to>
      <xdr:col>7</xdr:col>
      <xdr:colOff>76200</xdr:colOff>
      <xdr:row>112</xdr:row>
      <xdr:rowOff>114300</xdr:rowOff>
    </xdr:to>
    <xdr:sp macro="" textlink="">
      <xdr:nvSpPr>
        <xdr:cNvPr id="7784" name="Text Box 75" hidden="1">
          <a:extLst>
            <a:ext uri="{FF2B5EF4-FFF2-40B4-BE49-F238E27FC236}">
              <a16:creationId xmlns:a16="http://schemas.microsoft.com/office/drawing/2014/main" id="{00000000-0008-0000-0000-0000681E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111</xdr:row>
      <xdr:rowOff>76200</xdr:rowOff>
    </xdr:from>
    <xdr:to>
      <xdr:col>10</xdr:col>
      <xdr:colOff>76200</xdr:colOff>
      <xdr:row>112</xdr:row>
      <xdr:rowOff>114300</xdr:rowOff>
    </xdr:to>
    <xdr:sp macro="" textlink="">
      <xdr:nvSpPr>
        <xdr:cNvPr id="7785" name="Text Box 75" hidden="1">
          <a:extLst>
            <a:ext uri="{FF2B5EF4-FFF2-40B4-BE49-F238E27FC236}">
              <a16:creationId xmlns:a16="http://schemas.microsoft.com/office/drawing/2014/main" id="{00000000-0008-0000-0000-0000691E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111</xdr:row>
      <xdr:rowOff>76200</xdr:rowOff>
    </xdr:from>
    <xdr:to>
      <xdr:col>14</xdr:col>
      <xdr:colOff>76200</xdr:colOff>
      <xdr:row>112</xdr:row>
      <xdr:rowOff>114300</xdr:rowOff>
    </xdr:to>
    <xdr:sp macro="" textlink="">
      <xdr:nvSpPr>
        <xdr:cNvPr id="7786" name="Text Box 75" hidden="1">
          <a:extLst>
            <a:ext uri="{FF2B5EF4-FFF2-40B4-BE49-F238E27FC236}">
              <a16:creationId xmlns:a16="http://schemas.microsoft.com/office/drawing/2014/main" id="{00000000-0008-0000-0000-00006A1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111</xdr:row>
      <xdr:rowOff>76200</xdr:rowOff>
    </xdr:from>
    <xdr:to>
      <xdr:col>7</xdr:col>
      <xdr:colOff>76200</xdr:colOff>
      <xdr:row>112</xdr:row>
      <xdr:rowOff>114300</xdr:rowOff>
    </xdr:to>
    <xdr:sp macro="" textlink="">
      <xdr:nvSpPr>
        <xdr:cNvPr id="7787" name="Text Box 75" hidden="1">
          <a:extLst>
            <a:ext uri="{FF2B5EF4-FFF2-40B4-BE49-F238E27FC236}">
              <a16:creationId xmlns:a16="http://schemas.microsoft.com/office/drawing/2014/main" id="{00000000-0008-0000-0000-00006B1E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111</xdr:row>
      <xdr:rowOff>76200</xdr:rowOff>
    </xdr:from>
    <xdr:to>
      <xdr:col>10</xdr:col>
      <xdr:colOff>76200</xdr:colOff>
      <xdr:row>112</xdr:row>
      <xdr:rowOff>114300</xdr:rowOff>
    </xdr:to>
    <xdr:sp macro="" textlink="">
      <xdr:nvSpPr>
        <xdr:cNvPr id="7788" name="Text Box 75" hidden="1">
          <a:extLst>
            <a:ext uri="{FF2B5EF4-FFF2-40B4-BE49-F238E27FC236}">
              <a16:creationId xmlns:a16="http://schemas.microsoft.com/office/drawing/2014/main" id="{00000000-0008-0000-0000-00006C1E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111</xdr:row>
      <xdr:rowOff>76200</xdr:rowOff>
    </xdr:from>
    <xdr:to>
      <xdr:col>14</xdr:col>
      <xdr:colOff>76200</xdr:colOff>
      <xdr:row>112</xdr:row>
      <xdr:rowOff>114300</xdr:rowOff>
    </xdr:to>
    <xdr:sp macro="" textlink="">
      <xdr:nvSpPr>
        <xdr:cNvPr id="7789" name="Text Box 75" hidden="1">
          <a:extLst>
            <a:ext uri="{FF2B5EF4-FFF2-40B4-BE49-F238E27FC236}">
              <a16:creationId xmlns:a16="http://schemas.microsoft.com/office/drawing/2014/main" id="{00000000-0008-0000-0000-00006D1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111</xdr:row>
      <xdr:rowOff>76200</xdr:rowOff>
    </xdr:from>
    <xdr:to>
      <xdr:col>7</xdr:col>
      <xdr:colOff>76200</xdr:colOff>
      <xdr:row>112</xdr:row>
      <xdr:rowOff>114300</xdr:rowOff>
    </xdr:to>
    <xdr:sp macro="" textlink="">
      <xdr:nvSpPr>
        <xdr:cNvPr id="7790" name="Text Box 75" hidden="1">
          <a:extLst>
            <a:ext uri="{FF2B5EF4-FFF2-40B4-BE49-F238E27FC236}">
              <a16:creationId xmlns:a16="http://schemas.microsoft.com/office/drawing/2014/main" id="{00000000-0008-0000-0000-00006E1E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112</xdr:row>
      <xdr:rowOff>76200</xdr:rowOff>
    </xdr:from>
    <xdr:to>
      <xdr:col>7</xdr:col>
      <xdr:colOff>76200</xdr:colOff>
      <xdr:row>113</xdr:row>
      <xdr:rowOff>114300</xdr:rowOff>
    </xdr:to>
    <xdr:sp macro="" textlink="">
      <xdr:nvSpPr>
        <xdr:cNvPr id="7791" name="Text Box 75" hidden="1">
          <a:extLst>
            <a:ext uri="{FF2B5EF4-FFF2-40B4-BE49-F238E27FC236}">
              <a16:creationId xmlns:a16="http://schemas.microsoft.com/office/drawing/2014/main" id="{00000000-0008-0000-0000-00006F1E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112</xdr:row>
      <xdr:rowOff>76200</xdr:rowOff>
    </xdr:from>
    <xdr:to>
      <xdr:col>7</xdr:col>
      <xdr:colOff>76200</xdr:colOff>
      <xdr:row>113</xdr:row>
      <xdr:rowOff>114300</xdr:rowOff>
    </xdr:to>
    <xdr:sp macro="" textlink="">
      <xdr:nvSpPr>
        <xdr:cNvPr id="7792" name="Text Box 75" hidden="1">
          <a:extLst>
            <a:ext uri="{FF2B5EF4-FFF2-40B4-BE49-F238E27FC236}">
              <a16:creationId xmlns:a16="http://schemas.microsoft.com/office/drawing/2014/main" id="{00000000-0008-0000-0000-0000701E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111</xdr:row>
      <xdr:rowOff>76200</xdr:rowOff>
    </xdr:from>
    <xdr:to>
      <xdr:col>10</xdr:col>
      <xdr:colOff>76200</xdr:colOff>
      <xdr:row>112</xdr:row>
      <xdr:rowOff>114300</xdr:rowOff>
    </xdr:to>
    <xdr:sp macro="" textlink="">
      <xdr:nvSpPr>
        <xdr:cNvPr id="7793" name="Text Box 75" hidden="1">
          <a:extLst>
            <a:ext uri="{FF2B5EF4-FFF2-40B4-BE49-F238E27FC236}">
              <a16:creationId xmlns:a16="http://schemas.microsoft.com/office/drawing/2014/main" id="{00000000-0008-0000-0000-0000711E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112</xdr:row>
      <xdr:rowOff>76200</xdr:rowOff>
    </xdr:from>
    <xdr:to>
      <xdr:col>10</xdr:col>
      <xdr:colOff>76200</xdr:colOff>
      <xdr:row>113</xdr:row>
      <xdr:rowOff>114300</xdr:rowOff>
    </xdr:to>
    <xdr:sp macro="" textlink="">
      <xdr:nvSpPr>
        <xdr:cNvPr id="7794" name="Text Box 75" hidden="1">
          <a:extLst>
            <a:ext uri="{FF2B5EF4-FFF2-40B4-BE49-F238E27FC236}">
              <a16:creationId xmlns:a16="http://schemas.microsoft.com/office/drawing/2014/main" id="{00000000-0008-0000-0000-0000721E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112</xdr:row>
      <xdr:rowOff>76200</xdr:rowOff>
    </xdr:from>
    <xdr:to>
      <xdr:col>10</xdr:col>
      <xdr:colOff>76200</xdr:colOff>
      <xdr:row>113</xdr:row>
      <xdr:rowOff>114300</xdr:rowOff>
    </xdr:to>
    <xdr:sp macro="" textlink="">
      <xdr:nvSpPr>
        <xdr:cNvPr id="7795" name="Text Box 75" hidden="1">
          <a:extLst>
            <a:ext uri="{FF2B5EF4-FFF2-40B4-BE49-F238E27FC236}">
              <a16:creationId xmlns:a16="http://schemas.microsoft.com/office/drawing/2014/main" id="{00000000-0008-0000-0000-0000731E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112</xdr:row>
      <xdr:rowOff>76200</xdr:rowOff>
    </xdr:from>
    <xdr:to>
      <xdr:col>10</xdr:col>
      <xdr:colOff>76200</xdr:colOff>
      <xdr:row>113</xdr:row>
      <xdr:rowOff>114300</xdr:rowOff>
    </xdr:to>
    <xdr:sp macro="" textlink="">
      <xdr:nvSpPr>
        <xdr:cNvPr id="7796" name="Text Box 75" hidden="1">
          <a:extLst>
            <a:ext uri="{FF2B5EF4-FFF2-40B4-BE49-F238E27FC236}">
              <a16:creationId xmlns:a16="http://schemas.microsoft.com/office/drawing/2014/main" id="{00000000-0008-0000-0000-0000741E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111</xdr:row>
      <xdr:rowOff>76200</xdr:rowOff>
    </xdr:from>
    <xdr:to>
      <xdr:col>14</xdr:col>
      <xdr:colOff>76200</xdr:colOff>
      <xdr:row>112</xdr:row>
      <xdr:rowOff>114300</xdr:rowOff>
    </xdr:to>
    <xdr:sp macro="" textlink="">
      <xdr:nvSpPr>
        <xdr:cNvPr id="7797" name="Text Box 75" hidden="1">
          <a:extLst>
            <a:ext uri="{FF2B5EF4-FFF2-40B4-BE49-F238E27FC236}">
              <a16:creationId xmlns:a16="http://schemas.microsoft.com/office/drawing/2014/main" id="{00000000-0008-0000-0000-0000751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112</xdr:row>
      <xdr:rowOff>76200</xdr:rowOff>
    </xdr:from>
    <xdr:to>
      <xdr:col>14</xdr:col>
      <xdr:colOff>76200</xdr:colOff>
      <xdr:row>113</xdr:row>
      <xdr:rowOff>114300</xdr:rowOff>
    </xdr:to>
    <xdr:sp macro="" textlink="">
      <xdr:nvSpPr>
        <xdr:cNvPr id="7798" name="Text Box 75" hidden="1">
          <a:extLst>
            <a:ext uri="{FF2B5EF4-FFF2-40B4-BE49-F238E27FC236}">
              <a16:creationId xmlns:a16="http://schemas.microsoft.com/office/drawing/2014/main" id="{00000000-0008-0000-0000-0000761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112</xdr:row>
      <xdr:rowOff>76200</xdr:rowOff>
    </xdr:from>
    <xdr:to>
      <xdr:col>14</xdr:col>
      <xdr:colOff>76200</xdr:colOff>
      <xdr:row>113</xdr:row>
      <xdr:rowOff>114300</xdr:rowOff>
    </xdr:to>
    <xdr:sp macro="" textlink="">
      <xdr:nvSpPr>
        <xdr:cNvPr id="7799" name="Text Box 75" hidden="1">
          <a:extLst>
            <a:ext uri="{FF2B5EF4-FFF2-40B4-BE49-F238E27FC236}">
              <a16:creationId xmlns:a16="http://schemas.microsoft.com/office/drawing/2014/main" id="{00000000-0008-0000-0000-0000771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112</xdr:row>
      <xdr:rowOff>76200</xdr:rowOff>
    </xdr:from>
    <xdr:to>
      <xdr:col>14</xdr:col>
      <xdr:colOff>76200</xdr:colOff>
      <xdr:row>113</xdr:row>
      <xdr:rowOff>114300</xdr:rowOff>
    </xdr:to>
    <xdr:sp macro="" textlink="">
      <xdr:nvSpPr>
        <xdr:cNvPr id="7800" name="Text Box 75" hidden="1">
          <a:extLst>
            <a:ext uri="{FF2B5EF4-FFF2-40B4-BE49-F238E27FC236}">
              <a16:creationId xmlns:a16="http://schemas.microsoft.com/office/drawing/2014/main" id="{00000000-0008-0000-0000-0000781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112</xdr:row>
      <xdr:rowOff>76200</xdr:rowOff>
    </xdr:from>
    <xdr:to>
      <xdr:col>14</xdr:col>
      <xdr:colOff>76200</xdr:colOff>
      <xdr:row>113</xdr:row>
      <xdr:rowOff>114300</xdr:rowOff>
    </xdr:to>
    <xdr:sp macro="" textlink="">
      <xdr:nvSpPr>
        <xdr:cNvPr id="7801" name="Text Box 75" hidden="1">
          <a:extLst>
            <a:ext uri="{FF2B5EF4-FFF2-40B4-BE49-F238E27FC236}">
              <a16:creationId xmlns:a16="http://schemas.microsoft.com/office/drawing/2014/main" id="{00000000-0008-0000-0000-0000791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112</xdr:row>
      <xdr:rowOff>76200</xdr:rowOff>
    </xdr:from>
    <xdr:to>
      <xdr:col>7</xdr:col>
      <xdr:colOff>76200</xdr:colOff>
      <xdr:row>113</xdr:row>
      <xdr:rowOff>114300</xdr:rowOff>
    </xdr:to>
    <xdr:sp macro="" textlink="">
      <xdr:nvSpPr>
        <xdr:cNvPr id="7802" name="Text Box 75" hidden="1">
          <a:extLst>
            <a:ext uri="{FF2B5EF4-FFF2-40B4-BE49-F238E27FC236}">
              <a16:creationId xmlns:a16="http://schemas.microsoft.com/office/drawing/2014/main" id="{00000000-0008-0000-0000-00007A1E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112</xdr:row>
      <xdr:rowOff>76200</xdr:rowOff>
    </xdr:from>
    <xdr:to>
      <xdr:col>10</xdr:col>
      <xdr:colOff>76200</xdr:colOff>
      <xdr:row>113</xdr:row>
      <xdr:rowOff>114300</xdr:rowOff>
    </xdr:to>
    <xdr:sp macro="" textlink="">
      <xdr:nvSpPr>
        <xdr:cNvPr id="7803" name="Text Box 75" hidden="1">
          <a:extLst>
            <a:ext uri="{FF2B5EF4-FFF2-40B4-BE49-F238E27FC236}">
              <a16:creationId xmlns:a16="http://schemas.microsoft.com/office/drawing/2014/main" id="{00000000-0008-0000-0000-00007B1E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112</xdr:row>
      <xdr:rowOff>76200</xdr:rowOff>
    </xdr:from>
    <xdr:to>
      <xdr:col>14</xdr:col>
      <xdr:colOff>76200</xdr:colOff>
      <xdr:row>113</xdr:row>
      <xdr:rowOff>114300</xdr:rowOff>
    </xdr:to>
    <xdr:sp macro="" textlink="">
      <xdr:nvSpPr>
        <xdr:cNvPr id="7804" name="Text Box 75" hidden="1">
          <a:extLst>
            <a:ext uri="{FF2B5EF4-FFF2-40B4-BE49-F238E27FC236}">
              <a16:creationId xmlns:a16="http://schemas.microsoft.com/office/drawing/2014/main" id="{00000000-0008-0000-0000-00007C1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112</xdr:row>
      <xdr:rowOff>76200</xdr:rowOff>
    </xdr:from>
    <xdr:to>
      <xdr:col>7</xdr:col>
      <xdr:colOff>76200</xdr:colOff>
      <xdr:row>113</xdr:row>
      <xdr:rowOff>114300</xdr:rowOff>
    </xdr:to>
    <xdr:sp macro="" textlink="">
      <xdr:nvSpPr>
        <xdr:cNvPr id="7805" name="Text Box 75" hidden="1">
          <a:extLst>
            <a:ext uri="{FF2B5EF4-FFF2-40B4-BE49-F238E27FC236}">
              <a16:creationId xmlns:a16="http://schemas.microsoft.com/office/drawing/2014/main" id="{00000000-0008-0000-0000-00007D1E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112</xdr:row>
      <xdr:rowOff>76200</xdr:rowOff>
    </xdr:from>
    <xdr:to>
      <xdr:col>10</xdr:col>
      <xdr:colOff>76200</xdr:colOff>
      <xdr:row>113</xdr:row>
      <xdr:rowOff>114300</xdr:rowOff>
    </xdr:to>
    <xdr:sp macro="" textlink="">
      <xdr:nvSpPr>
        <xdr:cNvPr id="7806" name="Text Box 75" hidden="1">
          <a:extLst>
            <a:ext uri="{FF2B5EF4-FFF2-40B4-BE49-F238E27FC236}">
              <a16:creationId xmlns:a16="http://schemas.microsoft.com/office/drawing/2014/main" id="{00000000-0008-0000-0000-00007E1E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112</xdr:row>
      <xdr:rowOff>76200</xdr:rowOff>
    </xdr:from>
    <xdr:to>
      <xdr:col>14</xdr:col>
      <xdr:colOff>76200</xdr:colOff>
      <xdr:row>113</xdr:row>
      <xdr:rowOff>114300</xdr:rowOff>
    </xdr:to>
    <xdr:sp macro="" textlink="">
      <xdr:nvSpPr>
        <xdr:cNvPr id="7807" name="Text Box 75" hidden="1">
          <a:extLst>
            <a:ext uri="{FF2B5EF4-FFF2-40B4-BE49-F238E27FC236}">
              <a16:creationId xmlns:a16="http://schemas.microsoft.com/office/drawing/2014/main" id="{00000000-0008-0000-0000-00007F1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112</xdr:row>
      <xdr:rowOff>76200</xdr:rowOff>
    </xdr:from>
    <xdr:to>
      <xdr:col>7</xdr:col>
      <xdr:colOff>76200</xdr:colOff>
      <xdr:row>113</xdr:row>
      <xdr:rowOff>114300</xdr:rowOff>
    </xdr:to>
    <xdr:sp macro="" textlink="">
      <xdr:nvSpPr>
        <xdr:cNvPr id="7808" name="Text Box 75" hidden="1">
          <a:extLst>
            <a:ext uri="{FF2B5EF4-FFF2-40B4-BE49-F238E27FC236}">
              <a16:creationId xmlns:a16="http://schemas.microsoft.com/office/drawing/2014/main" id="{00000000-0008-0000-0000-0000801E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113</xdr:row>
      <xdr:rowOff>76200</xdr:rowOff>
    </xdr:from>
    <xdr:to>
      <xdr:col>7</xdr:col>
      <xdr:colOff>76200</xdr:colOff>
      <xdr:row>114</xdr:row>
      <xdr:rowOff>114300</xdr:rowOff>
    </xdr:to>
    <xdr:sp macro="" textlink="">
      <xdr:nvSpPr>
        <xdr:cNvPr id="7809" name="Text Box 75" hidden="1">
          <a:extLst>
            <a:ext uri="{FF2B5EF4-FFF2-40B4-BE49-F238E27FC236}">
              <a16:creationId xmlns:a16="http://schemas.microsoft.com/office/drawing/2014/main" id="{00000000-0008-0000-0000-0000811E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113</xdr:row>
      <xdr:rowOff>76200</xdr:rowOff>
    </xdr:from>
    <xdr:to>
      <xdr:col>7</xdr:col>
      <xdr:colOff>76200</xdr:colOff>
      <xdr:row>114</xdr:row>
      <xdr:rowOff>114300</xdr:rowOff>
    </xdr:to>
    <xdr:sp macro="" textlink="">
      <xdr:nvSpPr>
        <xdr:cNvPr id="7810" name="Text Box 75" hidden="1">
          <a:extLst>
            <a:ext uri="{FF2B5EF4-FFF2-40B4-BE49-F238E27FC236}">
              <a16:creationId xmlns:a16="http://schemas.microsoft.com/office/drawing/2014/main" id="{00000000-0008-0000-0000-0000821E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112</xdr:row>
      <xdr:rowOff>76200</xdr:rowOff>
    </xdr:from>
    <xdr:to>
      <xdr:col>10</xdr:col>
      <xdr:colOff>76200</xdr:colOff>
      <xdr:row>113</xdr:row>
      <xdr:rowOff>114300</xdr:rowOff>
    </xdr:to>
    <xdr:sp macro="" textlink="">
      <xdr:nvSpPr>
        <xdr:cNvPr id="7811" name="Text Box 75" hidden="1">
          <a:extLst>
            <a:ext uri="{FF2B5EF4-FFF2-40B4-BE49-F238E27FC236}">
              <a16:creationId xmlns:a16="http://schemas.microsoft.com/office/drawing/2014/main" id="{00000000-0008-0000-0000-0000831E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113</xdr:row>
      <xdr:rowOff>76200</xdr:rowOff>
    </xdr:from>
    <xdr:to>
      <xdr:col>10</xdr:col>
      <xdr:colOff>76200</xdr:colOff>
      <xdr:row>114</xdr:row>
      <xdr:rowOff>114300</xdr:rowOff>
    </xdr:to>
    <xdr:sp macro="" textlink="">
      <xdr:nvSpPr>
        <xdr:cNvPr id="7812" name="Text Box 75" hidden="1">
          <a:extLst>
            <a:ext uri="{FF2B5EF4-FFF2-40B4-BE49-F238E27FC236}">
              <a16:creationId xmlns:a16="http://schemas.microsoft.com/office/drawing/2014/main" id="{00000000-0008-0000-0000-0000841E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113</xdr:row>
      <xdr:rowOff>76200</xdr:rowOff>
    </xdr:from>
    <xdr:to>
      <xdr:col>10</xdr:col>
      <xdr:colOff>76200</xdr:colOff>
      <xdr:row>114</xdr:row>
      <xdr:rowOff>114300</xdr:rowOff>
    </xdr:to>
    <xdr:sp macro="" textlink="">
      <xdr:nvSpPr>
        <xdr:cNvPr id="7813" name="Text Box 75" hidden="1">
          <a:extLst>
            <a:ext uri="{FF2B5EF4-FFF2-40B4-BE49-F238E27FC236}">
              <a16:creationId xmlns:a16="http://schemas.microsoft.com/office/drawing/2014/main" id="{00000000-0008-0000-0000-0000851E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113</xdr:row>
      <xdr:rowOff>76200</xdr:rowOff>
    </xdr:from>
    <xdr:to>
      <xdr:col>10</xdr:col>
      <xdr:colOff>76200</xdr:colOff>
      <xdr:row>114</xdr:row>
      <xdr:rowOff>114300</xdr:rowOff>
    </xdr:to>
    <xdr:sp macro="" textlink="">
      <xdr:nvSpPr>
        <xdr:cNvPr id="7814" name="Text Box 75" hidden="1">
          <a:extLst>
            <a:ext uri="{FF2B5EF4-FFF2-40B4-BE49-F238E27FC236}">
              <a16:creationId xmlns:a16="http://schemas.microsoft.com/office/drawing/2014/main" id="{00000000-0008-0000-0000-0000861E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112</xdr:row>
      <xdr:rowOff>76200</xdr:rowOff>
    </xdr:from>
    <xdr:to>
      <xdr:col>14</xdr:col>
      <xdr:colOff>76200</xdr:colOff>
      <xdr:row>113</xdr:row>
      <xdr:rowOff>114300</xdr:rowOff>
    </xdr:to>
    <xdr:sp macro="" textlink="">
      <xdr:nvSpPr>
        <xdr:cNvPr id="7815" name="Text Box 75" hidden="1">
          <a:extLst>
            <a:ext uri="{FF2B5EF4-FFF2-40B4-BE49-F238E27FC236}">
              <a16:creationId xmlns:a16="http://schemas.microsoft.com/office/drawing/2014/main" id="{00000000-0008-0000-0000-0000871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113</xdr:row>
      <xdr:rowOff>76200</xdr:rowOff>
    </xdr:from>
    <xdr:to>
      <xdr:col>14</xdr:col>
      <xdr:colOff>76200</xdr:colOff>
      <xdr:row>114</xdr:row>
      <xdr:rowOff>114300</xdr:rowOff>
    </xdr:to>
    <xdr:sp macro="" textlink="">
      <xdr:nvSpPr>
        <xdr:cNvPr id="7816" name="Text Box 75" hidden="1">
          <a:extLst>
            <a:ext uri="{FF2B5EF4-FFF2-40B4-BE49-F238E27FC236}">
              <a16:creationId xmlns:a16="http://schemas.microsoft.com/office/drawing/2014/main" id="{00000000-0008-0000-0000-0000881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113</xdr:row>
      <xdr:rowOff>76200</xdr:rowOff>
    </xdr:from>
    <xdr:to>
      <xdr:col>14</xdr:col>
      <xdr:colOff>76200</xdr:colOff>
      <xdr:row>114</xdr:row>
      <xdr:rowOff>114300</xdr:rowOff>
    </xdr:to>
    <xdr:sp macro="" textlink="">
      <xdr:nvSpPr>
        <xdr:cNvPr id="7817" name="Text Box 75" hidden="1">
          <a:extLst>
            <a:ext uri="{FF2B5EF4-FFF2-40B4-BE49-F238E27FC236}">
              <a16:creationId xmlns:a16="http://schemas.microsoft.com/office/drawing/2014/main" id="{00000000-0008-0000-0000-0000891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113</xdr:row>
      <xdr:rowOff>76200</xdr:rowOff>
    </xdr:from>
    <xdr:to>
      <xdr:col>14</xdr:col>
      <xdr:colOff>76200</xdr:colOff>
      <xdr:row>114</xdr:row>
      <xdr:rowOff>114300</xdr:rowOff>
    </xdr:to>
    <xdr:sp macro="" textlink="">
      <xdr:nvSpPr>
        <xdr:cNvPr id="7818" name="Text Box 75" hidden="1">
          <a:extLst>
            <a:ext uri="{FF2B5EF4-FFF2-40B4-BE49-F238E27FC236}">
              <a16:creationId xmlns:a16="http://schemas.microsoft.com/office/drawing/2014/main" id="{00000000-0008-0000-0000-00008A1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113</xdr:row>
      <xdr:rowOff>76200</xdr:rowOff>
    </xdr:from>
    <xdr:to>
      <xdr:col>14</xdr:col>
      <xdr:colOff>76200</xdr:colOff>
      <xdr:row>114</xdr:row>
      <xdr:rowOff>114300</xdr:rowOff>
    </xdr:to>
    <xdr:sp macro="" textlink="">
      <xdr:nvSpPr>
        <xdr:cNvPr id="7819" name="Text Box 75" hidden="1">
          <a:extLst>
            <a:ext uri="{FF2B5EF4-FFF2-40B4-BE49-F238E27FC236}">
              <a16:creationId xmlns:a16="http://schemas.microsoft.com/office/drawing/2014/main" id="{00000000-0008-0000-0000-00008B1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113</xdr:row>
      <xdr:rowOff>76200</xdr:rowOff>
    </xdr:from>
    <xdr:to>
      <xdr:col>7</xdr:col>
      <xdr:colOff>76200</xdr:colOff>
      <xdr:row>114</xdr:row>
      <xdr:rowOff>114300</xdr:rowOff>
    </xdr:to>
    <xdr:sp macro="" textlink="">
      <xdr:nvSpPr>
        <xdr:cNvPr id="7820" name="Text Box 75" hidden="1">
          <a:extLst>
            <a:ext uri="{FF2B5EF4-FFF2-40B4-BE49-F238E27FC236}">
              <a16:creationId xmlns:a16="http://schemas.microsoft.com/office/drawing/2014/main" id="{00000000-0008-0000-0000-00008C1E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113</xdr:row>
      <xdr:rowOff>76200</xdr:rowOff>
    </xdr:from>
    <xdr:to>
      <xdr:col>10</xdr:col>
      <xdr:colOff>76200</xdr:colOff>
      <xdr:row>114</xdr:row>
      <xdr:rowOff>114300</xdr:rowOff>
    </xdr:to>
    <xdr:sp macro="" textlink="">
      <xdr:nvSpPr>
        <xdr:cNvPr id="7821" name="Text Box 75" hidden="1">
          <a:extLst>
            <a:ext uri="{FF2B5EF4-FFF2-40B4-BE49-F238E27FC236}">
              <a16:creationId xmlns:a16="http://schemas.microsoft.com/office/drawing/2014/main" id="{00000000-0008-0000-0000-00008D1E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113</xdr:row>
      <xdr:rowOff>76200</xdr:rowOff>
    </xdr:from>
    <xdr:to>
      <xdr:col>14</xdr:col>
      <xdr:colOff>76200</xdr:colOff>
      <xdr:row>114</xdr:row>
      <xdr:rowOff>114300</xdr:rowOff>
    </xdr:to>
    <xdr:sp macro="" textlink="">
      <xdr:nvSpPr>
        <xdr:cNvPr id="7822" name="Text Box 75" hidden="1">
          <a:extLst>
            <a:ext uri="{FF2B5EF4-FFF2-40B4-BE49-F238E27FC236}">
              <a16:creationId xmlns:a16="http://schemas.microsoft.com/office/drawing/2014/main" id="{00000000-0008-0000-0000-00008E1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113</xdr:row>
      <xdr:rowOff>76200</xdr:rowOff>
    </xdr:from>
    <xdr:to>
      <xdr:col>7</xdr:col>
      <xdr:colOff>76200</xdr:colOff>
      <xdr:row>114</xdr:row>
      <xdr:rowOff>114300</xdr:rowOff>
    </xdr:to>
    <xdr:sp macro="" textlink="">
      <xdr:nvSpPr>
        <xdr:cNvPr id="7823" name="Text Box 75" hidden="1">
          <a:extLst>
            <a:ext uri="{FF2B5EF4-FFF2-40B4-BE49-F238E27FC236}">
              <a16:creationId xmlns:a16="http://schemas.microsoft.com/office/drawing/2014/main" id="{00000000-0008-0000-0000-00008F1E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113</xdr:row>
      <xdr:rowOff>76200</xdr:rowOff>
    </xdr:from>
    <xdr:to>
      <xdr:col>10</xdr:col>
      <xdr:colOff>76200</xdr:colOff>
      <xdr:row>114</xdr:row>
      <xdr:rowOff>114300</xdr:rowOff>
    </xdr:to>
    <xdr:sp macro="" textlink="">
      <xdr:nvSpPr>
        <xdr:cNvPr id="7824" name="Text Box 75" hidden="1">
          <a:extLst>
            <a:ext uri="{FF2B5EF4-FFF2-40B4-BE49-F238E27FC236}">
              <a16:creationId xmlns:a16="http://schemas.microsoft.com/office/drawing/2014/main" id="{00000000-0008-0000-0000-0000901E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113</xdr:row>
      <xdr:rowOff>76200</xdr:rowOff>
    </xdr:from>
    <xdr:to>
      <xdr:col>14</xdr:col>
      <xdr:colOff>76200</xdr:colOff>
      <xdr:row>114</xdr:row>
      <xdr:rowOff>114300</xdr:rowOff>
    </xdr:to>
    <xdr:sp macro="" textlink="">
      <xdr:nvSpPr>
        <xdr:cNvPr id="7825" name="Text Box 75" hidden="1">
          <a:extLst>
            <a:ext uri="{FF2B5EF4-FFF2-40B4-BE49-F238E27FC236}">
              <a16:creationId xmlns:a16="http://schemas.microsoft.com/office/drawing/2014/main" id="{00000000-0008-0000-0000-0000911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113</xdr:row>
      <xdr:rowOff>76200</xdr:rowOff>
    </xdr:from>
    <xdr:to>
      <xdr:col>7</xdr:col>
      <xdr:colOff>76200</xdr:colOff>
      <xdr:row>114</xdr:row>
      <xdr:rowOff>114300</xdr:rowOff>
    </xdr:to>
    <xdr:sp macro="" textlink="">
      <xdr:nvSpPr>
        <xdr:cNvPr id="7826" name="Text Box 75" hidden="1">
          <a:extLst>
            <a:ext uri="{FF2B5EF4-FFF2-40B4-BE49-F238E27FC236}">
              <a16:creationId xmlns:a16="http://schemas.microsoft.com/office/drawing/2014/main" id="{00000000-0008-0000-0000-0000921E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114</xdr:row>
      <xdr:rowOff>76200</xdr:rowOff>
    </xdr:from>
    <xdr:to>
      <xdr:col>7</xdr:col>
      <xdr:colOff>76200</xdr:colOff>
      <xdr:row>115</xdr:row>
      <xdr:rowOff>114300</xdr:rowOff>
    </xdr:to>
    <xdr:sp macro="" textlink="">
      <xdr:nvSpPr>
        <xdr:cNvPr id="7827" name="Text Box 75" hidden="1">
          <a:extLst>
            <a:ext uri="{FF2B5EF4-FFF2-40B4-BE49-F238E27FC236}">
              <a16:creationId xmlns:a16="http://schemas.microsoft.com/office/drawing/2014/main" id="{00000000-0008-0000-0000-0000931E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114</xdr:row>
      <xdr:rowOff>76200</xdr:rowOff>
    </xdr:from>
    <xdr:to>
      <xdr:col>7</xdr:col>
      <xdr:colOff>76200</xdr:colOff>
      <xdr:row>115</xdr:row>
      <xdr:rowOff>114300</xdr:rowOff>
    </xdr:to>
    <xdr:sp macro="" textlink="">
      <xdr:nvSpPr>
        <xdr:cNvPr id="7828" name="Text Box 75" hidden="1">
          <a:extLst>
            <a:ext uri="{FF2B5EF4-FFF2-40B4-BE49-F238E27FC236}">
              <a16:creationId xmlns:a16="http://schemas.microsoft.com/office/drawing/2014/main" id="{00000000-0008-0000-0000-0000941E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113</xdr:row>
      <xdr:rowOff>76200</xdr:rowOff>
    </xdr:from>
    <xdr:to>
      <xdr:col>10</xdr:col>
      <xdr:colOff>76200</xdr:colOff>
      <xdr:row>114</xdr:row>
      <xdr:rowOff>114300</xdr:rowOff>
    </xdr:to>
    <xdr:sp macro="" textlink="">
      <xdr:nvSpPr>
        <xdr:cNvPr id="7829" name="Text Box 75" hidden="1">
          <a:extLst>
            <a:ext uri="{FF2B5EF4-FFF2-40B4-BE49-F238E27FC236}">
              <a16:creationId xmlns:a16="http://schemas.microsoft.com/office/drawing/2014/main" id="{00000000-0008-0000-0000-0000951E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114</xdr:row>
      <xdr:rowOff>76200</xdr:rowOff>
    </xdr:from>
    <xdr:to>
      <xdr:col>10</xdr:col>
      <xdr:colOff>76200</xdr:colOff>
      <xdr:row>115</xdr:row>
      <xdr:rowOff>114300</xdr:rowOff>
    </xdr:to>
    <xdr:sp macro="" textlink="">
      <xdr:nvSpPr>
        <xdr:cNvPr id="7830" name="Text Box 75" hidden="1">
          <a:extLst>
            <a:ext uri="{FF2B5EF4-FFF2-40B4-BE49-F238E27FC236}">
              <a16:creationId xmlns:a16="http://schemas.microsoft.com/office/drawing/2014/main" id="{00000000-0008-0000-0000-0000961E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114</xdr:row>
      <xdr:rowOff>76200</xdr:rowOff>
    </xdr:from>
    <xdr:to>
      <xdr:col>10</xdr:col>
      <xdr:colOff>76200</xdr:colOff>
      <xdr:row>115</xdr:row>
      <xdr:rowOff>114300</xdr:rowOff>
    </xdr:to>
    <xdr:sp macro="" textlink="">
      <xdr:nvSpPr>
        <xdr:cNvPr id="7831" name="Text Box 75" hidden="1">
          <a:extLst>
            <a:ext uri="{FF2B5EF4-FFF2-40B4-BE49-F238E27FC236}">
              <a16:creationId xmlns:a16="http://schemas.microsoft.com/office/drawing/2014/main" id="{00000000-0008-0000-0000-0000971E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114</xdr:row>
      <xdr:rowOff>76200</xdr:rowOff>
    </xdr:from>
    <xdr:to>
      <xdr:col>10</xdr:col>
      <xdr:colOff>76200</xdr:colOff>
      <xdr:row>115</xdr:row>
      <xdr:rowOff>114300</xdr:rowOff>
    </xdr:to>
    <xdr:sp macro="" textlink="">
      <xdr:nvSpPr>
        <xdr:cNvPr id="7832" name="Text Box 75" hidden="1">
          <a:extLst>
            <a:ext uri="{FF2B5EF4-FFF2-40B4-BE49-F238E27FC236}">
              <a16:creationId xmlns:a16="http://schemas.microsoft.com/office/drawing/2014/main" id="{00000000-0008-0000-0000-0000981E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113</xdr:row>
      <xdr:rowOff>76200</xdr:rowOff>
    </xdr:from>
    <xdr:to>
      <xdr:col>14</xdr:col>
      <xdr:colOff>76200</xdr:colOff>
      <xdr:row>114</xdr:row>
      <xdr:rowOff>114300</xdr:rowOff>
    </xdr:to>
    <xdr:sp macro="" textlink="">
      <xdr:nvSpPr>
        <xdr:cNvPr id="7833" name="Text Box 75" hidden="1">
          <a:extLst>
            <a:ext uri="{FF2B5EF4-FFF2-40B4-BE49-F238E27FC236}">
              <a16:creationId xmlns:a16="http://schemas.microsoft.com/office/drawing/2014/main" id="{00000000-0008-0000-0000-0000991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114</xdr:row>
      <xdr:rowOff>76200</xdr:rowOff>
    </xdr:from>
    <xdr:to>
      <xdr:col>14</xdr:col>
      <xdr:colOff>76200</xdr:colOff>
      <xdr:row>115</xdr:row>
      <xdr:rowOff>114300</xdr:rowOff>
    </xdr:to>
    <xdr:sp macro="" textlink="">
      <xdr:nvSpPr>
        <xdr:cNvPr id="7834" name="Text Box 75" hidden="1">
          <a:extLst>
            <a:ext uri="{FF2B5EF4-FFF2-40B4-BE49-F238E27FC236}">
              <a16:creationId xmlns:a16="http://schemas.microsoft.com/office/drawing/2014/main" id="{00000000-0008-0000-0000-00009A1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114</xdr:row>
      <xdr:rowOff>76200</xdr:rowOff>
    </xdr:from>
    <xdr:to>
      <xdr:col>14</xdr:col>
      <xdr:colOff>76200</xdr:colOff>
      <xdr:row>115</xdr:row>
      <xdr:rowOff>114300</xdr:rowOff>
    </xdr:to>
    <xdr:sp macro="" textlink="">
      <xdr:nvSpPr>
        <xdr:cNvPr id="7835" name="Text Box 75" hidden="1">
          <a:extLst>
            <a:ext uri="{FF2B5EF4-FFF2-40B4-BE49-F238E27FC236}">
              <a16:creationId xmlns:a16="http://schemas.microsoft.com/office/drawing/2014/main" id="{00000000-0008-0000-0000-00009B1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114</xdr:row>
      <xdr:rowOff>76200</xdr:rowOff>
    </xdr:from>
    <xdr:to>
      <xdr:col>14</xdr:col>
      <xdr:colOff>76200</xdr:colOff>
      <xdr:row>115</xdr:row>
      <xdr:rowOff>114300</xdr:rowOff>
    </xdr:to>
    <xdr:sp macro="" textlink="">
      <xdr:nvSpPr>
        <xdr:cNvPr id="7836" name="Text Box 75" hidden="1">
          <a:extLst>
            <a:ext uri="{FF2B5EF4-FFF2-40B4-BE49-F238E27FC236}">
              <a16:creationId xmlns:a16="http://schemas.microsoft.com/office/drawing/2014/main" id="{00000000-0008-0000-0000-00009C1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114</xdr:row>
      <xdr:rowOff>76200</xdr:rowOff>
    </xdr:from>
    <xdr:to>
      <xdr:col>14</xdr:col>
      <xdr:colOff>76200</xdr:colOff>
      <xdr:row>115</xdr:row>
      <xdr:rowOff>114300</xdr:rowOff>
    </xdr:to>
    <xdr:sp macro="" textlink="">
      <xdr:nvSpPr>
        <xdr:cNvPr id="7837" name="Text Box 75" hidden="1">
          <a:extLst>
            <a:ext uri="{FF2B5EF4-FFF2-40B4-BE49-F238E27FC236}">
              <a16:creationId xmlns:a16="http://schemas.microsoft.com/office/drawing/2014/main" id="{00000000-0008-0000-0000-00009D1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114</xdr:row>
      <xdr:rowOff>76200</xdr:rowOff>
    </xdr:from>
    <xdr:to>
      <xdr:col>7</xdr:col>
      <xdr:colOff>76200</xdr:colOff>
      <xdr:row>115</xdr:row>
      <xdr:rowOff>114300</xdr:rowOff>
    </xdr:to>
    <xdr:sp macro="" textlink="">
      <xdr:nvSpPr>
        <xdr:cNvPr id="7838" name="Text Box 75" hidden="1">
          <a:extLst>
            <a:ext uri="{FF2B5EF4-FFF2-40B4-BE49-F238E27FC236}">
              <a16:creationId xmlns:a16="http://schemas.microsoft.com/office/drawing/2014/main" id="{00000000-0008-0000-0000-00009E1E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114</xdr:row>
      <xdr:rowOff>76200</xdr:rowOff>
    </xdr:from>
    <xdr:to>
      <xdr:col>10</xdr:col>
      <xdr:colOff>76200</xdr:colOff>
      <xdr:row>115</xdr:row>
      <xdr:rowOff>114300</xdr:rowOff>
    </xdr:to>
    <xdr:sp macro="" textlink="">
      <xdr:nvSpPr>
        <xdr:cNvPr id="7839" name="Text Box 75" hidden="1">
          <a:extLst>
            <a:ext uri="{FF2B5EF4-FFF2-40B4-BE49-F238E27FC236}">
              <a16:creationId xmlns:a16="http://schemas.microsoft.com/office/drawing/2014/main" id="{00000000-0008-0000-0000-00009F1E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114</xdr:row>
      <xdr:rowOff>76200</xdr:rowOff>
    </xdr:from>
    <xdr:to>
      <xdr:col>14</xdr:col>
      <xdr:colOff>76200</xdr:colOff>
      <xdr:row>115</xdr:row>
      <xdr:rowOff>114300</xdr:rowOff>
    </xdr:to>
    <xdr:sp macro="" textlink="">
      <xdr:nvSpPr>
        <xdr:cNvPr id="7840" name="Text Box 75" hidden="1">
          <a:extLst>
            <a:ext uri="{FF2B5EF4-FFF2-40B4-BE49-F238E27FC236}">
              <a16:creationId xmlns:a16="http://schemas.microsoft.com/office/drawing/2014/main" id="{00000000-0008-0000-0000-0000A01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114</xdr:row>
      <xdr:rowOff>76200</xdr:rowOff>
    </xdr:from>
    <xdr:to>
      <xdr:col>7</xdr:col>
      <xdr:colOff>76200</xdr:colOff>
      <xdr:row>115</xdr:row>
      <xdr:rowOff>114300</xdr:rowOff>
    </xdr:to>
    <xdr:sp macro="" textlink="">
      <xdr:nvSpPr>
        <xdr:cNvPr id="7841" name="Text Box 75" hidden="1">
          <a:extLst>
            <a:ext uri="{FF2B5EF4-FFF2-40B4-BE49-F238E27FC236}">
              <a16:creationId xmlns:a16="http://schemas.microsoft.com/office/drawing/2014/main" id="{00000000-0008-0000-0000-0000A11E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114</xdr:row>
      <xdr:rowOff>76200</xdr:rowOff>
    </xdr:from>
    <xdr:to>
      <xdr:col>10</xdr:col>
      <xdr:colOff>76200</xdr:colOff>
      <xdr:row>115</xdr:row>
      <xdr:rowOff>114300</xdr:rowOff>
    </xdr:to>
    <xdr:sp macro="" textlink="">
      <xdr:nvSpPr>
        <xdr:cNvPr id="7842" name="Text Box 75" hidden="1">
          <a:extLst>
            <a:ext uri="{FF2B5EF4-FFF2-40B4-BE49-F238E27FC236}">
              <a16:creationId xmlns:a16="http://schemas.microsoft.com/office/drawing/2014/main" id="{00000000-0008-0000-0000-0000A21E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114</xdr:row>
      <xdr:rowOff>76200</xdr:rowOff>
    </xdr:from>
    <xdr:to>
      <xdr:col>14</xdr:col>
      <xdr:colOff>76200</xdr:colOff>
      <xdr:row>115</xdr:row>
      <xdr:rowOff>114300</xdr:rowOff>
    </xdr:to>
    <xdr:sp macro="" textlink="">
      <xdr:nvSpPr>
        <xdr:cNvPr id="7843" name="Text Box 75" hidden="1">
          <a:extLst>
            <a:ext uri="{FF2B5EF4-FFF2-40B4-BE49-F238E27FC236}">
              <a16:creationId xmlns:a16="http://schemas.microsoft.com/office/drawing/2014/main" id="{00000000-0008-0000-0000-0000A31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114</xdr:row>
      <xdr:rowOff>76200</xdr:rowOff>
    </xdr:from>
    <xdr:to>
      <xdr:col>7</xdr:col>
      <xdr:colOff>76200</xdr:colOff>
      <xdr:row>115</xdr:row>
      <xdr:rowOff>114300</xdr:rowOff>
    </xdr:to>
    <xdr:sp macro="" textlink="">
      <xdr:nvSpPr>
        <xdr:cNvPr id="7844" name="Text Box 75" hidden="1">
          <a:extLst>
            <a:ext uri="{FF2B5EF4-FFF2-40B4-BE49-F238E27FC236}">
              <a16:creationId xmlns:a16="http://schemas.microsoft.com/office/drawing/2014/main" id="{00000000-0008-0000-0000-0000A41E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115</xdr:row>
      <xdr:rowOff>76200</xdr:rowOff>
    </xdr:from>
    <xdr:to>
      <xdr:col>7</xdr:col>
      <xdr:colOff>76200</xdr:colOff>
      <xdr:row>116</xdr:row>
      <xdr:rowOff>114300</xdr:rowOff>
    </xdr:to>
    <xdr:sp macro="" textlink="">
      <xdr:nvSpPr>
        <xdr:cNvPr id="7845" name="Text Box 75" hidden="1">
          <a:extLst>
            <a:ext uri="{FF2B5EF4-FFF2-40B4-BE49-F238E27FC236}">
              <a16:creationId xmlns:a16="http://schemas.microsoft.com/office/drawing/2014/main" id="{00000000-0008-0000-0000-0000A51E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115</xdr:row>
      <xdr:rowOff>76200</xdr:rowOff>
    </xdr:from>
    <xdr:to>
      <xdr:col>7</xdr:col>
      <xdr:colOff>76200</xdr:colOff>
      <xdr:row>116</xdr:row>
      <xdr:rowOff>114300</xdr:rowOff>
    </xdr:to>
    <xdr:sp macro="" textlink="">
      <xdr:nvSpPr>
        <xdr:cNvPr id="7846" name="Text Box 75" hidden="1">
          <a:extLst>
            <a:ext uri="{FF2B5EF4-FFF2-40B4-BE49-F238E27FC236}">
              <a16:creationId xmlns:a16="http://schemas.microsoft.com/office/drawing/2014/main" id="{00000000-0008-0000-0000-0000A61E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114</xdr:row>
      <xdr:rowOff>76200</xdr:rowOff>
    </xdr:from>
    <xdr:to>
      <xdr:col>10</xdr:col>
      <xdr:colOff>76200</xdr:colOff>
      <xdr:row>115</xdr:row>
      <xdr:rowOff>114300</xdr:rowOff>
    </xdr:to>
    <xdr:sp macro="" textlink="">
      <xdr:nvSpPr>
        <xdr:cNvPr id="7847" name="Text Box 75" hidden="1">
          <a:extLst>
            <a:ext uri="{FF2B5EF4-FFF2-40B4-BE49-F238E27FC236}">
              <a16:creationId xmlns:a16="http://schemas.microsoft.com/office/drawing/2014/main" id="{00000000-0008-0000-0000-0000A71E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115</xdr:row>
      <xdr:rowOff>76200</xdr:rowOff>
    </xdr:from>
    <xdr:to>
      <xdr:col>10</xdr:col>
      <xdr:colOff>76200</xdr:colOff>
      <xdr:row>116</xdr:row>
      <xdr:rowOff>114300</xdr:rowOff>
    </xdr:to>
    <xdr:sp macro="" textlink="">
      <xdr:nvSpPr>
        <xdr:cNvPr id="7848" name="Text Box 75" hidden="1">
          <a:extLst>
            <a:ext uri="{FF2B5EF4-FFF2-40B4-BE49-F238E27FC236}">
              <a16:creationId xmlns:a16="http://schemas.microsoft.com/office/drawing/2014/main" id="{00000000-0008-0000-0000-0000A81E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115</xdr:row>
      <xdr:rowOff>76200</xdr:rowOff>
    </xdr:from>
    <xdr:to>
      <xdr:col>10</xdr:col>
      <xdr:colOff>76200</xdr:colOff>
      <xdr:row>116</xdr:row>
      <xdr:rowOff>114300</xdr:rowOff>
    </xdr:to>
    <xdr:sp macro="" textlink="">
      <xdr:nvSpPr>
        <xdr:cNvPr id="7849" name="Text Box 75" hidden="1">
          <a:extLst>
            <a:ext uri="{FF2B5EF4-FFF2-40B4-BE49-F238E27FC236}">
              <a16:creationId xmlns:a16="http://schemas.microsoft.com/office/drawing/2014/main" id="{00000000-0008-0000-0000-0000A91E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115</xdr:row>
      <xdr:rowOff>76200</xdr:rowOff>
    </xdr:from>
    <xdr:to>
      <xdr:col>10</xdr:col>
      <xdr:colOff>76200</xdr:colOff>
      <xdr:row>116</xdr:row>
      <xdr:rowOff>114300</xdr:rowOff>
    </xdr:to>
    <xdr:sp macro="" textlink="">
      <xdr:nvSpPr>
        <xdr:cNvPr id="7850" name="Text Box 75" hidden="1">
          <a:extLst>
            <a:ext uri="{FF2B5EF4-FFF2-40B4-BE49-F238E27FC236}">
              <a16:creationId xmlns:a16="http://schemas.microsoft.com/office/drawing/2014/main" id="{00000000-0008-0000-0000-0000AA1E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114</xdr:row>
      <xdr:rowOff>76200</xdr:rowOff>
    </xdr:from>
    <xdr:to>
      <xdr:col>14</xdr:col>
      <xdr:colOff>76200</xdr:colOff>
      <xdr:row>115</xdr:row>
      <xdr:rowOff>114300</xdr:rowOff>
    </xdr:to>
    <xdr:sp macro="" textlink="">
      <xdr:nvSpPr>
        <xdr:cNvPr id="7851" name="Text Box 75" hidden="1">
          <a:extLst>
            <a:ext uri="{FF2B5EF4-FFF2-40B4-BE49-F238E27FC236}">
              <a16:creationId xmlns:a16="http://schemas.microsoft.com/office/drawing/2014/main" id="{00000000-0008-0000-0000-0000AB1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115</xdr:row>
      <xdr:rowOff>76200</xdr:rowOff>
    </xdr:from>
    <xdr:to>
      <xdr:col>14</xdr:col>
      <xdr:colOff>76200</xdr:colOff>
      <xdr:row>116</xdr:row>
      <xdr:rowOff>114300</xdr:rowOff>
    </xdr:to>
    <xdr:sp macro="" textlink="">
      <xdr:nvSpPr>
        <xdr:cNvPr id="7852" name="Text Box 75" hidden="1">
          <a:extLst>
            <a:ext uri="{FF2B5EF4-FFF2-40B4-BE49-F238E27FC236}">
              <a16:creationId xmlns:a16="http://schemas.microsoft.com/office/drawing/2014/main" id="{00000000-0008-0000-0000-0000AC1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115</xdr:row>
      <xdr:rowOff>76200</xdr:rowOff>
    </xdr:from>
    <xdr:to>
      <xdr:col>14</xdr:col>
      <xdr:colOff>76200</xdr:colOff>
      <xdr:row>116</xdr:row>
      <xdr:rowOff>114300</xdr:rowOff>
    </xdr:to>
    <xdr:sp macro="" textlink="">
      <xdr:nvSpPr>
        <xdr:cNvPr id="7853" name="Text Box 75" hidden="1">
          <a:extLst>
            <a:ext uri="{FF2B5EF4-FFF2-40B4-BE49-F238E27FC236}">
              <a16:creationId xmlns:a16="http://schemas.microsoft.com/office/drawing/2014/main" id="{00000000-0008-0000-0000-0000AD1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115</xdr:row>
      <xdr:rowOff>76200</xdr:rowOff>
    </xdr:from>
    <xdr:to>
      <xdr:col>14</xdr:col>
      <xdr:colOff>76200</xdr:colOff>
      <xdr:row>116</xdr:row>
      <xdr:rowOff>114300</xdr:rowOff>
    </xdr:to>
    <xdr:sp macro="" textlink="">
      <xdr:nvSpPr>
        <xdr:cNvPr id="7854" name="Text Box 75" hidden="1">
          <a:extLst>
            <a:ext uri="{FF2B5EF4-FFF2-40B4-BE49-F238E27FC236}">
              <a16:creationId xmlns:a16="http://schemas.microsoft.com/office/drawing/2014/main" id="{00000000-0008-0000-0000-0000AE1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115</xdr:row>
      <xdr:rowOff>76200</xdr:rowOff>
    </xdr:from>
    <xdr:to>
      <xdr:col>14</xdr:col>
      <xdr:colOff>76200</xdr:colOff>
      <xdr:row>116</xdr:row>
      <xdr:rowOff>114300</xdr:rowOff>
    </xdr:to>
    <xdr:sp macro="" textlink="">
      <xdr:nvSpPr>
        <xdr:cNvPr id="7855" name="Text Box 75" hidden="1">
          <a:extLst>
            <a:ext uri="{FF2B5EF4-FFF2-40B4-BE49-F238E27FC236}">
              <a16:creationId xmlns:a16="http://schemas.microsoft.com/office/drawing/2014/main" id="{00000000-0008-0000-0000-0000AF1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115</xdr:row>
      <xdr:rowOff>76200</xdr:rowOff>
    </xdr:from>
    <xdr:to>
      <xdr:col>7</xdr:col>
      <xdr:colOff>76200</xdr:colOff>
      <xdr:row>116</xdr:row>
      <xdr:rowOff>114300</xdr:rowOff>
    </xdr:to>
    <xdr:sp macro="" textlink="">
      <xdr:nvSpPr>
        <xdr:cNvPr id="7856" name="Text Box 75" hidden="1">
          <a:extLst>
            <a:ext uri="{FF2B5EF4-FFF2-40B4-BE49-F238E27FC236}">
              <a16:creationId xmlns:a16="http://schemas.microsoft.com/office/drawing/2014/main" id="{00000000-0008-0000-0000-0000B01E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115</xdr:row>
      <xdr:rowOff>76200</xdr:rowOff>
    </xdr:from>
    <xdr:to>
      <xdr:col>10</xdr:col>
      <xdr:colOff>76200</xdr:colOff>
      <xdr:row>116</xdr:row>
      <xdr:rowOff>114300</xdr:rowOff>
    </xdr:to>
    <xdr:sp macro="" textlink="">
      <xdr:nvSpPr>
        <xdr:cNvPr id="7857" name="Text Box 75" hidden="1">
          <a:extLst>
            <a:ext uri="{FF2B5EF4-FFF2-40B4-BE49-F238E27FC236}">
              <a16:creationId xmlns:a16="http://schemas.microsoft.com/office/drawing/2014/main" id="{00000000-0008-0000-0000-0000B11E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115</xdr:row>
      <xdr:rowOff>76200</xdr:rowOff>
    </xdr:from>
    <xdr:to>
      <xdr:col>14</xdr:col>
      <xdr:colOff>76200</xdr:colOff>
      <xdr:row>116</xdr:row>
      <xdr:rowOff>114300</xdr:rowOff>
    </xdr:to>
    <xdr:sp macro="" textlink="">
      <xdr:nvSpPr>
        <xdr:cNvPr id="7858" name="Text Box 75" hidden="1">
          <a:extLst>
            <a:ext uri="{FF2B5EF4-FFF2-40B4-BE49-F238E27FC236}">
              <a16:creationId xmlns:a16="http://schemas.microsoft.com/office/drawing/2014/main" id="{00000000-0008-0000-0000-0000B21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115</xdr:row>
      <xdr:rowOff>76200</xdr:rowOff>
    </xdr:from>
    <xdr:to>
      <xdr:col>7</xdr:col>
      <xdr:colOff>76200</xdr:colOff>
      <xdr:row>116</xdr:row>
      <xdr:rowOff>114300</xdr:rowOff>
    </xdr:to>
    <xdr:sp macro="" textlink="">
      <xdr:nvSpPr>
        <xdr:cNvPr id="7859" name="Text Box 75" hidden="1">
          <a:extLst>
            <a:ext uri="{FF2B5EF4-FFF2-40B4-BE49-F238E27FC236}">
              <a16:creationId xmlns:a16="http://schemas.microsoft.com/office/drawing/2014/main" id="{00000000-0008-0000-0000-0000B31E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115</xdr:row>
      <xdr:rowOff>76200</xdr:rowOff>
    </xdr:from>
    <xdr:to>
      <xdr:col>10</xdr:col>
      <xdr:colOff>76200</xdr:colOff>
      <xdr:row>116</xdr:row>
      <xdr:rowOff>114300</xdr:rowOff>
    </xdr:to>
    <xdr:sp macro="" textlink="">
      <xdr:nvSpPr>
        <xdr:cNvPr id="7860" name="Text Box 75" hidden="1">
          <a:extLst>
            <a:ext uri="{FF2B5EF4-FFF2-40B4-BE49-F238E27FC236}">
              <a16:creationId xmlns:a16="http://schemas.microsoft.com/office/drawing/2014/main" id="{00000000-0008-0000-0000-0000B41E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115</xdr:row>
      <xdr:rowOff>76200</xdr:rowOff>
    </xdr:from>
    <xdr:to>
      <xdr:col>14</xdr:col>
      <xdr:colOff>76200</xdr:colOff>
      <xdr:row>116</xdr:row>
      <xdr:rowOff>114300</xdr:rowOff>
    </xdr:to>
    <xdr:sp macro="" textlink="">
      <xdr:nvSpPr>
        <xdr:cNvPr id="7861" name="Text Box 75" hidden="1">
          <a:extLst>
            <a:ext uri="{FF2B5EF4-FFF2-40B4-BE49-F238E27FC236}">
              <a16:creationId xmlns:a16="http://schemas.microsoft.com/office/drawing/2014/main" id="{00000000-0008-0000-0000-0000B51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115</xdr:row>
      <xdr:rowOff>76200</xdr:rowOff>
    </xdr:from>
    <xdr:to>
      <xdr:col>7</xdr:col>
      <xdr:colOff>76200</xdr:colOff>
      <xdr:row>116</xdr:row>
      <xdr:rowOff>114300</xdr:rowOff>
    </xdr:to>
    <xdr:sp macro="" textlink="">
      <xdr:nvSpPr>
        <xdr:cNvPr id="7862" name="Text Box 75" hidden="1">
          <a:extLst>
            <a:ext uri="{FF2B5EF4-FFF2-40B4-BE49-F238E27FC236}">
              <a16:creationId xmlns:a16="http://schemas.microsoft.com/office/drawing/2014/main" id="{00000000-0008-0000-0000-0000B61E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116</xdr:row>
      <xdr:rowOff>76200</xdr:rowOff>
    </xdr:from>
    <xdr:to>
      <xdr:col>7</xdr:col>
      <xdr:colOff>76200</xdr:colOff>
      <xdr:row>117</xdr:row>
      <xdr:rowOff>114300</xdr:rowOff>
    </xdr:to>
    <xdr:sp macro="" textlink="">
      <xdr:nvSpPr>
        <xdr:cNvPr id="7863" name="Text Box 75" hidden="1">
          <a:extLst>
            <a:ext uri="{FF2B5EF4-FFF2-40B4-BE49-F238E27FC236}">
              <a16:creationId xmlns:a16="http://schemas.microsoft.com/office/drawing/2014/main" id="{00000000-0008-0000-0000-0000B71E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116</xdr:row>
      <xdr:rowOff>76200</xdr:rowOff>
    </xdr:from>
    <xdr:to>
      <xdr:col>7</xdr:col>
      <xdr:colOff>76200</xdr:colOff>
      <xdr:row>117</xdr:row>
      <xdr:rowOff>114300</xdr:rowOff>
    </xdr:to>
    <xdr:sp macro="" textlink="">
      <xdr:nvSpPr>
        <xdr:cNvPr id="7864" name="Text Box 75" hidden="1">
          <a:extLst>
            <a:ext uri="{FF2B5EF4-FFF2-40B4-BE49-F238E27FC236}">
              <a16:creationId xmlns:a16="http://schemas.microsoft.com/office/drawing/2014/main" id="{00000000-0008-0000-0000-0000B81E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115</xdr:row>
      <xdr:rowOff>76200</xdr:rowOff>
    </xdr:from>
    <xdr:to>
      <xdr:col>10</xdr:col>
      <xdr:colOff>76200</xdr:colOff>
      <xdr:row>116</xdr:row>
      <xdr:rowOff>114300</xdr:rowOff>
    </xdr:to>
    <xdr:sp macro="" textlink="">
      <xdr:nvSpPr>
        <xdr:cNvPr id="7865" name="Text Box 75" hidden="1">
          <a:extLst>
            <a:ext uri="{FF2B5EF4-FFF2-40B4-BE49-F238E27FC236}">
              <a16:creationId xmlns:a16="http://schemas.microsoft.com/office/drawing/2014/main" id="{00000000-0008-0000-0000-0000B91E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116</xdr:row>
      <xdr:rowOff>76200</xdr:rowOff>
    </xdr:from>
    <xdr:to>
      <xdr:col>10</xdr:col>
      <xdr:colOff>76200</xdr:colOff>
      <xdr:row>117</xdr:row>
      <xdr:rowOff>114300</xdr:rowOff>
    </xdr:to>
    <xdr:sp macro="" textlink="">
      <xdr:nvSpPr>
        <xdr:cNvPr id="7866" name="Text Box 75" hidden="1">
          <a:extLst>
            <a:ext uri="{FF2B5EF4-FFF2-40B4-BE49-F238E27FC236}">
              <a16:creationId xmlns:a16="http://schemas.microsoft.com/office/drawing/2014/main" id="{00000000-0008-0000-0000-0000BA1E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116</xdr:row>
      <xdr:rowOff>76200</xdr:rowOff>
    </xdr:from>
    <xdr:to>
      <xdr:col>10</xdr:col>
      <xdr:colOff>76200</xdr:colOff>
      <xdr:row>117</xdr:row>
      <xdr:rowOff>114300</xdr:rowOff>
    </xdr:to>
    <xdr:sp macro="" textlink="">
      <xdr:nvSpPr>
        <xdr:cNvPr id="7867" name="Text Box 75" hidden="1">
          <a:extLst>
            <a:ext uri="{FF2B5EF4-FFF2-40B4-BE49-F238E27FC236}">
              <a16:creationId xmlns:a16="http://schemas.microsoft.com/office/drawing/2014/main" id="{00000000-0008-0000-0000-0000BB1E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116</xdr:row>
      <xdr:rowOff>76200</xdr:rowOff>
    </xdr:from>
    <xdr:to>
      <xdr:col>10</xdr:col>
      <xdr:colOff>76200</xdr:colOff>
      <xdr:row>117</xdr:row>
      <xdr:rowOff>114300</xdr:rowOff>
    </xdr:to>
    <xdr:sp macro="" textlink="">
      <xdr:nvSpPr>
        <xdr:cNvPr id="7868" name="Text Box 75" hidden="1">
          <a:extLst>
            <a:ext uri="{FF2B5EF4-FFF2-40B4-BE49-F238E27FC236}">
              <a16:creationId xmlns:a16="http://schemas.microsoft.com/office/drawing/2014/main" id="{00000000-0008-0000-0000-0000BC1E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115</xdr:row>
      <xdr:rowOff>76200</xdr:rowOff>
    </xdr:from>
    <xdr:to>
      <xdr:col>14</xdr:col>
      <xdr:colOff>76200</xdr:colOff>
      <xdr:row>116</xdr:row>
      <xdr:rowOff>114300</xdr:rowOff>
    </xdr:to>
    <xdr:sp macro="" textlink="">
      <xdr:nvSpPr>
        <xdr:cNvPr id="7869" name="Text Box 75" hidden="1">
          <a:extLst>
            <a:ext uri="{FF2B5EF4-FFF2-40B4-BE49-F238E27FC236}">
              <a16:creationId xmlns:a16="http://schemas.microsoft.com/office/drawing/2014/main" id="{00000000-0008-0000-0000-0000BD1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116</xdr:row>
      <xdr:rowOff>76200</xdr:rowOff>
    </xdr:from>
    <xdr:to>
      <xdr:col>14</xdr:col>
      <xdr:colOff>76200</xdr:colOff>
      <xdr:row>117</xdr:row>
      <xdr:rowOff>114300</xdr:rowOff>
    </xdr:to>
    <xdr:sp macro="" textlink="">
      <xdr:nvSpPr>
        <xdr:cNvPr id="7870" name="Text Box 75" hidden="1">
          <a:extLst>
            <a:ext uri="{FF2B5EF4-FFF2-40B4-BE49-F238E27FC236}">
              <a16:creationId xmlns:a16="http://schemas.microsoft.com/office/drawing/2014/main" id="{00000000-0008-0000-0000-0000BE1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116</xdr:row>
      <xdr:rowOff>76200</xdr:rowOff>
    </xdr:from>
    <xdr:to>
      <xdr:col>14</xdr:col>
      <xdr:colOff>76200</xdr:colOff>
      <xdr:row>117</xdr:row>
      <xdr:rowOff>114300</xdr:rowOff>
    </xdr:to>
    <xdr:sp macro="" textlink="">
      <xdr:nvSpPr>
        <xdr:cNvPr id="7871" name="Text Box 75" hidden="1">
          <a:extLst>
            <a:ext uri="{FF2B5EF4-FFF2-40B4-BE49-F238E27FC236}">
              <a16:creationId xmlns:a16="http://schemas.microsoft.com/office/drawing/2014/main" id="{00000000-0008-0000-0000-0000BF1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116</xdr:row>
      <xdr:rowOff>76200</xdr:rowOff>
    </xdr:from>
    <xdr:to>
      <xdr:col>14</xdr:col>
      <xdr:colOff>76200</xdr:colOff>
      <xdr:row>117</xdr:row>
      <xdr:rowOff>114300</xdr:rowOff>
    </xdr:to>
    <xdr:sp macro="" textlink="">
      <xdr:nvSpPr>
        <xdr:cNvPr id="7872" name="Text Box 75" hidden="1">
          <a:extLst>
            <a:ext uri="{FF2B5EF4-FFF2-40B4-BE49-F238E27FC236}">
              <a16:creationId xmlns:a16="http://schemas.microsoft.com/office/drawing/2014/main" id="{00000000-0008-0000-0000-0000C01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116</xdr:row>
      <xdr:rowOff>76200</xdr:rowOff>
    </xdr:from>
    <xdr:to>
      <xdr:col>14</xdr:col>
      <xdr:colOff>76200</xdr:colOff>
      <xdr:row>117</xdr:row>
      <xdr:rowOff>114300</xdr:rowOff>
    </xdr:to>
    <xdr:sp macro="" textlink="">
      <xdr:nvSpPr>
        <xdr:cNvPr id="7873" name="Text Box 75" hidden="1">
          <a:extLst>
            <a:ext uri="{FF2B5EF4-FFF2-40B4-BE49-F238E27FC236}">
              <a16:creationId xmlns:a16="http://schemas.microsoft.com/office/drawing/2014/main" id="{00000000-0008-0000-0000-0000C11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116</xdr:row>
      <xdr:rowOff>76200</xdr:rowOff>
    </xdr:from>
    <xdr:to>
      <xdr:col>7</xdr:col>
      <xdr:colOff>76200</xdr:colOff>
      <xdr:row>117</xdr:row>
      <xdr:rowOff>114300</xdr:rowOff>
    </xdr:to>
    <xdr:sp macro="" textlink="">
      <xdr:nvSpPr>
        <xdr:cNvPr id="7874" name="Text Box 75" hidden="1">
          <a:extLst>
            <a:ext uri="{FF2B5EF4-FFF2-40B4-BE49-F238E27FC236}">
              <a16:creationId xmlns:a16="http://schemas.microsoft.com/office/drawing/2014/main" id="{00000000-0008-0000-0000-0000C21E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116</xdr:row>
      <xdr:rowOff>76200</xdr:rowOff>
    </xdr:from>
    <xdr:to>
      <xdr:col>10</xdr:col>
      <xdr:colOff>76200</xdr:colOff>
      <xdr:row>117</xdr:row>
      <xdr:rowOff>114300</xdr:rowOff>
    </xdr:to>
    <xdr:sp macro="" textlink="">
      <xdr:nvSpPr>
        <xdr:cNvPr id="7875" name="Text Box 75" hidden="1">
          <a:extLst>
            <a:ext uri="{FF2B5EF4-FFF2-40B4-BE49-F238E27FC236}">
              <a16:creationId xmlns:a16="http://schemas.microsoft.com/office/drawing/2014/main" id="{00000000-0008-0000-0000-0000C31E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116</xdr:row>
      <xdr:rowOff>76200</xdr:rowOff>
    </xdr:from>
    <xdr:to>
      <xdr:col>14</xdr:col>
      <xdr:colOff>76200</xdr:colOff>
      <xdr:row>117</xdr:row>
      <xdr:rowOff>114300</xdr:rowOff>
    </xdr:to>
    <xdr:sp macro="" textlink="">
      <xdr:nvSpPr>
        <xdr:cNvPr id="7876" name="Text Box 75" hidden="1">
          <a:extLst>
            <a:ext uri="{FF2B5EF4-FFF2-40B4-BE49-F238E27FC236}">
              <a16:creationId xmlns:a16="http://schemas.microsoft.com/office/drawing/2014/main" id="{00000000-0008-0000-0000-0000C41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116</xdr:row>
      <xdr:rowOff>76200</xdr:rowOff>
    </xdr:from>
    <xdr:to>
      <xdr:col>7</xdr:col>
      <xdr:colOff>76200</xdr:colOff>
      <xdr:row>117</xdr:row>
      <xdr:rowOff>114300</xdr:rowOff>
    </xdr:to>
    <xdr:sp macro="" textlink="">
      <xdr:nvSpPr>
        <xdr:cNvPr id="7877" name="Text Box 75" hidden="1">
          <a:extLst>
            <a:ext uri="{FF2B5EF4-FFF2-40B4-BE49-F238E27FC236}">
              <a16:creationId xmlns:a16="http://schemas.microsoft.com/office/drawing/2014/main" id="{00000000-0008-0000-0000-0000C51E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116</xdr:row>
      <xdr:rowOff>76200</xdr:rowOff>
    </xdr:from>
    <xdr:to>
      <xdr:col>10</xdr:col>
      <xdr:colOff>76200</xdr:colOff>
      <xdr:row>117</xdr:row>
      <xdr:rowOff>114300</xdr:rowOff>
    </xdr:to>
    <xdr:sp macro="" textlink="">
      <xdr:nvSpPr>
        <xdr:cNvPr id="7878" name="Text Box 75" hidden="1">
          <a:extLst>
            <a:ext uri="{FF2B5EF4-FFF2-40B4-BE49-F238E27FC236}">
              <a16:creationId xmlns:a16="http://schemas.microsoft.com/office/drawing/2014/main" id="{00000000-0008-0000-0000-0000C61E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116</xdr:row>
      <xdr:rowOff>76200</xdr:rowOff>
    </xdr:from>
    <xdr:to>
      <xdr:col>14</xdr:col>
      <xdr:colOff>76200</xdr:colOff>
      <xdr:row>117</xdr:row>
      <xdr:rowOff>114300</xdr:rowOff>
    </xdr:to>
    <xdr:sp macro="" textlink="">
      <xdr:nvSpPr>
        <xdr:cNvPr id="7879" name="Text Box 75" hidden="1">
          <a:extLst>
            <a:ext uri="{FF2B5EF4-FFF2-40B4-BE49-F238E27FC236}">
              <a16:creationId xmlns:a16="http://schemas.microsoft.com/office/drawing/2014/main" id="{00000000-0008-0000-0000-0000C71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116</xdr:row>
      <xdr:rowOff>76200</xdr:rowOff>
    </xdr:from>
    <xdr:to>
      <xdr:col>7</xdr:col>
      <xdr:colOff>76200</xdr:colOff>
      <xdr:row>117</xdr:row>
      <xdr:rowOff>114300</xdr:rowOff>
    </xdr:to>
    <xdr:sp macro="" textlink="">
      <xdr:nvSpPr>
        <xdr:cNvPr id="7880" name="Text Box 75" hidden="1">
          <a:extLst>
            <a:ext uri="{FF2B5EF4-FFF2-40B4-BE49-F238E27FC236}">
              <a16:creationId xmlns:a16="http://schemas.microsoft.com/office/drawing/2014/main" id="{00000000-0008-0000-0000-0000C81E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117</xdr:row>
      <xdr:rowOff>76200</xdr:rowOff>
    </xdr:from>
    <xdr:to>
      <xdr:col>7</xdr:col>
      <xdr:colOff>76200</xdr:colOff>
      <xdr:row>118</xdr:row>
      <xdr:rowOff>114300</xdr:rowOff>
    </xdr:to>
    <xdr:sp macro="" textlink="">
      <xdr:nvSpPr>
        <xdr:cNvPr id="7881" name="Text Box 75" hidden="1">
          <a:extLst>
            <a:ext uri="{FF2B5EF4-FFF2-40B4-BE49-F238E27FC236}">
              <a16:creationId xmlns:a16="http://schemas.microsoft.com/office/drawing/2014/main" id="{00000000-0008-0000-0000-0000C91E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117</xdr:row>
      <xdr:rowOff>76200</xdr:rowOff>
    </xdr:from>
    <xdr:to>
      <xdr:col>7</xdr:col>
      <xdr:colOff>76200</xdr:colOff>
      <xdr:row>118</xdr:row>
      <xdr:rowOff>114300</xdr:rowOff>
    </xdr:to>
    <xdr:sp macro="" textlink="">
      <xdr:nvSpPr>
        <xdr:cNvPr id="7882" name="Text Box 75" hidden="1">
          <a:extLst>
            <a:ext uri="{FF2B5EF4-FFF2-40B4-BE49-F238E27FC236}">
              <a16:creationId xmlns:a16="http://schemas.microsoft.com/office/drawing/2014/main" id="{00000000-0008-0000-0000-0000CA1E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116</xdr:row>
      <xdr:rowOff>76200</xdr:rowOff>
    </xdr:from>
    <xdr:to>
      <xdr:col>10</xdr:col>
      <xdr:colOff>76200</xdr:colOff>
      <xdr:row>117</xdr:row>
      <xdr:rowOff>114300</xdr:rowOff>
    </xdr:to>
    <xdr:sp macro="" textlink="">
      <xdr:nvSpPr>
        <xdr:cNvPr id="7883" name="Text Box 75" hidden="1">
          <a:extLst>
            <a:ext uri="{FF2B5EF4-FFF2-40B4-BE49-F238E27FC236}">
              <a16:creationId xmlns:a16="http://schemas.microsoft.com/office/drawing/2014/main" id="{00000000-0008-0000-0000-0000CB1E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117</xdr:row>
      <xdr:rowOff>76200</xdr:rowOff>
    </xdr:from>
    <xdr:to>
      <xdr:col>10</xdr:col>
      <xdr:colOff>76200</xdr:colOff>
      <xdr:row>118</xdr:row>
      <xdr:rowOff>114300</xdr:rowOff>
    </xdr:to>
    <xdr:sp macro="" textlink="">
      <xdr:nvSpPr>
        <xdr:cNvPr id="7884" name="Text Box 75" hidden="1">
          <a:extLst>
            <a:ext uri="{FF2B5EF4-FFF2-40B4-BE49-F238E27FC236}">
              <a16:creationId xmlns:a16="http://schemas.microsoft.com/office/drawing/2014/main" id="{00000000-0008-0000-0000-0000CC1E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117</xdr:row>
      <xdr:rowOff>76200</xdr:rowOff>
    </xdr:from>
    <xdr:to>
      <xdr:col>10</xdr:col>
      <xdr:colOff>76200</xdr:colOff>
      <xdr:row>118</xdr:row>
      <xdr:rowOff>114300</xdr:rowOff>
    </xdr:to>
    <xdr:sp macro="" textlink="">
      <xdr:nvSpPr>
        <xdr:cNvPr id="7885" name="Text Box 75" hidden="1">
          <a:extLst>
            <a:ext uri="{FF2B5EF4-FFF2-40B4-BE49-F238E27FC236}">
              <a16:creationId xmlns:a16="http://schemas.microsoft.com/office/drawing/2014/main" id="{00000000-0008-0000-0000-0000CD1E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117</xdr:row>
      <xdr:rowOff>76200</xdr:rowOff>
    </xdr:from>
    <xdr:to>
      <xdr:col>10</xdr:col>
      <xdr:colOff>76200</xdr:colOff>
      <xdr:row>118</xdr:row>
      <xdr:rowOff>114300</xdr:rowOff>
    </xdr:to>
    <xdr:sp macro="" textlink="">
      <xdr:nvSpPr>
        <xdr:cNvPr id="7886" name="Text Box 75" hidden="1">
          <a:extLst>
            <a:ext uri="{FF2B5EF4-FFF2-40B4-BE49-F238E27FC236}">
              <a16:creationId xmlns:a16="http://schemas.microsoft.com/office/drawing/2014/main" id="{00000000-0008-0000-0000-0000CE1E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116</xdr:row>
      <xdr:rowOff>76200</xdr:rowOff>
    </xdr:from>
    <xdr:to>
      <xdr:col>14</xdr:col>
      <xdr:colOff>76200</xdr:colOff>
      <xdr:row>117</xdr:row>
      <xdr:rowOff>114300</xdr:rowOff>
    </xdr:to>
    <xdr:sp macro="" textlink="">
      <xdr:nvSpPr>
        <xdr:cNvPr id="7887" name="Text Box 75" hidden="1">
          <a:extLst>
            <a:ext uri="{FF2B5EF4-FFF2-40B4-BE49-F238E27FC236}">
              <a16:creationId xmlns:a16="http://schemas.microsoft.com/office/drawing/2014/main" id="{00000000-0008-0000-0000-0000CF1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117</xdr:row>
      <xdr:rowOff>76200</xdr:rowOff>
    </xdr:from>
    <xdr:to>
      <xdr:col>14</xdr:col>
      <xdr:colOff>76200</xdr:colOff>
      <xdr:row>118</xdr:row>
      <xdr:rowOff>114300</xdr:rowOff>
    </xdr:to>
    <xdr:sp macro="" textlink="">
      <xdr:nvSpPr>
        <xdr:cNvPr id="7888" name="Text Box 75" hidden="1">
          <a:extLst>
            <a:ext uri="{FF2B5EF4-FFF2-40B4-BE49-F238E27FC236}">
              <a16:creationId xmlns:a16="http://schemas.microsoft.com/office/drawing/2014/main" id="{00000000-0008-0000-0000-0000D01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117</xdr:row>
      <xdr:rowOff>76200</xdr:rowOff>
    </xdr:from>
    <xdr:to>
      <xdr:col>14</xdr:col>
      <xdr:colOff>76200</xdr:colOff>
      <xdr:row>118</xdr:row>
      <xdr:rowOff>114300</xdr:rowOff>
    </xdr:to>
    <xdr:sp macro="" textlink="">
      <xdr:nvSpPr>
        <xdr:cNvPr id="7889" name="Text Box 75" hidden="1">
          <a:extLst>
            <a:ext uri="{FF2B5EF4-FFF2-40B4-BE49-F238E27FC236}">
              <a16:creationId xmlns:a16="http://schemas.microsoft.com/office/drawing/2014/main" id="{00000000-0008-0000-0000-0000D11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117</xdr:row>
      <xdr:rowOff>76200</xdr:rowOff>
    </xdr:from>
    <xdr:to>
      <xdr:col>14</xdr:col>
      <xdr:colOff>76200</xdr:colOff>
      <xdr:row>118</xdr:row>
      <xdr:rowOff>114300</xdr:rowOff>
    </xdr:to>
    <xdr:sp macro="" textlink="">
      <xdr:nvSpPr>
        <xdr:cNvPr id="7890" name="Text Box 75" hidden="1">
          <a:extLst>
            <a:ext uri="{FF2B5EF4-FFF2-40B4-BE49-F238E27FC236}">
              <a16:creationId xmlns:a16="http://schemas.microsoft.com/office/drawing/2014/main" id="{00000000-0008-0000-0000-0000D21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117</xdr:row>
      <xdr:rowOff>76200</xdr:rowOff>
    </xdr:from>
    <xdr:to>
      <xdr:col>14</xdr:col>
      <xdr:colOff>76200</xdr:colOff>
      <xdr:row>118</xdr:row>
      <xdr:rowOff>114300</xdr:rowOff>
    </xdr:to>
    <xdr:sp macro="" textlink="">
      <xdr:nvSpPr>
        <xdr:cNvPr id="7891" name="Text Box 75" hidden="1">
          <a:extLst>
            <a:ext uri="{FF2B5EF4-FFF2-40B4-BE49-F238E27FC236}">
              <a16:creationId xmlns:a16="http://schemas.microsoft.com/office/drawing/2014/main" id="{00000000-0008-0000-0000-0000D31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117</xdr:row>
      <xdr:rowOff>76200</xdr:rowOff>
    </xdr:from>
    <xdr:to>
      <xdr:col>7</xdr:col>
      <xdr:colOff>76200</xdr:colOff>
      <xdr:row>118</xdr:row>
      <xdr:rowOff>114300</xdr:rowOff>
    </xdr:to>
    <xdr:sp macro="" textlink="">
      <xdr:nvSpPr>
        <xdr:cNvPr id="7892" name="Text Box 75" hidden="1">
          <a:extLst>
            <a:ext uri="{FF2B5EF4-FFF2-40B4-BE49-F238E27FC236}">
              <a16:creationId xmlns:a16="http://schemas.microsoft.com/office/drawing/2014/main" id="{00000000-0008-0000-0000-0000D41E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117</xdr:row>
      <xdr:rowOff>76200</xdr:rowOff>
    </xdr:from>
    <xdr:to>
      <xdr:col>10</xdr:col>
      <xdr:colOff>76200</xdr:colOff>
      <xdr:row>118</xdr:row>
      <xdr:rowOff>114300</xdr:rowOff>
    </xdr:to>
    <xdr:sp macro="" textlink="">
      <xdr:nvSpPr>
        <xdr:cNvPr id="7893" name="Text Box 75" hidden="1">
          <a:extLst>
            <a:ext uri="{FF2B5EF4-FFF2-40B4-BE49-F238E27FC236}">
              <a16:creationId xmlns:a16="http://schemas.microsoft.com/office/drawing/2014/main" id="{00000000-0008-0000-0000-0000D51E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117</xdr:row>
      <xdr:rowOff>76200</xdr:rowOff>
    </xdr:from>
    <xdr:to>
      <xdr:col>14</xdr:col>
      <xdr:colOff>76200</xdr:colOff>
      <xdr:row>118</xdr:row>
      <xdr:rowOff>114300</xdr:rowOff>
    </xdr:to>
    <xdr:sp macro="" textlink="">
      <xdr:nvSpPr>
        <xdr:cNvPr id="7894" name="Text Box 75" hidden="1">
          <a:extLst>
            <a:ext uri="{FF2B5EF4-FFF2-40B4-BE49-F238E27FC236}">
              <a16:creationId xmlns:a16="http://schemas.microsoft.com/office/drawing/2014/main" id="{00000000-0008-0000-0000-0000D61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117</xdr:row>
      <xdr:rowOff>76200</xdr:rowOff>
    </xdr:from>
    <xdr:to>
      <xdr:col>7</xdr:col>
      <xdr:colOff>76200</xdr:colOff>
      <xdr:row>118</xdr:row>
      <xdr:rowOff>114300</xdr:rowOff>
    </xdr:to>
    <xdr:sp macro="" textlink="">
      <xdr:nvSpPr>
        <xdr:cNvPr id="7895" name="Text Box 75" hidden="1">
          <a:extLst>
            <a:ext uri="{FF2B5EF4-FFF2-40B4-BE49-F238E27FC236}">
              <a16:creationId xmlns:a16="http://schemas.microsoft.com/office/drawing/2014/main" id="{00000000-0008-0000-0000-0000D71E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117</xdr:row>
      <xdr:rowOff>76200</xdr:rowOff>
    </xdr:from>
    <xdr:to>
      <xdr:col>10</xdr:col>
      <xdr:colOff>76200</xdr:colOff>
      <xdr:row>118</xdr:row>
      <xdr:rowOff>114300</xdr:rowOff>
    </xdr:to>
    <xdr:sp macro="" textlink="">
      <xdr:nvSpPr>
        <xdr:cNvPr id="7896" name="Text Box 75" hidden="1">
          <a:extLst>
            <a:ext uri="{FF2B5EF4-FFF2-40B4-BE49-F238E27FC236}">
              <a16:creationId xmlns:a16="http://schemas.microsoft.com/office/drawing/2014/main" id="{00000000-0008-0000-0000-0000D81E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117</xdr:row>
      <xdr:rowOff>76200</xdr:rowOff>
    </xdr:from>
    <xdr:to>
      <xdr:col>14</xdr:col>
      <xdr:colOff>76200</xdr:colOff>
      <xdr:row>118</xdr:row>
      <xdr:rowOff>114300</xdr:rowOff>
    </xdr:to>
    <xdr:sp macro="" textlink="">
      <xdr:nvSpPr>
        <xdr:cNvPr id="7897" name="Text Box 75" hidden="1">
          <a:extLst>
            <a:ext uri="{FF2B5EF4-FFF2-40B4-BE49-F238E27FC236}">
              <a16:creationId xmlns:a16="http://schemas.microsoft.com/office/drawing/2014/main" id="{00000000-0008-0000-0000-0000D91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117</xdr:row>
      <xdr:rowOff>76200</xdr:rowOff>
    </xdr:from>
    <xdr:to>
      <xdr:col>7</xdr:col>
      <xdr:colOff>76200</xdr:colOff>
      <xdr:row>118</xdr:row>
      <xdr:rowOff>114300</xdr:rowOff>
    </xdr:to>
    <xdr:sp macro="" textlink="">
      <xdr:nvSpPr>
        <xdr:cNvPr id="7898" name="Text Box 75" hidden="1">
          <a:extLst>
            <a:ext uri="{FF2B5EF4-FFF2-40B4-BE49-F238E27FC236}">
              <a16:creationId xmlns:a16="http://schemas.microsoft.com/office/drawing/2014/main" id="{00000000-0008-0000-0000-0000DA1E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118</xdr:row>
      <xdr:rowOff>76200</xdr:rowOff>
    </xdr:from>
    <xdr:to>
      <xdr:col>7</xdr:col>
      <xdr:colOff>76200</xdr:colOff>
      <xdr:row>119</xdr:row>
      <xdr:rowOff>114300</xdr:rowOff>
    </xdr:to>
    <xdr:sp macro="" textlink="">
      <xdr:nvSpPr>
        <xdr:cNvPr id="7899" name="Text Box 75" hidden="1">
          <a:extLst>
            <a:ext uri="{FF2B5EF4-FFF2-40B4-BE49-F238E27FC236}">
              <a16:creationId xmlns:a16="http://schemas.microsoft.com/office/drawing/2014/main" id="{00000000-0008-0000-0000-0000DB1E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118</xdr:row>
      <xdr:rowOff>76200</xdr:rowOff>
    </xdr:from>
    <xdr:to>
      <xdr:col>7</xdr:col>
      <xdr:colOff>76200</xdr:colOff>
      <xdr:row>119</xdr:row>
      <xdr:rowOff>114300</xdr:rowOff>
    </xdr:to>
    <xdr:sp macro="" textlink="">
      <xdr:nvSpPr>
        <xdr:cNvPr id="7900" name="Text Box 75" hidden="1">
          <a:extLst>
            <a:ext uri="{FF2B5EF4-FFF2-40B4-BE49-F238E27FC236}">
              <a16:creationId xmlns:a16="http://schemas.microsoft.com/office/drawing/2014/main" id="{00000000-0008-0000-0000-0000DC1E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117</xdr:row>
      <xdr:rowOff>76200</xdr:rowOff>
    </xdr:from>
    <xdr:to>
      <xdr:col>10</xdr:col>
      <xdr:colOff>76200</xdr:colOff>
      <xdr:row>118</xdr:row>
      <xdr:rowOff>114300</xdr:rowOff>
    </xdr:to>
    <xdr:sp macro="" textlink="">
      <xdr:nvSpPr>
        <xdr:cNvPr id="7901" name="Text Box 75" hidden="1">
          <a:extLst>
            <a:ext uri="{FF2B5EF4-FFF2-40B4-BE49-F238E27FC236}">
              <a16:creationId xmlns:a16="http://schemas.microsoft.com/office/drawing/2014/main" id="{00000000-0008-0000-0000-0000DD1E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118</xdr:row>
      <xdr:rowOff>76200</xdr:rowOff>
    </xdr:from>
    <xdr:to>
      <xdr:col>10</xdr:col>
      <xdr:colOff>76200</xdr:colOff>
      <xdr:row>119</xdr:row>
      <xdr:rowOff>114300</xdr:rowOff>
    </xdr:to>
    <xdr:sp macro="" textlink="">
      <xdr:nvSpPr>
        <xdr:cNvPr id="7902" name="Text Box 75" hidden="1">
          <a:extLst>
            <a:ext uri="{FF2B5EF4-FFF2-40B4-BE49-F238E27FC236}">
              <a16:creationId xmlns:a16="http://schemas.microsoft.com/office/drawing/2014/main" id="{00000000-0008-0000-0000-0000DE1E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118</xdr:row>
      <xdr:rowOff>76200</xdr:rowOff>
    </xdr:from>
    <xdr:to>
      <xdr:col>10</xdr:col>
      <xdr:colOff>76200</xdr:colOff>
      <xdr:row>119</xdr:row>
      <xdr:rowOff>114300</xdr:rowOff>
    </xdr:to>
    <xdr:sp macro="" textlink="">
      <xdr:nvSpPr>
        <xdr:cNvPr id="7903" name="Text Box 75" hidden="1">
          <a:extLst>
            <a:ext uri="{FF2B5EF4-FFF2-40B4-BE49-F238E27FC236}">
              <a16:creationId xmlns:a16="http://schemas.microsoft.com/office/drawing/2014/main" id="{00000000-0008-0000-0000-0000DF1E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118</xdr:row>
      <xdr:rowOff>76200</xdr:rowOff>
    </xdr:from>
    <xdr:to>
      <xdr:col>10</xdr:col>
      <xdr:colOff>76200</xdr:colOff>
      <xdr:row>119</xdr:row>
      <xdr:rowOff>114300</xdr:rowOff>
    </xdr:to>
    <xdr:sp macro="" textlink="">
      <xdr:nvSpPr>
        <xdr:cNvPr id="7904" name="Text Box 75" hidden="1">
          <a:extLst>
            <a:ext uri="{FF2B5EF4-FFF2-40B4-BE49-F238E27FC236}">
              <a16:creationId xmlns:a16="http://schemas.microsoft.com/office/drawing/2014/main" id="{00000000-0008-0000-0000-0000E01E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117</xdr:row>
      <xdr:rowOff>76200</xdr:rowOff>
    </xdr:from>
    <xdr:to>
      <xdr:col>14</xdr:col>
      <xdr:colOff>76200</xdr:colOff>
      <xdr:row>118</xdr:row>
      <xdr:rowOff>114300</xdr:rowOff>
    </xdr:to>
    <xdr:sp macro="" textlink="">
      <xdr:nvSpPr>
        <xdr:cNvPr id="7905" name="Text Box 75" hidden="1">
          <a:extLst>
            <a:ext uri="{FF2B5EF4-FFF2-40B4-BE49-F238E27FC236}">
              <a16:creationId xmlns:a16="http://schemas.microsoft.com/office/drawing/2014/main" id="{00000000-0008-0000-0000-0000E11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118</xdr:row>
      <xdr:rowOff>76200</xdr:rowOff>
    </xdr:from>
    <xdr:to>
      <xdr:col>14</xdr:col>
      <xdr:colOff>76200</xdr:colOff>
      <xdr:row>119</xdr:row>
      <xdr:rowOff>114300</xdr:rowOff>
    </xdr:to>
    <xdr:sp macro="" textlink="">
      <xdr:nvSpPr>
        <xdr:cNvPr id="7906" name="Text Box 75" hidden="1">
          <a:extLst>
            <a:ext uri="{FF2B5EF4-FFF2-40B4-BE49-F238E27FC236}">
              <a16:creationId xmlns:a16="http://schemas.microsoft.com/office/drawing/2014/main" id="{00000000-0008-0000-0000-0000E21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118</xdr:row>
      <xdr:rowOff>76200</xdr:rowOff>
    </xdr:from>
    <xdr:to>
      <xdr:col>14</xdr:col>
      <xdr:colOff>76200</xdr:colOff>
      <xdr:row>119</xdr:row>
      <xdr:rowOff>114300</xdr:rowOff>
    </xdr:to>
    <xdr:sp macro="" textlink="">
      <xdr:nvSpPr>
        <xdr:cNvPr id="7907" name="Text Box 75" hidden="1">
          <a:extLst>
            <a:ext uri="{FF2B5EF4-FFF2-40B4-BE49-F238E27FC236}">
              <a16:creationId xmlns:a16="http://schemas.microsoft.com/office/drawing/2014/main" id="{00000000-0008-0000-0000-0000E31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118</xdr:row>
      <xdr:rowOff>76200</xdr:rowOff>
    </xdr:from>
    <xdr:to>
      <xdr:col>14</xdr:col>
      <xdr:colOff>76200</xdr:colOff>
      <xdr:row>119</xdr:row>
      <xdr:rowOff>114300</xdr:rowOff>
    </xdr:to>
    <xdr:sp macro="" textlink="">
      <xdr:nvSpPr>
        <xdr:cNvPr id="7908" name="Text Box 75" hidden="1">
          <a:extLst>
            <a:ext uri="{FF2B5EF4-FFF2-40B4-BE49-F238E27FC236}">
              <a16:creationId xmlns:a16="http://schemas.microsoft.com/office/drawing/2014/main" id="{00000000-0008-0000-0000-0000E41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118</xdr:row>
      <xdr:rowOff>76200</xdr:rowOff>
    </xdr:from>
    <xdr:to>
      <xdr:col>14</xdr:col>
      <xdr:colOff>76200</xdr:colOff>
      <xdr:row>119</xdr:row>
      <xdr:rowOff>114300</xdr:rowOff>
    </xdr:to>
    <xdr:sp macro="" textlink="">
      <xdr:nvSpPr>
        <xdr:cNvPr id="7909" name="Text Box 75" hidden="1">
          <a:extLst>
            <a:ext uri="{FF2B5EF4-FFF2-40B4-BE49-F238E27FC236}">
              <a16:creationId xmlns:a16="http://schemas.microsoft.com/office/drawing/2014/main" id="{00000000-0008-0000-0000-0000E51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118</xdr:row>
      <xdr:rowOff>76200</xdr:rowOff>
    </xdr:from>
    <xdr:to>
      <xdr:col>7</xdr:col>
      <xdr:colOff>76200</xdr:colOff>
      <xdr:row>119</xdr:row>
      <xdr:rowOff>114300</xdr:rowOff>
    </xdr:to>
    <xdr:sp macro="" textlink="">
      <xdr:nvSpPr>
        <xdr:cNvPr id="7910" name="Text Box 75" hidden="1">
          <a:extLst>
            <a:ext uri="{FF2B5EF4-FFF2-40B4-BE49-F238E27FC236}">
              <a16:creationId xmlns:a16="http://schemas.microsoft.com/office/drawing/2014/main" id="{00000000-0008-0000-0000-0000E61E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118</xdr:row>
      <xdr:rowOff>76200</xdr:rowOff>
    </xdr:from>
    <xdr:to>
      <xdr:col>10</xdr:col>
      <xdr:colOff>76200</xdr:colOff>
      <xdr:row>119</xdr:row>
      <xdr:rowOff>114300</xdr:rowOff>
    </xdr:to>
    <xdr:sp macro="" textlink="">
      <xdr:nvSpPr>
        <xdr:cNvPr id="7911" name="Text Box 75" hidden="1">
          <a:extLst>
            <a:ext uri="{FF2B5EF4-FFF2-40B4-BE49-F238E27FC236}">
              <a16:creationId xmlns:a16="http://schemas.microsoft.com/office/drawing/2014/main" id="{00000000-0008-0000-0000-0000E71E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118</xdr:row>
      <xdr:rowOff>76200</xdr:rowOff>
    </xdr:from>
    <xdr:to>
      <xdr:col>14</xdr:col>
      <xdr:colOff>76200</xdr:colOff>
      <xdr:row>119</xdr:row>
      <xdr:rowOff>114300</xdr:rowOff>
    </xdr:to>
    <xdr:sp macro="" textlink="">
      <xdr:nvSpPr>
        <xdr:cNvPr id="7912" name="Text Box 75" hidden="1">
          <a:extLst>
            <a:ext uri="{FF2B5EF4-FFF2-40B4-BE49-F238E27FC236}">
              <a16:creationId xmlns:a16="http://schemas.microsoft.com/office/drawing/2014/main" id="{00000000-0008-0000-0000-0000E81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118</xdr:row>
      <xdr:rowOff>76200</xdr:rowOff>
    </xdr:from>
    <xdr:to>
      <xdr:col>7</xdr:col>
      <xdr:colOff>76200</xdr:colOff>
      <xdr:row>119</xdr:row>
      <xdr:rowOff>114300</xdr:rowOff>
    </xdr:to>
    <xdr:sp macro="" textlink="">
      <xdr:nvSpPr>
        <xdr:cNvPr id="7913" name="Text Box 75" hidden="1">
          <a:extLst>
            <a:ext uri="{FF2B5EF4-FFF2-40B4-BE49-F238E27FC236}">
              <a16:creationId xmlns:a16="http://schemas.microsoft.com/office/drawing/2014/main" id="{00000000-0008-0000-0000-0000E91E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118</xdr:row>
      <xdr:rowOff>76200</xdr:rowOff>
    </xdr:from>
    <xdr:to>
      <xdr:col>10</xdr:col>
      <xdr:colOff>76200</xdr:colOff>
      <xdr:row>119</xdr:row>
      <xdr:rowOff>114300</xdr:rowOff>
    </xdr:to>
    <xdr:sp macro="" textlink="">
      <xdr:nvSpPr>
        <xdr:cNvPr id="7914" name="Text Box 75" hidden="1">
          <a:extLst>
            <a:ext uri="{FF2B5EF4-FFF2-40B4-BE49-F238E27FC236}">
              <a16:creationId xmlns:a16="http://schemas.microsoft.com/office/drawing/2014/main" id="{00000000-0008-0000-0000-0000EA1E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118</xdr:row>
      <xdr:rowOff>76200</xdr:rowOff>
    </xdr:from>
    <xdr:to>
      <xdr:col>14</xdr:col>
      <xdr:colOff>76200</xdr:colOff>
      <xdr:row>119</xdr:row>
      <xdr:rowOff>114300</xdr:rowOff>
    </xdr:to>
    <xdr:sp macro="" textlink="">
      <xdr:nvSpPr>
        <xdr:cNvPr id="7915" name="Text Box 75" hidden="1">
          <a:extLst>
            <a:ext uri="{FF2B5EF4-FFF2-40B4-BE49-F238E27FC236}">
              <a16:creationId xmlns:a16="http://schemas.microsoft.com/office/drawing/2014/main" id="{00000000-0008-0000-0000-0000EB1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118</xdr:row>
      <xdr:rowOff>76200</xdr:rowOff>
    </xdr:from>
    <xdr:to>
      <xdr:col>7</xdr:col>
      <xdr:colOff>76200</xdr:colOff>
      <xdr:row>119</xdr:row>
      <xdr:rowOff>114300</xdr:rowOff>
    </xdr:to>
    <xdr:sp macro="" textlink="">
      <xdr:nvSpPr>
        <xdr:cNvPr id="7916" name="Text Box 75" hidden="1">
          <a:extLst>
            <a:ext uri="{FF2B5EF4-FFF2-40B4-BE49-F238E27FC236}">
              <a16:creationId xmlns:a16="http://schemas.microsoft.com/office/drawing/2014/main" id="{00000000-0008-0000-0000-0000EC1E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119</xdr:row>
      <xdr:rowOff>76200</xdr:rowOff>
    </xdr:from>
    <xdr:to>
      <xdr:col>7</xdr:col>
      <xdr:colOff>76200</xdr:colOff>
      <xdr:row>120</xdr:row>
      <xdr:rowOff>114300</xdr:rowOff>
    </xdr:to>
    <xdr:sp macro="" textlink="">
      <xdr:nvSpPr>
        <xdr:cNvPr id="7917" name="Text Box 75" hidden="1">
          <a:extLst>
            <a:ext uri="{FF2B5EF4-FFF2-40B4-BE49-F238E27FC236}">
              <a16:creationId xmlns:a16="http://schemas.microsoft.com/office/drawing/2014/main" id="{00000000-0008-0000-0000-0000ED1E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119</xdr:row>
      <xdr:rowOff>76200</xdr:rowOff>
    </xdr:from>
    <xdr:to>
      <xdr:col>7</xdr:col>
      <xdr:colOff>76200</xdr:colOff>
      <xdr:row>120</xdr:row>
      <xdr:rowOff>114300</xdr:rowOff>
    </xdr:to>
    <xdr:sp macro="" textlink="">
      <xdr:nvSpPr>
        <xdr:cNvPr id="7918" name="Text Box 75" hidden="1">
          <a:extLst>
            <a:ext uri="{FF2B5EF4-FFF2-40B4-BE49-F238E27FC236}">
              <a16:creationId xmlns:a16="http://schemas.microsoft.com/office/drawing/2014/main" id="{00000000-0008-0000-0000-0000EE1E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118</xdr:row>
      <xdr:rowOff>76200</xdr:rowOff>
    </xdr:from>
    <xdr:to>
      <xdr:col>10</xdr:col>
      <xdr:colOff>76200</xdr:colOff>
      <xdr:row>119</xdr:row>
      <xdr:rowOff>114300</xdr:rowOff>
    </xdr:to>
    <xdr:sp macro="" textlink="">
      <xdr:nvSpPr>
        <xdr:cNvPr id="7919" name="Text Box 75" hidden="1">
          <a:extLst>
            <a:ext uri="{FF2B5EF4-FFF2-40B4-BE49-F238E27FC236}">
              <a16:creationId xmlns:a16="http://schemas.microsoft.com/office/drawing/2014/main" id="{00000000-0008-0000-0000-0000EF1E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119</xdr:row>
      <xdr:rowOff>76200</xdr:rowOff>
    </xdr:from>
    <xdr:to>
      <xdr:col>10</xdr:col>
      <xdr:colOff>76200</xdr:colOff>
      <xdr:row>120</xdr:row>
      <xdr:rowOff>114300</xdr:rowOff>
    </xdr:to>
    <xdr:sp macro="" textlink="">
      <xdr:nvSpPr>
        <xdr:cNvPr id="7920" name="Text Box 75" hidden="1">
          <a:extLst>
            <a:ext uri="{FF2B5EF4-FFF2-40B4-BE49-F238E27FC236}">
              <a16:creationId xmlns:a16="http://schemas.microsoft.com/office/drawing/2014/main" id="{00000000-0008-0000-0000-0000F01E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119</xdr:row>
      <xdr:rowOff>76200</xdr:rowOff>
    </xdr:from>
    <xdr:to>
      <xdr:col>10</xdr:col>
      <xdr:colOff>76200</xdr:colOff>
      <xdr:row>120</xdr:row>
      <xdr:rowOff>114300</xdr:rowOff>
    </xdr:to>
    <xdr:sp macro="" textlink="">
      <xdr:nvSpPr>
        <xdr:cNvPr id="7921" name="Text Box 75" hidden="1">
          <a:extLst>
            <a:ext uri="{FF2B5EF4-FFF2-40B4-BE49-F238E27FC236}">
              <a16:creationId xmlns:a16="http://schemas.microsoft.com/office/drawing/2014/main" id="{00000000-0008-0000-0000-0000F11E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119</xdr:row>
      <xdr:rowOff>76200</xdr:rowOff>
    </xdr:from>
    <xdr:to>
      <xdr:col>10</xdr:col>
      <xdr:colOff>76200</xdr:colOff>
      <xdr:row>120</xdr:row>
      <xdr:rowOff>114300</xdr:rowOff>
    </xdr:to>
    <xdr:sp macro="" textlink="">
      <xdr:nvSpPr>
        <xdr:cNvPr id="7922" name="Text Box 75" hidden="1">
          <a:extLst>
            <a:ext uri="{FF2B5EF4-FFF2-40B4-BE49-F238E27FC236}">
              <a16:creationId xmlns:a16="http://schemas.microsoft.com/office/drawing/2014/main" id="{00000000-0008-0000-0000-0000F21E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118</xdr:row>
      <xdr:rowOff>76200</xdr:rowOff>
    </xdr:from>
    <xdr:to>
      <xdr:col>14</xdr:col>
      <xdr:colOff>76200</xdr:colOff>
      <xdr:row>119</xdr:row>
      <xdr:rowOff>114300</xdr:rowOff>
    </xdr:to>
    <xdr:sp macro="" textlink="">
      <xdr:nvSpPr>
        <xdr:cNvPr id="7923" name="Text Box 75" hidden="1">
          <a:extLst>
            <a:ext uri="{FF2B5EF4-FFF2-40B4-BE49-F238E27FC236}">
              <a16:creationId xmlns:a16="http://schemas.microsoft.com/office/drawing/2014/main" id="{00000000-0008-0000-0000-0000F31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119</xdr:row>
      <xdr:rowOff>76200</xdr:rowOff>
    </xdr:from>
    <xdr:to>
      <xdr:col>14</xdr:col>
      <xdr:colOff>76200</xdr:colOff>
      <xdr:row>120</xdr:row>
      <xdr:rowOff>114300</xdr:rowOff>
    </xdr:to>
    <xdr:sp macro="" textlink="">
      <xdr:nvSpPr>
        <xdr:cNvPr id="7924" name="Text Box 75" hidden="1">
          <a:extLst>
            <a:ext uri="{FF2B5EF4-FFF2-40B4-BE49-F238E27FC236}">
              <a16:creationId xmlns:a16="http://schemas.microsoft.com/office/drawing/2014/main" id="{00000000-0008-0000-0000-0000F41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119</xdr:row>
      <xdr:rowOff>76200</xdr:rowOff>
    </xdr:from>
    <xdr:to>
      <xdr:col>14</xdr:col>
      <xdr:colOff>76200</xdr:colOff>
      <xdr:row>120</xdr:row>
      <xdr:rowOff>114300</xdr:rowOff>
    </xdr:to>
    <xdr:sp macro="" textlink="">
      <xdr:nvSpPr>
        <xdr:cNvPr id="7925" name="Text Box 75" hidden="1">
          <a:extLst>
            <a:ext uri="{FF2B5EF4-FFF2-40B4-BE49-F238E27FC236}">
              <a16:creationId xmlns:a16="http://schemas.microsoft.com/office/drawing/2014/main" id="{00000000-0008-0000-0000-0000F51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119</xdr:row>
      <xdr:rowOff>76200</xdr:rowOff>
    </xdr:from>
    <xdr:to>
      <xdr:col>14</xdr:col>
      <xdr:colOff>76200</xdr:colOff>
      <xdr:row>120</xdr:row>
      <xdr:rowOff>114300</xdr:rowOff>
    </xdr:to>
    <xdr:sp macro="" textlink="">
      <xdr:nvSpPr>
        <xdr:cNvPr id="7926" name="Text Box 75" hidden="1">
          <a:extLst>
            <a:ext uri="{FF2B5EF4-FFF2-40B4-BE49-F238E27FC236}">
              <a16:creationId xmlns:a16="http://schemas.microsoft.com/office/drawing/2014/main" id="{00000000-0008-0000-0000-0000F61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119</xdr:row>
      <xdr:rowOff>76200</xdr:rowOff>
    </xdr:from>
    <xdr:to>
      <xdr:col>14</xdr:col>
      <xdr:colOff>76200</xdr:colOff>
      <xdr:row>120</xdr:row>
      <xdr:rowOff>114300</xdr:rowOff>
    </xdr:to>
    <xdr:sp macro="" textlink="">
      <xdr:nvSpPr>
        <xdr:cNvPr id="7927" name="Text Box 75" hidden="1">
          <a:extLst>
            <a:ext uri="{FF2B5EF4-FFF2-40B4-BE49-F238E27FC236}">
              <a16:creationId xmlns:a16="http://schemas.microsoft.com/office/drawing/2014/main" id="{00000000-0008-0000-0000-0000F71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119</xdr:row>
      <xdr:rowOff>76200</xdr:rowOff>
    </xdr:from>
    <xdr:to>
      <xdr:col>7</xdr:col>
      <xdr:colOff>76200</xdr:colOff>
      <xdr:row>120</xdr:row>
      <xdr:rowOff>114300</xdr:rowOff>
    </xdr:to>
    <xdr:sp macro="" textlink="">
      <xdr:nvSpPr>
        <xdr:cNvPr id="7928" name="Text Box 75" hidden="1">
          <a:extLst>
            <a:ext uri="{FF2B5EF4-FFF2-40B4-BE49-F238E27FC236}">
              <a16:creationId xmlns:a16="http://schemas.microsoft.com/office/drawing/2014/main" id="{00000000-0008-0000-0000-0000F81E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119</xdr:row>
      <xdr:rowOff>76200</xdr:rowOff>
    </xdr:from>
    <xdr:to>
      <xdr:col>10</xdr:col>
      <xdr:colOff>76200</xdr:colOff>
      <xdr:row>120</xdr:row>
      <xdr:rowOff>114300</xdr:rowOff>
    </xdr:to>
    <xdr:sp macro="" textlink="">
      <xdr:nvSpPr>
        <xdr:cNvPr id="7929" name="Text Box 75" hidden="1">
          <a:extLst>
            <a:ext uri="{FF2B5EF4-FFF2-40B4-BE49-F238E27FC236}">
              <a16:creationId xmlns:a16="http://schemas.microsoft.com/office/drawing/2014/main" id="{00000000-0008-0000-0000-0000F91E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119</xdr:row>
      <xdr:rowOff>76200</xdr:rowOff>
    </xdr:from>
    <xdr:to>
      <xdr:col>14</xdr:col>
      <xdr:colOff>76200</xdr:colOff>
      <xdr:row>120</xdr:row>
      <xdr:rowOff>114300</xdr:rowOff>
    </xdr:to>
    <xdr:sp macro="" textlink="">
      <xdr:nvSpPr>
        <xdr:cNvPr id="7930" name="Text Box 75" hidden="1">
          <a:extLst>
            <a:ext uri="{FF2B5EF4-FFF2-40B4-BE49-F238E27FC236}">
              <a16:creationId xmlns:a16="http://schemas.microsoft.com/office/drawing/2014/main" id="{00000000-0008-0000-0000-0000FA1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119</xdr:row>
      <xdr:rowOff>76200</xdr:rowOff>
    </xdr:from>
    <xdr:to>
      <xdr:col>7</xdr:col>
      <xdr:colOff>76200</xdr:colOff>
      <xdr:row>120</xdr:row>
      <xdr:rowOff>114300</xdr:rowOff>
    </xdr:to>
    <xdr:sp macro="" textlink="">
      <xdr:nvSpPr>
        <xdr:cNvPr id="7931" name="Text Box 75" hidden="1">
          <a:extLst>
            <a:ext uri="{FF2B5EF4-FFF2-40B4-BE49-F238E27FC236}">
              <a16:creationId xmlns:a16="http://schemas.microsoft.com/office/drawing/2014/main" id="{00000000-0008-0000-0000-0000FB1E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119</xdr:row>
      <xdr:rowOff>76200</xdr:rowOff>
    </xdr:from>
    <xdr:to>
      <xdr:col>10</xdr:col>
      <xdr:colOff>76200</xdr:colOff>
      <xdr:row>120</xdr:row>
      <xdr:rowOff>114300</xdr:rowOff>
    </xdr:to>
    <xdr:sp macro="" textlink="">
      <xdr:nvSpPr>
        <xdr:cNvPr id="7932" name="Text Box 75" hidden="1">
          <a:extLst>
            <a:ext uri="{FF2B5EF4-FFF2-40B4-BE49-F238E27FC236}">
              <a16:creationId xmlns:a16="http://schemas.microsoft.com/office/drawing/2014/main" id="{00000000-0008-0000-0000-0000FC1E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119</xdr:row>
      <xdr:rowOff>76200</xdr:rowOff>
    </xdr:from>
    <xdr:to>
      <xdr:col>14</xdr:col>
      <xdr:colOff>76200</xdr:colOff>
      <xdr:row>120</xdr:row>
      <xdr:rowOff>114300</xdr:rowOff>
    </xdr:to>
    <xdr:sp macro="" textlink="">
      <xdr:nvSpPr>
        <xdr:cNvPr id="7933" name="Text Box 75" hidden="1">
          <a:extLst>
            <a:ext uri="{FF2B5EF4-FFF2-40B4-BE49-F238E27FC236}">
              <a16:creationId xmlns:a16="http://schemas.microsoft.com/office/drawing/2014/main" id="{00000000-0008-0000-0000-0000FD1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119</xdr:row>
      <xdr:rowOff>76200</xdr:rowOff>
    </xdr:from>
    <xdr:to>
      <xdr:col>7</xdr:col>
      <xdr:colOff>76200</xdr:colOff>
      <xdr:row>120</xdr:row>
      <xdr:rowOff>114300</xdr:rowOff>
    </xdr:to>
    <xdr:sp macro="" textlink="">
      <xdr:nvSpPr>
        <xdr:cNvPr id="7934" name="Text Box 75" hidden="1">
          <a:extLst>
            <a:ext uri="{FF2B5EF4-FFF2-40B4-BE49-F238E27FC236}">
              <a16:creationId xmlns:a16="http://schemas.microsoft.com/office/drawing/2014/main" id="{00000000-0008-0000-0000-0000FE1E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120</xdr:row>
      <xdr:rowOff>76200</xdr:rowOff>
    </xdr:from>
    <xdr:to>
      <xdr:col>7</xdr:col>
      <xdr:colOff>76200</xdr:colOff>
      <xdr:row>121</xdr:row>
      <xdr:rowOff>114300</xdr:rowOff>
    </xdr:to>
    <xdr:sp macro="" textlink="">
      <xdr:nvSpPr>
        <xdr:cNvPr id="7935" name="Text Box 75" hidden="1">
          <a:extLst>
            <a:ext uri="{FF2B5EF4-FFF2-40B4-BE49-F238E27FC236}">
              <a16:creationId xmlns:a16="http://schemas.microsoft.com/office/drawing/2014/main" id="{00000000-0008-0000-0000-0000FF1E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120</xdr:row>
      <xdr:rowOff>76200</xdr:rowOff>
    </xdr:from>
    <xdr:to>
      <xdr:col>7</xdr:col>
      <xdr:colOff>76200</xdr:colOff>
      <xdr:row>121</xdr:row>
      <xdr:rowOff>114300</xdr:rowOff>
    </xdr:to>
    <xdr:sp macro="" textlink="">
      <xdr:nvSpPr>
        <xdr:cNvPr id="7936" name="Text Box 75" hidden="1">
          <a:extLst>
            <a:ext uri="{FF2B5EF4-FFF2-40B4-BE49-F238E27FC236}">
              <a16:creationId xmlns:a16="http://schemas.microsoft.com/office/drawing/2014/main" id="{00000000-0008-0000-0000-0000001F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119</xdr:row>
      <xdr:rowOff>76200</xdr:rowOff>
    </xdr:from>
    <xdr:to>
      <xdr:col>10</xdr:col>
      <xdr:colOff>76200</xdr:colOff>
      <xdr:row>120</xdr:row>
      <xdr:rowOff>114300</xdr:rowOff>
    </xdr:to>
    <xdr:sp macro="" textlink="">
      <xdr:nvSpPr>
        <xdr:cNvPr id="7937" name="Text Box 75" hidden="1">
          <a:extLst>
            <a:ext uri="{FF2B5EF4-FFF2-40B4-BE49-F238E27FC236}">
              <a16:creationId xmlns:a16="http://schemas.microsoft.com/office/drawing/2014/main" id="{00000000-0008-0000-0000-0000011F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120</xdr:row>
      <xdr:rowOff>76200</xdr:rowOff>
    </xdr:from>
    <xdr:to>
      <xdr:col>10</xdr:col>
      <xdr:colOff>76200</xdr:colOff>
      <xdr:row>121</xdr:row>
      <xdr:rowOff>114300</xdr:rowOff>
    </xdr:to>
    <xdr:sp macro="" textlink="">
      <xdr:nvSpPr>
        <xdr:cNvPr id="7938" name="Text Box 75" hidden="1">
          <a:extLst>
            <a:ext uri="{FF2B5EF4-FFF2-40B4-BE49-F238E27FC236}">
              <a16:creationId xmlns:a16="http://schemas.microsoft.com/office/drawing/2014/main" id="{00000000-0008-0000-0000-0000021F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120</xdr:row>
      <xdr:rowOff>76200</xdr:rowOff>
    </xdr:from>
    <xdr:to>
      <xdr:col>10</xdr:col>
      <xdr:colOff>76200</xdr:colOff>
      <xdr:row>121</xdr:row>
      <xdr:rowOff>114300</xdr:rowOff>
    </xdr:to>
    <xdr:sp macro="" textlink="">
      <xdr:nvSpPr>
        <xdr:cNvPr id="7939" name="Text Box 75" hidden="1">
          <a:extLst>
            <a:ext uri="{FF2B5EF4-FFF2-40B4-BE49-F238E27FC236}">
              <a16:creationId xmlns:a16="http://schemas.microsoft.com/office/drawing/2014/main" id="{00000000-0008-0000-0000-0000031F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120</xdr:row>
      <xdr:rowOff>76200</xdr:rowOff>
    </xdr:from>
    <xdr:to>
      <xdr:col>10</xdr:col>
      <xdr:colOff>76200</xdr:colOff>
      <xdr:row>121</xdr:row>
      <xdr:rowOff>114300</xdr:rowOff>
    </xdr:to>
    <xdr:sp macro="" textlink="">
      <xdr:nvSpPr>
        <xdr:cNvPr id="7940" name="Text Box 75" hidden="1">
          <a:extLst>
            <a:ext uri="{FF2B5EF4-FFF2-40B4-BE49-F238E27FC236}">
              <a16:creationId xmlns:a16="http://schemas.microsoft.com/office/drawing/2014/main" id="{00000000-0008-0000-0000-0000041F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119</xdr:row>
      <xdr:rowOff>76200</xdr:rowOff>
    </xdr:from>
    <xdr:to>
      <xdr:col>14</xdr:col>
      <xdr:colOff>76200</xdr:colOff>
      <xdr:row>120</xdr:row>
      <xdr:rowOff>114300</xdr:rowOff>
    </xdr:to>
    <xdr:sp macro="" textlink="">
      <xdr:nvSpPr>
        <xdr:cNvPr id="7941" name="Text Box 75" hidden="1">
          <a:extLst>
            <a:ext uri="{FF2B5EF4-FFF2-40B4-BE49-F238E27FC236}">
              <a16:creationId xmlns:a16="http://schemas.microsoft.com/office/drawing/2014/main" id="{00000000-0008-0000-0000-0000051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120</xdr:row>
      <xdr:rowOff>76200</xdr:rowOff>
    </xdr:from>
    <xdr:to>
      <xdr:col>14</xdr:col>
      <xdr:colOff>76200</xdr:colOff>
      <xdr:row>121</xdr:row>
      <xdr:rowOff>114300</xdr:rowOff>
    </xdr:to>
    <xdr:sp macro="" textlink="">
      <xdr:nvSpPr>
        <xdr:cNvPr id="7942" name="Text Box 75" hidden="1">
          <a:extLst>
            <a:ext uri="{FF2B5EF4-FFF2-40B4-BE49-F238E27FC236}">
              <a16:creationId xmlns:a16="http://schemas.microsoft.com/office/drawing/2014/main" id="{00000000-0008-0000-0000-0000061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120</xdr:row>
      <xdr:rowOff>76200</xdr:rowOff>
    </xdr:from>
    <xdr:to>
      <xdr:col>14</xdr:col>
      <xdr:colOff>76200</xdr:colOff>
      <xdr:row>121</xdr:row>
      <xdr:rowOff>114300</xdr:rowOff>
    </xdr:to>
    <xdr:sp macro="" textlink="">
      <xdr:nvSpPr>
        <xdr:cNvPr id="7943" name="Text Box 75" hidden="1">
          <a:extLst>
            <a:ext uri="{FF2B5EF4-FFF2-40B4-BE49-F238E27FC236}">
              <a16:creationId xmlns:a16="http://schemas.microsoft.com/office/drawing/2014/main" id="{00000000-0008-0000-0000-0000071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120</xdr:row>
      <xdr:rowOff>76200</xdr:rowOff>
    </xdr:from>
    <xdr:to>
      <xdr:col>14</xdr:col>
      <xdr:colOff>76200</xdr:colOff>
      <xdr:row>121</xdr:row>
      <xdr:rowOff>114300</xdr:rowOff>
    </xdr:to>
    <xdr:sp macro="" textlink="">
      <xdr:nvSpPr>
        <xdr:cNvPr id="7944" name="Text Box 75" hidden="1">
          <a:extLst>
            <a:ext uri="{FF2B5EF4-FFF2-40B4-BE49-F238E27FC236}">
              <a16:creationId xmlns:a16="http://schemas.microsoft.com/office/drawing/2014/main" id="{00000000-0008-0000-0000-0000081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120</xdr:row>
      <xdr:rowOff>76200</xdr:rowOff>
    </xdr:from>
    <xdr:to>
      <xdr:col>14</xdr:col>
      <xdr:colOff>76200</xdr:colOff>
      <xdr:row>121</xdr:row>
      <xdr:rowOff>114300</xdr:rowOff>
    </xdr:to>
    <xdr:sp macro="" textlink="">
      <xdr:nvSpPr>
        <xdr:cNvPr id="7945" name="Text Box 75" hidden="1">
          <a:extLst>
            <a:ext uri="{FF2B5EF4-FFF2-40B4-BE49-F238E27FC236}">
              <a16:creationId xmlns:a16="http://schemas.microsoft.com/office/drawing/2014/main" id="{00000000-0008-0000-0000-0000091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120</xdr:row>
      <xdr:rowOff>76200</xdr:rowOff>
    </xdr:from>
    <xdr:to>
      <xdr:col>7</xdr:col>
      <xdr:colOff>76200</xdr:colOff>
      <xdr:row>121</xdr:row>
      <xdr:rowOff>114300</xdr:rowOff>
    </xdr:to>
    <xdr:sp macro="" textlink="">
      <xdr:nvSpPr>
        <xdr:cNvPr id="7946" name="Text Box 75" hidden="1">
          <a:extLst>
            <a:ext uri="{FF2B5EF4-FFF2-40B4-BE49-F238E27FC236}">
              <a16:creationId xmlns:a16="http://schemas.microsoft.com/office/drawing/2014/main" id="{00000000-0008-0000-0000-00000A1F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120</xdr:row>
      <xdr:rowOff>76200</xdr:rowOff>
    </xdr:from>
    <xdr:to>
      <xdr:col>10</xdr:col>
      <xdr:colOff>76200</xdr:colOff>
      <xdr:row>121</xdr:row>
      <xdr:rowOff>114300</xdr:rowOff>
    </xdr:to>
    <xdr:sp macro="" textlink="">
      <xdr:nvSpPr>
        <xdr:cNvPr id="7947" name="Text Box 75" hidden="1">
          <a:extLst>
            <a:ext uri="{FF2B5EF4-FFF2-40B4-BE49-F238E27FC236}">
              <a16:creationId xmlns:a16="http://schemas.microsoft.com/office/drawing/2014/main" id="{00000000-0008-0000-0000-00000B1F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120</xdr:row>
      <xdr:rowOff>76200</xdr:rowOff>
    </xdr:from>
    <xdr:to>
      <xdr:col>14</xdr:col>
      <xdr:colOff>76200</xdr:colOff>
      <xdr:row>121</xdr:row>
      <xdr:rowOff>114300</xdr:rowOff>
    </xdr:to>
    <xdr:sp macro="" textlink="">
      <xdr:nvSpPr>
        <xdr:cNvPr id="7948" name="Text Box 75" hidden="1">
          <a:extLst>
            <a:ext uri="{FF2B5EF4-FFF2-40B4-BE49-F238E27FC236}">
              <a16:creationId xmlns:a16="http://schemas.microsoft.com/office/drawing/2014/main" id="{00000000-0008-0000-0000-00000C1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120</xdr:row>
      <xdr:rowOff>76200</xdr:rowOff>
    </xdr:from>
    <xdr:to>
      <xdr:col>7</xdr:col>
      <xdr:colOff>76200</xdr:colOff>
      <xdr:row>121</xdr:row>
      <xdr:rowOff>114300</xdr:rowOff>
    </xdr:to>
    <xdr:sp macro="" textlink="">
      <xdr:nvSpPr>
        <xdr:cNvPr id="7949" name="Text Box 75" hidden="1">
          <a:extLst>
            <a:ext uri="{FF2B5EF4-FFF2-40B4-BE49-F238E27FC236}">
              <a16:creationId xmlns:a16="http://schemas.microsoft.com/office/drawing/2014/main" id="{00000000-0008-0000-0000-00000D1F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120</xdr:row>
      <xdr:rowOff>76200</xdr:rowOff>
    </xdr:from>
    <xdr:to>
      <xdr:col>10</xdr:col>
      <xdr:colOff>76200</xdr:colOff>
      <xdr:row>121</xdr:row>
      <xdr:rowOff>114300</xdr:rowOff>
    </xdr:to>
    <xdr:sp macro="" textlink="">
      <xdr:nvSpPr>
        <xdr:cNvPr id="7950" name="Text Box 75" hidden="1">
          <a:extLst>
            <a:ext uri="{FF2B5EF4-FFF2-40B4-BE49-F238E27FC236}">
              <a16:creationId xmlns:a16="http://schemas.microsoft.com/office/drawing/2014/main" id="{00000000-0008-0000-0000-00000E1F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120</xdr:row>
      <xdr:rowOff>76200</xdr:rowOff>
    </xdr:from>
    <xdr:to>
      <xdr:col>14</xdr:col>
      <xdr:colOff>76200</xdr:colOff>
      <xdr:row>121</xdr:row>
      <xdr:rowOff>114300</xdr:rowOff>
    </xdr:to>
    <xdr:sp macro="" textlink="">
      <xdr:nvSpPr>
        <xdr:cNvPr id="7951" name="Text Box 75" hidden="1">
          <a:extLst>
            <a:ext uri="{FF2B5EF4-FFF2-40B4-BE49-F238E27FC236}">
              <a16:creationId xmlns:a16="http://schemas.microsoft.com/office/drawing/2014/main" id="{00000000-0008-0000-0000-00000F1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120</xdr:row>
      <xdr:rowOff>76200</xdr:rowOff>
    </xdr:from>
    <xdr:to>
      <xdr:col>7</xdr:col>
      <xdr:colOff>76200</xdr:colOff>
      <xdr:row>121</xdr:row>
      <xdr:rowOff>114300</xdr:rowOff>
    </xdr:to>
    <xdr:sp macro="" textlink="">
      <xdr:nvSpPr>
        <xdr:cNvPr id="7952" name="Text Box 75" hidden="1">
          <a:extLst>
            <a:ext uri="{FF2B5EF4-FFF2-40B4-BE49-F238E27FC236}">
              <a16:creationId xmlns:a16="http://schemas.microsoft.com/office/drawing/2014/main" id="{00000000-0008-0000-0000-0000101F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121</xdr:row>
      <xdr:rowOff>76200</xdr:rowOff>
    </xdr:from>
    <xdr:to>
      <xdr:col>7</xdr:col>
      <xdr:colOff>76200</xdr:colOff>
      <xdr:row>122</xdr:row>
      <xdr:rowOff>114300</xdr:rowOff>
    </xdr:to>
    <xdr:sp macro="" textlink="">
      <xdr:nvSpPr>
        <xdr:cNvPr id="7953" name="Text Box 75" hidden="1">
          <a:extLst>
            <a:ext uri="{FF2B5EF4-FFF2-40B4-BE49-F238E27FC236}">
              <a16:creationId xmlns:a16="http://schemas.microsoft.com/office/drawing/2014/main" id="{00000000-0008-0000-0000-0000111F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121</xdr:row>
      <xdr:rowOff>76200</xdr:rowOff>
    </xdr:from>
    <xdr:to>
      <xdr:col>7</xdr:col>
      <xdr:colOff>76200</xdr:colOff>
      <xdr:row>122</xdr:row>
      <xdr:rowOff>114300</xdr:rowOff>
    </xdr:to>
    <xdr:sp macro="" textlink="">
      <xdr:nvSpPr>
        <xdr:cNvPr id="7954" name="Text Box 75" hidden="1">
          <a:extLst>
            <a:ext uri="{FF2B5EF4-FFF2-40B4-BE49-F238E27FC236}">
              <a16:creationId xmlns:a16="http://schemas.microsoft.com/office/drawing/2014/main" id="{00000000-0008-0000-0000-0000121F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120</xdr:row>
      <xdr:rowOff>76200</xdr:rowOff>
    </xdr:from>
    <xdr:to>
      <xdr:col>10</xdr:col>
      <xdr:colOff>76200</xdr:colOff>
      <xdr:row>121</xdr:row>
      <xdr:rowOff>114300</xdr:rowOff>
    </xdr:to>
    <xdr:sp macro="" textlink="">
      <xdr:nvSpPr>
        <xdr:cNvPr id="7955" name="Text Box 75" hidden="1">
          <a:extLst>
            <a:ext uri="{FF2B5EF4-FFF2-40B4-BE49-F238E27FC236}">
              <a16:creationId xmlns:a16="http://schemas.microsoft.com/office/drawing/2014/main" id="{00000000-0008-0000-0000-0000131F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121</xdr:row>
      <xdr:rowOff>76200</xdr:rowOff>
    </xdr:from>
    <xdr:to>
      <xdr:col>10</xdr:col>
      <xdr:colOff>76200</xdr:colOff>
      <xdr:row>122</xdr:row>
      <xdr:rowOff>114300</xdr:rowOff>
    </xdr:to>
    <xdr:sp macro="" textlink="">
      <xdr:nvSpPr>
        <xdr:cNvPr id="7956" name="Text Box 75" hidden="1">
          <a:extLst>
            <a:ext uri="{FF2B5EF4-FFF2-40B4-BE49-F238E27FC236}">
              <a16:creationId xmlns:a16="http://schemas.microsoft.com/office/drawing/2014/main" id="{00000000-0008-0000-0000-0000141F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121</xdr:row>
      <xdr:rowOff>76200</xdr:rowOff>
    </xdr:from>
    <xdr:to>
      <xdr:col>10</xdr:col>
      <xdr:colOff>76200</xdr:colOff>
      <xdr:row>122</xdr:row>
      <xdr:rowOff>114300</xdr:rowOff>
    </xdr:to>
    <xdr:sp macro="" textlink="">
      <xdr:nvSpPr>
        <xdr:cNvPr id="7957" name="Text Box 75" hidden="1">
          <a:extLst>
            <a:ext uri="{FF2B5EF4-FFF2-40B4-BE49-F238E27FC236}">
              <a16:creationId xmlns:a16="http://schemas.microsoft.com/office/drawing/2014/main" id="{00000000-0008-0000-0000-0000151F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121</xdr:row>
      <xdr:rowOff>76200</xdr:rowOff>
    </xdr:from>
    <xdr:to>
      <xdr:col>10</xdr:col>
      <xdr:colOff>76200</xdr:colOff>
      <xdr:row>122</xdr:row>
      <xdr:rowOff>114300</xdr:rowOff>
    </xdr:to>
    <xdr:sp macro="" textlink="">
      <xdr:nvSpPr>
        <xdr:cNvPr id="7958" name="Text Box 75" hidden="1">
          <a:extLst>
            <a:ext uri="{FF2B5EF4-FFF2-40B4-BE49-F238E27FC236}">
              <a16:creationId xmlns:a16="http://schemas.microsoft.com/office/drawing/2014/main" id="{00000000-0008-0000-0000-0000161F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120</xdr:row>
      <xdr:rowOff>76200</xdr:rowOff>
    </xdr:from>
    <xdr:to>
      <xdr:col>14</xdr:col>
      <xdr:colOff>76200</xdr:colOff>
      <xdr:row>121</xdr:row>
      <xdr:rowOff>114300</xdr:rowOff>
    </xdr:to>
    <xdr:sp macro="" textlink="">
      <xdr:nvSpPr>
        <xdr:cNvPr id="7959" name="Text Box 75" hidden="1">
          <a:extLst>
            <a:ext uri="{FF2B5EF4-FFF2-40B4-BE49-F238E27FC236}">
              <a16:creationId xmlns:a16="http://schemas.microsoft.com/office/drawing/2014/main" id="{00000000-0008-0000-0000-0000171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121</xdr:row>
      <xdr:rowOff>76200</xdr:rowOff>
    </xdr:from>
    <xdr:to>
      <xdr:col>14</xdr:col>
      <xdr:colOff>76200</xdr:colOff>
      <xdr:row>122</xdr:row>
      <xdr:rowOff>114300</xdr:rowOff>
    </xdr:to>
    <xdr:sp macro="" textlink="">
      <xdr:nvSpPr>
        <xdr:cNvPr id="7960" name="Text Box 75" hidden="1">
          <a:extLst>
            <a:ext uri="{FF2B5EF4-FFF2-40B4-BE49-F238E27FC236}">
              <a16:creationId xmlns:a16="http://schemas.microsoft.com/office/drawing/2014/main" id="{00000000-0008-0000-0000-0000181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121</xdr:row>
      <xdr:rowOff>76200</xdr:rowOff>
    </xdr:from>
    <xdr:to>
      <xdr:col>14</xdr:col>
      <xdr:colOff>76200</xdr:colOff>
      <xdr:row>122</xdr:row>
      <xdr:rowOff>114300</xdr:rowOff>
    </xdr:to>
    <xdr:sp macro="" textlink="">
      <xdr:nvSpPr>
        <xdr:cNvPr id="7961" name="Text Box 75" hidden="1">
          <a:extLst>
            <a:ext uri="{FF2B5EF4-FFF2-40B4-BE49-F238E27FC236}">
              <a16:creationId xmlns:a16="http://schemas.microsoft.com/office/drawing/2014/main" id="{00000000-0008-0000-0000-0000191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121</xdr:row>
      <xdr:rowOff>76200</xdr:rowOff>
    </xdr:from>
    <xdr:to>
      <xdr:col>14</xdr:col>
      <xdr:colOff>76200</xdr:colOff>
      <xdr:row>122</xdr:row>
      <xdr:rowOff>114300</xdr:rowOff>
    </xdr:to>
    <xdr:sp macro="" textlink="">
      <xdr:nvSpPr>
        <xdr:cNvPr id="7962" name="Text Box 75" hidden="1">
          <a:extLst>
            <a:ext uri="{FF2B5EF4-FFF2-40B4-BE49-F238E27FC236}">
              <a16:creationId xmlns:a16="http://schemas.microsoft.com/office/drawing/2014/main" id="{00000000-0008-0000-0000-00001A1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121</xdr:row>
      <xdr:rowOff>76200</xdr:rowOff>
    </xdr:from>
    <xdr:to>
      <xdr:col>14</xdr:col>
      <xdr:colOff>76200</xdr:colOff>
      <xdr:row>122</xdr:row>
      <xdr:rowOff>114300</xdr:rowOff>
    </xdr:to>
    <xdr:sp macro="" textlink="">
      <xdr:nvSpPr>
        <xdr:cNvPr id="7963" name="Text Box 75" hidden="1">
          <a:extLst>
            <a:ext uri="{FF2B5EF4-FFF2-40B4-BE49-F238E27FC236}">
              <a16:creationId xmlns:a16="http://schemas.microsoft.com/office/drawing/2014/main" id="{00000000-0008-0000-0000-00001B1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121</xdr:row>
      <xdr:rowOff>76200</xdr:rowOff>
    </xdr:from>
    <xdr:to>
      <xdr:col>7</xdr:col>
      <xdr:colOff>76200</xdr:colOff>
      <xdr:row>122</xdr:row>
      <xdr:rowOff>114300</xdr:rowOff>
    </xdr:to>
    <xdr:sp macro="" textlink="">
      <xdr:nvSpPr>
        <xdr:cNvPr id="7964" name="Text Box 75" hidden="1">
          <a:extLst>
            <a:ext uri="{FF2B5EF4-FFF2-40B4-BE49-F238E27FC236}">
              <a16:creationId xmlns:a16="http://schemas.microsoft.com/office/drawing/2014/main" id="{00000000-0008-0000-0000-00001C1F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121</xdr:row>
      <xdr:rowOff>76200</xdr:rowOff>
    </xdr:from>
    <xdr:to>
      <xdr:col>10</xdr:col>
      <xdr:colOff>76200</xdr:colOff>
      <xdr:row>122</xdr:row>
      <xdr:rowOff>114300</xdr:rowOff>
    </xdr:to>
    <xdr:sp macro="" textlink="">
      <xdr:nvSpPr>
        <xdr:cNvPr id="7965" name="Text Box 75" hidden="1">
          <a:extLst>
            <a:ext uri="{FF2B5EF4-FFF2-40B4-BE49-F238E27FC236}">
              <a16:creationId xmlns:a16="http://schemas.microsoft.com/office/drawing/2014/main" id="{00000000-0008-0000-0000-00001D1F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121</xdr:row>
      <xdr:rowOff>76200</xdr:rowOff>
    </xdr:from>
    <xdr:to>
      <xdr:col>14</xdr:col>
      <xdr:colOff>76200</xdr:colOff>
      <xdr:row>122</xdr:row>
      <xdr:rowOff>114300</xdr:rowOff>
    </xdr:to>
    <xdr:sp macro="" textlink="">
      <xdr:nvSpPr>
        <xdr:cNvPr id="7966" name="Text Box 75" hidden="1">
          <a:extLst>
            <a:ext uri="{FF2B5EF4-FFF2-40B4-BE49-F238E27FC236}">
              <a16:creationId xmlns:a16="http://schemas.microsoft.com/office/drawing/2014/main" id="{00000000-0008-0000-0000-00001E1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121</xdr:row>
      <xdr:rowOff>76200</xdr:rowOff>
    </xdr:from>
    <xdr:to>
      <xdr:col>7</xdr:col>
      <xdr:colOff>76200</xdr:colOff>
      <xdr:row>122</xdr:row>
      <xdr:rowOff>114300</xdr:rowOff>
    </xdr:to>
    <xdr:sp macro="" textlink="">
      <xdr:nvSpPr>
        <xdr:cNvPr id="7967" name="Text Box 75" hidden="1">
          <a:extLst>
            <a:ext uri="{FF2B5EF4-FFF2-40B4-BE49-F238E27FC236}">
              <a16:creationId xmlns:a16="http://schemas.microsoft.com/office/drawing/2014/main" id="{00000000-0008-0000-0000-00001F1F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121</xdr:row>
      <xdr:rowOff>76200</xdr:rowOff>
    </xdr:from>
    <xdr:to>
      <xdr:col>10</xdr:col>
      <xdr:colOff>76200</xdr:colOff>
      <xdr:row>122</xdr:row>
      <xdr:rowOff>114300</xdr:rowOff>
    </xdr:to>
    <xdr:sp macro="" textlink="">
      <xdr:nvSpPr>
        <xdr:cNvPr id="7968" name="Text Box 75" hidden="1">
          <a:extLst>
            <a:ext uri="{FF2B5EF4-FFF2-40B4-BE49-F238E27FC236}">
              <a16:creationId xmlns:a16="http://schemas.microsoft.com/office/drawing/2014/main" id="{00000000-0008-0000-0000-0000201F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121</xdr:row>
      <xdr:rowOff>76200</xdr:rowOff>
    </xdr:from>
    <xdr:to>
      <xdr:col>14</xdr:col>
      <xdr:colOff>76200</xdr:colOff>
      <xdr:row>122</xdr:row>
      <xdr:rowOff>114300</xdr:rowOff>
    </xdr:to>
    <xdr:sp macro="" textlink="">
      <xdr:nvSpPr>
        <xdr:cNvPr id="7969" name="Text Box 75" hidden="1">
          <a:extLst>
            <a:ext uri="{FF2B5EF4-FFF2-40B4-BE49-F238E27FC236}">
              <a16:creationId xmlns:a16="http://schemas.microsoft.com/office/drawing/2014/main" id="{00000000-0008-0000-0000-0000211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121</xdr:row>
      <xdr:rowOff>76200</xdr:rowOff>
    </xdr:from>
    <xdr:to>
      <xdr:col>7</xdr:col>
      <xdr:colOff>76200</xdr:colOff>
      <xdr:row>122</xdr:row>
      <xdr:rowOff>114300</xdr:rowOff>
    </xdr:to>
    <xdr:sp macro="" textlink="">
      <xdr:nvSpPr>
        <xdr:cNvPr id="7970" name="Text Box 75" hidden="1">
          <a:extLst>
            <a:ext uri="{FF2B5EF4-FFF2-40B4-BE49-F238E27FC236}">
              <a16:creationId xmlns:a16="http://schemas.microsoft.com/office/drawing/2014/main" id="{00000000-0008-0000-0000-0000221F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122</xdr:row>
      <xdr:rowOff>76200</xdr:rowOff>
    </xdr:from>
    <xdr:to>
      <xdr:col>7</xdr:col>
      <xdr:colOff>76200</xdr:colOff>
      <xdr:row>123</xdr:row>
      <xdr:rowOff>114300</xdr:rowOff>
    </xdr:to>
    <xdr:sp macro="" textlink="">
      <xdr:nvSpPr>
        <xdr:cNvPr id="7971" name="Text Box 75" hidden="1">
          <a:extLst>
            <a:ext uri="{FF2B5EF4-FFF2-40B4-BE49-F238E27FC236}">
              <a16:creationId xmlns:a16="http://schemas.microsoft.com/office/drawing/2014/main" id="{00000000-0008-0000-0000-0000231F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122</xdr:row>
      <xdr:rowOff>76200</xdr:rowOff>
    </xdr:from>
    <xdr:to>
      <xdr:col>7</xdr:col>
      <xdr:colOff>76200</xdr:colOff>
      <xdr:row>123</xdr:row>
      <xdr:rowOff>114300</xdr:rowOff>
    </xdr:to>
    <xdr:sp macro="" textlink="">
      <xdr:nvSpPr>
        <xdr:cNvPr id="7972" name="Text Box 75" hidden="1">
          <a:extLst>
            <a:ext uri="{FF2B5EF4-FFF2-40B4-BE49-F238E27FC236}">
              <a16:creationId xmlns:a16="http://schemas.microsoft.com/office/drawing/2014/main" id="{00000000-0008-0000-0000-0000241F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121</xdr:row>
      <xdr:rowOff>76200</xdr:rowOff>
    </xdr:from>
    <xdr:to>
      <xdr:col>10</xdr:col>
      <xdr:colOff>76200</xdr:colOff>
      <xdr:row>122</xdr:row>
      <xdr:rowOff>114300</xdr:rowOff>
    </xdr:to>
    <xdr:sp macro="" textlink="">
      <xdr:nvSpPr>
        <xdr:cNvPr id="7973" name="Text Box 75" hidden="1">
          <a:extLst>
            <a:ext uri="{FF2B5EF4-FFF2-40B4-BE49-F238E27FC236}">
              <a16:creationId xmlns:a16="http://schemas.microsoft.com/office/drawing/2014/main" id="{00000000-0008-0000-0000-0000251F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122</xdr:row>
      <xdr:rowOff>76200</xdr:rowOff>
    </xdr:from>
    <xdr:to>
      <xdr:col>10</xdr:col>
      <xdr:colOff>76200</xdr:colOff>
      <xdr:row>123</xdr:row>
      <xdr:rowOff>114300</xdr:rowOff>
    </xdr:to>
    <xdr:sp macro="" textlink="">
      <xdr:nvSpPr>
        <xdr:cNvPr id="7974" name="Text Box 75" hidden="1">
          <a:extLst>
            <a:ext uri="{FF2B5EF4-FFF2-40B4-BE49-F238E27FC236}">
              <a16:creationId xmlns:a16="http://schemas.microsoft.com/office/drawing/2014/main" id="{00000000-0008-0000-0000-0000261F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122</xdr:row>
      <xdr:rowOff>76200</xdr:rowOff>
    </xdr:from>
    <xdr:to>
      <xdr:col>10</xdr:col>
      <xdr:colOff>76200</xdr:colOff>
      <xdr:row>123</xdr:row>
      <xdr:rowOff>114300</xdr:rowOff>
    </xdr:to>
    <xdr:sp macro="" textlink="">
      <xdr:nvSpPr>
        <xdr:cNvPr id="7975" name="Text Box 75" hidden="1">
          <a:extLst>
            <a:ext uri="{FF2B5EF4-FFF2-40B4-BE49-F238E27FC236}">
              <a16:creationId xmlns:a16="http://schemas.microsoft.com/office/drawing/2014/main" id="{00000000-0008-0000-0000-0000271F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122</xdr:row>
      <xdr:rowOff>76200</xdr:rowOff>
    </xdr:from>
    <xdr:to>
      <xdr:col>10</xdr:col>
      <xdr:colOff>76200</xdr:colOff>
      <xdr:row>123</xdr:row>
      <xdr:rowOff>114300</xdr:rowOff>
    </xdr:to>
    <xdr:sp macro="" textlink="">
      <xdr:nvSpPr>
        <xdr:cNvPr id="7976" name="Text Box 75" hidden="1">
          <a:extLst>
            <a:ext uri="{FF2B5EF4-FFF2-40B4-BE49-F238E27FC236}">
              <a16:creationId xmlns:a16="http://schemas.microsoft.com/office/drawing/2014/main" id="{00000000-0008-0000-0000-0000281F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121</xdr:row>
      <xdr:rowOff>76200</xdr:rowOff>
    </xdr:from>
    <xdr:to>
      <xdr:col>14</xdr:col>
      <xdr:colOff>76200</xdr:colOff>
      <xdr:row>122</xdr:row>
      <xdr:rowOff>114300</xdr:rowOff>
    </xdr:to>
    <xdr:sp macro="" textlink="">
      <xdr:nvSpPr>
        <xdr:cNvPr id="7977" name="Text Box 75" hidden="1">
          <a:extLst>
            <a:ext uri="{FF2B5EF4-FFF2-40B4-BE49-F238E27FC236}">
              <a16:creationId xmlns:a16="http://schemas.microsoft.com/office/drawing/2014/main" id="{00000000-0008-0000-0000-0000291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122</xdr:row>
      <xdr:rowOff>76200</xdr:rowOff>
    </xdr:from>
    <xdr:to>
      <xdr:col>14</xdr:col>
      <xdr:colOff>76200</xdr:colOff>
      <xdr:row>123</xdr:row>
      <xdr:rowOff>114300</xdr:rowOff>
    </xdr:to>
    <xdr:sp macro="" textlink="">
      <xdr:nvSpPr>
        <xdr:cNvPr id="7978" name="Text Box 75" hidden="1">
          <a:extLst>
            <a:ext uri="{FF2B5EF4-FFF2-40B4-BE49-F238E27FC236}">
              <a16:creationId xmlns:a16="http://schemas.microsoft.com/office/drawing/2014/main" id="{00000000-0008-0000-0000-00002A1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122</xdr:row>
      <xdr:rowOff>76200</xdr:rowOff>
    </xdr:from>
    <xdr:to>
      <xdr:col>14</xdr:col>
      <xdr:colOff>76200</xdr:colOff>
      <xdr:row>123</xdr:row>
      <xdr:rowOff>114300</xdr:rowOff>
    </xdr:to>
    <xdr:sp macro="" textlink="">
      <xdr:nvSpPr>
        <xdr:cNvPr id="7979" name="Text Box 75" hidden="1">
          <a:extLst>
            <a:ext uri="{FF2B5EF4-FFF2-40B4-BE49-F238E27FC236}">
              <a16:creationId xmlns:a16="http://schemas.microsoft.com/office/drawing/2014/main" id="{00000000-0008-0000-0000-00002B1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122</xdr:row>
      <xdr:rowOff>76200</xdr:rowOff>
    </xdr:from>
    <xdr:to>
      <xdr:col>14</xdr:col>
      <xdr:colOff>76200</xdr:colOff>
      <xdr:row>123</xdr:row>
      <xdr:rowOff>114300</xdr:rowOff>
    </xdr:to>
    <xdr:sp macro="" textlink="">
      <xdr:nvSpPr>
        <xdr:cNvPr id="7980" name="Text Box 75" hidden="1">
          <a:extLst>
            <a:ext uri="{FF2B5EF4-FFF2-40B4-BE49-F238E27FC236}">
              <a16:creationId xmlns:a16="http://schemas.microsoft.com/office/drawing/2014/main" id="{00000000-0008-0000-0000-00002C1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122</xdr:row>
      <xdr:rowOff>76200</xdr:rowOff>
    </xdr:from>
    <xdr:to>
      <xdr:col>14</xdr:col>
      <xdr:colOff>76200</xdr:colOff>
      <xdr:row>123</xdr:row>
      <xdr:rowOff>114300</xdr:rowOff>
    </xdr:to>
    <xdr:sp macro="" textlink="">
      <xdr:nvSpPr>
        <xdr:cNvPr id="7981" name="Text Box 75" hidden="1">
          <a:extLst>
            <a:ext uri="{FF2B5EF4-FFF2-40B4-BE49-F238E27FC236}">
              <a16:creationId xmlns:a16="http://schemas.microsoft.com/office/drawing/2014/main" id="{00000000-0008-0000-0000-00002D1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122</xdr:row>
      <xdr:rowOff>76200</xdr:rowOff>
    </xdr:from>
    <xdr:to>
      <xdr:col>7</xdr:col>
      <xdr:colOff>76200</xdr:colOff>
      <xdr:row>123</xdr:row>
      <xdr:rowOff>114300</xdr:rowOff>
    </xdr:to>
    <xdr:sp macro="" textlink="">
      <xdr:nvSpPr>
        <xdr:cNvPr id="7982" name="Text Box 75" hidden="1">
          <a:extLst>
            <a:ext uri="{FF2B5EF4-FFF2-40B4-BE49-F238E27FC236}">
              <a16:creationId xmlns:a16="http://schemas.microsoft.com/office/drawing/2014/main" id="{00000000-0008-0000-0000-00002E1F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122</xdr:row>
      <xdr:rowOff>76200</xdr:rowOff>
    </xdr:from>
    <xdr:to>
      <xdr:col>10</xdr:col>
      <xdr:colOff>76200</xdr:colOff>
      <xdr:row>123</xdr:row>
      <xdr:rowOff>114300</xdr:rowOff>
    </xdr:to>
    <xdr:sp macro="" textlink="">
      <xdr:nvSpPr>
        <xdr:cNvPr id="7983" name="Text Box 75" hidden="1">
          <a:extLst>
            <a:ext uri="{FF2B5EF4-FFF2-40B4-BE49-F238E27FC236}">
              <a16:creationId xmlns:a16="http://schemas.microsoft.com/office/drawing/2014/main" id="{00000000-0008-0000-0000-00002F1F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122</xdr:row>
      <xdr:rowOff>76200</xdr:rowOff>
    </xdr:from>
    <xdr:to>
      <xdr:col>14</xdr:col>
      <xdr:colOff>76200</xdr:colOff>
      <xdr:row>123</xdr:row>
      <xdr:rowOff>114300</xdr:rowOff>
    </xdr:to>
    <xdr:sp macro="" textlink="">
      <xdr:nvSpPr>
        <xdr:cNvPr id="7984" name="Text Box 75" hidden="1">
          <a:extLst>
            <a:ext uri="{FF2B5EF4-FFF2-40B4-BE49-F238E27FC236}">
              <a16:creationId xmlns:a16="http://schemas.microsoft.com/office/drawing/2014/main" id="{00000000-0008-0000-0000-0000301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122</xdr:row>
      <xdr:rowOff>76200</xdr:rowOff>
    </xdr:from>
    <xdr:to>
      <xdr:col>7</xdr:col>
      <xdr:colOff>76200</xdr:colOff>
      <xdr:row>123</xdr:row>
      <xdr:rowOff>114300</xdr:rowOff>
    </xdr:to>
    <xdr:sp macro="" textlink="">
      <xdr:nvSpPr>
        <xdr:cNvPr id="7985" name="Text Box 75" hidden="1">
          <a:extLst>
            <a:ext uri="{FF2B5EF4-FFF2-40B4-BE49-F238E27FC236}">
              <a16:creationId xmlns:a16="http://schemas.microsoft.com/office/drawing/2014/main" id="{00000000-0008-0000-0000-0000311F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122</xdr:row>
      <xdr:rowOff>76200</xdr:rowOff>
    </xdr:from>
    <xdr:to>
      <xdr:col>10</xdr:col>
      <xdr:colOff>76200</xdr:colOff>
      <xdr:row>123</xdr:row>
      <xdr:rowOff>114300</xdr:rowOff>
    </xdr:to>
    <xdr:sp macro="" textlink="">
      <xdr:nvSpPr>
        <xdr:cNvPr id="7986" name="Text Box 75" hidden="1">
          <a:extLst>
            <a:ext uri="{FF2B5EF4-FFF2-40B4-BE49-F238E27FC236}">
              <a16:creationId xmlns:a16="http://schemas.microsoft.com/office/drawing/2014/main" id="{00000000-0008-0000-0000-0000321F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122</xdr:row>
      <xdr:rowOff>76200</xdr:rowOff>
    </xdr:from>
    <xdr:to>
      <xdr:col>14</xdr:col>
      <xdr:colOff>76200</xdr:colOff>
      <xdr:row>123</xdr:row>
      <xdr:rowOff>114300</xdr:rowOff>
    </xdr:to>
    <xdr:sp macro="" textlink="">
      <xdr:nvSpPr>
        <xdr:cNvPr id="7987" name="Text Box 75" hidden="1">
          <a:extLst>
            <a:ext uri="{FF2B5EF4-FFF2-40B4-BE49-F238E27FC236}">
              <a16:creationId xmlns:a16="http://schemas.microsoft.com/office/drawing/2014/main" id="{00000000-0008-0000-0000-0000331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122</xdr:row>
      <xdr:rowOff>76200</xdr:rowOff>
    </xdr:from>
    <xdr:to>
      <xdr:col>7</xdr:col>
      <xdr:colOff>76200</xdr:colOff>
      <xdr:row>123</xdr:row>
      <xdr:rowOff>114300</xdr:rowOff>
    </xdr:to>
    <xdr:sp macro="" textlink="">
      <xdr:nvSpPr>
        <xdr:cNvPr id="7988" name="Text Box 75" hidden="1">
          <a:extLst>
            <a:ext uri="{FF2B5EF4-FFF2-40B4-BE49-F238E27FC236}">
              <a16:creationId xmlns:a16="http://schemas.microsoft.com/office/drawing/2014/main" id="{00000000-0008-0000-0000-0000341F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123</xdr:row>
      <xdr:rowOff>76200</xdr:rowOff>
    </xdr:from>
    <xdr:to>
      <xdr:col>7</xdr:col>
      <xdr:colOff>76200</xdr:colOff>
      <xdr:row>124</xdr:row>
      <xdr:rowOff>114300</xdr:rowOff>
    </xdr:to>
    <xdr:sp macro="" textlink="">
      <xdr:nvSpPr>
        <xdr:cNvPr id="7989" name="Text Box 75" hidden="1">
          <a:extLst>
            <a:ext uri="{FF2B5EF4-FFF2-40B4-BE49-F238E27FC236}">
              <a16:creationId xmlns:a16="http://schemas.microsoft.com/office/drawing/2014/main" id="{00000000-0008-0000-0000-0000351F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123</xdr:row>
      <xdr:rowOff>76200</xdr:rowOff>
    </xdr:from>
    <xdr:to>
      <xdr:col>7</xdr:col>
      <xdr:colOff>76200</xdr:colOff>
      <xdr:row>124</xdr:row>
      <xdr:rowOff>114300</xdr:rowOff>
    </xdr:to>
    <xdr:sp macro="" textlink="">
      <xdr:nvSpPr>
        <xdr:cNvPr id="7990" name="Text Box 75" hidden="1">
          <a:extLst>
            <a:ext uri="{FF2B5EF4-FFF2-40B4-BE49-F238E27FC236}">
              <a16:creationId xmlns:a16="http://schemas.microsoft.com/office/drawing/2014/main" id="{00000000-0008-0000-0000-0000361F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122</xdr:row>
      <xdr:rowOff>76200</xdr:rowOff>
    </xdr:from>
    <xdr:to>
      <xdr:col>10</xdr:col>
      <xdr:colOff>76200</xdr:colOff>
      <xdr:row>123</xdr:row>
      <xdr:rowOff>114300</xdr:rowOff>
    </xdr:to>
    <xdr:sp macro="" textlink="">
      <xdr:nvSpPr>
        <xdr:cNvPr id="7991" name="Text Box 75" hidden="1">
          <a:extLst>
            <a:ext uri="{FF2B5EF4-FFF2-40B4-BE49-F238E27FC236}">
              <a16:creationId xmlns:a16="http://schemas.microsoft.com/office/drawing/2014/main" id="{00000000-0008-0000-0000-0000371F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123</xdr:row>
      <xdr:rowOff>76200</xdr:rowOff>
    </xdr:from>
    <xdr:to>
      <xdr:col>10</xdr:col>
      <xdr:colOff>76200</xdr:colOff>
      <xdr:row>124</xdr:row>
      <xdr:rowOff>114300</xdr:rowOff>
    </xdr:to>
    <xdr:sp macro="" textlink="">
      <xdr:nvSpPr>
        <xdr:cNvPr id="7992" name="Text Box 75" hidden="1">
          <a:extLst>
            <a:ext uri="{FF2B5EF4-FFF2-40B4-BE49-F238E27FC236}">
              <a16:creationId xmlns:a16="http://schemas.microsoft.com/office/drawing/2014/main" id="{00000000-0008-0000-0000-0000381F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123</xdr:row>
      <xdr:rowOff>76200</xdr:rowOff>
    </xdr:from>
    <xdr:to>
      <xdr:col>10</xdr:col>
      <xdr:colOff>76200</xdr:colOff>
      <xdr:row>124</xdr:row>
      <xdr:rowOff>114300</xdr:rowOff>
    </xdr:to>
    <xdr:sp macro="" textlink="">
      <xdr:nvSpPr>
        <xdr:cNvPr id="7993" name="Text Box 75" hidden="1">
          <a:extLst>
            <a:ext uri="{FF2B5EF4-FFF2-40B4-BE49-F238E27FC236}">
              <a16:creationId xmlns:a16="http://schemas.microsoft.com/office/drawing/2014/main" id="{00000000-0008-0000-0000-0000391F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123</xdr:row>
      <xdr:rowOff>76200</xdr:rowOff>
    </xdr:from>
    <xdr:to>
      <xdr:col>10</xdr:col>
      <xdr:colOff>76200</xdr:colOff>
      <xdr:row>124</xdr:row>
      <xdr:rowOff>114300</xdr:rowOff>
    </xdr:to>
    <xdr:sp macro="" textlink="">
      <xdr:nvSpPr>
        <xdr:cNvPr id="7994" name="Text Box 75" hidden="1">
          <a:extLst>
            <a:ext uri="{FF2B5EF4-FFF2-40B4-BE49-F238E27FC236}">
              <a16:creationId xmlns:a16="http://schemas.microsoft.com/office/drawing/2014/main" id="{00000000-0008-0000-0000-00003A1F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122</xdr:row>
      <xdr:rowOff>76200</xdr:rowOff>
    </xdr:from>
    <xdr:to>
      <xdr:col>14</xdr:col>
      <xdr:colOff>76200</xdr:colOff>
      <xdr:row>123</xdr:row>
      <xdr:rowOff>114300</xdr:rowOff>
    </xdr:to>
    <xdr:sp macro="" textlink="">
      <xdr:nvSpPr>
        <xdr:cNvPr id="7995" name="Text Box 75" hidden="1">
          <a:extLst>
            <a:ext uri="{FF2B5EF4-FFF2-40B4-BE49-F238E27FC236}">
              <a16:creationId xmlns:a16="http://schemas.microsoft.com/office/drawing/2014/main" id="{00000000-0008-0000-0000-00003B1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123</xdr:row>
      <xdr:rowOff>76200</xdr:rowOff>
    </xdr:from>
    <xdr:to>
      <xdr:col>14</xdr:col>
      <xdr:colOff>76200</xdr:colOff>
      <xdr:row>124</xdr:row>
      <xdr:rowOff>114300</xdr:rowOff>
    </xdr:to>
    <xdr:sp macro="" textlink="">
      <xdr:nvSpPr>
        <xdr:cNvPr id="7996" name="Text Box 75" hidden="1">
          <a:extLst>
            <a:ext uri="{FF2B5EF4-FFF2-40B4-BE49-F238E27FC236}">
              <a16:creationId xmlns:a16="http://schemas.microsoft.com/office/drawing/2014/main" id="{00000000-0008-0000-0000-00003C1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123</xdr:row>
      <xdr:rowOff>76200</xdr:rowOff>
    </xdr:from>
    <xdr:to>
      <xdr:col>14</xdr:col>
      <xdr:colOff>76200</xdr:colOff>
      <xdr:row>124</xdr:row>
      <xdr:rowOff>114300</xdr:rowOff>
    </xdr:to>
    <xdr:sp macro="" textlink="">
      <xdr:nvSpPr>
        <xdr:cNvPr id="7997" name="Text Box 75" hidden="1">
          <a:extLst>
            <a:ext uri="{FF2B5EF4-FFF2-40B4-BE49-F238E27FC236}">
              <a16:creationId xmlns:a16="http://schemas.microsoft.com/office/drawing/2014/main" id="{00000000-0008-0000-0000-00003D1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123</xdr:row>
      <xdr:rowOff>76200</xdr:rowOff>
    </xdr:from>
    <xdr:to>
      <xdr:col>14</xdr:col>
      <xdr:colOff>76200</xdr:colOff>
      <xdr:row>124</xdr:row>
      <xdr:rowOff>114300</xdr:rowOff>
    </xdr:to>
    <xdr:sp macro="" textlink="">
      <xdr:nvSpPr>
        <xdr:cNvPr id="7998" name="Text Box 75" hidden="1">
          <a:extLst>
            <a:ext uri="{FF2B5EF4-FFF2-40B4-BE49-F238E27FC236}">
              <a16:creationId xmlns:a16="http://schemas.microsoft.com/office/drawing/2014/main" id="{00000000-0008-0000-0000-00003E1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123</xdr:row>
      <xdr:rowOff>76200</xdr:rowOff>
    </xdr:from>
    <xdr:to>
      <xdr:col>14</xdr:col>
      <xdr:colOff>76200</xdr:colOff>
      <xdr:row>124</xdr:row>
      <xdr:rowOff>114300</xdr:rowOff>
    </xdr:to>
    <xdr:sp macro="" textlink="">
      <xdr:nvSpPr>
        <xdr:cNvPr id="7999" name="Text Box 75" hidden="1">
          <a:extLst>
            <a:ext uri="{FF2B5EF4-FFF2-40B4-BE49-F238E27FC236}">
              <a16:creationId xmlns:a16="http://schemas.microsoft.com/office/drawing/2014/main" id="{00000000-0008-0000-0000-00003F1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123</xdr:row>
      <xdr:rowOff>76200</xdr:rowOff>
    </xdr:from>
    <xdr:to>
      <xdr:col>7</xdr:col>
      <xdr:colOff>76200</xdr:colOff>
      <xdr:row>124</xdr:row>
      <xdr:rowOff>114300</xdr:rowOff>
    </xdr:to>
    <xdr:sp macro="" textlink="">
      <xdr:nvSpPr>
        <xdr:cNvPr id="8000" name="Text Box 75" hidden="1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123</xdr:row>
      <xdr:rowOff>76200</xdr:rowOff>
    </xdr:from>
    <xdr:to>
      <xdr:col>10</xdr:col>
      <xdr:colOff>76200</xdr:colOff>
      <xdr:row>124</xdr:row>
      <xdr:rowOff>114300</xdr:rowOff>
    </xdr:to>
    <xdr:sp macro="" textlink="">
      <xdr:nvSpPr>
        <xdr:cNvPr id="8001" name="Text Box 75" hidden="1">
          <a:extLst>
            <a:ext uri="{FF2B5EF4-FFF2-40B4-BE49-F238E27FC236}">
              <a16:creationId xmlns:a16="http://schemas.microsoft.com/office/drawing/2014/main" id="{00000000-0008-0000-0000-0000411F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123</xdr:row>
      <xdr:rowOff>76200</xdr:rowOff>
    </xdr:from>
    <xdr:to>
      <xdr:col>14</xdr:col>
      <xdr:colOff>76200</xdr:colOff>
      <xdr:row>124</xdr:row>
      <xdr:rowOff>114300</xdr:rowOff>
    </xdr:to>
    <xdr:sp macro="" textlink="">
      <xdr:nvSpPr>
        <xdr:cNvPr id="8002" name="Text Box 75" hidden="1">
          <a:extLst>
            <a:ext uri="{FF2B5EF4-FFF2-40B4-BE49-F238E27FC236}">
              <a16:creationId xmlns:a16="http://schemas.microsoft.com/office/drawing/2014/main" id="{00000000-0008-0000-0000-0000421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123</xdr:row>
      <xdr:rowOff>76200</xdr:rowOff>
    </xdr:from>
    <xdr:to>
      <xdr:col>7</xdr:col>
      <xdr:colOff>76200</xdr:colOff>
      <xdr:row>124</xdr:row>
      <xdr:rowOff>114300</xdr:rowOff>
    </xdr:to>
    <xdr:sp macro="" textlink="">
      <xdr:nvSpPr>
        <xdr:cNvPr id="8003" name="Text Box 75" hidden="1">
          <a:extLst>
            <a:ext uri="{FF2B5EF4-FFF2-40B4-BE49-F238E27FC236}">
              <a16:creationId xmlns:a16="http://schemas.microsoft.com/office/drawing/2014/main" id="{00000000-0008-0000-0000-0000431F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123</xdr:row>
      <xdr:rowOff>76200</xdr:rowOff>
    </xdr:from>
    <xdr:to>
      <xdr:col>10</xdr:col>
      <xdr:colOff>76200</xdr:colOff>
      <xdr:row>124</xdr:row>
      <xdr:rowOff>114300</xdr:rowOff>
    </xdr:to>
    <xdr:sp macro="" textlink="">
      <xdr:nvSpPr>
        <xdr:cNvPr id="8004" name="Text Box 75" hidden="1">
          <a:extLst>
            <a:ext uri="{FF2B5EF4-FFF2-40B4-BE49-F238E27FC236}">
              <a16:creationId xmlns:a16="http://schemas.microsoft.com/office/drawing/2014/main" id="{00000000-0008-0000-0000-0000441F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123</xdr:row>
      <xdr:rowOff>76200</xdr:rowOff>
    </xdr:from>
    <xdr:to>
      <xdr:col>14</xdr:col>
      <xdr:colOff>76200</xdr:colOff>
      <xdr:row>124</xdr:row>
      <xdr:rowOff>114300</xdr:rowOff>
    </xdr:to>
    <xdr:sp macro="" textlink="">
      <xdr:nvSpPr>
        <xdr:cNvPr id="8005" name="Text Box 75" hidden="1">
          <a:extLst>
            <a:ext uri="{FF2B5EF4-FFF2-40B4-BE49-F238E27FC236}">
              <a16:creationId xmlns:a16="http://schemas.microsoft.com/office/drawing/2014/main" id="{00000000-0008-0000-0000-0000451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123</xdr:row>
      <xdr:rowOff>76200</xdr:rowOff>
    </xdr:from>
    <xdr:to>
      <xdr:col>7</xdr:col>
      <xdr:colOff>76200</xdr:colOff>
      <xdr:row>124</xdr:row>
      <xdr:rowOff>114300</xdr:rowOff>
    </xdr:to>
    <xdr:sp macro="" textlink="">
      <xdr:nvSpPr>
        <xdr:cNvPr id="8006" name="Text Box 75" hidden="1">
          <a:extLst>
            <a:ext uri="{FF2B5EF4-FFF2-40B4-BE49-F238E27FC236}">
              <a16:creationId xmlns:a16="http://schemas.microsoft.com/office/drawing/2014/main" id="{00000000-0008-0000-0000-0000461F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124</xdr:row>
      <xdr:rowOff>76200</xdr:rowOff>
    </xdr:from>
    <xdr:to>
      <xdr:col>7</xdr:col>
      <xdr:colOff>76200</xdr:colOff>
      <xdr:row>125</xdr:row>
      <xdr:rowOff>114300</xdr:rowOff>
    </xdr:to>
    <xdr:sp macro="" textlink="">
      <xdr:nvSpPr>
        <xdr:cNvPr id="8007" name="Text Box 75" hidden="1">
          <a:extLst>
            <a:ext uri="{FF2B5EF4-FFF2-40B4-BE49-F238E27FC236}">
              <a16:creationId xmlns:a16="http://schemas.microsoft.com/office/drawing/2014/main" id="{00000000-0008-0000-0000-0000471F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124</xdr:row>
      <xdr:rowOff>76200</xdr:rowOff>
    </xdr:from>
    <xdr:to>
      <xdr:col>7</xdr:col>
      <xdr:colOff>76200</xdr:colOff>
      <xdr:row>125</xdr:row>
      <xdr:rowOff>114300</xdr:rowOff>
    </xdr:to>
    <xdr:sp macro="" textlink="">
      <xdr:nvSpPr>
        <xdr:cNvPr id="8008" name="Text Box 75" hidden="1">
          <a:extLst>
            <a:ext uri="{FF2B5EF4-FFF2-40B4-BE49-F238E27FC236}">
              <a16:creationId xmlns:a16="http://schemas.microsoft.com/office/drawing/2014/main" id="{00000000-0008-0000-0000-0000481F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123</xdr:row>
      <xdr:rowOff>76200</xdr:rowOff>
    </xdr:from>
    <xdr:to>
      <xdr:col>10</xdr:col>
      <xdr:colOff>76200</xdr:colOff>
      <xdr:row>124</xdr:row>
      <xdr:rowOff>114300</xdr:rowOff>
    </xdr:to>
    <xdr:sp macro="" textlink="">
      <xdr:nvSpPr>
        <xdr:cNvPr id="8009" name="Text Box 75" hidden="1">
          <a:extLst>
            <a:ext uri="{FF2B5EF4-FFF2-40B4-BE49-F238E27FC236}">
              <a16:creationId xmlns:a16="http://schemas.microsoft.com/office/drawing/2014/main" id="{00000000-0008-0000-0000-0000491F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124</xdr:row>
      <xdr:rowOff>76200</xdr:rowOff>
    </xdr:from>
    <xdr:to>
      <xdr:col>10</xdr:col>
      <xdr:colOff>76200</xdr:colOff>
      <xdr:row>125</xdr:row>
      <xdr:rowOff>114300</xdr:rowOff>
    </xdr:to>
    <xdr:sp macro="" textlink="">
      <xdr:nvSpPr>
        <xdr:cNvPr id="8010" name="Text Box 75" hidden="1">
          <a:extLst>
            <a:ext uri="{FF2B5EF4-FFF2-40B4-BE49-F238E27FC236}">
              <a16:creationId xmlns:a16="http://schemas.microsoft.com/office/drawing/2014/main" id="{00000000-0008-0000-0000-00004A1F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124</xdr:row>
      <xdr:rowOff>76200</xdr:rowOff>
    </xdr:from>
    <xdr:to>
      <xdr:col>10</xdr:col>
      <xdr:colOff>76200</xdr:colOff>
      <xdr:row>125</xdr:row>
      <xdr:rowOff>114300</xdr:rowOff>
    </xdr:to>
    <xdr:sp macro="" textlink="">
      <xdr:nvSpPr>
        <xdr:cNvPr id="8011" name="Text Box 75" hidden="1">
          <a:extLst>
            <a:ext uri="{FF2B5EF4-FFF2-40B4-BE49-F238E27FC236}">
              <a16:creationId xmlns:a16="http://schemas.microsoft.com/office/drawing/2014/main" id="{00000000-0008-0000-0000-00004B1F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124</xdr:row>
      <xdr:rowOff>76200</xdr:rowOff>
    </xdr:from>
    <xdr:to>
      <xdr:col>10</xdr:col>
      <xdr:colOff>76200</xdr:colOff>
      <xdr:row>125</xdr:row>
      <xdr:rowOff>114300</xdr:rowOff>
    </xdr:to>
    <xdr:sp macro="" textlink="">
      <xdr:nvSpPr>
        <xdr:cNvPr id="8012" name="Text Box 75" hidden="1">
          <a:extLst>
            <a:ext uri="{FF2B5EF4-FFF2-40B4-BE49-F238E27FC236}">
              <a16:creationId xmlns:a16="http://schemas.microsoft.com/office/drawing/2014/main" id="{00000000-0008-0000-0000-00004C1F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123</xdr:row>
      <xdr:rowOff>76200</xdr:rowOff>
    </xdr:from>
    <xdr:to>
      <xdr:col>14</xdr:col>
      <xdr:colOff>76200</xdr:colOff>
      <xdr:row>124</xdr:row>
      <xdr:rowOff>114300</xdr:rowOff>
    </xdr:to>
    <xdr:sp macro="" textlink="">
      <xdr:nvSpPr>
        <xdr:cNvPr id="8013" name="Text Box 75" hidden="1">
          <a:extLst>
            <a:ext uri="{FF2B5EF4-FFF2-40B4-BE49-F238E27FC236}">
              <a16:creationId xmlns:a16="http://schemas.microsoft.com/office/drawing/2014/main" id="{00000000-0008-0000-0000-00004D1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124</xdr:row>
      <xdr:rowOff>76200</xdr:rowOff>
    </xdr:from>
    <xdr:to>
      <xdr:col>14</xdr:col>
      <xdr:colOff>76200</xdr:colOff>
      <xdr:row>125</xdr:row>
      <xdr:rowOff>114300</xdr:rowOff>
    </xdr:to>
    <xdr:sp macro="" textlink="">
      <xdr:nvSpPr>
        <xdr:cNvPr id="8014" name="Text Box 75" hidden="1">
          <a:extLst>
            <a:ext uri="{FF2B5EF4-FFF2-40B4-BE49-F238E27FC236}">
              <a16:creationId xmlns:a16="http://schemas.microsoft.com/office/drawing/2014/main" id="{00000000-0008-0000-0000-00004E1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124</xdr:row>
      <xdr:rowOff>76200</xdr:rowOff>
    </xdr:from>
    <xdr:to>
      <xdr:col>14</xdr:col>
      <xdr:colOff>76200</xdr:colOff>
      <xdr:row>125</xdr:row>
      <xdr:rowOff>114300</xdr:rowOff>
    </xdr:to>
    <xdr:sp macro="" textlink="">
      <xdr:nvSpPr>
        <xdr:cNvPr id="8015" name="Text Box 75" hidden="1">
          <a:extLst>
            <a:ext uri="{FF2B5EF4-FFF2-40B4-BE49-F238E27FC236}">
              <a16:creationId xmlns:a16="http://schemas.microsoft.com/office/drawing/2014/main" id="{00000000-0008-0000-0000-00004F1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124</xdr:row>
      <xdr:rowOff>76200</xdr:rowOff>
    </xdr:from>
    <xdr:to>
      <xdr:col>14</xdr:col>
      <xdr:colOff>76200</xdr:colOff>
      <xdr:row>125</xdr:row>
      <xdr:rowOff>114300</xdr:rowOff>
    </xdr:to>
    <xdr:sp macro="" textlink="">
      <xdr:nvSpPr>
        <xdr:cNvPr id="8016" name="Text Box 75" hidden="1">
          <a:extLst>
            <a:ext uri="{FF2B5EF4-FFF2-40B4-BE49-F238E27FC236}">
              <a16:creationId xmlns:a16="http://schemas.microsoft.com/office/drawing/2014/main" id="{00000000-0008-0000-0000-0000501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124</xdr:row>
      <xdr:rowOff>76200</xdr:rowOff>
    </xdr:from>
    <xdr:to>
      <xdr:col>14</xdr:col>
      <xdr:colOff>76200</xdr:colOff>
      <xdr:row>125</xdr:row>
      <xdr:rowOff>114300</xdr:rowOff>
    </xdr:to>
    <xdr:sp macro="" textlink="">
      <xdr:nvSpPr>
        <xdr:cNvPr id="8017" name="Text Box 75" hidden="1">
          <a:extLst>
            <a:ext uri="{FF2B5EF4-FFF2-40B4-BE49-F238E27FC236}">
              <a16:creationId xmlns:a16="http://schemas.microsoft.com/office/drawing/2014/main" id="{00000000-0008-0000-0000-0000511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124</xdr:row>
      <xdr:rowOff>76200</xdr:rowOff>
    </xdr:from>
    <xdr:to>
      <xdr:col>7</xdr:col>
      <xdr:colOff>76200</xdr:colOff>
      <xdr:row>125</xdr:row>
      <xdr:rowOff>114300</xdr:rowOff>
    </xdr:to>
    <xdr:sp macro="" textlink="">
      <xdr:nvSpPr>
        <xdr:cNvPr id="8018" name="Text Box 75" hidden="1">
          <a:extLst>
            <a:ext uri="{FF2B5EF4-FFF2-40B4-BE49-F238E27FC236}">
              <a16:creationId xmlns:a16="http://schemas.microsoft.com/office/drawing/2014/main" id="{00000000-0008-0000-0000-0000521F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124</xdr:row>
      <xdr:rowOff>76200</xdr:rowOff>
    </xdr:from>
    <xdr:to>
      <xdr:col>10</xdr:col>
      <xdr:colOff>76200</xdr:colOff>
      <xdr:row>125</xdr:row>
      <xdr:rowOff>114300</xdr:rowOff>
    </xdr:to>
    <xdr:sp macro="" textlink="">
      <xdr:nvSpPr>
        <xdr:cNvPr id="8019" name="Text Box 75" hidden="1">
          <a:extLst>
            <a:ext uri="{FF2B5EF4-FFF2-40B4-BE49-F238E27FC236}">
              <a16:creationId xmlns:a16="http://schemas.microsoft.com/office/drawing/2014/main" id="{00000000-0008-0000-0000-0000531F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124</xdr:row>
      <xdr:rowOff>76200</xdr:rowOff>
    </xdr:from>
    <xdr:to>
      <xdr:col>14</xdr:col>
      <xdr:colOff>76200</xdr:colOff>
      <xdr:row>125</xdr:row>
      <xdr:rowOff>114300</xdr:rowOff>
    </xdr:to>
    <xdr:sp macro="" textlink="">
      <xdr:nvSpPr>
        <xdr:cNvPr id="8020" name="Text Box 75" hidden="1">
          <a:extLst>
            <a:ext uri="{FF2B5EF4-FFF2-40B4-BE49-F238E27FC236}">
              <a16:creationId xmlns:a16="http://schemas.microsoft.com/office/drawing/2014/main" id="{00000000-0008-0000-0000-0000541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124</xdr:row>
      <xdr:rowOff>76200</xdr:rowOff>
    </xdr:from>
    <xdr:to>
      <xdr:col>7</xdr:col>
      <xdr:colOff>76200</xdr:colOff>
      <xdr:row>125</xdr:row>
      <xdr:rowOff>114300</xdr:rowOff>
    </xdr:to>
    <xdr:sp macro="" textlink="">
      <xdr:nvSpPr>
        <xdr:cNvPr id="8021" name="Text Box 75" hidden="1">
          <a:extLst>
            <a:ext uri="{FF2B5EF4-FFF2-40B4-BE49-F238E27FC236}">
              <a16:creationId xmlns:a16="http://schemas.microsoft.com/office/drawing/2014/main" id="{00000000-0008-0000-0000-0000551F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124</xdr:row>
      <xdr:rowOff>76200</xdr:rowOff>
    </xdr:from>
    <xdr:to>
      <xdr:col>10</xdr:col>
      <xdr:colOff>76200</xdr:colOff>
      <xdr:row>125</xdr:row>
      <xdr:rowOff>114300</xdr:rowOff>
    </xdr:to>
    <xdr:sp macro="" textlink="">
      <xdr:nvSpPr>
        <xdr:cNvPr id="8022" name="Text Box 75" hidden="1">
          <a:extLst>
            <a:ext uri="{FF2B5EF4-FFF2-40B4-BE49-F238E27FC236}">
              <a16:creationId xmlns:a16="http://schemas.microsoft.com/office/drawing/2014/main" id="{00000000-0008-0000-0000-0000561F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124</xdr:row>
      <xdr:rowOff>76200</xdr:rowOff>
    </xdr:from>
    <xdr:to>
      <xdr:col>14</xdr:col>
      <xdr:colOff>76200</xdr:colOff>
      <xdr:row>125</xdr:row>
      <xdr:rowOff>114300</xdr:rowOff>
    </xdr:to>
    <xdr:sp macro="" textlink="">
      <xdr:nvSpPr>
        <xdr:cNvPr id="8023" name="Text Box 75" hidden="1">
          <a:extLst>
            <a:ext uri="{FF2B5EF4-FFF2-40B4-BE49-F238E27FC236}">
              <a16:creationId xmlns:a16="http://schemas.microsoft.com/office/drawing/2014/main" id="{00000000-0008-0000-0000-0000571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124</xdr:row>
      <xdr:rowOff>76200</xdr:rowOff>
    </xdr:from>
    <xdr:to>
      <xdr:col>7</xdr:col>
      <xdr:colOff>76200</xdr:colOff>
      <xdr:row>125</xdr:row>
      <xdr:rowOff>114300</xdr:rowOff>
    </xdr:to>
    <xdr:sp macro="" textlink="">
      <xdr:nvSpPr>
        <xdr:cNvPr id="8024" name="Text Box 75" hidden="1">
          <a:extLst>
            <a:ext uri="{FF2B5EF4-FFF2-40B4-BE49-F238E27FC236}">
              <a16:creationId xmlns:a16="http://schemas.microsoft.com/office/drawing/2014/main" id="{00000000-0008-0000-0000-0000581F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125</xdr:row>
      <xdr:rowOff>76200</xdr:rowOff>
    </xdr:from>
    <xdr:to>
      <xdr:col>7</xdr:col>
      <xdr:colOff>76200</xdr:colOff>
      <xdr:row>126</xdr:row>
      <xdr:rowOff>114300</xdr:rowOff>
    </xdr:to>
    <xdr:sp macro="" textlink="">
      <xdr:nvSpPr>
        <xdr:cNvPr id="8025" name="Text Box 75" hidden="1">
          <a:extLst>
            <a:ext uri="{FF2B5EF4-FFF2-40B4-BE49-F238E27FC236}">
              <a16:creationId xmlns:a16="http://schemas.microsoft.com/office/drawing/2014/main" id="{00000000-0008-0000-0000-0000591F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125</xdr:row>
      <xdr:rowOff>76200</xdr:rowOff>
    </xdr:from>
    <xdr:to>
      <xdr:col>7</xdr:col>
      <xdr:colOff>76200</xdr:colOff>
      <xdr:row>126</xdr:row>
      <xdr:rowOff>114300</xdr:rowOff>
    </xdr:to>
    <xdr:sp macro="" textlink="">
      <xdr:nvSpPr>
        <xdr:cNvPr id="8026" name="Text Box 75" hidden="1">
          <a:extLst>
            <a:ext uri="{FF2B5EF4-FFF2-40B4-BE49-F238E27FC236}">
              <a16:creationId xmlns:a16="http://schemas.microsoft.com/office/drawing/2014/main" id="{00000000-0008-0000-0000-00005A1F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124</xdr:row>
      <xdr:rowOff>76200</xdr:rowOff>
    </xdr:from>
    <xdr:to>
      <xdr:col>10</xdr:col>
      <xdr:colOff>76200</xdr:colOff>
      <xdr:row>125</xdr:row>
      <xdr:rowOff>114300</xdr:rowOff>
    </xdr:to>
    <xdr:sp macro="" textlink="">
      <xdr:nvSpPr>
        <xdr:cNvPr id="8027" name="Text Box 75" hidden="1">
          <a:extLst>
            <a:ext uri="{FF2B5EF4-FFF2-40B4-BE49-F238E27FC236}">
              <a16:creationId xmlns:a16="http://schemas.microsoft.com/office/drawing/2014/main" id="{00000000-0008-0000-0000-00005B1F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125</xdr:row>
      <xdr:rowOff>76200</xdr:rowOff>
    </xdr:from>
    <xdr:to>
      <xdr:col>10</xdr:col>
      <xdr:colOff>76200</xdr:colOff>
      <xdr:row>126</xdr:row>
      <xdr:rowOff>114300</xdr:rowOff>
    </xdr:to>
    <xdr:sp macro="" textlink="">
      <xdr:nvSpPr>
        <xdr:cNvPr id="8028" name="Text Box 75" hidden="1">
          <a:extLst>
            <a:ext uri="{FF2B5EF4-FFF2-40B4-BE49-F238E27FC236}">
              <a16:creationId xmlns:a16="http://schemas.microsoft.com/office/drawing/2014/main" id="{00000000-0008-0000-0000-00005C1F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125</xdr:row>
      <xdr:rowOff>76200</xdr:rowOff>
    </xdr:from>
    <xdr:to>
      <xdr:col>10</xdr:col>
      <xdr:colOff>76200</xdr:colOff>
      <xdr:row>126</xdr:row>
      <xdr:rowOff>114300</xdr:rowOff>
    </xdr:to>
    <xdr:sp macro="" textlink="">
      <xdr:nvSpPr>
        <xdr:cNvPr id="8029" name="Text Box 75" hidden="1">
          <a:extLst>
            <a:ext uri="{FF2B5EF4-FFF2-40B4-BE49-F238E27FC236}">
              <a16:creationId xmlns:a16="http://schemas.microsoft.com/office/drawing/2014/main" id="{00000000-0008-0000-0000-00005D1F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125</xdr:row>
      <xdr:rowOff>76200</xdr:rowOff>
    </xdr:from>
    <xdr:to>
      <xdr:col>10</xdr:col>
      <xdr:colOff>76200</xdr:colOff>
      <xdr:row>126</xdr:row>
      <xdr:rowOff>114300</xdr:rowOff>
    </xdr:to>
    <xdr:sp macro="" textlink="">
      <xdr:nvSpPr>
        <xdr:cNvPr id="8030" name="Text Box 75" hidden="1">
          <a:extLst>
            <a:ext uri="{FF2B5EF4-FFF2-40B4-BE49-F238E27FC236}">
              <a16:creationId xmlns:a16="http://schemas.microsoft.com/office/drawing/2014/main" id="{00000000-0008-0000-0000-00005E1F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124</xdr:row>
      <xdr:rowOff>76200</xdr:rowOff>
    </xdr:from>
    <xdr:to>
      <xdr:col>14</xdr:col>
      <xdr:colOff>76200</xdr:colOff>
      <xdr:row>125</xdr:row>
      <xdr:rowOff>114300</xdr:rowOff>
    </xdr:to>
    <xdr:sp macro="" textlink="">
      <xdr:nvSpPr>
        <xdr:cNvPr id="8031" name="Text Box 75" hidden="1">
          <a:extLst>
            <a:ext uri="{FF2B5EF4-FFF2-40B4-BE49-F238E27FC236}">
              <a16:creationId xmlns:a16="http://schemas.microsoft.com/office/drawing/2014/main" id="{00000000-0008-0000-0000-00005F1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125</xdr:row>
      <xdr:rowOff>76200</xdr:rowOff>
    </xdr:from>
    <xdr:to>
      <xdr:col>14</xdr:col>
      <xdr:colOff>76200</xdr:colOff>
      <xdr:row>126</xdr:row>
      <xdr:rowOff>114300</xdr:rowOff>
    </xdr:to>
    <xdr:sp macro="" textlink="">
      <xdr:nvSpPr>
        <xdr:cNvPr id="8032" name="Text Box 75" hidden="1">
          <a:extLst>
            <a:ext uri="{FF2B5EF4-FFF2-40B4-BE49-F238E27FC236}">
              <a16:creationId xmlns:a16="http://schemas.microsoft.com/office/drawing/2014/main" id="{00000000-0008-0000-0000-0000601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125</xdr:row>
      <xdr:rowOff>76200</xdr:rowOff>
    </xdr:from>
    <xdr:to>
      <xdr:col>14</xdr:col>
      <xdr:colOff>76200</xdr:colOff>
      <xdr:row>126</xdr:row>
      <xdr:rowOff>114300</xdr:rowOff>
    </xdr:to>
    <xdr:sp macro="" textlink="">
      <xdr:nvSpPr>
        <xdr:cNvPr id="8033" name="Text Box 75" hidden="1">
          <a:extLst>
            <a:ext uri="{FF2B5EF4-FFF2-40B4-BE49-F238E27FC236}">
              <a16:creationId xmlns:a16="http://schemas.microsoft.com/office/drawing/2014/main" id="{00000000-0008-0000-0000-0000611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125</xdr:row>
      <xdr:rowOff>76200</xdr:rowOff>
    </xdr:from>
    <xdr:to>
      <xdr:col>14</xdr:col>
      <xdr:colOff>76200</xdr:colOff>
      <xdr:row>126</xdr:row>
      <xdr:rowOff>114300</xdr:rowOff>
    </xdr:to>
    <xdr:sp macro="" textlink="">
      <xdr:nvSpPr>
        <xdr:cNvPr id="8034" name="Text Box 75" hidden="1">
          <a:extLst>
            <a:ext uri="{FF2B5EF4-FFF2-40B4-BE49-F238E27FC236}">
              <a16:creationId xmlns:a16="http://schemas.microsoft.com/office/drawing/2014/main" id="{00000000-0008-0000-0000-0000621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125</xdr:row>
      <xdr:rowOff>76200</xdr:rowOff>
    </xdr:from>
    <xdr:to>
      <xdr:col>14</xdr:col>
      <xdr:colOff>76200</xdr:colOff>
      <xdr:row>126</xdr:row>
      <xdr:rowOff>114300</xdr:rowOff>
    </xdr:to>
    <xdr:sp macro="" textlink="">
      <xdr:nvSpPr>
        <xdr:cNvPr id="8035" name="Text Box 75" hidden="1">
          <a:extLst>
            <a:ext uri="{FF2B5EF4-FFF2-40B4-BE49-F238E27FC236}">
              <a16:creationId xmlns:a16="http://schemas.microsoft.com/office/drawing/2014/main" id="{00000000-0008-0000-0000-0000631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125</xdr:row>
      <xdr:rowOff>76200</xdr:rowOff>
    </xdr:from>
    <xdr:to>
      <xdr:col>7</xdr:col>
      <xdr:colOff>76200</xdr:colOff>
      <xdr:row>126</xdr:row>
      <xdr:rowOff>114300</xdr:rowOff>
    </xdr:to>
    <xdr:sp macro="" textlink="">
      <xdr:nvSpPr>
        <xdr:cNvPr id="8036" name="Text Box 75" hidden="1">
          <a:extLst>
            <a:ext uri="{FF2B5EF4-FFF2-40B4-BE49-F238E27FC236}">
              <a16:creationId xmlns:a16="http://schemas.microsoft.com/office/drawing/2014/main" id="{00000000-0008-0000-0000-0000641F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125</xdr:row>
      <xdr:rowOff>76200</xdr:rowOff>
    </xdr:from>
    <xdr:to>
      <xdr:col>10</xdr:col>
      <xdr:colOff>76200</xdr:colOff>
      <xdr:row>126</xdr:row>
      <xdr:rowOff>114300</xdr:rowOff>
    </xdr:to>
    <xdr:sp macro="" textlink="">
      <xdr:nvSpPr>
        <xdr:cNvPr id="8037" name="Text Box 75" hidden="1">
          <a:extLst>
            <a:ext uri="{FF2B5EF4-FFF2-40B4-BE49-F238E27FC236}">
              <a16:creationId xmlns:a16="http://schemas.microsoft.com/office/drawing/2014/main" id="{00000000-0008-0000-0000-0000651F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125</xdr:row>
      <xdr:rowOff>76200</xdr:rowOff>
    </xdr:from>
    <xdr:to>
      <xdr:col>14</xdr:col>
      <xdr:colOff>76200</xdr:colOff>
      <xdr:row>126</xdr:row>
      <xdr:rowOff>114300</xdr:rowOff>
    </xdr:to>
    <xdr:sp macro="" textlink="">
      <xdr:nvSpPr>
        <xdr:cNvPr id="8038" name="Text Box 75" hidden="1">
          <a:extLst>
            <a:ext uri="{FF2B5EF4-FFF2-40B4-BE49-F238E27FC236}">
              <a16:creationId xmlns:a16="http://schemas.microsoft.com/office/drawing/2014/main" id="{00000000-0008-0000-0000-0000661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125</xdr:row>
      <xdr:rowOff>76200</xdr:rowOff>
    </xdr:from>
    <xdr:to>
      <xdr:col>7</xdr:col>
      <xdr:colOff>76200</xdr:colOff>
      <xdr:row>126</xdr:row>
      <xdr:rowOff>114300</xdr:rowOff>
    </xdr:to>
    <xdr:sp macro="" textlink="">
      <xdr:nvSpPr>
        <xdr:cNvPr id="8039" name="Text Box 75" hidden="1">
          <a:extLst>
            <a:ext uri="{FF2B5EF4-FFF2-40B4-BE49-F238E27FC236}">
              <a16:creationId xmlns:a16="http://schemas.microsoft.com/office/drawing/2014/main" id="{00000000-0008-0000-0000-0000671F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125</xdr:row>
      <xdr:rowOff>76200</xdr:rowOff>
    </xdr:from>
    <xdr:to>
      <xdr:col>10</xdr:col>
      <xdr:colOff>76200</xdr:colOff>
      <xdr:row>126</xdr:row>
      <xdr:rowOff>114300</xdr:rowOff>
    </xdr:to>
    <xdr:sp macro="" textlink="">
      <xdr:nvSpPr>
        <xdr:cNvPr id="8040" name="Text Box 75" hidden="1">
          <a:extLst>
            <a:ext uri="{FF2B5EF4-FFF2-40B4-BE49-F238E27FC236}">
              <a16:creationId xmlns:a16="http://schemas.microsoft.com/office/drawing/2014/main" id="{00000000-0008-0000-0000-0000681F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125</xdr:row>
      <xdr:rowOff>76200</xdr:rowOff>
    </xdr:from>
    <xdr:to>
      <xdr:col>14</xdr:col>
      <xdr:colOff>76200</xdr:colOff>
      <xdr:row>126</xdr:row>
      <xdr:rowOff>114300</xdr:rowOff>
    </xdr:to>
    <xdr:sp macro="" textlink="">
      <xdr:nvSpPr>
        <xdr:cNvPr id="8041" name="Text Box 75" hidden="1">
          <a:extLst>
            <a:ext uri="{FF2B5EF4-FFF2-40B4-BE49-F238E27FC236}">
              <a16:creationId xmlns:a16="http://schemas.microsoft.com/office/drawing/2014/main" id="{00000000-0008-0000-0000-0000691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125</xdr:row>
      <xdr:rowOff>76200</xdr:rowOff>
    </xdr:from>
    <xdr:to>
      <xdr:col>7</xdr:col>
      <xdr:colOff>76200</xdr:colOff>
      <xdr:row>126</xdr:row>
      <xdr:rowOff>114300</xdr:rowOff>
    </xdr:to>
    <xdr:sp macro="" textlink="">
      <xdr:nvSpPr>
        <xdr:cNvPr id="8042" name="Text Box 75" hidden="1">
          <a:extLst>
            <a:ext uri="{FF2B5EF4-FFF2-40B4-BE49-F238E27FC236}">
              <a16:creationId xmlns:a16="http://schemas.microsoft.com/office/drawing/2014/main" id="{00000000-0008-0000-0000-00006A1F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126</xdr:row>
      <xdr:rowOff>76200</xdr:rowOff>
    </xdr:from>
    <xdr:to>
      <xdr:col>7</xdr:col>
      <xdr:colOff>76200</xdr:colOff>
      <xdr:row>127</xdr:row>
      <xdr:rowOff>114300</xdr:rowOff>
    </xdr:to>
    <xdr:sp macro="" textlink="">
      <xdr:nvSpPr>
        <xdr:cNvPr id="8043" name="Text Box 75" hidden="1">
          <a:extLst>
            <a:ext uri="{FF2B5EF4-FFF2-40B4-BE49-F238E27FC236}">
              <a16:creationId xmlns:a16="http://schemas.microsoft.com/office/drawing/2014/main" id="{00000000-0008-0000-0000-00006B1F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126</xdr:row>
      <xdr:rowOff>76200</xdr:rowOff>
    </xdr:from>
    <xdr:to>
      <xdr:col>7</xdr:col>
      <xdr:colOff>76200</xdr:colOff>
      <xdr:row>127</xdr:row>
      <xdr:rowOff>114300</xdr:rowOff>
    </xdr:to>
    <xdr:sp macro="" textlink="">
      <xdr:nvSpPr>
        <xdr:cNvPr id="8044" name="Text Box 75" hidden="1">
          <a:extLst>
            <a:ext uri="{FF2B5EF4-FFF2-40B4-BE49-F238E27FC236}">
              <a16:creationId xmlns:a16="http://schemas.microsoft.com/office/drawing/2014/main" id="{00000000-0008-0000-0000-00006C1F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125</xdr:row>
      <xdr:rowOff>76200</xdr:rowOff>
    </xdr:from>
    <xdr:to>
      <xdr:col>10</xdr:col>
      <xdr:colOff>76200</xdr:colOff>
      <xdr:row>126</xdr:row>
      <xdr:rowOff>114300</xdr:rowOff>
    </xdr:to>
    <xdr:sp macro="" textlink="">
      <xdr:nvSpPr>
        <xdr:cNvPr id="8045" name="Text Box 75" hidden="1">
          <a:extLst>
            <a:ext uri="{FF2B5EF4-FFF2-40B4-BE49-F238E27FC236}">
              <a16:creationId xmlns:a16="http://schemas.microsoft.com/office/drawing/2014/main" id="{00000000-0008-0000-0000-00006D1F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126</xdr:row>
      <xdr:rowOff>76200</xdr:rowOff>
    </xdr:from>
    <xdr:to>
      <xdr:col>10</xdr:col>
      <xdr:colOff>76200</xdr:colOff>
      <xdr:row>127</xdr:row>
      <xdr:rowOff>114300</xdr:rowOff>
    </xdr:to>
    <xdr:sp macro="" textlink="">
      <xdr:nvSpPr>
        <xdr:cNvPr id="8046" name="Text Box 75" hidden="1">
          <a:extLst>
            <a:ext uri="{FF2B5EF4-FFF2-40B4-BE49-F238E27FC236}">
              <a16:creationId xmlns:a16="http://schemas.microsoft.com/office/drawing/2014/main" id="{00000000-0008-0000-0000-00006E1F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126</xdr:row>
      <xdr:rowOff>76200</xdr:rowOff>
    </xdr:from>
    <xdr:to>
      <xdr:col>10</xdr:col>
      <xdr:colOff>76200</xdr:colOff>
      <xdr:row>127</xdr:row>
      <xdr:rowOff>114300</xdr:rowOff>
    </xdr:to>
    <xdr:sp macro="" textlink="">
      <xdr:nvSpPr>
        <xdr:cNvPr id="8047" name="Text Box 75" hidden="1">
          <a:extLst>
            <a:ext uri="{FF2B5EF4-FFF2-40B4-BE49-F238E27FC236}">
              <a16:creationId xmlns:a16="http://schemas.microsoft.com/office/drawing/2014/main" id="{00000000-0008-0000-0000-00006F1F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126</xdr:row>
      <xdr:rowOff>76200</xdr:rowOff>
    </xdr:from>
    <xdr:to>
      <xdr:col>10</xdr:col>
      <xdr:colOff>76200</xdr:colOff>
      <xdr:row>127</xdr:row>
      <xdr:rowOff>114300</xdr:rowOff>
    </xdr:to>
    <xdr:sp macro="" textlink="">
      <xdr:nvSpPr>
        <xdr:cNvPr id="8048" name="Text Box 75" hidden="1">
          <a:extLst>
            <a:ext uri="{FF2B5EF4-FFF2-40B4-BE49-F238E27FC236}">
              <a16:creationId xmlns:a16="http://schemas.microsoft.com/office/drawing/2014/main" id="{00000000-0008-0000-0000-0000701F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125</xdr:row>
      <xdr:rowOff>76200</xdr:rowOff>
    </xdr:from>
    <xdr:to>
      <xdr:col>14</xdr:col>
      <xdr:colOff>76200</xdr:colOff>
      <xdr:row>126</xdr:row>
      <xdr:rowOff>114300</xdr:rowOff>
    </xdr:to>
    <xdr:sp macro="" textlink="">
      <xdr:nvSpPr>
        <xdr:cNvPr id="8049" name="Text Box 75" hidden="1">
          <a:extLst>
            <a:ext uri="{FF2B5EF4-FFF2-40B4-BE49-F238E27FC236}">
              <a16:creationId xmlns:a16="http://schemas.microsoft.com/office/drawing/2014/main" id="{00000000-0008-0000-0000-0000711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126</xdr:row>
      <xdr:rowOff>76200</xdr:rowOff>
    </xdr:from>
    <xdr:to>
      <xdr:col>14</xdr:col>
      <xdr:colOff>76200</xdr:colOff>
      <xdr:row>127</xdr:row>
      <xdr:rowOff>114300</xdr:rowOff>
    </xdr:to>
    <xdr:sp macro="" textlink="">
      <xdr:nvSpPr>
        <xdr:cNvPr id="8050" name="Text Box 75" hidden="1">
          <a:extLst>
            <a:ext uri="{FF2B5EF4-FFF2-40B4-BE49-F238E27FC236}">
              <a16:creationId xmlns:a16="http://schemas.microsoft.com/office/drawing/2014/main" id="{00000000-0008-0000-0000-0000721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126</xdr:row>
      <xdr:rowOff>76200</xdr:rowOff>
    </xdr:from>
    <xdr:to>
      <xdr:col>14</xdr:col>
      <xdr:colOff>76200</xdr:colOff>
      <xdr:row>127</xdr:row>
      <xdr:rowOff>114300</xdr:rowOff>
    </xdr:to>
    <xdr:sp macro="" textlink="">
      <xdr:nvSpPr>
        <xdr:cNvPr id="8051" name="Text Box 75" hidden="1">
          <a:extLst>
            <a:ext uri="{FF2B5EF4-FFF2-40B4-BE49-F238E27FC236}">
              <a16:creationId xmlns:a16="http://schemas.microsoft.com/office/drawing/2014/main" id="{00000000-0008-0000-0000-0000731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126</xdr:row>
      <xdr:rowOff>76200</xdr:rowOff>
    </xdr:from>
    <xdr:to>
      <xdr:col>14</xdr:col>
      <xdr:colOff>76200</xdr:colOff>
      <xdr:row>127</xdr:row>
      <xdr:rowOff>114300</xdr:rowOff>
    </xdr:to>
    <xdr:sp macro="" textlink="">
      <xdr:nvSpPr>
        <xdr:cNvPr id="8052" name="Text Box 75" hidden="1">
          <a:extLst>
            <a:ext uri="{FF2B5EF4-FFF2-40B4-BE49-F238E27FC236}">
              <a16:creationId xmlns:a16="http://schemas.microsoft.com/office/drawing/2014/main" id="{00000000-0008-0000-0000-0000741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126</xdr:row>
      <xdr:rowOff>76200</xdr:rowOff>
    </xdr:from>
    <xdr:to>
      <xdr:col>14</xdr:col>
      <xdr:colOff>76200</xdr:colOff>
      <xdr:row>127</xdr:row>
      <xdr:rowOff>114300</xdr:rowOff>
    </xdr:to>
    <xdr:sp macro="" textlink="">
      <xdr:nvSpPr>
        <xdr:cNvPr id="8053" name="Text Box 75" hidden="1">
          <a:extLst>
            <a:ext uri="{FF2B5EF4-FFF2-40B4-BE49-F238E27FC236}">
              <a16:creationId xmlns:a16="http://schemas.microsoft.com/office/drawing/2014/main" id="{00000000-0008-0000-0000-0000751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126</xdr:row>
      <xdr:rowOff>76200</xdr:rowOff>
    </xdr:from>
    <xdr:to>
      <xdr:col>7</xdr:col>
      <xdr:colOff>76200</xdr:colOff>
      <xdr:row>127</xdr:row>
      <xdr:rowOff>114300</xdr:rowOff>
    </xdr:to>
    <xdr:sp macro="" textlink="">
      <xdr:nvSpPr>
        <xdr:cNvPr id="8054" name="Text Box 75" hidden="1">
          <a:extLst>
            <a:ext uri="{FF2B5EF4-FFF2-40B4-BE49-F238E27FC236}">
              <a16:creationId xmlns:a16="http://schemas.microsoft.com/office/drawing/2014/main" id="{00000000-0008-0000-0000-0000761F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126</xdr:row>
      <xdr:rowOff>76200</xdr:rowOff>
    </xdr:from>
    <xdr:to>
      <xdr:col>10</xdr:col>
      <xdr:colOff>76200</xdr:colOff>
      <xdr:row>127</xdr:row>
      <xdr:rowOff>114300</xdr:rowOff>
    </xdr:to>
    <xdr:sp macro="" textlink="">
      <xdr:nvSpPr>
        <xdr:cNvPr id="8055" name="Text Box 75" hidden="1">
          <a:extLst>
            <a:ext uri="{FF2B5EF4-FFF2-40B4-BE49-F238E27FC236}">
              <a16:creationId xmlns:a16="http://schemas.microsoft.com/office/drawing/2014/main" id="{00000000-0008-0000-0000-0000771F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126</xdr:row>
      <xdr:rowOff>76200</xdr:rowOff>
    </xdr:from>
    <xdr:to>
      <xdr:col>14</xdr:col>
      <xdr:colOff>76200</xdr:colOff>
      <xdr:row>127</xdr:row>
      <xdr:rowOff>114300</xdr:rowOff>
    </xdr:to>
    <xdr:sp macro="" textlink="">
      <xdr:nvSpPr>
        <xdr:cNvPr id="8056" name="Text Box 75" hidden="1">
          <a:extLst>
            <a:ext uri="{FF2B5EF4-FFF2-40B4-BE49-F238E27FC236}">
              <a16:creationId xmlns:a16="http://schemas.microsoft.com/office/drawing/2014/main" id="{00000000-0008-0000-0000-0000781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126</xdr:row>
      <xdr:rowOff>76200</xdr:rowOff>
    </xdr:from>
    <xdr:to>
      <xdr:col>7</xdr:col>
      <xdr:colOff>76200</xdr:colOff>
      <xdr:row>127</xdr:row>
      <xdr:rowOff>114300</xdr:rowOff>
    </xdr:to>
    <xdr:sp macro="" textlink="">
      <xdr:nvSpPr>
        <xdr:cNvPr id="8057" name="Text Box 75" hidden="1">
          <a:extLst>
            <a:ext uri="{FF2B5EF4-FFF2-40B4-BE49-F238E27FC236}">
              <a16:creationId xmlns:a16="http://schemas.microsoft.com/office/drawing/2014/main" id="{00000000-0008-0000-0000-0000791F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126</xdr:row>
      <xdr:rowOff>76200</xdr:rowOff>
    </xdr:from>
    <xdr:to>
      <xdr:col>10</xdr:col>
      <xdr:colOff>76200</xdr:colOff>
      <xdr:row>127</xdr:row>
      <xdr:rowOff>114300</xdr:rowOff>
    </xdr:to>
    <xdr:sp macro="" textlink="">
      <xdr:nvSpPr>
        <xdr:cNvPr id="8058" name="Text Box 75" hidden="1">
          <a:extLst>
            <a:ext uri="{FF2B5EF4-FFF2-40B4-BE49-F238E27FC236}">
              <a16:creationId xmlns:a16="http://schemas.microsoft.com/office/drawing/2014/main" id="{00000000-0008-0000-0000-00007A1F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126</xdr:row>
      <xdr:rowOff>76200</xdr:rowOff>
    </xdr:from>
    <xdr:to>
      <xdr:col>14</xdr:col>
      <xdr:colOff>76200</xdr:colOff>
      <xdr:row>127</xdr:row>
      <xdr:rowOff>114300</xdr:rowOff>
    </xdr:to>
    <xdr:sp macro="" textlink="">
      <xdr:nvSpPr>
        <xdr:cNvPr id="8059" name="Text Box 75" hidden="1">
          <a:extLst>
            <a:ext uri="{FF2B5EF4-FFF2-40B4-BE49-F238E27FC236}">
              <a16:creationId xmlns:a16="http://schemas.microsoft.com/office/drawing/2014/main" id="{00000000-0008-0000-0000-00007B1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126</xdr:row>
      <xdr:rowOff>76200</xdr:rowOff>
    </xdr:from>
    <xdr:to>
      <xdr:col>7</xdr:col>
      <xdr:colOff>76200</xdr:colOff>
      <xdr:row>127</xdr:row>
      <xdr:rowOff>114300</xdr:rowOff>
    </xdr:to>
    <xdr:sp macro="" textlink="">
      <xdr:nvSpPr>
        <xdr:cNvPr id="8060" name="Text Box 75" hidden="1">
          <a:extLst>
            <a:ext uri="{FF2B5EF4-FFF2-40B4-BE49-F238E27FC236}">
              <a16:creationId xmlns:a16="http://schemas.microsoft.com/office/drawing/2014/main" id="{00000000-0008-0000-0000-00007C1F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127</xdr:row>
      <xdr:rowOff>76200</xdr:rowOff>
    </xdr:from>
    <xdr:to>
      <xdr:col>7</xdr:col>
      <xdr:colOff>76200</xdr:colOff>
      <xdr:row>128</xdr:row>
      <xdr:rowOff>114300</xdr:rowOff>
    </xdr:to>
    <xdr:sp macro="" textlink="">
      <xdr:nvSpPr>
        <xdr:cNvPr id="8061" name="Text Box 75" hidden="1">
          <a:extLst>
            <a:ext uri="{FF2B5EF4-FFF2-40B4-BE49-F238E27FC236}">
              <a16:creationId xmlns:a16="http://schemas.microsoft.com/office/drawing/2014/main" id="{00000000-0008-0000-0000-00007D1F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127</xdr:row>
      <xdr:rowOff>76200</xdr:rowOff>
    </xdr:from>
    <xdr:to>
      <xdr:col>7</xdr:col>
      <xdr:colOff>76200</xdr:colOff>
      <xdr:row>128</xdr:row>
      <xdr:rowOff>114300</xdr:rowOff>
    </xdr:to>
    <xdr:sp macro="" textlink="">
      <xdr:nvSpPr>
        <xdr:cNvPr id="8062" name="Text Box 75" hidden="1">
          <a:extLst>
            <a:ext uri="{FF2B5EF4-FFF2-40B4-BE49-F238E27FC236}">
              <a16:creationId xmlns:a16="http://schemas.microsoft.com/office/drawing/2014/main" id="{00000000-0008-0000-0000-00007E1F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126</xdr:row>
      <xdr:rowOff>76200</xdr:rowOff>
    </xdr:from>
    <xdr:to>
      <xdr:col>10</xdr:col>
      <xdr:colOff>76200</xdr:colOff>
      <xdr:row>127</xdr:row>
      <xdr:rowOff>114300</xdr:rowOff>
    </xdr:to>
    <xdr:sp macro="" textlink="">
      <xdr:nvSpPr>
        <xdr:cNvPr id="8063" name="Text Box 75" hidden="1">
          <a:extLst>
            <a:ext uri="{FF2B5EF4-FFF2-40B4-BE49-F238E27FC236}">
              <a16:creationId xmlns:a16="http://schemas.microsoft.com/office/drawing/2014/main" id="{00000000-0008-0000-0000-00007F1F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127</xdr:row>
      <xdr:rowOff>76200</xdr:rowOff>
    </xdr:from>
    <xdr:to>
      <xdr:col>10</xdr:col>
      <xdr:colOff>76200</xdr:colOff>
      <xdr:row>128</xdr:row>
      <xdr:rowOff>114300</xdr:rowOff>
    </xdr:to>
    <xdr:sp macro="" textlink="">
      <xdr:nvSpPr>
        <xdr:cNvPr id="8064" name="Text Box 75" hidden="1">
          <a:extLst>
            <a:ext uri="{FF2B5EF4-FFF2-40B4-BE49-F238E27FC236}">
              <a16:creationId xmlns:a16="http://schemas.microsoft.com/office/drawing/2014/main" id="{00000000-0008-0000-0000-0000801F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127</xdr:row>
      <xdr:rowOff>76200</xdr:rowOff>
    </xdr:from>
    <xdr:to>
      <xdr:col>10</xdr:col>
      <xdr:colOff>76200</xdr:colOff>
      <xdr:row>128</xdr:row>
      <xdr:rowOff>114300</xdr:rowOff>
    </xdr:to>
    <xdr:sp macro="" textlink="">
      <xdr:nvSpPr>
        <xdr:cNvPr id="8065" name="Text Box 75" hidden="1">
          <a:extLst>
            <a:ext uri="{FF2B5EF4-FFF2-40B4-BE49-F238E27FC236}">
              <a16:creationId xmlns:a16="http://schemas.microsoft.com/office/drawing/2014/main" id="{00000000-0008-0000-0000-0000811F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127</xdr:row>
      <xdr:rowOff>76200</xdr:rowOff>
    </xdr:from>
    <xdr:to>
      <xdr:col>10</xdr:col>
      <xdr:colOff>76200</xdr:colOff>
      <xdr:row>128</xdr:row>
      <xdr:rowOff>114300</xdr:rowOff>
    </xdr:to>
    <xdr:sp macro="" textlink="">
      <xdr:nvSpPr>
        <xdr:cNvPr id="8066" name="Text Box 75" hidden="1">
          <a:extLst>
            <a:ext uri="{FF2B5EF4-FFF2-40B4-BE49-F238E27FC236}">
              <a16:creationId xmlns:a16="http://schemas.microsoft.com/office/drawing/2014/main" id="{00000000-0008-0000-0000-0000821F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126</xdr:row>
      <xdr:rowOff>76200</xdr:rowOff>
    </xdr:from>
    <xdr:to>
      <xdr:col>14</xdr:col>
      <xdr:colOff>76200</xdr:colOff>
      <xdr:row>127</xdr:row>
      <xdr:rowOff>114300</xdr:rowOff>
    </xdr:to>
    <xdr:sp macro="" textlink="">
      <xdr:nvSpPr>
        <xdr:cNvPr id="8067" name="Text Box 75" hidden="1">
          <a:extLst>
            <a:ext uri="{FF2B5EF4-FFF2-40B4-BE49-F238E27FC236}">
              <a16:creationId xmlns:a16="http://schemas.microsoft.com/office/drawing/2014/main" id="{00000000-0008-0000-0000-0000831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127</xdr:row>
      <xdr:rowOff>76200</xdr:rowOff>
    </xdr:from>
    <xdr:to>
      <xdr:col>14</xdr:col>
      <xdr:colOff>76200</xdr:colOff>
      <xdr:row>128</xdr:row>
      <xdr:rowOff>114300</xdr:rowOff>
    </xdr:to>
    <xdr:sp macro="" textlink="">
      <xdr:nvSpPr>
        <xdr:cNvPr id="8068" name="Text Box 75" hidden="1">
          <a:extLst>
            <a:ext uri="{FF2B5EF4-FFF2-40B4-BE49-F238E27FC236}">
              <a16:creationId xmlns:a16="http://schemas.microsoft.com/office/drawing/2014/main" id="{00000000-0008-0000-0000-0000841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127</xdr:row>
      <xdr:rowOff>76200</xdr:rowOff>
    </xdr:from>
    <xdr:to>
      <xdr:col>14</xdr:col>
      <xdr:colOff>76200</xdr:colOff>
      <xdr:row>128</xdr:row>
      <xdr:rowOff>114300</xdr:rowOff>
    </xdr:to>
    <xdr:sp macro="" textlink="">
      <xdr:nvSpPr>
        <xdr:cNvPr id="8069" name="Text Box 75" hidden="1">
          <a:extLst>
            <a:ext uri="{FF2B5EF4-FFF2-40B4-BE49-F238E27FC236}">
              <a16:creationId xmlns:a16="http://schemas.microsoft.com/office/drawing/2014/main" id="{00000000-0008-0000-0000-0000851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127</xdr:row>
      <xdr:rowOff>76200</xdr:rowOff>
    </xdr:from>
    <xdr:to>
      <xdr:col>14</xdr:col>
      <xdr:colOff>76200</xdr:colOff>
      <xdr:row>128</xdr:row>
      <xdr:rowOff>114300</xdr:rowOff>
    </xdr:to>
    <xdr:sp macro="" textlink="">
      <xdr:nvSpPr>
        <xdr:cNvPr id="8070" name="Text Box 75" hidden="1">
          <a:extLst>
            <a:ext uri="{FF2B5EF4-FFF2-40B4-BE49-F238E27FC236}">
              <a16:creationId xmlns:a16="http://schemas.microsoft.com/office/drawing/2014/main" id="{00000000-0008-0000-0000-0000861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127</xdr:row>
      <xdr:rowOff>76200</xdr:rowOff>
    </xdr:from>
    <xdr:to>
      <xdr:col>14</xdr:col>
      <xdr:colOff>76200</xdr:colOff>
      <xdr:row>128</xdr:row>
      <xdr:rowOff>114300</xdr:rowOff>
    </xdr:to>
    <xdr:sp macro="" textlink="">
      <xdr:nvSpPr>
        <xdr:cNvPr id="8071" name="Text Box 75" hidden="1">
          <a:extLst>
            <a:ext uri="{FF2B5EF4-FFF2-40B4-BE49-F238E27FC236}">
              <a16:creationId xmlns:a16="http://schemas.microsoft.com/office/drawing/2014/main" id="{00000000-0008-0000-0000-0000871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127</xdr:row>
      <xdr:rowOff>76200</xdr:rowOff>
    </xdr:from>
    <xdr:to>
      <xdr:col>7</xdr:col>
      <xdr:colOff>76200</xdr:colOff>
      <xdr:row>128</xdr:row>
      <xdr:rowOff>114300</xdr:rowOff>
    </xdr:to>
    <xdr:sp macro="" textlink="">
      <xdr:nvSpPr>
        <xdr:cNvPr id="8072" name="Text Box 75" hidden="1">
          <a:extLst>
            <a:ext uri="{FF2B5EF4-FFF2-40B4-BE49-F238E27FC236}">
              <a16:creationId xmlns:a16="http://schemas.microsoft.com/office/drawing/2014/main" id="{00000000-0008-0000-0000-0000881F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127</xdr:row>
      <xdr:rowOff>76200</xdr:rowOff>
    </xdr:from>
    <xdr:to>
      <xdr:col>10</xdr:col>
      <xdr:colOff>76200</xdr:colOff>
      <xdr:row>128</xdr:row>
      <xdr:rowOff>114300</xdr:rowOff>
    </xdr:to>
    <xdr:sp macro="" textlink="">
      <xdr:nvSpPr>
        <xdr:cNvPr id="8073" name="Text Box 75" hidden="1">
          <a:extLst>
            <a:ext uri="{FF2B5EF4-FFF2-40B4-BE49-F238E27FC236}">
              <a16:creationId xmlns:a16="http://schemas.microsoft.com/office/drawing/2014/main" id="{00000000-0008-0000-0000-0000891F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127</xdr:row>
      <xdr:rowOff>76200</xdr:rowOff>
    </xdr:from>
    <xdr:to>
      <xdr:col>14</xdr:col>
      <xdr:colOff>76200</xdr:colOff>
      <xdr:row>128</xdr:row>
      <xdr:rowOff>114300</xdr:rowOff>
    </xdr:to>
    <xdr:sp macro="" textlink="">
      <xdr:nvSpPr>
        <xdr:cNvPr id="8074" name="Text Box 75" hidden="1">
          <a:extLst>
            <a:ext uri="{FF2B5EF4-FFF2-40B4-BE49-F238E27FC236}">
              <a16:creationId xmlns:a16="http://schemas.microsoft.com/office/drawing/2014/main" id="{00000000-0008-0000-0000-00008A1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127</xdr:row>
      <xdr:rowOff>76200</xdr:rowOff>
    </xdr:from>
    <xdr:to>
      <xdr:col>7</xdr:col>
      <xdr:colOff>76200</xdr:colOff>
      <xdr:row>128</xdr:row>
      <xdr:rowOff>114300</xdr:rowOff>
    </xdr:to>
    <xdr:sp macro="" textlink="">
      <xdr:nvSpPr>
        <xdr:cNvPr id="8075" name="Text Box 75" hidden="1">
          <a:extLst>
            <a:ext uri="{FF2B5EF4-FFF2-40B4-BE49-F238E27FC236}">
              <a16:creationId xmlns:a16="http://schemas.microsoft.com/office/drawing/2014/main" id="{00000000-0008-0000-0000-00008B1F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127</xdr:row>
      <xdr:rowOff>76200</xdr:rowOff>
    </xdr:from>
    <xdr:to>
      <xdr:col>10</xdr:col>
      <xdr:colOff>76200</xdr:colOff>
      <xdr:row>128</xdr:row>
      <xdr:rowOff>114300</xdr:rowOff>
    </xdr:to>
    <xdr:sp macro="" textlink="">
      <xdr:nvSpPr>
        <xdr:cNvPr id="8076" name="Text Box 75" hidden="1">
          <a:extLst>
            <a:ext uri="{FF2B5EF4-FFF2-40B4-BE49-F238E27FC236}">
              <a16:creationId xmlns:a16="http://schemas.microsoft.com/office/drawing/2014/main" id="{00000000-0008-0000-0000-00008C1F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127</xdr:row>
      <xdr:rowOff>76200</xdr:rowOff>
    </xdr:from>
    <xdr:to>
      <xdr:col>14</xdr:col>
      <xdr:colOff>76200</xdr:colOff>
      <xdr:row>128</xdr:row>
      <xdr:rowOff>114300</xdr:rowOff>
    </xdr:to>
    <xdr:sp macro="" textlink="">
      <xdr:nvSpPr>
        <xdr:cNvPr id="8077" name="Text Box 75" hidden="1">
          <a:extLst>
            <a:ext uri="{FF2B5EF4-FFF2-40B4-BE49-F238E27FC236}">
              <a16:creationId xmlns:a16="http://schemas.microsoft.com/office/drawing/2014/main" id="{00000000-0008-0000-0000-00008D1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127</xdr:row>
      <xdr:rowOff>76200</xdr:rowOff>
    </xdr:from>
    <xdr:to>
      <xdr:col>7</xdr:col>
      <xdr:colOff>76200</xdr:colOff>
      <xdr:row>128</xdr:row>
      <xdr:rowOff>114300</xdr:rowOff>
    </xdr:to>
    <xdr:sp macro="" textlink="">
      <xdr:nvSpPr>
        <xdr:cNvPr id="8078" name="Text Box 75" hidden="1">
          <a:extLst>
            <a:ext uri="{FF2B5EF4-FFF2-40B4-BE49-F238E27FC236}">
              <a16:creationId xmlns:a16="http://schemas.microsoft.com/office/drawing/2014/main" id="{00000000-0008-0000-0000-00008E1F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128</xdr:row>
      <xdr:rowOff>76200</xdr:rowOff>
    </xdr:from>
    <xdr:to>
      <xdr:col>7</xdr:col>
      <xdr:colOff>76200</xdr:colOff>
      <xdr:row>129</xdr:row>
      <xdr:rowOff>114300</xdr:rowOff>
    </xdr:to>
    <xdr:sp macro="" textlink="">
      <xdr:nvSpPr>
        <xdr:cNvPr id="8079" name="Text Box 75" hidden="1">
          <a:extLst>
            <a:ext uri="{FF2B5EF4-FFF2-40B4-BE49-F238E27FC236}">
              <a16:creationId xmlns:a16="http://schemas.microsoft.com/office/drawing/2014/main" id="{00000000-0008-0000-0000-00008F1F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128</xdr:row>
      <xdr:rowOff>76200</xdr:rowOff>
    </xdr:from>
    <xdr:to>
      <xdr:col>7</xdr:col>
      <xdr:colOff>76200</xdr:colOff>
      <xdr:row>129</xdr:row>
      <xdr:rowOff>114300</xdr:rowOff>
    </xdr:to>
    <xdr:sp macro="" textlink="">
      <xdr:nvSpPr>
        <xdr:cNvPr id="8080" name="Text Box 75" hidden="1">
          <a:extLst>
            <a:ext uri="{FF2B5EF4-FFF2-40B4-BE49-F238E27FC236}">
              <a16:creationId xmlns:a16="http://schemas.microsoft.com/office/drawing/2014/main" id="{00000000-0008-0000-0000-0000901F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127</xdr:row>
      <xdr:rowOff>76200</xdr:rowOff>
    </xdr:from>
    <xdr:to>
      <xdr:col>10</xdr:col>
      <xdr:colOff>76200</xdr:colOff>
      <xdr:row>128</xdr:row>
      <xdr:rowOff>114300</xdr:rowOff>
    </xdr:to>
    <xdr:sp macro="" textlink="">
      <xdr:nvSpPr>
        <xdr:cNvPr id="8081" name="Text Box 75" hidden="1">
          <a:extLst>
            <a:ext uri="{FF2B5EF4-FFF2-40B4-BE49-F238E27FC236}">
              <a16:creationId xmlns:a16="http://schemas.microsoft.com/office/drawing/2014/main" id="{00000000-0008-0000-0000-0000911F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128</xdr:row>
      <xdr:rowOff>76200</xdr:rowOff>
    </xdr:from>
    <xdr:to>
      <xdr:col>10</xdr:col>
      <xdr:colOff>76200</xdr:colOff>
      <xdr:row>129</xdr:row>
      <xdr:rowOff>114300</xdr:rowOff>
    </xdr:to>
    <xdr:sp macro="" textlink="">
      <xdr:nvSpPr>
        <xdr:cNvPr id="8082" name="Text Box 75" hidden="1">
          <a:extLst>
            <a:ext uri="{FF2B5EF4-FFF2-40B4-BE49-F238E27FC236}">
              <a16:creationId xmlns:a16="http://schemas.microsoft.com/office/drawing/2014/main" id="{00000000-0008-0000-0000-0000921F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128</xdr:row>
      <xdr:rowOff>76200</xdr:rowOff>
    </xdr:from>
    <xdr:to>
      <xdr:col>10</xdr:col>
      <xdr:colOff>76200</xdr:colOff>
      <xdr:row>129</xdr:row>
      <xdr:rowOff>114300</xdr:rowOff>
    </xdr:to>
    <xdr:sp macro="" textlink="">
      <xdr:nvSpPr>
        <xdr:cNvPr id="8083" name="Text Box 75" hidden="1">
          <a:extLst>
            <a:ext uri="{FF2B5EF4-FFF2-40B4-BE49-F238E27FC236}">
              <a16:creationId xmlns:a16="http://schemas.microsoft.com/office/drawing/2014/main" id="{00000000-0008-0000-0000-0000931F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128</xdr:row>
      <xdr:rowOff>76200</xdr:rowOff>
    </xdr:from>
    <xdr:to>
      <xdr:col>10</xdr:col>
      <xdr:colOff>76200</xdr:colOff>
      <xdr:row>129</xdr:row>
      <xdr:rowOff>114300</xdr:rowOff>
    </xdr:to>
    <xdr:sp macro="" textlink="">
      <xdr:nvSpPr>
        <xdr:cNvPr id="8084" name="Text Box 75" hidden="1">
          <a:extLst>
            <a:ext uri="{FF2B5EF4-FFF2-40B4-BE49-F238E27FC236}">
              <a16:creationId xmlns:a16="http://schemas.microsoft.com/office/drawing/2014/main" id="{00000000-0008-0000-0000-0000941F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127</xdr:row>
      <xdr:rowOff>76200</xdr:rowOff>
    </xdr:from>
    <xdr:to>
      <xdr:col>14</xdr:col>
      <xdr:colOff>76200</xdr:colOff>
      <xdr:row>128</xdr:row>
      <xdr:rowOff>114300</xdr:rowOff>
    </xdr:to>
    <xdr:sp macro="" textlink="">
      <xdr:nvSpPr>
        <xdr:cNvPr id="8085" name="Text Box 75" hidden="1">
          <a:extLst>
            <a:ext uri="{FF2B5EF4-FFF2-40B4-BE49-F238E27FC236}">
              <a16:creationId xmlns:a16="http://schemas.microsoft.com/office/drawing/2014/main" id="{00000000-0008-0000-0000-0000951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128</xdr:row>
      <xdr:rowOff>76200</xdr:rowOff>
    </xdr:from>
    <xdr:to>
      <xdr:col>14</xdr:col>
      <xdr:colOff>76200</xdr:colOff>
      <xdr:row>129</xdr:row>
      <xdr:rowOff>114300</xdr:rowOff>
    </xdr:to>
    <xdr:sp macro="" textlink="">
      <xdr:nvSpPr>
        <xdr:cNvPr id="8086" name="Text Box 75" hidden="1">
          <a:extLst>
            <a:ext uri="{FF2B5EF4-FFF2-40B4-BE49-F238E27FC236}">
              <a16:creationId xmlns:a16="http://schemas.microsoft.com/office/drawing/2014/main" id="{00000000-0008-0000-0000-0000961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128</xdr:row>
      <xdr:rowOff>76200</xdr:rowOff>
    </xdr:from>
    <xdr:to>
      <xdr:col>14</xdr:col>
      <xdr:colOff>76200</xdr:colOff>
      <xdr:row>129</xdr:row>
      <xdr:rowOff>114300</xdr:rowOff>
    </xdr:to>
    <xdr:sp macro="" textlink="">
      <xdr:nvSpPr>
        <xdr:cNvPr id="8087" name="Text Box 75" hidden="1">
          <a:extLst>
            <a:ext uri="{FF2B5EF4-FFF2-40B4-BE49-F238E27FC236}">
              <a16:creationId xmlns:a16="http://schemas.microsoft.com/office/drawing/2014/main" id="{00000000-0008-0000-0000-0000971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128</xdr:row>
      <xdr:rowOff>76200</xdr:rowOff>
    </xdr:from>
    <xdr:to>
      <xdr:col>14</xdr:col>
      <xdr:colOff>76200</xdr:colOff>
      <xdr:row>129</xdr:row>
      <xdr:rowOff>114300</xdr:rowOff>
    </xdr:to>
    <xdr:sp macro="" textlink="">
      <xdr:nvSpPr>
        <xdr:cNvPr id="8088" name="Text Box 75" hidden="1">
          <a:extLst>
            <a:ext uri="{FF2B5EF4-FFF2-40B4-BE49-F238E27FC236}">
              <a16:creationId xmlns:a16="http://schemas.microsoft.com/office/drawing/2014/main" id="{00000000-0008-0000-0000-0000981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128</xdr:row>
      <xdr:rowOff>76200</xdr:rowOff>
    </xdr:from>
    <xdr:to>
      <xdr:col>14</xdr:col>
      <xdr:colOff>76200</xdr:colOff>
      <xdr:row>129</xdr:row>
      <xdr:rowOff>114300</xdr:rowOff>
    </xdr:to>
    <xdr:sp macro="" textlink="">
      <xdr:nvSpPr>
        <xdr:cNvPr id="8089" name="Text Box 75" hidden="1">
          <a:extLst>
            <a:ext uri="{FF2B5EF4-FFF2-40B4-BE49-F238E27FC236}">
              <a16:creationId xmlns:a16="http://schemas.microsoft.com/office/drawing/2014/main" id="{00000000-0008-0000-0000-0000991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128</xdr:row>
      <xdr:rowOff>76200</xdr:rowOff>
    </xdr:from>
    <xdr:to>
      <xdr:col>7</xdr:col>
      <xdr:colOff>76200</xdr:colOff>
      <xdr:row>129</xdr:row>
      <xdr:rowOff>114300</xdr:rowOff>
    </xdr:to>
    <xdr:sp macro="" textlink="">
      <xdr:nvSpPr>
        <xdr:cNvPr id="8090" name="Text Box 75" hidden="1">
          <a:extLst>
            <a:ext uri="{FF2B5EF4-FFF2-40B4-BE49-F238E27FC236}">
              <a16:creationId xmlns:a16="http://schemas.microsoft.com/office/drawing/2014/main" id="{00000000-0008-0000-0000-00009A1F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128</xdr:row>
      <xdr:rowOff>76200</xdr:rowOff>
    </xdr:from>
    <xdr:to>
      <xdr:col>10</xdr:col>
      <xdr:colOff>76200</xdr:colOff>
      <xdr:row>129</xdr:row>
      <xdr:rowOff>114300</xdr:rowOff>
    </xdr:to>
    <xdr:sp macro="" textlink="">
      <xdr:nvSpPr>
        <xdr:cNvPr id="8091" name="Text Box 75" hidden="1">
          <a:extLst>
            <a:ext uri="{FF2B5EF4-FFF2-40B4-BE49-F238E27FC236}">
              <a16:creationId xmlns:a16="http://schemas.microsoft.com/office/drawing/2014/main" id="{00000000-0008-0000-0000-00009B1F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128</xdr:row>
      <xdr:rowOff>76200</xdr:rowOff>
    </xdr:from>
    <xdr:to>
      <xdr:col>14</xdr:col>
      <xdr:colOff>76200</xdr:colOff>
      <xdr:row>129</xdr:row>
      <xdr:rowOff>114300</xdr:rowOff>
    </xdr:to>
    <xdr:sp macro="" textlink="">
      <xdr:nvSpPr>
        <xdr:cNvPr id="8092" name="Text Box 75" hidden="1">
          <a:extLst>
            <a:ext uri="{FF2B5EF4-FFF2-40B4-BE49-F238E27FC236}">
              <a16:creationId xmlns:a16="http://schemas.microsoft.com/office/drawing/2014/main" id="{00000000-0008-0000-0000-00009C1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128</xdr:row>
      <xdr:rowOff>76200</xdr:rowOff>
    </xdr:from>
    <xdr:to>
      <xdr:col>7</xdr:col>
      <xdr:colOff>76200</xdr:colOff>
      <xdr:row>129</xdr:row>
      <xdr:rowOff>114300</xdr:rowOff>
    </xdr:to>
    <xdr:sp macro="" textlink="">
      <xdr:nvSpPr>
        <xdr:cNvPr id="8093" name="Text Box 75" hidden="1">
          <a:extLst>
            <a:ext uri="{FF2B5EF4-FFF2-40B4-BE49-F238E27FC236}">
              <a16:creationId xmlns:a16="http://schemas.microsoft.com/office/drawing/2014/main" id="{00000000-0008-0000-0000-00009D1F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128</xdr:row>
      <xdr:rowOff>76200</xdr:rowOff>
    </xdr:from>
    <xdr:to>
      <xdr:col>10</xdr:col>
      <xdr:colOff>76200</xdr:colOff>
      <xdr:row>129</xdr:row>
      <xdr:rowOff>114300</xdr:rowOff>
    </xdr:to>
    <xdr:sp macro="" textlink="">
      <xdr:nvSpPr>
        <xdr:cNvPr id="8094" name="Text Box 75" hidden="1">
          <a:extLst>
            <a:ext uri="{FF2B5EF4-FFF2-40B4-BE49-F238E27FC236}">
              <a16:creationId xmlns:a16="http://schemas.microsoft.com/office/drawing/2014/main" id="{00000000-0008-0000-0000-00009E1F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128</xdr:row>
      <xdr:rowOff>76200</xdr:rowOff>
    </xdr:from>
    <xdr:to>
      <xdr:col>14</xdr:col>
      <xdr:colOff>76200</xdr:colOff>
      <xdr:row>129</xdr:row>
      <xdr:rowOff>114300</xdr:rowOff>
    </xdr:to>
    <xdr:sp macro="" textlink="">
      <xdr:nvSpPr>
        <xdr:cNvPr id="8095" name="Text Box 75" hidden="1">
          <a:extLst>
            <a:ext uri="{FF2B5EF4-FFF2-40B4-BE49-F238E27FC236}">
              <a16:creationId xmlns:a16="http://schemas.microsoft.com/office/drawing/2014/main" id="{00000000-0008-0000-0000-00009F1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128</xdr:row>
      <xdr:rowOff>76200</xdr:rowOff>
    </xdr:from>
    <xdr:to>
      <xdr:col>7</xdr:col>
      <xdr:colOff>76200</xdr:colOff>
      <xdr:row>129</xdr:row>
      <xdr:rowOff>114300</xdr:rowOff>
    </xdr:to>
    <xdr:sp macro="" textlink="">
      <xdr:nvSpPr>
        <xdr:cNvPr id="8096" name="Text Box 75" hidden="1">
          <a:extLst>
            <a:ext uri="{FF2B5EF4-FFF2-40B4-BE49-F238E27FC236}">
              <a16:creationId xmlns:a16="http://schemas.microsoft.com/office/drawing/2014/main" id="{00000000-0008-0000-0000-0000A01F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129</xdr:row>
      <xdr:rowOff>76200</xdr:rowOff>
    </xdr:from>
    <xdr:to>
      <xdr:col>7</xdr:col>
      <xdr:colOff>76200</xdr:colOff>
      <xdr:row>130</xdr:row>
      <xdr:rowOff>114300</xdr:rowOff>
    </xdr:to>
    <xdr:sp macro="" textlink="">
      <xdr:nvSpPr>
        <xdr:cNvPr id="8097" name="Text Box 75" hidden="1">
          <a:extLst>
            <a:ext uri="{FF2B5EF4-FFF2-40B4-BE49-F238E27FC236}">
              <a16:creationId xmlns:a16="http://schemas.microsoft.com/office/drawing/2014/main" id="{00000000-0008-0000-0000-0000A11F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129</xdr:row>
      <xdr:rowOff>76200</xdr:rowOff>
    </xdr:from>
    <xdr:to>
      <xdr:col>7</xdr:col>
      <xdr:colOff>76200</xdr:colOff>
      <xdr:row>130</xdr:row>
      <xdr:rowOff>114300</xdr:rowOff>
    </xdr:to>
    <xdr:sp macro="" textlink="">
      <xdr:nvSpPr>
        <xdr:cNvPr id="8098" name="Text Box 75" hidden="1">
          <a:extLst>
            <a:ext uri="{FF2B5EF4-FFF2-40B4-BE49-F238E27FC236}">
              <a16:creationId xmlns:a16="http://schemas.microsoft.com/office/drawing/2014/main" id="{00000000-0008-0000-0000-0000A21F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128</xdr:row>
      <xdr:rowOff>76200</xdr:rowOff>
    </xdr:from>
    <xdr:to>
      <xdr:col>10</xdr:col>
      <xdr:colOff>76200</xdr:colOff>
      <xdr:row>129</xdr:row>
      <xdr:rowOff>114300</xdr:rowOff>
    </xdr:to>
    <xdr:sp macro="" textlink="">
      <xdr:nvSpPr>
        <xdr:cNvPr id="8099" name="Text Box 75" hidden="1">
          <a:extLst>
            <a:ext uri="{FF2B5EF4-FFF2-40B4-BE49-F238E27FC236}">
              <a16:creationId xmlns:a16="http://schemas.microsoft.com/office/drawing/2014/main" id="{00000000-0008-0000-0000-0000A31F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129</xdr:row>
      <xdr:rowOff>76200</xdr:rowOff>
    </xdr:from>
    <xdr:to>
      <xdr:col>10</xdr:col>
      <xdr:colOff>76200</xdr:colOff>
      <xdr:row>130</xdr:row>
      <xdr:rowOff>114300</xdr:rowOff>
    </xdr:to>
    <xdr:sp macro="" textlink="">
      <xdr:nvSpPr>
        <xdr:cNvPr id="8100" name="Text Box 75" hidden="1">
          <a:extLst>
            <a:ext uri="{FF2B5EF4-FFF2-40B4-BE49-F238E27FC236}">
              <a16:creationId xmlns:a16="http://schemas.microsoft.com/office/drawing/2014/main" id="{00000000-0008-0000-0000-0000A41F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129</xdr:row>
      <xdr:rowOff>76200</xdr:rowOff>
    </xdr:from>
    <xdr:to>
      <xdr:col>10</xdr:col>
      <xdr:colOff>76200</xdr:colOff>
      <xdr:row>130</xdr:row>
      <xdr:rowOff>114300</xdr:rowOff>
    </xdr:to>
    <xdr:sp macro="" textlink="">
      <xdr:nvSpPr>
        <xdr:cNvPr id="8101" name="Text Box 75" hidden="1">
          <a:extLst>
            <a:ext uri="{FF2B5EF4-FFF2-40B4-BE49-F238E27FC236}">
              <a16:creationId xmlns:a16="http://schemas.microsoft.com/office/drawing/2014/main" id="{00000000-0008-0000-0000-0000A51F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129</xdr:row>
      <xdr:rowOff>76200</xdr:rowOff>
    </xdr:from>
    <xdr:to>
      <xdr:col>10</xdr:col>
      <xdr:colOff>76200</xdr:colOff>
      <xdr:row>130</xdr:row>
      <xdr:rowOff>114300</xdr:rowOff>
    </xdr:to>
    <xdr:sp macro="" textlink="">
      <xdr:nvSpPr>
        <xdr:cNvPr id="8102" name="Text Box 75" hidden="1">
          <a:extLst>
            <a:ext uri="{FF2B5EF4-FFF2-40B4-BE49-F238E27FC236}">
              <a16:creationId xmlns:a16="http://schemas.microsoft.com/office/drawing/2014/main" id="{00000000-0008-0000-0000-0000A61F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128</xdr:row>
      <xdr:rowOff>76200</xdr:rowOff>
    </xdr:from>
    <xdr:to>
      <xdr:col>14</xdr:col>
      <xdr:colOff>76200</xdr:colOff>
      <xdr:row>129</xdr:row>
      <xdr:rowOff>114300</xdr:rowOff>
    </xdr:to>
    <xdr:sp macro="" textlink="">
      <xdr:nvSpPr>
        <xdr:cNvPr id="8103" name="Text Box 75" hidden="1">
          <a:extLst>
            <a:ext uri="{FF2B5EF4-FFF2-40B4-BE49-F238E27FC236}">
              <a16:creationId xmlns:a16="http://schemas.microsoft.com/office/drawing/2014/main" id="{00000000-0008-0000-0000-0000A71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129</xdr:row>
      <xdr:rowOff>76200</xdr:rowOff>
    </xdr:from>
    <xdr:to>
      <xdr:col>14</xdr:col>
      <xdr:colOff>76200</xdr:colOff>
      <xdr:row>130</xdr:row>
      <xdr:rowOff>114300</xdr:rowOff>
    </xdr:to>
    <xdr:sp macro="" textlink="">
      <xdr:nvSpPr>
        <xdr:cNvPr id="8104" name="Text Box 75" hidden="1">
          <a:extLst>
            <a:ext uri="{FF2B5EF4-FFF2-40B4-BE49-F238E27FC236}">
              <a16:creationId xmlns:a16="http://schemas.microsoft.com/office/drawing/2014/main" id="{00000000-0008-0000-0000-0000A81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129</xdr:row>
      <xdr:rowOff>76200</xdr:rowOff>
    </xdr:from>
    <xdr:to>
      <xdr:col>14</xdr:col>
      <xdr:colOff>76200</xdr:colOff>
      <xdr:row>130</xdr:row>
      <xdr:rowOff>114300</xdr:rowOff>
    </xdr:to>
    <xdr:sp macro="" textlink="">
      <xdr:nvSpPr>
        <xdr:cNvPr id="8105" name="Text Box 75" hidden="1">
          <a:extLst>
            <a:ext uri="{FF2B5EF4-FFF2-40B4-BE49-F238E27FC236}">
              <a16:creationId xmlns:a16="http://schemas.microsoft.com/office/drawing/2014/main" id="{00000000-0008-0000-0000-0000A91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129</xdr:row>
      <xdr:rowOff>76200</xdr:rowOff>
    </xdr:from>
    <xdr:to>
      <xdr:col>14</xdr:col>
      <xdr:colOff>76200</xdr:colOff>
      <xdr:row>130</xdr:row>
      <xdr:rowOff>114300</xdr:rowOff>
    </xdr:to>
    <xdr:sp macro="" textlink="">
      <xdr:nvSpPr>
        <xdr:cNvPr id="8106" name="Text Box 75" hidden="1">
          <a:extLst>
            <a:ext uri="{FF2B5EF4-FFF2-40B4-BE49-F238E27FC236}">
              <a16:creationId xmlns:a16="http://schemas.microsoft.com/office/drawing/2014/main" id="{00000000-0008-0000-0000-0000AA1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129</xdr:row>
      <xdr:rowOff>76200</xdr:rowOff>
    </xdr:from>
    <xdr:to>
      <xdr:col>14</xdr:col>
      <xdr:colOff>76200</xdr:colOff>
      <xdr:row>130</xdr:row>
      <xdr:rowOff>114300</xdr:rowOff>
    </xdr:to>
    <xdr:sp macro="" textlink="">
      <xdr:nvSpPr>
        <xdr:cNvPr id="8107" name="Text Box 75" hidden="1">
          <a:extLst>
            <a:ext uri="{FF2B5EF4-FFF2-40B4-BE49-F238E27FC236}">
              <a16:creationId xmlns:a16="http://schemas.microsoft.com/office/drawing/2014/main" id="{00000000-0008-0000-0000-0000AB1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129</xdr:row>
      <xdr:rowOff>76200</xdr:rowOff>
    </xdr:from>
    <xdr:to>
      <xdr:col>7</xdr:col>
      <xdr:colOff>76200</xdr:colOff>
      <xdr:row>130</xdr:row>
      <xdr:rowOff>114300</xdr:rowOff>
    </xdr:to>
    <xdr:sp macro="" textlink="">
      <xdr:nvSpPr>
        <xdr:cNvPr id="8108" name="Text Box 75" hidden="1">
          <a:extLst>
            <a:ext uri="{FF2B5EF4-FFF2-40B4-BE49-F238E27FC236}">
              <a16:creationId xmlns:a16="http://schemas.microsoft.com/office/drawing/2014/main" id="{00000000-0008-0000-0000-0000AC1F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129</xdr:row>
      <xdr:rowOff>76200</xdr:rowOff>
    </xdr:from>
    <xdr:to>
      <xdr:col>10</xdr:col>
      <xdr:colOff>76200</xdr:colOff>
      <xdr:row>130</xdr:row>
      <xdr:rowOff>114300</xdr:rowOff>
    </xdr:to>
    <xdr:sp macro="" textlink="">
      <xdr:nvSpPr>
        <xdr:cNvPr id="8109" name="Text Box 75" hidden="1">
          <a:extLst>
            <a:ext uri="{FF2B5EF4-FFF2-40B4-BE49-F238E27FC236}">
              <a16:creationId xmlns:a16="http://schemas.microsoft.com/office/drawing/2014/main" id="{00000000-0008-0000-0000-0000AD1F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129</xdr:row>
      <xdr:rowOff>76200</xdr:rowOff>
    </xdr:from>
    <xdr:to>
      <xdr:col>14</xdr:col>
      <xdr:colOff>76200</xdr:colOff>
      <xdr:row>130</xdr:row>
      <xdr:rowOff>114300</xdr:rowOff>
    </xdr:to>
    <xdr:sp macro="" textlink="">
      <xdr:nvSpPr>
        <xdr:cNvPr id="8110" name="Text Box 75" hidden="1">
          <a:extLst>
            <a:ext uri="{FF2B5EF4-FFF2-40B4-BE49-F238E27FC236}">
              <a16:creationId xmlns:a16="http://schemas.microsoft.com/office/drawing/2014/main" id="{00000000-0008-0000-0000-0000AE1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129</xdr:row>
      <xdr:rowOff>76200</xdr:rowOff>
    </xdr:from>
    <xdr:to>
      <xdr:col>7</xdr:col>
      <xdr:colOff>76200</xdr:colOff>
      <xdr:row>130</xdr:row>
      <xdr:rowOff>114300</xdr:rowOff>
    </xdr:to>
    <xdr:sp macro="" textlink="">
      <xdr:nvSpPr>
        <xdr:cNvPr id="8111" name="Text Box 75" hidden="1">
          <a:extLst>
            <a:ext uri="{FF2B5EF4-FFF2-40B4-BE49-F238E27FC236}">
              <a16:creationId xmlns:a16="http://schemas.microsoft.com/office/drawing/2014/main" id="{00000000-0008-0000-0000-0000AF1F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129</xdr:row>
      <xdr:rowOff>76200</xdr:rowOff>
    </xdr:from>
    <xdr:to>
      <xdr:col>10</xdr:col>
      <xdr:colOff>76200</xdr:colOff>
      <xdr:row>130</xdr:row>
      <xdr:rowOff>114300</xdr:rowOff>
    </xdr:to>
    <xdr:sp macro="" textlink="">
      <xdr:nvSpPr>
        <xdr:cNvPr id="8112" name="Text Box 75" hidden="1">
          <a:extLst>
            <a:ext uri="{FF2B5EF4-FFF2-40B4-BE49-F238E27FC236}">
              <a16:creationId xmlns:a16="http://schemas.microsoft.com/office/drawing/2014/main" id="{00000000-0008-0000-0000-0000B01F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129</xdr:row>
      <xdr:rowOff>76200</xdr:rowOff>
    </xdr:from>
    <xdr:to>
      <xdr:col>14</xdr:col>
      <xdr:colOff>76200</xdr:colOff>
      <xdr:row>130</xdr:row>
      <xdr:rowOff>114300</xdr:rowOff>
    </xdr:to>
    <xdr:sp macro="" textlink="">
      <xdr:nvSpPr>
        <xdr:cNvPr id="8113" name="Text Box 75" hidden="1">
          <a:extLst>
            <a:ext uri="{FF2B5EF4-FFF2-40B4-BE49-F238E27FC236}">
              <a16:creationId xmlns:a16="http://schemas.microsoft.com/office/drawing/2014/main" id="{00000000-0008-0000-0000-0000B11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129</xdr:row>
      <xdr:rowOff>76200</xdr:rowOff>
    </xdr:from>
    <xdr:to>
      <xdr:col>7</xdr:col>
      <xdr:colOff>76200</xdr:colOff>
      <xdr:row>130</xdr:row>
      <xdr:rowOff>114300</xdr:rowOff>
    </xdr:to>
    <xdr:sp macro="" textlink="">
      <xdr:nvSpPr>
        <xdr:cNvPr id="8114" name="Text Box 75" hidden="1">
          <a:extLst>
            <a:ext uri="{FF2B5EF4-FFF2-40B4-BE49-F238E27FC236}">
              <a16:creationId xmlns:a16="http://schemas.microsoft.com/office/drawing/2014/main" id="{00000000-0008-0000-0000-0000B21F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130</xdr:row>
      <xdr:rowOff>76200</xdr:rowOff>
    </xdr:from>
    <xdr:to>
      <xdr:col>7</xdr:col>
      <xdr:colOff>76200</xdr:colOff>
      <xdr:row>131</xdr:row>
      <xdr:rowOff>114300</xdr:rowOff>
    </xdr:to>
    <xdr:sp macro="" textlink="">
      <xdr:nvSpPr>
        <xdr:cNvPr id="8115" name="Text Box 75" hidden="1">
          <a:extLst>
            <a:ext uri="{FF2B5EF4-FFF2-40B4-BE49-F238E27FC236}">
              <a16:creationId xmlns:a16="http://schemas.microsoft.com/office/drawing/2014/main" id="{00000000-0008-0000-0000-0000B31F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130</xdr:row>
      <xdr:rowOff>76200</xdr:rowOff>
    </xdr:from>
    <xdr:to>
      <xdr:col>7</xdr:col>
      <xdr:colOff>76200</xdr:colOff>
      <xdr:row>131</xdr:row>
      <xdr:rowOff>114300</xdr:rowOff>
    </xdr:to>
    <xdr:sp macro="" textlink="">
      <xdr:nvSpPr>
        <xdr:cNvPr id="8116" name="Text Box 75" hidden="1">
          <a:extLst>
            <a:ext uri="{FF2B5EF4-FFF2-40B4-BE49-F238E27FC236}">
              <a16:creationId xmlns:a16="http://schemas.microsoft.com/office/drawing/2014/main" id="{00000000-0008-0000-0000-0000B41F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129</xdr:row>
      <xdr:rowOff>76200</xdr:rowOff>
    </xdr:from>
    <xdr:to>
      <xdr:col>10</xdr:col>
      <xdr:colOff>76200</xdr:colOff>
      <xdr:row>130</xdr:row>
      <xdr:rowOff>114300</xdr:rowOff>
    </xdr:to>
    <xdr:sp macro="" textlink="">
      <xdr:nvSpPr>
        <xdr:cNvPr id="8117" name="Text Box 75" hidden="1">
          <a:extLst>
            <a:ext uri="{FF2B5EF4-FFF2-40B4-BE49-F238E27FC236}">
              <a16:creationId xmlns:a16="http://schemas.microsoft.com/office/drawing/2014/main" id="{00000000-0008-0000-0000-0000B51F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130</xdr:row>
      <xdr:rowOff>76200</xdr:rowOff>
    </xdr:from>
    <xdr:to>
      <xdr:col>10</xdr:col>
      <xdr:colOff>76200</xdr:colOff>
      <xdr:row>131</xdr:row>
      <xdr:rowOff>114300</xdr:rowOff>
    </xdr:to>
    <xdr:sp macro="" textlink="">
      <xdr:nvSpPr>
        <xdr:cNvPr id="8118" name="Text Box 75" hidden="1">
          <a:extLst>
            <a:ext uri="{FF2B5EF4-FFF2-40B4-BE49-F238E27FC236}">
              <a16:creationId xmlns:a16="http://schemas.microsoft.com/office/drawing/2014/main" id="{00000000-0008-0000-0000-0000B61F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130</xdr:row>
      <xdr:rowOff>76200</xdr:rowOff>
    </xdr:from>
    <xdr:to>
      <xdr:col>10</xdr:col>
      <xdr:colOff>76200</xdr:colOff>
      <xdr:row>131</xdr:row>
      <xdr:rowOff>114300</xdr:rowOff>
    </xdr:to>
    <xdr:sp macro="" textlink="">
      <xdr:nvSpPr>
        <xdr:cNvPr id="8119" name="Text Box 75" hidden="1">
          <a:extLst>
            <a:ext uri="{FF2B5EF4-FFF2-40B4-BE49-F238E27FC236}">
              <a16:creationId xmlns:a16="http://schemas.microsoft.com/office/drawing/2014/main" id="{00000000-0008-0000-0000-0000B71F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130</xdr:row>
      <xdr:rowOff>76200</xdr:rowOff>
    </xdr:from>
    <xdr:to>
      <xdr:col>10</xdr:col>
      <xdr:colOff>76200</xdr:colOff>
      <xdr:row>131</xdr:row>
      <xdr:rowOff>114300</xdr:rowOff>
    </xdr:to>
    <xdr:sp macro="" textlink="">
      <xdr:nvSpPr>
        <xdr:cNvPr id="8120" name="Text Box 75" hidden="1">
          <a:extLst>
            <a:ext uri="{FF2B5EF4-FFF2-40B4-BE49-F238E27FC236}">
              <a16:creationId xmlns:a16="http://schemas.microsoft.com/office/drawing/2014/main" id="{00000000-0008-0000-0000-0000B81F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129</xdr:row>
      <xdr:rowOff>76200</xdr:rowOff>
    </xdr:from>
    <xdr:to>
      <xdr:col>14</xdr:col>
      <xdr:colOff>76200</xdr:colOff>
      <xdr:row>130</xdr:row>
      <xdr:rowOff>114300</xdr:rowOff>
    </xdr:to>
    <xdr:sp macro="" textlink="">
      <xdr:nvSpPr>
        <xdr:cNvPr id="8121" name="Text Box 75" hidden="1">
          <a:extLst>
            <a:ext uri="{FF2B5EF4-FFF2-40B4-BE49-F238E27FC236}">
              <a16:creationId xmlns:a16="http://schemas.microsoft.com/office/drawing/2014/main" id="{00000000-0008-0000-0000-0000B91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130</xdr:row>
      <xdr:rowOff>76200</xdr:rowOff>
    </xdr:from>
    <xdr:to>
      <xdr:col>14</xdr:col>
      <xdr:colOff>76200</xdr:colOff>
      <xdr:row>131</xdr:row>
      <xdr:rowOff>114300</xdr:rowOff>
    </xdr:to>
    <xdr:sp macro="" textlink="">
      <xdr:nvSpPr>
        <xdr:cNvPr id="8122" name="Text Box 75" hidden="1">
          <a:extLst>
            <a:ext uri="{FF2B5EF4-FFF2-40B4-BE49-F238E27FC236}">
              <a16:creationId xmlns:a16="http://schemas.microsoft.com/office/drawing/2014/main" id="{00000000-0008-0000-0000-0000BA1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130</xdr:row>
      <xdr:rowOff>76200</xdr:rowOff>
    </xdr:from>
    <xdr:to>
      <xdr:col>14</xdr:col>
      <xdr:colOff>76200</xdr:colOff>
      <xdr:row>131</xdr:row>
      <xdr:rowOff>114300</xdr:rowOff>
    </xdr:to>
    <xdr:sp macro="" textlink="">
      <xdr:nvSpPr>
        <xdr:cNvPr id="8123" name="Text Box 75" hidden="1">
          <a:extLst>
            <a:ext uri="{FF2B5EF4-FFF2-40B4-BE49-F238E27FC236}">
              <a16:creationId xmlns:a16="http://schemas.microsoft.com/office/drawing/2014/main" id="{00000000-0008-0000-0000-0000BB1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130</xdr:row>
      <xdr:rowOff>76200</xdr:rowOff>
    </xdr:from>
    <xdr:to>
      <xdr:col>14</xdr:col>
      <xdr:colOff>76200</xdr:colOff>
      <xdr:row>131</xdr:row>
      <xdr:rowOff>114300</xdr:rowOff>
    </xdr:to>
    <xdr:sp macro="" textlink="">
      <xdr:nvSpPr>
        <xdr:cNvPr id="8124" name="Text Box 75" hidden="1">
          <a:extLst>
            <a:ext uri="{FF2B5EF4-FFF2-40B4-BE49-F238E27FC236}">
              <a16:creationId xmlns:a16="http://schemas.microsoft.com/office/drawing/2014/main" id="{00000000-0008-0000-0000-0000BC1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130</xdr:row>
      <xdr:rowOff>76200</xdr:rowOff>
    </xdr:from>
    <xdr:to>
      <xdr:col>14</xdr:col>
      <xdr:colOff>76200</xdr:colOff>
      <xdr:row>131</xdr:row>
      <xdr:rowOff>114300</xdr:rowOff>
    </xdr:to>
    <xdr:sp macro="" textlink="">
      <xdr:nvSpPr>
        <xdr:cNvPr id="8125" name="Text Box 75" hidden="1">
          <a:extLst>
            <a:ext uri="{FF2B5EF4-FFF2-40B4-BE49-F238E27FC236}">
              <a16:creationId xmlns:a16="http://schemas.microsoft.com/office/drawing/2014/main" id="{00000000-0008-0000-0000-0000BD1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130</xdr:row>
      <xdr:rowOff>76200</xdr:rowOff>
    </xdr:from>
    <xdr:to>
      <xdr:col>7</xdr:col>
      <xdr:colOff>76200</xdr:colOff>
      <xdr:row>131</xdr:row>
      <xdr:rowOff>114300</xdr:rowOff>
    </xdr:to>
    <xdr:sp macro="" textlink="">
      <xdr:nvSpPr>
        <xdr:cNvPr id="8126" name="Text Box 75" hidden="1">
          <a:extLst>
            <a:ext uri="{FF2B5EF4-FFF2-40B4-BE49-F238E27FC236}">
              <a16:creationId xmlns:a16="http://schemas.microsoft.com/office/drawing/2014/main" id="{00000000-0008-0000-0000-0000BE1F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130</xdr:row>
      <xdr:rowOff>76200</xdr:rowOff>
    </xdr:from>
    <xdr:to>
      <xdr:col>10</xdr:col>
      <xdr:colOff>76200</xdr:colOff>
      <xdr:row>131</xdr:row>
      <xdr:rowOff>114300</xdr:rowOff>
    </xdr:to>
    <xdr:sp macro="" textlink="">
      <xdr:nvSpPr>
        <xdr:cNvPr id="8127" name="Text Box 75" hidden="1">
          <a:extLst>
            <a:ext uri="{FF2B5EF4-FFF2-40B4-BE49-F238E27FC236}">
              <a16:creationId xmlns:a16="http://schemas.microsoft.com/office/drawing/2014/main" id="{00000000-0008-0000-0000-0000BF1F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130</xdr:row>
      <xdr:rowOff>76200</xdr:rowOff>
    </xdr:from>
    <xdr:to>
      <xdr:col>14</xdr:col>
      <xdr:colOff>76200</xdr:colOff>
      <xdr:row>131</xdr:row>
      <xdr:rowOff>114300</xdr:rowOff>
    </xdr:to>
    <xdr:sp macro="" textlink="">
      <xdr:nvSpPr>
        <xdr:cNvPr id="8128" name="Text Box 75" hidden="1">
          <a:extLst>
            <a:ext uri="{FF2B5EF4-FFF2-40B4-BE49-F238E27FC236}">
              <a16:creationId xmlns:a16="http://schemas.microsoft.com/office/drawing/2014/main" id="{00000000-0008-0000-0000-0000C01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130</xdr:row>
      <xdr:rowOff>76200</xdr:rowOff>
    </xdr:from>
    <xdr:to>
      <xdr:col>7</xdr:col>
      <xdr:colOff>76200</xdr:colOff>
      <xdr:row>131</xdr:row>
      <xdr:rowOff>114300</xdr:rowOff>
    </xdr:to>
    <xdr:sp macro="" textlink="">
      <xdr:nvSpPr>
        <xdr:cNvPr id="8129" name="Text Box 75" hidden="1">
          <a:extLst>
            <a:ext uri="{FF2B5EF4-FFF2-40B4-BE49-F238E27FC236}">
              <a16:creationId xmlns:a16="http://schemas.microsoft.com/office/drawing/2014/main" id="{00000000-0008-0000-0000-0000C11F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130</xdr:row>
      <xdr:rowOff>76200</xdr:rowOff>
    </xdr:from>
    <xdr:to>
      <xdr:col>10</xdr:col>
      <xdr:colOff>76200</xdr:colOff>
      <xdr:row>131</xdr:row>
      <xdr:rowOff>114300</xdr:rowOff>
    </xdr:to>
    <xdr:sp macro="" textlink="">
      <xdr:nvSpPr>
        <xdr:cNvPr id="8130" name="Text Box 75" hidden="1">
          <a:extLst>
            <a:ext uri="{FF2B5EF4-FFF2-40B4-BE49-F238E27FC236}">
              <a16:creationId xmlns:a16="http://schemas.microsoft.com/office/drawing/2014/main" id="{00000000-0008-0000-0000-0000C21F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130</xdr:row>
      <xdr:rowOff>76200</xdr:rowOff>
    </xdr:from>
    <xdr:to>
      <xdr:col>14</xdr:col>
      <xdr:colOff>76200</xdr:colOff>
      <xdr:row>131</xdr:row>
      <xdr:rowOff>114300</xdr:rowOff>
    </xdr:to>
    <xdr:sp macro="" textlink="">
      <xdr:nvSpPr>
        <xdr:cNvPr id="8131" name="Text Box 75" hidden="1">
          <a:extLst>
            <a:ext uri="{FF2B5EF4-FFF2-40B4-BE49-F238E27FC236}">
              <a16:creationId xmlns:a16="http://schemas.microsoft.com/office/drawing/2014/main" id="{00000000-0008-0000-0000-0000C31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130</xdr:row>
      <xdr:rowOff>76200</xdr:rowOff>
    </xdr:from>
    <xdr:to>
      <xdr:col>7</xdr:col>
      <xdr:colOff>76200</xdr:colOff>
      <xdr:row>131</xdr:row>
      <xdr:rowOff>114300</xdr:rowOff>
    </xdr:to>
    <xdr:sp macro="" textlink="">
      <xdr:nvSpPr>
        <xdr:cNvPr id="8132" name="Text Box 75" hidden="1">
          <a:extLst>
            <a:ext uri="{FF2B5EF4-FFF2-40B4-BE49-F238E27FC236}">
              <a16:creationId xmlns:a16="http://schemas.microsoft.com/office/drawing/2014/main" id="{00000000-0008-0000-0000-0000C41F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131</xdr:row>
      <xdr:rowOff>76200</xdr:rowOff>
    </xdr:from>
    <xdr:to>
      <xdr:col>7</xdr:col>
      <xdr:colOff>76200</xdr:colOff>
      <xdr:row>132</xdr:row>
      <xdr:rowOff>114300</xdr:rowOff>
    </xdr:to>
    <xdr:sp macro="" textlink="">
      <xdr:nvSpPr>
        <xdr:cNvPr id="8133" name="Text Box 75" hidden="1">
          <a:extLst>
            <a:ext uri="{FF2B5EF4-FFF2-40B4-BE49-F238E27FC236}">
              <a16:creationId xmlns:a16="http://schemas.microsoft.com/office/drawing/2014/main" id="{00000000-0008-0000-0000-0000C51F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131</xdr:row>
      <xdr:rowOff>76200</xdr:rowOff>
    </xdr:from>
    <xdr:to>
      <xdr:col>7</xdr:col>
      <xdr:colOff>76200</xdr:colOff>
      <xdr:row>132</xdr:row>
      <xdr:rowOff>114300</xdr:rowOff>
    </xdr:to>
    <xdr:sp macro="" textlink="">
      <xdr:nvSpPr>
        <xdr:cNvPr id="8134" name="Text Box 75" hidden="1">
          <a:extLst>
            <a:ext uri="{FF2B5EF4-FFF2-40B4-BE49-F238E27FC236}">
              <a16:creationId xmlns:a16="http://schemas.microsoft.com/office/drawing/2014/main" id="{00000000-0008-0000-0000-0000C61F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130</xdr:row>
      <xdr:rowOff>76200</xdr:rowOff>
    </xdr:from>
    <xdr:to>
      <xdr:col>10</xdr:col>
      <xdr:colOff>76200</xdr:colOff>
      <xdr:row>131</xdr:row>
      <xdr:rowOff>114300</xdr:rowOff>
    </xdr:to>
    <xdr:sp macro="" textlink="">
      <xdr:nvSpPr>
        <xdr:cNvPr id="8135" name="Text Box 75" hidden="1">
          <a:extLst>
            <a:ext uri="{FF2B5EF4-FFF2-40B4-BE49-F238E27FC236}">
              <a16:creationId xmlns:a16="http://schemas.microsoft.com/office/drawing/2014/main" id="{00000000-0008-0000-0000-0000C71F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131</xdr:row>
      <xdr:rowOff>76200</xdr:rowOff>
    </xdr:from>
    <xdr:to>
      <xdr:col>10</xdr:col>
      <xdr:colOff>76200</xdr:colOff>
      <xdr:row>132</xdr:row>
      <xdr:rowOff>114300</xdr:rowOff>
    </xdr:to>
    <xdr:sp macro="" textlink="">
      <xdr:nvSpPr>
        <xdr:cNvPr id="8136" name="Text Box 75" hidden="1">
          <a:extLst>
            <a:ext uri="{FF2B5EF4-FFF2-40B4-BE49-F238E27FC236}">
              <a16:creationId xmlns:a16="http://schemas.microsoft.com/office/drawing/2014/main" id="{00000000-0008-0000-0000-0000C81F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131</xdr:row>
      <xdr:rowOff>76200</xdr:rowOff>
    </xdr:from>
    <xdr:to>
      <xdr:col>10</xdr:col>
      <xdr:colOff>76200</xdr:colOff>
      <xdr:row>132</xdr:row>
      <xdr:rowOff>114300</xdr:rowOff>
    </xdr:to>
    <xdr:sp macro="" textlink="">
      <xdr:nvSpPr>
        <xdr:cNvPr id="8137" name="Text Box 75" hidden="1">
          <a:extLst>
            <a:ext uri="{FF2B5EF4-FFF2-40B4-BE49-F238E27FC236}">
              <a16:creationId xmlns:a16="http://schemas.microsoft.com/office/drawing/2014/main" id="{00000000-0008-0000-0000-0000C91F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131</xdr:row>
      <xdr:rowOff>76200</xdr:rowOff>
    </xdr:from>
    <xdr:to>
      <xdr:col>10</xdr:col>
      <xdr:colOff>76200</xdr:colOff>
      <xdr:row>132</xdr:row>
      <xdr:rowOff>114300</xdr:rowOff>
    </xdr:to>
    <xdr:sp macro="" textlink="">
      <xdr:nvSpPr>
        <xdr:cNvPr id="8138" name="Text Box 75" hidden="1">
          <a:extLst>
            <a:ext uri="{FF2B5EF4-FFF2-40B4-BE49-F238E27FC236}">
              <a16:creationId xmlns:a16="http://schemas.microsoft.com/office/drawing/2014/main" id="{00000000-0008-0000-0000-0000CA1F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130</xdr:row>
      <xdr:rowOff>76200</xdr:rowOff>
    </xdr:from>
    <xdr:to>
      <xdr:col>14</xdr:col>
      <xdr:colOff>76200</xdr:colOff>
      <xdr:row>131</xdr:row>
      <xdr:rowOff>114300</xdr:rowOff>
    </xdr:to>
    <xdr:sp macro="" textlink="">
      <xdr:nvSpPr>
        <xdr:cNvPr id="8139" name="Text Box 75" hidden="1">
          <a:extLst>
            <a:ext uri="{FF2B5EF4-FFF2-40B4-BE49-F238E27FC236}">
              <a16:creationId xmlns:a16="http://schemas.microsoft.com/office/drawing/2014/main" id="{00000000-0008-0000-0000-0000CB1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131</xdr:row>
      <xdr:rowOff>76200</xdr:rowOff>
    </xdr:from>
    <xdr:to>
      <xdr:col>14</xdr:col>
      <xdr:colOff>76200</xdr:colOff>
      <xdr:row>132</xdr:row>
      <xdr:rowOff>114300</xdr:rowOff>
    </xdr:to>
    <xdr:sp macro="" textlink="">
      <xdr:nvSpPr>
        <xdr:cNvPr id="8140" name="Text Box 75" hidden="1">
          <a:extLst>
            <a:ext uri="{FF2B5EF4-FFF2-40B4-BE49-F238E27FC236}">
              <a16:creationId xmlns:a16="http://schemas.microsoft.com/office/drawing/2014/main" id="{00000000-0008-0000-0000-0000CC1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131</xdr:row>
      <xdr:rowOff>76200</xdr:rowOff>
    </xdr:from>
    <xdr:to>
      <xdr:col>14</xdr:col>
      <xdr:colOff>76200</xdr:colOff>
      <xdr:row>132</xdr:row>
      <xdr:rowOff>114300</xdr:rowOff>
    </xdr:to>
    <xdr:sp macro="" textlink="">
      <xdr:nvSpPr>
        <xdr:cNvPr id="8141" name="Text Box 75" hidden="1">
          <a:extLst>
            <a:ext uri="{FF2B5EF4-FFF2-40B4-BE49-F238E27FC236}">
              <a16:creationId xmlns:a16="http://schemas.microsoft.com/office/drawing/2014/main" id="{00000000-0008-0000-0000-0000CD1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131</xdr:row>
      <xdr:rowOff>76200</xdr:rowOff>
    </xdr:from>
    <xdr:to>
      <xdr:col>14</xdr:col>
      <xdr:colOff>76200</xdr:colOff>
      <xdr:row>132</xdr:row>
      <xdr:rowOff>114300</xdr:rowOff>
    </xdr:to>
    <xdr:sp macro="" textlink="">
      <xdr:nvSpPr>
        <xdr:cNvPr id="8142" name="Text Box 75" hidden="1">
          <a:extLst>
            <a:ext uri="{FF2B5EF4-FFF2-40B4-BE49-F238E27FC236}">
              <a16:creationId xmlns:a16="http://schemas.microsoft.com/office/drawing/2014/main" id="{00000000-0008-0000-0000-0000CE1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131</xdr:row>
      <xdr:rowOff>76200</xdr:rowOff>
    </xdr:from>
    <xdr:to>
      <xdr:col>14</xdr:col>
      <xdr:colOff>76200</xdr:colOff>
      <xdr:row>132</xdr:row>
      <xdr:rowOff>114300</xdr:rowOff>
    </xdr:to>
    <xdr:sp macro="" textlink="">
      <xdr:nvSpPr>
        <xdr:cNvPr id="8143" name="Text Box 75" hidden="1">
          <a:extLst>
            <a:ext uri="{FF2B5EF4-FFF2-40B4-BE49-F238E27FC236}">
              <a16:creationId xmlns:a16="http://schemas.microsoft.com/office/drawing/2014/main" id="{00000000-0008-0000-0000-0000CF1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131</xdr:row>
      <xdr:rowOff>76200</xdr:rowOff>
    </xdr:from>
    <xdr:to>
      <xdr:col>7</xdr:col>
      <xdr:colOff>76200</xdr:colOff>
      <xdr:row>132</xdr:row>
      <xdr:rowOff>114300</xdr:rowOff>
    </xdr:to>
    <xdr:sp macro="" textlink="">
      <xdr:nvSpPr>
        <xdr:cNvPr id="8144" name="Text Box 75" hidden="1">
          <a:extLst>
            <a:ext uri="{FF2B5EF4-FFF2-40B4-BE49-F238E27FC236}">
              <a16:creationId xmlns:a16="http://schemas.microsoft.com/office/drawing/2014/main" id="{00000000-0008-0000-0000-0000D01F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131</xdr:row>
      <xdr:rowOff>76200</xdr:rowOff>
    </xdr:from>
    <xdr:to>
      <xdr:col>10</xdr:col>
      <xdr:colOff>76200</xdr:colOff>
      <xdr:row>132</xdr:row>
      <xdr:rowOff>114300</xdr:rowOff>
    </xdr:to>
    <xdr:sp macro="" textlink="">
      <xdr:nvSpPr>
        <xdr:cNvPr id="8145" name="Text Box 75" hidden="1">
          <a:extLst>
            <a:ext uri="{FF2B5EF4-FFF2-40B4-BE49-F238E27FC236}">
              <a16:creationId xmlns:a16="http://schemas.microsoft.com/office/drawing/2014/main" id="{00000000-0008-0000-0000-0000D11F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131</xdr:row>
      <xdr:rowOff>76200</xdr:rowOff>
    </xdr:from>
    <xdr:to>
      <xdr:col>14</xdr:col>
      <xdr:colOff>76200</xdr:colOff>
      <xdr:row>132</xdr:row>
      <xdr:rowOff>114300</xdr:rowOff>
    </xdr:to>
    <xdr:sp macro="" textlink="">
      <xdr:nvSpPr>
        <xdr:cNvPr id="8146" name="Text Box 75" hidden="1">
          <a:extLst>
            <a:ext uri="{FF2B5EF4-FFF2-40B4-BE49-F238E27FC236}">
              <a16:creationId xmlns:a16="http://schemas.microsoft.com/office/drawing/2014/main" id="{00000000-0008-0000-0000-0000D21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131</xdr:row>
      <xdr:rowOff>76200</xdr:rowOff>
    </xdr:from>
    <xdr:to>
      <xdr:col>7</xdr:col>
      <xdr:colOff>76200</xdr:colOff>
      <xdr:row>132</xdr:row>
      <xdr:rowOff>114300</xdr:rowOff>
    </xdr:to>
    <xdr:sp macro="" textlink="">
      <xdr:nvSpPr>
        <xdr:cNvPr id="8147" name="Text Box 75" hidden="1">
          <a:extLst>
            <a:ext uri="{FF2B5EF4-FFF2-40B4-BE49-F238E27FC236}">
              <a16:creationId xmlns:a16="http://schemas.microsoft.com/office/drawing/2014/main" id="{00000000-0008-0000-0000-0000D31F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131</xdr:row>
      <xdr:rowOff>76200</xdr:rowOff>
    </xdr:from>
    <xdr:to>
      <xdr:col>10</xdr:col>
      <xdr:colOff>76200</xdr:colOff>
      <xdr:row>132</xdr:row>
      <xdr:rowOff>114300</xdr:rowOff>
    </xdr:to>
    <xdr:sp macro="" textlink="">
      <xdr:nvSpPr>
        <xdr:cNvPr id="8148" name="Text Box 75" hidden="1">
          <a:extLst>
            <a:ext uri="{FF2B5EF4-FFF2-40B4-BE49-F238E27FC236}">
              <a16:creationId xmlns:a16="http://schemas.microsoft.com/office/drawing/2014/main" id="{00000000-0008-0000-0000-0000D41F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131</xdr:row>
      <xdr:rowOff>76200</xdr:rowOff>
    </xdr:from>
    <xdr:to>
      <xdr:col>14</xdr:col>
      <xdr:colOff>76200</xdr:colOff>
      <xdr:row>132</xdr:row>
      <xdr:rowOff>114300</xdr:rowOff>
    </xdr:to>
    <xdr:sp macro="" textlink="">
      <xdr:nvSpPr>
        <xdr:cNvPr id="8149" name="Text Box 75" hidden="1">
          <a:extLst>
            <a:ext uri="{FF2B5EF4-FFF2-40B4-BE49-F238E27FC236}">
              <a16:creationId xmlns:a16="http://schemas.microsoft.com/office/drawing/2014/main" id="{00000000-0008-0000-0000-0000D51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131</xdr:row>
      <xdr:rowOff>76200</xdr:rowOff>
    </xdr:from>
    <xdr:to>
      <xdr:col>7</xdr:col>
      <xdr:colOff>76200</xdr:colOff>
      <xdr:row>132</xdr:row>
      <xdr:rowOff>114300</xdr:rowOff>
    </xdr:to>
    <xdr:sp macro="" textlink="">
      <xdr:nvSpPr>
        <xdr:cNvPr id="8150" name="Text Box 75" hidden="1">
          <a:extLst>
            <a:ext uri="{FF2B5EF4-FFF2-40B4-BE49-F238E27FC236}">
              <a16:creationId xmlns:a16="http://schemas.microsoft.com/office/drawing/2014/main" id="{00000000-0008-0000-0000-0000D61F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132</xdr:row>
      <xdr:rowOff>76200</xdr:rowOff>
    </xdr:from>
    <xdr:to>
      <xdr:col>7</xdr:col>
      <xdr:colOff>76200</xdr:colOff>
      <xdr:row>133</xdr:row>
      <xdr:rowOff>114300</xdr:rowOff>
    </xdr:to>
    <xdr:sp macro="" textlink="">
      <xdr:nvSpPr>
        <xdr:cNvPr id="8151" name="Text Box 75" hidden="1">
          <a:extLst>
            <a:ext uri="{FF2B5EF4-FFF2-40B4-BE49-F238E27FC236}">
              <a16:creationId xmlns:a16="http://schemas.microsoft.com/office/drawing/2014/main" id="{00000000-0008-0000-0000-0000D71F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132</xdr:row>
      <xdr:rowOff>76200</xdr:rowOff>
    </xdr:from>
    <xdr:to>
      <xdr:col>7</xdr:col>
      <xdr:colOff>76200</xdr:colOff>
      <xdr:row>133</xdr:row>
      <xdr:rowOff>114300</xdr:rowOff>
    </xdr:to>
    <xdr:sp macro="" textlink="">
      <xdr:nvSpPr>
        <xdr:cNvPr id="8152" name="Text Box 75" hidden="1">
          <a:extLst>
            <a:ext uri="{FF2B5EF4-FFF2-40B4-BE49-F238E27FC236}">
              <a16:creationId xmlns:a16="http://schemas.microsoft.com/office/drawing/2014/main" id="{00000000-0008-0000-0000-0000D81F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131</xdr:row>
      <xdr:rowOff>76200</xdr:rowOff>
    </xdr:from>
    <xdr:to>
      <xdr:col>10</xdr:col>
      <xdr:colOff>76200</xdr:colOff>
      <xdr:row>132</xdr:row>
      <xdr:rowOff>114300</xdr:rowOff>
    </xdr:to>
    <xdr:sp macro="" textlink="">
      <xdr:nvSpPr>
        <xdr:cNvPr id="8153" name="Text Box 75" hidden="1">
          <a:extLst>
            <a:ext uri="{FF2B5EF4-FFF2-40B4-BE49-F238E27FC236}">
              <a16:creationId xmlns:a16="http://schemas.microsoft.com/office/drawing/2014/main" id="{00000000-0008-0000-0000-0000D91F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132</xdr:row>
      <xdr:rowOff>76200</xdr:rowOff>
    </xdr:from>
    <xdr:to>
      <xdr:col>10</xdr:col>
      <xdr:colOff>76200</xdr:colOff>
      <xdr:row>133</xdr:row>
      <xdr:rowOff>114300</xdr:rowOff>
    </xdr:to>
    <xdr:sp macro="" textlink="">
      <xdr:nvSpPr>
        <xdr:cNvPr id="8154" name="Text Box 75" hidden="1">
          <a:extLst>
            <a:ext uri="{FF2B5EF4-FFF2-40B4-BE49-F238E27FC236}">
              <a16:creationId xmlns:a16="http://schemas.microsoft.com/office/drawing/2014/main" id="{00000000-0008-0000-0000-0000DA1F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132</xdr:row>
      <xdr:rowOff>76200</xdr:rowOff>
    </xdr:from>
    <xdr:to>
      <xdr:col>10</xdr:col>
      <xdr:colOff>76200</xdr:colOff>
      <xdr:row>133</xdr:row>
      <xdr:rowOff>114300</xdr:rowOff>
    </xdr:to>
    <xdr:sp macro="" textlink="">
      <xdr:nvSpPr>
        <xdr:cNvPr id="8155" name="Text Box 75" hidden="1">
          <a:extLst>
            <a:ext uri="{FF2B5EF4-FFF2-40B4-BE49-F238E27FC236}">
              <a16:creationId xmlns:a16="http://schemas.microsoft.com/office/drawing/2014/main" id="{00000000-0008-0000-0000-0000DB1F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132</xdr:row>
      <xdr:rowOff>76200</xdr:rowOff>
    </xdr:from>
    <xdr:to>
      <xdr:col>10</xdr:col>
      <xdr:colOff>76200</xdr:colOff>
      <xdr:row>133</xdr:row>
      <xdr:rowOff>114300</xdr:rowOff>
    </xdr:to>
    <xdr:sp macro="" textlink="">
      <xdr:nvSpPr>
        <xdr:cNvPr id="8156" name="Text Box 75" hidden="1">
          <a:extLst>
            <a:ext uri="{FF2B5EF4-FFF2-40B4-BE49-F238E27FC236}">
              <a16:creationId xmlns:a16="http://schemas.microsoft.com/office/drawing/2014/main" id="{00000000-0008-0000-0000-0000DC1F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131</xdr:row>
      <xdr:rowOff>76200</xdr:rowOff>
    </xdr:from>
    <xdr:to>
      <xdr:col>14</xdr:col>
      <xdr:colOff>76200</xdr:colOff>
      <xdr:row>132</xdr:row>
      <xdr:rowOff>114300</xdr:rowOff>
    </xdr:to>
    <xdr:sp macro="" textlink="">
      <xdr:nvSpPr>
        <xdr:cNvPr id="8157" name="Text Box 75" hidden="1">
          <a:extLst>
            <a:ext uri="{FF2B5EF4-FFF2-40B4-BE49-F238E27FC236}">
              <a16:creationId xmlns:a16="http://schemas.microsoft.com/office/drawing/2014/main" id="{00000000-0008-0000-0000-0000DD1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132</xdr:row>
      <xdr:rowOff>76200</xdr:rowOff>
    </xdr:from>
    <xdr:to>
      <xdr:col>14</xdr:col>
      <xdr:colOff>76200</xdr:colOff>
      <xdr:row>133</xdr:row>
      <xdr:rowOff>114300</xdr:rowOff>
    </xdr:to>
    <xdr:sp macro="" textlink="">
      <xdr:nvSpPr>
        <xdr:cNvPr id="8158" name="Text Box 75" hidden="1">
          <a:extLst>
            <a:ext uri="{FF2B5EF4-FFF2-40B4-BE49-F238E27FC236}">
              <a16:creationId xmlns:a16="http://schemas.microsoft.com/office/drawing/2014/main" id="{00000000-0008-0000-0000-0000DE1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132</xdr:row>
      <xdr:rowOff>76200</xdr:rowOff>
    </xdr:from>
    <xdr:to>
      <xdr:col>14</xdr:col>
      <xdr:colOff>76200</xdr:colOff>
      <xdr:row>133</xdr:row>
      <xdr:rowOff>114300</xdr:rowOff>
    </xdr:to>
    <xdr:sp macro="" textlink="">
      <xdr:nvSpPr>
        <xdr:cNvPr id="8159" name="Text Box 75" hidden="1">
          <a:extLst>
            <a:ext uri="{FF2B5EF4-FFF2-40B4-BE49-F238E27FC236}">
              <a16:creationId xmlns:a16="http://schemas.microsoft.com/office/drawing/2014/main" id="{00000000-0008-0000-0000-0000DF1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132</xdr:row>
      <xdr:rowOff>76200</xdr:rowOff>
    </xdr:from>
    <xdr:to>
      <xdr:col>14</xdr:col>
      <xdr:colOff>76200</xdr:colOff>
      <xdr:row>133</xdr:row>
      <xdr:rowOff>114300</xdr:rowOff>
    </xdr:to>
    <xdr:sp macro="" textlink="">
      <xdr:nvSpPr>
        <xdr:cNvPr id="8160" name="Text Box 75" hidden="1">
          <a:extLst>
            <a:ext uri="{FF2B5EF4-FFF2-40B4-BE49-F238E27FC236}">
              <a16:creationId xmlns:a16="http://schemas.microsoft.com/office/drawing/2014/main" id="{00000000-0008-0000-0000-0000E01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132</xdr:row>
      <xdr:rowOff>76200</xdr:rowOff>
    </xdr:from>
    <xdr:to>
      <xdr:col>14</xdr:col>
      <xdr:colOff>76200</xdr:colOff>
      <xdr:row>133</xdr:row>
      <xdr:rowOff>114300</xdr:rowOff>
    </xdr:to>
    <xdr:sp macro="" textlink="">
      <xdr:nvSpPr>
        <xdr:cNvPr id="8161" name="Text Box 75" hidden="1">
          <a:extLst>
            <a:ext uri="{FF2B5EF4-FFF2-40B4-BE49-F238E27FC236}">
              <a16:creationId xmlns:a16="http://schemas.microsoft.com/office/drawing/2014/main" id="{00000000-0008-0000-0000-0000E11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132</xdr:row>
      <xdr:rowOff>76200</xdr:rowOff>
    </xdr:from>
    <xdr:to>
      <xdr:col>7</xdr:col>
      <xdr:colOff>76200</xdr:colOff>
      <xdr:row>133</xdr:row>
      <xdr:rowOff>114300</xdr:rowOff>
    </xdr:to>
    <xdr:sp macro="" textlink="">
      <xdr:nvSpPr>
        <xdr:cNvPr id="8162" name="Text Box 75" hidden="1">
          <a:extLst>
            <a:ext uri="{FF2B5EF4-FFF2-40B4-BE49-F238E27FC236}">
              <a16:creationId xmlns:a16="http://schemas.microsoft.com/office/drawing/2014/main" id="{00000000-0008-0000-0000-0000E21F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132</xdr:row>
      <xdr:rowOff>76200</xdr:rowOff>
    </xdr:from>
    <xdr:to>
      <xdr:col>10</xdr:col>
      <xdr:colOff>76200</xdr:colOff>
      <xdr:row>133</xdr:row>
      <xdr:rowOff>114300</xdr:rowOff>
    </xdr:to>
    <xdr:sp macro="" textlink="">
      <xdr:nvSpPr>
        <xdr:cNvPr id="8163" name="Text Box 75" hidden="1">
          <a:extLst>
            <a:ext uri="{FF2B5EF4-FFF2-40B4-BE49-F238E27FC236}">
              <a16:creationId xmlns:a16="http://schemas.microsoft.com/office/drawing/2014/main" id="{00000000-0008-0000-0000-0000E31F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132</xdr:row>
      <xdr:rowOff>76200</xdr:rowOff>
    </xdr:from>
    <xdr:to>
      <xdr:col>14</xdr:col>
      <xdr:colOff>76200</xdr:colOff>
      <xdr:row>133</xdr:row>
      <xdr:rowOff>114300</xdr:rowOff>
    </xdr:to>
    <xdr:sp macro="" textlink="">
      <xdr:nvSpPr>
        <xdr:cNvPr id="8164" name="Text Box 75" hidden="1">
          <a:extLst>
            <a:ext uri="{FF2B5EF4-FFF2-40B4-BE49-F238E27FC236}">
              <a16:creationId xmlns:a16="http://schemas.microsoft.com/office/drawing/2014/main" id="{00000000-0008-0000-0000-0000E41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132</xdr:row>
      <xdr:rowOff>76200</xdr:rowOff>
    </xdr:from>
    <xdr:to>
      <xdr:col>7</xdr:col>
      <xdr:colOff>76200</xdr:colOff>
      <xdr:row>133</xdr:row>
      <xdr:rowOff>114300</xdr:rowOff>
    </xdr:to>
    <xdr:sp macro="" textlink="">
      <xdr:nvSpPr>
        <xdr:cNvPr id="8165" name="Text Box 75" hidden="1">
          <a:extLst>
            <a:ext uri="{FF2B5EF4-FFF2-40B4-BE49-F238E27FC236}">
              <a16:creationId xmlns:a16="http://schemas.microsoft.com/office/drawing/2014/main" id="{00000000-0008-0000-0000-0000E51F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132</xdr:row>
      <xdr:rowOff>76200</xdr:rowOff>
    </xdr:from>
    <xdr:to>
      <xdr:col>10</xdr:col>
      <xdr:colOff>76200</xdr:colOff>
      <xdr:row>133</xdr:row>
      <xdr:rowOff>114300</xdr:rowOff>
    </xdr:to>
    <xdr:sp macro="" textlink="">
      <xdr:nvSpPr>
        <xdr:cNvPr id="8166" name="Text Box 75" hidden="1">
          <a:extLst>
            <a:ext uri="{FF2B5EF4-FFF2-40B4-BE49-F238E27FC236}">
              <a16:creationId xmlns:a16="http://schemas.microsoft.com/office/drawing/2014/main" id="{00000000-0008-0000-0000-0000E61F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132</xdr:row>
      <xdr:rowOff>76200</xdr:rowOff>
    </xdr:from>
    <xdr:to>
      <xdr:col>14</xdr:col>
      <xdr:colOff>76200</xdr:colOff>
      <xdr:row>133</xdr:row>
      <xdr:rowOff>114300</xdr:rowOff>
    </xdr:to>
    <xdr:sp macro="" textlink="">
      <xdr:nvSpPr>
        <xdr:cNvPr id="8167" name="Text Box 75" hidden="1">
          <a:extLst>
            <a:ext uri="{FF2B5EF4-FFF2-40B4-BE49-F238E27FC236}">
              <a16:creationId xmlns:a16="http://schemas.microsoft.com/office/drawing/2014/main" id="{00000000-0008-0000-0000-0000E71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132</xdr:row>
      <xdr:rowOff>76200</xdr:rowOff>
    </xdr:from>
    <xdr:to>
      <xdr:col>7</xdr:col>
      <xdr:colOff>76200</xdr:colOff>
      <xdr:row>133</xdr:row>
      <xdr:rowOff>114300</xdr:rowOff>
    </xdr:to>
    <xdr:sp macro="" textlink="">
      <xdr:nvSpPr>
        <xdr:cNvPr id="8168" name="Text Box 75" hidden="1">
          <a:extLst>
            <a:ext uri="{FF2B5EF4-FFF2-40B4-BE49-F238E27FC236}">
              <a16:creationId xmlns:a16="http://schemas.microsoft.com/office/drawing/2014/main" id="{00000000-0008-0000-0000-0000E81F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133</xdr:row>
      <xdr:rowOff>76200</xdr:rowOff>
    </xdr:from>
    <xdr:to>
      <xdr:col>7</xdr:col>
      <xdr:colOff>76200</xdr:colOff>
      <xdr:row>134</xdr:row>
      <xdr:rowOff>114300</xdr:rowOff>
    </xdr:to>
    <xdr:sp macro="" textlink="">
      <xdr:nvSpPr>
        <xdr:cNvPr id="8169" name="Text Box 75" hidden="1">
          <a:extLst>
            <a:ext uri="{FF2B5EF4-FFF2-40B4-BE49-F238E27FC236}">
              <a16:creationId xmlns:a16="http://schemas.microsoft.com/office/drawing/2014/main" id="{00000000-0008-0000-0000-0000E91F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133</xdr:row>
      <xdr:rowOff>76200</xdr:rowOff>
    </xdr:from>
    <xdr:to>
      <xdr:col>7</xdr:col>
      <xdr:colOff>76200</xdr:colOff>
      <xdr:row>134</xdr:row>
      <xdr:rowOff>114300</xdr:rowOff>
    </xdr:to>
    <xdr:sp macro="" textlink="">
      <xdr:nvSpPr>
        <xdr:cNvPr id="8170" name="Text Box 75" hidden="1">
          <a:extLst>
            <a:ext uri="{FF2B5EF4-FFF2-40B4-BE49-F238E27FC236}">
              <a16:creationId xmlns:a16="http://schemas.microsoft.com/office/drawing/2014/main" id="{00000000-0008-0000-0000-0000EA1F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132</xdr:row>
      <xdr:rowOff>76200</xdr:rowOff>
    </xdr:from>
    <xdr:to>
      <xdr:col>10</xdr:col>
      <xdr:colOff>76200</xdr:colOff>
      <xdr:row>133</xdr:row>
      <xdr:rowOff>114300</xdr:rowOff>
    </xdr:to>
    <xdr:sp macro="" textlink="">
      <xdr:nvSpPr>
        <xdr:cNvPr id="8171" name="Text Box 75" hidden="1">
          <a:extLst>
            <a:ext uri="{FF2B5EF4-FFF2-40B4-BE49-F238E27FC236}">
              <a16:creationId xmlns:a16="http://schemas.microsoft.com/office/drawing/2014/main" id="{00000000-0008-0000-0000-0000EB1F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133</xdr:row>
      <xdr:rowOff>76200</xdr:rowOff>
    </xdr:from>
    <xdr:to>
      <xdr:col>10</xdr:col>
      <xdr:colOff>76200</xdr:colOff>
      <xdr:row>134</xdr:row>
      <xdr:rowOff>114300</xdr:rowOff>
    </xdr:to>
    <xdr:sp macro="" textlink="">
      <xdr:nvSpPr>
        <xdr:cNvPr id="8172" name="Text Box 75" hidden="1">
          <a:extLst>
            <a:ext uri="{FF2B5EF4-FFF2-40B4-BE49-F238E27FC236}">
              <a16:creationId xmlns:a16="http://schemas.microsoft.com/office/drawing/2014/main" id="{00000000-0008-0000-0000-0000EC1F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133</xdr:row>
      <xdr:rowOff>76200</xdr:rowOff>
    </xdr:from>
    <xdr:to>
      <xdr:col>10</xdr:col>
      <xdr:colOff>76200</xdr:colOff>
      <xdr:row>134</xdr:row>
      <xdr:rowOff>114300</xdr:rowOff>
    </xdr:to>
    <xdr:sp macro="" textlink="">
      <xdr:nvSpPr>
        <xdr:cNvPr id="8173" name="Text Box 75" hidden="1">
          <a:extLst>
            <a:ext uri="{FF2B5EF4-FFF2-40B4-BE49-F238E27FC236}">
              <a16:creationId xmlns:a16="http://schemas.microsoft.com/office/drawing/2014/main" id="{00000000-0008-0000-0000-0000ED1F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133</xdr:row>
      <xdr:rowOff>76200</xdr:rowOff>
    </xdr:from>
    <xdr:to>
      <xdr:col>10</xdr:col>
      <xdr:colOff>76200</xdr:colOff>
      <xdr:row>134</xdr:row>
      <xdr:rowOff>114300</xdr:rowOff>
    </xdr:to>
    <xdr:sp macro="" textlink="">
      <xdr:nvSpPr>
        <xdr:cNvPr id="8174" name="Text Box 75" hidden="1">
          <a:extLst>
            <a:ext uri="{FF2B5EF4-FFF2-40B4-BE49-F238E27FC236}">
              <a16:creationId xmlns:a16="http://schemas.microsoft.com/office/drawing/2014/main" id="{00000000-0008-0000-0000-0000EE1F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132</xdr:row>
      <xdr:rowOff>76200</xdr:rowOff>
    </xdr:from>
    <xdr:to>
      <xdr:col>14</xdr:col>
      <xdr:colOff>76200</xdr:colOff>
      <xdr:row>133</xdr:row>
      <xdr:rowOff>114300</xdr:rowOff>
    </xdr:to>
    <xdr:sp macro="" textlink="">
      <xdr:nvSpPr>
        <xdr:cNvPr id="8175" name="Text Box 75" hidden="1">
          <a:extLst>
            <a:ext uri="{FF2B5EF4-FFF2-40B4-BE49-F238E27FC236}">
              <a16:creationId xmlns:a16="http://schemas.microsoft.com/office/drawing/2014/main" id="{00000000-0008-0000-0000-0000EF1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133</xdr:row>
      <xdr:rowOff>76200</xdr:rowOff>
    </xdr:from>
    <xdr:to>
      <xdr:col>14</xdr:col>
      <xdr:colOff>76200</xdr:colOff>
      <xdr:row>134</xdr:row>
      <xdr:rowOff>114300</xdr:rowOff>
    </xdr:to>
    <xdr:sp macro="" textlink="">
      <xdr:nvSpPr>
        <xdr:cNvPr id="8176" name="Text Box 75" hidden="1">
          <a:extLst>
            <a:ext uri="{FF2B5EF4-FFF2-40B4-BE49-F238E27FC236}">
              <a16:creationId xmlns:a16="http://schemas.microsoft.com/office/drawing/2014/main" id="{00000000-0008-0000-0000-0000F01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133</xdr:row>
      <xdr:rowOff>76200</xdr:rowOff>
    </xdr:from>
    <xdr:to>
      <xdr:col>14</xdr:col>
      <xdr:colOff>76200</xdr:colOff>
      <xdr:row>134</xdr:row>
      <xdr:rowOff>114300</xdr:rowOff>
    </xdr:to>
    <xdr:sp macro="" textlink="">
      <xdr:nvSpPr>
        <xdr:cNvPr id="8177" name="Text Box 75" hidden="1">
          <a:extLst>
            <a:ext uri="{FF2B5EF4-FFF2-40B4-BE49-F238E27FC236}">
              <a16:creationId xmlns:a16="http://schemas.microsoft.com/office/drawing/2014/main" id="{00000000-0008-0000-0000-0000F11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133</xdr:row>
      <xdr:rowOff>76200</xdr:rowOff>
    </xdr:from>
    <xdr:to>
      <xdr:col>14</xdr:col>
      <xdr:colOff>76200</xdr:colOff>
      <xdr:row>134</xdr:row>
      <xdr:rowOff>114300</xdr:rowOff>
    </xdr:to>
    <xdr:sp macro="" textlink="">
      <xdr:nvSpPr>
        <xdr:cNvPr id="8178" name="Text Box 75" hidden="1">
          <a:extLst>
            <a:ext uri="{FF2B5EF4-FFF2-40B4-BE49-F238E27FC236}">
              <a16:creationId xmlns:a16="http://schemas.microsoft.com/office/drawing/2014/main" id="{00000000-0008-0000-0000-0000F21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133</xdr:row>
      <xdr:rowOff>76200</xdr:rowOff>
    </xdr:from>
    <xdr:to>
      <xdr:col>14</xdr:col>
      <xdr:colOff>76200</xdr:colOff>
      <xdr:row>134</xdr:row>
      <xdr:rowOff>114300</xdr:rowOff>
    </xdr:to>
    <xdr:sp macro="" textlink="">
      <xdr:nvSpPr>
        <xdr:cNvPr id="8179" name="Text Box 75" hidden="1">
          <a:extLst>
            <a:ext uri="{FF2B5EF4-FFF2-40B4-BE49-F238E27FC236}">
              <a16:creationId xmlns:a16="http://schemas.microsoft.com/office/drawing/2014/main" id="{00000000-0008-0000-0000-0000F31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133</xdr:row>
      <xdr:rowOff>76200</xdr:rowOff>
    </xdr:from>
    <xdr:to>
      <xdr:col>7</xdr:col>
      <xdr:colOff>76200</xdr:colOff>
      <xdr:row>134</xdr:row>
      <xdr:rowOff>114300</xdr:rowOff>
    </xdr:to>
    <xdr:sp macro="" textlink="">
      <xdr:nvSpPr>
        <xdr:cNvPr id="8180" name="Text Box 75" hidden="1">
          <a:extLst>
            <a:ext uri="{FF2B5EF4-FFF2-40B4-BE49-F238E27FC236}">
              <a16:creationId xmlns:a16="http://schemas.microsoft.com/office/drawing/2014/main" id="{00000000-0008-0000-0000-0000F41F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133</xdr:row>
      <xdr:rowOff>76200</xdr:rowOff>
    </xdr:from>
    <xdr:to>
      <xdr:col>10</xdr:col>
      <xdr:colOff>76200</xdr:colOff>
      <xdr:row>134</xdr:row>
      <xdr:rowOff>114300</xdr:rowOff>
    </xdr:to>
    <xdr:sp macro="" textlink="">
      <xdr:nvSpPr>
        <xdr:cNvPr id="8181" name="Text Box 75" hidden="1">
          <a:extLst>
            <a:ext uri="{FF2B5EF4-FFF2-40B4-BE49-F238E27FC236}">
              <a16:creationId xmlns:a16="http://schemas.microsoft.com/office/drawing/2014/main" id="{00000000-0008-0000-0000-0000F51F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133</xdr:row>
      <xdr:rowOff>76200</xdr:rowOff>
    </xdr:from>
    <xdr:to>
      <xdr:col>14</xdr:col>
      <xdr:colOff>76200</xdr:colOff>
      <xdr:row>134</xdr:row>
      <xdr:rowOff>114300</xdr:rowOff>
    </xdr:to>
    <xdr:sp macro="" textlink="">
      <xdr:nvSpPr>
        <xdr:cNvPr id="8182" name="Text Box 75" hidden="1">
          <a:extLst>
            <a:ext uri="{FF2B5EF4-FFF2-40B4-BE49-F238E27FC236}">
              <a16:creationId xmlns:a16="http://schemas.microsoft.com/office/drawing/2014/main" id="{00000000-0008-0000-0000-0000F61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133</xdr:row>
      <xdr:rowOff>76200</xdr:rowOff>
    </xdr:from>
    <xdr:to>
      <xdr:col>7</xdr:col>
      <xdr:colOff>76200</xdr:colOff>
      <xdr:row>134</xdr:row>
      <xdr:rowOff>114300</xdr:rowOff>
    </xdr:to>
    <xdr:sp macro="" textlink="">
      <xdr:nvSpPr>
        <xdr:cNvPr id="8183" name="Text Box 75" hidden="1">
          <a:extLst>
            <a:ext uri="{FF2B5EF4-FFF2-40B4-BE49-F238E27FC236}">
              <a16:creationId xmlns:a16="http://schemas.microsoft.com/office/drawing/2014/main" id="{00000000-0008-0000-0000-0000F71F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133</xdr:row>
      <xdr:rowOff>76200</xdr:rowOff>
    </xdr:from>
    <xdr:to>
      <xdr:col>10</xdr:col>
      <xdr:colOff>76200</xdr:colOff>
      <xdr:row>134</xdr:row>
      <xdr:rowOff>114300</xdr:rowOff>
    </xdr:to>
    <xdr:sp macro="" textlink="">
      <xdr:nvSpPr>
        <xdr:cNvPr id="8184" name="Text Box 75" hidden="1">
          <a:extLst>
            <a:ext uri="{FF2B5EF4-FFF2-40B4-BE49-F238E27FC236}">
              <a16:creationId xmlns:a16="http://schemas.microsoft.com/office/drawing/2014/main" id="{00000000-0008-0000-0000-0000F81F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133</xdr:row>
      <xdr:rowOff>76200</xdr:rowOff>
    </xdr:from>
    <xdr:to>
      <xdr:col>14</xdr:col>
      <xdr:colOff>76200</xdr:colOff>
      <xdr:row>134</xdr:row>
      <xdr:rowOff>114300</xdr:rowOff>
    </xdr:to>
    <xdr:sp macro="" textlink="">
      <xdr:nvSpPr>
        <xdr:cNvPr id="8185" name="Text Box 75" hidden="1">
          <a:extLst>
            <a:ext uri="{FF2B5EF4-FFF2-40B4-BE49-F238E27FC236}">
              <a16:creationId xmlns:a16="http://schemas.microsoft.com/office/drawing/2014/main" id="{00000000-0008-0000-0000-0000F91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133</xdr:row>
      <xdr:rowOff>76200</xdr:rowOff>
    </xdr:from>
    <xdr:to>
      <xdr:col>7</xdr:col>
      <xdr:colOff>76200</xdr:colOff>
      <xdr:row>134</xdr:row>
      <xdr:rowOff>114300</xdr:rowOff>
    </xdr:to>
    <xdr:sp macro="" textlink="">
      <xdr:nvSpPr>
        <xdr:cNvPr id="8186" name="Text Box 75" hidden="1">
          <a:extLst>
            <a:ext uri="{FF2B5EF4-FFF2-40B4-BE49-F238E27FC236}">
              <a16:creationId xmlns:a16="http://schemas.microsoft.com/office/drawing/2014/main" id="{00000000-0008-0000-0000-0000FA1F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134</xdr:row>
      <xdr:rowOff>76200</xdr:rowOff>
    </xdr:from>
    <xdr:to>
      <xdr:col>7</xdr:col>
      <xdr:colOff>76200</xdr:colOff>
      <xdr:row>135</xdr:row>
      <xdr:rowOff>114300</xdr:rowOff>
    </xdr:to>
    <xdr:sp macro="" textlink="">
      <xdr:nvSpPr>
        <xdr:cNvPr id="8187" name="Text Box 75" hidden="1">
          <a:extLst>
            <a:ext uri="{FF2B5EF4-FFF2-40B4-BE49-F238E27FC236}">
              <a16:creationId xmlns:a16="http://schemas.microsoft.com/office/drawing/2014/main" id="{00000000-0008-0000-0000-0000FB1F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134</xdr:row>
      <xdr:rowOff>76200</xdr:rowOff>
    </xdr:from>
    <xdr:to>
      <xdr:col>7</xdr:col>
      <xdr:colOff>76200</xdr:colOff>
      <xdr:row>135</xdr:row>
      <xdr:rowOff>114300</xdr:rowOff>
    </xdr:to>
    <xdr:sp macro="" textlink="">
      <xdr:nvSpPr>
        <xdr:cNvPr id="8188" name="Text Box 75" hidden="1">
          <a:extLst>
            <a:ext uri="{FF2B5EF4-FFF2-40B4-BE49-F238E27FC236}">
              <a16:creationId xmlns:a16="http://schemas.microsoft.com/office/drawing/2014/main" id="{00000000-0008-0000-0000-0000FC1F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133</xdr:row>
      <xdr:rowOff>76200</xdr:rowOff>
    </xdr:from>
    <xdr:to>
      <xdr:col>10</xdr:col>
      <xdr:colOff>76200</xdr:colOff>
      <xdr:row>134</xdr:row>
      <xdr:rowOff>114300</xdr:rowOff>
    </xdr:to>
    <xdr:sp macro="" textlink="">
      <xdr:nvSpPr>
        <xdr:cNvPr id="8189" name="Text Box 75" hidden="1">
          <a:extLst>
            <a:ext uri="{FF2B5EF4-FFF2-40B4-BE49-F238E27FC236}">
              <a16:creationId xmlns:a16="http://schemas.microsoft.com/office/drawing/2014/main" id="{00000000-0008-0000-0000-0000FD1F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134</xdr:row>
      <xdr:rowOff>76200</xdr:rowOff>
    </xdr:from>
    <xdr:to>
      <xdr:col>10</xdr:col>
      <xdr:colOff>76200</xdr:colOff>
      <xdr:row>135</xdr:row>
      <xdr:rowOff>114300</xdr:rowOff>
    </xdr:to>
    <xdr:sp macro="" textlink="">
      <xdr:nvSpPr>
        <xdr:cNvPr id="8190" name="Text Box 75" hidden="1">
          <a:extLst>
            <a:ext uri="{FF2B5EF4-FFF2-40B4-BE49-F238E27FC236}">
              <a16:creationId xmlns:a16="http://schemas.microsoft.com/office/drawing/2014/main" id="{00000000-0008-0000-0000-0000FE1F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134</xdr:row>
      <xdr:rowOff>76200</xdr:rowOff>
    </xdr:from>
    <xdr:to>
      <xdr:col>10</xdr:col>
      <xdr:colOff>76200</xdr:colOff>
      <xdr:row>135</xdr:row>
      <xdr:rowOff>114300</xdr:rowOff>
    </xdr:to>
    <xdr:sp macro="" textlink="">
      <xdr:nvSpPr>
        <xdr:cNvPr id="8191" name="Text Box 75" hidden="1">
          <a:extLst>
            <a:ext uri="{FF2B5EF4-FFF2-40B4-BE49-F238E27FC236}">
              <a16:creationId xmlns:a16="http://schemas.microsoft.com/office/drawing/2014/main" id="{00000000-0008-0000-0000-0000FF1F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134</xdr:row>
      <xdr:rowOff>76200</xdr:rowOff>
    </xdr:from>
    <xdr:to>
      <xdr:col>10</xdr:col>
      <xdr:colOff>76200</xdr:colOff>
      <xdr:row>135</xdr:row>
      <xdr:rowOff>114300</xdr:rowOff>
    </xdr:to>
    <xdr:sp macro="" textlink="">
      <xdr:nvSpPr>
        <xdr:cNvPr id="8192" name="Text Box 75" hidden="1">
          <a:extLst>
            <a:ext uri="{FF2B5EF4-FFF2-40B4-BE49-F238E27FC236}">
              <a16:creationId xmlns:a16="http://schemas.microsoft.com/office/drawing/2014/main" id="{00000000-0008-0000-0000-00000020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133</xdr:row>
      <xdr:rowOff>76200</xdr:rowOff>
    </xdr:from>
    <xdr:to>
      <xdr:col>14</xdr:col>
      <xdr:colOff>76200</xdr:colOff>
      <xdr:row>134</xdr:row>
      <xdr:rowOff>114300</xdr:rowOff>
    </xdr:to>
    <xdr:sp macro="" textlink="">
      <xdr:nvSpPr>
        <xdr:cNvPr id="8193" name="Text Box 75" hidden="1">
          <a:extLst>
            <a:ext uri="{FF2B5EF4-FFF2-40B4-BE49-F238E27FC236}">
              <a16:creationId xmlns:a16="http://schemas.microsoft.com/office/drawing/2014/main" id="{00000000-0008-0000-0000-0000012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134</xdr:row>
      <xdr:rowOff>76200</xdr:rowOff>
    </xdr:from>
    <xdr:to>
      <xdr:col>14</xdr:col>
      <xdr:colOff>76200</xdr:colOff>
      <xdr:row>135</xdr:row>
      <xdr:rowOff>114300</xdr:rowOff>
    </xdr:to>
    <xdr:sp macro="" textlink="">
      <xdr:nvSpPr>
        <xdr:cNvPr id="8194" name="Text Box 75" hidden="1">
          <a:extLst>
            <a:ext uri="{FF2B5EF4-FFF2-40B4-BE49-F238E27FC236}">
              <a16:creationId xmlns:a16="http://schemas.microsoft.com/office/drawing/2014/main" id="{00000000-0008-0000-0000-0000022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134</xdr:row>
      <xdr:rowOff>76200</xdr:rowOff>
    </xdr:from>
    <xdr:to>
      <xdr:col>14</xdr:col>
      <xdr:colOff>76200</xdr:colOff>
      <xdr:row>135</xdr:row>
      <xdr:rowOff>114300</xdr:rowOff>
    </xdr:to>
    <xdr:sp macro="" textlink="">
      <xdr:nvSpPr>
        <xdr:cNvPr id="8195" name="Text Box 75" hidden="1">
          <a:extLst>
            <a:ext uri="{FF2B5EF4-FFF2-40B4-BE49-F238E27FC236}">
              <a16:creationId xmlns:a16="http://schemas.microsoft.com/office/drawing/2014/main" id="{00000000-0008-0000-0000-0000032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134</xdr:row>
      <xdr:rowOff>76200</xdr:rowOff>
    </xdr:from>
    <xdr:to>
      <xdr:col>14</xdr:col>
      <xdr:colOff>76200</xdr:colOff>
      <xdr:row>135</xdr:row>
      <xdr:rowOff>114300</xdr:rowOff>
    </xdr:to>
    <xdr:sp macro="" textlink="">
      <xdr:nvSpPr>
        <xdr:cNvPr id="8196" name="Text Box 75" hidden="1">
          <a:extLst>
            <a:ext uri="{FF2B5EF4-FFF2-40B4-BE49-F238E27FC236}">
              <a16:creationId xmlns:a16="http://schemas.microsoft.com/office/drawing/2014/main" id="{00000000-0008-0000-0000-0000042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134</xdr:row>
      <xdr:rowOff>76200</xdr:rowOff>
    </xdr:from>
    <xdr:to>
      <xdr:col>14</xdr:col>
      <xdr:colOff>76200</xdr:colOff>
      <xdr:row>135</xdr:row>
      <xdr:rowOff>114300</xdr:rowOff>
    </xdr:to>
    <xdr:sp macro="" textlink="">
      <xdr:nvSpPr>
        <xdr:cNvPr id="8197" name="Text Box 75" hidden="1">
          <a:extLst>
            <a:ext uri="{FF2B5EF4-FFF2-40B4-BE49-F238E27FC236}">
              <a16:creationId xmlns:a16="http://schemas.microsoft.com/office/drawing/2014/main" id="{00000000-0008-0000-0000-0000052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134</xdr:row>
      <xdr:rowOff>76200</xdr:rowOff>
    </xdr:from>
    <xdr:to>
      <xdr:col>7</xdr:col>
      <xdr:colOff>76200</xdr:colOff>
      <xdr:row>135</xdr:row>
      <xdr:rowOff>114300</xdr:rowOff>
    </xdr:to>
    <xdr:sp macro="" textlink="">
      <xdr:nvSpPr>
        <xdr:cNvPr id="8198" name="Text Box 75" hidden="1">
          <a:extLst>
            <a:ext uri="{FF2B5EF4-FFF2-40B4-BE49-F238E27FC236}">
              <a16:creationId xmlns:a16="http://schemas.microsoft.com/office/drawing/2014/main" id="{00000000-0008-0000-0000-00000620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134</xdr:row>
      <xdr:rowOff>76200</xdr:rowOff>
    </xdr:from>
    <xdr:to>
      <xdr:col>10</xdr:col>
      <xdr:colOff>76200</xdr:colOff>
      <xdr:row>135</xdr:row>
      <xdr:rowOff>114300</xdr:rowOff>
    </xdr:to>
    <xdr:sp macro="" textlink="">
      <xdr:nvSpPr>
        <xdr:cNvPr id="8199" name="Text Box 75" hidden="1">
          <a:extLst>
            <a:ext uri="{FF2B5EF4-FFF2-40B4-BE49-F238E27FC236}">
              <a16:creationId xmlns:a16="http://schemas.microsoft.com/office/drawing/2014/main" id="{00000000-0008-0000-0000-00000720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134</xdr:row>
      <xdr:rowOff>76200</xdr:rowOff>
    </xdr:from>
    <xdr:to>
      <xdr:col>14</xdr:col>
      <xdr:colOff>76200</xdr:colOff>
      <xdr:row>135</xdr:row>
      <xdr:rowOff>114300</xdr:rowOff>
    </xdr:to>
    <xdr:sp macro="" textlink="">
      <xdr:nvSpPr>
        <xdr:cNvPr id="8200" name="Text Box 75" hidden="1">
          <a:extLst>
            <a:ext uri="{FF2B5EF4-FFF2-40B4-BE49-F238E27FC236}">
              <a16:creationId xmlns:a16="http://schemas.microsoft.com/office/drawing/2014/main" id="{00000000-0008-0000-0000-0000082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134</xdr:row>
      <xdr:rowOff>76200</xdr:rowOff>
    </xdr:from>
    <xdr:to>
      <xdr:col>7</xdr:col>
      <xdr:colOff>76200</xdr:colOff>
      <xdr:row>135</xdr:row>
      <xdr:rowOff>114300</xdr:rowOff>
    </xdr:to>
    <xdr:sp macro="" textlink="">
      <xdr:nvSpPr>
        <xdr:cNvPr id="8201" name="Text Box 75" hidden="1">
          <a:extLst>
            <a:ext uri="{FF2B5EF4-FFF2-40B4-BE49-F238E27FC236}">
              <a16:creationId xmlns:a16="http://schemas.microsoft.com/office/drawing/2014/main" id="{00000000-0008-0000-0000-00000920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134</xdr:row>
      <xdr:rowOff>76200</xdr:rowOff>
    </xdr:from>
    <xdr:to>
      <xdr:col>10</xdr:col>
      <xdr:colOff>76200</xdr:colOff>
      <xdr:row>135</xdr:row>
      <xdr:rowOff>114300</xdr:rowOff>
    </xdr:to>
    <xdr:sp macro="" textlink="">
      <xdr:nvSpPr>
        <xdr:cNvPr id="8202" name="Text Box 75" hidden="1">
          <a:extLst>
            <a:ext uri="{FF2B5EF4-FFF2-40B4-BE49-F238E27FC236}">
              <a16:creationId xmlns:a16="http://schemas.microsoft.com/office/drawing/2014/main" id="{00000000-0008-0000-0000-00000A20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134</xdr:row>
      <xdr:rowOff>76200</xdr:rowOff>
    </xdr:from>
    <xdr:to>
      <xdr:col>14</xdr:col>
      <xdr:colOff>76200</xdr:colOff>
      <xdr:row>135</xdr:row>
      <xdr:rowOff>114300</xdr:rowOff>
    </xdr:to>
    <xdr:sp macro="" textlink="">
      <xdr:nvSpPr>
        <xdr:cNvPr id="8203" name="Text Box 75" hidden="1">
          <a:extLst>
            <a:ext uri="{FF2B5EF4-FFF2-40B4-BE49-F238E27FC236}">
              <a16:creationId xmlns:a16="http://schemas.microsoft.com/office/drawing/2014/main" id="{00000000-0008-0000-0000-00000B2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134</xdr:row>
      <xdr:rowOff>76200</xdr:rowOff>
    </xdr:from>
    <xdr:to>
      <xdr:col>7</xdr:col>
      <xdr:colOff>76200</xdr:colOff>
      <xdr:row>135</xdr:row>
      <xdr:rowOff>114300</xdr:rowOff>
    </xdr:to>
    <xdr:sp macro="" textlink="">
      <xdr:nvSpPr>
        <xdr:cNvPr id="8204" name="Text Box 75" hidden="1">
          <a:extLst>
            <a:ext uri="{FF2B5EF4-FFF2-40B4-BE49-F238E27FC236}">
              <a16:creationId xmlns:a16="http://schemas.microsoft.com/office/drawing/2014/main" id="{00000000-0008-0000-0000-00000C20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135</xdr:row>
      <xdr:rowOff>76200</xdr:rowOff>
    </xdr:from>
    <xdr:to>
      <xdr:col>7</xdr:col>
      <xdr:colOff>76200</xdr:colOff>
      <xdr:row>136</xdr:row>
      <xdr:rowOff>114300</xdr:rowOff>
    </xdr:to>
    <xdr:sp macro="" textlink="">
      <xdr:nvSpPr>
        <xdr:cNvPr id="8205" name="Text Box 75" hidden="1">
          <a:extLst>
            <a:ext uri="{FF2B5EF4-FFF2-40B4-BE49-F238E27FC236}">
              <a16:creationId xmlns:a16="http://schemas.microsoft.com/office/drawing/2014/main" id="{00000000-0008-0000-0000-00000D20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135</xdr:row>
      <xdr:rowOff>76200</xdr:rowOff>
    </xdr:from>
    <xdr:to>
      <xdr:col>7</xdr:col>
      <xdr:colOff>76200</xdr:colOff>
      <xdr:row>136</xdr:row>
      <xdr:rowOff>114300</xdr:rowOff>
    </xdr:to>
    <xdr:sp macro="" textlink="">
      <xdr:nvSpPr>
        <xdr:cNvPr id="8206" name="Text Box 75" hidden="1">
          <a:extLst>
            <a:ext uri="{FF2B5EF4-FFF2-40B4-BE49-F238E27FC236}">
              <a16:creationId xmlns:a16="http://schemas.microsoft.com/office/drawing/2014/main" id="{00000000-0008-0000-0000-00000E20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134</xdr:row>
      <xdr:rowOff>76200</xdr:rowOff>
    </xdr:from>
    <xdr:to>
      <xdr:col>10</xdr:col>
      <xdr:colOff>76200</xdr:colOff>
      <xdr:row>135</xdr:row>
      <xdr:rowOff>114300</xdr:rowOff>
    </xdr:to>
    <xdr:sp macro="" textlink="">
      <xdr:nvSpPr>
        <xdr:cNvPr id="8207" name="Text Box 75" hidden="1">
          <a:extLst>
            <a:ext uri="{FF2B5EF4-FFF2-40B4-BE49-F238E27FC236}">
              <a16:creationId xmlns:a16="http://schemas.microsoft.com/office/drawing/2014/main" id="{00000000-0008-0000-0000-00000F20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135</xdr:row>
      <xdr:rowOff>76200</xdr:rowOff>
    </xdr:from>
    <xdr:to>
      <xdr:col>10</xdr:col>
      <xdr:colOff>76200</xdr:colOff>
      <xdr:row>136</xdr:row>
      <xdr:rowOff>114300</xdr:rowOff>
    </xdr:to>
    <xdr:sp macro="" textlink="">
      <xdr:nvSpPr>
        <xdr:cNvPr id="8208" name="Text Box 75" hidden="1">
          <a:extLst>
            <a:ext uri="{FF2B5EF4-FFF2-40B4-BE49-F238E27FC236}">
              <a16:creationId xmlns:a16="http://schemas.microsoft.com/office/drawing/2014/main" id="{00000000-0008-0000-0000-00001020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135</xdr:row>
      <xdr:rowOff>76200</xdr:rowOff>
    </xdr:from>
    <xdr:to>
      <xdr:col>10</xdr:col>
      <xdr:colOff>76200</xdr:colOff>
      <xdr:row>136</xdr:row>
      <xdr:rowOff>114300</xdr:rowOff>
    </xdr:to>
    <xdr:sp macro="" textlink="">
      <xdr:nvSpPr>
        <xdr:cNvPr id="8209" name="Text Box 75" hidden="1">
          <a:extLst>
            <a:ext uri="{FF2B5EF4-FFF2-40B4-BE49-F238E27FC236}">
              <a16:creationId xmlns:a16="http://schemas.microsoft.com/office/drawing/2014/main" id="{00000000-0008-0000-0000-00001120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135</xdr:row>
      <xdr:rowOff>76200</xdr:rowOff>
    </xdr:from>
    <xdr:to>
      <xdr:col>10</xdr:col>
      <xdr:colOff>76200</xdr:colOff>
      <xdr:row>136</xdr:row>
      <xdr:rowOff>114300</xdr:rowOff>
    </xdr:to>
    <xdr:sp macro="" textlink="">
      <xdr:nvSpPr>
        <xdr:cNvPr id="8210" name="Text Box 75" hidden="1">
          <a:extLst>
            <a:ext uri="{FF2B5EF4-FFF2-40B4-BE49-F238E27FC236}">
              <a16:creationId xmlns:a16="http://schemas.microsoft.com/office/drawing/2014/main" id="{00000000-0008-0000-0000-00001220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134</xdr:row>
      <xdr:rowOff>76200</xdr:rowOff>
    </xdr:from>
    <xdr:to>
      <xdr:col>14</xdr:col>
      <xdr:colOff>76200</xdr:colOff>
      <xdr:row>135</xdr:row>
      <xdr:rowOff>114300</xdr:rowOff>
    </xdr:to>
    <xdr:sp macro="" textlink="">
      <xdr:nvSpPr>
        <xdr:cNvPr id="8211" name="Text Box 75" hidden="1">
          <a:extLst>
            <a:ext uri="{FF2B5EF4-FFF2-40B4-BE49-F238E27FC236}">
              <a16:creationId xmlns:a16="http://schemas.microsoft.com/office/drawing/2014/main" id="{00000000-0008-0000-0000-0000132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135</xdr:row>
      <xdr:rowOff>76200</xdr:rowOff>
    </xdr:from>
    <xdr:to>
      <xdr:col>14</xdr:col>
      <xdr:colOff>76200</xdr:colOff>
      <xdr:row>136</xdr:row>
      <xdr:rowOff>114300</xdr:rowOff>
    </xdr:to>
    <xdr:sp macro="" textlink="">
      <xdr:nvSpPr>
        <xdr:cNvPr id="8212" name="Text Box 75" hidden="1">
          <a:extLst>
            <a:ext uri="{FF2B5EF4-FFF2-40B4-BE49-F238E27FC236}">
              <a16:creationId xmlns:a16="http://schemas.microsoft.com/office/drawing/2014/main" id="{00000000-0008-0000-0000-0000142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135</xdr:row>
      <xdr:rowOff>76200</xdr:rowOff>
    </xdr:from>
    <xdr:to>
      <xdr:col>14</xdr:col>
      <xdr:colOff>76200</xdr:colOff>
      <xdr:row>136</xdr:row>
      <xdr:rowOff>114300</xdr:rowOff>
    </xdr:to>
    <xdr:sp macro="" textlink="">
      <xdr:nvSpPr>
        <xdr:cNvPr id="8213" name="Text Box 75" hidden="1">
          <a:extLst>
            <a:ext uri="{FF2B5EF4-FFF2-40B4-BE49-F238E27FC236}">
              <a16:creationId xmlns:a16="http://schemas.microsoft.com/office/drawing/2014/main" id="{00000000-0008-0000-0000-0000152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135</xdr:row>
      <xdr:rowOff>76200</xdr:rowOff>
    </xdr:from>
    <xdr:to>
      <xdr:col>14</xdr:col>
      <xdr:colOff>76200</xdr:colOff>
      <xdr:row>136</xdr:row>
      <xdr:rowOff>114300</xdr:rowOff>
    </xdr:to>
    <xdr:sp macro="" textlink="">
      <xdr:nvSpPr>
        <xdr:cNvPr id="8214" name="Text Box 75" hidden="1">
          <a:extLst>
            <a:ext uri="{FF2B5EF4-FFF2-40B4-BE49-F238E27FC236}">
              <a16:creationId xmlns:a16="http://schemas.microsoft.com/office/drawing/2014/main" id="{00000000-0008-0000-0000-0000162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135</xdr:row>
      <xdr:rowOff>76200</xdr:rowOff>
    </xdr:from>
    <xdr:to>
      <xdr:col>14</xdr:col>
      <xdr:colOff>76200</xdr:colOff>
      <xdr:row>136</xdr:row>
      <xdr:rowOff>114300</xdr:rowOff>
    </xdr:to>
    <xdr:sp macro="" textlink="">
      <xdr:nvSpPr>
        <xdr:cNvPr id="8215" name="Text Box 75" hidden="1">
          <a:extLst>
            <a:ext uri="{FF2B5EF4-FFF2-40B4-BE49-F238E27FC236}">
              <a16:creationId xmlns:a16="http://schemas.microsoft.com/office/drawing/2014/main" id="{00000000-0008-0000-0000-0000172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135</xdr:row>
      <xdr:rowOff>76200</xdr:rowOff>
    </xdr:from>
    <xdr:to>
      <xdr:col>7</xdr:col>
      <xdr:colOff>76200</xdr:colOff>
      <xdr:row>136</xdr:row>
      <xdr:rowOff>114300</xdr:rowOff>
    </xdr:to>
    <xdr:sp macro="" textlink="">
      <xdr:nvSpPr>
        <xdr:cNvPr id="8216" name="Text Box 75" hidden="1">
          <a:extLst>
            <a:ext uri="{FF2B5EF4-FFF2-40B4-BE49-F238E27FC236}">
              <a16:creationId xmlns:a16="http://schemas.microsoft.com/office/drawing/2014/main" id="{00000000-0008-0000-0000-00001820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135</xdr:row>
      <xdr:rowOff>76200</xdr:rowOff>
    </xdr:from>
    <xdr:to>
      <xdr:col>10</xdr:col>
      <xdr:colOff>76200</xdr:colOff>
      <xdr:row>136</xdr:row>
      <xdr:rowOff>114300</xdr:rowOff>
    </xdr:to>
    <xdr:sp macro="" textlink="">
      <xdr:nvSpPr>
        <xdr:cNvPr id="8217" name="Text Box 75" hidden="1">
          <a:extLst>
            <a:ext uri="{FF2B5EF4-FFF2-40B4-BE49-F238E27FC236}">
              <a16:creationId xmlns:a16="http://schemas.microsoft.com/office/drawing/2014/main" id="{00000000-0008-0000-0000-00001920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135</xdr:row>
      <xdr:rowOff>76200</xdr:rowOff>
    </xdr:from>
    <xdr:to>
      <xdr:col>14</xdr:col>
      <xdr:colOff>76200</xdr:colOff>
      <xdr:row>136</xdr:row>
      <xdr:rowOff>114300</xdr:rowOff>
    </xdr:to>
    <xdr:sp macro="" textlink="">
      <xdr:nvSpPr>
        <xdr:cNvPr id="8218" name="Text Box 75" hidden="1">
          <a:extLst>
            <a:ext uri="{FF2B5EF4-FFF2-40B4-BE49-F238E27FC236}">
              <a16:creationId xmlns:a16="http://schemas.microsoft.com/office/drawing/2014/main" id="{00000000-0008-0000-0000-00001A2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135</xdr:row>
      <xdr:rowOff>76200</xdr:rowOff>
    </xdr:from>
    <xdr:to>
      <xdr:col>7</xdr:col>
      <xdr:colOff>76200</xdr:colOff>
      <xdr:row>136</xdr:row>
      <xdr:rowOff>114300</xdr:rowOff>
    </xdr:to>
    <xdr:sp macro="" textlink="">
      <xdr:nvSpPr>
        <xdr:cNvPr id="8219" name="Text Box 75" hidden="1">
          <a:extLst>
            <a:ext uri="{FF2B5EF4-FFF2-40B4-BE49-F238E27FC236}">
              <a16:creationId xmlns:a16="http://schemas.microsoft.com/office/drawing/2014/main" id="{00000000-0008-0000-0000-00001B20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135</xdr:row>
      <xdr:rowOff>76200</xdr:rowOff>
    </xdr:from>
    <xdr:to>
      <xdr:col>10</xdr:col>
      <xdr:colOff>76200</xdr:colOff>
      <xdr:row>136</xdr:row>
      <xdr:rowOff>114300</xdr:rowOff>
    </xdr:to>
    <xdr:sp macro="" textlink="">
      <xdr:nvSpPr>
        <xdr:cNvPr id="8220" name="Text Box 75" hidden="1">
          <a:extLst>
            <a:ext uri="{FF2B5EF4-FFF2-40B4-BE49-F238E27FC236}">
              <a16:creationId xmlns:a16="http://schemas.microsoft.com/office/drawing/2014/main" id="{00000000-0008-0000-0000-00001C20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135</xdr:row>
      <xdr:rowOff>76200</xdr:rowOff>
    </xdr:from>
    <xdr:to>
      <xdr:col>14</xdr:col>
      <xdr:colOff>76200</xdr:colOff>
      <xdr:row>136</xdr:row>
      <xdr:rowOff>114300</xdr:rowOff>
    </xdr:to>
    <xdr:sp macro="" textlink="">
      <xdr:nvSpPr>
        <xdr:cNvPr id="8221" name="Text Box 75" hidden="1">
          <a:extLst>
            <a:ext uri="{FF2B5EF4-FFF2-40B4-BE49-F238E27FC236}">
              <a16:creationId xmlns:a16="http://schemas.microsoft.com/office/drawing/2014/main" id="{00000000-0008-0000-0000-00001D2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135</xdr:row>
      <xdr:rowOff>76200</xdr:rowOff>
    </xdr:from>
    <xdr:to>
      <xdr:col>7</xdr:col>
      <xdr:colOff>76200</xdr:colOff>
      <xdr:row>136</xdr:row>
      <xdr:rowOff>114300</xdr:rowOff>
    </xdr:to>
    <xdr:sp macro="" textlink="">
      <xdr:nvSpPr>
        <xdr:cNvPr id="8222" name="Text Box 75" hidden="1">
          <a:extLst>
            <a:ext uri="{FF2B5EF4-FFF2-40B4-BE49-F238E27FC236}">
              <a16:creationId xmlns:a16="http://schemas.microsoft.com/office/drawing/2014/main" id="{00000000-0008-0000-0000-00001E20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136</xdr:row>
      <xdr:rowOff>76200</xdr:rowOff>
    </xdr:from>
    <xdr:to>
      <xdr:col>7</xdr:col>
      <xdr:colOff>76200</xdr:colOff>
      <xdr:row>137</xdr:row>
      <xdr:rowOff>114300</xdr:rowOff>
    </xdr:to>
    <xdr:sp macro="" textlink="">
      <xdr:nvSpPr>
        <xdr:cNvPr id="8223" name="Text Box 75" hidden="1">
          <a:extLst>
            <a:ext uri="{FF2B5EF4-FFF2-40B4-BE49-F238E27FC236}">
              <a16:creationId xmlns:a16="http://schemas.microsoft.com/office/drawing/2014/main" id="{00000000-0008-0000-0000-00001F20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136</xdr:row>
      <xdr:rowOff>76200</xdr:rowOff>
    </xdr:from>
    <xdr:to>
      <xdr:col>7</xdr:col>
      <xdr:colOff>76200</xdr:colOff>
      <xdr:row>137</xdr:row>
      <xdr:rowOff>114300</xdr:rowOff>
    </xdr:to>
    <xdr:sp macro="" textlink="">
      <xdr:nvSpPr>
        <xdr:cNvPr id="8224" name="Text Box 75" hidden="1">
          <a:extLst>
            <a:ext uri="{FF2B5EF4-FFF2-40B4-BE49-F238E27FC236}">
              <a16:creationId xmlns:a16="http://schemas.microsoft.com/office/drawing/2014/main" id="{00000000-0008-0000-0000-00002020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135</xdr:row>
      <xdr:rowOff>76200</xdr:rowOff>
    </xdr:from>
    <xdr:to>
      <xdr:col>10</xdr:col>
      <xdr:colOff>76200</xdr:colOff>
      <xdr:row>136</xdr:row>
      <xdr:rowOff>114300</xdr:rowOff>
    </xdr:to>
    <xdr:sp macro="" textlink="">
      <xdr:nvSpPr>
        <xdr:cNvPr id="8225" name="Text Box 75" hidden="1">
          <a:extLst>
            <a:ext uri="{FF2B5EF4-FFF2-40B4-BE49-F238E27FC236}">
              <a16:creationId xmlns:a16="http://schemas.microsoft.com/office/drawing/2014/main" id="{00000000-0008-0000-0000-00002120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136</xdr:row>
      <xdr:rowOff>76200</xdr:rowOff>
    </xdr:from>
    <xdr:to>
      <xdr:col>10</xdr:col>
      <xdr:colOff>76200</xdr:colOff>
      <xdr:row>137</xdr:row>
      <xdr:rowOff>114300</xdr:rowOff>
    </xdr:to>
    <xdr:sp macro="" textlink="">
      <xdr:nvSpPr>
        <xdr:cNvPr id="8226" name="Text Box 75" hidden="1">
          <a:extLst>
            <a:ext uri="{FF2B5EF4-FFF2-40B4-BE49-F238E27FC236}">
              <a16:creationId xmlns:a16="http://schemas.microsoft.com/office/drawing/2014/main" id="{00000000-0008-0000-0000-00002220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136</xdr:row>
      <xdr:rowOff>76200</xdr:rowOff>
    </xdr:from>
    <xdr:to>
      <xdr:col>10</xdr:col>
      <xdr:colOff>76200</xdr:colOff>
      <xdr:row>137</xdr:row>
      <xdr:rowOff>114300</xdr:rowOff>
    </xdr:to>
    <xdr:sp macro="" textlink="">
      <xdr:nvSpPr>
        <xdr:cNvPr id="8227" name="Text Box 75" hidden="1">
          <a:extLst>
            <a:ext uri="{FF2B5EF4-FFF2-40B4-BE49-F238E27FC236}">
              <a16:creationId xmlns:a16="http://schemas.microsoft.com/office/drawing/2014/main" id="{00000000-0008-0000-0000-00002320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136</xdr:row>
      <xdr:rowOff>76200</xdr:rowOff>
    </xdr:from>
    <xdr:to>
      <xdr:col>10</xdr:col>
      <xdr:colOff>76200</xdr:colOff>
      <xdr:row>137</xdr:row>
      <xdr:rowOff>114300</xdr:rowOff>
    </xdr:to>
    <xdr:sp macro="" textlink="">
      <xdr:nvSpPr>
        <xdr:cNvPr id="8228" name="Text Box 75" hidden="1">
          <a:extLst>
            <a:ext uri="{FF2B5EF4-FFF2-40B4-BE49-F238E27FC236}">
              <a16:creationId xmlns:a16="http://schemas.microsoft.com/office/drawing/2014/main" id="{00000000-0008-0000-0000-00002420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135</xdr:row>
      <xdr:rowOff>76200</xdr:rowOff>
    </xdr:from>
    <xdr:to>
      <xdr:col>14</xdr:col>
      <xdr:colOff>76200</xdr:colOff>
      <xdr:row>136</xdr:row>
      <xdr:rowOff>114300</xdr:rowOff>
    </xdr:to>
    <xdr:sp macro="" textlink="">
      <xdr:nvSpPr>
        <xdr:cNvPr id="8229" name="Text Box 75" hidden="1">
          <a:extLst>
            <a:ext uri="{FF2B5EF4-FFF2-40B4-BE49-F238E27FC236}">
              <a16:creationId xmlns:a16="http://schemas.microsoft.com/office/drawing/2014/main" id="{00000000-0008-0000-0000-0000252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136</xdr:row>
      <xdr:rowOff>76200</xdr:rowOff>
    </xdr:from>
    <xdr:to>
      <xdr:col>14</xdr:col>
      <xdr:colOff>76200</xdr:colOff>
      <xdr:row>137</xdr:row>
      <xdr:rowOff>114300</xdr:rowOff>
    </xdr:to>
    <xdr:sp macro="" textlink="">
      <xdr:nvSpPr>
        <xdr:cNvPr id="8230" name="Text Box 75" hidden="1">
          <a:extLst>
            <a:ext uri="{FF2B5EF4-FFF2-40B4-BE49-F238E27FC236}">
              <a16:creationId xmlns:a16="http://schemas.microsoft.com/office/drawing/2014/main" id="{00000000-0008-0000-0000-0000262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136</xdr:row>
      <xdr:rowOff>76200</xdr:rowOff>
    </xdr:from>
    <xdr:to>
      <xdr:col>14</xdr:col>
      <xdr:colOff>76200</xdr:colOff>
      <xdr:row>137</xdr:row>
      <xdr:rowOff>114300</xdr:rowOff>
    </xdr:to>
    <xdr:sp macro="" textlink="">
      <xdr:nvSpPr>
        <xdr:cNvPr id="8231" name="Text Box 75" hidden="1">
          <a:extLst>
            <a:ext uri="{FF2B5EF4-FFF2-40B4-BE49-F238E27FC236}">
              <a16:creationId xmlns:a16="http://schemas.microsoft.com/office/drawing/2014/main" id="{00000000-0008-0000-0000-0000272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136</xdr:row>
      <xdr:rowOff>76200</xdr:rowOff>
    </xdr:from>
    <xdr:to>
      <xdr:col>14</xdr:col>
      <xdr:colOff>76200</xdr:colOff>
      <xdr:row>137</xdr:row>
      <xdr:rowOff>114300</xdr:rowOff>
    </xdr:to>
    <xdr:sp macro="" textlink="">
      <xdr:nvSpPr>
        <xdr:cNvPr id="8232" name="Text Box 75" hidden="1">
          <a:extLst>
            <a:ext uri="{FF2B5EF4-FFF2-40B4-BE49-F238E27FC236}">
              <a16:creationId xmlns:a16="http://schemas.microsoft.com/office/drawing/2014/main" id="{00000000-0008-0000-0000-0000282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136</xdr:row>
      <xdr:rowOff>76200</xdr:rowOff>
    </xdr:from>
    <xdr:to>
      <xdr:col>14</xdr:col>
      <xdr:colOff>76200</xdr:colOff>
      <xdr:row>137</xdr:row>
      <xdr:rowOff>114300</xdr:rowOff>
    </xdr:to>
    <xdr:sp macro="" textlink="">
      <xdr:nvSpPr>
        <xdr:cNvPr id="8233" name="Text Box 75" hidden="1">
          <a:extLst>
            <a:ext uri="{FF2B5EF4-FFF2-40B4-BE49-F238E27FC236}">
              <a16:creationId xmlns:a16="http://schemas.microsoft.com/office/drawing/2014/main" id="{00000000-0008-0000-0000-0000292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136</xdr:row>
      <xdr:rowOff>76200</xdr:rowOff>
    </xdr:from>
    <xdr:to>
      <xdr:col>7</xdr:col>
      <xdr:colOff>76200</xdr:colOff>
      <xdr:row>137</xdr:row>
      <xdr:rowOff>114300</xdr:rowOff>
    </xdr:to>
    <xdr:sp macro="" textlink="">
      <xdr:nvSpPr>
        <xdr:cNvPr id="8234" name="Text Box 75" hidden="1">
          <a:extLst>
            <a:ext uri="{FF2B5EF4-FFF2-40B4-BE49-F238E27FC236}">
              <a16:creationId xmlns:a16="http://schemas.microsoft.com/office/drawing/2014/main" id="{00000000-0008-0000-0000-00002A20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136</xdr:row>
      <xdr:rowOff>76200</xdr:rowOff>
    </xdr:from>
    <xdr:to>
      <xdr:col>10</xdr:col>
      <xdr:colOff>76200</xdr:colOff>
      <xdr:row>137</xdr:row>
      <xdr:rowOff>114300</xdr:rowOff>
    </xdr:to>
    <xdr:sp macro="" textlink="">
      <xdr:nvSpPr>
        <xdr:cNvPr id="8235" name="Text Box 75" hidden="1">
          <a:extLst>
            <a:ext uri="{FF2B5EF4-FFF2-40B4-BE49-F238E27FC236}">
              <a16:creationId xmlns:a16="http://schemas.microsoft.com/office/drawing/2014/main" id="{00000000-0008-0000-0000-00002B20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136</xdr:row>
      <xdr:rowOff>76200</xdr:rowOff>
    </xdr:from>
    <xdr:to>
      <xdr:col>14</xdr:col>
      <xdr:colOff>76200</xdr:colOff>
      <xdr:row>137</xdr:row>
      <xdr:rowOff>114300</xdr:rowOff>
    </xdr:to>
    <xdr:sp macro="" textlink="">
      <xdr:nvSpPr>
        <xdr:cNvPr id="8236" name="Text Box 75" hidden="1">
          <a:extLst>
            <a:ext uri="{FF2B5EF4-FFF2-40B4-BE49-F238E27FC236}">
              <a16:creationId xmlns:a16="http://schemas.microsoft.com/office/drawing/2014/main" id="{00000000-0008-0000-0000-00002C2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136</xdr:row>
      <xdr:rowOff>76200</xdr:rowOff>
    </xdr:from>
    <xdr:to>
      <xdr:col>7</xdr:col>
      <xdr:colOff>76200</xdr:colOff>
      <xdr:row>137</xdr:row>
      <xdr:rowOff>114300</xdr:rowOff>
    </xdr:to>
    <xdr:sp macro="" textlink="">
      <xdr:nvSpPr>
        <xdr:cNvPr id="8237" name="Text Box 75" hidden="1">
          <a:extLst>
            <a:ext uri="{FF2B5EF4-FFF2-40B4-BE49-F238E27FC236}">
              <a16:creationId xmlns:a16="http://schemas.microsoft.com/office/drawing/2014/main" id="{00000000-0008-0000-0000-00002D20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136</xdr:row>
      <xdr:rowOff>76200</xdr:rowOff>
    </xdr:from>
    <xdr:to>
      <xdr:col>10</xdr:col>
      <xdr:colOff>76200</xdr:colOff>
      <xdr:row>137</xdr:row>
      <xdr:rowOff>114300</xdr:rowOff>
    </xdr:to>
    <xdr:sp macro="" textlink="">
      <xdr:nvSpPr>
        <xdr:cNvPr id="8238" name="Text Box 75" hidden="1">
          <a:extLst>
            <a:ext uri="{FF2B5EF4-FFF2-40B4-BE49-F238E27FC236}">
              <a16:creationId xmlns:a16="http://schemas.microsoft.com/office/drawing/2014/main" id="{00000000-0008-0000-0000-00002E20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136</xdr:row>
      <xdr:rowOff>76200</xdr:rowOff>
    </xdr:from>
    <xdr:to>
      <xdr:col>14</xdr:col>
      <xdr:colOff>76200</xdr:colOff>
      <xdr:row>137</xdr:row>
      <xdr:rowOff>114300</xdr:rowOff>
    </xdr:to>
    <xdr:sp macro="" textlink="">
      <xdr:nvSpPr>
        <xdr:cNvPr id="8239" name="Text Box 75" hidden="1">
          <a:extLst>
            <a:ext uri="{FF2B5EF4-FFF2-40B4-BE49-F238E27FC236}">
              <a16:creationId xmlns:a16="http://schemas.microsoft.com/office/drawing/2014/main" id="{00000000-0008-0000-0000-00002F2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136</xdr:row>
      <xdr:rowOff>76200</xdr:rowOff>
    </xdr:from>
    <xdr:to>
      <xdr:col>7</xdr:col>
      <xdr:colOff>76200</xdr:colOff>
      <xdr:row>137</xdr:row>
      <xdr:rowOff>114300</xdr:rowOff>
    </xdr:to>
    <xdr:sp macro="" textlink="">
      <xdr:nvSpPr>
        <xdr:cNvPr id="8240" name="Text Box 75" hidden="1">
          <a:extLst>
            <a:ext uri="{FF2B5EF4-FFF2-40B4-BE49-F238E27FC236}">
              <a16:creationId xmlns:a16="http://schemas.microsoft.com/office/drawing/2014/main" id="{00000000-0008-0000-0000-00003020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137</xdr:row>
      <xdr:rowOff>76200</xdr:rowOff>
    </xdr:from>
    <xdr:to>
      <xdr:col>7</xdr:col>
      <xdr:colOff>76200</xdr:colOff>
      <xdr:row>138</xdr:row>
      <xdr:rowOff>114300</xdr:rowOff>
    </xdr:to>
    <xdr:sp macro="" textlink="">
      <xdr:nvSpPr>
        <xdr:cNvPr id="8241" name="Text Box 75" hidden="1">
          <a:extLst>
            <a:ext uri="{FF2B5EF4-FFF2-40B4-BE49-F238E27FC236}">
              <a16:creationId xmlns:a16="http://schemas.microsoft.com/office/drawing/2014/main" id="{00000000-0008-0000-0000-00003120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137</xdr:row>
      <xdr:rowOff>76200</xdr:rowOff>
    </xdr:from>
    <xdr:to>
      <xdr:col>7</xdr:col>
      <xdr:colOff>76200</xdr:colOff>
      <xdr:row>138</xdr:row>
      <xdr:rowOff>114300</xdr:rowOff>
    </xdr:to>
    <xdr:sp macro="" textlink="">
      <xdr:nvSpPr>
        <xdr:cNvPr id="8242" name="Text Box 75" hidden="1">
          <a:extLst>
            <a:ext uri="{FF2B5EF4-FFF2-40B4-BE49-F238E27FC236}">
              <a16:creationId xmlns:a16="http://schemas.microsoft.com/office/drawing/2014/main" id="{00000000-0008-0000-0000-00003220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136</xdr:row>
      <xdr:rowOff>76200</xdr:rowOff>
    </xdr:from>
    <xdr:to>
      <xdr:col>10</xdr:col>
      <xdr:colOff>76200</xdr:colOff>
      <xdr:row>137</xdr:row>
      <xdr:rowOff>114300</xdr:rowOff>
    </xdr:to>
    <xdr:sp macro="" textlink="">
      <xdr:nvSpPr>
        <xdr:cNvPr id="8243" name="Text Box 75" hidden="1">
          <a:extLst>
            <a:ext uri="{FF2B5EF4-FFF2-40B4-BE49-F238E27FC236}">
              <a16:creationId xmlns:a16="http://schemas.microsoft.com/office/drawing/2014/main" id="{00000000-0008-0000-0000-00003320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137</xdr:row>
      <xdr:rowOff>76200</xdr:rowOff>
    </xdr:from>
    <xdr:to>
      <xdr:col>10</xdr:col>
      <xdr:colOff>76200</xdr:colOff>
      <xdr:row>138</xdr:row>
      <xdr:rowOff>114300</xdr:rowOff>
    </xdr:to>
    <xdr:sp macro="" textlink="">
      <xdr:nvSpPr>
        <xdr:cNvPr id="8244" name="Text Box 75" hidden="1">
          <a:extLst>
            <a:ext uri="{FF2B5EF4-FFF2-40B4-BE49-F238E27FC236}">
              <a16:creationId xmlns:a16="http://schemas.microsoft.com/office/drawing/2014/main" id="{00000000-0008-0000-0000-00003420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137</xdr:row>
      <xdr:rowOff>76200</xdr:rowOff>
    </xdr:from>
    <xdr:to>
      <xdr:col>10</xdr:col>
      <xdr:colOff>76200</xdr:colOff>
      <xdr:row>138</xdr:row>
      <xdr:rowOff>114300</xdr:rowOff>
    </xdr:to>
    <xdr:sp macro="" textlink="">
      <xdr:nvSpPr>
        <xdr:cNvPr id="8245" name="Text Box 75" hidden="1">
          <a:extLst>
            <a:ext uri="{FF2B5EF4-FFF2-40B4-BE49-F238E27FC236}">
              <a16:creationId xmlns:a16="http://schemas.microsoft.com/office/drawing/2014/main" id="{00000000-0008-0000-0000-00003520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137</xdr:row>
      <xdr:rowOff>76200</xdr:rowOff>
    </xdr:from>
    <xdr:to>
      <xdr:col>10</xdr:col>
      <xdr:colOff>76200</xdr:colOff>
      <xdr:row>138</xdr:row>
      <xdr:rowOff>114300</xdr:rowOff>
    </xdr:to>
    <xdr:sp macro="" textlink="">
      <xdr:nvSpPr>
        <xdr:cNvPr id="8246" name="Text Box 75" hidden="1">
          <a:extLst>
            <a:ext uri="{FF2B5EF4-FFF2-40B4-BE49-F238E27FC236}">
              <a16:creationId xmlns:a16="http://schemas.microsoft.com/office/drawing/2014/main" id="{00000000-0008-0000-0000-00003620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136</xdr:row>
      <xdr:rowOff>76200</xdr:rowOff>
    </xdr:from>
    <xdr:to>
      <xdr:col>14</xdr:col>
      <xdr:colOff>76200</xdr:colOff>
      <xdr:row>137</xdr:row>
      <xdr:rowOff>114300</xdr:rowOff>
    </xdr:to>
    <xdr:sp macro="" textlink="">
      <xdr:nvSpPr>
        <xdr:cNvPr id="8247" name="Text Box 75" hidden="1">
          <a:extLst>
            <a:ext uri="{FF2B5EF4-FFF2-40B4-BE49-F238E27FC236}">
              <a16:creationId xmlns:a16="http://schemas.microsoft.com/office/drawing/2014/main" id="{00000000-0008-0000-0000-0000372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137</xdr:row>
      <xdr:rowOff>76200</xdr:rowOff>
    </xdr:from>
    <xdr:to>
      <xdr:col>14</xdr:col>
      <xdr:colOff>76200</xdr:colOff>
      <xdr:row>138</xdr:row>
      <xdr:rowOff>114300</xdr:rowOff>
    </xdr:to>
    <xdr:sp macro="" textlink="">
      <xdr:nvSpPr>
        <xdr:cNvPr id="8248" name="Text Box 75" hidden="1">
          <a:extLst>
            <a:ext uri="{FF2B5EF4-FFF2-40B4-BE49-F238E27FC236}">
              <a16:creationId xmlns:a16="http://schemas.microsoft.com/office/drawing/2014/main" id="{00000000-0008-0000-0000-0000382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137</xdr:row>
      <xdr:rowOff>76200</xdr:rowOff>
    </xdr:from>
    <xdr:to>
      <xdr:col>14</xdr:col>
      <xdr:colOff>76200</xdr:colOff>
      <xdr:row>138</xdr:row>
      <xdr:rowOff>114300</xdr:rowOff>
    </xdr:to>
    <xdr:sp macro="" textlink="">
      <xdr:nvSpPr>
        <xdr:cNvPr id="8249" name="Text Box 75" hidden="1">
          <a:extLst>
            <a:ext uri="{FF2B5EF4-FFF2-40B4-BE49-F238E27FC236}">
              <a16:creationId xmlns:a16="http://schemas.microsoft.com/office/drawing/2014/main" id="{00000000-0008-0000-0000-0000392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137</xdr:row>
      <xdr:rowOff>76200</xdr:rowOff>
    </xdr:from>
    <xdr:to>
      <xdr:col>14</xdr:col>
      <xdr:colOff>76200</xdr:colOff>
      <xdr:row>138</xdr:row>
      <xdr:rowOff>114300</xdr:rowOff>
    </xdr:to>
    <xdr:sp macro="" textlink="">
      <xdr:nvSpPr>
        <xdr:cNvPr id="8250" name="Text Box 75" hidden="1">
          <a:extLst>
            <a:ext uri="{FF2B5EF4-FFF2-40B4-BE49-F238E27FC236}">
              <a16:creationId xmlns:a16="http://schemas.microsoft.com/office/drawing/2014/main" id="{00000000-0008-0000-0000-00003A2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137</xdr:row>
      <xdr:rowOff>76200</xdr:rowOff>
    </xdr:from>
    <xdr:to>
      <xdr:col>14</xdr:col>
      <xdr:colOff>76200</xdr:colOff>
      <xdr:row>138</xdr:row>
      <xdr:rowOff>114300</xdr:rowOff>
    </xdr:to>
    <xdr:sp macro="" textlink="">
      <xdr:nvSpPr>
        <xdr:cNvPr id="8251" name="Text Box 75" hidden="1">
          <a:extLst>
            <a:ext uri="{FF2B5EF4-FFF2-40B4-BE49-F238E27FC236}">
              <a16:creationId xmlns:a16="http://schemas.microsoft.com/office/drawing/2014/main" id="{00000000-0008-0000-0000-00003B2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137</xdr:row>
      <xdr:rowOff>76200</xdr:rowOff>
    </xdr:from>
    <xdr:to>
      <xdr:col>7</xdr:col>
      <xdr:colOff>76200</xdr:colOff>
      <xdr:row>138</xdr:row>
      <xdr:rowOff>114300</xdr:rowOff>
    </xdr:to>
    <xdr:sp macro="" textlink="">
      <xdr:nvSpPr>
        <xdr:cNvPr id="8252" name="Text Box 75" hidden="1">
          <a:extLst>
            <a:ext uri="{FF2B5EF4-FFF2-40B4-BE49-F238E27FC236}">
              <a16:creationId xmlns:a16="http://schemas.microsoft.com/office/drawing/2014/main" id="{00000000-0008-0000-0000-00003C20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137</xdr:row>
      <xdr:rowOff>76200</xdr:rowOff>
    </xdr:from>
    <xdr:to>
      <xdr:col>10</xdr:col>
      <xdr:colOff>76200</xdr:colOff>
      <xdr:row>138</xdr:row>
      <xdr:rowOff>114300</xdr:rowOff>
    </xdr:to>
    <xdr:sp macro="" textlink="">
      <xdr:nvSpPr>
        <xdr:cNvPr id="8253" name="Text Box 75" hidden="1">
          <a:extLst>
            <a:ext uri="{FF2B5EF4-FFF2-40B4-BE49-F238E27FC236}">
              <a16:creationId xmlns:a16="http://schemas.microsoft.com/office/drawing/2014/main" id="{00000000-0008-0000-0000-00003D20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137</xdr:row>
      <xdr:rowOff>76200</xdr:rowOff>
    </xdr:from>
    <xdr:to>
      <xdr:col>14</xdr:col>
      <xdr:colOff>76200</xdr:colOff>
      <xdr:row>138</xdr:row>
      <xdr:rowOff>114300</xdr:rowOff>
    </xdr:to>
    <xdr:sp macro="" textlink="">
      <xdr:nvSpPr>
        <xdr:cNvPr id="8254" name="Text Box 75" hidden="1">
          <a:extLst>
            <a:ext uri="{FF2B5EF4-FFF2-40B4-BE49-F238E27FC236}">
              <a16:creationId xmlns:a16="http://schemas.microsoft.com/office/drawing/2014/main" id="{00000000-0008-0000-0000-00003E2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137</xdr:row>
      <xdr:rowOff>76200</xdr:rowOff>
    </xdr:from>
    <xdr:to>
      <xdr:col>7</xdr:col>
      <xdr:colOff>76200</xdr:colOff>
      <xdr:row>138</xdr:row>
      <xdr:rowOff>114300</xdr:rowOff>
    </xdr:to>
    <xdr:sp macro="" textlink="">
      <xdr:nvSpPr>
        <xdr:cNvPr id="8255" name="Text Box 75" hidden="1">
          <a:extLst>
            <a:ext uri="{FF2B5EF4-FFF2-40B4-BE49-F238E27FC236}">
              <a16:creationId xmlns:a16="http://schemas.microsoft.com/office/drawing/2014/main" id="{00000000-0008-0000-0000-00003F20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137</xdr:row>
      <xdr:rowOff>76200</xdr:rowOff>
    </xdr:from>
    <xdr:to>
      <xdr:col>10</xdr:col>
      <xdr:colOff>76200</xdr:colOff>
      <xdr:row>138</xdr:row>
      <xdr:rowOff>114300</xdr:rowOff>
    </xdr:to>
    <xdr:sp macro="" textlink="">
      <xdr:nvSpPr>
        <xdr:cNvPr id="8256" name="Text Box 75" hidden="1">
          <a:extLst>
            <a:ext uri="{FF2B5EF4-FFF2-40B4-BE49-F238E27FC236}">
              <a16:creationId xmlns:a16="http://schemas.microsoft.com/office/drawing/2014/main" id="{00000000-0008-0000-0000-00004020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137</xdr:row>
      <xdr:rowOff>76200</xdr:rowOff>
    </xdr:from>
    <xdr:to>
      <xdr:col>14</xdr:col>
      <xdr:colOff>76200</xdr:colOff>
      <xdr:row>138</xdr:row>
      <xdr:rowOff>114300</xdr:rowOff>
    </xdr:to>
    <xdr:sp macro="" textlink="">
      <xdr:nvSpPr>
        <xdr:cNvPr id="8257" name="Text Box 75" hidden="1">
          <a:extLst>
            <a:ext uri="{FF2B5EF4-FFF2-40B4-BE49-F238E27FC236}">
              <a16:creationId xmlns:a16="http://schemas.microsoft.com/office/drawing/2014/main" id="{00000000-0008-0000-0000-0000412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137</xdr:row>
      <xdr:rowOff>76200</xdr:rowOff>
    </xdr:from>
    <xdr:to>
      <xdr:col>7</xdr:col>
      <xdr:colOff>76200</xdr:colOff>
      <xdr:row>138</xdr:row>
      <xdr:rowOff>114300</xdr:rowOff>
    </xdr:to>
    <xdr:sp macro="" textlink="">
      <xdr:nvSpPr>
        <xdr:cNvPr id="8258" name="Text Box 75" hidden="1">
          <a:extLst>
            <a:ext uri="{FF2B5EF4-FFF2-40B4-BE49-F238E27FC236}">
              <a16:creationId xmlns:a16="http://schemas.microsoft.com/office/drawing/2014/main" id="{00000000-0008-0000-0000-00004220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138</xdr:row>
      <xdr:rowOff>76200</xdr:rowOff>
    </xdr:from>
    <xdr:to>
      <xdr:col>7</xdr:col>
      <xdr:colOff>76200</xdr:colOff>
      <xdr:row>139</xdr:row>
      <xdr:rowOff>114300</xdr:rowOff>
    </xdr:to>
    <xdr:sp macro="" textlink="">
      <xdr:nvSpPr>
        <xdr:cNvPr id="8259" name="Text Box 75" hidden="1">
          <a:extLst>
            <a:ext uri="{FF2B5EF4-FFF2-40B4-BE49-F238E27FC236}">
              <a16:creationId xmlns:a16="http://schemas.microsoft.com/office/drawing/2014/main" id="{00000000-0008-0000-0000-00004320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138</xdr:row>
      <xdr:rowOff>76200</xdr:rowOff>
    </xdr:from>
    <xdr:to>
      <xdr:col>7</xdr:col>
      <xdr:colOff>76200</xdr:colOff>
      <xdr:row>139</xdr:row>
      <xdr:rowOff>114300</xdr:rowOff>
    </xdr:to>
    <xdr:sp macro="" textlink="">
      <xdr:nvSpPr>
        <xdr:cNvPr id="8260" name="Text Box 75" hidden="1">
          <a:extLst>
            <a:ext uri="{FF2B5EF4-FFF2-40B4-BE49-F238E27FC236}">
              <a16:creationId xmlns:a16="http://schemas.microsoft.com/office/drawing/2014/main" id="{00000000-0008-0000-0000-00004420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137</xdr:row>
      <xdr:rowOff>76200</xdr:rowOff>
    </xdr:from>
    <xdr:to>
      <xdr:col>10</xdr:col>
      <xdr:colOff>76200</xdr:colOff>
      <xdr:row>138</xdr:row>
      <xdr:rowOff>114300</xdr:rowOff>
    </xdr:to>
    <xdr:sp macro="" textlink="">
      <xdr:nvSpPr>
        <xdr:cNvPr id="8261" name="Text Box 75" hidden="1">
          <a:extLst>
            <a:ext uri="{FF2B5EF4-FFF2-40B4-BE49-F238E27FC236}">
              <a16:creationId xmlns:a16="http://schemas.microsoft.com/office/drawing/2014/main" id="{00000000-0008-0000-0000-00004520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138</xdr:row>
      <xdr:rowOff>76200</xdr:rowOff>
    </xdr:from>
    <xdr:to>
      <xdr:col>10</xdr:col>
      <xdr:colOff>76200</xdr:colOff>
      <xdr:row>139</xdr:row>
      <xdr:rowOff>114300</xdr:rowOff>
    </xdr:to>
    <xdr:sp macro="" textlink="">
      <xdr:nvSpPr>
        <xdr:cNvPr id="8262" name="Text Box 75" hidden="1">
          <a:extLst>
            <a:ext uri="{FF2B5EF4-FFF2-40B4-BE49-F238E27FC236}">
              <a16:creationId xmlns:a16="http://schemas.microsoft.com/office/drawing/2014/main" id="{00000000-0008-0000-0000-00004620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138</xdr:row>
      <xdr:rowOff>76200</xdr:rowOff>
    </xdr:from>
    <xdr:to>
      <xdr:col>10</xdr:col>
      <xdr:colOff>76200</xdr:colOff>
      <xdr:row>139</xdr:row>
      <xdr:rowOff>114300</xdr:rowOff>
    </xdr:to>
    <xdr:sp macro="" textlink="">
      <xdr:nvSpPr>
        <xdr:cNvPr id="8263" name="Text Box 75" hidden="1">
          <a:extLst>
            <a:ext uri="{FF2B5EF4-FFF2-40B4-BE49-F238E27FC236}">
              <a16:creationId xmlns:a16="http://schemas.microsoft.com/office/drawing/2014/main" id="{00000000-0008-0000-0000-00004720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138</xdr:row>
      <xdr:rowOff>76200</xdr:rowOff>
    </xdr:from>
    <xdr:to>
      <xdr:col>10</xdr:col>
      <xdr:colOff>76200</xdr:colOff>
      <xdr:row>139</xdr:row>
      <xdr:rowOff>114300</xdr:rowOff>
    </xdr:to>
    <xdr:sp macro="" textlink="">
      <xdr:nvSpPr>
        <xdr:cNvPr id="8264" name="Text Box 75" hidden="1">
          <a:extLst>
            <a:ext uri="{FF2B5EF4-FFF2-40B4-BE49-F238E27FC236}">
              <a16:creationId xmlns:a16="http://schemas.microsoft.com/office/drawing/2014/main" id="{00000000-0008-0000-0000-00004820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137</xdr:row>
      <xdr:rowOff>76200</xdr:rowOff>
    </xdr:from>
    <xdr:to>
      <xdr:col>14</xdr:col>
      <xdr:colOff>76200</xdr:colOff>
      <xdr:row>138</xdr:row>
      <xdr:rowOff>114300</xdr:rowOff>
    </xdr:to>
    <xdr:sp macro="" textlink="">
      <xdr:nvSpPr>
        <xdr:cNvPr id="8265" name="Text Box 75" hidden="1">
          <a:extLst>
            <a:ext uri="{FF2B5EF4-FFF2-40B4-BE49-F238E27FC236}">
              <a16:creationId xmlns:a16="http://schemas.microsoft.com/office/drawing/2014/main" id="{00000000-0008-0000-0000-0000492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138</xdr:row>
      <xdr:rowOff>76200</xdr:rowOff>
    </xdr:from>
    <xdr:to>
      <xdr:col>14</xdr:col>
      <xdr:colOff>76200</xdr:colOff>
      <xdr:row>139</xdr:row>
      <xdr:rowOff>114300</xdr:rowOff>
    </xdr:to>
    <xdr:sp macro="" textlink="">
      <xdr:nvSpPr>
        <xdr:cNvPr id="8266" name="Text Box 75" hidden="1">
          <a:extLst>
            <a:ext uri="{FF2B5EF4-FFF2-40B4-BE49-F238E27FC236}">
              <a16:creationId xmlns:a16="http://schemas.microsoft.com/office/drawing/2014/main" id="{00000000-0008-0000-0000-00004A2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138</xdr:row>
      <xdr:rowOff>76200</xdr:rowOff>
    </xdr:from>
    <xdr:to>
      <xdr:col>14</xdr:col>
      <xdr:colOff>76200</xdr:colOff>
      <xdr:row>139</xdr:row>
      <xdr:rowOff>114300</xdr:rowOff>
    </xdr:to>
    <xdr:sp macro="" textlink="">
      <xdr:nvSpPr>
        <xdr:cNvPr id="8267" name="Text Box 75" hidden="1">
          <a:extLst>
            <a:ext uri="{FF2B5EF4-FFF2-40B4-BE49-F238E27FC236}">
              <a16:creationId xmlns:a16="http://schemas.microsoft.com/office/drawing/2014/main" id="{00000000-0008-0000-0000-00004B2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138</xdr:row>
      <xdr:rowOff>76200</xdr:rowOff>
    </xdr:from>
    <xdr:to>
      <xdr:col>14</xdr:col>
      <xdr:colOff>76200</xdr:colOff>
      <xdr:row>139</xdr:row>
      <xdr:rowOff>114300</xdr:rowOff>
    </xdr:to>
    <xdr:sp macro="" textlink="">
      <xdr:nvSpPr>
        <xdr:cNvPr id="8268" name="Text Box 75" hidden="1">
          <a:extLst>
            <a:ext uri="{FF2B5EF4-FFF2-40B4-BE49-F238E27FC236}">
              <a16:creationId xmlns:a16="http://schemas.microsoft.com/office/drawing/2014/main" id="{00000000-0008-0000-0000-00004C2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138</xdr:row>
      <xdr:rowOff>76200</xdr:rowOff>
    </xdr:from>
    <xdr:to>
      <xdr:col>14</xdr:col>
      <xdr:colOff>76200</xdr:colOff>
      <xdr:row>139</xdr:row>
      <xdr:rowOff>114300</xdr:rowOff>
    </xdr:to>
    <xdr:sp macro="" textlink="">
      <xdr:nvSpPr>
        <xdr:cNvPr id="8269" name="Text Box 75" hidden="1">
          <a:extLst>
            <a:ext uri="{FF2B5EF4-FFF2-40B4-BE49-F238E27FC236}">
              <a16:creationId xmlns:a16="http://schemas.microsoft.com/office/drawing/2014/main" id="{00000000-0008-0000-0000-00004D2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138</xdr:row>
      <xdr:rowOff>76200</xdr:rowOff>
    </xdr:from>
    <xdr:to>
      <xdr:col>7</xdr:col>
      <xdr:colOff>76200</xdr:colOff>
      <xdr:row>139</xdr:row>
      <xdr:rowOff>114300</xdr:rowOff>
    </xdr:to>
    <xdr:sp macro="" textlink="">
      <xdr:nvSpPr>
        <xdr:cNvPr id="8270" name="Text Box 75" hidden="1">
          <a:extLst>
            <a:ext uri="{FF2B5EF4-FFF2-40B4-BE49-F238E27FC236}">
              <a16:creationId xmlns:a16="http://schemas.microsoft.com/office/drawing/2014/main" id="{00000000-0008-0000-0000-00004E20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138</xdr:row>
      <xdr:rowOff>76200</xdr:rowOff>
    </xdr:from>
    <xdr:to>
      <xdr:col>10</xdr:col>
      <xdr:colOff>76200</xdr:colOff>
      <xdr:row>139</xdr:row>
      <xdr:rowOff>114300</xdr:rowOff>
    </xdr:to>
    <xdr:sp macro="" textlink="">
      <xdr:nvSpPr>
        <xdr:cNvPr id="8271" name="Text Box 75" hidden="1">
          <a:extLst>
            <a:ext uri="{FF2B5EF4-FFF2-40B4-BE49-F238E27FC236}">
              <a16:creationId xmlns:a16="http://schemas.microsoft.com/office/drawing/2014/main" id="{00000000-0008-0000-0000-00004F20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138</xdr:row>
      <xdr:rowOff>76200</xdr:rowOff>
    </xdr:from>
    <xdr:to>
      <xdr:col>14</xdr:col>
      <xdr:colOff>76200</xdr:colOff>
      <xdr:row>139</xdr:row>
      <xdr:rowOff>114300</xdr:rowOff>
    </xdr:to>
    <xdr:sp macro="" textlink="">
      <xdr:nvSpPr>
        <xdr:cNvPr id="8272" name="Text Box 75" hidden="1">
          <a:extLst>
            <a:ext uri="{FF2B5EF4-FFF2-40B4-BE49-F238E27FC236}">
              <a16:creationId xmlns:a16="http://schemas.microsoft.com/office/drawing/2014/main" id="{00000000-0008-0000-0000-0000502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138</xdr:row>
      <xdr:rowOff>76200</xdr:rowOff>
    </xdr:from>
    <xdr:to>
      <xdr:col>7</xdr:col>
      <xdr:colOff>76200</xdr:colOff>
      <xdr:row>139</xdr:row>
      <xdr:rowOff>114300</xdr:rowOff>
    </xdr:to>
    <xdr:sp macro="" textlink="">
      <xdr:nvSpPr>
        <xdr:cNvPr id="8273" name="Text Box 75" hidden="1">
          <a:extLst>
            <a:ext uri="{FF2B5EF4-FFF2-40B4-BE49-F238E27FC236}">
              <a16:creationId xmlns:a16="http://schemas.microsoft.com/office/drawing/2014/main" id="{00000000-0008-0000-0000-00005120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138</xdr:row>
      <xdr:rowOff>76200</xdr:rowOff>
    </xdr:from>
    <xdr:to>
      <xdr:col>10</xdr:col>
      <xdr:colOff>76200</xdr:colOff>
      <xdr:row>139</xdr:row>
      <xdr:rowOff>114300</xdr:rowOff>
    </xdr:to>
    <xdr:sp macro="" textlink="">
      <xdr:nvSpPr>
        <xdr:cNvPr id="8274" name="Text Box 75" hidden="1">
          <a:extLst>
            <a:ext uri="{FF2B5EF4-FFF2-40B4-BE49-F238E27FC236}">
              <a16:creationId xmlns:a16="http://schemas.microsoft.com/office/drawing/2014/main" id="{00000000-0008-0000-0000-00005220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138</xdr:row>
      <xdr:rowOff>76200</xdr:rowOff>
    </xdr:from>
    <xdr:to>
      <xdr:col>14</xdr:col>
      <xdr:colOff>76200</xdr:colOff>
      <xdr:row>139</xdr:row>
      <xdr:rowOff>114300</xdr:rowOff>
    </xdr:to>
    <xdr:sp macro="" textlink="">
      <xdr:nvSpPr>
        <xdr:cNvPr id="8275" name="Text Box 75" hidden="1">
          <a:extLst>
            <a:ext uri="{FF2B5EF4-FFF2-40B4-BE49-F238E27FC236}">
              <a16:creationId xmlns:a16="http://schemas.microsoft.com/office/drawing/2014/main" id="{00000000-0008-0000-0000-0000532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138</xdr:row>
      <xdr:rowOff>76200</xdr:rowOff>
    </xdr:from>
    <xdr:to>
      <xdr:col>7</xdr:col>
      <xdr:colOff>76200</xdr:colOff>
      <xdr:row>139</xdr:row>
      <xdr:rowOff>114300</xdr:rowOff>
    </xdr:to>
    <xdr:sp macro="" textlink="">
      <xdr:nvSpPr>
        <xdr:cNvPr id="8276" name="Text Box 75" hidden="1">
          <a:extLst>
            <a:ext uri="{FF2B5EF4-FFF2-40B4-BE49-F238E27FC236}">
              <a16:creationId xmlns:a16="http://schemas.microsoft.com/office/drawing/2014/main" id="{00000000-0008-0000-0000-00005420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139</xdr:row>
      <xdr:rowOff>76200</xdr:rowOff>
    </xdr:from>
    <xdr:to>
      <xdr:col>7</xdr:col>
      <xdr:colOff>76200</xdr:colOff>
      <xdr:row>140</xdr:row>
      <xdr:rowOff>114300</xdr:rowOff>
    </xdr:to>
    <xdr:sp macro="" textlink="">
      <xdr:nvSpPr>
        <xdr:cNvPr id="8277" name="Text Box 75" hidden="1">
          <a:extLst>
            <a:ext uri="{FF2B5EF4-FFF2-40B4-BE49-F238E27FC236}">
              <a16:creationId xmlns:a16="http://schemas.microsoft.com/office/drawing/2014/main" id="{00000000-0008-0000-0000-00005520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139</xdr:row>
      <xdr:rowOff>76200</xdr:rowOff>
    </xdr:from>
    <xdr:to>
      <xdr:col>7</xdr:col>
      <xdr:colOff>76200</xdr:colOff>
      <xdr:row>140</xdr:row>
      <xdr:rowOff>114300</xdr:rowOff>
    </xdr:to>
    <xdr:sp macro="" textlink="">
      <xdr:nvSpPr>
        <xdr:cNvPr id="8278" name="Text Box 75" hidden="1">
          <a:extLst>
            <a:ext uri="{FF2B5EF4-FFF2-40B4-BE49-F238E27FC236}">
              <a16:creationId xmlns:a16="http://schemas.microsoft.com/office/drawing/2014/main" id="{00000000-0008-0000-0000-00005620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138</xdr:row>
      <xdr:rowOff>76200</xdr:rowOff>
    </xdr:from>
    <xdr:to>
      <xdr:col>10</xdr:col>
      <xdr:colOff>76200</xdr:colOff>
      <xdr:row>139</xdr:row>
      <xdr:rowOff>114300</xdr:rowOff>
    </xdr:to>
    <xdr:sp macro="" textlink="">
      <xdr:nvSpPr>
        <xdr:cNvPr id="8279" name="Text Box 75" hidden="1">
          <a:extLst>
            <a:ext uri="{FF2B5EF4-FFF2-40B4-BE49-F238E27FC236}">
              <a16:creationId xmlns:a16="http://schemas.microsoft.com/office/drawing/2014/main" id="{00000000-0008-0000-0000-00005720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139</xdr:row>
      <xdr:rowOff>76200</xdr:rowOff>
    </xdr:from>
    <xdr:to>
      <xdr:col>10</xdr:col>
      <xdr:colOff>76200</xdr:colOff>
      <xdr:row>140</xdr:row>
      <xdr:rowOff>114300</xdr:rowOff>
    </xdr:to>
    <xdr:sp macro="" textlink="">
      <xdr:nvSpPr>
        <xdr:cNvPr id="8280" name="Text Box 75" hidden="1">
          <a:extLst>
            <a:ext uri="{FF2B5EF4-FFF2-40B4-BE49-F238E27FC236}">
              <a16:creationId xmlns:a16="http://schemas.microsoft.com/office/drawing/2014/main" id="{00000000-0008-0000-0000-00005820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139</xdr:row>
      <xdr:rowOff>76200</xdr:rowOff>
    </xdr:from>
    <xdr:to>
      <xdr:col>10</xdr:col>
      <xdr:colOff>76200</xdr:colOff>
      <xdr:row>140</xdr:row>
      <xdr:rowOff>114300</xdr:rowOff>
    </xdr:to>
    <xdr:sp macro="" textlink="">
      <xdr:nvSpPr>
        <xdr:cNvPr id="8281" name="Text Box 75" hidden="1">
          <a:extLst>
            <a:ext uri="{FF2B5EF4-FFF2-40B4-BE49-F238E27FC236}">
              <a16:creationId xmlns:a16="http://schemas.microsoft.com/office/drawing/2014/main" id="{00000000-0008-0000-0000-00005920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139</xdr:row>
      <xdr:rowOff>76200</xdr:rowOff>
    </xdr:from>
    <xdr:to>
      <xdr:col>10</xdr:col>
      <xdr:colOff>76200</xdr:colOff>
      <xdr:row>140</xdr:row>
      <xdr:rowOff>114300</xdr:rowOff>
    </xdr:to>
    <xdr:sp macro="" textlink="">
      <xdr:nvSpPr>
        <xdr:cNvPr id="8282" name="Text Box 75" hidden="1">
          <a:extLst>
            <a:ext uri="{FF2B5EF4-FFF2-40B4-BE49-F238E27FC236}">
              <a16:creationId xmlns:a16="http://schemas.microsoft.com/office/drawing/2014/main" id="{00000000-0008-0000-0000-00005A20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138</xdr:row>
      <xdr:rowOff>76200</xdr:rowOff>
    </xdr:from>
    <xdr:to>
      <xdr:col>14</xdr:col>
      <xdr:colOff>76200</xdr:colOff>
      <xdr:row>139</xdr:row>
      <xdr:rowOff>114300</xdr:rowOff>
    </xdr:to>
    <xdr:sp macro="" textlink="">
      <xdr:nvSpPr>
        <xdr:cNvPr id="8283" name="Text Box 75" hidden="1">
          <a:extLst>
            <a:ext uri="{FF2B5EF4-FFF2-40B4-BE49-F238E27FC236}">
              <a16:creationId xmlns:a16="http://schemas.microsoft.com/office/drawing/2014/main" id="{00000000-0008-0000-0000-00005B2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139</xdr:row>
      <xdr:rowOff>76200</xdr:rowOff>
    </xdr:from>
    <xdr:to>
      <xdr:col>14</xdr:col>
      <xdr:colOff>76200</xdr:colOff>
      <xdr:row>140</xdr:row>
      <xdr:rowOff>114300</xdr:rowOff>
    </xdr:to>
    <xdr:sp macro="" textlink="">
      <xdr:nvSpPr>
        <xdr:cNvPr id="8284" name="Text Box 75" hidden="1">
          <a:extLst>
            <a:ext uri="{FF2B5EF4-FFF2-40B4-BE49-F238E27FC236}">
              <a16:creationId xmlns:a16="http://schemas.microsoft.com/office/drawing/2014/main" id="{00000000-0008-0000-0000-00005C2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139</xdr:row>
      <xdr:rowOff>76200</xdr:rowOff>
    </xdr:from>
    <xdr:to>
      <xdr:col>14</xdr:col>
      <xdr:colOff>76200</xdr:colOff>
      <xdr:row>140</xdr:row>
      <xdr:rowOff>114300</xdr:rowOff>
    </xdr:to>
    <xdr:sp macro="" textlink="">
      <xdr:nvSpPr>
        <xdr:cNvPr id="8285" name="Text Box 75" hidden="1">
          <a:extLst>
            <a:ext uri="{FF2B5EF4-FFF2-40B4-BE49-F238E27FC236}">
              <a16:creationId xmlns:a16="http://schemas.microsoft.com/office/drawing/2014/main" id="{00000000-0008-0000-0000-00005D2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139</xdr:row>
      <xdr:rowOff>76200</xdr:rowOff>
    </xdr:from>
    <xdr:to>
      <xdr:col>14</xdr:col>
      <xdr:colOff>76200</xdr:colOff>
      <xdr:row>140</xdr:row>
      <xdr:rowOff>114300</xdr:rowOff>
    </xdr:to>
    <xdr:sp macro="" textlink="">
      <xdr:nvSpPr>
        <xdr:cNvPr id="8286" name="Text Box 75" hidden="1">
          <a:extLst>
            <a:ext uri="{FF2B5EF4-FFF2-40B4-BE49-F238E27FC236}">
              <a16:creationId xmlns:a16="http://schemas.microsoft.com/office/drawing/2014/main" id="{00000000-0008-0000-0000-00005E2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139</xdr:row>
      <xdr:rowOff>76200</xdr:rowOff>
    </xdr:from>
    <xdr:to>
      <xdr:col>14</xdr:col>
      <xdr:colOff>76200</xdr:colOff>
      <xdr:row>140</xdr:row>
      <xdr:rowOff>114300</xdr:rowOff>
    </xdr:to>
    <xdr:sp macro="" textlink="">
      <xdr:nvSpPr>
        <xdr:cNvPr id="8287" name="Text Box 75" hidden="1">
          <a:extLst>
            <a:ext uri="{FF2B5EF4-FFF2-40B4-BE49-F238E27FC236}">
              <a16:creationId xmlns:a16="http://schemas.microsoft.com/office/drawing/2014/main" id="{00000000-0008-0000-0000-00005F2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139</xdr:row>
      <xdr:rowOff>76200</xdr:rowOff>
    </xdr:from>
    <xdr:to>
      <xdr:col>7</xdr:col>
      <xdr:colOff>76200</xdr:colOff>
      <xdr:row>140</xdr:row>
      <xdr:rowOff>114300</xdr:rowOff>
    </xdr:to>
    <xdr:sp macro="" textlink="">
      <xdr:nvSpPr>
        <xdr:cNvPr id="8288" name="Text Box 75" hidden="1">
          <a:extLst>
            <a:ext uri="{FF2B5EF4-FFF2-40B4-BE49-F238E27FC236}">
              <a16:creationId xmlns:a16="http://schemas.microsoft.com/office/drawing/2014/main" id="{00000000-0008-0000-0000-00006020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139</xdr:row>
      <xdr:rowOff>76200</xdr:rowOff>
    </xdr:from>
    <xdr:to>
      <xdr:col>10</xdr:col>
      <xdr:colOff>76200</xdr:colOff>
      <xdr:row>140</xdr:row>
      <xdr:rowOff>114300</xdr:rowOff>
    </xdr:to>
    <xdr:sp macro="" textlink="">
      <xdr:nvSpPr>
        <xdr:cNvPr id="8289" name="Text Box 75" hidden="1">
          <a:extLst>
            <a:ext uri="{FF2B5EF4-FFF2-40B4-BE49-F238E27FC236}">
              <a16:creationId xmlns:a16="http://schemas.microsoft.com/office/drawing/2014/main" id="{00000000-0008-0000-0000-00006120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139</xdr:row>
      <xdr:rowOff>76200</xdr:rowOff>
    </xdr:from>
    <xdr:to>
      <xdr:col>14</xdr:col>
      <xdr:colOff>76200</xdr:colOff>
      <xdr:row>140</xdr:row>
      <xdr:rowOff>114300</xdr:rowOff>
    </xdr:to>
    <xdr:sp macro="" textlink="">
      <xdr:nvSpPr>
        <xdr:cNvPr id="8290" name="Text Box 75" hidden="1">
          <a:extLst>
            <a:ext uri="{FF2B5EF4-FFF2-40B4-BE49-F238E27FC236}">
              <a16:creationId xmlns:a16="http://schemas.microsoft.com/office/drawing/2014/main" id="{00000000-0008-0000-0000-0000622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139</xdr:row>
      <xdr:rowOff>76200</xdr:rowOff>
    </xdr:from>
    <xdr:to>
      <xdr:col>7</xdr:col>
      <xdr:colOff>76200</xdr:colOff>
      <xdr:row>140</xdr:row>
      <xdr:rowOff>114300</xdr:rowOff>
    </xdr:to>
    <xdr:sp macro="" textlink="">
      <xdr:nvSpPr>
        <xdr:cNvPr id="8291" name="Text Box 75" hidden="1">
          <a:extLst>
            <a:ext uri="{FF2B5EF4-FFF2-40B4-BE49-F238E27FC236}">
              <a16:creationId xmlns:a16="http://schemas.microsoft.com/office/drawing/2014/main" id="{00000000-0008-0000-0000-00006320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139</xdr:row>
      <xdr:rowOff>76200</xdr:rowOff>
    </xdr:from>
    <xdr:to>
      <xdr:col>10</xdr:col>
      <xdr:colOff>76200</xdr:colOff>
      <xdr:row>140</xdr:row>
      <xdr:rowOff>114300</xdr:rowOff>
    </xdr:to>
    <xdr:sp macro="" textlink="">
      <xdr:nvSpPr>
        <xdr:cNvPr id="8292" name="Text Box 75" hidden="1">
          <a:extLst>
            <a:ext uri="{FF2B5EF4-FFF2-40B4-BE49-F238E27FC236}">
              <a16:creationId xmlns:a16="http://schemas.microsoft.com/office/drawing/2014/main" id="{00000000-0008-0000-0000-00006420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139</xdr:row>
      <xdr:rowOff>76200</xdr:rowOff>
    </xdr:from>
    <xdr:to>
      <xdr:col>14</xdr:col>
      <xdr:colOff>76200</xdr:colOff>
      <xdr:row>140</xdr:row>
      <xdr:rowOff>114300</xdr:rowOff>
    </xdr:to>
    <xdr:sp macro="" textlink="">
      <xdr:nvSpPr>
        <xdr:cNvPr id="8293" name="Text Box 75" hidden="1">
          <a:extLst>
            <a:ext uri="{FF2B5EF4-FFF2-40B4-BE49-F238E27FC236}">
              <a16:creationId xmlns:a16="http://schemas.microsoft.com/office/drawing/2014/main" id="{00000000-0008-0000-0000-0000652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139</xdr:row>
      <xdr:rowOff>76200</xdr:rowOff>
    </xdr:from>
    <xdr:to>
      <xdr:col>7</xdr:col>
      <xdr:colOff>76200</xdr:colOff>
      <xdr:row>140</xdr:row>
      <xdr:rowOff>114300</xdr:rowOff>
    </xdr:to>
    <xdr:sp macro="" textlink="">
      <xdr:nvSpPr>
        <xdr:cNvPr id="8294" name="Text Box 75" hidden="1">
          <a:extLst>
            <a:ext uri="{FF2B5EF4-FFF2-40B4-BE49-F238E27FC236}">
              <a16:creationId xmlns:a16="http://schemas.microsoft.com/office/drawing/2014/main" id="{00000000-0008-0000-0000-00006620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140</xdr:row>
      <xdr:rowOff>76200</xdr:rowOff>
    </xdr:from>
    <xdr:to>
      <xdr:col>7</xdr:col>
      <xdr:colOff>76200</xdr:colOff>
      <xdr:row>141</xdr:row>
      <xdr:rowOff>114300</xdr:rowOff>
    </xdr:to>
    <xdr:sp macro="" textlink="">
      <xdr:nvSpPr>
        <xdr:cNvPr id="8295" name="Text Box 75" hidden="1">
          <a:extLst>
            <a:ext uri="{FF2B5EF4-FFF2-40B4-BE49-F238E27FC236}">
              <a16:creationId xmlns:a16="http://schemas.microsoft.com/office/drawing/2014/main" id="{00000000-0008-0000-0000-00006720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140</xdr:row>
      <xdr:rowOff>76200</xdr:rowOff>
    </xdr:from>
    <xdr:to>
      <xdr:col>7</xdr:col>
      <xdr:colOff>76200</xdr:colOff>
      <xdr:row>141</xdr:row>
      <xdr:rowOff>114300</xdr:rowOff>
    </xdr:to>
    <xdr:sp macro="" textlink="">
      <xdr:nvSpPr>
        <xdr:cNvPr id="8296" name="Text Box 75" hidden="1">
          <a:extLst>
            <a:ext uri="{FF2B5EF4-FFF2-40B4-BE49-F238E27FC236}">
              <a16:creationId xmlns:a16="http://schemas.microsoft.com/office/drawing/2014/main" id="{00000000-0008-0000-0000-00006820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139</xdr:row>
      <xdr:rowOff>76200</xdr:rowOff>
    </xdr:from>
    <xdr:to>
      <xdr:col>10</xdr:col>
      <xdr:colOff>76200</xdr:colOff>
      <xdr:row>140</xdr:row>
      <xdr:rowOff>114300</xdr:rowOff>
    </xdr:to>
    <xdr:sp macro="" textlink="">
      <xdr:nvSpPr>
        <xdr:cNvPr id="8297" name="Text Box 75" hidden="1">
          <a:extLst>
            <a:ext uri="{FF2B5EF4-FFF2-40B4-BE49-F238E27FC236}">
              <a16:creationId xmlns:a16="http://schemas.microsoft.com/office/drawing/2014/main" id="{00000000-0008-0000-0000-00006920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140</xdr:row>
      <xdr:rowOff>76200</xdr:rowOff>
    </xdr:from>
    <xdr:to>
      <xdr:col>10</xdr:col>
      <xdr:colOff>76200</xdr:colOff>
      <xdr:row>141</xdr:row>
      <xdr:rowOff>114300</xdr:rowOff>
    </xdr:to>
    <xdr:sp macro="" textlink="">
      <xdr:nvSpPr>
        <xdr:cNvPr id="8298" name="Text Box 75" hidden="1">
          <a:extLst>
            <a:ext uri="{FF2B5EF4-FFF2-40B4-BE49-F238E27FC236}">
              <a16:creationId xmlns:a16="http://schemas.microsoft.com/office/drawing/2014/main" id="{00000000-0008-0000-0000-00006A20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140</xdr:row>
      <xdr:rowOff>76200</xdr:rowOff>
    </xdr:from>
    <xdr:to>
      <xdr:col>10</xdr:col>
      <xdr:colOff>76200</xdr:colOff>
      <xdr:row>141</xdr:row>
      <xdr:rowOff>114300</xdr:rowOff>
    </xdr:to>
    <xdr:sp macro="" textlink="">
      <xdr:nvSpPr>
        <xdr:cNvPr id="8299" name="Text Box 75" hidden="1">
          <a:extLst>
            <a:ext uri="{FF2B5EF4-FFF2-40B4-BE49-F238E27FC236}">
              <a16:creationId xmlns:a16="http://schemas.microsoft.com/office/drawing/2014/main" id="{00000000-0008-0000-0000-00006B20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140</xdr:row>
      <xdr:rowOff>76200</xdr:rowOff>
    </xdr:from>
    <xdr:to>
      <xdr:col>10</xdr:col>
      <xdr:colOff>76200</xdr:colOff>
      <xdr:row>141</xdr:row>
      <xdr:rowOff>114300</xdr:rowOff>
    </xdr:to>
    <xdr:sp macro="" textlink="">
      <xdr:nvSpPr>
        <xdr:cNvPr id="8300" name="Text Box 75" hidden="1">
          <a:extLst>
            <a:ext uri="{FF2B5EF4-FFF2-40B4-BE49-F238E27FC236}">
              <a16:creationId xmlns:a16="http://schemas.microsoft.com/office/drawing/2014/main" id="{00000000-0008-0000-0000-00006C20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139</xdr:row>
      <xdr:rowOff>76200</xdr:rowOff>
    </xdr:from>
    <xdr:to>
      <xdr:col>14</xdr:col>
      <xdr:colOff>76200</xdr:colOff>
      <xdr:row>140</xdr:row>
      <xdr:rowOff>114300</xdr:rowOff>
    </xdr:to>
    <xdr:sp macro="" textlink="">
      <xdr:nvSpPr>
        <xdr:cNvPr id="8301" name="Text Box 75" hidden="1">
          <a:extLst>
            <a:ext uri="{FF2B5EF4-FFF2-40B4-BE49-F238E27FC236}">
              <a16:creationId xmlns:a16="http://schemas.microsoft.com/office/drawing/2014/main" id="{00000000-0008-0000-0000-00006D2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140</xdr:row>
      <xdr:rowOff>76200</xdr:rowOff>
    </xdr:from>
    <xdr:to>
      <xdr:col>14</xdr:col>
      <xdr:colOff>76200</xdr:colOff>
      <xdr:row>141</xdr:row>
      <xdr:rowOff>114300</xdr:rowOff>
    </xdr:to>
    <xdr:sp macro="" textlink="">
      <xdr:nvSpPr>
        <xdr:cNvPr id="8302" name="Text Box 75" hidden="1">
          <a:extLst>
            <a:ext uri="{FF2B5EF4-FFF2-40B4-BE49-F238E27FC236}">
              <a16:creationId xmlns:a16="http://schemas.microsoft.com/office/drawing/2014/main" id="{00000000-0008-0000-0000-00006E2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140</xdr:row>
      <xdr:rowOff>76200</xdr:rowOff>
    </xdr:from>
    <xdr:to>
      <xdr:col>14</xdr:col>
      <xdr:colOff>76200</xdr:colOff>
      <xdr:row>141</xdr:row>
      <xdr:rowOff>114300</xdr:rowOff>
    </xdr:to>
    <xdr:sp macro="" textlink="">
      <xdr:nvSpPr>
        <xdr:cNvPr id="8303" name="Text Box 75" hidden="1">
          <a:extLst>
            <a:ext uri="{FF2B5EF4-FFF2-40B4-BE49-F238E27FC236}">
              <a16:creationId xmlns:a16="http://schemas.microsoft.com/office/drawing/2014/main" id="{00000000-0008-0000-0000-00006F2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140</xdr:row>
      <xdr:rowOff>76200</xdr:rowOff>
    </xdr:from>
    <xdr:to>
      <xdr:col>14</xdr:col>
      <xdr:colOff>76200</xdr:colOff>
      <xdr:row>141</xdr:row>
      <xdr:rowOff>114300</xdr:rowOff>
    </xdr:to>
    <xdr:sp macro="" textlink="">
      <xdr:nvSpPr>
        <xdr:cNvPr id="8304" name="Text Box 75" hidden="1">
          <a:extLst>
            <a:ext uri="{FF2B5EF4-FFF2-40B4-BE49-F238E27FC236}">
              <a16:creationId xmlns:a16="http://schemas.microsoft.com/office/drawing/2014/main" id="{00000000-0008-0000-0000-0000702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140</xdr:row>
      <xdr:rowOff>76200</xdr:rowOff>
    </xdr:from>
    <xdr:to>
      <xdr:col>14</xdr:col>
      <xdr:colOff>76200</xdr:colOff>
      <xdr:row>141</xdr:row>
      <xdr:rowOff>114300</xdr:rowOff>
    </xdr:to>
    <xdr:sp macro="" textlink="">
      <xdr:nvSpPr>
        <xdr:cNvPr id="8305" name="Text Box 75" hidden="1">
          <a:extLst>
            <a:ext uri="{FF2B5EF4-FFF2-40B4-BE49-F238E27FC236}">
              <a16:creationId xmlns:a16="http://schemas.microsoft.com/office/drawing/2014/main" id="{00000000-0008-0000-0000-0000712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140</xdr:row>
      <xdr:rowOff>76200</xdr:rowOff>
    </xdr:from>
    <xdr:to>
      <xdr:col>7</xdr:col>
      <xdr:colOff>76200</xdr:colOff>
      <xdr:row>141</xdr:row>
      <xdr:rowOff>114300</xdr:rowOff>
    </xdr:to>
    <xdr:sp macro="" textlink="">
      <xdr:nvSpPr>
        <xdr:cNvPr id="8306" name="Text Box 75" hidden="1">
          <a:extLst>
            <a:ext uri="{FF2B5EF4-FFF2-40B4-BE49-F238E27FC236}">
              <a16:creationId xmlns:a16="http://schemas.microsoft.com/office/drawing/2014/main" id="{00000000-0008-0000-0000-00007220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140</xdr:row>
      <xdr:rowOff>76200</xdr:rowOff>
    </xdr:from>
    <xdr:to>
      <xdr:col>10</xdr:col>
      <xdr:colOff>76200</xdr:colOff>
      <xdr:row>141</xdr:row>
      <xdr:rowOff>114300</xdr:rowOff>
    </xdr:to>
    <xdr:sp macro="" textlink="">
      <xdr:nvSpPr>
        <xdr:cNvPr id="8307" name="Text Box 75" hidden="1">
          <a:extLst>
            <a:ext uri="{FF2B5EF4-FFF2-40B4-BE49-F238E27FC236}">
              <a16:creationId xmlns:a16="http://schemas.microsoft.com/office/drawing/2014/main" id="{00000000-0008-0000-0000-00007320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140</xdr:row>
      <xdr:rowOff>76200</xdr:rowOff>
    </xdr:from>
    <xdr:to>
      <xdr:col>14</xdr:col>
      <xdr:colOff>76200</xdr:colOff>
      <xdr:row>141</xdr:row>
      <xdr:rowOff>114300</xdr:rowOff>
    </xdr:to>
    <xdr:sp macro="" textlink="">
      <xdr:nvSpPr>
        <xdr:cNvPr id="8308" name="Text Box 75" hidden="1">
          <a:extLst>
            <a:ext uri="{FF2B5EF4-FFF2-40B4-BE49-F238E27FC236}">
              <a16:creationId xmlns:a16="http://schemas.microsoft.com/office/drawing/2014/main" id="{00000000-0008-0000-0000-0000742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140</xdr:row>
      <xdr:rowOff>76200</xdr:rowOff>
    </xdr:from>
    <xdr:to>
      <xdr:col>7</xdr:col>
      <xdr:colOff>76200</xdr:colOff>
      <xdr:row>141</xdr:row>
      <xdr:rowOff>114300</xdr:rowOff>
    </xdr:to>
    <xdr:sp macro="" textlink="">
      <xdr:nvSpPr>
        <xdr:cNvPr id="8309" name="Text Box 75" hidden="1">
          <a:extLst>
            <a:ext uri="{FF2B5EF4-FFF2-40B4-BE49-F238E27FC236}">
              <a16:creationId xmlns:a16="http://schemas.microsoft.com/office/drawing/2014/main" id="{00000000-0008-0000-0000-00007520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140</xdr:row>
      <xdr:rowOff>76200</xdr:rowOff>
    </xdr:from>
    <xdr:to>
      <xdr:col>10</xdr:col>
      <xdr:colOff>76200</xdr:colOff>
      <xdr:row>141</xdr:row>
      <xdr:rowOff>114300</xdr:rowOff>
    </xdr:to>
    <xdr:sp macro="" textlink="">
      <xdr:nvSpPr>
        <xdr:cNvPr id="8310" name="Text Box 75" hidden="1">
          <a:extLst>
            <a:ext uri="{FF2B5EF4-FFF2-40B4-BE49-F238E27FC236}">
              <a16:creationId xmlns:a16="http://schemas.microsoft.com/office/drawing/2014/main" id="{00000000-0008-0000-0000-00007620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140</xdr:row>
      <xdr:rowOff>76200</xdr:rowOff>
    </xdr:from>
    <xdr:to>
      <xdr:col>14</xdr:col>
      <xdr:colOff>76200</xdr:colOff>
      <xdr:row>141</xdr:row>
      <xdr:rowOff>114300</xdr:rowOff>
    </xdr:to>
    <xdr:sp macro="" textlink="">
      <xdr:nvSpPr>
        <xdr:cNvPr id="8311" name="Text Box 75" hidden="1">
          <a:extLst>
            <a:ext uri="{FF2B5EF4-FFF2-40B4-BE49-F238E27FC236}">
              <a16:creationId xmlns:a16="http://schemas.microsoft.com/office/drawing/2014/main" id="{00000000-0008-0000-0000-0000772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140</xdr:row>
      <xdr:rowOff>76200</xdr:rowOff>
    </xdr:from>
    <xdr:to>
      <xdr:col>7</xdr:col>
      <xdr:colOff>76200</xdr:colOff>
      <xdr:row>141</xdr:row>
      <xdr:rowOff>114300</xdr:rowOff>
    </xdr:to>
    <xdr:sp macro="" textlink="">
      <xdr:nvSpPr>
        <xdr:cNvPr id="8312" name="Text Box 75" hidden="1">
          <a:extLst>
            <a:ext uri="{FF2B5EF4-FFF2-40B4-BE49-F238E27FC236}">
              <a16:creationId xmlns:a16="http://schemas.microsoft.com/office/drawing/2014/main" id="{00000000-0008-0000-0000-00007820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141</xdr:row>
      <xdr:rowOff>76200</xdr:rowOff>
    </xdr:from>
    <xdr:to>
      <xdr:col>7</xdr:col>
      <xdr:colOff>76200</xdr:colOff>
      <xdr:row>142</xdr:row>
      <xdr:rowOff>114300</xdr:rowOff>
    </xdr:to>
    <xdr:sp macro="" textlink="">
      <xdr:nvSpPr>
        <xdr:cNvPr id="8313" name="Text Box 75" hidden="1">
          <a:extLst>
            <a:ext uri="{FF2B5EF4-FFF2-40B4-BE49-F238E27FC236}">
              <a16:creationId xmlns:a16="http://schemas.microsoft.com/office/drawing/2014/main" id="{00000000-0008-0000-0000-00007920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141</xdr:row>
      <xdr:rowOff>76200</xdr:rowOff>
    </xdr:from>
    <xdr:to>
      <xdr:col>7</xdr:col>
      <xdr:colOff>76200</xdr:colOff>
      <xdr:row>142</xdr:row>
      <xdr:rowOff>114300</xdr:rowOff>
    </xdr:to>
    <xdr:sp macro="" textlink="">
      <xdr:nvSpPr>
        <xdr:cNvPr id="8314" name="Text Box 75" hidden="1">
          <a:extLst>
            <a:ext uri="{FF2B5EF4-FFF2-40B4-BE49-F238E27FC236}">
              <a16:creationId xmlns:a16="http://schemas.microsoft.com/office/drawing/2014/main" id="{00000000-0008-0000-0000-00007A20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140</xdr:row>
      <xdr:rowOff>76200</xdr:rowOff>
    </xdr:from>
    <xdr:to>
      <xdr:col>10</xdr:col>
      <xdr:colOff>76200</xdr:colOff>
      <xdr:row>141</xdr:row>
      <xdr:rowOff>114300</xdr:rowOff>
    </xdr:to>
    <xdr:sp macro="" textlink="">
      <xdr:nvSpPr>
        <xdr:cNvPr id="8315" name="Text Box 75" hidden="1">
          <a:extLst>
            <a:ext uri="{FF2B5EF4-FFF2-40B4-BE49-F238E27FC236}">
              <a16:creationId xmlns:a16="http://schemas.microsoft.com/office/drawing/2014/main" id="{00000000-0008-0000-0000-00007B20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141</xdr:row>
      <xdr:rowOff>76200</xdr:rowOff>
    </xdr:from>
    <xdr:to>
      <xdr:col>10</xdr:col>
      <xdr:colOff>76200</xdr:colOff>
      <xdr:row>142</xdr:row>
      <xdr:rowOff>114300</xdr:rowOff>
    </xdr:to>
    <xdr:sp macro="" textlink="">
      <xdr:nvSpPr>
        <xdr:cNvPr id="8316" name="Text Box 75" hidden="1">
          <a:extLst>
            <a:ext uri="{FF2B5EF4-FFF2-40B4-BE49-F238E27FC236}">
              <a16:creationId xmlns:a16="http://schemas.microsoft.com/office/drawing/2014/main" id="{00000000-0008-0000-0000-00007C20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141</xdr:row>
      <xdr:rowOff>76200</xdr:rowOff>
    </xdr:from>
    <xdr:to>
      <xdr:col>10</xdr:col>
      <xdr:colOff>76200</xdr:colOff>
      <xdr:row>142</xdr:row>
      <xdr:rowOff>114300</xdr:rowOff>
    </xdr:to>
    <xdr:sp macro="" textlink="">
      <xdr:nvSpPr>
        <xdr:cNvPr id="8317" name="Text Box 75" hidden="1">
          <a:extLst>
            <a:ext uri="{FF2B5EF4-FFF2-40B4-BE49-F238E27FC236}">
              <a16:creationId xmlns:a16="http://schemas.microsoft.com/office/drawing/2014/main" id="{00000000-0008-0000-0000-00007D20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141</xdr:row>
      <xdr:rowOff>76200</xdr:rowOff>
    </xdr:from>
    <xdr:to>
      <xdr:col>10</xdr:col>
      <xdr:colOff>76200</xdr:colOff>
      <xdr:row>142</xdr:row>
      <xdr:rowOff>114300</xdr:rowOff>
    </xdr:to>
    <xdr:sp macro="" textlink="">
      <xdr:nvSpPr>
        <xdr:cNvPr id="8318" name="Text Box 75" hidden="1">
          <a:extLst>
            <a:ext uri="{FF2B5EF4-FFF2-40B4-BE49-F238E27FC236}">
              <a16:creationId xmlns:a16="http://schemas.microsoft.com/office/drawing/2014/main" id="{00000000-0008-0000-0000-00007E20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140</xdr:row>
      <xdr:rowOff>76200</xdr:rowOff>
    </xdr:from>
    <xdr:to>
      <xdr:col>14</xdr:col>
      <xdr:colOff>76200</xdr:colOff>
      <xdr:row>141</xdr:row>
      <xdr:rowOff>114300</xdr:rowOff>
    </xdr:to>
    <xdr:sp macro="" textlink="">
      <xdr:nvSpPr>
        <xdr:cNvPr id="8319" name="Text Box 75" hidden="1">
          <a:extLst>
            <a:ext uri="{FF2B5EF4-FFF2-40B4-BE49-F238E27FC236}">
              <a16:creationId xmlns:a16="http://schemas.microsoft.com/office/drawing/2014/main" id="{00000000-0008-0000-0000-00007F2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141</xdr:row>
      <xdr:rowOff>76200</xdr:rowOff>
    </xdr:from>
    <xdr:to>
      <xdr:col>14</xdr:col>
      <xdr:colOff>76200</xdr:colOff>
      <xdr:row>142</xdr:row>
      <xdr:rowOff>114300</xdr:rowOff>
    </xdr:to>
    <xdr:sp macro="" textlink="">
      <xdr:nvSpPr>
        <xdr:cNvPr id="8320" name="Text Box 75" hidden="1">
          <a:extLst>
            <a:ext uri="{FF2B5EF4-FFF2-40B4-BE49-F238E27FC236}">
              <a16:creationId xmlns:a16="http://schemas.microsoft.com/office/drawing/2014/main" id="{00000000-0008-0000-0000-0000802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141</xdr:row>
      <xdr:rowOff>76200</xdr:rowOff>
    </xdr:from>
    <xdr:to>
      <xdr:col>14</xdr:col>
      <xdr:colOff>76200</xdr:colOff>
      <xdr:row>142</xdr:row>
      <xdr:rowOff>114300</xdr:rowOff>
    </xdr:to>
    <xdr:sp macro="" textlink="">
      <xdr:nvSpPr>
        <xdr:cNvPr id="8321" name="Text Box 75" hidden="1">
          <a:extLst>
            <a:ext uri="{FF2B5EF4-FFF2-40B4-BE49-F238E27FC236}">
              <a16:creationId xmlns:a16="http://schemas.microsoft.com/office/drawing/2014/main" id="{00000000-0008-0000-0000-0000812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141</xdr:row>
      <xdr:rowOff>76200</xdr:rowOff>
    </xdr:from>
    <xdr:to>
      <xdr:col>14</xdr:col>
      <xdr:colOff>76200</xdr:colOff>
      <xdr:row>142</xdr:row>
      <xdr:rowOff>114300</xdr:rowOff>
    </xdr:to>
    <xdr:sp macro="" textlink="">
      <xdr:nvSpPr>
        <xdr:cNvPr id="8322" name="Text Box 75" hidden="1">
          <a:extLst>
            <a:ext uri="{FF2B5EF4-FFF2-40B4-BE49-F238E27FC236}">
              <a16:creationId xmlns:a16="http://schemas.microsoft.com/office/drawing/2014/main" id="{00000000-0008-0000-0000-0000822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141</xdr:row>
      <xdr:rowOff>76200</xdr:rowOff>
    </xdr:from>
    <xdr:to>
      <xdr:col>14</xdr:col>
      <xdr:colOff>76200</xdr:colOff>
      <xdr:row>142</xdr:row>
      <xdr:rowOff>114300</xdr:rowOff>
    </xdr:to>
    <xdr:sp macro="" textlink="">
      <xdr:nvSpPr>
        <xdr:cNvPr id="8323" name="Text Box 75" hidden="1">
          <a:extLst>
            <a:ext uri="{FF2B5EF4-FFF2-40B4-BE49-F238E27FC236}">
              <a16:creationId xmlns:a16="http://schemas.microsoft.com/office/drawing/2014/main" id="{00000000-0008-0000-0000-0000832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141</xdr:row>
      <xdr:rowOff>76200</xdr:rowOff>
    </xdr:from>
    <xdr:to>
      <xdr:col>7</xdr:col>
      <xdr:colOff>76200</xdr:colOff>
      <xdr:row>142</xdr:row>
      <xdr:rowOff>114300</xdr:rowOff>
    </xdr:to>
    <xdr:sp macro="" textlink="">
      <xdr:nvSpPr>
        <xdr:cNvPr id="8324" name="Text Box 75" hidden="1">
          <a:extLst>
            <a:ext uri="{FF2B5EF4-FFF2-40B4-BE49-F238E27FC236}">
              <a16:creationId xmlns:a16="http://schemas.microsoft.com/office/drawing/2014/main" id="{00000000-0008-0000-0000-00008420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141</xdr:row>
      <xdr:rowOff>76200</xdr:rowOff>
    </xdr:from>
    <xdr:to>
      <xdr:col>10</xdr:col>
      <xdr:colOff>76200</xdr:colOff>
      <xdr:row>142</xdr:row>
      <xdr:rowOff>114300</xdr:rowOff>
    </xdr:to>
    <xdr:sp macro="" textlink="">
      <xdr:nvSpPr>
        <xdr:cNvPr id="8325" name="Text Box 75" hidden="1">
          <a:extLst>
            <a:ext uri="{FF2B5EF4-FFF2-40B4-BE49-F238E27FC236}">
              <a16:creationId xmlns:a16="http://schemas.microsoft.com/office/drawing/2014/main" id="{00000000-0008-0000-0000-00008520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141</xdr:row>
      <xdr:rowOff>76200</xdr:rowOff>
    </xdr:from>
    <xdr:to>
      <xdr:col>14</xdr:col>
      <xdr:colOff>76200</xdr:colOff>
      <xdr:row>142</xdr:row>
      <xdr:rowOff>114300</xdr:rowOff>
    </xdr:to>
    <xdr:sp macro="" textlink="">
      <xdr:nvSpPr>
        <xdr:cNvPr id="8326" name="Text Box 75" hidden="1">
          <a:extLst>
            <a:ext uri="{FF2B5EF4-FFF2-40B4-BE49-F238E27FC236}">
              <a16:creationId xmlns:a16="http://schemas.microsoft.com/office/drawing/2014/main" id="{00000000-0008-0000-0000-0000862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141</xdr:row>
      <xdr:rowOff>76200</xdr:rowOff>
    </xdr:from>
    <xdr:to>
      <xdr:col>7</xdr:col>
      <xdr:colOff>76200</xdr:colOff>
      <xdr:row>142</xdr:row>
      <xdr:rowOff>114300</xdr:rowOff>
    </xdr:to>
    <xdr:sp macro="" textlink="">
      <xdr:nvSpPr>
        <xdr:cNvPr id="8327" name="Text Box 75" hidden="1">
          <a:extLst>
            <a:ext uri="{FF2B5EF4-FFF2-40B4-BE49-F238E27FC236}">
              <a16:creationId xmlns:a16="http://schemas.microsoft.com/office/drawing/2014/main" id="{00000000-0008-0000-0000-00008720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141</xdr:row>
      <xdr:rowOff>76200</xdr:rowOff>
    </xdr:from>
    <xdr:to>
      <xdr:col>10</xdr:col>
      <xdr:colOff>76200</xdr:colOff>
      <xdr:row>142</xdr:row>
      <xdr:rowOff>114300</xdr:rowOff>
    </xdr:to>
    <xdr:sp macro="" textlink="">
      <xdr:nvSpPr>
        <xdr:cNvPr id="8328" name="Text Box 75" hidden="1">
          <a:extLst>
            <a:ext uri="{FF2B5EF4-FFF2-40B4-BE49-F238E27FC236}">
              <a16:creationId xmlns:a16="http://schemas.microsoft.com/office/drawing/2014/main" id="{00000000-0008-0000-0000-00008820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141</xdr:row>
      <xdr:rowOff>76200</xdr:rowOff>
    </xdr:from>
    <xdr:to>
      <xdr:col>14</xdr:col>
      <xdr:colOff>76200</xdr:colOff>
      <xdr:row>142</xdr:row>
      <xdr:rowOff>114300</xdr:rowOff>
    </xdr:to>
    <xdr:sp macro="" textlink="">
      <xdr:nvSpPr>
        <xdr:cNvPr id="8329" name="Text Box 75" hidden="1">
          <a:extLst>
            <a:ext uri="{FF2B5EF4-FFF2-40B4-BE49-F238E27FC236}">
              <a16:creationId xmlns:a16="http://schemas.microsoft.com/office/drawing/2014/main" id="{00000000-0008-0000-0000-0000892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141</xdr:row>
      <xdr:rowOff>76200</xdr:rowOff>
    </xdr:from>
    <xdr:to>
      <xdr:col>7</xdr:col>
      <xdr:colOff>76200</xdr:colOff>
      <xdr:row>142</xdr:row>
      <xdr:rowOff>114300</xdr:rowOff>
    </xdr:to>
    <xdr:sp macro="" textlink="">
      <xdr:nvSpPr>
        <xdr:cNvPr id="8330" name="Text Box 75" hidden="1">
          <a:extLst>
            <a:ext uri="{FF2B5EF4-FFF2-40B4-BE49-F238E27FC236}">
              <a16:creationId xmlns:a16="http://schemas.microsoft.com/office/drawing/2014/main" id="{00000000-0008-0000-0000-00008A20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142</xdr:row>
      <xdr:rowOff>76200</xdr:rowOff>
    </xdr:from>
    <xdr:to>
      <xdr:col>7</xdr:col>
      <xdr:colOff>76200</xdr:colOff>
      <xdr:row>143</xdr:row>
      <xdr:rowOff>114300</xdr:rowOff>
    </xdr:to>
    <xdr:sp macro="" textlink="">
      <xdr:nvSpPr>
        <xdr:cNvPr id="8331" name="Text Box 75" hidden="1">
          <a:extLst>
            <a:ext uri="{FF2B5EF4-FFF2-40B4-BE49-F238E27FC236}">
              <a16:creationId xmlns:a16="http://schemas.microsoft.com/office/drawing/2014/main" id="{00000000-0008-0000-0000-00008B20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142</xdr:row>
      <xdr:rowOff>76200</xdr:rowOff>
    </xdr:from>
    <xdr:to>
      <xdr:col>7</xdr:col>
      <xdr:colOff>76200</xdr:colOff>
      <xdr:row>143</xdr:row>
      <xdr:rowOff>114300</xdr:rowOff>
    </xdr:to>
    <xdr:sp macro="" textlink="">
      <xdr:nvSpPr>
        <xdr:cNvPr id="8332" name="Text Box 75" hidden="1">
          <a:extLst>
            <a:ext uri="{FF2B5EF4-FFF2-40B4-BE49-F238E27FC236}">
              <a16:creationId xmlns:a16="http://schemas.microsoft.com/office/drawing/2014/main" id="{00000000-0008-0000-0000-00008C20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141</xdr:row>
      <xdr:rowOff>76200</xdr:rowOff>
    </xdr:from>
    <xdr:to>
      <xdr:col>10</xdr:col>
      <xdr:colOff>76200</xdr:colOff>
      <xdr:row>142</xdr:row>
      <xdr:rowOff>114300</xdr:rowOff>
    </xdr:to>
    <xdr:sp macro="" textlink="">
      <xdr:nvSpPr>
        <xdr:cNvPr id="8333" name="Text Box 75" hidden="1">
          <a:extLst>
            <a:ext uri="{FF2B5EF4-FFF2-40B4-BE49-F238E27FC236}">
              <a16:creationId xmlns:a16="http://schemas.microsoft.com/office/drawing/2014/main" id="{00000000-0008-0000-0000-00008D20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142</xdr:row>
      <xdr:rowOff>76200</xdr:rowOff>
    </xdr:from>
    <xdr:to>
      <xdr:col>10</xdr:col>
      <xdr:colOff>76200</xdr:colOff>
      <xdr:row>143</xdr:row>
      <xdr:rowOff>114300</xdr:rowOff>
    </xdr:to>
    <xdr:sp macro="" textlink="">
      <xdr:nvSpPr>
        <xdr:cNvPr id="8334" name="Text Box 75" hidden="1">
          <a:extLst>
            <a:ext uri="{FF2B5EF4-FFF2-40B4-BE49-F238E27FC236}">
              <a16:creationId xmlns:a16="http://schemas.microsoft.com/office/drawing/2014/main" id="{00000000-0008-0000-0000-00008E20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142</xdr:row>
      <xdr:rowOff>76200</xdr:rowOff>
    </xdr:from>
    <xdr:to>
      <xdr:col>10</xdr:col>
      <xdr:colOff>76200</xdr:colOff>
      <xdr:row>143</xdr:row>
      <xdr:rowOff>114300</xdr:rowOff>
    </xdr:to>
    <xdr:sp macro="" textlink="">
      <xdr:nvSpPr>
        <xdr:cNvPr id="8335" name="Text Box 75" hidden="1">
          <a:extLst>
            <a:ext uri="{FF2B5EF4-FFF2-40B4-BE49-F238E27FC236}">
              <a16:creationId xmlns:a16="http://schemas.microsoft.com/office/drawing/2014/main" id="{00000000-0008-0000-0000-00008F20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142</xdr:row>
      <xdr:rowOff>76200</xdr:rowOff>
    </xdr:from>
    <xdr:to>
      <xdr:col>10</xdr:col>
      <xdr:colOff>76200</xdr:colOff>
      <xdr:row>143</xdr:row>
      <xdr:rowOff>114300</xdr:rowOff>
    </xdr:to>
    <xdr:sp macro="" textlink="">
      <xdr:nvSpPr>
        <xdr:cNvPr id="8336" name="Text Box 75" hidden="1">
          <a:extLst>
            <a:ext uri="{FF2B5EF4-FFF2-40B4-BE49-F238E27FC236}">
              <a16:creationId xmlns:a16="http://schemas.microsoft.com/office/drawing/2014/main" id="{00000000-0008-0000-0000-00009020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141</xdr:row>
      <xdr:rowOff>76200</xdr:rowOff>
    </xdr:from>
    <xdr:to>
      <xdr:col>14</xdr:col>
      <xdr:colOff>76200</xdr:colOff>
      <xdr:row>142</xdr:row>
      <xdr:rowOff>114300</xdr:rowOff>
    </xdr:to>
    <xdr:sp macro="" textlink="">
      <xdr:nvSpPr>
        <xdr:cNvPr id="8337" name="Text Box 75" hidden="1">
          <a:extLst>
            <a:ext uri="{FF2B5EF4-FFF2-40B4-BE49-F238E27FC236}">
              <a16:creationId xmlns:a16="http://schemas.microsoft.com/office/drawing/2014/main" id="{00000000-0008-0000-0000-0000912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142</xdr:row>
      <xdr:rowOff>76200</xdr:rowOff>
    </xdr:from>
    <xdr:to>
      <xdr:col>14</xdr:col>
      <xdr:colOff>76200</xdr:colOff>
      <xdr:row>143</xdr:row>
      <xdr:rowOff>114300</xdr:rowOff>
    </xdr:to>
    <xdr:sp macro="" textlink="">
      <xdr:nvSpPr>
        <xdr:cNvPr id="8338" name="Text Box 75" hidden="1">
          <a:extLst>
            <a:ext uri="{FF2B5EF4-FFF2-40B4-BE49-F238E27FC236}">
              <a16:creationId xmlns:a16="http://schemas.microsoft.com/office/drawing/2014/main" id="{00000000-0008-0000-0000-0000922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142</xdr:row>
      <xdr:rowOff>76200</xdr:rowOff>
    </xdr:from>
    <xdr:to>
      <xdr:col>14</xdr:col>
      <xdr:colOff>76200</xdr:colOff>
      <xdr:row>143</xdr:row>
      <xdr:rowOff>114300</xdr:rowOff>
    </xdr:to>
    <xdr:sp macro="" textlink="">
      <xdr:nvSpPr>
        <xdr:cNvPr id="8339" name="Text Box 75" hidden="1">
          <a:extLst>
            <a:ext uri="{FF2B5EF4-FFF2-40B4-BE49-F238E27FC236}">
              <a16:creationId xmlns:a16="http://schemas.microsoft.com/office/drawing/2014/main" id="{00000000-0008-0000-0000-0000932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142</xdr:row>
      <xdr:rowOff>76200</xdr:rowOff>
    </xdr:from>
    <xdr:to>
      <xdr:col>14</xdr:col>
      <xdr:colOff>76200</xdr:colOff>
      <xdr:row>143</xdr:row>
      <xdr:rowOff>114300</xdr:rowOff>
    </xdr:to>
    <xdr:sp macro="" textlink="">
      <xdr:nvSpPr>
        <xdr:cNvPr id="8340" name="Text Box 75" hidden="1">
          <a:extLst>
            <a:ext uri="{FF2B5EF4-FFF2-40B4-BE49-F238E27FC236}">
              <a16:creationId xmlns:a16="http://schemas.microsoft.com/office/drawing/2014/main" id="{00000000-0008-0000-0000-0000942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142</xdr:row>
      <xdr:rowOff>76200</xdr:rowOff>
    </xdr:from>
    <xdr:to>
      <xdr:col>14</xdr:col>
      <xdr:colOff>76200</xdr:colOff>
      <xdr:row>143</xdr:row>
      <xdr:rowOff>114300</xdr:rowOff>
    </xdr:to>
    <xdr:sp macro="" textlink="">
      <xdr:nvSpPr>
        <xdr:cNvPr id="8341" name="Text Box 75" hidden="1">
          <a:extLst>
            <a:ext uri="{FF2B5EF4-FFF2-40B4-BE49-F238E27FC236}">
              <a16:creationId xmlns:a16="http://schemas.microsoft.com/office/drawing/2014/main" id="{00000000-0008-0000-0000-0000952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142</xdr:row>
      <xdr:rowOff>76200</xdr:rowOff>
    </xdr:from>
    <xdr:to>
      <xdr:col>7</xdr:col>
      <xdr:colOff>76200</xdr:colOff>
      <xdr:row>143</xdr:row>
      <xdr:rowOff>114300</xdr:rowOff>
    </xdr:to>
    <xdr:sp macro="" textlink="">
      <xdr:nvSpPr>
        <xdr:cNvPr id="8342" name="Text Box 75" hidden="1">
          <a:extLst>
            <a:ext uri="{FF2B5EF4-FFF2-40B4-BE49-F238E27FC236}">
              <a16:creationId xmlns:a16="http://schemas.microsoft.com/office/drawing/2014/main" id="{00000000-0008-0000-0000-00009620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142</xdr:row>
      <xdr:rowOff>76200</xdr:rowOff>
    </xdr:from>
    <xdr:to>
      <xdr:col>10</xdr:col>
      <xdr:colOff>76200</xdr:colOff>
      <xdr:row>143</xdr:row>
      <xdr:rowOff>114300</xdr:rowOff>
    </xdr:to>
    <xdr:sp macro="" textlink="">
      <xdr:nvSpPr>
        <xdr:cNvPr id="8343" name="Text Box 75" hidden="1">
          <a:extLst>
            <a:ext uri="{FF2B5EF4-FFF2-40B4-BE49-F238E27FC236}">
              <a16:creationId xmlns:a16="http://schemas.microsoft.com/office/drawing/2014/main" id="{00000000-0008-0000-0000-00009720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142</xdr:row>
      <xdr:rowOff>76200</xdr:rowOff>
    </xdr:from>
    <xdr:to>
      <xdr:col>14</xdr:col>
      <xdr:colOff>76200</xdr:colOff>
      <xdr:row>143</xdr:row>
      <xdr:rowOff>114300</xdr:rowOff>
    </xdr:to>
    <xdr:sp macro="" textlink="">
      <xdr:nvSpPr>
        <xdr:cNvPr id="8344" name="Text Box 75" hidden="1">
          <a:extLst>
            <a:ext uri="{FF2B5EF4-FFF2-40B4-BE49-F238E27FC236}">
              <a16:creationId xmlns:a16="http://schemas.microsoft.com/office/drawing/2014/main" id="{00000000-0008-0000-0000-0000982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142</xdr:row>
      <xdr:rowOff>76200</xdr:rowOff>
    </xdr:from>
    <xdr:to>
      <xdr:col>7</xdr:col>
      <xdr:colOff>76200</xdr:colOff>
      <xdr:row>143</xdr:row>
      <xdr:rowOff>114300</xdr:rowOff>
    </xdr:to>
    <xdr:sp macro="" textlink="">
      <xdr:nvSpPr>
        <xdr:cNvPr id="8345" name="Text Box 75" hidden="1">
          <a:extLst>
            <a:ext uri="{FF2B5EF4-FFF2-40B4-BE49-F238E27FC236}">
              <a16:creationId xmlns:a16="http://schemas.microsoft.com/office/drawing/2014/main" id="{00000000-0008-0000-0000-00009920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142</xdr:row>
      <xdr:rowOff>76200</xdr:rowOff>
    </xdr:from>
    <xdr:to>
      <xdr:col>10</xdr:col>
      <xdr:colOff>76200</xdr:colOff>
      <xdr:row>143</xdr:row>
      <xdr:rowOff>114300</xdr:rowOff>
    </xdr:to>
    <xdr:sp macro="" textlink="">
      <xdr:nvSpPr>
        <xdr:cNvPr id="8346" name="Text Box 75" hidden="1">
          <a:extLst>
            <a:ext uri="{FF2B5EF4-FFF2-40B4-BE49-F238E27FC236}">
              <a16:creationId xmlns:a16="http://schemas.microsoft.com/office/drawing/2014/main" id="{00000000-0008-0000-0000-00009A20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142</xdr:row>
      <xdr:rowOff>76200</xdr:rowOff>
    </xdr:from>
    <xdr:to>
      <xdr:col>14</xdr:col>
      <xdr:colOff>76200</xdr:colOff>
      <xdr:row>143</xdr:row>
      <xdr:rowOff>114300</xdr:rowOff>
    </xdr:to>
    <xdr:sp macro="" textlink="">
      <xdr:nvSpPr>
        <xdr:cNvPr id="8347" name="Text Box 75" hidden="1">
          <a:extLst>
            <a:ext uri="{FF2B5EF4-FFF2-40B4-BE49-F238E27FC236}">
              <a16:creationId xmlns:a16="http://schemas.microsoft.com/office/drawing/2014/main" id="{00000000-0008-0000-0000-00009B2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142</xdr:row>
      <xdr:rowOff>76200</xdr:rowOff>
    </xdr:from>
    <xdr:to>
      <xdr:col>7</xdr:col>
      <xdr:colOff>76200</xdr:colOff>
      <xdr:row>143</xdr:row>
      <xdr:rowOff>114300</xdr:rowOff>
    </xdr:to>
    <xdr:sp macro="" textlink="">
      <xdr:nvSpPr>
        <xdr:cNvPr id="8348" name="Text Box 75" hidden="1">
          <a:extLst>
            <a:ext uri="{FF2B5EF4-FFF2-40B4-BE49-F238E27FC236}">
              <a16:creationId xmlns:a16="http://schemas.microsoft.com/office/drawing/2014/main" id="{00000000-0008-0000-0000-00009C20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143</xdr:row>
      <xdr:rowOff>76200</xdr:rowOff>
    </xdr:from>
    <xdr:to>
      <xdr:col>7</xdr:col>
      <xdr:colOff>76200</xdr:colOff>
      <xdr:row>144</xdr:row>
      <xdr:rowOff>114300</xdr:rowOff>
    </xdr:to>
    <xdr:sp macro="" textlink="">
      <xdr:nvSpPr>
        <xdr:cNvPr id="8349" name="Text Box 75" hidden="1">
          <a:extLst>
            <a:ext uri="{FF2B5EF4-FFF2-40B4-BE49-F238E27FC236}">
              <a16:creationId xmlns:a16="http://schemas.microsoft.com/office/drawing/2014/main" id="{00000000-0008-0000-0000-00009D20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143</xdr:row>
      <xdr:rowOff>76200</xdr:rowOff>
    </xdr:from>
    <xdr:to>
      <xdr:col>7</xdr:col>
      <xdr:colOff>76200</xdr:colOff>
      <xdr:row>144</xdr:row>
      <xdr:rowOff>114300</xdr:rowOff>
    </xdr:to>
    <xdr:sp macro="" textlink="">
      <xdr:nvSpPr>
        <xdr:cNvPr id="8350" name="Text Box 75" hidden="1">
          <a:extLst>
            <a:ext uri="{FF2B5EF4-FFF2-40B4-BE49-F238E27FC236}">
              <a16:creationId xmlns:a16="http://schemas.microsoft.com/office/drawing/2014/main" id="{00000000-0008-0000-0000-00009E20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142</xdr:row>
      <xdr:rowOff>76200</xdr:rowOff>
    </xdr:from>
    <xdr:to>
      <xdr:col>10</xdr:col>
      <xdr:colOff>76200</xdr:colOff>
      <xdr:row>143</xdr:row>
      <xdr:rowOff>114300</xdr:rowOff>
    </xdr:to>
    <xdr:sp macro="" textlink="">
      <xdr:nvSpPr>
        <xdr:cNvPr id="8351" name="Text Box 75" hidden="1">
          <a:extLst>
            <a:ext uri="{FF2B5EF4-FFF2-40B4-BE49-F238E27FC236}">
              <a16:creationId xmlns:a16="http://schemas.microsoft.com/office/drawing/2014/main" id="{00000000-0008-0000-0000-00009F20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143</xdr:row>
      <xdr:rowOff>76200</xdr:rowOff>
    </xdr:from>
    <xdr:to>
      <xdr:col>10</xdr:col>
      <xdr:colOff>76200</xdr:colOff>
      <xdr:row>144</xdr:row>
      <xdr:rowOff>114300</xdr:rowOff>
    </xdr:to>
    <xdr:sp macro="" textlink="">
      <xdr:nvSpPr>
        <xdr:cNvPr id="8352" name="Text Box 75" hidden="1">
          <a:extLst>
            <a:ext uri="{FF2B5EF4-FFF2-40B4-BE49-F238E27FC236}">
              <a16:creationId xmlns:a16="http://schemas.microsoft.com/office/drawing/2014/main" id="{00000000-0008-0000-0000-0000A020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143</xdr:row>
      <xdr:rowOff>76200</xdr:rowOff>
    </xdr:from>
    <xdr:to>
      <xdr:col>10</xdr:col>
      <xdr:colOff>76200</xdr:colOff>
      <xdr:row>144</xdr:row>
      <xdr:rowOff>114300</xdr:rowOff>
    </xdr:to>
    <xdr:sp macro="" textlink="">
      <xdr:nvSpPr>
        <xdr:cNvPr id="8353" name="Text Box 75" hidden="1">
          <a:extLst>
            <a:ext uri="{FF2B5EF4-FFF2-40B4-BE49-F238E27FC236}">
              <a16:creationId xmlns:a16="http://schemas.microsoft.com/office/drawing/2014/main" id="{00000000-0008-0000-0000-0000A120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143</xdr:row>
      <xdr:rowOff>76200</xdr:rowOff>
    </xdr:from>
    <xdr:to>
      <xdr:col>10</xdr:col>
      <xdr:colOff>76200</xdr:colOff>
      <xdr:row>144</xdr:row>
      <xdr:rowOff>114300</xdr:rowOff>
    </xdr:to>
    <xdr:sp macro="" textlink="">
      <xdr:nvSpPr>
        <xdr:cNvPr id="8354" name="Text Box 75" hidden="1">
          <a:extLst>
            <a:ext uri="{FF2B5EF4-FFF2-40B4-BE49-F238E27FC236}">
              <a16:creationId xmlns:a16="http://schemas.microsoft.com/office/drawing/2014/main" id="{00000000-0008-0000-0000-0000A220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142</xdr:row>
      <xdr:rowOff>76200</xdr:rowOff>
    </xdr:from>
    <xdr:to>
      <xdr:col>14</xdr:col>
      <xdr:colOff>76200</xdr:colOff>
      <xdr:row>143</xdr:row>
      <xdr:rowOff>114300</xdr:rowOff>
    </xdr:to>
    <xdr:sp macro="" textlink="">
      <xdr:nvSpPr>
        <xdr:cNvPr id="8355" name="Text Box 75" hidden="1">
          <a:extLst>
            <a:ext uri="{FF2B5EF4-FFF2-40B4-BE49-F238E27FC236}">
              <a16:creationId xmlns:a16="http://schemas.microsoft.com/office/drawing/2014/main" id="{00000000-0008-0000-0000-0000A32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143</xdr:row>
      <xdr:rowOff>76200</xdr:rowOff>
    </xdr:from>
    <xdr:to>
      <xdr:col>14</xdr:col>
      <xdr:colOff>76200</xdr:colOff>
      <xdr:row>144</xdr:row>
      <xdr:rowOff>114300</xdr:rowOff>
    </xdr:to>
    <xdr:sp macro="" textlink="">
      <xdr:nvSpPr>
        <xdr:cNvPr id="8356" name="Text Box 75" hidden="1">
          <a:extLst>
            <a:ext uri="{FF2B5EF4-FFF2-40B4-BE49-F238E27FC236}">
              <a16:creationId xmlns:a16="http://schemas.microsoft.com/office/drawing/2014/main" id="{00000000-0008-0000-0000-0000A42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143</xdr:row>
      <xdr:rowOff>76200</xdr:rowOff>
    </xdr:from>
    <xdr:to>
      <xdr:col>14</xdr:col>
      <xdr:colOff>76200</xdr:colOff>
      <xdr:row>144</xdr:row>
      <xdr:rowOff>114300</xdr:rowOff>
    </xdr:to>
    <xdr:sp macro="" textlink="">
      <xdr:nvSpPr>
        <xdr:cNvPr id="8357" name="Text Box 75" hidden="1">
          <a:extLst>
            <a:ext uri="{FF2B5EF4-FFF2-40B4-BE49-F238E27FC236}">
              <a16:creationId xmlns:a16="http://schemas.microsoft.com/office/drawing/2014/main" id="{00000000-0008-0000-0000-0000A52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143</xdr:row>
      <xdr:rowOff>76200</xdr:rowOff>
    </xdr:from>
    <xdr:to>
      <xdr:col>14</xdr:col>
      <xdr:colOff>76200</xdr:colOff>
      <xdr:row>144</xdr:row>
      <xdr:rowOff>114300</xdr:rowOff>
    </xdr:to>
    <xdr:sp macro="" textlink="">
      <xdr:nvSpPr>
        <xdr:cNvPr id="8358" name="Text Box 75" hidden="1">
          <a:extLst>
            <a:ext uri="{FF2B5EF4-FFF2-40B4-BE49-F238E27FC236}">
              <a16:creationId xmlns:a16="http://schemas.microsoft.com/office/drawing/2014/main" id="{00000000-0008-0000-0000-0000A62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143</xdr:row>
      <xdr:rowOff>76200</xdr:rowOff>
    </xdr:from>
    <xdr:to>
      <xdr:col>14</xdr:col>
      <xdr:colOff>76200</xdr:colOff>
      <xdr:row>144</xdr:row>
      <xdr:rowOff>114300</xdr:rowOff>
    </xdr:to>
    <xdr:sp macro="" textlink="">
      <xdr:nvSpPr>
        <xdr:cNvPr id="8359" name="Text Box 75" hidden="1">
          <a:extLst>
            <a:ext uri="{FF2B5EF4-FFF2-40B4-BE49-F238E27FC236}">
              <a16:creationId xmlns:a16="http://schemas.microsoft.com/office/drawing/2014/main" id="{00000000-0008-0000-0000-0000A72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143</xdr:row>
      <xdr:rowOff>76200</xdr:rowOff>
    </xdr:from>
    <xdr:to>
      <xdr:col>7</xdr:col>
      <xdr:colOff>76200</xdr:colOff>
      <xdr:row>144</xdr:row>
      <xdr:rowOff>114300</xdr:rowOff>
    </xdr:to>
    <xdr:sp macro="" textlink="">
      <xdr:nvSpPr>
        <xdr:cNvPr id="8360" name="Text Box 75" hidden="1">
          <a:extLst>
            <a:ext uri="{FF2B5EF4-FFF2-40B4-BE49-F238E27FC236}">
              <a16:creationId xmlns:a16="http://schemas.microsoft.com/office/drawing/2014/main" id="{00000000-0008-0000-0000-0000A820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143</xdr:row>
      <xdr:rowOff>76200</xdr:rowOff>
    </xdr:from>
    <xdr:to>
      <xdr:col>10</xdr:col>
      <xdr:colOff>76200</xdr:colOff>
      <xdr:row>144</xdr:row>
      <xdr:rowOff>114300</xdr:rowOff>
    </xdr:to>
    <xdr:sp macro="" textlink="">
      <xdr:nvSpPr>
        <xdr:cNvPr id="8361" name="Text Box 75" hidden="1">
          <a:extLst>
            <a:ext uri="{FF2B5EF4-FFF2-40B4-BE49-F238E27FC236}">
              <a16:creationId xmlns:a16="http://schemas.microsoft.com/office/drawing/2014/main" id="{00000000-0008-0000-0000-0000A920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143</xdr:row>
      <xdr:rowOff>76200</xdr:rowOff>
    </xdr:from>
    <xdr:to>
      <xdr:col>14</xdr:col>
      <xdr:colOff>76200</xdr:colOff>
      <xdr:row>144</xdr:row>
      <xdr:rowOff>114300</xdr:rowOff>
    </xdr:to>
    <xdr:sp macro="" textlink="">
      <xdr:nvSpPr>
        <xdr:cNvPr id="8362" name="Text Box 75" hidden="1">
          <a:extLst>
            <a:ext uri="{FF2B5EF4-FFF2-40B4-BE49-F238E27FC236}">
              <a16:creationId xmlns:a16="http://schemas.microsoft.com/office/drawing/2014/main" id="{00000000-0008-0000-0000-0000AA2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143</xdr:row>
      <xdr:rowOff>76200</xdr:rowOff>
    </xdr:from>
    <xdr:to>
      <xdr:col>7</xdr:col>
      <xdr:colOff>76200</xdr:colOff>
      <xdr:row>144</xdr:row>
      <xdr:rowOff>114300</xdr:rowOff>
    </xdr:to>
    <xdr:sp macro="" textlink="">
      <xdr:nvSpPr>
        <xdr:cNvPr id="8363" name="Text Box 75" hidden="1">
          <a:extLst>
            <a:ext uri="{FF2B5EF4-FFF2-40B4-BE49-F238E27FC236}">
              <a16:creationId xmlns:a16="http://schemas.microsoft.com/office/drawing/2014/main" id="{00000000-0008-0000-0000-0000AB20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143</xdr:row>
      <xdr:rowOff>76200</xdr:rowOff>
    </xdr:from>
    <xdr:to>
      <xdr:col>10</xdr:col>
      <xdr:colOff>76200</xdr:colOff>
      <xdr:row>144</xdr:row>
      <xdr:rowOff>114300</xdr:rowOff>
    </xdr:to>
    <xdr:sp macro="" textlink="">
      <xdr:nvSpPr>
        <xdr:cNvPr id="8364" name="Text Box 75" hidden="1">
          <a:extLst>
            <a:ext uri="{FF2B5EF4-FFF2-40B4-BE49-F238E27FC236}">
              <a16:creationId xmlns:a16="http://schemas.microsoft.com/office/drawing/2014/main" id="{00000000-0008-0000-0000-0000AC20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143</xdr:row>
      <xdr:rowOff>76200</xdr:rowOff>
    </xdr:from>
    <xdr:to>
      <xdr:col>14</xdr:col>
      <xdr:colOff>76200</xdr:colOff>
      <xdr:row>144</xdr:row>
      <xdr:rowOff>114300</xdr:rowOff>
    </xdr:to>
    <xdr:sp macro="" textlink="">
      <xdr:nvSpPr>
        <xdr:cNvPr id="8365" name="Text Box 75" hidden="1">
          <a:extLst>
            <a:ext uri="{FF2B5EF4-FFF2-40B4-BE49-F238E27FC236}">
              <a16:creationId xmlns:a16="http://schemas.microsoft.com/office/drawing/2014/main" id="{00000000-0008-0000-0000-0000AD2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143</xdr:row>
      <xdr:rowOff>76200</xdr:rowOff>
    </xdr:from>
    <xdr:to>
      <xdr:col>7</xdr:col>
      <xdr:colOff>76200</xdr:colOff>
      <xdr:row>144</xdr:row>
      <xdr:rowOff>114300</xdr:rowOff>
    </xdr:to>
    <xdr:sp macro="" textlink="">
      <xdr:nvSpPr>
        <xdr:cNvPr id="8366" name="Text Box 75" hidden="1">
          <a:extLst>
            <a:ext uri="{FF2B5EF4-FFF2-40B4-BE49-F238E27FC236}">
              <a16:creationId xmlns:a16="http://schemas.microsoft.com/office/drawing/2014/main" id="{00000000-0008-0000-0000-0000AE20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144</xdr:row>
      <xdr:rowOff>76200</xdr:rowOff>
    </xdr:from>
    <xdr:to>
      <xdr:col>7</xdr:col>
      <xdr:colOff>76200</xdr:colOff>
      <xdr:row>145</xdr:row>
      <xdr:rowOff>114300</xdr:rowOff>
    </xdr:to>
    <xdr:sp macro="" textlink="">
      <xdr:nvSpPr>
        <xdr:cNvPr id="8367" name="Text Box 75" hidden="1">
          <a:extLst>
            <a:ext uri="{FF2B5EF4-FFF2-40B4-BE49-F238E27FC236}">
              <a16:creationId xmlns:a16="http://schemas.microsoft.com/office/drawing/2014/main" id="{00000000-0008-0000-0000-0000AF20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144</xdr:row>
      <xdr:rowOff>76200</xdr:rowOff>
    </xdr:from>
    <xdr:to>
      <xdr:col>7</xdr:col>
      <xdr:colOff>76200</xdr:colOff>
      <xdr:row>145</xdr:row>
      <xdr:rowOff>114300</xdr:rowOff>
    </xdr:to>
    <xdr:sp macro="" textlink="">
      <xdr:nvSpPr>
        <xdr:cNvPr id="8368" name="Text Box 75" hidden="1">
          <a:extLst>
            <a:ext uri="{FF2B5EF4-FFF2-40B4-BE49-F238E27FC236}">
              <a16:creationId xmlns:a16="http://schemas.microsoft.com/office/drawing/2014/main" id="{00000000-0008-0000-0000-0000B020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143</xdr:row>
      <xdr:rowOff>76200</xdr:rowOff>
    </xdr:from>
    <xdr:to>
      <xdr:col>10</xdr:col>
      <xdr:colOff>76200</xdr:colOff>
      <xdr:row>144</xdr:row>
      <xdr:rowOff>114300</xdr:rowOff>
    </xdr:to>
    <xdr:sp macro="" textlink="">
      <xdr:nvSpPr>
        <xdr:cNvPr id="8369" name="Text Box 75" hidden="1">
          <a:extLst>
            <a:ext uri="{FF2B5EF4-FFF2-40B4-BE49-F238E27FC236}">
              <a16:creationId xmlns:a16="http://schemas.microsoft.com/office/drawing/2014/main" id="{00000000-0008-0000-0000-0000B120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144</xdr:row>
      <xdr:rowOff>76200</xdr:rowOff>
    </xdr:from>
    <xdr:to>
      <xdr:col>10</xdr:col>
      <xdr:colOff>76200</xdr:colOff>
      <xdr:row>145</xdr:row>
      <xdr:rowOff>114300</xdr:rowOff>
    </xdr:to>
    <xdr:sp macro="" textlink="">
      <xdr:nvSpPr>
        <xdr:cNvPr id="8370" name="Text Box 75" hidden="1">
          <a:extLst>
            <a:ext uri="{FF2B5EF4-FFF2-40B4-BE49-F238E27FC236}">
              <a16:creationId xmlns:a16="http://schemas.microsoft.com/office/drawing/2014/main" id="{00000000-0008-0000-0000-0000B220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144</xdr:row>
      <xdr:rowOff>76200</xdr:rowOff>
    </xdr:from>
    <xdr:to>
      <xdr:col>10</xdr:col>
      <xdr:colOff>76200</xdr:colOff>
      <xdr:row>145</xdr:row>
      <xdr:rowOff>114300</xdr:rowOff>
    </xdr:to>
    <xdr:sp macro="" textlink="">
      <xdr:nvSpPr>
        <xdr:cNvPr id="8371" name="Text Box 75" hidden="1">
          <a:extLst>
            <a:ext uri="{FF2B5EF4-FFF2-40B4-BE49-F238E27FC236}">
              <a16:creationId xmlns:a16="http://schemas.microsoft.com/office/drawing/2014/main" id="{00000000-0008-0000-0000-0000B320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144</xdr:row>
      <xdr:rowOff>76200</xdr:rowOff>
    </xdr:from>
    <xdr:to>
      <xdr:col>10</xdr:col>
      <xdr:colOff>76200</xdr:colOff>
      <xdr:row>145</xdr:row>
      <xdr:rowOff>114300</xdr:rowOff>
    </xdr:to>
    <xdr:sp macro="" textlink="">
      <xdr:nvSpPr>
        <xdr:cNvPr id="8372" name="Text Box 75" hidden="1">
          <a:extLst>
            <a:ext uri="{FF2B5EF4-FFF2-40B4-BE49-F238E27FC236}">
              <a16:creationId xmlns:a16="http://schemas.microsoft.com/office/drawing/2014/main" id="{00000000-0008-0000-0000-0000B420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143</xdr:row>
      <xdr:rowOff>76200</xdr:rowOff>
    </xdr:from>
    <xdr:to>
      <xdr:col>14</xdr:col>
      <xdr:colOff>76200</xdr:colOff>
      <xdr:row>144</xdr:row>
      <xdr:rowOff>114300</xdr:rowOff>
    </xdr:to>
    <xdr:sp macro="" textlink="">
      <xdr:nvSpPr>
        <xdr:cNvPr id="8373" name="Text Box 75" hidden="1">
          <a:extLst>
            <a:ext uri="{FF2B5EF4-FFF2-40B4-BE49-F238E27FC236}">
              <a16:creationId xmlns:a16="http://schemas.microsoft.com/office/drawing/2014/main" id="{00000000-0008-0000-0000-0000B52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144</xdr:row>
      <xdr:rowOff>76200</xdr:rowOff>
    </xdr:from>
    <xdr:to>
      <xdr:col>14</xdr:col>
      <xdr:colOff>76200</xdr:colOff>
      <xdr:row>145</xdr:row>
      <xdr:rowOff>114300</xdr:rowOff>
    </xdr:to>
    <xdr:sp macro="" textlink="">
      <xdr:nvSpPr>
        <xdr:cNvPr id="8374" name="Text Box 75" hidden="1">
          <a:extLst>
            <a:ext uri="{FF2B5EF4-FFF2-40B4-BE49-F238E27FC236}">
              <a16:creationId xmlns:a16="http://schemas.microsoft.com/office/drawing/2014/main" id="{00000000-0008-0000-0000-0000B62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144</xdr:row>
      <xdr:rowOff>76200</xdr:rowOff>
    </xdr:from>
    <xdr:to>
      <xdr:col>14</xdr:col>
      <xdr:colOff>76200</xdr:colOff>
      <xdr:row>145</xdr:row>
      <xdr:rowOff>114300</xdr:rowOff>
    </xdr:to>
    <xdr:sp macro="" textlink="">
      <xdr:nvSpPr>
        <xdr:cNvPr id="8375" name="Text Box 75" hidden="1">
          <a:extLst>
            <a:ext uri="{FF2B5EF4-FFF2-40B4-BE49-F238E27FC236}">
              <a16:creationId xmlns:a16="http://schemas.microsoft.com/office/drawing/2014/main" id="{00000000-0008-0000-0000-0000B72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144</xdr:row>
      <xdr:rowOff>76200</xdr:rowOff>
    </xdr:from>
    <xdr:to>
      <xdr:col>14</xdr:col>
      <xdr:colOff>76200</xdr:colOff>
      <xdr:row>145</xdr:row>
      <xdr:rowOff>114300</xdr:rowOff>
    </xdr:to>
    <xdr:sp macro="" textlink="">
      <xdr:nvSpPr>
        <xdr:cNvPr id="8376" name="Text Box 75" hidden="1">
          <a:extLst>
            <a:ext uri="{FF2B5EF4-FFF2-40B4-BE49-F238E27FC236}">
              <a16:creationId xmlns:a16="http://schemas.microsoft.com/office/drawing/2014/main" id="{00000000-0008-0000-0000-0000B82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144</xdr:row>
      <xdr:rowOff>76200</xdr:rowOff>
    </xdr:from>
    <xdr:to>
      <xdr:col>14</xdr:col>
      <xdr:colOff>76200</xdr:colOff>
      <xdr:row>145</xdr:row>
      <xdr:rowOff>114300</xdr:rowOff>
    </xdr:to>
    <xdr:sp macro="" textlink="">
      <xdr:nvSpPr>
        <xdr:cNvPr id="8377" name="Text Box 75" hidden="1">
          <a:extLst>
            <a:ext uri="{FF2B5EF4-FFF2-40B4-BE49-F238E27FC236}">
              <a16:creationId xmlns:a16="http://schemas.microsoft.com/office/drawing/2014/main" id="{00000000-0008-0000-0000-0000B92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144</xdr:row>
      <xdr:rowOff>76200</xdr:rowOff>
    </xdr:from>
    <xdr:to>
      <xdr:col>7</xdr:col>
      <xdr:colOff>76200</xdr:colOff>
      <xdr:row>145</xdr:row>
      <xdr:rowOff>114300</xdr:rowOff>
    </xdr:to>
    <xdr:sp macro="" textlink="">
      <xdr:nvSpPr>
        <xdr:cNvPr id="8378" name="Text Box 75" hidden="1">
          <a:extLst>
            <a:ext uri="{FF2B5EF4-FFF2-40B4-BE49-F238E27FC236}">
              <a16:creationId xmlns:a16="http://schemas.microsoft.com/office/drawing/2014/main" id="{00000000-0008-0000-0000-0000BA20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144</xdr:row>
      <xdr:rowOff>76200</xdr:rowOff>
    </xdr:from>
    <xdr:to>
      <xdr:col>10</xdr:col>
      <xdr:colOff>76200</xdr:colOff>
      <xdr:row>145</xdr:row>
      <xdr:rowOff>114300</xdr:rowOff>
    </xdr:to>
    <xdr:sp macro="" textlink="">
      <xdr:nvSpPr>
        <xdr:cNvPr id="8379" name="Text Box 75" hidden="1">
          <a:extLst>
            <a:ext uri="{FF2B5EF4-FFF2-40B4-BE49-F238E27FC236}">
              <a16:creationId xmlns:a16="http://schemas.microsoft.com/office/drawing/2014/main" id="{00000000-0008-0000-0000-0000BB20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144</xdr:row>
      <xdr:rowOff>76200</xdr:rowOff>
    </xdr:from>
    <xdr:to>
      <xdr:col>14</xdr:col>
      <xdr:colOff>76200</xdr:colOff>
      <xdr:row>145</xdr:row>
      <xdr:rowOff>114300</xdr:rowOff>
    </xdr:to>
    <xdr:sp macro="" textlink="">
      <xdr:nvSpPr>
        <xdr:cNvPr id="8380" name="Text Box 75" hidden="1">
          <a:extLst>
            <a:ext uri="{FF2B5EF4-FFF2-40B4-BE49-F238E27FC236}">
              <a16:creationId xmlns:a16="http://schemas.microsoft.com/office/drawing/2014/main" id="{00000000-0008-0000-0000-0000BC2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144</xdr:row>
      <xdr:rowOff>76200</xdr:rowOff>
    </xdr:from>
    <xdr:to>
      <xdr:col>7</xdr:col>
      <xdr:colOff>76200</xdr:colOff>
      <xdr:row>145</xdr:row>
      <xdr:rowOff>114300</xdr:rowOff>
    </xdr:to>
    <xdr:sp macro="" textlink="">
      <xdr:nvSpPr>
        <xdr:cNvPr id="8381" name="Text Box 75" hidden="1">
          <a:extLst>
            <a:ext uri="{FF2B5EF4-FFF2-40B4-BE49-F238E27FC236}">
              <a16:creationId xmlns:a16="http://schemas.microsoft.com/office/drawing/2014/main" id="{00000000-0008-0000-0000-0000BD20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144</xdr:row>
      <xdr:rowOff>76200</xdr:rowOff>
    </xdr:from>
    <xdr:to>
      <xdr:col>10</xdr:col>
      <xdr:colOff>76200</xdr:colOff>
      <xdr:row>145</xdr:row>
      <xdr:rowOff>114300</xdr:rowOff>
    </xdr:to>
    <xdr:sp macro="" textlink="">
      <xdr:nvSpPr>
        <xdr:cNvPr id="8382" name="Text Box 75" hidden="1">
          <a:extLst>
            <a:ext uri="{FF2B5EF4-FFF2-40B4-BE49-F238E27FC236}">
              <a16:creationId xmlns:a16="http://schemas.microsoft.com/office/drawing/2014/main" id="{00000000-0008-0000-0000-0000BE20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144</xdr:row>
      <xdr:rowOff>76200</xdr:rowOff>
    </xdr:from>
    <xdr:to>
      <xdr:col>14</xdr:col>
      <xdr:colOff>76200</xdr:colOff>
      <xdr:row>145</xdr:row>
      <xdr:rowOff>114300</xdr:rowOff>
    </xdr:to>
    <xdr:sp macro="" textlink="">
      <xdr:nvSpPr>
        <xdr:cNvPr id="8383" name="Text Box 75" hidden="1">
          <a:extLst>
            <a:ext uri="{FF2B5EF4-FFF2-40B4-BE49-F238E27FC236}">
              <a16:creationId xmlns:a16="http://schemas.microsoft.com/office/drawing/2014/main" id="{00000000-0008-0000-0000-0000BF2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144</xdr:row>
      <xdr:rowOff>76200</xdr:rowOff>
    </xdr:from>
    <xdr:to>
      <xdr:col>7</xdr:col>
      <xdr:colOff>76200</xdr:colOff>
      <xdr:row>145</xdr:row>
      <xdr:rowOff>114300</xdr:rowOff>
    </xdr:to>
    <xdr:sp macro="" textlink="">
      <xdr:nvSpPr>
        <xdr:cNvPr id="8384" name="Text Box 75" hidden="1">
          <a:extLst>
            <a:ext uri="{FF2B5EF4-FFF2-40B4-BE49-F238E27FC236}">
              <a16:creationId xmlns:a16="http://schemas.microsoft.com/office/drawing/2014/main" id="{00000000-0008-0000-0000-0000C020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145</xdr:row>
      <xdr:rowOff>76200</xdr:rowOff>
    </xdr:from>
    <xdr:to>
      <xdr:col>7</xdr:col>
      <xdr:colOff>76200</xdr:colOff>
      <xdr:row>146</xdr:row>
      <xdr:rowOff>114300</xdr:rowOff>
    </xdr:to>
    <xdr:sp macro="" textlink="">
      <xdr:nvSpPr>
        <xdr:cNvPr id="8385" name="Text Box 75" hidden="1">
          <a:extLst>
            <a:ext uri="{FF2B5EF4-FFF2-40B4-BE49-F238E27FC236}">
              <a16:creationId xmlns:a16="http://schemas.microsoft.com/office/drawing/2014/main" id="{00000000-0008-0000-0000-0000C120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145</xdr:row>
      <xdr:rowOff>76200</xdr:rowOff>
    </xdr:from>
    <xdr:to>
      <xdr:col>7</xdr:col>
      <xdr:colOff>76200</xdr:colOff>
      <xdr:row>146</xdr:row>
      <xdr:rowOff>114300</xdr:rowOff>
    </xdr:to>
    <xdr:sp macro="" textlink="">
      <xdr:nvSpPr>
        <xdr:cNvPr id="8386" name="Text Box 75" hidden="1">
          <a:extLst>
            <a:ext uri="{FF2B5EF4-FFF2-40B4-BE49-F238E27FC236}">
              <a16:creationId xmlns:a16="http://schemas.microsoft.com/office/drawing/2014/main" id="{00000000-0008-0000-0000-0000C220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144</xdr:row>
      <xdr:rowOff>76200</xdr:rowOff>
    </xdr:from>
    <xdr:to>
      <xdr:col>10</xdr:col>
      <xdr:colOff>76200</xdr:colOff>
      <xdr:row>145</xdr:row>
      <xdr:rowOff>114300</xdr:rowOff>
    </xdr:to>
    <xdr:sp macro="" textlink="">
      <xdr:nvSpPr>
        <xdr:cNvPr id="8387" name="Text Box 75" hidden="1">
          <a:extLst>
            <a:ext uri="{FF2B5EF4-FFF2-40B4-BE49-F238E27FC236}">
              <a16:creationId xmlns:a16="http://schemas.microsoft.com/office/drawing/2014/main" id="{00000000-0008-0000-0000-0000C320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145</xdr:row>
      <xdr:rowOff>76200</xdr:rowOff>
    </xdr:from>
    <xdr:to>
      <xdr:col>10</xdr:col>
      <xdr:colOff>76200</xdr:colOff>
      <xdr:row>146</xdr:row>
      <xdr:rowOff>114300</xdr:rowOff>
    </xdr:to>
    <xdr:sp macro="" textlink="">
      <xdr:nvSpPr>
        <xdr:cNvPr id="8388" name="Text Box 75" hidden="1">
          <a:extLst>
            <a:ext uri="{FF2B5EF4-FFF2-40B4-BE49-F238E27FC236}">
              <a16:creationId xmlns:a16="http://schemas.microsoft.com/office/drawing/2014/main" id="{00000000-0008-0000-0000-0000C420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145</xdr:row>
      <xdr:rowOff>76200</xdr:rowOff>
    </xdr:from>
    <xdr:to>
      <xdr:col>10</xdr:col>
      <xdr:colOff>76200</xdr:colOff>
      <xdr:row>146</xdr:row>
      <xdr:rowOff>114300</xdr:rowOff>
    </xdr:to>
    <xdr:sp macro="" textlink="">
      <xdr:nvSpPr>
        <xdr:cNvPr id="8389" name="Text Box 75" hidden="1">
          <a:extLst>
            <a:ext uri="{FF2B5EF4-FFF2-40B4-BE49-F238E27FC236}">
              <a16:creationId xmlns:a16="http://schemas.microsoft.com/office/drawing/2014/main" id="{00000000-0008-0000-0000-0000C520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145</xdr:row>
      <xdr:rowOff>76200</xdr:rowOff>
    </xdr:from>
    <xdr:to>
      <xdr:col>10</xdr:col>
      <xdr:colOff>76200</xdr:colOff>
      <xdr:row>146</xdr:row>
      <xdr:rowOff>114300</xdr:rowOff>
    </xdr:to>
    <xdr:sp macro="" textlink="">
      <xdr:nvSpPr>
        <xdr:cNvPr id="8390" name="Text Box 75" hidden="1">
          <a:extLst>
            <a:ext uri="{FF2B5EF4-FFF2-40B4-BE49-F238E27FC236}">
              <a16:creationId xmlns:a16="http://schemas.microsoft.com/office/drawing/2014/main" id="{00000000-0008-0000-0000-0000C620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144</xdr:row>
      <xdr:rowOff>76200</xdr:rowOff>
    </xdr:from>
    <xdr:to>
      <xdr:col>14</xdr:col>
      <xdr:colOff>76200</xdr:colOff>
      <xdr:row>145</xdr:row>
      <xdr:rowOff>114300</xdr:rowOff>
    </xdr:to>
    <xdr:sp macro="" textlink="">
      <xdr:nvSpPr>
        <xdr:cNvPr id="8391" name="Text Box 75" hidden="1">
          <a:extLst>
            <a:ext uri="{FF2B5EF4-FFF2-40B4-BE49-F238E27FC236}">
              <a16:creationId xmlns:a16="http://schemas.microsoft.com/office/drawing/2014/main" id="{00000000-0008-0000-0000-0000C72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145</xdr:row>
      <xdr:rowOff>76200</xdr:rowOff>
    </xdr:from>
    <xdr:to>
      <xdr:col>14</xdr:col>
      <xdr:colOff>76200</xdr:colOff>
      <xdr:row>146</xdr:row>
      <xdr:rowOff>114300</xdr:rowOff>
    </xdr:to>
    <xdr:sp macro="" textlink="">
      <xdr:nvSpPr>
        <xdr:cNvPr id="8392" name="Text Box 75" hidden="1">
          <a:extLst>
            <a:ext uri="{FF2B5EF4-FFF2-40B4-BE49-F238E27FC236}">
              <a16:creationId xmlns:a16="http://schemas.microsoft.com/office/drawing/2014/main" id="{00000000-0008-0000-0000-0000C82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145</xdr:row>
      <xdr:rowOff>76200</xdr:rowOff>
    </xdr:from>
    <xdr:to>
      <xdr:col>14</xdr:col>
      <xdr:colOff>76200</xdr:colOff>
      <xdr:row>146</xdr:row>
      <xdr:rowOff>114300</xdr:rowOff>
    </xdr:to>
    <xdr:sp macro="" textlink="">
      <xdr:nvSpPr>
        <xdr:cNvPr id="8393" name="Text Box 75" hidden="1">
          <a:extLst>
            <a:ext uri="{FF2B5EF4-FFF2-40B4-BE49-F238E27FC236}">
              <a16:creationId xmlns:a16="http://schemas.microsoft.com/office/drawing/2014/main" id="{00000000-0008-0000-0000-0000C92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145</xdr:row>
      <xdr:rowOff>76200</xdr:rowOff>
    </xdr:from>
    <xdr:to>
      <xdr:col>14</xdr:col>
      <xdr:colOff>76200</xdr:colOff>
      <xdr:row>146</xdr:row>
      <xdr:rowOff>114300</xdr:rowOff>
    </xdr:to>
    <xdr:sp macro="" textlink="">
      <xdr:nvSpPr>
        <xdr:cNvPr id="8394" name="Text Box 75" hidden="1">
          <a:extLst>
            <a:ext uri="{FF2B5EF4-FFF2-40B4-BE49-F238E27FC236}">
              <a16:creationId xmlns:a16="http://schemas.microsoft.com/office/drawing/2014/main" id="{00000000-0008-0000-0000-0000CA2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145</xdr:row>
      <xdr:rowOff>76200</xdr:rowOff>
    </xdr:from>
    <xdr:to>
      <xdr:col>14</xdr:col>
      <xdr:colOff>76200</xdr:colOff>
      <xdr:row>146</xdr:row>
      <xdr:rowOff>114300</xdr:rowOff>
    </xdr:to>
    <xdr:sp macro="" textlink="">
      <xdr:nvSpPr>
        <xdr:cNvPr id="8395" name="Text Box 75" hidden="1">
          <a:extLst>
            <a:ext uri="{FF2B5EF4-FFF2-40B4-BE49-F238E27FC236}">
              <a16:creationId xmlns:a16="http://schemas.microsoft.com/office/drawing/2014/main" id="{00000000-0008-0000-0000-0000CB2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145</xdr:row>
      <xdr:rowOff>76200</xdr:rowOff>
    </xdr:from>
    <xdr:to>
      <xdr:col>7</xdr:col>
      <xdr:colOff>76200</xdr:colOff>
      <xdr:row>146</xdr:row>
      <xdr:rowOff>114300</xdr:rowOff>
    </xdr:to>
    <xdr:sp macro="" textlink="">
      <xdr:nvSpPr>
        <xdr:cNvPr id="8396" name="Text Box 75" hidden="1">
          <a:extLst>
            <a:ext uri="{FF2B5EF4-FFF2-40B4-BE49-F238E27FC236}">
              <a16:creationId xmlns:a16="http://schemas.microsoft.com/office/drawing/2014/main" id="{00000000-0008-0000-0000-0000CC20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145</xdr:row>
      <xdr:rowOff>76200</xdr:rowOff>
    </xdr:from>
    <xdr:to>
      <xdr:col>10</xdr:col>
      <xdr:colOff>76200</xdr:colOff>
      <xdr:row>146</xdr:row>
      <xdr:rowOff>114300</xdr:rowOff>
    </xdr:to>
    <xdr:sp macro="" textlink="">
      <xdr:nvSpPr>
        <xdr:cNvPr id="8397" name="Text Box 75" hidden="1">
          <a:extLst>
            <a:ext uri="{FF2B5EF4-FFF2-40B4-BE49-F238E27FC236}">
              <a16:creationId xmlns:a16="http://schemas.microsoft.com/office/drawing/2014/main" id="{00000000-0008-0000-0000-0000CD20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145</xdr:row>
      <xdr:rowOff>76200</xdr:rowOff>
    </xdr:from>
    <xdr:to>
      <xdr:col>14</xdr:col>
      <xdr:colOff>76200</xdr:colOff>
      <xdr:row>146</xdr:row>
      <xdr:rowOff>114300</xdr:rowOff>
    </xdr:to>
    <xdr:sp macro="" textlink="">
      <xdr:nvSpPr>
        <xdr:cNvPr id="8398" name="Text Box 75" hidden="1">
          <a:extLst>
            <a:ext uri="{FF2B5EF4-FFF2-40B4-BE49-F238E27FC236}">
              <a16:creationId xmlns:a16="http://schemas.microsoft.com/office/drawing/2014/main" id="{00000000-0008-0000-0000-0000CE2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145</xdr:row>
      <xdr:rowOff>76200</xdr:rowOff>
    </xdr:from>
    <xdr:to>
      <xdr:col>7</xdr:col>
      <xdr:colOff>76200</xdr:colOff>
      <xdr:row>146</xdr:row>
      <xdr:rowOff>114300</xdr:rowOff>
    </xdr:to>
    <xdr:sp macro="" textlink="">
      <xdr:nvSpPr>
        <xdr:cNvPr id="8399" name="Text Box 75" hidden="1">
          <a:extLst>
            <a:ext uri="{FF2B5EF4-FFF2-40B4-BE49-F238E27FC236}">
              <a16:creationId xmlns:a16="http://schemas.microsoft.com/office/drawing/2014/main" id="{00000000-0008-0000-0000-0000CF20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145</xdr:row>
      <xdr:rowOff>76200</xdr:rowOff>
    </xdr:from>
    <xdr:to>
      <xdr:col>10</xdr:col>
      <xdr:colOff>76200</xdr:colOff>
      <xdr:row>146</xdr:row>
      <xdr:rowOff>114300</xdr:rowOff>
    </xdr:to>
    <xdr:sp macro="" textlink="">
      <xdr:nvSpPr>
        <xdr:cNvPr id="8400" name="Text Box 75" hidden="1">
          <a:extLst>
            <a:ext uri="{FF2B5EF4-FFF2-40B4-BE49-F238E27FC236}">
              <a16:creationId xmlns:a16="http://schemas.microsoft.com/office/drawing/2014/main" id="{00000000-0008-0000-0000-0000D020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145</xdr:row>
      <xdr:rowOff>76200</xdr:rowOff>
    </xdr:from>
    <xdr:to>
      <xdr:col>14</xdr:col>
      <xdr:colOff>76200</xdr:colOff>
      <xdr:row>146</xdr:row>
      <xdr:rowOff>114300</xdr:rowOff>
    </xdr:to>
    <xdr:sp macro="" textlink="">
      <xdr:nvSpPr>
        <xdr:cNvPr id="8401" name="Text Box 75" hidden="1">
          <a:extLst>
            <a:ext uri="{FF2B5EF4-FFF2-40B4-BE49-F238E27FC236}">
              <a16:creationId xmlns:a16="http://schemas.microsoft.com/office/drawing/2014/main" id="{00000000-0008-0000-0000-0000D12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145</xdr:row>
      <xdr:rowOff>76200</xdr:rowOff>
    </xdr:from>
    <xdr:to>
      <xdr:col>7</xdr:col>
      <xdr:colOff>76200</xdr:colOff>
      <xdr:row>146</xdr:row>
      <xdr:rowOff>114300</xdr:rowOff>
    </xdr:to>
    <xdr:sp macro="" textlink="">
      <xdr:nvSpPr>
        <xdr:cNvPr id="8402" name="Text Box 75" hidden="1">
          <a:extLst>
            <a:ext uri="{FF2B5EF4-FFF2-40B4-BE49-F238E27FC236}">
              <a16:creationId xmlns:a16="http://schemas.microsoft.com/office/drawing/2014/main" id="{00000000-0008-0000-0000-0000D220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146</xdr:row>
      <xdr:rowOff>76200</xdr:rowOff>
    </xdr:from>
    <xdr:to>
      <xdr:col>7</xdr:col>
      <xdr:colOff>76200</xdr:colOff>
      <xdr:row>147</xdr:row>
      <xdr:rowOff>114300</xdr:rowOff>
    </xdr:to>
    <xdr:sp macro="" textlink="">
      <xdr:nvSpPr>
        <xdr:cNvPr id="8403" name="Text Box 75" hidden="1">
          <a:extLst>
            <a:ext uri="{FF2B5EF4-FFF2-40B4-BE49-F238E27FC236}">
              <a16:creationId xmlns:a16="http://schemas.microsoft.com/office/drawing/2014/main" id="{00000000-0008-0000-0000-0000D320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146</xdr:row>
      <xdr:rowOff>76200</xdr:rowOff>
    </xdr:from>
    <xdr:to>
      <xdr:col>7</xdr:col>
      <xdr:colOff>76200</xdr:colOff>
      <xdr:row>147</xdr:row>
      <xdr:rowOff>114300</xdr:rowOff>
    </xdr:to>
    <xdr:sp macro="" textlink="">
      <xdr:nvSpPr>
        <xdr:cNvPr id="8404" name="Text Box 75" hidden="1">
          <a:extLst>
            <a:ext uri="{FF2B5EF4-FFF2-40B4-BE49-F238E27FC236}">
              <a16:creationId xmlns:a16="http://schemas.microsoft.com/office/drawing/2014/main" id="{00000000-0008-0000-0000-0000D420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145</xdr:row>
      <xdr:rowOff>76200</xdr:rowOff>
    </xdr:from>
    <xdr:to>
      <xdr:col>10</xdr:col>
      <xdr:colOff>76200</xdr:colOff>
      <xdr:row>146</xdr:row>
      <xdr:rowOff>114300</xdr:rowOff>
    </xdr:to>
    <xdr:sp macro="" textlink="">
      <xdr:nvSpPr>
        <xdr:cNvPr id="8405" name="Text Box 75" hidden="1">
          <a:extLst>
            <a:ext uri="{FF2B5EF4-FFF2-40B4-BE49-F238E27FC236}">
              <a16:creationId xmlns:a16="http://schemas.microsoft.com/office/drawing/2014/main" id="{00000000-0008-0000-0000-0000D520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146</xdr:row>
      <xdr:rowOff>76200</xdr:rowOff>
    </xdr:from>
    <xdr:to>
      <xdr:col>10</xdr:col>
      <xdr:colOff>76200</xdr:colOff>
      <xdr:row>147</xdr:row>
      <xdr:rowOff>114300</xdr:rowOff>
    </xdr:to>
    <xdr:sp macro="" textlink="">
      <xdr:nvSpPr>
        <xdr:cNvPr id="8406" name="Text Box 75" hidden="1">
          <a:extLst>
            <a:ext uri="{FF2B5EF4-FFF2-40B4-BE49-F238E27FC236}">
              <a16:creationId xmlns:a16="http://schemas.microsoft.com/office/drawing/2014/main" id="{00000000-0008-0000-0000-0000D620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146</xdr:row>
      <xdr:rowOff>76200</xdr:rowOff>
    </xdr:from>
    <xdr:to>
      <xdr:col>10</xdr:col>
      <xdr:colOff>76200</xdr:colOff>
      <xdr:row>147</xdr:row>
      <xdr:rowOff>114300</xdr:rowOff>
    </xdr:to>
    <xdr:sp macro="" textlink="">
      <xdr:nvSpPr>
        <xdr:cNvPr id="8407" name="Text Box 75" hidden="1">
          <a:extLst>
            <a:ext uri="{FF2B5EF4-FFF2-40B4-BE49-F238E27FC236}">
              <a16:creationId xmlns:a16="http://schemas.microsoft.com/office/drawing/2014/main" id="{00000000-0008-0000-0000-0000D720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146</xdr:row>
      <xdr:rowOff>76200</xdr:rowOff>
    </xdr:from>
    <xdr:to>
      <xdr:col>10</xdr:col>
      <xdr:colOff>76200</xdr:colOff>
      <xdr:row>147</xdr:row>
      <xdr:rowOff>114300</xdr:rowOff>
    </xdr:to>
    <xdr:sp macro="" textlink="">
      <xdr:nvSpPr>
        <xdr:cNvPr id="8408" name="Text Box 75" hidden="1">
          <a:extLst>
            <a:ext uri="{FF2B5EF4-FFF2-40B4-BE49-F238E27FC236}">
              <a16:creationId xmlns:a16="http://schemas.microsoft.com/office/drawing/2014/main" id="{00000000-0008-0000-0000-0000D820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145</xdr:row>
      <xdr:rowOff>76200</xdr:rowOff>
    </xdr:from>
    <xdr:to>
      <xdr:col>14</xdr:col>
      <xdr:colOff>76200</xdr:colOff>
      <xdr:row>146</xdr:row>
      <xdr:rowOff>114300</xdr:rowOff>
    </xdr:to>
    <xdr:sp macro="" textlink="">
      <xdr:nvSpPr>
        <xdr:cNvPr id="8409" name="Text Box 75" hidden="1">
          <a:extLst>
            <a:ext uri="{FF2B5EF4-FFF2-40B4-BE49-F238E27FC236}">
              <a16:creationId xmlns:a16="http://schemas.microsoft.com/office/drawing/2014/main" id="{00000000-0008-0000-0000-0000D92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146</xdr:row>
      <xdr:rowOff>76200</xdr:rowOff>
    </xdr:from>
    <xdr:to>
      <xdr:col>14</xdr:col>
      <xdr:colOff>76200</xdr:colOff>
      <xdr:row>147</xdr:row>
      <xdr:rowOff>114300</xdr:rowOff>
    </xdr:to>
    <xdr:sp macro="" textlink="">
      <xdr:nvSpPr>
        <xdr:cNvPr id="8410" name="Text Box 75" hidden="1">
          <a:extLst>
            <a:ext uri="{FF2B5EF4-FFF2-40B4-BE49-F238E27FC236}">
              <a16:creationId xmlns:a16="http://schemas.microsoft.com/office/drawing/2014/main" id="{00000000-0008-0000-0000-0000DA2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146</xdr:row>
      <xdr:rowOff>76200</xdr:rowOff>
    </xdr:from>
    <xdr:to>
      <xdr:col>14</xdr:col>
      <xdr:colOff>76200</xdr:colOff>
      <xdr:row>147</xdr:row>
      <xdr:rowOff>114300</xdr:rowOff>
    </xdr:to>
    <xdr:sp macro="" textlink="">
      <xdr:nvSpPr>
        <xdr:cNvPr id="8411" name="Text Box 75" hidden="1">
          <a:extLst>
            <a:ext uri="{FF2B5EF4-FFF2-40B4-BE49-F238E27FC236}">
              <a16:creationId xmlns:a16="http://schemas.microsoft.com/office/drawing/2014/main" id="{00000000-0008-0000-0000-0000DB2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146</xdr:row>
      <xdr:rowOff>76200</xdr:rowOff>
    </xdr:from>
    <xdr:to>
      <xdr:col>14</xdr:col>
      <xdr:colOff>76200</xdr:colOff>
      <xdr:row>147</xdr:row>
      <xdr:rowOff>114300</xdr:rowOff>
    </xdr:to>
    <xdr:sp macro="" textlink="">
      <xdr:nvSpPr>
        <xdr:cNvPr id="8412" name="Text Box 75" hidden="1">
          <a:extLst>
            <a:ext uri="{FF2B5EF4-FFF2-40B4-BE49-F238E27FC236}">
              <a16:creationId xmlns:a16="http://schemas.microsoft.com/office/drawing/2014/main" id="{00000000-0008-0000-0000-0000DC2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146</xdr:row>
      <xdr:rowOff>76200</xdr:rowOff>
    </xdr:from>
    <xdr:to>
      <xdr:col>14</xdr:col>
      <xdr:colOff>76200</xdr:colOff>
      <xdr:row>147</xdr:row>
      <xdr:rowOff>114300</xdr:rowOff>
    </xdr:to>
    <xdr:sp macro="" textlink="">
      <xdr:nvSpPr>
        <xdr:cNvPr id="8413" name="Text Box 75" hidden="1">
          <a:extLst>
            <a:ext uri="{FF2B5EF4-FFF2-40B4-BE49-F238E27FC236}">
              <a16:creationId xmlns:a16="http://schemas.microsoft.com/office/drawing/2014/main" id="{00000000-0008-0000-0000-0000DD2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146</xdr:row>
      <xdr:rowOff>76200</xdr:rowOff>
    </xdr:from>
    <xdr:to>
      <xdr:col>7</xdr:col>
      <xdr:colOff>76200</xdr:colOff>
      <xdr:row>147</xdr:row>
      <xdr:rowOff>114300</xdr:rowOff>
    </xdr:to>
    <xdr:sp macro="" textlink="">
      <xdr:nvSpPr>
        <xdr:cNvPr id="8414" name="Text Box 75" hidden="1">
          <a:extLst>
            <a:ext uri="{FF2B5EF4-FFF2-40B4-BE49-F238E27FC236}">
              <a16:creationId xmlns:a16="http://schemas.microsoft.com/office/drawing/2014/main" id="{00000000-0008-0000-0000-0000DE20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146</xdr:row>
      <xdr:rowOff>76200</xdr:rowOff>
    </xdr:from>
    <xdr:to>
      <xdr:col>10</xdr:col>
      <xdr:colOff>76200</xdr:colOff>
      <xdr:row>147</xdr:row>
      <xdr:rowOff>114300</xdr:rowOff>
    </xdr:to>
    <xdr:sp macro="" textlink="">
      <xdr:nvSpPr>
        <xdr:cNvPr id="8415" name="Text Box 75" hidden="1">
          <a:extLst>
            <a:ext uri="{FF2B5EF4-FFF2-40B4-BE49-F238E27FC236}">
              <a16:creationId xmlns:a16="http://schemas.microsoft.com/office/drawing/2014/main" id="{00000000-0008-0000-0000-0000DF20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146</xdr:row>
      <xdr:rowOff>76200</xdr:rowOff>
    </xdr:from>
    <xdr:to>
      <xdr:col>14</xdr:col>
      <xdr:colOff>76200</xdr:colOff>
      <xdr:row>147</xdr:row>
      <xdr:rowOff>114300</xdr:rowOff>
    </xdr:to>
    <xdr:sp macro="" textlink="">
      <xdr:nvSpPr>
        <xdr:cNvPr id="8416" name="Text Box 75" hidden="1">
          <a:extLst>
            <a:ext uri="{FF2B5EF4-FFF2-40B4-BE49-F238E27FC236}">
              <a16:creationId xmlns:a16="http://schemas.microsoft.com/office/drawing/2014/main" id="{00000000-0008-0000-0000-0000E02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146</xdr:row>
      <xdr:rowOff>76200</xdr:rowOff>
    </xdr:from>
    <xdr:to>
      <xdr:col>7</xdr:col>
      <xdr:colOff>76200</xdr:colOff>
      <xdr:row>147</xdr:row>
      <xdr:rowOff>114300</xdr:rowOff>
    </xdr:to>
    <xdr:sp macro="" textlink="">
      <xdr:nvSpPr>
        <xdr:cNvPr id="8417" name="Text Box 75" hidden="1">
          <a:extLst>
            <a:ext uri="{FF2B5EF4-FFF2-40B4-BE49-F238E27FC236}">
              <a16:creationId xmlns:a16="http://schemas.microsoft.com/office/drawing/2014/main" id="{00000000-0008-0000-0000-0000E120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146</xdr:row>
      <xdr:rowOff>76200</xdr:rowOff>
    </xdr:from>
    <xdr:to>
      <xdr:col>10</xdr:col>
      <xdr:colOff>76200</xdr:colOff>
      <xdr:row>147</xdr:row>
      <xdr:rowOff>114300</xdr:rowOff>
    </xdr:to>
    <xdr:sp macro="" textlink="">
      <xdr:nvSpPr>
        <xdr:cNvPr id="8418" name="Text Box 75" hidden="1">
          <a:extLst>
            <a:ext uri="{FF2B5EF4-FFF2-40B4-BE49-F238E27FC236}">
              <a16:creationId xmlns:a16="http://schemas.microsoft.com/office/drawing/2014/main" id="{00000000-0008-0000-0000-0000E220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146</xdr:row>
      <xdr:rowOff>76200</xdr:rowOff>
    </xdr:from>
    <xdr:to>
      <xdr:col>14</xdr:col>
      <xdr:colOff>76200</xdr:colOff>
      <xdr:row>147</xdr:row>
      <xdr:rowOff>114300</xdr:rowOff>
    </xdr:to>
    <xdr:sp macro="" textlink="">
      <xdr:nvSpPr>
        <xdr:cNvPr id="8419" name="Text Box 75" hidden="1">
          <a:extLst>
            <a:ext uri="{FF2B5EF4-FFF2-40B4-BE49-F238E27FC236}">
              <a16:creationId xmlns:a16="http://schemas.microsoft.com/office/drawing/2014/main" id="{00000000-0008-0000-0000-0000E32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146</xdr:row>
      <xdr:rowOff>76200</xdr:rowOff>
    </xdr:from>
    <xdr:to>
      <xdr:col>7</xdr:col>
      <xdr:colOff>76200</xdr:colOff>
      <xdr:row>147</xdr:row>
      <xdr:rowOff>114300</xdr:rowOff>
    </xdr:to>
    <xdr:sp macro="" textlink="">
      <xdr:nvSpPr>
        <xdr:cNvPr id="8420" name="Text Box 75" hidden="1">
          <a:extLst>
            <a:ext uri="{FF2B5EF4-FFF2-40B4-BE49-F238E27FC236}">
              <a16:creationId xmlns:a16="http://schemas.microsoft.com/office/drawing/2014/main" id="{00000000-0008-0000-0000-0000E420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147</xdr:row>
      <xdr:rowOff>76200</xdr:rowOff>
    </xdr:from>
    <xdr:to>
      <xdr:col>7</xdr:col>
      <xdr:colOff>76200</xdr:colOff>
      <xdr:row>148</xdr:row>
      <xdr:rowOff>114300</xdr:rowOff>
    </xdr:to>
    <xdr:sp macro="" textlink="">
      <xdr:nvSpPr>
        <xdr:cNvPr id="8421" name="Text Box 75" hidden="1">
          <a:extLst>
            <a:ext uri="{FF2B5EF4-FFF2-40B4-BE49-F238E27FC236}">
              <a16:creationId xmlns:a16="http://schemas.microsoft.com/office/drawing/2014/main" id="{00000000-0008-0000-0000-0000E520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147</xdr:row>
      <xdr:rowOff>76200</xdr:rowOff>
    </xdr:from>
    <xdr:to>
      <xdr:col>7</xdr:col>
      <xdr:colOff>76200</xdr:colOff>
      <xdr:row>148</xdr:row>
      <xdr:rowOff>114300</xdr:rowOff>
    </xdr:to>
    <xdr:sp macro="" textlink="">
      <xdr:nvSpPr>
        <xdr:cNvPr id="8422" name="Text Box 75" hidden="1">
          <a:extLst>
            <a:ext uri="{FF2B5EF4-FFF2-40B4-BE49-F238E27FC236}">
              <a16:creationId xmlns:a16="http://schemas.microsoft.com/office/drawing/2014/main" id="{00000000-0008-0000-0000-0000E620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146</xdr:row>
      <xdr:rowOff>76200</xdr:rowOff>
    </xdr:from>
    <xdr:to>
      <xdr:col>10</xdr:col>
      <xdr:colOff>76200</xdr:colOff>
      <xdr:row>147</xdr:row>
      <xdr:rowOff>114300</xdr:rowOff>
    </xdr:to>
    <xdr:sp macro="" textlink="">
      <xdr:nvSpPr>
        <xdr:cNvPr id="8423" name="Text Box 75" hidden="1">
          <a:extLst>
            <a:ext uri="{FF2B5EF4-FFF2-40B4-BE49-F238E27FC236}">
              <a16:creationId xmlns:a16="http://schemas.microsoft.com/office/drawing/2014/main" id="{00000000-0008-0000-0000-0000E720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147</xdr:row>
      <xdr:rowOff>76200</xdr:rowOff>
    </xdr:from>
    <xdr:to>
      <xdr:col>10</xdr:col>
      <xdr:colOff>76200</xdr:colOff>
      <xdr:row>148</xdr:row>
      <xdr:rowOff>114300</xdr:rowOff>
    </xdr:to>
    <xdr:sp macro="" textlink="">
      <xdr:nvSpPr>
        <xdr:cNvPr id="8424" name="Text Box 75" hidden="1">
          <a:extLst>
            <a:ext uri="{FF2B5EF4-FFF2-40B4-BE49-F238E27FC236}">
              <a16:creationId xmlns:a16="http://schemas.microsoft.com/office/drawing/2014/main" id="{00000000-0008-0000-0000-0000E820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147</xdr:row>
      <xdr:rowOff>76200</xdr:rowOff>
    </xdr:from>
    <xdr:to>
      <xdr:col>10</xdr:col>
      <xdr:colOff>76200</xdr:colOff>
      <xdr:row>148</xdr:row>
      <xdr:rowOff>114300</xdr:rowOff>
    </xdr:to>
    <xdr:sp macro="" textlink="">
      <xdr:nvSpPr>
        <xdr:cNvPr id="8425" name="Text Box 75" hidden="1">
          <a:extLst>
            <a:ext uri="{FF2B5EF4-FFF2-40B4-BE49-F238E27FC236}">
              <a16:creationId xmlns:a16="http://schemas.microsoft.com/office/drawing/2014/main" id="{00000000-0008-0000-0000-0000E920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147</xdr:row>
      <xdr:rowOff>76200</xdr:rowOff>
    </xdr:from>
    <xdr:to>
      <xdr:col>10</xdr:col>
      <xdr:colOff>76200</xdr:colOff>
      <xdr:row>148</xdr:row>
      <xdr:rowOff>114300</xdr:rowOff>
    </xdr:to>
    <xdr:sp macro="" textlink="">
      <xdr:nvSpPr>
        <xdr:cNvPr id="8426" name="Text Box 75" hidden="1">
          <a:extLst>
            <a:ext uri="{FF2B5EF4-FFF2-40B4-BE49-F238E27FC236}">
              <a16:creationId xmlns:a16="http://schemas.microsoft.com/office/drawing/2014/main" id="{00000000-0008-0000-0000-0000EA20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146</xdr:row>
      <xdr:rowOff>76200</xdr:rowOff>
    </xdr:from>
    <xdr:to>
      <xdr:col>14</xdr:col>
      <xdr:colOff>76200</xdr:colOff>
      <xdr:row>147</xdr:row>
      <xdr:rowOff>114300</xdr:rowOff>
    </xdr:to>
    <xdr:sp macro="" textlink="">
      <xdr:nvSpPr>
        <xdr:cNvPr id="8427" name="Text Box 75" hidden="1">
          <a:extLst>
            <a:ext uri="{FF2B5EF4-FFF2-40B4-BE49-F238E27FC236}">
              <a16:creationId xmlns:a16="http://schemas.microsoft.com/office/drawing/2014/main" id="{00000000-0008-0000-0000-0000EB2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147</xdr:row>
      <xdr:rowOff>76200</xdr:rowOff>
    </xdr:from>
    <xdr:to>
      <xdr:col>14</xdr:col>
      <xdr:colOff>76200</xdr:colOff>
      <xdr:row>148</xdr:row>
      <xdr:rowOff>114300</xdr:rowOff>
    </xdr:to>
    <xdr:sp macro="" textlink="">
      <xdr:nvSpPr>
        <xdr:cNvPr id="8428" name="Text Box 75" hidden="1">
          <a:extLst>
            <a:ext uri="{FF2B5EF4-FFF2-40B4-BE49-F238E27FC236}">
              <a16:creationId xmlns:a16="http://schemas.microsoft.com/office/drawing/2014/main" id="{00000000-0008-0000-0000-0000EC2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147</xdr:row>
      <xdr:rowOff>76200</xdr:rowOff>
    </xdr:from>
    <xdr:to>
      <xdr:col>14</xdr:col>
      <xdr:colOff>76200</xdr:colOff>
      <xdr:row>148</xdr:row>
      <xdr:rowOff>114300</xdr:rowOff>
    </xdr:to>
    <xdr:sp macro="" textlink="">
      <xdr:nvSpPr>
        <xdr:cNvPr id="8429" name="Text Box 75" hidden="1">
          <a:extLst>
            <a:ext uri="{FF2B5EF4-FFF2-40B4-BE49-F238E27FC236}">
              <a16:creationId xmlns:a16="http://schemas.microsoft.com/office/drawing/2014/main" id="{00000000-0008-0000-0000-0000ED2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147</xdr:row>
      <xdr:rowOff>76200</xdr:rowOff>
    </xdr:from>
    <xdr:to>
      <xdr:col>14</xdr:col>
      <xdr:colOff>76200</xdr:colOff>
      <xdr:row>148</xdr:row>
      <xdr:rowOff>114300</xdr:rowOff>
    </xdr:to>
    <xdr:sp macro="" textlink="">
      <xdr:nvSpPr>
        <xdr:cNvPr id="8430" name="Text Box 75" hidden="1">
          <a:extLst>
            <a:ext uri="{FF2B5EF4-FFF2-40B4-BE49-F238E27FC236}">
              <a16:creationId xmlns:a16="http://schemas.microsoft.com/office/drawing/2014/main" id="{00000000-0008-0000-0000-0000EE2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147</xdr:row>
      <xdr:rowOff>76200</xdr:rowOff>
    </xdr:from>
    <xdr:to>
      <xdr:col>14</xdr:col>
      <xdr:colOff>76200</xdr:colOff>
      <xdr:row>148</xdr:row>
      <xdr:rowOff>114300</xdr:rowOff>
    </xdr:to>
    <xdr:sp macro="" textlink="">
      <xdr:nvSpPr>
        <xdr:cNvPr id="8431" name="Text Box 75" hidden="1">
          <a:extLst>
            <a:ext uri="{FF2B5EF4-FFF2-40B4-BE49-F238E27FC236}">
              <a16:creationId xmlns:a16="http://schemas.microsoft.com/office/drawing/2014/main" id="{00000000-0008-0000-0000-0000EF2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147</xdr:row>
      <xdr:rowOff>76200</xdr:rowOff>
    </xdr:from>
    <xdr:to>
      <xdr:col>7</xdr:col>
      <xdr:colOff>76200</xdr:colOff>
      <xdr:row>148</xdr:row>
      <xdr:rowOff>114300</xdr:rowOff>
    </xdr:to>
    <xdr:sp macro="" textlink="">
      <xdr:nvSpPr>
        <xdr:cNvPr id="8432" name="Text Box 75" hidden="1">
          <a:extLst>
            <a:ext uri="{FF2B5EF4-FFF2-40B4-BE49-F238E27FC236}">
              <a16:creationId xmlns:a16="http://schemas.microsoft.com/office/drawing/2014/main" id="{00000000-0008-0000-0000-0000F020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147</xdr:row>
      <xdr:rowOff>76200</xdr:rowOff>
    </xdr:from>
    <xdr:to>
      <xdr:col>10</xdr:col>
      <xdr:colOff>76200</xdr:colOff>
      <xdr:row>148</xdr:row>
      <xdr:rowOff>114300</xdr:rowOff>
    </xdr:to>
    <xdr:sp macro="" textlink="">
      <xdr:nvSpPr>
        <xdr:cNvPr id="8433" name="Text Box 75" hidden="1">
          <a:extLst>
            <a:ext uri="{FF2B5EF4-FFF2-40B4-BE49-F238E27FC236}">
              <a16:creationId xmlns:a16="http://schemas.microsoft.com/office/drawing/2014/main" id="{00000000-0008-0000-0000-0000F120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147</xdr:row>
      <xdr:rowOff>76200</xdr:rowOff>
    </xdr:from>
    <xdr:to>
      <xdr:col>14</xdr:col>
      <xdr:colOff>76200</xdr:colOff>
      <xdr:row>148</xdr:row>
      <xdr:rowOff>114300</xdr:rowOff>
    </xdr:to>
    <xdr:sp macro="" textlink="">
      <xdr:nvSpPr>
        <xdr:cNvPr id="8434" name="Text Box 75" hidden="1">
          <a:extLst>
            <a:ext uri="{FF2B5EF4-FFF2-40B4-BE49-F238E27FC236}">
              <a16:creationId xmlns:a16="http://schemas.microsoft.com/office/drawing/2014/main" id="{00000000-0008-0000-0000-0000F22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147</xdr:row>
      <xdr:rowOff>76200</xdr:rowOff>
    </xdr:from>
    <xdr:to>
      <xdr:col>7</xdr:col>
      <xdr:colOff>76200</xdr:colOff>
      <xdr:row>148</xdr:row>
      <xdr:rowOff>114300</xdr:rowOff>
    </xdr:to>
    <xdr:sp macro="" textlink="">
      <xdr:nvSpPr>
        <xdr:cNvPr id="8435" name="Text Box 75" hidden="1">
          <a:extLst>
            <a:ext uri="{FF2B5EF4-FFF2-40B4-BE49-F238E27FC236}">
              <a16:creationId xmlns:a16="http://schemas.microsoft.com/office/drawing/2014/main" id="{00000000-0008-0000-0000-0000F320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147</xdr:row>
      <xdr:rowOff>76200</xdr:rowOff>
    </xdr:from>
    <xdr:to>
      <xdr:col>10</xdr:col>
      <xdr:colOff>76200</xdr:colOff>
      <xdr:row>148</xdr:row>
      <xdr:rowOff>114300</xdr:rowOff>
    </xdr:to>
    <xdr:sp macro="" textlink="">
      <xdr:nvSpPr>
        <xdr:cNvPr id="8436" name="Text Box 75" hidden="1">
          <a:extLst>
            <a:ext uri="{FF2B5EF4-FFF2-40B4-BE49-F238E27FC236}">
              <a16:creationId xmlns:a16="http://schemas.microsoft.com/office/drawing/2014/main" id="{00000000-0008-0000-0000-0000F420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147</xdr:row>
      <xdr:rowOff>76200</xdr:rowOff>
    </xdr:from>
    <xdr:to>
      <xdr:col>14</xdr:col>
      <xdr:colOff>76200</xdr:colOff>
      <xdr:row>148</xdr:row>
      <xdr:rowOff>114300</xdr:rowOff>
    </xdr:to>
    <xdr:sp macro="" textlink="">
      <xdr:nvSpPr>
        <xdr:cNvPr id="8437" name="Text Box 75" hidden="1">
          <a:extLst>
            <a:ext uri="{FF2B5EF4-FFF2-40B4-BE49-F238E27FC236}">
              <a16:creationId xmlns:a16="http://schemas.microsoft.com/office/drawing/2014/main" id="{00000000-0008-0000-0000-0000F52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147</xdr:row>
      <xdr:rowOff>76200</xdr:rowOff>
    </xdr:from>
    <xdr:to>
      <xdr:col>7</xdr:col>
      <xdr:colOff>76200</xdr:colOff>
      <xdr:row>148</xdr:row>
      <xdr:rowOff>114300</xdr:rowOff>
    </xdr:to>
    <xdr:sp macro="" textlink="">
      <xdr:nvSpPr>
        <xdr:cNvPr id="8438" name="Text Box 75" hidden="1">
          <a:extLst>
            <a:ext uri="{FF2B5EF4-FFF2-40B4-BE49-F238E27FC236}">
              <a16:creationId xmlns:a16="http://schemas.microsoft.com/office/drawing/2014/main" id="{00000000-0008-0000-0000-0000F620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148</xdr:row>
      <xdr:rowOff>76200</xdr:rowOff>
    </xdr:from>
    <xdr:to>
      <xdr:col>7</xdr:col>
      <xdr:colOff>76200</xdr:colOff>
      <xdr:row>149</xdr:row>
      <xdr:rowOff>114300</xdr:rowOff>
    </xdr:to>
    <xdr:sp macro="" textlink="">
      <xdr:nvSpPr>
        <xdr:cNvPr id="8439" name="Text Box 75" hidden="1">
          <a:extLst>
            <a:ext uri="{FF2B5EF4-FFF2-40B4-BE49-F238E27FC236}">
              <a16:creationId xmlns:a16="http://schemas.microsoft.com/office/drawing/2014/main" id="{00000000-0008-0000-0000-0000F720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148</xdr:row>
      <xdr:rowOff>76200</xdr:rowOff>
    </xdr:from>
    <xdr:to>
      <xdr:col>7</xdr:col>
      <xdr:colOff>76200</xdr:colOff>
      <xdr:row>149</xdr:row>
      <xdr:rowOff>114300</xdr:rowOff>
    </xdr:to>
    <xdr:sp macro="" textlink="">
      <xdr:nvSpPr>
        <xdr:cNvPr id="8440" name="Text Box 75" hidden="1">
          <a:extLst>
            <a:ext uri="{FF2B5EF4-FFF2-40B4-BE49-F238E27FC236}">
              <a16:creationId xmlns:a16="http://schemas.microsoft.com/office/drawing/2014/main" id="{00000000-0008-0000-0000-0000F820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147</xdr:row>
      <xdr:rowOff>76200</xdr:rowOff>
    </xdr:from>
    <xdr:to>
      <xdr:col>10</xdr:col>
      <xdr:colOff>76200</xdr:colOff>
      <xdr:row>148</xdr:row>
      <xdr:rowOff>114300</xdr:rowOff>
    </xdr:to>
    <xdr:sp macro="" textlink="">
      <xdr:nvSpPr>
        <xdr:cNvPr id="8441" name="Text Box 75" hidden="1">
          <a:extLst>
            <a:ext uri="{FF2B5EF4-FFF2-40B4-BE49-F238E27FC236}">
              <a16:creationId xmlns:a16="http://schemas.microsoft.com/office/drawing/2014/main" id="{00000000-0008-0000-0000-0000F920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148</xdr:row>
      <xdr:rowOff>76200</xdr:rowOff>
    </xdr:from>
    <xdr:to>
      <xdr:col>10</xdr:col>
      <xdr:colOff>76200</xdr:colOff>
      <xdr:row>149</xdr:row>
      <xdr:rowOff>114300</xdr:rowOff>
    </xdr:to>
    <xdr:sp macro="" textlink="">
      <xdr:nvSpPr>
        <xdr:cNvPr id="8442" name="Text Box 75" hidden="1">
          <a:extLst>
            <a:ext uri="{FF2B5EF4-FFF2-40B4-BE49-F238E27FC236}">
              <a16:creationId xmlns:a16="http://schemas.microsoft.com/office/drawing/2014/main" id="{00000000-0008-0000-0000-0000FA20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148</xdr:row>
      <xdr:rowOff>76200</xdr:rowOff>
    </xdr:from>
    <xdr:to>
      <xdr:col>10</xdr:col>
      <xdr:colOff>76200</xdr:colOff>
      <xdr:row>149</xdr:row>
      <xdr:rowOff>114300</xdr:rowOff>
    </xdr:to>
    <xdr:sp macro="" textlink="">
      <xdr:nvSpPr>
        <xdr:cNvPr id="8443" name="Text Box 75" hidden="1">
          <a:extLst>
            <a:ext uri="{FF2B5EF4-FFF2-40B4-BE49-F238E27FC236}">
              <a16:creationId xmlns:a16="http://schemas.microsoft.com/office/drawing/2014/main" id="{00000000-0008-0000-0000-0000FB20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148</xdr:row>
      <xdr:rowOff>76200</xdr:rowOff>
    </xdr:from>
    <xdr:to>
      <xdr:col>10</xdr:col>
      <xdr:colOff>76200</xdr:colOff>
      <xdr:row>149</xdr:row>
      <xdr:rowOff>114300</xdr:rowOff>
    </xdr:to>
    <xdr:sp macro="" textlink="">
      <xdr:nvSpPr>
        <xdr:cNvPr id="8444" name="Text Box 75" hidden="1">
          <a:extLst>
            <a:ext uri="{FF2B5EF4-FFF2-40B4-BE49-F238E27FC236}">
              <a16:creationId xmlns:a16="http://schemas.microsoft.com/office/drawing/2014/main" id="{00000000-0008-0000-0000-0000FC20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147</xdr:row>
      <xdr:rowOff>76200</xdr:rowOff>
    </xdr:from>
    <xdr:to>
      <xdr:col>14</xdr:col>
      <xdr:colOff>76200</xdr:colOff>
      <xdr:row>148</xdr:row>
      <xdr:rowOff>114300</xdr:rowOff>
    </xdr:to>
    <xdr:sp macro="" textlink="">
      <xdr:nvSpPr>
        <xdr:cNvPr id="8445" name="Text Box 75" hidden="1">
          <a:extLst>
            <a:ext uri="{FF2B5EF4-FFF2-40B4-BE49-F238E27FC236}">
              <a16:creationId xmlns:a16="http://schemas.microsoft.com/office/drawing/2014/main" id="{00000000-0008-0000-0000-0000FD2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148</xdr:row>
      <xdr:rowOff>76200</xdr:rowOff>
    </xdr:from>
    <xdr:to>
      <xdr:col>14</xdr:col>
      <xdr:colOff>76200</xdr:colOff>
      <xdr:row>149</xdr:row>
      <xdr:rowOff>114300</xdr:rowOff>
    </xdr:to>
    <xdr:sp macro="" textlink="">
      <xdr:nvSpPr>
        <xdr:cNvPr id="8446" name="Text Box 75" hidden="1">
          <a:extLst>
            <a:ext uri="{FF2B5EF4-FFF2-40B4-BE49-F238E27FC236}">
              <a16:creationId xmlns:a16="http://schemas.microsoft.com/office/drawing/2014/main" id="{00000000-0008-0000-0000-0000FE2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148</xdr:row>
      <xdr:rowOff>76200</xdr:rowOff>
    </xdr:from>
    <xdr:to>
      <xdr:col>14</xdr:col>
      <xdr:colOff>76200</xdr:colOff>
      <xdr:row>149</xdr:row>
      <xdr:rowOff>114300</xdr:rowOff>
    </xdr:to>
    <xdr:sp macro="" textlink="">
      <xdr:nvSpPr>
        <xdr:cNvPr id="8447" name="Text Box 75" hidden="1">
          <a:extLst>
            <a:ext uri="{FF2B5EF4-FFF2-40B4-BE49-F238E27FC236}">
              <a16:creationId xmlns:a16="http://schemas.microsoft.com/office/drawing/2014/main" id="{00000000-0008-0000-0000-0000FF2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148</xdr:row>
      <xdr:rowOff>76200</xdr:rowOff>
    </xdr:from>
    <xdr:to>
      <xdr:col>14</xdr:col>
      <xdr:colOff>76200</xdr:colOff>
      <xdr:row>149</xdr:row>
      <xdr:rowOff>114300</xdr:rowOff>
    </xdr:to>
    <xdr:sp macro="" textlink="">
      <xdr:nvSpPr>
        <xdr:cNvPr id="8448" name="Text Box 75" hidden="1">
          <a:extLst>
            <a:ext uri="{FF2B5EF4-FFF2-40B4-BE49-F238E27FC236}">
              <a16:creationId xmlns:a16="http://schemas.microsoft.com/office/drawing/2014/main" id="{00000000-0008-0000-0000-0000002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148</xdr:row>
      <xdr:rowOff>76200</xdr:rowOff>
    </xdr:from>
    <xdr:to>
      <xdr:col>14</xdr:col>
      <xdr:colOff>76200</xdr:colOff>
      <xdr:row>149</xdr:row>
      <xdr:rowOff>114300</xdr:rowOff>
    </xdr:to>
    <xdr:sp macro="" textlink="">
      <xdr:nvSpPr>
        <xdr:cNvPr id="8449" name="Text Box 75" hidden="1">
          <a:extLst>
            <a:ext uri="{FF2B5EF4-FFF2-40B4-BE49-F238E27FC236}">
              <a16:creationId xmlns:a16="http://schemas.microsoft.com/office/drawing/2014/main" id="{00000000-0008-0000-0000-0000012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148</xdr:row>
      <xdr:rowOff>76200</xdr:rowOff>
    </xdr:from>
    <xdr:to>
      <xdr:col>7</xdr:col>
      <xdr:colOff>76200</xdr:colOff>
      <xdr:row>149</xdr:row>
      <xdr:rowOff>114300</xdr:rowOff>
    </xdr:to>
    <xdr:sp macro="" textlink="">
      <xdr:nvSpPr>
        <xdr:cNvPr id="8450" name="Text Box 75" hidden="1">
          <a:extLst>
            <a:ext uri="{FF2B5EF4-FFF2-40B4-BE49-F238E27FC236}">
              <a16:creationId xmlns:a16="http://schemas.microsoft.com/office/drawing/2014/main" id="{00000000-0008-0000-0000-00000221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148</xdr:row>
      <xdr:rowOff>76200</xdr:rowOff>
    </xdr:from>
    <xdr:to>
      <xdr:col>10</xdr:col>
      <xdr:colOff>76200</xdr:colOff>
      <xdr:row>149</xdr:row>
      <xdr:rowOff>114300</xdr:rowOff>
    </xdr:to>
    <xdr:sp macro="" textlink="">
      <xdr:nvSpPr>
        <xdr:cNvPr id="8451" name="Text Box 75" hidden="1">
          <a:extLst>
            <a:ext uri="{FF2B5EF4-FFF2-40B4-BE49-F238E27FC236}">
              <a16:creationId xmlns:a16="http://schemas.microsoft.com/office/drawing/2014/main" id="{00000000-0008-0000-0000-00000321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148</xdr:row>
      <xdr:rowOff>76200</xdr:rowOff>
    </xdr:from>
    <xdr:to>
      <xdr:col>14</xdr:col>
      <xdr:colOff>76200</xdr:colOff>
      <xdr:row>149</xdr:row>
      <xdr:rowOff>114300</xdr:rowOff>
    </xdr:to>
    <xdr:sp macro="" textlink="">
      <xdr:nvSpPr>
        <xdr:cNvPr id="8452" name="Text Box 75" hidden="1">
          <a:extLst>
            <a:ext uri="{FF2B5EF4-FFF2-40B4-BE49-F238E27FC236}">
              <a16:creationId xmlns:a16="http://schemas.microsoft.com/office/drawing/2014/main" id="{00000000-0008-0000-0000-0000042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148</xdr:row>
      <xdr:rowOff>76200</xdr:rowOff>
    </xdr:from>
    <xdr:to>
      <xdr:col>7</xdr:col>
      <xdr:colOff>76200</xdr:colOff>
      <xdr:row>149</xdr:row>
      <xdr:rowOff>114300</xdr:rowOff>
    </xdr:to>
    <xdr:sp macro="" textlink="">
      <xdr:nvSpPr>
        <xdr:cNvPr id="8453" name="Text Box 75" hidden="1">
          <a:extLst>
            <a:ext uri="{FF2B5EF4-FFF2-40B4-BE49-F238E27FC236}">
              <a16:creationId xmlns:a16="http://schemas.microsoft.com/office/drawing/2014/main" id="{00000000-0008-0000-0000-00000521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148</xdr:row>
      <xdr:rowOff>76200</xdr:rowOff>
    </xdr:from>
    <xdr:to>
      <xdr:col>10</xdr:col>
      <xdr:colOff>76200</xdr:colOff>
      <xdr:row>149</xdr:row>
      <xdr:rowOff>114300</xdr:rowOff>
    </xdr:to>
    <xdr:sp macro="" textlink="">
      <xdr:nvSpPr>
        <xdr:cNvPr id="8454" name="Text Box 75" hidden="1">
          <a:extLst>
            <a:ext uri="{FF2B5EF4-FFF2-40B4-BE49-F238E27FC236}">
              <a16:creationId xmlns:a16="http://schemas.microsoft.com/office/drawing/2014/main" id="{00000000-0008-0000-0000-00000621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148</xdr:row>
      <xdr:rowOff>76200</xdr:rowOff>
    </xdr:from>
    <xdr:to>
      <xdr:col>14</xdr:col>
      <xdr:colOff>76200</xdr:colOff>
      <xdr:row>149</xdr:row>
      <xdr:rowOff>114300</xdr:rowOff>
    </xdr:to>
    <xdr:sp macro="" textlink="">
      <xdr:nvSpPr>
        <xdr:cNvPr id="8455" name="Text Box 75" hidden="1">
          <a:extLst>
            <a:ext uri="{FF2B5EF4-FFF2-40B4-BE49-F238E27FC236}">
              <a16:creationId xmlns:a16="http://schemas.microsoft.com/office/drawing/2014/main" id="{00000000-0008-0000-0000-0000072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148</xdr:row>
      <xdr:rowOff>76200</xdr:rowOff>
    </xdr:from>
    <xdr:to>
      <xdr:col>7</xdr:col>
      <xdr:colOff>76200</xdr:colOff>
      <xdr:row>149</xdr:row>
      <xdr:rowOff>114300</xdr:rowOff>
    </xdr:to>
    <xdr:sp macro="" textlink="">
      <xdr:nvSpPr>
        <xdr:cNvPr id="8456" name="Text Box 75" hidden="1">
          <a:extLst>
            <a:ext uri="{FF2B5EF4-FFF2-40B4-BE49-F238E27FC236}">
              <a16:creationId xmlns:a16="http://schemas.microsoft.com/office/drawing/2014/main" id="{00000000-0008-0000-0000-00000821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149</xdr:row>
      <xdr:rowOff>76200</xdr:rowOff>
    </xdr:from>
    <xdr:to>
      <xdr:col>7</xdr:col>
      <xdr:colOff>76200</xdr:colOff>
      <xdr:row>150</xdr:row>
      <xdr:rowOff>114300</xdr:rowOff>
    </xdr:to>
    <xdr:sp macro="" textlink="">
      <xdr:nvSpPr>
        <xdr:cNvPr id="8457" name="Text Box 75" hidden="1">
          <a:extLst>
            <a:ext uri="{FF2B5EF4-FFF2-40B4-BE49-F238E27FC236}">
              <a16:creationId xmlns:a16="http://schemas.microsoft.com/office/drawing/2014/main" id="{00000000-0008-0000-0000-00000921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149</xdr:row>
      <xdr:rowOff>76200</xdr:rowOff>
    </xdr:from>
    <xdr:to>
      <xdr:col>7</xdr:col>
      <xdr:colOff>76200</xdr:colOff>
      <xdr:row>150</xdr:row>
      <xdr:rowOff>114300</xdr:rowOff>
    </xdr:to>
    <xdr:sp macro="" textlink="">
      <xdr:nvSpPr>
        <xdr:cNvPr id="8458" name="Text Box 75" hidden="1">
          <a:extLst>
            <a:ext uri="{FF2B5EF4-FFF2-40B4-BE49-F238E27FC236}">
              <a16:creationId xmlns:a16="http://schemas.microsoft.com/office/drawing/2014/main" id="{00000000-0008-0000-0000-00000A21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148</xdr:row>
      <xdr:rowOff>76200</xdr:rowOff>
    </xdr:from>
    <xdr:to>
      <xdr:col>10</xdr:col>
      <xdr:colOff>76200</xdr:colOff>
      <xdr:row>149</xdr:row>
      <xdr:rowOff>114300</xdr:rowOff>
    </xdr:to>
    <xdr:sp macro="" textlink="">
      <xdr:nvSpPr>
        <xdr:cNvPr id="8459" name="Text Box 75" hidden="1">
          <a:extLst>
            <a:ext uri="{FF2B5EF4-FFF2-40B4-BE49-F238E27FC236}">
              <a16:creationId xmlns:a16="http://schemas.microsoft.com/office/drawing/2014/main" id="{00000000-0008-0000-0000-00000B21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149</xdr:row>
      <xdr:rowOff>76200</xdr:rowOff>
    </xdr:from>
    <xdr:to>
      <xdr:col>10</xdr:col>
      <xdr:colOff>76200</xdr:colOff>
      <xdr:row>150</xdr:row>
      <xdr:rowOff>114300</xdr:rowOff>
    </xdr:to>
    <xdr:sp macro="" textlink="">
      <xdr:nvSpPr>
        <xdr:cNvPr id="8460" name="Text Box 75" hidden="1">
          <a:extLst>
            <a:ext uri="{FF2B5EF4-FFF2-40B4-BE49-F238E27FC236}">
              <a16:creationId xmlns:a16="http://schemas.microsoft.com/office/drawing/2014/main" id="{00000000-0008-0000-0000-00000C21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149</xdr:row>
      <xdr:rowOff>76200</xdr:rowOff>
    </xdr:from>
    <xdr:to>
      <xdr:col>10</xdr:col>
      <xdr:colOff>76200</xdr:colOff>
      <xdr:row>150</xdr:row>
      <xdr:rowOff>114300</xdr:rowOff>
    </xdr:to>
    <xdr:sp macro="" textlink="">
      <xdr:nvSpPr>
        <xdr:cNvPr id="8461" name="Text Box 75" hidden="1">
          <a:extLst>
            <a:ext uri="{FF2B5EF4-FFF2-40B4-BE49-F238E27FC236}">
              <a16:creationId xmlns:a16="http://schemas.microsoft.com/office/drawing/2014/main" id="{00000000-0008-0000-0000-00000D21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149</xdr:row>
      <xdr:rowOff>76200</xdr:rowOff>
    </xdr:from>
    <xdr:to>
      <xdr:col>10</xdr:col>
      <xdr:colOff>76200</xdr:colOff>
      <xdr:row>150</xdr:row>
      <xdr:rowOff>114300</xdr:rowOff>
    </xdr:to>
    <xdr:sp macro="" textlink="">
      <xdr:nvSpPr>
        <xdr:cNvPr id="8462" name="Text Box 75" hidden="1">
          <a:extLst>
            <a:ext uri="{FF2B5EF4-FFF2-40B4-BE49-F238E27FC236}">
              <a16:creationId xmlns:a16="http://schemas.microsoft.com/office/drawing/2014/main" id="{00000000-0008-0000-0000-00000E21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148</xdr:row>
      <xdr:rowOff>76200</xdr:rowOff>
    </xdr:from>
    <xdr:to>
      <xdr:col>14</xdr:col>
      <xdr:colOff>76200</xdr:colOff>
      <xdr:row>149</xdr:row>
      <xdr:rowOff>114300</xdr:rowOff>
    </xdr:to>
    <xdr:sp macro="" textlink="">
      <xdr:nvSpPr>
        <xdr:cNvPr id="8463" name="Text Box 75" hidden="1">
          <a:extLst>
            <a:ext uri="{FF2B5EF4-FFF2-40B4-BE49-F238E27FC236}">
              <a16:creationId xmlns:a16="http://schemas.microsoft.com/office/drawing/2014/main" id="{00000000-0008-0000-0000-00000F2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149</xdr:row>
      <xdr:rowOff>76200</xdr:rowOff>
    </xdr:from>
    <xdr:to>
      <xdr:col>14</xdr:col>
      <xdr:colOff>76200</xdr:colOff>
      <xdr:row>150</xdr:row>
      <xdr:rowOff>114300</xdr:rowOff>
    </xdr:to>
    <xdr:sp macro="" textlink="">
      <xdr:nvSpPr>
        <xdr:cNvPr id="8464" name="Text Box 75" hidden="1">
          <a:extLst>
            <a:ext uri="{FF2B5EF4-FFF2-40B4-BE49-F238E27FC236}">
              <a16:creationId xmlns:a16="http://schemas.microsoft.com/office/drawing/2014/main" id="{00000000-0008-0000-0000-0000102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149</xdr:row>
      <xdr:rowOff>76200</xdr:rowOff>
    </xdr:from>
    <xdr:to>
      <xdr:col>14</xdr:col>
      <xdr:colOff>76200</xdr:colOff>
      <xdr:row>150</xdr:row>
      <xdr:rowOff>114300</xdr:rowOff>
    </xdr:to>
    <xdr:sp macro="" textlink="">
      <xdr:nvSpPr>
        <xdr:cNvPr id="8465" name="Text Box 75" hidden="1">
          <a:extLst>
            <a:ext uri="{FF2B5EF4-FFF2-40B4-BE49-F238E27FC236}">
              <a16:creationId xmlns:a16="http://schemas.microsoft.com/office/drawing/2014/main" id="{00000000-0008-0000-0000-0000112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149</xdr:row>
      <xdr:rowOff>76200</xdr:rowOff>
    </xdr:from>
    <xdr:to>
      <xdr:col>14</xdr:col>
      <xdr:colOff>76200</xdr:colOff>
      <xdr:row>150</xdr:row>
      <xdr:rowOff>114300</xdr:rowOff>
    </xdr:to>
    <xdr:sp macro="" textlink="">
      <xdr:nvSpPr>
        <xdr:cNvPr id="8466" name="Text Box 75" hidden="1">
          <a:extLst>
            <a:ext uri="{FF2B5EF4-FFF2-40B4-BE49-F238E27FC236}">
              <a16:creationId xmlns:a16="http://schemas.microsoft.com/office/drawing/2014/main" id="{00000000-0008-0000-0000-0000122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149</xdr:row>
      <xdr:rowOff>76200</xdr:rowOff>
    </xdr:from>
    <xdr:to>
      <xdr:col>14</xdr:col>
      <xdr:colOff>76200</xdr:colOff>
      <xdr:row>150</xdr:row>
      <xdr:rowOff>114300</xdr:rowOff>
    </xdr:to>
    <xdr:sp macro="" textlink="">
      <xdr:nvSpPr>
        <xdr:cNvPr id="8467" name="Text Box 75" hidden="1">
          <a:extLst>
            <a:ext uri="{FF2B5EF4-FFF2-40B4-BE49-F238E27FC236}">
              <a16:creationId xmlns:a16="http://schemas.microsoft.com/office/drawing/2014/main" id="{00000000-0008-0000-0000-0000132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149</xdr:row>
      <xdr:rowOff>76200</xdr:rowOff>
    </xdr:from>
    <xdr:to>
      <xdr:col>7</xdr:col>
      <xdr:colOff>76200</xdr:colOff>
      <xdr:row>150</xdr:row>
      <xdr:rowOff>114300</xdr:rowOff>
    </xdr:to>
    <xdr:sp macro="" textlink="">
      <xdr:nvSpPr>
        <xdr:cNvPr id="8468" name="Text Box 75" hidden="1">
          <a:extLst>
            <a:ext uri="{FF2B5EF4-FFF2-40B4-BE49-F238E27FC236}">
              <a16:creationId xmlns:a16="http://schemas.microsoft.com/office/drawing/2014/main" id="{00000000-0008-0000-0000-00001421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149</xdr:row>
      <xdr:rowOff>76200</xdr:rowOff>
    </xdr:from>
    <xdr:to>
      <xdr:col>10</xdr:col>
      <xdr:colOff>76200</xdr:colOff>
      <xdr:row>150</xdr:row>
      <xdr:rowOff>114300</xdr:rowOff>
    </xdr:to>
    <xdr:sp macro="" textlink="">
      <xdr:nvSpPr>
        <xdr:cNvPr id="8469" name="Text Box 75" hidden="1">
          <a:extLst>
            <a:ext uri="{FF2B5EF4-FFF2-40B4-BE49-F238E27FC236}">
              <a16:creationId xmlns:a16="http://schemas.microsoft.com/office/drawing/2014/main" id="{00000000-0008-0000-0000-00001521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149</xdr:row>
      <xdr:rowOff>76200</xdr:rowOff>
    </xdr:from>
    <xdr:to>
      <xdr:col>14</xdr:col>
      <xdr:colOff>76200</xdr:colOff>
      <xdr:row>150</xdr:row>
      <xdr:rowOff>114300</xdr:rowOff>
    </xdr:to>
    <xdr:sp macro="" textlink="">
      <xdr:nvSpPr>
        <xdr:cNvPr id="8470" name="Text Box 75" hidden="1">
          <a:extLst>
            <a:ext uri="{FF2B5EF4-FFF2-40B4-BE49-F238E27FC236}">
              <a16:creationId xmlns:a16="http://schemas.microsoft.com/office/drawing/2014/main" id="{00000000-0008-0000-0000-0000162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149</xdr:row>
      <xdr:rowOff>76200</xdr:rowOff>
    </xdr:from>
    <xdr:to>
      <xdr:col>7</xdr:col>
      <xdr:colOff>76200</xdr:colOff>
      <xdr:row>150</xdr:row>
      <xdr:rowOff>114300</xdr:rowOff>
    </xdr:to>
    <xdr:sp macro="" textlink="">
      <xdr:nvSpPr>
        <xdr:cNvPr id="8471" name="Text Box 75" hidden="1">
          <a:extLst>
            <a:ext uri="{FF2B5EF4-FFF2-40B4-BE49-F238E27FC236}">
              <a16:creationId xmlns:a16="http://schemas.microsoft.com/office/drawing/2014/main" id="{00000000-0008-0000-0000-00001721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149</xdr:row>
      <xdr:rowOff>76200</xdr:rowOff>
    </xdr:from>
    <xdr:to>
      <xdr:col>10</xdr:col>
      <xdr:colOff>76200</xdr:colOff>
      <xdr:row>150</xdr:row>
      <xdr:rowOff>114300</xdr:rowOff>
    </xdr:to>
    <xdr:sp macro="" textlink="">
      <xdr:nvSpPr>
        <xdr:cNvPr id="8472" name="Text Box 75" hidden="1">
          <a:extLst>
            <a:ext uri="{FF2B5EF4-FFF2-40B4-BE49-F238E27FC236}">
              <a16:creationId xmlns:a16="http://schemas.microsoft.com/office/drawing/2014/main" id="{00000000-0008-0000-0000-00001821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149</xdr:row>
      <xdr:rowOff>76200</xdr:rowOff>
    </xdr:from>
    <xdr:to>
      <xdr:col>14</xdr:col>
      <xdr:colOff>76200</xdr:colOff>
      <xdr:row>150</xdr:row>
      <xdr:rowOff>114300</xdr:rowOff>
    </xdr:to>
    <xdr:sp macro="" textlink="">
      <xdr:nvSpPr>
        <xdr:cNvPr id="8473" name="Text Box 75" hidden="1">
          <a:extLst>
            <a:ext uri="{FF2B5EF4-FFF2-40B4-BE49-F238E27FC236}">
              <a16:creationId xmlns:a16="http://schemas.microsoft.com/office/drawing/2014/main" id="{00000000-0008-0000-0000-0000192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149</xdr:row>
      <xdr:rowOff>76200</xdr:rowOff>
    </xdr:from>
    <xdr:to>
      <xdr:col>7</xdr:col>
      <xdr:colOff>76200</xdr:colOff>
      <xdr:row>150</xdr:row>
      <xdr:rowOff>114300</xdr:rowOff>
    </xdr:to>
    <xdr:sp macro="" textlink="">
      <xdr:nvSpPr>
        <xdr:cNvPr id="8474" name="Text Box 75" hidden="1">
          <a:extLst>
            <a:ext uri="{FF2B5EF4-FFF2-40B4-BE49-F238E27FC236}">
              <a16:creationId xmlns:a16="http://schemas.microsoft.com/office/drawing/2014/main" id="{00000000-0008-0000-0000-00001A21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150</xdr:row>
      <xdr:rowOff>76200</xdr:rowOff>
    </xdr:from>
    <xdr:to>
      <xdr:col>7</xdr:col>
      <xdr:colOff>76200</xdr:colOff>
      <xdr:row>151</xdr:row>
      <xdr:rowOff>114300</xdr:rowOff>
    </xdr:to>
    <xdr:sp macro="" textlink="">
      <xdr:nvSpPr>
        <xdr:cNvPr id="8475" name="Text Box 75" hidden="1">
          <a:extLst>
            <a:ext uri="{FF2B5EF4-FFF2-40B4-BE49-F238E27FC236}">
              <a16:creationId xmlns:a16="http://schemas.microsoft.com/office/drawing/2014/main" id="{00000000-0008-0000-0000-00001B21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150</xdr:row>
      <xdr:rowOff>76200</xdr:rowOff>
    </xdr:from>
    <xdr:to>
      <xdr:col>7</xdr:col>
      <xdr:colOff>76200</xdr:colOff>
      <xdr:row>151</xdr:row>
      <xdr:rowOff>114300</xdr:rowOff>
    </xdr:to>
    <xdr:sp macro="" textlink="">
      <xdr:nvSpPr>
        <xdr:cNvPr id="8476" name="Text Box 75" hidden="1">
          <a:extLst>
            <a:ext uri="{FF2B5EF4-FFF2-40B4-BE49-F238E27FC236}">
              <a16:creationId xmlns:a16="http://schemas.microsoft.com/office/drawing/2014/main" id="{00000000-0008-0000-0000-00001C21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149</xdr:row>
      <xdr:rowOff>76200</xdr:rowOff>
    </xdr:from>
    <xdr:to>
      <xdr:col>10</xdr:col>
      <xdr:colOff>76200</xdr:colOff>
      <xdr:row>150</xdr:row>
      <xdr:rowOff>114300</xdr:rowOff>
    </xdr:to>
    <xdr:sp macro="" textlink="">
      <xdr:nvSpPr>
        <xdr:cNvPr id="8477" name="Text Box 75" hidden="1">
          <a:extLst>
            <a:ext uri="{FF2B5EF4-FFF2-40B4-BE49-F238E27FC236}">
              <a16:creationId xmlns:a16="http://schemas.microsoft.com/office/drawing/2014/main" id="{00000000-0008-0000-0000-00001D21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150</xdr:row>
      <xdr:rowOff>76200</xdr:rowOff>
    </xdr:from>
    <xdr:to>
      <xdr:col>10</xdr:col>
      <xdr:colOff>76200</xdr:colOff>
      <xdr:row>151</xdr:row>
      <xdr:rowOff>114300</xdr:rowOff>
    </xdr:to>
    <xdr:sp macro="" textlink="">
      <xdr:nvSpPr>
        <xdr:cNvPr id="8478" name="Text Box 75" hidden="1">
          <a:extLst>
            <a:ext uri="{FF2B5EF4-FFF2-40B4-BE49-F238E27FC236}">
              <a16:creationId xmlns:a16="http://schemas.microsoft.com/office/drawing/2014/main" id="{00000000-0008-0000-0000-00001E21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150</xdr:row>
      <xdr:rowOff>76200</xdr:rowOff>
    </xdr:from>
    <xdr:to>
      <xdr:col>10</xdr:col>
      <xdr:colOff>76200</xdr:colOff>
      <xdr:row>151</xdr:row>
      <xdr:rowOff>114300</xdr:rowOff>
    </xdr:to>
    <xdr:sp macro="" textlink="">
      <xdr:nvSpPr>
        <xdr:cNvPr id="8479" name="Text Box 75" hidden="1">
          <a:extLst>
            <a:ext uri="{FF2B5EF4-FFF2-40B4-BE49-F238E27FC236}">
              <a16:creationId xmlns:a16="http://schemas.microsoft.com/office/drawing/2014/main" id="{00000000-0008-0000-0000-00001F21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150</xdr:row>
      <xdr:rowOff>76200</xdr:rowOff>
    </xdr:from>
    <xdr:to>
      <xdr:col>10</xdr:col>
      <xdr:colOff>76200</xdr:colOff>
      <xdr:row>151</xdr:row>
      <xdr:rowOff>114300</xdr:rowOff>
    </xdr:to>
    <xdr:sp macro="" textlink="">
      <xdr:nvSpPr>
        <xdr:cNvPr id="8480" name="Text Box 75" hidden="1">
          <a:extLst>
            <a:ext uri="{FF2B5EF4-FFF2-40B4-BE49-F238E27FC236}">
              <a16:creationId xmlns:a16="http://schemas.microsoft.com/office/drawing/2014/main" id="{00000000-0008-0000-0000-00002021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149</xdr:row>
      <xdr:rowOff>76200</xdr:rowOff>
    </xdr:from>
    <xdr:to>
      <xdr:col>14</xdr:col>
      <xdr:colOff>76200</xdr:colOff>
      <xdr:row>150</xdr:row>
      <xdr:rowOff>114300</xdr:rowOff>
    </xdr:to>
    <xdr:sp macro="" textlink="">
      <xdr:nvSpPr>
        <xdr:cNvPr id="8481" name="Text Box 75" hidden="1">
          <a:extLst>
            <a:ext uri="{FF2B5EF4-FFF2-40B4-BE49-F238E27FC236}">
              <a16:creationId xmlns:a16="http://schemas.microsoft.com/office/drawing/2014/main" id="{00000000-0008-0000-0000-0000212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150</xdr:row>
      <xdr:rowOff>76200</xdr:rowOff>
    </xdr:from>
    <xdr:to>
      <xdr:col>14</xdr:col>
      <xdr:colOff>76200</xdr:colOff>
      <xdr:row>151</xdr:row>
      <xdr:rowOff>114300</xdr:rowOff>
    </xdr:to>
    <xdr:sp macro="" textlink="">
      <xdr:nvSpPr>
        <xdr:cNvPr id="8482" name="Text Box 75" hidden="1">
          <a:extLst>
            <a:ext uri="{FF2B5EF4-FFF2-40B4-BE49-F238E27FC236}">
              <a16:creationId xmlns:a16="http://schemas.microsoft.com/office/drawing/2014/main" id="{00000000-0008-0000-0000-0000222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150</xdr:row>
      <xdr:rowOff>76200</xdr:rowOff>
    </xdr:from>
    <xdr:to>
      <xdr:col>14</xdr:col>
      <xdr:colOff>76200</xdr:colOff>
      <xdr:row>151</xdr:row>
      <xdr:rowOff>114300</xdr:rowOff>
    </xdr:to>
    <xdr:sp macro="" textlink="">
      <xdr:nvSpPr>
        <xdr:cNvPr id="8483" name="Text Box 75" hidden="1">
          <a:extLst>
            <a:ext uri="{FF2B5EF4-FFF2-40B4-BE49-F238E27FC236}">
              <a16:creationId xmlns:a16="http://schemas.microsoft.com/office/drawing/2014/main" id="{00000000-0008-0000-0000-0000232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150</xdr:row>
      <xdr:rowOff>76200</xdr:rowOff>
    </xdr:from>
    <xdr:to>
      <xdr:col>14</xdr:col>
      <xdr:colOff>76200</xdr:colOff>
      <xdr:row>151</xdr:row>
      <xdr:rowOff>114300</xdr:rowOff>
    </xdr:to>
    <xdr:sp macro="" textlink="">
      <xdr:nvSpPr>
        <xdr:cNvPr id="8484" name="Text Box 75" hidden="1">
          <a:extLst>
            <a:ext uri="{FF2B5EF4-FFF2-40B4-BE49-F238E27FC236}">
              <a16:creationId xmlns:a16="http://schemas.microsoft.com/office/drawing/2014/main" id="{00000000-0008-0000-0000-0000242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150</xdr:row>
      <xdr:rowOff>76200</xdr:rowOff>
    </xdr:from>
    <xdr:to>
      <xdr:col>14</xdr:col>
      <xdr:colOff>76200</xdr:colOff>
      <xdr:row>151</xdr:row>
      <xdr:rowOff>114300</xdr:rowOff>
    </xdr:to>
    <xdr:sp macro="" textlink="">
      <xdr:nvSpPr>
        <xdr:cNvPr id="8485" name="Text Box 75" hidden="1">
          <a:extLst>
            <a:ext uri="{FF2B5EF4-FFF2-40B4-BE49-F238E27FC236}">
              <a16:creationId xmlns:a16="http://schemas.microsoft.com/office/drawing/2014/main" id="{00000000-0008-0000-0000-0000252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150</xdr:row>
      <xdr:rowOff>76200</xdr:rowOff>
    </xdr:from>
    <xdr:to>
      <xdr:col>7</xdr:col>
      <xdr:colOff>76200</xdr:colOff>
      <xdr:row>151</xdr:row>
      <xdr:rowOff>114300</xdr:rowOff>
    </xdr:to>
    <xdr:sp macro="" textlink="">
      <xdr:nvSpPr>
        <xdr:cNvPr id="8486" name="Text Box 75" hidden="1">
          <a:extLst>
            <a:ext uri="{FF2B5EF4-FFF2-40B4-BE49-F238E27FC236}">
              <a16:creationId xmlns:a16="http://schemas.microsoft.com/office/drawing/2014/main" id="{00000000-0008-0000-0000-00002621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150</xdr:row>
      <xdr:rowOff>76200</xdr:rowOff>
    </xdr:from>
    <xdr:to>
      <xdr:col>10</xdr:col>
      <xdr:colOff>76200</xdr:colOff>
      <xdr:row>151</xdr:row>
      <xdr:rowOff>114300</xdr:rowOff>
    </xdr:to>
    <xdr:sp macro="" textlink="">
      <xdr:nvSpPr>
        <xdr:cNvPr id="8487" name="Text Box 75" hidden="1">
          <a:extLst>
            <a:ext uri="{FF2B5EF4-FFF2-40B4-BE49-F238E27FC236}">
              <a16:creationId xmlns:a16="http://schemas.microsoft.com/office/drawing/2014/main" id="{00000000-0008-0000-0000-00002721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150</xdr:row>
      <xdr:rowOff>76200</xdr:rowOff>
    </xdr:from>
    <xdr:to>
      <xdr:col>14</xdr:col>
      <xdr:colOff>76200</xdr:colOff>
      <xdr:row>151</xdr:row>
      <xdr:rowOff>114300</xdr:rowOff>
    </xdr:to>
    <xdr:sp macro="" textlink="">
      <xdr:nvSpPr>
        <xdr:cNvPr id="8488" name="Text Box 75" hidden="1">
          <a:extLst>
            <a:ext uri="{FF2B5EF4-FFF2-40B4-BE49-F238E27FC236}">
              <a16:creationId xmlns:a16="http://schemas.microsoft.com/office/drawing/2014/main" id="{00000000-0008-0000-0000-0000282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150</xdr:row>
      <xdr:rowOff>76200</xdr:rowOff>
    </xdr:from>
    <xdr:to>
      <xdr:col>7</xdr:col>
      <xdr:colOff>76200</xdr:colOff>
      <xdr:row>151</xdr:row>
      <xdr:rowOff>114300</xdr:rowOff>
    </xdr:to>
    <xdr:sp macro="" textlink="">
      <xdr:nvSpPr>
        <xdr:cNvPr id="8489" name="Text Box 75" hidden="1">
          <a:extLst>
            <a:ext uri="{FF2B5EF4-FFF2-40B4-BE49-F238E27FC236}">
              <a16:creationId xmlns:a16="http://schemas.microsoft.com/office/drawing/2014/main" id="{00000000-0008-0000-0000-00002921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150</xdr:row>
      <xdr:rowOff>76200</xdr:rowOff>
    </xdr:from>
    <xdr:to>
      <xdr:col>10</xdr:col>
      <xdr:colOff>76200</xdr:colOff>
      <xdr:row>151</xdr:row>
      <xdr:rowOff>114300</xdr:rowOff>
    </xdr:to>
    <xdr:sp macro="" textlink="">
      <xdr:nvSpPr>
        <xdr:cNvPr id="8490" name="Text Box 75" hidden="1">
          <a:extLst>
            <a:ext uri="{FF2B5EF4-FFF2-40B4-BE49-F238E27FC236}">
              <a16:creationId xmlns:a16="http://schemas.microsoft.com/office/drawing/2014/main" id="{00000000-0008-0000-0000-00002A21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150</xdr:row>
      <xdr:rowOff>76200</xdr:rowOff>
    </xdr:from>
    <xdr:to>
      <xdr:col>14</xdr:col>
      <xdr:colOff>76200</xdr:colOff>
      <xdr:row>151</xdr:row>
      <xdr:rowOff>114300</xdr:rowOff>
    </xdr:to>
    <xdr:sp macro="" textlink="">
      <xdr:nvSpPr>
        <xdr:cNvPr id="8491" name="Text Box 75" hidden="1">
          <a:extLst>
            <a:ext uri="{FF2B5EF4-FFF2-40B4-BE49-F238E27FC236}">
              <a16:creationId xmlns:a16="http://schemas.microsoft.com/office/drawing/2014/main" id="{00000000-0008-0000-0000-00002B2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150</xdr:row>
      <xdr:rowOff>76200</xdr:rowOff>
    </xdr:from>
    <xdr:to>
      <xdr:col>7</xdr:col>
      <xdr:colOff>76200</xdr:colOff>
      <xdr:row>151</xdr:row>
      <xdr:rowOff>114300</xdr:rowOff>
    </xdr:to>
    <xdr:sp macro="" textlink="">
      <xdr:nvSpPr>
        <xdr:cNvPr id="8492" name="Text Box 75" hidden="1">
          <a:extLst>
            <a:ext uri="{FF2B5EF4-FFF2-40B4-BE49-F238E27FC236}">
              <a16:creationId xmlns:a16="http://schemas.microsoft.com/office/drawing/2014/main" id="{00000000-0008-0000-0000-00002C21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151</xdr:row>
      <xdr:rowOff>76200</xdr:rowOff>
    </xdr:from>
    <xdr:to>
      <xdr:col>7</xdr:col>
      <xdr:colOff>76200</xdr:colOff>
      <xdr:row>152</xdr:row>
      <xdr:rowOff>114300</xdr:rowOff>
    </xdr:to>
    <xdr:sp macro="" textlink="">
      <xdr:nvSpPr>
        <xdr:cNvPr id="8493" name="Text Box 75" hidden="1">
          <a:extLst>
            <a:ext uri="{FF2B5EF4-FFF2-40B4-BE49-F238E27FC236}">
              <a16:creationId xmlns:a16="http://schemas.microsoft.com/office/drawing/2014/main" id="{00000000-0008-0000-0000-00002D21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151</xdr:row>
      <xdr:rowOff>76200</xdr:rowOff>
    </xdr:from>
    <xdr:to>
      <xdr:col>7</xdr:col>
      <xdr:colOff>76200</xdr:colOff>
      <xdr:row>152</xdr:row>
      <xdr:rowOff>114300</xdr:rowOff>
    </xdr:to>
    <xdr:sp macro="" textlink="">
      <xdr:nvSpPr>
        <xdr:cNvPr id="8494" name="Text Box 75" hidden="1">
          <a:extLst>
            <a:ext uri="{FF2B5EF4-FFF2-40B4-BE49-F238E27FC236}">
              <a16:creationId xmlns:a16="http://schemas.microsoft.com/office/drawing/2014/main" id="{00000000-0008-0000-0000-00002E21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150</xdr:row>
      <xdr:rowOff>76200</xdr:rowOff>
    </xdr:from>
    <xdr:to>
      <xdr:col>10</xdr:col>
      <xdr:colOff>76200</xdr:colOff>
      <xdr:row>151</xdr:row>
      <xdr:rowOff>114300</xdr:rowOff>
    </xdr:to>
    <xdr:sp macro="" textlink="">
      <xdr:nvSpPr>
        <xdr:cNvPr id="8495" name="Text Box 75" hidden="1">
          <a:extLst>
            <a:ext uri="{FF2B5EF4-FFF2-40B4-BE49-F238E27FC236}">
              <a16:creationId xmlns:a16="http://schemas.microsoft.com/office/drawing/2014/main" id="{00000000-0008-0000-0000-00002F21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151</xdr:row>
      <xdr:rowOff>76200</xdr:rowOff>
    </xdr:from>
    <xdr:to>
      <xdr:col>10</xdr:col>
      <xdr:colOff>76200</xdr:colOff>
      <xdr:row>152</xdr:row>
      <xdr:rowOff>114300</xdr:rowOff>
    </xdr:to>
    <xdr:sp macro="" textlink="">
      <xdr:nvSpPr>
        <xdr:cNvPr id="8496" name="Text Box 75" hidden="1">
          <a:extLst>
            <a:ext uri="{FF2B5EF4-FFF2-40B4-BE49-F238E27FC236}">
              <a16:creationId xmlns:a16="http://schemas.microsoft.com/office/drawing/2014/main" id="{00000000-0008-0000-0000-00003021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151</xdr:row>
      <xdr:rowOff>76200</xdr:rowOff>
    </xdr:from>
    <xdr:to>
      <xdr:col>10</xdr:col>
      <xdr:colOff>76200</xdr:colOff>
      <xdr:row>152</xdr:row>
      <xdr:rowOff>114300</xdr:rowOff>
    </xdr:to>
    <xdr:sp macro="" textlink="">
      <xdr:nvSpPr>
        <xdr:cNvPr id="8497" name="Text Box 75" hidden="1">
          <a:extLst>
            <a:ext uri="{FF2B5EF4-FFF2-40B4-BE49-F238E27FC236}">
              <a16:creationId xmlns:a16="http://schemas.microsoft.com/office/drawing/2014/main" id="{00000000-0008-0000-0000-00003121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151</xdr:row>
      <xdr:rowOff>76200</xdr:rowOff>
    </xdr:from>
    <xdr:to>
      <xdr:col>10</xdr:col>
      <xdr:colOff>76200</xdr:colOff>
      <xdr:row>152</xdr:row>
      <xdr:rowOff>114300</xdr:rowOff>
    </xdr:to>
    <xdr:sp macro="" textlink="">
      <xdr:nvSpPr>
        <xdr:cNvPr id="8498" name="Text Box 75" hidden="1">
          <a:extLst>
            <a:ext uri="{FF2B5EF4-FFF2-40B4-BE49-F238E27FC236}">
              <a16:creationId xmlns:a16="http://schemas.microsoft.com/office/drawing/2014/main" id="{00000000-0008-0000-0000-00003221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150</xdr:row>
      <xdr:rowOff>76200</xdr:rowOff>
    </xdr:from>
    <xdr:to>
      <xdr:col>14</xdr:col>
      <xdr:colOff>76200</xdr:colOff>
      <xdr:row>151</xdr:row>
      <xdr:rowOff>114300</xdr:rowOff>
    </xdr:to>
    <xdr:sp macro="" textlink="">
      <xdr:nvSpPr>
        <xdr:cNvPr id="8499" name="Text Box 75" hidden="1">
          <a:extLst>
            <a:ext uri="{FF2B5EF4-FFF2-40B4-BE49-F238E27FC236}">
              <a16:creationId xmlns:a16="http://schemas.microsoft.com/office/drawing/2014/main" id="{00000000-0008-0000-0000-0000332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151</xdr:row>
      <xdr:rowOff>76200</xdr:rowOff>
    </xdr:from>
    <xdr:to>
      <xdr:col>14</xdr:col>
      <xdr:colOff>76200</xdr:colOff>
      <xdr:row>152</xdr:row>
      <xdr:rowOff>114300</xdr:rowOff>
    </xdr:to>
    <xdr:sp macro="" textlink="">
      <xdr:nvSpPr>
        <xdr:cNvPr id="8500" name="Text Box 75" hidden="1">
          <a:extLst>
            <a:ext uri="{FF2B5EF4-FFF2-40B4-BE49-F238E27FC236}">
              <a16:creationId xmlns:a16="http://schemas.microsoft.com/office/drawing/2014/main" id="{00000000-0008-0000-0000-0000342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151</xdr:row>
      <xdr:rowOff>76200</xdr:rowOff>
    </xdr:from>
    <xdr:to>
      <xdr:col>14</xdr:col>
      <xdr:colOff>76200</xdr:colOff>
      <xdr:row>152</xdr:row>
      <xdr:rowOff>114300</xdr:rowOff>
    </xdr:to>
    <xdr:sp macro="" textlink="">
      <xdr:nvSpPr>
        <xdr:cNvPr id="8501" name="Text Box 75" hidden="1">
          <a:extLst>
            <a:ext uri="{FF2B5EF4-FFF2-40B4-BE49-F238E27FC236}">
              <a16:creationId xmlns:a16="http://schemas.microsoft.com/office/drawing/2014/main" id="{00000000-0008-0000-0000-0000352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151</xdr:row>
      <xdr:rowOff>76200</xdr:rowOff>
    </xdr:from>
    <xdr:to>
      <xdr:col>14</xdr:col>
      <xdr:colOff>76200</xdr:colOff>
      <xdr:row>152</xdr:row>
      <xdr:rowOff>114300</xdr:rowOff>
    </xdr:to>
    <xdr:sp macro="" textlink="">
      <xdr:nvSpPr>
        <xdr:cNvPr id="8502" name="Text Box 75" hidden="1">
          <a:extLst>
            <a:ext uri="{FF2B5EF4-FFF2-40B4-BE49-F238E27FC236}">
              <a16:creationId xmlns:a16="http://schemas.microsoft.com/office/drawing/2014/main" id="{00000000-0008-0000-0000-0000362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151</xdr:row>
      <xdr:rowOff>76200</xdr:rowOff>
    </xdr:from>
    <xdr:to>
      <xdr:col>14</xdr:col>
      <xdr:colOff>76200</xdr:colOff>
      <xdr:row>152</xdr:row>
      <xdr:rowOff>114300</xdr:rowOff>
    </xdr:to>
    <xdr:sp macro="" textlink="">
      <xdr:nvSpPr>
        <xdr:cNvPr id="8503" name="Text Box 75" hidden="1">
          <a:extLst>
            <a:ext uri="{FF2B5EF4-FFF2-40B4-BE49-F238E27FC236}">
              <a16:creationId xmlns:a16="http://schemas.microsoft.com/office/drawing/2014/main" id="{00000000-0008-0000-0000-0000372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151</xdr:row>
      <xdr:rowOff>76200</xdr:rowOff>
    </xdr:from>
    <xdr:to>
      <xdr:col>7</xdr:col>
      <xdr:colOff>76200</xdr:colOff>
      <xdr:row>152</xdr:row>
      <xdr:rowOff>114300</xdr:rowOff>
    </xdr:to>
    <xdr:sp macro="" textlink="">
      <xdr:nvSpPr>
        <xdr:cNvPr id="8504" name="Text Box 75" hidden="1">
          <a:extLst>
            <a:ext uri="{FF2B5EF4-FFF2-40B4-BE49-F238E27FC236}">
              <a16:creationId xmlns:a16="http://schemas.microsoft.com/office/drawing/2014/main" id="{00000000-0008-0000-0000-00003821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151</xdr:row>
      <xdr:rowOff>76200</xdr:rowOff>
    </xdr:from>
    <xdr:to>
      <xdr:col>10</xdr:col>
      <xdr:colOff>76200</xdr:colOff>
      <xdr:row>152</xdr:row>
      <xdr:rowOff>114300</xdr:rowOff>
    </xdr:to>
    <xdr:sp macro="" textlink="">
      <xdr:nvSpPr>
        <xdr:cNvPr id="8505" name="Text Box 75" hidden="1">
          <a:extLst>
            <a:ext uri="{FF2B5EF4-FFF2-40B4-BE49-F238E27FC236}">
              <a16:creationId xmlns:a16="http://schemas.microsoft.com/office/drawing/2014/main" id="{00000000-0008-0000-0000-00003921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151</xdr:row>
      <xdr:rowOff>76200</xdr:rowOff>
    </xdr:from>
    <xdr:to>
      <xdr:col>14</xdr:col>
      <xdr:colOff>76200</xdr:colOff>
      <xdr:row>152</xdr:row>
      <xdr:rowOff>114300</xdr:rowOff>
    </xdr:to>
    <xdr:sp macro="" textlink="">
      <xdr:nvSpPr>
        <xdr:cNvPr id="8506" name="Text Box 75" hidden="1">
          <a:extLst>
            <a:ext uri="{FF2B5EF4-FFF2-40B4-BE49-F238E27FC236}">
              <a16:creationId xmlns:a16="http://schemas.microsoft.com/office/drawing/2014/main" id="{00000000-0008-0000-0000-00003A2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151</xdr:row>
      <xdr:rowOff>76200</xdr:rowOff>
    </xdr:from>
    <xdr:to>
      <xdr:col>7</xdr:col>
      <xdr:colOff>76200</xdr:colOff>
      <xdr:row>152</xdr:row>
      <xdr:rowOff>114300</xdr:rowOff>
    </xdr:to>
    <xdr:sp macro="" textlink="">
      <xdr:nvSpPr>
        <xdr:cNvPr id="8507" name="Text Box 75" hidden="1">
          <a:extLst>
            <a:ext uri="{FF2B5EF4-FFF2-40B4-BE49-F238E27FC236}">
              <a16:creationId xmlns:a16="http://schemas.microsoft.com/office/drawing/2014/main" id="{00000000-0008-0000-0000-00003B21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151</xdr:row>
      <xdr:rowOff>76200</xdr:rowOff>
    </xdr:from>
    <xdr:to>
      <xdr:col>10</xdr:col>
      <xdr:colOff>76200</xdr:colOff>
      <xdr:row>152</xdr:row>
      <xdr:rowOff>114300</xdr:rowOff>
    </xdr:to>
    <xdr:sp macro="" textlink="">
      <xdr:nvSpPr>
        <xdr:cNvPr id="8508" name="Text Box 75" hidden="1">
          <a:extLst>
            <a:ext uri="{FF2B5EF4-FFF2-40B4-BE49-F238E27FC236}">
              <a16:creationId xmlns:a16="http://schemas.microsoft.com/office/drawing/2014/main" id="{00000000-0008-0000-0000-00003C21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151</xdr:row>
      <xdr:rowOff>76200</xdr:rowOff>
    </xdr:from>
    <xdr:to>
      <xdr:col>14</xdr:col>
      <xdr:colOff>76200</xdr:colOff>
      <xdr:row>152</xdr:row>
      <xdr:rowOff>114300</xdr:rowOff>
    </xdr:to>
    <xdr:sp macro="" textlink="">
      <xdr:nvSpPr>
        <xdr:cNvPr id="8509" name="Text Box 75" hidden="1">
          <a:extLst>
            <a:ext uri="{FF2B5EF4-FFF2-40B4-BE49-F238E27FC236}">
              <a16:creationId xmlns:a16="http://schemas.microsoft.com/office/drawing/2014/main" id="{00000000-0008-0000-0000-00003D2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151</xdr:row>
      <xdr:rowOff>76200</xdr:rowOff>
    </xdr:from>
    <xdr:to>
      <xdr:col>7</xdr:col>
      <xdr:colOff>76200</xdr:colOff>
      <xdr:row>152</xdr:row>
      <xdr:rowOff>114300</xdr:rowOff>
    </xdr:to>
    <xdr:sp macro="" textlink="">
      <xdr:nvSpPr>
        <xdr:cNvPr id="8510" name="Text Box 75" hidden="1">
          <a:extLst>
            <a:ext uri="{FF2B5EF4-FFF2-40B4-BE49-F238E27FC236}">
              <a16:creationId xmlns:a16="http://schemas.microsoft.com/office/drawing/2014/main" id="{00000000-0008-0000-0000-00003E21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152</xdr:row>
      <xdr:rowOff>76200</xdr:rowOff>
    </xdr:from>
    <xdr:to>
      <xdr:col>7</xdr:col>
      <xdr:colOff>76200</xdr:colOff>
      <xdr:row>153</xdr:row>
      <xdr:rowOff>114300</xdr:rowOff>
    </xdr:to>
    <xdr:sp macro="" textlink="">
      <xdr:nvSpPr>
        <xdr:cNvPr id="8511" name="Text Box 75" hidden="1">
          <a:extLst>
            <a:ext uri="{FF2B5EF4-FFF2-40B4-BE49-F238E27FC236}">
              <a16:creationId xmlns:a16="http://schemas.microsoft.com/office/drawing/2014/main" id="{00000000-0008-0000-0000-00003F21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152</xdr:row>
      <xdr:rowOff>76200</xdr:rowOff>
    </xdr:from>
    <xdr:to>
      <xdr:col>7</xdr:col>
      <xdr:colOff>76200</xdr:colOff>
      <xdr:row>153</xdr:row>
      <xdr:rowOff>114300</xdr:rowOff>
    </xdr:to>
    <xdr:sp macro="" textlink="">
      <xdr:nvSpPr>
        <xdr:cNvPr id="8512" name="Text Box 75" hidden="1">
          <a:extLst>
            <a:ext uri="{FF2B5EF4-FFF2-40B4-BE49-F238E27FC236}">
              <a16:creationId xmlns:a16="http://schemas.microsoft.com/office/drawing/2014/main" id="{00000000-0008-0000-0000-00004021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151</xdr:row>
      <xdr:rowOff>76200</xdr:rowOff>
    </xdr:from>
    <xdr:to>
      <xdr:col>10</xdr:col>
      <xdr:colOff>76200</xdr:colOff>
      <xdr:row>152</xdr:row>
      <xdr:rowOff>114300</xdr:rowOff>
    </xdr:to>
    <xdr:sp macro="" textlink="">
      <xdr:nvSpPr>
        <xdr:cNvPr id="8513" name="Text Box 75" hidden="1">
          <a:extLst>
            <a:ext uri="{FF2B5EF4-FFF2-40B4-BE49-F238E27FC236}">
              <a16:creationId xmlns:a16="http://schemas.microsoft.com/office/drawing/2014/main" id="{00000000-0008-0000-0000-00004121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152</xdr:row>
      <xdr:rowOff>76200</xdr:rowOff>
    </xdr:from>
    <xdr:to>
      <xdr:col>10</xdr:col>
      <xdr:colOff>76200</xdr:colOff>
      <xdr:row>153</xdr:row>
      <xdr:rowOff>114300</xdr:rowOff>
    </xdr:to>
    <xdr:sp macro="" textlink="">
      <xdr:nvSpPr>
        <xdr:cNvPr id="8514" name="Text Box 75" hidden="1">
          <a:extLst>
            <a:ext uri="{FF2B5EF4-FFF2-40B4-BE49-F238E27FC236}">
              <a16:creationId xmlns:a16="http://schemas.microsoft.com/office/drawing/2014/main" id="{00000000-0008-0000-0000-00004221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152</xdr:row>
      <xdr:rowOff>76200</xdr:rowOff>
    </xdr:from>
    <xdr:to>
      <xdr:col>10</xdr:col>
      <xdr:colOff>76200</xdr:colOff>
      <xdr:row>153</xdr:row>
      <xdr:rowOff>114300</xdr:rowOff>
    </xdr:to>
    <xdr:sp macro="" textlink="">
      <xdr:nvSpPr>
        <xdr:cNvPr id="8515" name="Text Box 75" hidden="1">
          <a:extLst>
            <a:ext uri="{FF2B5EF4-FFF2-40B4-BE49-F238E27FC236}">
              <a16:creationId xmlns:a16="http://schemas.microsoft.com/office/drawing/2014/main" id="{00000000-0008-0000-0000-00004321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152</xdr:row>
      <xdr:rowOff>76200</xdr:rowOff>
    </xdr:from>
    <xdr:to>
      <xdr:col>10</xdr:col>
      <xdr:colOff>76200</xdr:colOff>
      <xdr:row>153</xdr:row>
      <xdr:rowOff>114300</xdr:rowOff>
    </xdr:to>
    <xdr:sp macro="" textlink="">
      <xdr:nvSpPr>
        <xdr:cNvPr id="8516" name="Text Box 75" hidden="1">
          <a:extLst>
            <a:ext uri="{FF2B5EF4-FFF2-40B4-BE49-F238E27FC236}">
              <a16:creationId xmlns:a16="http://schemas.microsoft.com/office/drawing/2014/main" id="{00000000-0008-0000-0000-00004421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151</xdr:row>
      <xdr:rowOff>76200</xdr:rowOff>
    </xdr:from>
    <xdr:to>
      <xdr:col>14</xdr:col>
      <xdr:colOff>76200</xdr:colOff>
      <xdr:row>152</xdr:row>
      <xdr:rowOff>114300</xdr:rowOff>
    </xdr:to>
    <xdr:sp macro="" textlink="">
      <xdr:nvSpPr>
        <xdr:cNvPr id="8517" name="Text Box 75" hidden="1">
          <a:extLst>
            <a:ext uri="{FF2B5EF4-FFF2-40B4-BE49-F238E27FC236}">
              <a16:creationId xmlns:a16="http://schemas.microsoft.com/office/drawing/2014/main" id="{00000000-0008-0000-0000-0000452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152</xdr:row>
      <xdr:rowOff>76200</xdr:rowOff>
    </xdr:from>
    <xdr:to>
      <xdr:col>14</xdr:col>
      <xdr:colOff>76200</xdr:colOff>
      <xdr:row>153</xdr:row>
      <xdr:rowOff>114300</xdr:rowOff>
    </xdr:to>
    <xdr:sp macro="" textlink="">
      <xdr:nvSpPr>
        <xdr:cNvPr id="8518" name="Text Box 75" hidden="1">
          <a:extLst>
            <a:ext uri="{FF2B5EF4-FFF2-40B4-BE49-F238E27FC236}">
              <a16:creationId xmlns:a16="http://schemas.microsoft.com/office/drawing/2014/main" id="{00000000-0008-0000-0000-0000462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152</xdr:row>
      <xdr:rowOff>76200</xdr:rowOff>
    </xdr:from>
    <xdr:to>
      <xdr:col>14</xdr:col>
      <xdr:colOff>76200</xdr:colOff>
      <xdr:row>153</xdr:row>
      <xdr:rowOff>114300</xdr:rowOff>
    </xdr:to>
    <xdr:sp macro="" textlink="">
      <xdr:nvSpPr>
        <xdr:cNvPr id="8519" name="Text Box 75" hidden="1">
          <a:extLst>
            <a:ext uri="{FF2B5EF4-FFF2-40B4-BE49-F238E27FC236}">
              <a16:creationId xmlns:a16="http://schemas.microsoft.com/office/drawing/2014/main" id="{00000000-0008-0000-0000-0000472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152</xdr:row>
      <xdr:rowOff>76200</xdr:rowOff>
    </xdr:from>
    <xdr:to>
      <xdr:col>14</xdr:col>
      <xdr:colOff>76200</xdr:colOff>
      <xdr:row>153</xdr:row>
      <xdr:rowOff>114300</xdr:rowOff>
    </xdr:to>
    <xdr:sp macro="" textlink="">
      <xdr:nvSpPr>
        <xdr:cNvPr id="8520" name="Text Box 75" hidden="1">
          <a:extLst>
            <a:ext uri="{FF2B5EF4-FFF2-40B4-BE49-F238E27FC236}">
              <a16:creationId xmlns:a16="http://schemas.microsoft.com/office/drawing/2014/main" id="{00000000-0008-0000-0000-0000482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152</xdr:row>
      <xdr:rowOff>76200</xdr:rowOff>
    </xdr:from>
    <xdr:to>
      <xdr:col>14</xdr:col>
      <xdr:colOff>76200</xdr:colOff>
      <xdr:row>153</xdr:row>
      <xdr:rowOff>114300</xdr:rowOff>
    </xdr:to>
    <xdr:sp macro="" textlink="">
      <xdr:nvSpPr>
        <xdr:cNvPr id="8521" name="Text Box 75" hidden="1">
          <a:extLst>
            <a:ext uri="{FF2B5EF4-FFF2-40B4-BE49-F238E27FC236}">
              <a16:creationId xmlns:a16="http://schemas.microsoft.com/office/drawing/2014/main" id="{00000000-0008-0000-0000-0000492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152</xdr:row>
      <xdr:rowOff>76200</xdr:rowOff>
    </xdr:from>
    <xdr:to>
      <xdr:col>7</xdr:col>
      <xdr:colOff>76200</xdr:colOff>
      <xdr:row>153</xdr:row>
      <xdr:rowOff>114300</xdr:rowOff>
    </xdr:to>
    <xdr:sp macro="" textlink="">
      <xdr:nvSpPr>
        <xdr:cNvPr id="8522" name="Text Box 75" hidden="1">
          <a:extLst>
            <a:ext uri="{FF2B5EF4-FFF2-40B4-BE49-F238E27FC236}">
              <a16:creationId xmlns:a16="http://schemas.microsoft.com/office/drawing/2014/main" id="{00000000-0008-0000-0000-00004A21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152</xdr:row>
      <xdr:rowOff>76200</xdr:rowOff>
    </xdr:from>
    <xdr:to>
      <xdr:col>10</xdr:col>
      <xdr:colOff>76200</xdr:colOff>
      <xdr:row>153</xdr:row>
      <xdr:rowOff>114300</xdr:rowOff>
    </xdr:to>
    <xdr:sp macro="" textlink="">
      <xdr:nvSpPr>
        <xdr:cNvPr id="8523" name="Text Box 75" hidden="1">
          <a:extLst>
            <a:ext uri="{FF2B5EF4-FFF2-40B4-BE49-F238E27FC236}">
              <a16:creationId xmlns:a16="http://schemas.microsoft.com/office/drawing/2014/main" id="{00000000-0008-0000-0000-00004B21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152</xdr:row>
      <xdr:rowOff>76200</xdr:rowOff>
    </xdr:from>
    <xdr:to>
      <xdr:col>14</xdr:col>
      <xdr:colOff>76200</xdr:colOff>
      <xdr:row>153</xdr:row>
      <xdr:rowOff>114300</xdr:rowOff>
    </xdr:to>
    <xdr:sp macro="" textlink="">
      <xdr:nvSpPr>
        <xdr:cNvPr id="8524" name="Text Box 75" hidden="1">
          <a:extLst>
            <a:ext uri="{FF2B5EF4-FFF2-40B4-BE49-F238E27FC236}">
              <a16:creationId xmlns:a16="http://schemas.microsoft.com/office/drawing/2014/main" id="{00000000-0008-0000-0000-00004C2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152</xdr:row>
      <xdr:rowOff>76200</xdr:rowOff>
    </xdr:from>
    <xdr:to>
      <xdr:col>7</xdr:col>
      <xdr:colOff>76200</xdr:colOff>
      <xdr:row>153</xdr:row>
      <xdr:rowOff>114300</xdr:rowOff>
    </xdr:to>
    <xdr:sp macro="" textlink="">
      <xdr:nvSpPr>
        <xdr:cNvPr id="8525" name="Text Box 75" hidden="1">
          <a:extLst>
            <a:ext uri="{FF2B5EF4-FFF2-40B4-BE49-F238E27FC236}">
              <a16:creationId xmlns:a16="http://schemas.microsoft.com/office/drawing/2014/main" id="{00000000-0008-0000-0000-00004D21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152</xdr:row>
      <xdr:rowOff>76200</xdr:rowOff>
    </xdr:from>
    <xdr:to>
      <xdr:col>10</xdr:col>
      <xdr:colOff>76200</xdr:colOff>
      <xdr:row>153</xdr:row>
      <xdr:rowOff>114300</xdr:rowOff>
    </xdr:to>
    <xdr:sp macro="" textlink="">
      <xdr:nvSpPr>
        <xdr:cNvPr id="8526" name="Text Box 75" hidden="1">
          <a:extLst>
            <a:ext uri="{FF2B5EF4-FFF2-40B4-BE49-F238E27FC236}">
              <a16:creationId xmlns:a16="http://schemas.microsoft.com/office/drawing/2014/main" id="{00000000-0008-0000-0000-00004E21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152</xdr:row>
      <xdr:rowOff>76200</xdr:rowOff>
    </xdr:from>
    <xdr:to>
      <xdr:col>14</xdr:col>
      <xdr:colOff>76200</xdr:colOff>
      <xdr:row>153</xdr:row>
      <xdr:rowOff>114300</xdr:rowOff>
    </xdr:to>
    <xdr:sp macro="" textlink="">
      <xdr:nvSpPr>
        <xdr:cNvPr id="8527" name="Text Box 75" hidden="1">
          <a:extLst>
            <a:ext uri="{FF2B5EF4-FFF2-40B4-BE49-F238E27FC236}">
              <a16:creationId xmlns:a16="http://schemas.microsoft.com/office/drawing/2014/main" id="{00000000-0008-0000-0000-00004F2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152</xdr:row>
      <xdr:rowOff>76200</xdr:rowOff>
    </xdr:from>
    <xdr:to>
      <xdr:col>7</xdr:col>
      <xdr:colOff>76200</xdr:colOff>
      <xdr:row>153</xdr:row>
      <xdr:rowOff>114300</xdr:rowOff>
    </xdr:to>
    <xdr:sp macro="" textlink="">
      <xdr:nvSpPr>
        <xdr:cNvPr id="8528" name="Text Box 75" hidden="1">
          <a:extLst>
            <a:ext uri="{FF2B5EF4-FFF2-40B4-BE49-F238E27FC236}">
              <a16:creationId xmlns:a16="http://schemas.microsoft.com/office/drawing/2014/main" id="{00000000-0008-0000-0000-00005021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153</xdr:row>
      <xdr:rowOff>76200</xdr:rowOff>
    </xdr:from>
    <xdr:to>
      <xdr:col>7</xdr:col>
      <xdr:colOff>76200</xdr:colOff>
      <xdr:row>154</xdr:row>
      <xdr:rowOff>114300</xdr:rowOff>
    </xdr:to>
    <xdr:sp macro="" textlink="">
      <xdr:nvSpPr>
        <xdr:cNvPr id="8529" name="Text Box 75" hidden="1">
          <a:extLst>
            <a:ext uri="{FF2B5EF4-FFF2-40B4-BE49-F238E27FC236}">
              <a16:creationId xmlns:a16="http://schemas.microsoft.com/office/drawing/2014/main" id="{00000000-0008-0000-0000-00005121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153</xdr:row>
      <xdr:rowOff>76200</xdr:rowOff>
    </xdr:from>
    <xdr:to>
      <xdr:col>7</xdr:col>
      <xdr:colOff>76200</xdr:colOff>
      <xdr:row>154</xdr:row>
      <xdr:rowOff>114300</xdr:rowOff>
    </xdr:to>
    <xdr:sp macro="" textlink="">
      <xdr:nvSpPr>
        <xdr:cNvPr id="8530" name="Text Box 75" hidden="1">
          <a:extLst>
            <a:ext uri="{FF2B5EF4-FFF2-40B4-BE49-F238E27FC236}">
              <a16:creationId xmlns:a16="http://schemas.microsoft.com/office/drawing/2014/main" id="{00000000-0008-0000-0000-00005221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152</xdr:row>
      <xdr:rowOff>76200</xdr:rowOff>
    </xdr:from>
    <xdr:to>
      <xdr:col>10</xdr:col>
      <xdr:colOff>76200</xdr:colOff>
      <xdr:row>153</xdr:row>
      <xdr:rowOff>114300</xdr:rowOff>
    </xdr:to>
    <xdr:sp macro="" textlink="">
      <xdr:nvSpPr>
        <xdr:cNvPr id="8531" name="Text Box 75" hidden="1">
          <a:extLst>
            <a:ext uri="{FF2B5EF4-FFF2-40B4-BE49-F238E27FC236}">
              <a16:creationId xmlns:a16="http://schemas.microsoft.com/office/drawing/2014/main" id="{00000000-0008-0000-0000-00005321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153</xdr:row>
      <xdr:rowOff>76200</xdr:rowOff>
    </xdr:from>
    <xdr:to>
      <xdr:col>10</xdr:col>
      <xdr:colOff>76200</xdr:colOff>
      <xdr:row>154</xdr:row>
      <xdr:rowOff>114300</xdr:rowOff>
    </xdr:to>
    <xdr:sp macro="" textlink="">
      <xdr:nvSpPr>
        <xdr:cNvPr id="8532" name="Text Box 75" hidden="1">
          <a:extLst>
            <a:ext uri="{FF2B5EF4-FFF2-40B4-BE49-F238E27FC236}">
              <a16:creationId xmlns:a16="http://schemas.microsoft.com/office/drawing/2014/main" id="{00000000-0008-0000-0000-00005421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153</xdr:row>
      <xdr:rowOff>76200</xdr:rowOff>
    </xdr:from>
    <xdr:to>
      <xdr:col>10</xdr:col>
      <xdr:colOff>76200</xdr:colOff>
      <xdr:row>154</xdr:row>
      <xdr:rowOff>114300</xdr:rowOff>
    </xdr:to>
    <xdr:sp macro="" textlink="">
      <xdr:nvSpPr>
        <xdr:cNvPr id="8533" name="Text Box 75" hidden="1">
          <a:extLst>
            <a:ext uri="{FF2B5EF4-FFF2-40B4-BE49-F238E27FC236}">
              <a16:creationId xmlns:a16="http://schemas.microsoft.com/office/drawing/2014/main" id="{00000000-0008-0000-0000-00005521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153</xdr:row>
      <xdr:rowOff>76200</xdr:rowOff>
    </xdr:from>
    <xdr:to>
      <xdr:col>10</xdr:col>
      <xdr:colOff>76200</xdr:colOff>
      <xdr:row>154</xdr:row>
      <xdr:rowOff>114300</xdr:rowOff>
    </xdr:to>
    <xdr:sp macro="" textlink="">
      <xdr:nvSpPr>
        <xdr:cNvPr id="8534" name="Text Box 75" hidden="1">
          <a:extLst>
            <a:ext uri="{FF2B5EF4-FFF2-40B4-BE49-F238E27FC236}">
              <a16:creationId xmlns:a16="http://schemas.microsoft.com/office/drawing/2014/main" id="{00000000-0008-0000-0000-00005621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152</xdr:row>
      <xdr:rowOff>76200</xdr:rowOff>
    </xdr:from>
    <xdr:to>
      <xdr:col>14</xdr:col>
      <xdr:colOff>76200</xdr:colOff>
      <xdr:row>153</xdr:row>
      <xdr:rowOff>114300</xdr:rowOff>
    </xdr:to>
    <xdr:sp macro="" textlink="">
      <xdr:nvSpPr>
        <xdr:cNvPr id="8535" name="Text Box 75" hidden="1">
          <a:extLst>
            <a:ext uri="{FF2B5EF4-FFF2-40B4-BE49-F238E27FC236}">
              <a16:creationId xmlns:a16="http://schemas.microsoft.com/office/drawing/2014/main" id="{00000000-0008-0000-0000-0000572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153</xdr:row>
      <xdr:rowOff>76200</xdr:rowOff>
    </xdr:from>
    <xdr:to>
      <xdr:col>14</xdr:col>
      <xdr:colOff>76200</xdr:colOff>
      <xdr:row>154</xdr:row>
      <xdr:rowOff>114300</xdr:rowOff>
    </xdr:to>
    <xdr:sp macro="" textlink="">
      <xdr:nvSpPr>
        <xdr:cNvPr id="8536" name="Text Box 75" hidden="1">
          <a:extLst>
            <a:ext uri="{FF2B5EF4-FFF2-40B4-BE49-F238E27FC236}">
              <a16:creationId xmlns:a16="http://schemas.microsoft.com/office/drawing/2014/main" id="{00000000-0008-0000-0000-0000582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153</xdr:row>
      <xdr:rowOff>76200</xdr:rowOff>
    </xdr:from>
    <xdr:to>
      <xdr:col>14</xdr:col>
      <xdr:colOff>76200</xdr:colOff>
      <xdr:row>154</xdr:row>
      <xdr:rowOff>114300</xdr:rowOff>
    </xdr:to>
    <xdr:sp macro="" textlink="">
      <xdr:nvSpPr>
        <xdr:cNvPr id="8537" name="Text Box 75" hidden="1">
          <a:extLst>
            <a:ext uri="{FF2B5EF4-FFF2-40B4-BE49-F238E27FC236}">
              <a16:creationId xmlns:a16="http://schemas.microsoft.com/office/drawing/2014/main" id="{00000000-0008-0000-0000-0000592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153</xdr:row>
      <xdr:rowOff>76200</xdr:rowOff>
    </xdr:from>
    <xdr:to>
      <xdr:col>14</xdr:col>
      <xdr:colOff>76200</xdr:colOff>
      <xdr:row>154</xdr:row>
      <xdr:rowOff>114300</xdr:rowOff>
    </xdr:to>
    <xdr:sp macro="" textlink="">
      <xdr:nvSpPr>
        <xdr:cNvPr id="8538" name="Text Box 75" hidden="1">
          <a:extLst>
            <a:ext uri="{FF2B5EF4-FFF2-40B4-BE49-F238E27FC236}">
              <a16:creationId xmlns:a16="http://schemas.microsoft.com/office/drawing/2014/main" id="{00000000-0008-0000-0000-00005A2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153</xdr:row>
      <xdr:rowOff>76200</xdr:rowOff>
    </xdr:from>
    <xdr:to>
      <xdr:col>14</xdr:col>
      <xdr:colOff>76200</xdr:colOff>
      <xdr:row>154</xdr:row>
      <xdr:rowOff>114300</xdr:rowOff>
    </xdr:to>
    <xdr:sp macro="" textlink="">
      <xdr:nvSpPr>
        <xdr:cNvPr id="8539" name="Text Box 75" hidden="1">
          <a:extLst>
            <a:ext uri="{FF2B5EF4-FFF2-40B4-BE49-F238E27FC236}">
              <a16:creationId xmlns:a16="http://schemas.microsoft.com/office/drawing/2014/main" id="{00000000-0008-0000-0000-00005B2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153</xdr:row>
      <xdr:rowOff>76200</xdr:rowOff>
    </xdr:from>
    <xdr:to>
      <xdr:col>7</xdr:col>
      <xdr:colOff>76200</xdr:colOff>
      <xdr:row>154</xdr:row>
      <xdr:rowOff>114300</xdr:rowOff>
    </xdr:to>
    <xdr:sp macro="" textlink="">
      <xdr:nvSpPr>
        <xdr:cNvPr id="8540" name="Text Box 75" hidden="1">
          <a:extLst>
            <a:ext uri="{FF2B5EF4-FFF2-40B4-BE49-F238E27FC236}">
              <a16:creationId xmlns:a16="http://schemas.microsoft.com/office/drawing/2014/main" id="{00000000-0008-0000-0000-00005C21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153</xdr:row>
      <xdr:rowOff>76200</xdr:rowOff>
    </xdr:from>
    <xdr:to>
      <xdr:col>10</xdr:col>
      <xdr:colOff>76200</xdr:colOff>
      <xdr:row>154</xdr:row>
      <xdr:rowOff>114300</xdr:rowOff>
    </xdr:to>
    <xdr:sp macro="" textlink="">
      <xdr:nvSpPr>
        <xdr:cNvPr id="8541" name="Text Box 75" hidden="1">
          <a:extLst>
            <a:ext uri="{FF2B5EF4-FFF2-40B4-BE49-F238E27FC236}">
              <a16:creationId xmlns:a16="http://schemas.microsoft.com/office/drawing/2014/main" id="{00000000-0008-0000-0000-00005D21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153</xdr:row>
      <xdr:rowOff>76200</xdr:rowOff>
    </xdr:from>
    <xdr:to>
      <xdr:col>14</xdr:col>
      <xdr:colOff>76200</xdr:colOff>
      <xdr:row>154</xdr:row>
      <xdr:rowOff>114300</xdr:rowOff>
    </xdr:to>
    <xdr:sp macro="" textlink="">
      <xdr:nvSpPr>
        <xdr:cNvPr id="8542" name="Text Box 75" hidden="1">
          <a:extLst>
            <a:ext uri="{FF2B5EF4-FFF2-40B4-BE49-F238E27FC236}">
              <a16:creationId xmlns:a16="http://schemas.microsoft.com/office/drawing/2014/main" id="{00000000-0008-0000-0000-00005E2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153</xdr:row>
      <xdr:rowOff>76200</xdr:rowOff>
    </xdr:from>
    <xdr:to>
      <xdr:col>7</xdr:col>
      <xdr:colOff>76200</xdr:colOff>
      <xdr:row>154</xdr:row>
      <xdr:rowOff>114300</xdr:rowOff>
    </xdr:to>
    <xdr:sp macro="" textlink="">
      <xdr:nvSpPr>
        <xdr:cNvPr id="8543" name="Text Box 75" hidden="1">
          <a:extLst>
            <a:ext uri="{FF2B5EF4-FFF2-40B4-BE49-F238E27FC236}">
              <a16:creationId xmlns:a16="http://schemas.microsoft.com/office/drawing/2014/main" id="{00000000-0008-0000-0000-00005F21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153</xdr:row>
      <xdr:rowOff>76200</xdr:rowOff>
    </xdr:from>
    <xdr:to>
      <xdr:col>10</xdr:col>
      <xdr:colOff>76200</xdr:colOff>
      <xdr:row>154</xdr:row>
      <xdr:rowOff>114300</xdr:rowOff>
    </xdr:to>
    <xdr:sp macro="" textlink="">
      <xdr:nvSpPr>
        <xdr:cNvPr id="8544" name="Text Box 75" hidden="1">
          <a:extLst>
            <a:ext uri="{FF2B5EF4-FFF2-40B4-BE49-F238E27FC236}">
              <a16:creationId xmlns:a16="http://schemas.microsoft.com/office/drawing/2014/main" id="{00000000-0008-0000-0000-00006021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153</xdr:row>
      <xdr:rowOff>76200</xdr:rowOff>
    </xdr:from>
    <xdr:to>
      <xdr:col>14</xdr:col>
      <xdr:colOff>76200</xdr:colOff>
      <xdr:row>154</xdr:row>
      <xdr:rowOff>114300</xdr:rowOff>
    </xdr:to>
    <xdr:sp macro="" textlink="">
      <xdr:nvSpPr>
        <xdr:cNvPr id="8545" name="Text Box 75" hidden="1">
          <a:extLst>
            <a:ext uri="{FF2B5EF4-FFF2-40B4-BE49-F238E27FC236}">
              <a16:creationId xmlns:a16="http://schemas.microsoft.com/office/drawing/2014/main" id="{00000000-0008-0000-0000-0000612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153</xdr:row>
      <xdr:rowOff>76200</xdr:rowOff>
    </xdr:from>
    <xdr:to>
      <xdr:col>7</xdr:col>
      <xdr:colOff>76200</xdr:colOff>
      <xdr:row>154</xdr:row>
      <xdr:rowOff>114300</xdr:rowOff>
    </xdr:to>
    <xdr:sp macro="" textlink="">
      <xdr:nvSpPr>
        <xdr:cNvPr id="8546" name="Text Box 75" hidden="1">
          <a:extLst>
            <a:ext uri="{FF2B5EF4-FFF2-40B4-BE49-F238E27FC236}">
              <a16:creationId xmlns:a16="http://schemas.microsoft.com/office/drawing/2014/main" id="{00000000-0008-0000-0000-00006221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154</xdr:row>
      <xdr:rowOff>76200</xdr:rowOff>
    </xdr:from>
    <xdr:to>
      <xdr:col>7</xdr:col>
      <xdr:colOff>76200</xdr:colOff>
      <xdr:row>155</xdr:row>
      <xdr:rowOff>114300</xdr:rowOff>
    </xdr:to>
    <xdr:sp macro="" textlink="">
      <xdr:nvSpPr>
        <xdr:cNvPr id="8547" name="Text Box 75" hidden="1">
          <a:extLst>
            <a:ext uri="{FF2B5EF4-FFF2-40B4-BE49-F238E27FC236}">
              <a16:creationId xmlns:a16="http://schemas.microsoft.com/office/drawing/2014/main" id="{00000000-0008-0000-0000-00006321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154</xdr:row>
      <xdr:rowOff>76200</xdr:rowOff>
    </xdr:from>
    <xdr:to>
      <xdr:col>7</xdr:col>
      <xdr:colOff>76200</xdr:colOff>
      <xdr:row>155</xdr:row>
      <xdr:rowOff>114300</xdr:rowOff>
    </xdr:to>
    <xdr:sp macro="" textlink="">
      <xdr:nvSpPr>
        <xdr:cNvPr id="8548" name="Text Box 75" hidden="1">
          <a:extLst>
            <a:ext uri="{FF2B5EF4-FFF2-40B4-BE49-F238E27FC236}">
              <a16:creationId xmlns:a16="http://schemas.microsoft.com/office/drawing/2014/main" id="{00000000-0008-0000-0000-00006421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153</xdr:row>
      <xdr:rowOff>76200</xdr:rowOff>
    </xdr:from>
    <xdr:to>
      <xdr:col>10</xdr:col>
      <xdr:colOff>76200</xdr:colOff>
      <xdr:row>154</xdr:row>
      <xdr:rowOff>114300</xdr:rowOff>
    </xdr:to>
    <xdr:sp macro="" textlink="">
      <xdr:nvSpPr>
        <xdr:cNvPr id="8549" name="Text Box 75" hidden="1">
          <a:extLst>
            <a:ext uri="{FF2B5EF4-FFF2-40B4-BE49-F238E27FC236}">
              <a16:creationId xmlns:a16="http://schemas.microsoft.com/office/drawing/2014/main" id="{00000000-0008-0000-0000-00006521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154</xdr:row>
      <xdr:rowOff>76200</xdr:rowOff>
    </xdr:from>
    <xdr:to>
      <xdr:col>10</xdr:col>
      <xdr:colOff>76200</xdr:colOff>
      <xdr:row>155</xdr:row>
      <xdr:rowOff>114300</xdr:rowOff>
    </xdr:to>
    <xdr:sp macro="" textlink="">
      <xdr:nvSpPr>
        <xdr:cNvPr id="8550" name="Text Box 75" hidden="1">
          <a:extLst>
            <a:ext uri="{FF2B5EF4-FFF2-40B4-BE49-F238E27FC236}">
              <a16:creationId xmlns:a16="http://schemas.microsoft.com/office/drawing/2014/main" id="{00000000-0008-0000-0000-00006621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154</xdr:row>
      <xdr:rowOff>76200</xdr:rowOff>
    </xdr:from>
    <xdr:to>
      <xdr:col>10</xdr:col>
      <xdr:colOff>76200</xdr:colOff>
      <xdr:row>155</xdr:row>
      <xdr:rowOff>114300</xdr:rowOff>
    </xdr:to>
    <xdr:sp macro="" textlink="">
      <xdr:nvSpPr>
        <xdr:cNvPr id="8551" name="Text Box 75" hidden="1">
          <a:extLst>
            <a:ext uri="{FF2B5EF4-FFF2-40B4-BE49-F238E27FC236}">
              <a16:creationId xmlns:a16="http://schemas.microsoft.com/office/drawing/2014/main" id="{00000000-0008-0000-0000-00006721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154</xdr:row>
      <xdr:rowOff>76200</xdr:rowOff>
    </xdr:from>
    <xdr:to>
      <xdr:col>10</xdr:col>
      <xdr:colOff>76200</xdr:colOff>
      <xdr:row>155</xdr:row>
      <xdr:rowOff>114300</xdr:rowOff>
    </xdr:to>
    <xdr:sp macro="" textlink="">
      <xdr:nvSpPr>
        <xdr:cNvPr id="8552" name="Text Box 75" hidden="1">
          <a:extLst>
            <a:ext uri="{FF2B5EF4-FFF2-40B4-BE49-F238E27FC236}">
              <a16:creationId xmlns:a16="http://schemas.microsoft.com/office/drawing/2014/main" id="{00000000-0008-0000-0000-00006821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153</xdr:row>
      <xdr:rowOff>76200</xdr:rowOff>
    </xdr:from>
    <xdr:to>
      <xdr:col>14</xdr:col>
      <xdr:colOff>76200</xdr:colOff>
      <xdr:row>154</xdr:row>
      <xdr:rowOff>114300</xdr:rowOff>
    </xdr:to>
    <xdr:sp macro="" textlink="">
      <xdr:nvSpPr>
        <xdr:cNvPr id="8553" name="Text Box 75" hidden="1">
          <a:extLst>
            <a:ext uri="{FF2B5EF4-FFF2-40B4-BE49-F238E27FC236}">
              <a16:creationId xmlns:a16="http://schemas.microsoft.com/office/drawing/2014/main" id="{00000000-0008-0000-0000-0000692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154</xdr:row>
      <xdr:rowOff>76200</xdr:rowOff>
    </xdr:from>
    <xdr:to>
      <xdr:col>14</xdr:col>
      <xdr:colOff>76200</xdr:colOff>
      <xdr:row>155</xdr:row>
      <xdr:rowOff>114300</xdr:rowOff>
    </xdr:to>
    <xdr:sp macro="" textlink="">
      <xdr:nvSpPr>
        <xdr:cNvPr id="8554" name="Text Box 75" hidden="1">
          <a:extLst>
            <a:ext uri="{FF2B5EF4-FFF2-40B4-BE49-F238E27FC236}">
              <a16:creationId xmlns:a16="http://schemas.microsoft.com/office/drawing/2014/main" id="{00000000-0008-0000-0000-00006A2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154</xdr:row>
      <xdr:rowOff>76200</xdr:rowOff>
    </xdr:from>
    <xdr:to>
      <xdr:col>14</xdr:col>
      <xdr:colOff>76200</xdr:colOff>
      <xdr:row>155</xdr:row>
      <xdr:rowOff>114300</xdr:rowOff>
    </xdr:to>
    <xdr:sp macro="" textlink="">
      <xdr:nvSpPr>
        <xdr:cNvPr id="8555" name="Text Box 75" hidden="1">
          <a:extLst>
            <a:ext uri="{FF2B5EF4-FFF2-40B4-BE49-F238E27FC236}">
              <a16:creationId xmlns:a16="http://schemas.microsoft.com/office/drawing/2014/main" id="{00000000-0008-0000-0000-00006B2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154</xdr:row>
      <xdr:rowOff>76200</xdr:rowOff>
    </xdr:from>
    <xdr:to>
      <xdr:col>14</xdr:col>
      <xdr:colOff>76200</xdr:colOff>
      <xdr:row>155</xdr:row>
      <xdr:rowOff>114300</xdr:rowOff>
    </xdr:to>
    <xdr:sp macro="" textlink="">
      <xdr:nvSpPr>
        <xdr:cNvPr id="8556" name="Text Box 75" hidden="1">
          <a:extLst>
            <a:ext uri="{FF2B5EF4-FFF2-40B4-BE49-F238E27FC236}">
              <a16:creationId xmlns:a16="http://schemas.microsoft.com/office/drawing/2014/main" id="{00000000-0008-0000-0000-00006C2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154</xdr:row>
      <xdr:rowOff>76200</xdr:rowOff>
    </xdr:from>
    <xdr:to>
      <xdr:col>14</xdr:col>
      <xdr:colOff>76200</xdr:colOff>
      <xdr:row>155</xdr:row>
      <xdr:rowOff>114300</xdr:rowOff>
    </xdr:to>
    <xdr:sp macro="" textlink="">
      <xdr:nvSpPr>
        <xdr:cNvPr id="8557" name="Text Box 75" hidden="1">
          <a:extLst>
            <a:ext uri="{FF2B5EF4-FFF2-40B4-BE49-F238E27FC236}">
              <a16:creationId xmlns:a16="http://schemas.microsoft.com/office/drawing/2014/main" id="{00000000-0008-0000-0000-00006D2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154</xdr:row>
      <xdr:rowOff>76200</xdr:rowOff>
    </xdr:from>
    <xdr:to>
      <xdr:col>7</xdr:col>
      <xdr:colOff>76200</xdr:colOff>
      <xdr:row>155</xdr:row>
      <xdr:rowOff>114300</xdr:rowOff>
    </xdr:to>
    <xdr:sp macro="" textlink="">
      <xdr:nvSpPr>
        <xdr:cNvPr id="8558" name="Text Box 75" hidden="1">
          <a:extLst>
            <a:ext uri="{FF2B5EF4-FFF2-40B4-BE49-F238E27FC236}">
              <a16:creationId xmlns:a16="http://schemas.microsoft.com/office/drawing/2014/main" id="{00000000-0008-0000-0000-00006E21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154</xdr:row>
      <xdr:rowOff>76200</xdr:rowOff>
    </xdr:from>
    <xdr:to>
      <xdr:col>10</xdr:col>
      <xdr:colOff>76200</xdr:colOff>
      <xdr:row>155</xdr:row>
      <xdr:rowOff>114300</xdr:rowOff>
    </xdr:to>
    <xdr:sp macro="" textlink="">
      <xdr:nvSpPr>
        <xdr:cNvPr id="8559" name="Text Box 75" hidden="1">
          <a:extLst>
            <a:ext uri="{FF2B5EF4-FFF2-40B4-BE49-F238E27FC236}">
              <a16:creationId xmlns:a16="http://schemas.microsoft.com/office/drawing/2014/main" id="{00000000-0008-0000-0000-00006F21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154</xdr:row>
      <xdr:rowOff>76200</xdr:rowOff>
    </xdr:from>
    <xdr:to>
      <xdr:col>14</xdr:col>
      <xdr:colOff>76200</xdr:colOff>
      <xdr:row>155</xdr:row>
      <xdr:rowOff>114300</xdr:rowOff>
    </xdr:to>
    <xdr:sp macro="" textlink="">
      <xdr:nvSpPr>
        <xdr:cNvPr id="8560" name="Text Box 75" hidden="1">
          <a:extLst>
            <a:ext uri="{FF2B5EF4-FFF2-40B4-BE49-F238E27FC236}">
              <a16:creationId xmlns:a16="http://schemas.microsoft.com/office/drawing/2014/main" id="{00000000-0008-0000-0000-0000702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154</xdr:row>
      <xdr:rowOff>76200</xdr:rowOff>
    </xdr:from>
    <xdr:to>
      <xdr:col>7</xdr:col>
      <xdr:colOff>76200</xdr:colOff>
      <xdr:row>155</xdr:row>
      <xdr:rowOff>114300</xdr:rowOff>
    </xdr:to>
    <xdr:sp macro="" textlink="">
      <xdr:nvSpPr>
        <xdr:cNvPr id="8561" name="Text Box 75" hidden="1">
          <a:extLst>
            <a:ext uri="{FF2B5EF4-FFF2-40B4-BE49-F238E27FC236}">
              <a16:creationId xmlns:a16="http://schemas.microsoft.com/office/drawing/2014/main" id="{00000000-0008-0000-0000-00007121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154</xdr:row>
      <xdr:rowOff>76200</xdr:rowOff>
    </xdr:from>
    <xdr:to>
      <xdr:col>10</xdr:col>
      <xdr:colOff>76200</xdr:colOff>
      <xdr:row>155</xdr:row>
      <xdr:rowOff>114300</xdr:rowOff>
    </xdr:to>
    <xdr:sp macro="" textlink="">
      <xdr:nvSpPr>
        <xdr:cNvPr id="8562" name="Text Box 75" hidden="1">
          <a:extLst>
            <a:ext uri="{FF2B5EF4-FFF2-40B4-BE49-F238E27FC236}">
              <a16:creationId xmlns:a16="http://schemas.microsoft.com/office/drawing/2014/main" id="{00000000-0008-0000-0000-00007221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154</xdr:row>
      <xdr:rowOff>76200</xdr:rowOff>
    </xdr:from>
    <xdr:to>
      <xdr:col>14</xdr:col>
      <xdr:colOff>76200</xdr:colOff>
      <xdr:row>155</xdr:row>
      <xdr:rowOff>114300</xdr:rowOff>
    </xdr:to>
    <xdr:sp macro="" textlink="">
      <xdr:nvSpPr>
        <xdr:cNvPr id="8563" name="Text Box 75" hidden="1">
          <a:extLst>
            <a:ext uri="{FF2B5EF4-FFF2-40B4-BE49-F238E27FC236}">
              <a16:creationId xmlns:a16="http://schemas.microsoft.com/office/drawing/2014/main" id="{00000000-0008-0000-0000-0000732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154</xdr:row>
      <xdr:rowOff>76200</xdr:rowOff>
    </xdr:from>
    <xdr:to>
      <xdr:col>7</xdr:col>
      <xdr:colOff>76200</xdr:colOff>
      <xdr:row>155</xdr:row>
      <xdr:rowOff>114300</xdr:rowOff>
    </xdr:to>
    <xdr:sp macro="" textlink="">
      <xdr:nvSpPr>
        <xdr:cNvPr id="8564" name="Text Box 75" hidden="1">
          <a:extLst>
            <a:ext uri="{FF2B5EF4-FFF2-40B4-BE49-F238E27FC236}">
              <a16:creationId xmlns:a16="http://schemas.microsoft.com/office/drawing/2014/main" id="{00000000-0008-0000-0000-00007421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155</xdr:row>
      <xdr:rowOff>76200</xdr:rowOff>
    </xdr:from>
    <xdr:to>
      <xdr:col>7</xdr:col>
      <xdr:colOff>76200</xdr:colOff>
      <xdr:row>156</xdr:row>
      <xdr:rowOff>114300</xdr:rowOff>
    </xdr:to>
    <xdr:sp macro="" textlink="">
      <xdr:nvSpPr>
        <xdr:cNvPr id="8565" name="Text Box 75" hidden="1">
          <a:extLst>
            <a:ext uri="{FF2B5EF4-FFF2-40B4-BE49-F238E27FC236}">
              <a16:creationId xmlns:a16="http://schemas.microsoft.com/office/drawing/2014/main" id="{00000000-0008-0000-0000-00007521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155</xdr:row>
      <xdr:rowOff>76200</xdr:rowOff>
    </xdr:from>
    <xdr:to>
      <xdr:col>7</xdr:col>
      <xdr:colOff>76200</xdr:colOff>
      <xdr:row>156</xdr:row>
      <xdr:rowOff>114300</xdr:rowOff>
    </xdr:to>
    <xdr:sp macro="" textlink="">
      <xdr:nvSpPr>
        <xdr:cNvPr id="8566" name="Text Box 75" hidden="1">
          <a:extLst>
            <a:ext uri="{FF2B5EF4-FFF2-40B4-BE49-F238E27FC236}">
              <a16:creationId xmlns:a16="http://schemas.microsoft.com/office/drawing/2014/main" id="{00000000-0008-0000-0000-00007621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154</xdr:row>
      <xdr:rowOff>76200</xdr:rowOff>
    </xdr:from>
    <xdr:to>
      <xdr:col>10</xdr:col>
      <xdr:colOff>76200</xdr:colOff>
      <xdr:row>155</xdr:row>
      <xdr:rowOff>114300</xdr:rowOff>
    </xdr:to>
    <xdr:sp macro="" textlink="">
      <xdr:nvSpPr>
        <xdr:cNvPr id="8567" name="Text Box 75" hidden="1">
          <a:extLst>
            <a:ext uri="{FF2B5EF4-FFF2-40B4-BE49-F238E27FC236}">
              <a16:creationId xmlns:a16="http://schemas.microsoft.com/office/drawing/2014/main" id="{00000000-0008-0000-0000-00007721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155</xdr:row>
      <xdr:rowOff>76200</xdr:rowOff>
    </xdr:from>
    <xdr:to>
      <xdr:col>10</xdr:col>
      <xdr:colOff>76200</xdr:colOff>
      <xdr:row>156</xdr:row>
      <xdr:rowOff>114300</xdr:rowOff>
    </xdr:to>
    <xdr:sp macro="" textlink="">
      <xdr:nvSpPr>
        <xdr:cNvPr id="8568" name="Text Box 75" hidden="1">
          <a:extLst>
            <a:ext uri="{FF2B5EF4-FFF2-40B4-BE49-F238E27FC236}">
              <a16:creationId xmlns:a16="http://schemas.microsoft.com/office/drawing/2014/main" id="{00000000-0008-0000-0000-00007821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155</xdr:row>
      <xdr:rowOff>76200</xdr:rowOff>
    </xdr:from>
    <xdr:to>
      <xdr:col>10</xdr:col>
      <xdr:colOff>76200</xdr:colOff>
      <xdr:row>156</xdr:row>
      <xdr:rowOff>114300</xdr:rowOff>
    </xdr:to>
    <xdr:sp macro="" textlink="">
      <xdr:nvSpPr>
        <xdr:cNvPr id="8569" name="Text Box 75" hidden="1">
          <a:extLst>
            <a:ext uri="{FF2B5EF4-FFF2-40B4-BE49-F238E27FC236}">
              <a16:creationId xmlns:a16="http://schemas.microsoft.com/office/drawing/2014/main" id="{00000000-0008-0000-0000-00007921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155</xdr:row>
      <xdr:rowOff>76200</xdr:rowOff>
    </xdr:from>
    <xdr:to>
      <xdr:col>10</xdr:col>
      <xdr:colOff>76200</xdr:colOff>
      <xdr:row>156</xdr:row>
      <xdr:rowOff>114300</xdr:rowOff>
    </xdr:to>
    <xdr:sp macro="" textlink="">
      <xdr:nvSpPr>
        <xdr:cNvPr id="8570" name="Text Box 75" hidden="1">
          <a:extLst>
            <a:ext uri="{FF2B5EF4-FFF2-40B4-BE49-F238E27FC236}">
              <a16:creationId xmlns:a16="http://schemas.microsoft.com/office/drawing/2014/main" id="{00000000-0008-0000-0000-00007A21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154</xdr:row>
      <xdr:rowOff>76200</xdr:rowOff>
    </xdr:from>
    <xdr:to>
      <xdr:col>14</xdr:col>
      <xdr:colOff>76200</xdr:colOff>
      <xdr:row>155</xdr:row>
      <xdr:rowOff>114300</xdr:rowOff>
    </xdr:to>
    <xdr:sp macro="" textlink="">
      <xdr:nvSpPr>
        <xdr:cNvPr id="8571" name="Text Box 75" hidden="1">
          <a:extLst>
            <a:ext uri="{FF2B5EF4-FFF2-40B4-BE49-F238E27FC236}">
              <a16:creationId xmlns:a16="http://schemas.microsoft.com/office/drawing/2014/main" id="{00000000-0008-0000-0000-00007B2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155</xdr:row>
      <xdr:rowOff>76200</xdr:rowOff>
    </xdr:from>
    <xdr:to>
      <xdr:col>14</xdr:col>
      <xdr:colOff>76200</xdr:colOff>
      <xdr:row>156</xdr:row>
      <xdr:rowOff>114300</xdr:rowOff>
    </xdr:to>
    <xdr:sp macro="" textlink="">
      <xdr:nvSpPr>
        <xdr:cNvPr id="8572" name="Text Box 75" hidden="1">
          <a:extLst>
            <a:ext uri="{FF2B5EF4-FFF2-40B4-BE49-F238E27FC236}">
              <a16:creationId xmlns:a16="http://schemas.microsoft.com/office/drawing/2014/main" id="{00000000-0008-0000-0000-00007C2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155</xdr:row>
      <xdr:rowOff>76200</xdr:rowOff>
    </xdr:from>
    <xdr:to>
      <xdr:col>14</xdr:col>
      <xdr:colOff>76200</xdr:colOff>
      <xdr:row>156</xdr:row>
      <xdr:rowOff>114300</xdr:rowOff>
    </xdr:to>
    <xdr:sp macro="" textlink="">
      <xdr:nvSpPr>
        <xdr:cNvPr id="8573" name="Text Box 75" hidden="1">
          <a:extLst>
            <a:ext uri="{FF2B5EF4-FFF2-40B4-BE49-F238E27FC236}">
              <a16:creationId xmlns:a16="http://schemas.microsoft.com/office/drawing/2014/main" id="{00000000-0008-0000-0000-00007D2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155</xdr:row>
      <xdr:rowOff>76200</xdr:rowOff>
    </xdr:from>
    <xdr:to>
      <xdr:col>14</xdr:col>
      <xdr:colOff>76200</xdr:colOff>
      <xdr:row>156</xdr:row>
      <xdr:rowOff>114300</xdr:rowOff>
    </xdr:to>
    <xdr:sp macro="" textlink="">
      <xdr:nvSpPr>
        <xdr:cNvPr id="8574" name="Text Box 75" hidden="1">
          <a:extLst>
            <a:ext uri="{FF2B5EF4-FFF2-40B4-BE49-F238E27FC236}">
              <a16:creationId xmlns:a16="http://schemas.microsoft.com/office/drawing/2014/main" id="{00000000-0008-0000-0000-00007E2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155</xdr:row>
      <xdr:rowOff>76200</xdr:rowOff>
    </xdr:from>
    <xdr:to>
      <xdr:col>14</xdr:col>
      <xdr:colOff>76200</xdr:colOff>
      <xdr:row>156</xdr:row>
      <xdr:rowOff>114300</xdr:rowOff>
    </xdr:to>
    <xdr:sp macro="" textlink="">
      <xdr:nvSpPr>
        <xdr:cNvPr id="8575" name="Text Box 75" hidden="1">
          <a:extLst>
            <a:ext uri="{FF2B5EF4-FFF2-40B4-BE49-F238E27FC236}">
              <a16:creationId xmlns:a16="http://schemas.microsoft.com/office/drawing/2014/main" id="{00000000-0008-0000-0000-00007F2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155</xdr:row>
      <xdr:rowOff>76200</xdr:rowOff>
    </xdr:from>
    <xdr:to>
      <xdr:col>7</xdr:col>
      <xdr:colOff>76200</xdr:colOff>
      <xdr:row>156</xdr:row>
      <xdr:rowOff>114300</xdr:rowOff>
    </xdr:to>
    <xdr:sp macro="" textlink="">
      <xdr:nvSpPr>
        <xdr:cNvPr id="8576" name="Text Box 75" hidden="1">
          <a:extLst>
            <a:ext uri="{FF2B5EF4-FFF2-40B4-BE49-F238E27FC236}">
              <a16:creationId xmlns:a16="http://schemas.microsoft.com/office/drawing/2014/main" id="{00000000-0008-0000-0000-00008021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155</xdr:row>
      <xdr:rowOff>76200</xdr:rowOff>
    </xdr:from>
    <xdr:to>
      <xdr:col>10</xdr:col>
      <xdr:colOff>76200</xdr:colOff>
      <xdr:row>156</xdr:row>
      <xdr:rowOff>114300</xdr:rowOff>
    </xdr:to>
    <xdr:sp macro="" textlink="">
      <xdr:nvSpPr>
        <xdr:cNvPr id="8577" name="Text Box 75" hidden="1">
          <a:extLst>
            <a:ext uri="{FF2B5EF4-FFF2-40B4-BE49-F238E27FC236}">
              <a16:creationId xmlns:a16="http://schemas.microsoft.com/office/drawing/2014/main" id="{00000000-0008-0000-0000-00008121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155</xdr:row>
      <xdr:rowOff>76200</xdr:rowOff>
    </xdr:from>
    <xdr:to>
      <xdr:col>14</xdr:col>
      <xdr:colOff>76200</xdr:colOff>
      <xdr:row>156</xdr:row>
      <xdr:rowOff>114300</xdr:rowOff>
    </xdr:to>
    <xdr:sp macro="" textlink="">
      <xdr:nvSpPr>
        <xdr:cNvPr id="8578" name="Text Box 75" hidden="1">
          <a:extLst>
            <a:ext uri="{FF2B5EF4-FFF2-40B4-BE49-F238E27FC236}">
              <a16:creationId xmlns:a16="http://schemas.microsoft.com/office/drawing/2014/main" id="{00000000-0008-0000-0000-0000822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155</xdr:row>
      <xdr:rowOff>76200</xdr:rowOff>
    </xdr:from>
    <xdr:to>
      <xdr:col>7</xdr:col>
      <xdr:colOff>76200</xdr:colOff>
      <xdr:row>156</xdr:row>
      <xdr:rowOff>114300</xdr:rowOff>
    </xdr:to>
    <xdr:sp macro="" textlink="">
      <xdr:nvSpPr>
        <xdr:cNvPr id="8579" name="Text Box 75" hidden="1">
          <a:extLst>
            <a:ext uri="{FF2B5EF4-FFF2-40B4-BE49-F238E27FC236}">
              <a16:creationId xmlns:a16="http://schemas.microsoft.com/office/drawing/2014/main" id="{00000000-0008-0000-0000-00008321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155</xdr:row>
      <xdr:rowOff>76200</xdr:rowOff>
    </xdr:from>
    <xdr:to>
      <xdr:col>10</xdr:col>
      <xdr:colOff>76200</xdr:colOff>
      <xdr:row>156</xdr:row>
      <xdr:rowOff>114300</xdr:rowOff>
    </xdr:to>
    <xdr:sp macro="" textlink="">
      <xdr:nvSpPr>
        <xdr:cNvPr id="8580" name="Text Box 75" hidden="1">
          <a:extLst>
            <a:ext uri="{FF2B5EF4-FFF2-40B4-BE49-F238E27FC236}">
              <a16:creationId xmlns:a16="http://schemas.microsoft.com/office/drawing/2014/main" id="{00000000-0008-0000-0000-00008421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155</xdr:row>
      <xdr:rowOff>76200</xdr:rowOff>
    </xdr:from>
    <xdr:to>
      <xdr:col>14</xdr:col>
      <xdr:colOff>76200</xdr:colOff>
      <xdr:row>156</xdr:row>
      <xdr:rowOff>114300</xdr:rowOff>
    </xdr:to>
    <xdr:sp macro="" textlink="">
      <xdr:nvSpPr>
        <xdr:cNvPr id="8581" name="Text Box 75" hidden="1">
          <a:extLst>
            <a:ext uri="{FF2B5EF4-FFF2-40B4-BE49-F238E27FC236}">
              <a16:creationId xmlns:a16="http://schemas.microsoft.com/office/drawing/2014/main" id="{00000000-0008-0000-0000-0000852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155</xdr:row>
      <xdr:rowOff>76200</xdr:rowOff>
    </xdr:from>
    <xdr:to>
      <xdr:col>7</xdr:col>
      <xdr:colOff>76200</xdr:colOff>
      <xdr:row>156</xdr:row>
      <xdr:rowOff>114300</xdr:rowOff>
    </xdr:to>
    <xdr:sp macro="" textlink="">
      <xdr:nvSpPr>
        <xdr:cNvPr id="8582" name="Text Box 75" hidden="1">
          <a:extLst>
            <a:ext uri="{FF2B5EF4-FFF2-40B4-BE49-F238E27FC236}">
              <a16:creationId xmlns:a16="http://schemas.microsoft.com/office/drawing/2014/main" id="{00000000-0008-0000-0000-00008621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156</xdr:row>
      <xdr:rowOff>76200</xdr:rowOff>
    </xdr:from>
    <xdr:to>
      <xdr:col>7</xdr:col>
      <xdr:colOff>76200</xdr:colOff>
      <xdr:row>157</xdr:row>
      <xdr:rowOff>114300</xdr:rowOff>
    </xdr:to>
    <xdr:sp macro="" textlink="">
      <xdr:nvSpPr>
        <xdr:cNvPr id="8583" name="Text Box 75" hidden="1">
          <a:extLst>
            <a:ext uri="{FF2B5EF4-FFF2-40B4-BE49-F238E27FC236}">
              <a16:creationId xmlns:a16="http://schemas.microsoft.com/office/drawing/2014/main" id="{00000000-0008-0000-0000-00008721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156</xdr:row>
      <xdr:rowOff>76200</xdr:rowOff>
    </xdr:from>
    <xdr:to>
      <xdr:col>7</xdr:col>
      <xdr:colOff>76200</xdr:colOff>
      <xdr:row>157</xdr:row>
      <xdr:rowOff>114300</xdr:rowOff>
    </xdr:to>
    <xdr:sp macro="" textlink="">
      <xdr:nvSpPr>
        <xdr:cNvPr id="8584" name="Text Box 75" hidden="1">
          <a:extLst>
            <a:ext uri="{FF2B5EF4-FFF2-40B4-BE49-F238E27FC236}">
              <a16:creationId xmlns:a16="http://schemas.microsoft.com/office/drawing/2014/main" id="{00000000-0008-0000-0000-00008821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155</xdr:row>
      <xdr:rowOff>76200</xdr:rowOff>
    </xdr:from>
    <xdr:to>
      <xdr:col>10</xdr:col>
      <xdr:colOff>76200</xdr:colOff>
      <xdr:row>156</xdr:row>
      <xdr:rowOff>114300</xdr:rowOff>
    </xdr:to>
    <xdr:sp macro="" textlink="">
      <xdr:nvSpPr>
        <xdr:cNvPr id="8585" name="Text Box 75" hidden="1">
          <a:extLst>
            <a:ext uri="{FF2B5EF4-FFF2-40B4-BE49-F238E27FC236}">
              <a16:creationId xmlns:a16="http://schemas.microsoft.com/office/drawing/2014/main" id="{00000000-0008-0000-0000-00008921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156</xdr:row>
      <xdr:rowOff>76200</xdr:rowOff>
    </xdr:from>
    <xdr:to>
      <xdr:col>10</xdr:col>
      <xdr:colOff>76200</xdr:colOff>
      <xdr:row>157</xdr:row>
      <xdr:rowOff>114300</xdr:rowOff>
    </xdr:to>
    <xdr:sp macro="" textlink="">
      <xdr:nvSpPr>
        <xdr:cNvPr id="8586" name="Text Box 75" hidden="1">
          <a:extLst>
            <a:ext uri="{FF2B5EF4-FFF2-40B4-BE49-F238E27FC236}">
              <a16:creationId xmlns:a16="http://schemas.microsoft.com/office/drawing/2014/main" id="{00000000-0008-0000-0000-00008A21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156</xdr:row>
      <xdr:rowOff>76200</xdr:rowOff>
    </xdr:from>
    <xdr:to>
      <xdr:col>10</xdr:col>
      <xdr:colOff>76200</xdr:colOff>
      <xdr:row>157</xdr:row>
      <xdr:rowOff>114300</xdr:rowOff>
    </xdr:to>
    <xdr:sp macro="" textlink="">
      <xdr:nvSpPr>
        <xdr:cNvPr id="8587" name="Text Box 75" hidden="1">
          <a:extLst>
            <a:ext uri="{FF2B5EF4-FFF2-40B4-BE49-F238E27FC236}">
              <a16:creationId xmlns:a16="http://schemas.microsoft.com/office/drawing/2014/main" id="{00000000-0008-0000-0000-00008B21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156</xdr:row>
      <xdr:rowOff>76200</xdr:rowOff>
    </xdr:from>
    <xdr:to>
      <xdr:col>10</xdr:col>
      <xdr:colOff>76200</xdr:colOff>
      <xdr:row>157</xdr:row>
      <xdr:rowOff>114300</xdr:rowOff>
    </xdr:to>
    <xdr:sp macro="" textlink="">
      <xdr:nvSpPr>
        <xdr:cNvPr id="8588" name="Text Box 75" hidden="1">
          <a:extLst>
            <a:ext uri="{FF2B5EF4-FFF2-40B4-BE49-F238E27FC236}">
              <a16:creationId xmlns:a16="http://schemas.microsoft.com/office/drawing/2014/main" id="{00000000-0008-0000-0000-00008C21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155</xdr:row>
      <xdr:rowOff>76200</xdr:rowOff>
    </xdr:from>
    <xdr:to>
      <xdr:col>14</xdr:col>
      <xdr:colOff>76200</xdr:colOff>
      <xdr:row>156</xdr:row>
      <xdr:rowOff>114300</xdr:rowOff>
    </xdr:to>
    <xdr:sp macro="" textlink="">
      <xdr:nvSpPr>
        <xdr:cNvPr id="8589" name="Text Box 75" hidden="1">
          <a:extLst>
            <a:ext uri="{FF2B5EF4-FFF2-40B4-BE49-F238E27FC236}">
              <a16:creationId xmlns:a16="http://schemas.microsoft.com/office/drawing/2014/main" id="{00000000-0008-0000-0000-00008D2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156</xdr:row>
      <xdr:rowOff>76200</xdr:rowOff>
    </xdr:from>
    <xdr:to>
      <xdr:col>14</xdr:col>
      <xdr:colOff>76200</xdr:colOff>
      <xdr:row>157</xdr:row>
      <xdr:rowOff>114300</xdr:rowOff>
    </xdr:to>
    <xdr:sp macro="" textlink="">
      <xdr:nvSpPr>
        <xdr:cNvPr id="8590" name="Text Box 75" hidden="1">
          <a:extLst>
            <a:ext uri="{FF2B5EF4-FFF2-40B4-BE49-F238E27FC236}">
              <a16:creationId xmlns:a16="http://schemas.microsoft.com/office/drawing/2014/main" id="{00000000-0008-0000-0000-00008E2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156</xdr:row>
      <xdr:rowOff>76200</xdr:rowOff>
    </xdr:from>
    <xdr:to>
      <xdr:col>14</xdr:col>
      <xdr:colOff>76200</xdr:colOff>
      <xdr:row>157</xdr:row>
      <xdr:rowOff>114300</xdr:rowOff>
    </xdr:to>
    <xdr:sp macro="" textlink="">
      <xdr:nvSpPr>
        <xdr:cNvPr id="8591" name="Text Box 75" hidden="1">
          <a:extLst>
            <a:ext uri="{FF2B5EF4-FFF2-40B4-BE49-F238E27FC236}">
              <a16:creationId xmlns:a16="http://schemas.microsoft.com/office/drawing/2014/main" id="{00000000-0008-0000-0000-00008F2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156</xdr:row>
      <xdr:rowOff>76200</xdr:rowOff>
    </xdr:from>
    <xdr:to>
      <xdr:col>14</xdr:col>
      <xdr:colOff>76200</xdr:colOff>
      <xdr:row>157</xdr:row>
      <xdr:rowOff>114300</xdr:rowOff>
    </xdr:to>
    <xdr:sp macro="" textlink="">
      <xdr:nvSpPr>
        <xdr:cNvPr id="8592" name="Text Box 75" hidden="1">
          <a:extLst>
            <a:ext uri="{FF2B5EF4-FFF2-40B4-BE49-F238E27FC236}">
              <a16:creationId xmlns:a16="http://schemas.microsoft.com/office/drawing/2014/main" id="{00000000-0008-0000-0000-0000902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156</xdr:row>
      <xdr:rowOff>76200</xdr:rowOff>
    </xdr:from>
    <xdr:to>
      <xdr:col>14</xdr:col>
      <xdr:colOff>76200</xdr:colOff>
      <xdr:row>157</xdr:row>
      <xdr:rowOff>114300</xdr:rowOff>
    </xdr:to>
    <xdr:sp macro="" textlink="">
      <xdr:nvSpPr>
        <xdr:cNvPr id="8593" name="Text Box 75" hidden="1">
          <a:extLst>
            <a:ext uri="{FF2B5EF4-FFF2-40B4-BE49-F238E27FC236}">
              <a16:creationId xmlns:a16="http://schemas.microsoft.com/office/drawing/2014/main" id="{00000000-0008-0000-0000-0000912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156</xdr:row>
      <xdr:rowOff>76200</xdr:rowOff>
    </xdr:from>
    <xdr:to>
      <xdr:col>7</xdr:col>
      <xdr:colOff>76200</xdr:colOff>
      <xdr:row>157</xdr:row>
      <xdr:rowOff>114300</xdr:rowOff>
    </xdr:to>
    <xdr:sp macro="" textlink="">
      <xdr:nvSpPr>
        <xdr:cNvPr id="8594" name="Text Box 75" hidden="1">
          <a:extLst>
            <a:ext uri="{FF2B5EF4-FFF2-40B4-BE49-F238E27FC236}">
              <a16:creationId xmlns:a16="http://schemas.microsoft.com/office/drawing/2014/main" id="{00000000-0008-0000-0000-00009221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156</xdr:row>
      <xdr:rowOff>76200</xdr:rowOff>
    </xdr:from>
    <xdr:to>
      <xdr:col>10</xdr:col>
      <xdr:colOff>76200</xdr:colOff>
      <xdr:row>157</xdr:row>
      <xdr:rowOff>114300</xdr:rowOff>
    </xdr:to>
    <xdr:sp macro="" textlink="">
      <xdr:nvSpPr>
        <xdr:cNvPr id="8595" name="Text Box 75" hidden="1">
          <a:extLst>
            <a:ext uri="{FF2B5EF4-FFF2-40B4-BE49-F238E27FC236}">
              <a16:creationId xmlns:a16="http://schemas.microsoft.com/office/drawing/2014/main" id="{00000000-0008-0000-0000-00009321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156</xdr:row>
      <xdr:rowOff>76200</xdr:rowOff>
    </xdr:from>
    <xdr:to>
      <xdr:col>14</xdr:col>
      <xdr:colOff>76200</xdr:colOff>
      <xdr:row>157</xdr:row>
      <xdr:rowOff>114300</xdr:rowOff>
    </xdr:to>
    <xdr:sp macro="" textlink="">
      <xdr:nvSpPr>
        <xdr:cNvPr id="8596" name="Text Box 75" hidden="1">
          <a:extLst>
            <a:ext uri="{FF2B5EF4-FFF2-40B4-BE49-F238E27FC236}">
              <a16:creationId xmlns:a16="http://schemas.microsoft.com/office/drawing/2014/main" id="{00000000-0008-0000-0000-0000942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156</xdr:row>
      <xdr:rowOff>76200</xdr:rowOff>
    </xdr:from>
    <xdr:to>
      <xdr:col>7</xdr:col>
      <xdr:colOff>76200</xdr:colOff>
      <xdr:row>157</xdr:row>
      <xdr:rowOff>114300</xdr:rowOff>
    </xdr:to>
    <xdr:sp macro="" textlink="">
      <xdr:nvSpPr>
        <xdr:cNvPr id="8597" name="Text Box 75" hidden="1">
          <a:extLst>
            <a:ext uri="{FF2B5EF4-FFF2-40B4-BE49-F238E27FC236}">
              <a16:creationId xmlns:a16="http://schemas.microsoft.com/office/drawing/2014/main" id="{00000000-0008-0000-0000-00009521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156</xdr:row>
      <xdr:rowOff>76200</xdr:rowOff>
    </xdr:from>
    <xdr:to>
      <xdr:col>10</xdr:col>
      <xdr:colOff>76200</xdr:colOff>
      <xdr:row>157</xdr:row>
      <xdr:rowOff>114300</xdr:rowOff>
    </xdr:to>
    <xdr:sp macro="" textlink="">
      <xdr:nvSpPr>
        <xdr:cNvPr id="8598" name="Text Box 75" hidden="1">
          <a:extLst>
            <a:ext uri="{FF2B5EF4-FFF2-40B4-BE49-F238E27FC236}">
              <a16:creationId xmlns:a16="http://schemas.microsoft.com/office/drawing/2014/main" id="{00000000-0008-0000-0000-00009621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156</xdr:row>
      <xdr:rowOff>76200</xdr:rowOff>
    </xdr:from>
    <xdr:to>
      <xdr:col>14</xdr:col>
      <xdr:colOff>76200</xdr:colOff>
      <xdr:row>157</xdr:row>
      <xdr:rowOff>114300</xdr:rowOff>
    </xdr:to>
    <xdr:sp macro="" textlink="">
      <xdr:nvSpPr>
        <xdr:cNvPr id="8599" name="Text Box 75" hidden="1">
          <a:extLst>
            <a:ext uri="{FF2B5EF4-FFF2-40B4-BE49-F238E27FC236}">
              <a16:creationId xmlns:a16="http://schemas.microsoft.com/office/drawing/2014/main" id="{00000000-0008-0000-0000-0000972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156</xdr:row>
      <xdr:rowOff>76200</xdr:rowOff>
    </xdr:from>
    <xdr:to>
      <xdr:col>7</xdr:col>
      <xdr:colOff>76200</xdr:colOff>
      <xdr:row>157</xdr:row>
      <xdr:rowOff>114300</xdr:rowOff>
    </xdr:to>
    <xdr:sp macro="" textlink="">
      <xdr:nvSpPr>
        <xdr:cNvPr id="8600" name="Text Box 75" hidden="1">
          <a:extLst>
            <a:ext uri="{FF2B5EF4-FFF2-40B4-BE49-F238E27FC236}">
              <a16:creationId xmlns:a16="http://schemas.microsoft.com/office/drawing/2014/main" id="{00000000-0008-0000-0000-00009821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157</xdr:row>
      <xdr:rowOff>76200</xdr:rowOff>
    </xdr:from>
    <xdr:to>
      <xdr:col>7</xdr:col>
      <xdr:colOff>76200</xdr:colOff>
      <xdr:row>158</xdr:row>
      <xdr:rowOff>114300</xdr:rowOff>
    </xdr:to>
    <xdr:sp macro="" textlink="">
      <xdr:nvSpPr>
        <xdr:cNvPr id="8601" name="Text Box 75" hidden="1">
          <a:extLst>
            <a:ext uri="{FF2B5EF4-FFF2-40B4-BE49-F238E27FC236}">
              <a16:creationId xmlns:a16="http://schemas.microsoft.com/office/drawing/2014/main" id="{00000000-0008-0000-0000-00009921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157</xdr:row>
      <xdr:rowOff>76200</xdr:rowOff>
    </xdr:from>
    <xdr:to>
      <xdr:col>7</xdr:col>
      <xdr:colOff>76200</xdr:colOff>
      <xdr:row>158</xdr:row>
      <xdr:rowOff>114300</xdr:rowOff>
    </xdr:to>
    <xdr:sp macro="" textlink="">
      <xdr:nvSpPr>
        <xdr:cNvPr id="8602" name="Text Box 75" hidden="1">
          <a:extLst>
            <a:ext uri="{FF2B5EF4-FFF2-40B4-BE49-F238E27FC236}">
              <a16:creationId xmlns:a16="http://schemas.microsoft.com/office/drawing/2014/main" id="{00000000-0008-0000-0000-00009A21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156</xdr:row>
      <xdr:rowOff>76200</xdr:rowOff>
    </xdr:from>
    <xdr:to>
      <xdr:col>10</xdr:col>
      <xdr:colOff>76200</xdr:colOff>
      <xdr:row>157</xdr:row>
      <xdr:rowOff>114300</xdr:rowOff>
    </xdr:to>
    <xdr:sp macro="" textlink="">
      <xdr:nvSpPr>
        <xdr:cNvPr id="8603" name="Text Box 75" hidden="1">
          <a:extLst>
            <a:ext uri="{FF2B5EF4-FFF2-40B4-BE49-F238E27FC236}">
              <a16:creationId xmlns:a16="http://schemas.microsoft.com/office/drawing/2014/main" id="{00000000-0008-0000-0000-00009B21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157</xdr:row>
      <xdr:rowOff>76200</xdr:rowOff>
    </xdr:from>
    <xdr:to>
      <xdr:col>10</xdr:col>
      <xdr:colOff>76200</xdr:colOff>
      <xdr:row>158</xdr:row>
      <xdr:rowOff>114300</xdr:rowOff>
    </xdr:to>
    <xdr:sp macro="" textlink="">
      <xdr:nvSpPr>
        <xdr:cNvPr id="8604" name="Text Box 75" hidden="1">
          <a:extLst>
            <a:ext uri="{FF2B5EF4-FFF2-40B4-BE49-F238E27FC236}">
              <a16:creationId xmlns:a16="http://schemas.microsoft.com/office/drawing/2014/main" id="{00000000-0008-0000-0000-00009C21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157</xdr:row>
      <xdr:rowOff>76200</xdr:rowOff>
    </xdr:from>
    <xdr:to>
      <xdr:col>10</xdr:col>
      <xdr:colOff>76200</xdr:colOff>
      <xdr:row>158</xdr:row>
      <xdr:rowOff>114300</xdr:rowOff>
    </xdr:to>
    <xdr:sp macro="" textlink="">
      <xdr:nvSpPr>
        <xdr:cNvPr id="8605" name="Text Box 75" hidden="1">
          <a:extLst>
            <a:ext uri="{FF2B5EF4-FFF2-40B4-BE49-F238E27FC236}">
              <a16:creationId xmlns:a16="http://schemas.microsoft.com/office/drawing/2014/main" id="{00000000-0008-0000-0000-00009D21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157</xdr:row>
      <xdr:rowOff>76200</xdr:rowOff>
    </xdr:from>
    <xdr:to>
      <xdr:col>10</xdr:col>
      <xdr:colOff>76200</xdr:colOff>
      <xdr:row>158</xdr:row>
      <xdr:rowOff>114300</xdr:rowOff>
    </xdr:to>
    <xdr:sp macro="" textlink="">
      <xdr:nvSpPr>
        <xdr:cNvPr id="8606" name="Text Box 75" hidden="1">
          <a:extLst>
            <a:ext uri="{FF2B5EF4-FFF2-40B4-BE49-F238E27FC236}">
              <a16:creationId xmlns:a16="http://schemas.microsoft.com/office/drawing/2014/main" id="{00000000-0008-0000-0000-00009E21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156</xdr:row>
      <xdr:rowOff>76200</xdr:rowOff>
    </xdr:from>
    <xdr:to>
      <xdr:col>14</xdr:col>
      <xdr:colOff>76200</xdr:colOff>
      <xdr:row>157</xdr:row>
      <xdr:rowOff>114300</xdr:rowOff>
    </xdr:to>
    <xdr:sp macro="" textlink="">
      <xdr:nvSpPr>
        <xdr:cNvPr id="8607" name="Text Box 75" hidden="1">
          <a:extLst>
            <a:ext uri="{FF2B5EF4-FFF2-40B4-BE49-F238E27FC236}">
              <a16:creationId xmlns:a16="http://schemas.microsoft.com/office/drawing/2014/main" id="{00000000-0008-0000-0000-00009F2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157</xdr:row>
      <xdr:rowOff>76200</xdr:rowOff>
    </xdr:from>
    <xdr:to>
      <xdr:col>14</xdr:col>
      <xdr:colOff>76200</xdr:colOff>
      <xdr:row>158</xdr:row>
      <xdr:rowOff>114300</xdr:rowOff>
    </xdr:to>
    <xdr:sp macro="" textlink="">
      <xdr:nvSpPr>
        <xdr:cNvPr id="8608" name="Text Box 75" hidden="1">
          <a:extLst>
            <a:ext uri="{FF2B5EF4-FFF2-40B4-BE49-F238E27FC236}">
              <a16:creationId xmlns:a16="http://schemas.microsoft.com/office/drawing/2014/main" id="{00000000-0008-0000-0000-0000A02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157</xdr:row>
      <xdr:rowOff>76200</xdr:rowOff>
    </xdr:from>
    <xdr:to>
      <xdr:col>14</xdr:col>
      <xdr:colOff>76200</xdr:colOff>
      <xdr:row>158</xdr:row>
      <xdr:rowOff>114300</xdr:rowOff>
    </xdr:to>
    <xdr:sp macro="" textlink="">
      <xdr:nvSpPr>
        <xdr:cNvPr id="8609" name="Text Box 75" hidden="1">
          <a:extLst>
            <a:ext uri="{FF2B5EF4-FFF2-40B4-BE49-F238E27FC236}">
              <a16:creationId xmlns:a16="http://schemas.microsoft.com/office/drawing/2014/main" id="{00000000-0008-0000-0000-0000A12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157</xdr:row>
      <xdr:rowOff>76200</xdr:rowOff>
    </xdr:from>
    <xdr:to>
      <xdr:col>14</xdr:col>
      <xdr:colOff>76200</xdr:colOff>
      <xdr:row>158</xdr:row>
      <xdr:rowOff>114300</xdr:rowOff>
    </xdr:to>
    <xdr:sp macro="" textlink="">
      <xdr:nvSpPr>
        <xdr:cNvPr id="8610" name="Text Box 75" hidden="1">
          <a:extLst>
            <a:ext uri="{FF2B5EF4-FFF2-40B4-BE49-F238E27FC236}">
              <a16:creationId xmlns:a16="http://schemas.microsoft.com/office/drawing/2014/main" id="{00000000-0008-0000-0000-0000A22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157</xdr:row>
      <xdr:rowOff>76200</xdr:rowOff>
    </xdr:from>
    <xdr:to>
      <xdr:col>14</xdr:col>
      <xdr:colOff>76200</xdr:colOff>
      <xdr:row>158</xdr:row>
      <xdr:rowOff>114300</xdr:rowOff>
    </xdr:to>
    <xdr:sp macro="" textlink="">
      <xdr:nvSpPr>
        <xdr:cNvPr id="8611" name="Text Box 75" hidden="1">
          <a:extLst>
            <a:ext uri="{FF2B5EF4-FFF2-40B4-BE49-F238E27FC236}">
              <a16:creationId xmlns:a16="http://schemas.microsoft.com/office/drawing/2014/main" id="{00000000-0008-0000-0000-0000A32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157</xdr:row>
      <xdr:rowOff>76200</xdr:rowOff>
    </xdr:from>
    <xdr:to>
      <xdr:col>7</xdr:col>
      <xdr:colOff>76200</xdr:colOff>
      <xdr:row>158</xdr:row>
      <xdr:rowOff>114300</xdr:rowOff>
    </xdr:to>
    <xdr:sp macro="" textlink="">
      <xdr:nvSpPr>
        <xdr:cNvPr id="8612" name="Text Box 75" hidden="1">
          <a:extLst>
            <a:ext uri="{FF2B5EF4-FFF2-40B4-BE49-F238E27FC236}">
              <a16:creationId xmlns:a16="http://schemas.microsoft.com/office/drawing/2014/main" id="{00000000-0008-0000-0000-0000A421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157</xdr:row>
      <xdr:rowOff>76200</xdr:rowOff>
    </xdr:from>
    <xdr:to>
      <xdr:col>10</xdr:col>
      <xdr:colOff>76200</xdr:colOff>
      <xdr:row>158</xdr:row>
      <xdr:rowOff>114300</xdr:rowOff>
    </xdr:to>
    <xdr:sp macro="" textlink="">
      <xdr:nvSpPr>
        <xdr:cNvPr id="8613" name="Text Box 75" hidden="1">
          <a:extLst>
            <a:ext uri="{FF2B5EF4-FFF2-40B4-BE49-F238E27FC236}">
              <a16:creationId xmlns:a16="http://schemas.microsoft.com/office/drawing/2014/main" id="{00000000-0008-0000-0000-0000A521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157</xdr:row>
      <xdr:rowOff>76200</xdr:rowOff>
    </xdr:from>
    <xdr:to>
      <xdr:col>14</xdr:col>
      <xdr:colOff>76200</xdr:colOff>
      <xdr:row>158</xdr:row>
      <xdr:rowOff>114300</xdr:rowOff>
    </xdr:to>
    <xdr:sp macro="" textlink="">
      <xdr:nvSpPr>
        <xdr:cNvPr id="8614" name="Text Box 75" hidden="1">
          <a:extLst>
            <a:ext uri="{FF2B5EF4-FFF2-40B4-BE49-F238E27FC236}">
              <a16:creationId xmlns:a16="http://schemas.microsoft.com/office/drawing/2014/main" id="{00000000-0008-0000-0000-0000A62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157</xdr:row>
      <xdr:rowOff>76200</xdr:rowOff>
    </xdr:from>
    <xdr:to>
      <xdr:col>7</xdr:col>
      <xdr:colOff>76200</xdr:colOff>
      <xdr:row>158</xdr:row>
      <xdr:rowOff>114300</xdr:rowOff>
    </xdr:to>
    <xdr:sp macro="" textlink="">
      <xdr:nvSpPr>
        <xdr:cNvPr id="8615" name="Text Box 75" hidden="1">
          <a:extLst>
            <a:ext uri="{FF2B5EF4-FFF2-40B4-BE49-F238E27FC236}">
              <a16:creationId xmlns:a16="http://schemas.microsoft.com/office/drawing/2014/main" id="{00000000-0008-0000-0000-0000A721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157</xdr:row>
      <xdr:rowOff>76200</xdr:rowOff>
    </xdr:from>
    <xdr:to>
      <xdr:col>10</xdr:col>
      <xdr:colOff>76200</xdr:colOff>
      <xdr:row>158</xdr:row>
      <xdr:rowOff>114300</xdr:rowOff>
    </xdr:to>
    <xdr:sp macro="" textlink="">
      <xdr:nvSpPr>
        <xdr:cNvPr id="8616" name="Text Box 75" hidden="1">
          <a:extLst>
            <a:ext uri="{FF2B5EF4-FFF2-40B4-BE49-F238E27FC236}">
              <a16:creationId xmlns:a16="http://schemas.microsoft.com/office/drawing/2014/main" id="{00000000-0008-0000-0000-0000A821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157</xdr:row>
      <xdr:rowOff>76200</xdr:rowOff>
    </xdr:from>
    <xdr:to>
      <xdr:col>14</xdr:col>
      <xdr:colOff>76200</xdr:colOff>
      <xdr:row>158</xdr:row>
      <xdr:rowOff>114300</xdr:rowOff>
    </xdr:to>
    <xdr:sp macro="" textlink="">
      <xdr:nvSpPr>
        <xdr:cNvPr id="8617" name="Text Box 75" hidden="1">
          <a:extLst>
            <a:ext uri="{FF2B5EF4-FFF2-40B4-BE49-F238E27FC236}">
              <a16:creationId xmlns:a16="http://schemas.microsoft.com/office/drawing/2014/main" id="{00000000-0008-0000-0000-0000A92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157</xdr:row>
      <xdr:rowOff>76200</xdr:rowOff>
    </xdr:from>
    <xdr:to>
      <xdr:col>7</xdr:col>
      <xdr:colOff>76200</xdr:colOff>
      <xdr:row>158</xdr:row>
      <xdr:rowOff>114300</xdr:rowOff>
    </xdr:to>
    <xdr:sp macro="" textlink="">
      <xdr:nvSpPr>
        <xdr:cNvPr id="8618" name="Text Box 75" hidden="1">
          <a:extLst>
            <a:ext uri="{FF2B5EF4-FFF2-40B4-BE49-F238E27FC236}">
              <a16:creationId xmlns:a16="http://schemas.microsoft.com/office/drawing/2014/main" id="{00000000-0008-0000-0000-0000AA21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158</xdr:row>
      <xdr:rowOff>76200</xdr:rowOff>
    </xdr:from>
    <xdr:to>
      <xdr:col>7</xdr:col>
      <xdr:colOff>76200</xdr:colOff>
      <xdr:row>159</xdr:row>
      <xdr:rowOff>114300</xdr:rowOff>
    </xdr:to>
    <xdr:sp macro="" textlink="">
      <xdr:nvSpPr>
        <xdr:cNvPr id="8619" name="Text Box 75" hidden="1">
          <a:extLst>
            <a:ext uri="{FF2B5EF4-FFF2-40B4-BE49-F238E27FC236}">
              <a16:creationId xmlns:a16="http://schemas.microsoft.com/office/drawing/2014/main" id="{00000000-0008-0000-0000-0000AB21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158</xdr:row>
      <xdr:rowOff>76200</xdr:rowOff>
    </xdr:from>
    <xdr:to>
      <xdr:col>7</xdr:col>
      <xdr:colOff>76200</xdr:colOff>
      <xdr:row>159</xdr:row>
      <xdr:rowOff>114300</xdr:rowOff>
    </xdr:to>
    <xdr:sp macro="" textlink="">
      <xdr:nvSpPr>
        <xdr:cNvPr id="8620" name="Text Box 75" hidden="1">
          <a:extLst>
            <a:ext uri="{FF2B5EF4-FFF2-40B4-BE49-F238E27FC236}">
              <a16:creationId xmlns:a16="http://schemas.microsoft.com/office/drawing/2014/main" id="{00000000-0008-0000-0000-0000AC21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157</xdr:row>
      <xdr:rowOff>76200</xdr:rowOff>
    </xdr:from>
    <xdr:to>
      <xdr:col>10</xdr:col>
      <xdr:colOff>76200</xdr:colOff>
      <xdr:row>158</xdr:row>
      <xdr:rowOff>114300</xdr:rowOff>
    </xdr:to>
    <xdr:sp macro="" textlink="">
      <xdr:nvSpPr>
        <xdr:cNvPr id="8621" name="Text Box 75" hidden="1">
          <a:extLst>
            <a:ext uri="{FF2B5EF4-FFF2-40B4-BE49-F238E27FC236}">
              <a16:creationId xmlns:a16="http://schemas.microsoft.com/office/drawing/2014/main" id="{00000000-0008-0000-0000-0000AD21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158</xdr:row>
      <xdr:rowOff>76200</xdr:rowOff>
    </xdr:from>
    <xdr:to>
      <xdr:col>10</xdr:col>
      <xdr:colOff>76200</xdr:colOff>
      <xdr:row>159</xdr:row>
      <xdr:rowOff>114300</xdr:rowOff>
    </xdr:to>
    <xdr:sp macro="" textlink="">
      <xdr:nvSpPr>
        <xdr:cNvPr id="8622" name="Text Box 75" hidden="1">
          <a:extLst>
            <a:ext uri="{FF2B5EF4-FFF2-40B4-BE49-F238E27FC236}">
              <a16:creationId xmlns:a16="http://schemas.microsoft.com/office/drawing/2014/main" id="{00000000-0008-0000-0000-0000AE21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158</xdr:row>
      <xdr:rowOff>76200</xdr:rowOff>
    </xdr:from>
    <xdr:to>
      <xdr:col>10</xdr:col>
      <xdr:colOff>76200</xdr:colOff>
      <xdr:row>159</xdr:row>
      <xdr:rowOff>114300</xdr:rowOff>
    </xdr:to>
    <xdr:sp macro="" textlink="">
      <xdr:nvSpPr>
        <xdr:cNvPr id="8623" name="Text Box 75" hidden="1">
          <a:extLst>
            <a:ext uri="{FF2B5EF4-FFF2-40B4-BE49-F238E27FC236}">
              <a16:creationId xmlns:a16="http://schemas.microsoft.com/office/drawing/2014/main" id="{00000000-0008-0000-0000-0000AF21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158</xdr:row>
      <xdr:rowOff>76200</xdr:rowOff>
    </xdr:from>
    <xdr:to>
      <xdr:col>10</xdr:col>
      <xdr:colOff>76200</xdr:colOff>
      <xdr:row>159</xdr:row>
      <xdr:rowOff>114300</xdr:rowOff>
    </xdr:to>
    <xdr:sp macro="" textlink="">
      <xdr:nvSpPr>
        <xdr:cNvPr id="8624" name="Text Box 75" hidden="1">
          <a:extLst>
            <a:ext uri="{FF2B5EF4-FFF2-40B4-BE49-F238E27FC236}">
              <a16:creationId xmlns:a16="http://schemas.microsoft.com/office/drawing/2014/main" id="{00000000-0008-0000-0000-0000B021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157</xdr:row>
      <xdr:rowOff>76200</xdr:rowOff>
    </xdr:from>
    <xdr:to>
      <xdr:col>14</xdr:col>
      <xdr:colOff>76200</xdr:colOff>
      <xdr:row>158</xdr:row>
      <xdr:rowOff>114300</xdr:rowOff>
    </xdr:to>
    <xdr:sp macro="" textlink="">
      <xdr:nvSpPr>
        <xdr:cNvPr id="8625" name="Text Box 75" hidden="1">
          <a:extLst>
            <a:ext uri="{FF2B5EF4-FFF2-40B4-BE49-F238E27FC236}">
              <a16:creationId xmlns:a16="http://schemas.microsoft.com/office/drawing/2014/main" id="{00000000-0008-0000-0000-0000B12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158</xdr:row>
      <xdr:rowOff>76200</xdr:rowOff>
    </xdr:from>
    <xdr:to>
      <xdr:col>14</xdr:col>
      <xdr:colOff>76200</xdr:colOff>
      <xdr:row>159</xdr:row>
      <xdr:rowOff>114300</xdr:rowOff>
    </xdr:to>
    <xdr:sp macro="" textlink="">
      <xdr:nvSpPr>
        <xdr:cNvPr id="8626" name="Text Box 75" hidden="1">
          <a:extLst>
            <a:ext uri="{FF2B5EF4-FFF2-40B4-BE49-F238E27FC236}">
              <a16:creationId xmlns:a16="http://schemas.microsoft.com/office/drawing/2014/main" id="{00000000-0008-0000-0000-0000B22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158</xdr:row>
      <xdr:rowOff>76200</xdr:rowOff>
    </xdr:from>
    <xdr:to>
      <xdr:col>14</xdr:col>
      <xdr:colOff>76200</xdr:colOff>
      <xdr:row>159</xdr:row>
      <xdr:rowOff>114300</xdr:rowOff>
    </xdr:to>
    <xdr:sp macro="" textlink="">
      <xdr:nvSpPr>
        <xdr:cNvPr id="8627" name="Text Box 75" hidden="1">
          <a:extLst>
            <a:ext uri="{FF2B5EF4-FFF2-40B4-BE49-F238E27FC236}">
              <a16:creationId xmlns:a16="http://schemas.microsoft.com/office/drawing/2014/main" id="{00000000-0008-0000-0000-0000B32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158</xdr:row>
      <xdr:rowOff>76200</xdr:rowOff>
    </xdr:from>
    <xdr:to>
      <xdr:col>14</xdr:col>
      <xdr:colOff>76200</xdr:colOff>
      <xdr:row>159</xdr:row>
      <xdr:rowOff>114300</xdr:rowOff>
    </xdr:to>
    <xdr:sp macro="" textlink="">
      <xdr:nvSpPr>
        <xdr:cNvPr id="8628" name="Text Box 75" hidden="1">
          <a:extLst>
            <a:ext uri="{FF2B5EF4-FFF2-40B4-BE49-F238E27FC236}">
              <a16:creationId xmlns:a16="http://schemas.microsoft.com/office/drawing/2014/main" id="{00000000-0008-0000-0000-0000B42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158</xdr:row>
      <xdr:rowOff>76200</xdr:rowOff>
    </xdr:from>
    <xdr:to>
      <xdr:col>14</xdr:col>
      <xdr:colOff>76200</xdr:colOff>
      <xdr:row>159</xdr:row>
      <xdr:rowOff>114300</xdr:rowOff>
    </xdr:to>
    <xdr:sp macro="" textlink="">
      <xdr:nvSpPr>
        <xdr:cNvPr id="8629" name="Text Box 75" hidden="1">
          <a:extLst>
            <a:ext uri="{FF2B5EF4-FFF2-40B4-BE49-F238E27FC236}">
              <a16:creationId xmlns:a16="http://schemas.microsoft.com/office/drawing/2014/main" id="{00000000-0008-0000-0000-0000B52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158</xdr:row>
      <xdr:rowOff>76200</xdr:rowOff>
    </xdr:from>
    <xdr:to>
      <xdr:col>7</xdr:col>
      <xdr:colOff>76200</xdr:colOff>
      <xdr:row>159</xdr:row>
      <xdr:rowOff>114300</xdr:rowOff>
    </xdr:to>
    <xdr:sp macro="" textlink="">
      <xdr:nvSpPr>
        <xdr:cNvPr id="8630" name="Text Box 75" hidden="1">
          <a:extLst>
            <a:ext uri="{FF2B5EF4-FFF2-40B4-BE49-F238E27FC236}">
              <a16:creationId xmlns:a16="http://schemas.microsoft.com/office/drawing/2014/main" id="{00000000-0008-0000-0000-0000B621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158</xdr:row>
      <xdr:rowOff>76200</xdr:rowOff>
    </xdr:from>
    <xdr:to>
      <xdr:col>10</xdr:col>
      <xdr:colOff>76200</xdr:colOff>
      <xdr:row>159</xdr:row>
      <xdr:rowOff>114300</xdr:rowOff>
    </xdr:to>
    <xdr:sp macro="" textlink="">
      <xdr:nvSpPr>
        <xdr:cNvPr id="8631" name="Text Box 75" hidden="1">
          <a:extLst>
            <a:ext uri="{FF2B5EF4-FFF2-40B4-BE49-F238E27FC236}">
              <a16:creationId xmlns:a16="http://schemas.microsoft.com/office/drawing/2014/main" id="{00000000-0008-0000-0000-0000B721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158</xdr:row>
      <xdr:rowOff>76200</xdr:rowOff>
    </xdr:from>
    <xdr:to>
      <xdr:col>14</xdr:col>
      <xdr:colOff>76200</xdr:colOff>
      <xdr:row>159</xdr:row>
      <xdr:rowOff>114300</xdr:rowOff>
    </xdr:to>
    <xdr:sp macro="" textlink="">
      <xdr:nvSpPr>
        <xdr:cNvPr id="8632" name="Text Box 75" hidden="1">
          <a:extLst>
            <a:ext uri="{FF2B5EF4-FFF2-40B4-BE49-F238E27FC236}">
              <a16:creationId xmlns:a16="http://schemas.microsoft.com/office/drawing/2014/main" id="{00000000-0008-0000-0000-0000B82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158</xdr:row>
      <xdr:rowOff>76200</xdr:rowOff>
    </xdr:from>
    <xdr:to>
      <xdr:col>7</xdr:col>
      <xdr:colOff>76200</xdr:colOff>
      <xdr:row>159</xdr:row>
      <xdr:rowOff>114300</xdr:rowOff>
    </xdr:to>
    <xdr:sp macro="" textlink="">
      <xdr:nvSpPr>
        <xdr:cNvPr id="8633" name="Text Box 75" hidden="1">
          <a:extLst>
            <a:ext uri="{FF2B5EF4-FFF2-40B4-BE49-F238E27FC236}">
              <a16:creationId xmlns:a16="http://schemas.microsoft.com/office/drawing/2014/main" id="{00000000-0008-0000-0000-0000B921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158</xdr:row>
      <xdr:rowOff>76200</xdr:rowOff>
    </xdr:from>
    <xdr:to>
      <xdr:col>10</xdr:col>
      <xdr:colOff>76200</xdr:colOff>
      <xdr:row>159</xdr:row>
      <xdr:rowOff>114300</xdr:rowOff>
    </xdr:to>
    <xdr:sp macro="" textlink="">
      <xdr:nvSpPr>
        <xdr:cNvPr id="8634" name="Text Box 75" hidden="1">
          <a:extLst>
            <a:ext uri="{FF2B5EF4-FFF2-40B4-BE49-F238E27FC236}">
              <a16:creationId xmlns:a16="http://schemas.microsoft.com/office/drawing/2014/main" id="{00000000-0008-0000-0000-0000BA21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158</xdr:row>
      <xdr:rowOff>76200</xdr:rowOff>
    </xdr:from>
    <xdr:to>
      <xdr:col>14</xdr:col>
      <xdr:colOff>76200</xdr:colOff>
      <xdr:row>159</xdr:row>
      <xdr:rowOff>114300</xdr:rowOff>
    </xdr:to>
    <xdr:sp macro="" textlink="">
      <xdr:nvSpPr>
        <xdr:cNvPr id="8635" name="Text Box 75" hidden="1">
          <a:extLst>
            <a:ext uri="{FF2B5EF4-FFF2-40B4-BE49-F238E27FC236}">
              <a16:creationId xmlns:a16="http://schemas.microsoft.com/office/drawing/2014/main" id="{00000000-0008-0000-0000-0000BB2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158</xdr:row>
      <xdr:rowOff>76200</xdr:rowOff>
    </xdr:from>
    <xdr:to>
      <xdr:col>7</xdr:col>
      <xdr:colOff>76200</xdr:colOff>
      <xdr:row>159</xdr:row>
      <xdr:rowOff>114300</xdr:rowOff>
    </xdr:to>
    <xdr:sp macro="" textlink="">
      <xdr:nvSpPr>
        <xdr:cNvPr id="8636" name="Text Box 75" hidden="1">
          <a:extLst>
            <a:ext uri="{FF2B5EF4-FFF2-40B4-BE49-F238E27FC236}">
              <a16:creationId xmlns:a16="http://schemas.microsoft.com/office/drawing/2014/main" id="{00000000-0008-0000-0000-0000BC21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159</xdr:row>
      <xdr:rowOff>76200</xdr:rowOff>
    </xdr:from>
    <xdr:to>
      <xdr:col>7</xdr:col>
      <xdr:colOff>76200</xdr:colOff>
      <xdr:row>160</xdr:row>
      <xdr:rowOff>114300</xdr:rowOff>
    </xdr:to>
    <xdr:sp macro="" textlink="">
      <xdr:nvSpPr>
        <xdr:cNvPr id="8637" name="Text Box 75" hidden="1">
          <a:extLst>
            <a:ext uri="{FF2B5EF4-FFF2-40B4-BE49-F238E27FC236}">
              <a16:creationId xmlns:a16="http://schemas.microsoft.com/office/drawing/2014/main" id="{00000000-0008-0000-0000-0000BD21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159</xdr:row>
      <xdr:rowOff>76200</xdr:rowOff>
    </xdr:from>
    <xdr:to>
      <xdr:col>7</xdr:col>
      <xdr:colOff>76200</xdr:colOff>
      <xdr:row>160</xdr:row>
      <xdr:rowOff>114300</xdr:rowOff>
    </xdr:to>
    <xdr:sp macro="" textlink="">
      <xdr:nvSpPr>
        <xdr:cNvPr id="8638" name="Text Box 75" hidden="1">
          <a:extLst>
            <a:ext uri="{FF2B5EF4-FFF2-40B4-BE49-F238E27FC236}">
              <a16:creationId xmlns:a16="http://schemas.microsoft.com/office/drawing/2014/main" id="{00000000-0008-0000-0000-0000BE21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158</xdr:row>
      <xdr:rowOff>76200</xdr:rowOff>
    </xdr:from>
    <xdr:to>
      <xdr:col>10</xdr:col>
      <xdr:colOff>76200</xdr:colOff>
      <xdr:row>159</xdr:row>
      <xdr:rowOff>114300</xdr:rowOff>
    </xdr:to>
    <xdr:sp macro="" textlink="">
      <xdr:nvSpPr>
        <xdr:cNvPr id="8639" name="Text Box 75" hidden="1">
          <a:extLst>
            <a:ext uri="{FF2B5EF4-FFF2-40B4-BE49-F238E27FC236}">
              <a16:creationId xmlns:a16="http://schemas.microsoft.com/office/drawing/2014/main" id="{00000000-0008-0000-0000-0000BF21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159</xdr:row>
      <xdr:rowOff>76200</xdr:rowOff>
    </xdr:from>
    <xdr:to>
      <xdr:col>10</xdr:col>
      <xdr:colOff>76200</xdr:colOff>
      <xdr:row>160</xdr:row>
      <xdr:rowOff>114300</xdr:rowOff>
    </xdr:to>
    <xdr:sp macro="" textlink="">
      <xdr:nvSpPr>
        <xdr:cNvPr id="8640" name="Text Box 75" hidden="1">
          <a:extLst>
            <a:ext uri="{FF2B5EF4-FFF2-40B4-BE49-F238E27FC236}">
              <a16:creationId xmlns:a16="http://schemas.microsoft.com/office/drawing/2014/main" id="{00000000-0008-0000-0000-0000C021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159</xdr:row>
      <xdr:rowOff>76200</xdr:rowOff>
    </xdr:from>
    <xdr:to>
      <xdr:col>10</xdr:col>
      <xdr:colOff>76200</xdr:colOff>
      <xdr:row>160</xdr:row>
      <xdr:rowOff>114300</xdr:rowOff>
    </xdr:to>
    <xdr:sp macro="" textlink="">
      <xdr:nvSpPr>
        <xdr:cNvPr id="8641" name="Text Box 75" hidden="1">
          <a:extLst>
            <a:ext uri="{FF2B5EF4-FFF2-40B4-BE49-F238E27FC236}">
              <a16:creationId xmlns:a16="http://schemas.microsoft.com/office/drawing/2014/main" id="{00000000-0008-0000-0000-0000C121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159</xdr:row>
      <xdr:rowOff>76200</xdr:rowOff>
    </xdr:from>
    <xdr:to>
      <xdr:col>10</xdr:col>
      <xdr:colOff>76200</xdr:colOff>
      <xdr:row>160</xdr:row>
      <xdr:rowOff>114300</xdr:rowOff>
    </xdr:to>
    <xdr:sp macro="" textlink="">
      <xdr:nvSpPr>
        <xdr:cNvPr id="8642" name="Text Box 75" hidden="1">
          <a:extLst>
            <a:ext uri="{FF2B5EF4-FFF2-40B4-BE49-F238E27FC236}">
              <a16:creationId xmlns:a16="http://schemas.microsoft.com/office/drawing/2014/main" id="{00000000-0008-0000-0000-0000C221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158</xdr:row>
      <xdr:rowOff>76200</xdr:rowOff>
    </xdr:from>
    <xdr:to>
      <xdr:col>14</xdr:col>
      <xdr:colOff>76200</xdr:colOff>
      <xdr:row>159</xdr:row>
      <xdr:rowOff>114300</xdr:rowOff>
    </xdr:to>
    <xdr:sp macro="" textlink="">
      <xdr:nvSpPr>
        <xdr:cNvPr id="8643" name="Text Box 75" hidden="1">
          <a:extLst>
            <a:ext uri="{FF2B5EF4-FFF2-40B4-BE49-F238E27FC236}">
              <a16:creationId xmlns:a16="http://schemas.microsoft.com/office/drawing/2014/main" id="{00000000-0008-0000-0000-0000C32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159</xdr:row>
      <xdr:rowOff>76200</xdr:rowOff>
    </xdr:from>
    <xdr:to>
      <xdr:col>14</xdr:col>
      <xdr:colOff>76200</xdr:colOff>
      <xdr:row>160</xdr:row>
      <xdr:rowOff>114300</xdr:rowOff>
    </xdr:to>
    <xdr:sp macro="" textlink="">
      <xdr:nvSpPr>
        <xdr:cNvPr id="8644" name="Text Box 75" hidden="1">
          <a:extLst>
            <a:ext uri="{FF2B5EF4-FFF2-40B4-BE49-F238E27FC236}">
              <a16:creationId xmlns:a16="http://schemas.microsoft.com/office/drawing/2014/main" id="{00000000-0008-0000-0000-0000C42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159</xdr:row>
      <xdr:rowOff>76200</xdr:rowOff>
    </xdr:from>
    <xdr:to>
      <xdr:col>14</xdr:col>
      <xdr:colOff>76200</xdr:colOff>
      <xdr:row>160</xdr:row>
      <xdr:rowOff>114300</xdr:rowOff>
    </xdr:to>
    <xdr:sp macro="" textlink="">
      <xdr:nvSpPr>
        <xdr:cNvPr id="8645" name="Text Box 75" hidden="1">
          <a:extLst>
            <a:ext uri="{FF2B5EF4-FFF2-40B4-BE49-F238E27FC236}">
              <a16:creationId xmlns:a16="http://schemas.microsoft.com/office/drawing/2014/main" id="{00000000-0008-0000-0000-0000C52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159</xdr:row>
      <xdr:rowOff>76200</xdr:rowOff>
    </xdr:from>
    <xdr:to>
      <xdr:col>14</xdr:col>
      <xdr:colOff>76200</xdr:colOff>
      <xdr:row>160</xdr:row>
      <xdr:rowOff>114300</xdr:rowOff>
    </xdr:to>
    <xdr:sp macro="" textlink="">
      <xdr:nvSpPr>
        <xdr:cNvPr id="8646" name="Text Box 75" hidden="1">
          <a:extLst>
            <a:ext uri="{FF2B5EF4-FFF2-40B4-BE49-F238E27FC236}">
              <a16:creationId xmlns:a16="http://schemas.microsoft.com/office/drawing/2014/main" id="{00000000-0008-0000-0000-0000C62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159</xdr:row>
      <xdr:rowOff>76200</xdr:rowOff>
    </xdr:from>
    <xdr:to>
      <xdr:col>14</xdr:col>
      <xdr:colOff>76200</xdr:colOff>
      <xdr:row>160</xdr:row>
      <xdr:rowOff>114300</xdr:rowOff>
    </xdr:to>
    <xdr:sp macro="" textlink="">
      <xdr:nvSpPr>
        <xdr:cNvPr id="8647" name="Text Box 75" hidden="1">
          <a:extLst>
            <a:ext uri="{FF2B5EF4-FFF2-40B4-BE49-F238E27FC236}">
              <a16:creationId xmlns:a16="http://schemas.microsoft.com/office/drawing/2014/main" id="{00000000-0008-0000-0000-0000C72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159</xdr:row>
      <xdr:rowOff>76200</xdr:rowOff>
    </xdr:from>
    <xdr:to>
      <xdr:col>7</xdr:col>
      <xdr:colOff>76200</xdr:colOff>
      <xdr:row>160</xdr:row>
      <xdr:rowOff>114300</xdr:rowOff>
    </xdr:to>
    <xdr:sp macro="" textlink="">
      <xdr:nvSpPr>
        <xdr:cNvPr id="8648" name="Text Box 75" hidden="1">
          <a:extLst>
            <a:ext uri="{FF2B5EF4-FFF2-40B4-BE49-F238E27FC236}">
              <a16:creationId xmlns:a16="http://schemas.microsoft.com/office/drawing/2014/main" id="{00000000-0008-0000-0000-0000C821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159</xdr:row>
      <xdr:rowOff>76200</xdr:rowOff>
    </xdr:from>
    <xdr:to>
      <xdr:col>10</xdr:col>
      <xdr:colOff>76200</xdr:colOff>
      <xdr:row>160</xdr:row>
      <xdr:rowOff>114300</xdr:rowOff>
    </xdr:to>
    <xdr:sp macro="" textlink="">
      <xdr:nvSpPr>
        <xdr:cNvPr id="8649" name="Text Box 75" hidden="1">
          <a:extLst>
            <a:ext uri="{FF2B5EF4-FFF2-40B4-BE49-F238E27FC236}">
              <a16:creationId xmlns:a16="http://schemas.microsoft.com/office/drawing/2014/main" id="{00000000-0008-0000-0000-0000C921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159</xdr:row>
      <xdr:rowOff>76200</xdr:rowOff>
    </xdr:from>
    <xdr:to>
      <xdr:col>14</xdr:col>
      <xdr:colOff>76200</xdr:colOff>
      <xdr:row>160</xdr:row>
      <xdr:rowOff>114300</xdr:rowOff>
    </xdr:to>
    <xdr:sp macro="" textlink="">
      <xdr:nvSpPr>
        <xdr:cNvPr id="8650" name="Text Box 75" hidden="1">
          <a:extLst>
            <a:ext uri="{FF2B5EF4-FFF2-40B4-BE49-F238E27FC236}">
              <a16:creationId xmlns:a16="http://schemas.microsoft.com/office/drawing/2014/main" id="{00000000-0008-0000-0000-0000CA2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159</xdr:row>
      <xdr:rowOff>76200</xdr:rowOff>
    </xdr:from>
    <xdr:to>
      <xdr:col>7</xdr:col>
      <xdr:colOff>76200</xdr:colOff>
      <xdr:row>160</xdr:row>
      <xdr:rowOff>114300</xdr:rowOff>
    </xdr:to>
    <xdr:sp macro="" textlink="">
      <xdr:nvSpPr>
        <xdr:cNvPr id="8651" name="Text Box 75" hidden="1">
          <a:extLst>
            <a:ext uri="{FF2B5EF4-FFF2-40B4-BE49-F238E27FC236}">
              <a16:creationId xmlns:a16="http://schemas.microsoft.com/office/drawing/2014/main" id="{00000000-0008-0000-0000-0000CB21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159</xdr:row>
      <xdr:rowOff>76200</xdr:rowOff>
    </xdr:from>
    <xdr:to>
      <xdr:col>10</xdr:col>
      <xdr:colOff>76200</xdr:colOff>
      <xdr:row>160</xdr:row>
      <xdr:rowOff>114300</xdr:rowOff>
    </xdr:to>
    <xdr:sp macro="" textlink="">
      <xdr:nvSpPr>
        <xdr:cNvPr id="8652" name="Text Box 75" hidden="1">
          <a:extLst>
            <a:ext uri="{FF2B5EF4-FFF2-40B4-BE49-F238E27FC236}">
              <a16:creationId xmlns:a16="http://schemas.microsoft.com/office/drawing/2014/main" id="{00000000-0008-0000-0000-0000CC21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159</xdr:row>
      <xdr:rowOff>76200</xdr:rowOff>
    </xdr:from>
    <xdr:to>
      <xdr:col>14</xdr:col>
      <xdr:colOff>76200</xdr:colOff>
      <xdr:row>160</xdr:row>
      <xdr:rowOff>114300</xdr:rowOff>
    </xdr:to>
    <xdr:sp macro="" textlink="">
      <xdr:nvSpPr>
        <xdr:cNvPr id="8653" name="Text Box 75" hidden="1">
          <a:extLst>
            <a:ext uri="{FF2B5EF4-FFF2-40B4-BE49-F238E27FC236}">
              <a16:creationId xmlns:a16="http://schemas.microsoft.com/office/drawing/2014/main" id="{00000000-0008-0000-0000-0000CD2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159</xdr:row>
      <xdr:rowOff>76200</xdr:rowOff>
    </xdr:from>
    <xdr:to>
      <xdr:col>7</xdr:col>
      <xdr:colOff>76200</xdr:colOff>
      <xdr:row>160</xdr:row>
      <xdr:rowOff>114300</xdr:rowOff>
    </xdr:to>
    <xdr:sp macro="" textlink="">
      <xdr:nvSpPr>
        <xdr:cNvPr id="8654" name="Text Box 75" hidden="1">
          <a:extLst>
            <a:ext uri="{FF2B5EF4-FFF2-40B4-BE49-F238E27FC236}">
              <a16:creationId xmlns:a16="http://schemas.microsoft.com/office/drawing/2014/main" id="{00000000-0008-0000-0000-0000CE21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160</xdr:row>
      <xdr:rowOff>76200</xdr:rowOff>
    </xdr:from>
    <xdr:to>
      <xdr:col>7</xdr:col>
      <xdr:colOff>76200</xdr:colOff>
      <xdr:row>161</xdr:row>
      <xdr:rowOff>114300</xdr:rowOff>
    </xdr:to>
    <xdr:sp macro="" textlink="">
      <xdr:nvSpPr>
        <xdr:cNvPr id="8655" name="Text Box 75" hidden="1">
          <a:extLst>
            <a:ext uri="{FF2B5EF4-FFF2-40B4-BE49-F238E27FC236}">
              <a16:creationId xmlns:a16="http://schemas.microsoft.com/office/drawing/2014/main" id="{00000000-0008-0000-0000-0000CF21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160</xdr:row>
      <xdr:rowOff>76200</xdr:rowOff>
    </xdr:from>
    <xdr:to>
      <xdr:col>7</xdr:col>
      <xdr:colOff>76200</xdr:colOff>
      <xdr:row>161</xdr:row>
      <xdr:rowOff>114300</xdr:rowOff>
    </xdr:to>
    <xdr:sp macro="" textlink="">
      <xdr:nvSpPr>
        <xdr:cNvPr id="8656" name="Text Box 75" hidden="1">
          <a:extLst>
            <a:ext uri="{FF2B5EF4-FFF2-40B4-BE49-F238E27FC236}">
              <a16:creationId xmlns:a16="http://schemas.microsoft.com/office/drawing/2014/main" id="{00000000-0008-0000-0000-0000D021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159</xdr:row>
      <xdr:rowOff>76200</xdr:rowOff>
    </xdr:from>
    <xdr:to>
      <xdr:col>10</xdr:col>
      <xdr:colOff>76200</xdr:colOff>
      <xdr:row>160</xdr:row>
      <xdr:rowOff>114300</xdr:rowOff>
    </xdr:to>
    <xdr:sp macro="" textlink="">
      <xdr:nvSpPr>
        <xdr:cNvPr id="8657" name="Text Box 75" hidden="1">
          <a:extLst>
            <a:ext uri="{FF2B5EF4-FFF2-40B4-BE49-F238E27FC236}">
              <a16:creationId xmlns:a16="http://schemas.microsoft.com/office/drawing/2014/main" id="{00000000-0008-0000-0000-0000D121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160</xdr:row>
      <xdr:rowOff>76200</xdr:rowOff>
    </xdr:from>
    <xdr:to>
      <xdr:col>10</xdr:col>
      <xdr:colOff>76200</xdr:colOff>
      <xdr:row>161</xdr:row>
      <xdr:rowOff>114300</xdr:rowOff>
    </xdr:to>
    <xdr:sp macro="" textlink="">
      <xdr:nvSpPr>
        <xdr:cNvPr id="8658" name="Text Box 75" hidden="1">
          <a:extLst>
            <a:ext uri="{FF2B5EF4-FFF2-40B4-BE49-F238E27FC236}">
              <a16:creationId xmlns:a16="http://schemas.microsoft.com/office/drawing/2014/main" id="{00000000-0008-0000-0000-0000D221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160</xdr:row>
      <xdr:rowOff>76200</xdr:rowOff>
    </xdr:from>
    <xdr:to>
      <xdr:col>10</xdr:col>
      <xdr:colOff>76200</xdr:colOff>
      <xdr:row>161</xdr:row>
      <xdr:rowOff>114300</xdr:rowOff>
    </xdr:to>
    <xdr:sp macro="" textlink="">
      <xdr:nvSpPr>
        <xdr:cNvPr id="8659" name="Text Box 75" hidden="1">
          <a:extLst>
            <a:ext uri="{FF2B5EF4-FFF2-40B4-BE49-F238E27FC236}">
              <a16:creationId xmlns:a16="http://schemas.microsoft.com/office/drawing/2014/main" id="{00000000-0008-0000-0000-0000D321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160</xdr:row>
      <xdr:rowOff>76200</xdr:rowOff>
    </xdr:from>
    <xdr:to>
      <xdr:col>10</xdr:col>
      <xdr:colOff>76200</xdr:colOff>
      <xdr:row>161</xdr:row>
      <xdr:rowOff>114300</xdr:rowOff>
    </xdr:to>
    <xdr:sp macro="" textlink="">
      <xdr:nvSpPr>
        <xdr:cNvPr id="8660" name="Text Box 75" hidden="1">
          <a:extLst>
            <a:ext uri="{FF2B5EF4-FFF2-40B4-BE49-F238E27FC236}">
              <a16:creationId xmlns:a16="http://schemas.microsoft.com/office/drawing/2014/main" id="{00000000-0008-0000-0000-0000D421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159</xdr:row>
      <xdr:rowOff>76200</xdr:rowOff>
    </xdr:from>
    <xdr:to>
      <xdr:col>14</xdr:col>
      <xdr:colOff>76200</xdr:colOff>
      <xdr:row>160</xdr:row>
      <xdr:rowOff>114300</xdr:rowOff>
    </xdr:to>
    <xdr:sp macro="" textlink="">
      <xdr:nvSpPr>
        <xdr:cNvPr id="8661" name="Text Box 75" hidden="1">
          <a:extLst>
            <a:ext uri="{FF2B5EF4-FFF2-40B4-BE49-F238E27FC236}">
              <a16:creationId xmlns:a16="http://schemas.microsoft.com/office/drawing/2014/main" id="{00000000-0008-0000-0000-0000D52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160</xdr:row>
      <xdr:rowOff>76200</xdr:rowOff>
    </xdr:from>
    <xdr:to>
      <xdr:col>14</xdr:col>
      <xdr:colOff>76200</xdr:colOff>
      <xdr:row>161</xdr:row>
      <xdr:rowOff>114300</xdr:rowOff>
    </xdr:to>
    <xdr:sp macro="" textlink="">
      <xdr:nvSpPr>
        <xdr:cNvPr id="8662" name="Text Box 75" hidden="1">
          <a:extLst>
            <a:ext uri="{FF2B5EF4-FFF2-40B4-BE49-F238E27FC236}">
              <a16:creationId xmlns:a16="http://schemas.microsoft.com/office/drawing/2014/main" id="{00000000-0008-0000-0000-0000D62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160</xdr:row>
      <xdr:rowOff>76200</xdr:rowOff>
    </xdr:from>
    <xdr:to>
      <xdr:col>14</xdr:col>
      <xdr:colOff>76200</xdr:colOff>
      <xdr:row>161</xdr:row>
      <xdr:rowOff>114300</xdr:rowOff>
    </xdr:to>
    <xdr:sp macro="" textlink="">
      <xdr:nvSpPr>
        <xdr:cNvPr id="8663" name="Text Box 75" hidden="1">
          <a:extLst>
            <a:ext uri="{FF2B5EF4-FFF2-40B4-BE49-F238E27FC236}">
              <a16:creationId xmlns:a16="http://schemas.microsoft.com/office/drawing/2014/main" id="{00000000-0008-0000-0000-0000D72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160</xdr:row>
      <xdr:rowOff>76200</xdr:rowOff>
    </xdr:from>
    <xdr:to>
      <xdr:col>14</xdr:col>
      <xdr:colOff>76200</xdr:colOff>
      <xdr:row>161</xdr:row>
      <xdr:rowOff>114300</xdr:rowOff>
    </xdr:to>
    <xdr:sp macro="" textlink="">
      <xdr:nvSpPr>
        <xdr:cNvPr id="8664" name="Text Box 75" hidden="1">
          <a:extLst>
            <a:ext uri="{FF2B5EF4-FFF2-40B4-BE49-F238E27FC236}">
              <a16:creationId xmlns:a16="http://schemas.microsoft.com/office/drawing/2014/main" id="{00000000-0008-0000-0000-0000D82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160</xdr:row>
      <xdr:rowOff>76200</xdr:rowOff>
    </xdr:from>
    <xdr:to>
      <xdr:col>14</xdr:col>
      <xdr:colOff>76200</xdr:colOff>
      <xdr:row>161</xdr:row>
      <xdr:rowOff>114300</xdr:rowOff>
    </xdr:to>
    <xdr:sp macro="" textlink="">
      <xdr:nvSpPr>
        <xdr:cNvPr id="8665" name="Text Box 75" hidden="1">
          <a:extLst>
            <a:ext uri="{FF2B5EF4-FFF2-40B4-BE49-F238E27FC236}">
              <a16:creationId xmlns:a16="http://schemas.microsoft.com/office/drawing/2014/main" id="{00000000-0008-0000-0000-0000D92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160</xdr:row>
      <xdr:rowOff>76200</xdr:rowOff>
    </xdr:from>
    <xdr:to>
      <xdr:col>7</xdr:col>
      <xdr:colOff>76200</xdr:colOff>
      <xdr:row>161</xdr:row>
      <xdr:rowOff>114300</xdr:rowOff>
    </xdr:to>
    <xdr:sp macro="" textlink="">
      <xdr:nvSpPr>
        <xdr:cNvPr id="8666" name="Text Box 75" hidden="1">
          <a:extLst>
            <a:ext uri="{FF2B5EF4-FFF2-40B4-BE49-F238E27FC236}">
              <a16:creationId xmlns:a16="http://schemas.microsoft.com/office/drawing/2014/main" id="{00000000-0008-0000-0000-0000DA21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160</xdr:row>
      <xdr:rowOff>76200</xdr:rowOff>
    </xdr:from>
    <xdr:to>
      <xdr:col>10</xdr:col>
      <xdr:colOff>76200</xdr:colOff>
      <xdr:row>161</xdr:row>
      <xdr:rowOff>114300</xdr:rowOff>
    </xdr:to>
    <xdr:sp macro="" textlink="">
      <xdr:nvSpPr>
        <xdr:cNvPr id="8667" name="Text Box 75" hidden="1">
          <a:extLst>
            <a:ext uri="{FF2B5EF4-FFF2-40B4-BE49-F238E27FC236}">
              <a16:creationId xmlns:a16="http://schemas.microsoft.com/office/drawing/2014/main" id="{00000000-0008-0000-0000-0000DB21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160</xdr:row>
      <xdr:rowOff>76200</xdr:rowOff>
    </xdr:from>
    <xdr:to>
      <xdr:col>14</xdr:col>
      <xdr:colOff>76200</xdr:colOff>
      <xdr:row>161</xdr:row>
      <xdr:rowOff>114300</xdr:rowOff>
    </xdr:to>
    <xdr:sp macro="" textlink="">
      <xdr:nvSpPr>
        <xdr:cNvPr id="8668" name="Text Box 75" hidden="1">
          <a:extLst>
            <a:ext uri="{FF2B5EF4-FFF2-40B4-BE49-F238E27FC236}">
              <a16:creationId xmlns:a16="http://schemas.microsoft.com/office/drawing/2014/main" id="{00000000-0008-0000-0000-0000DC2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160</xdr:row>
      <xdr:rowOff>76200</xdr:rowOff>
    </xdr:from>
    <xdr:to>
      <xdr:col>7</xdr:col>
      <xdr:colOff>76200</xdr:colOff>
      <xdr:row>161</xdr:row>
      <xdr:rowOff>114300</xdr:rowOff>
    </xdr:to>
    <xdr:sp macro="" textlink="">
      <xdr:nvSpPr>
        <xdr:cNvPr id="8669" name="Text Box 75" hidden="1">
          <a:extLst>
            <a:ext uri="{FF2B5EF4-FFF2-40B4-BE49-F238E27FC236}">
              <a16:creationId xmlns:a16="http://schemas.microsoft.com/office/drawing/2014/main" id="{00000000-0008-0000-0000-0000DD21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160</xdr:row>
      <xdr:rowOff>76200</xdr:rowOff>
    </xdr:from>
    <xdr:to>
      <xdr:col>10</xdr:col>
      <xdr:colOff>76200</xdr:colOff>
      <xdr:row>161</xdr:row>
      <xdr:rowOff>114300</xdr:rowOff>
    </xdr:to>
    <xdr:sp macro="" textlink="">
      <xdr:nvSpPr>
        <xdr:cNvPr id="8670" name="Text Box 75" hidden="1">
          <a:extLst>
            <a:ext uri="{FF2B5EF4-FFF2-40B4-BE49-F238E27FC236}">
              <a16:creationId xmlns:a16="http://schemas.microsoft.com/office/drawing/2014/main" id="{00000000-0008-0000-0000-0000DE21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160</xdr:row>
      <xdr:rowOff>76200</xdr:rowOff>
    </xdr:from>
    <xdr:to>
      <xdr:col>14</xdr:col>
      <xdr:colOff>76200</xdr:colOff>
      <xdr:row>161</xdr:row>
      <xdr:rowOff>114300</xdr:rowOff>
    </xdr:to>
    <xdr:sp macro="" textlink="">
      <xdr:nvSpPr>
        <xdr:cNvPr id="8671" name="Text Box 75" hidden="1">
          <a:extLst>
            <a:ext uri="{FF2B5EF4-FFF2-40B4-BE49-F238E27FC236}">
              <a16:creationId xmlns:a16="http://schemas.microsoft.com/office/drawing/2014/main" id="{00000000-0008-0000-0000-0000DF2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160</xdr:row>
      <xdr:rowOff>76200</xdr:rowOff>
    </xdr:from>
    <xdr:to>
      <xdr:col>7</xdr:col>
      <xdr:colOff>76200</xdr:colOff>
      <xdr:row>161</xdr:row>
      <xdr:rowOff>114300</xdr:rowOff>
    </xdr:to>
    <xdr:sp macro="" textlink="">
      <xdr:nvSpPr>
        <xdr:cNvPr id="8672" name="Text Box 75" hidden="1">
          <a:extLst>
            <a:ext uri="{FF2B5EF4-FFF2-40B4-BE49-F238E27FC236}">
              <a16:creationId xmlns:a16="http://schemas.microsoft.com/office/drawing/2014/main" id="{00000000-0008-0000-0000-0000E021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161</xdr:row>
      <xdr:rowOff>76200</xdr:rowOff>
    </xdr:from>
    <xdr:to>
      <xdr:col>7</xdr:col>
      <xdr:colOff>76200</xdr:colOff>
      <xdr:row>162</xdr:row>
      <xdr:rowOff>114300</xdr:rowOff>
    </xdr:to>
    <xdr:sp macro="" textlink="">
      <xdr:nvSpPr>
        <xdr:cNvPr id="8673" name="Text Box 75" hidden="1">
          <a:extLst>
            <a:ext uri="{FF2B5EF4-FFF2-40B4-BE49-F238E27FC236}">
              <a16:creationId xmlns:a16="http://schemas.microsoft.com/office/drawing/2014/main" id="{00000000-0008-0000-0000-0000E121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161</xdr:row>
      <xdr:rowOff>76200</xdr:rowOff>
    </xdr:from>
    <xdr:to>
      <xdr:col>7</xdr:col>
      <xdr:colOff>76200</xdr:colOff>
      <xdr:row>162</xdr:row>
      <xdr:rowOff>114300</xdr:rowOff>
    </xdr:to>
    <xdr:sp macro="" textlink="">
      <xdr:nvSpPr>
        <xdr:cNvPr id="8674" name="Text Box 75" hidden="1">
          <a:extLst>
            <a:ext uri="{FF2B5EF4-FFF2-40B4-BE49-F238E27FC236}">
              <a16:creationId xmlns:a16="http://schemas.microsoft.com/office/drawing/2014/main" id="{00000000-0008-0000-0000-0000E221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160</xdr:row>
      <xdr:rowOff>76200</xdr:rowOff>
    </xdr:from>
    <xdr:to>
      <xdr:col>10</xdr:col>
      <xdr:colOff>76200</xdr:colOff>
      <xdr:row>161</xdr:row>
      <xdr:rowOff>114300</xdr:rowOff>
    </xdr:to>
    <xdr:sp macro="" textlink="">
      <xdr:nvSpPr>
        <xdr:cNvPr id="8675" name="Text Box 75" hidden="1">
          <a:extLst>
            <a:ext uri="{FF2B5EF4-FFF2-40B4-BE49-F238E27FC236}">
              <a16:creationId xmlns:a16="http://schemas.microsoft.com/office/drawing/2014/main" id="{00000000-0008-0000-0000-0000E321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161</xdr:row>
      <xdr:rowOff>76200</xdr:rowOff>
    </xdr:from>
    <xdr:to>
      <xdr:col>10</xdr:col>
      <xdr:colOff>76200</xdr:colOff>
      <xdr:row>162</xdr:row>
      <xdr:rowOff>114300</xdr:rowOff>
    </xdr:to>
    <xdr:sp macro="" textlink="">
      <xdr:nvSpPr>
        <xdr:cNvPr id="8676" name="Text Box 75" hidden="1">
          <a:extLst>
            <a:ext uri="{FF2B5EF4-FFF2-40B4-BE49-F238E27FC236}">
              <a16:creationId xmlns:a16="http://schemas.microsoft.com/office/drawing/2014/main" id="{00000000-0008-0000-0000-0000E421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161</xdr:row>
      <xdr:rowOff>76200</xdr:rowOff>
    </xdr:from>
    <xdr:to>
      <xdr:col>10</xdr:col>
      <xdr:colOff>76200</xdr:colOff>
      <xdr:row>162</xdr:row>
      <xdr:rowOff>114300</xdr:rowOff>
    </xdr:to>
    <xdr:sp macro="" textlink="">
      <xdr:nvSpPr>
        <xdr:cNvPr id="8677" name="Text Box 75" hidden="1">
          <a:extLst>
            <a:ext uri="{FF2B5EF4-FFF2-40B4-BE49-F238E27FC236}">
              <a16:creationId xmlns:a16="http://schemas.microsoft.com/office/drawing/2014/main" id="{00000000-0008-0000-0000-0000E521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161</xdr:row>
      <xdr:rowOff>76200</xdr:rowOff>
    </xdr:from>
    <xdr:to>
      <xdr:col>10</xdr:col>
      <xdr:colOff>76200</xdr:colOff>
      <xdr:row>162</xdr:row>
      <xdr:rowOff>114300</xdr:rowOff>
    </xdr:to>
    <xdr:sp macro="" textlink="">
      <xdr:nvSpPr>
        <xdr:cNvPr id="8678" name="Text Box 75" hidden="1">
          <a:extLst>
            <a:ext uri="{FF2B5EF4-FFF2-40B4-BE49-F238E27FC236}">
              <a16:creationId xmlns:a16="http://schemas.microsoft.com/office/drawing/2014/main" id="{00000000-0008-0000-0000-0000E621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160</xdr:row>
      <xdr:rowOff>76200</xdr:rowOff>
    </xdr:from>
    <xdr:to>
      <xdr:col>14</xdr:col>
      <xdr:colOff>76200</xdr:colOff>
      <xdr:row>161</xdr:row>
      <xdr:rowOff>114300</xdr:rowOff>
    </xdr:to>
    <xdr:sp macro="" textlink="">
      <xdr:nvSpPr>
        <xdr:cNvPr id="8679" name="Text Box 75" hidden="1">
          <a:extLst>
            <a:ext uri="{FF2B5EF4-FFF2-40B4-BE49-F238E27FC236}">
              <a16:creationId xmlns:a16="http://schemas.microsoft.com/office/drawing/2014/main" id="{00000000-0008-0000-0000-0000E72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161</xdr:row>
      <xdr:rowOff>76200</xdr:rowOff>
    </xdr:from>
    <xdr:to>
      <xdr:col>14</xdr:col>
      <xdr:colOff>76200</xdr:colOff>
      <xdr:row>162</xdr:row>
      <xdr:rowOff>114300</xdr:rowOff>
    </xdr:to>
    <xdr:sp macro="" textlink="">
      <xdr:nvSpPr>
        <xdr:cNvPr id="8680" name="Text Box 75" hidden="1">
          <a:extLst>
            <a:ext uri="{FF2B5EF4-FFF2-40B4-BE49-F238E27FC236}">
              <a16:creationId xmlns:a16="http://schemas.microsoft.com/office/drawing/2014/main" id="{00000000-0008-0000-0000-0000E82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161</xdr:row>
      <xdr:rowOff>76200</xdr:rowOff>
    </xdr:from>
    <xdr:to>
      <xdr:col>14</xdr:col>
      <xdr:colOff>76200</xdr:colOff>
      <xdr:row>162</xdr:row>
      <xdr:rowOff>114300</xdr:rowOff>
    </xdr:to>
    <xdr:sp macro="" textlink="">
      <xdr:nvSpPr>
        <xdr:cNvPr id="8681" name="Text Box 75" hidden="1">
          <a:extLst>
            <a:ext uri="{FF2B5EF4-FFF2-40B4-BE49-F238E27FC236}">
              <a16:creationId xmlns:a16="http://schemas.microsoft.com/office/drawing/2014/main" id="{00000000-0008-0000-0000-0000E92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161</xdr:row>
      <xdr:rowOff>76200</xdr:rowOff>
    </xdr:from>
    <xdr:to>
      <xdr:col>14</xdr:col>
      <xdr:colOff>76200</xdr:colOff>
      <xdr:row>162</xdr:row>
      <xdr:rowOff>114300</xdr:rowOff>
    </xdr:to>
    <xdr:sp macro="" textlink="">
      <xdr:nvSpPr>
        <xdr:cNvPr id="8682" name="Text Box 75" hidden="1">
          <a:extLst>
            <a:ext uri="{FF2B5EF4-FFF2-40B4-BE49-F238E27FC236}">
              <a16:creationId xmlns:a16="http://schemas.microsoft.com/office/drawing/2014/main" id="{00000000-0008-0000-0000-0000EA2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161</xdr:row>
      <xdr:rowOff>76200</xdr:rowOff>
    </xdr:from>
    <xdr:to>
      <xdr:col>14</xdr:col>
      <xdr:colOff>76200</xdr:colOff>
      <xdr:row>162</xdr:row>
      <xdr:rowOff>114300</xdr:rowOff>
    </xdr:to>
    <xdr:sp macro="" textlink="">
      <xdr:nvSpPr>
        <xdr:cNvPr id="8683" name="Text Box 75" hidden="1">
          <a:extLst>
            <a:ext uri="{FF2B5EF4-FFF2-40B4-BE49-F238E27FC236}">
              <a16:creationId xmlns:a16="http://schemas.microsoft.com/office/drawing/2014/main" id="{00000000-0008-0000-0000-0000EB2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161</xdr:row>
      <xdr:rowOff>76200</xdr:rowOff>
    </xdr:from>
    <xdr:to>
      <xdr:col>7</xdr:col>
      <xdr:colOff>76200</xdr:colOff>
      <xdr:row>162</xdr:row>
      <xdr:rowOff>114300</xdr:rowOff>
    </xdr:to>
    <xdr:sp macro="" textlink="">
      <xdr:nvSpPr>
        <xdr:cNvPr id="8684" name="Text Box 75" hidden="1">
          <a:extLst>
            <a:ext uri="{FF2B5EF4-FFF2-40B4-BE49-F238E27FC236}">
              <a16:creationId xmlns:a16="http://schemas.microsoft.com/office/drawing/2014/main" id="{00000000-0008-0000-0000-0000EC21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161</xdr:row>
      <xdr:rowOff>76200</xdr:rowOff>
    </xdr:from>
    <xdr:to>
      <xdr:col>10</xdr:col>
      <xdr:colOff>76200</xdr:colOff>
      <xdr:row>162</xdr:row>
      <xdr:rowOff>114300</xdr:rowOff>
    </xdr:to>
    <xdr:sp macro="" textlink="">
      <xdr:nvSpPr>
        <xdr:cNvPr id="8685" name="Text Box 75" hidden="1">
          <a:extLst>
            <a:ext uri="{FF2B5EF4-FFF2-40B4-BE49-F238E27FC236}">
              <a16:creationId xmlns:a16="http://schemas.microsoft.com/office/drawing/2014/main" id="{00000000-0008-0000-0000-0000ED21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161</xdr:row>
      <xdr:rowOff>76200</xdr:rowOff>
    </xdr:from>
    <xdr:to>
      <xdr:col>14</xdr:col>
      <xdr:colOff>76200</xdr:colOff>
      <xdr:row>162</xdr:row>
      <xdr:rowOff>114300</xdr:rowOff>
    </xdr:to>
    <xdr:sp macro="" textlink="">
      <xdr:nvSpPr>
        <xdr:cNvPr id="8686" name="Text Box 75" hidden="1">
          <a:extLst>
            <a:ext uri="{FF2B5EF4-FFF2-40B4-BE49-F238E27FC236}">
              <a16:creationId xmlns:a16="http://schemas.microsoft.com/office/drawing/2014/main" id="{00000000-0008-0000-0000-0000EE2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161</xdr:row>
      <xdr:rowOff>76200</xdr:rowOff>
    </xdr:from>
    <xdr:to>
      <xdr:col>7</xdr:col>
      <xdr:colOff>76200</xdr:colOff>
      <xdr:row>162</xdr:row>
      <xdr:rowOff>114300</xdr:rowOff>
    </xdr:to>
    <xdr:sp macro="" textlink="">
      <xdr:nvSpPr>
        <xdr:cNvPr id="8687" name="Text Box 75" hidden="1">
          <a:extLst>
            <a:ext uri="{FF2B5EF4-FFF2-40B4-BE49-F238E27FC236}">
              <a16:creationId xmlns:a16="http://schemas.microsoft.com/office/drawing/2014/main" id="{00000000-0008-0000-0000-0000EF21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161</xdr:row>
      <xdr:rowOff>76200</xdr:rowOff>
    </xdr:from>
    <xdr:to>
      <xdr:col>10</xdr:col>
      <xdr:colOff>76200</xdr:colOff>
      <xdr:row>162</xdr:row>
      <xdr:rowOff>114300</xdr:rowOff>
    </xdr:to>
    <xdr:sp macro="" textlink="">
      <xdr:nvSpPr>
        <xdr:cNvPr id="8688" name="Text Box 75" hidden="1">
          <a:extLst>
            <a:ext uri="{FF2B5EF4-FFF2-40B4-BE49-F238E27FC236}">
              <a16:creationId xmlns:a16="http://schemas.microsoft.com/office/drawing/2014/main" id="{00000000-0008-0000-0000-0000F021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161</xdr:row>
      <xdr:rowOff>76200</xdr:rowOff>
    </xdr:from>
    <xdr:to>
      <xdr:col>14</xdr:col>
      <xdr:colOff>76200</xdr:colOff>
      <xdr:row>162</xdr:row>
      <xdr:rowOff>114300</xdr:rowOff>
    </xdr:to>
    <xdr:sp macro="" textlink="">
      <xdr:nvSpPr>
        <xdr:cNvPr id="8689" name="Text Box 75" hidden="1">
          <a:extLst>
            <a:ext uri="{FF2B5EF4-FFF2-40B4-BE49-F238E27FC236}">
              <a16:creationId xmlns:a16="http://schemas.microsoft.com/office/drawing/2014/main" id="{00000000-0008-0000-0000-0000F12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161</xdr:row>
      <xdr:rowOff>76200</xdr:rowOff>
    </xdr:from>
    <xdr:to>
      <xdr:col>7</xdr:col>
      <xdr:colOff>76200</xdr:colOff>
      <xdr:row>162</xdr:row>
      <xdr:rowOff>114300</xdr:rowOff>
    </xdr:to>
    <xdr:sp macro="" textlink="">
      <xdr:nvSpPr>
        <xdr:cNvPr id="8690" name="Text Box 75" hidden="1">
          <a:extLst>
            <a:ext uri="{FF2B5EF4-FFF2-40B4-BE49-F238E27FC236}">
              <a16:creationId xmlns:a16="http://schemas.microsoft.com/office/drawing/2014/main" id="{00000000-0008-0000-0000-0000F221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162</xdr:row>
      <xdr:rowOff>76200</xdr:rowOff>
    </xdr:from>
    <xdr:to>
      <xdr:col>7</xdr:col>
      <xdr:colOff>76200</xdr:colOff>
      <xdr:row>163</xdr:row>
      <xdr:rowOff>114300</xdr:rowOff>
    </xdr:to>
    <xdr:sp macro="" textlink="">
      <xdr:nvSpPr>
        <xdr:cNvPr id="8691" name="Text Box 75" hidden="1">
          <a:extLst>
            <a:ext uri="{FF2B5EF4-FFF2-40B4-BE49-F238E27FC236}">
              <a16:creationId xmlns:a16="http://schemas.microsoft.com/office/drawing/2014/main" id="{00000000-0008-0000-0000-0000F321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162</xdr:row>
      <xdr:rowOff>76200</xdr:rowOff>
    </xdr:from>
    <xdr:to>
      <xdr:col>7</xdr:col>
      <xdr:colOff>76200</xdr:colOff>
      <xdr:row>163</xdr:row>
      <xdr:rowOff>114300</xdr:rowOff>
    </xdr:to>
    <xdr:sp macro="" textlink="">
      <xdr:nvSpPr>
        <xdr:cNvPr id="8692" name="Text Box 75" hidden="1">
          <a:extLst>
            <a:ext uri="{FF2B5EF4-FFF2-40B4-BE49-F238E27FC236}">
              <a16:creationId xmlns:a16="http://schemas.microsoft.com/office/drawing/2014/main" id="{00000000-0008-0000-0000-0000F421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161</xdr:row>
      <xdr:rowOff>76200</xdr:rowOff>
    </xdr:from>
    <xdr:to>
      <xdr:col>10</xdr:col>
      <xdr:colOff>76200</xdr:colOff>
      <xdr:row>162</xdr:row>
      <xdr:rowOff>114300</xdr:rowOff>
    </xdr:to>
    <xdr:sp macro="" textlink="">
      <xdr:nvSpPr>
        <xdr:cNvPr id="8693" name="Text Box 75" hidden="1">
          <a:extLst>
            <a:ext uri="{FF2B5EF4-FFF2-40B4-BE49-F238E27FC236}">
              <a16:creationId xmlns:a16="http://schemas.microsoft.com/office/drawing/2014/main" id="{00000000-0008-0000-0000-0000F521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162</xdr:row>
      <xdr:rowOff>76200</xdr:rowOff>
    </xdr:from>
    <xdr:to>
      <xdr:col>10</xdr:col>
      <xdr:colOff>76200</xdr:colOff>
      <xdr:row>163</xdr:row>
      <xdr:rowOff>114300</xdr:rowOff>
    </xdr:to>
    <xdr:sp macro="" textlink="">
      <xdr:nvSpPr>
        <xdr:cNvPr id="8694" name="Text Box 75" hidden="1">
          <a:extLst>
            <a:ext uri="{FF2B5EF4-FFF2-40B4-BE49-F238E27FC236}">
              <a16:creationId xmlns:a16="http://schemas.microsoft.com/office/drawing/2014/main" id="{00000000-0008-0000-0000-0000F621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162</xdr:row>
      <xdr:rowOff>76200</xdr:rowOff>
    </xdr:from>
    <xdr:to>
      <xdr:col>10</xdr:col>
      <xdr:colOff>76200</xdr:colOff>
      <xdr:row>163</xdr:row>
      <xdr:rowOff>114300</xdr:rowOff>
    </xdr:to>
    <xdr:sp macro="" textlink="">
      <xdr:nvSpPr>
        <xdr:cNvPr id="8695" name="Text Box 75" hidden="1">
          <a:extLst>
            <a:ext uri="{FF2B5EF4-FFF2-40B4-BE49-F238E27FC236}">
              <a16:creationId xmlns:a16="http://schemas.microsoft.com/office/drawing/2014/main" id="{00000000-0008-0000-0000-0000F721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162</xdr:row>
      <xdr:rowOff>76200</xdr:rowOff>
    </xdr:from>
    <xdr:to>
      <xdr:col>10</xdr:col>
      <xdr:colOff>76200</xdr:colOff>
      <xdr:row>163</xdr:row>
      <xdr:rowOff>114300</xdr:rowOff>
    </xdr:to>
    <xdr:sp macro="" textlink="">
      <xdr:nvSpPr>
        <xdr:cNvPr id="8696" name="Text Box 75" hidden="1">
          <a:extLst>
            <a:ext uri="{FF2B5EF4-FFF2-40B4-BE49-F238E27FC236}">
              <a16:creationId xmlns:a16="http://schemas.microsoft.com/office/drawing/2014/main" id="{00000000-0008-0000-0000-0000F821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161</xdr:row>
      <xdr:rowOff>76200</xdr:rowOff>
    </xdr:from>
    <xdr:to>
      <xdr:col>14</xdr:col>
      <xdr:colOff>76200</xdr:colOff>
      <xdr:row>162</xdr:row>
      <xdr:rowOff>114300</xdr:rowOff>
    </xdr:to>
    <xdr:sp macro="" textlink="">
      <xdr:nvSpPr>
        <xdr:cNvPr id="8697" name="Text Box 75" hidden="1">
          <a:extLst>
            <a:ext uri="{FF2B5EF4-FFF2-40B4-BE49-F238E27FC236}">
              <a16:creationId xmlns:a16="http://schemas.microsoft.com/office/drawing/2014/main" id="{00000000-0008-0000-0000-0000F92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162</xdr:row>
      <xdr:rowOff>76200</xdr:rowOff>
    </xdr:from>
    <xdr:to>
      <xdr:col>14</xdr:col>
      <xdr:colOff>76200</xdr:colOff>
      <xdr:row>163</xdr:row>
      <xdr:rowOff>114300</xdr:rowOff>
    </xdr:to>
    <xdr:sp macro="" textlink="">
      <xdr:nvSpPr>
        <xdr:cNvPr id="8698" name="Text Box 75" hidden="1">
          <a:extLst>
            <a:ext uri="{FF2B5EF4-FFF2-40B4-BE49-F238E27FC236}">
              <a16:creationId xmlns:a16="http://schemas.microsoft.com/office/drawing/2014/main" id="{00000000-0008-0000-0000-0000FA2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162</xdr:row>
      <xdr:rowOff>76200</xdr:rowOff>
    </xdr:from>
    <xdr:to>
      <xdr:col>14</xdr:col>
      <xdr:colOff>76200</xdr:colOff>
      <xdr:row>163</xdr:row>
      <xdr:rowOff>114300</xdr:rowOff>
    </xdr:to>
    <xdr:sp macro="" textlink="">
      <xdr:nvSpPr>
        <xdr:cNvPr id="8699" name="Text Box 75" hidden="1">
          <a:extLst>
            <a:ext uri="{FF2B5EF4-FFF2-40B4-BE49-F238E27FC236}">
              <a16:creationId xmlns:a16="http://schemas.microsoft.com/office/drawing/2014/main" id="{00000000-0008-0000-0000-0000FB2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162</xdr:row>
      <xdr:rowOff>76200</xdr:rowOff>
    </xdr:from>
    <xdr:to>
      <xdr:col>14</xdr:col>
      <xdr:colOff>76200</xdr:colOff>
      <xdr:row>163</xdr:row>
      <xdr:rowOff>114300</xdr:rowOff>
    </xdr:to>
    <xdr:sp macro="" textlink="">
      <xdr:nvSpPr>
        <xdr:cNvPr id="8700" name="Text Box 75" hidden="1">
          <a:extLst>
            <a:ext uri="{FF2B5EF4-FFF2-40B4-BE49-F238E27FC236}">
              <a16:creationId xmlns:a16="http://schemas.microsoft.com/office/drawing/2014/main" id="{00000000-0008-0000-0000-0000FC2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162</xdr:row>
      <xdr:rowOff>76200</xdr:rowOff>
    </xdr:from>
    <xdr:to>
      <xdr:col>14</xdr:col>
      <xdr:colOff>76200</xdr:colOff>
      <xdr:row>163</xdr:row>
      <xdr:rowOff>114300</xdr:rowOff>
    </xdr:to>
    <xdr:sp macro="" textlink="">
      <xdr:nvSpPr>
        <xdr:cNvPr id="8701" name="Text Box 75" hidden="1">
          <a:extLst>
            <a:ext uri="{FF2B5EF4-FFF2-40B4-BE49-F238E27FC236}">
              <a16:creationId xmlns:a16="http://schemas.microsoft.com/office/drawing/2014/main" id="{00000000-0008-0000-0000-0000FD2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162</xdr:row>
      <xdr:rowOff>76200</xdr:rowOff>
    </xdr:from>
    <xdr:to>
      <xdr:col>7</xdr:col>
      <xdr:colOff>76200</xdr:colOff>
      <xdr:row>163</xdr:row>
      <xdr:rowOff>114300</xdr:rowOff>
    </xdr:to>
    <xdr:sp macro="" textlink="">
      <xdr:nvSpPr>
        <xdr:cNvPr id="8702" name="Text Box 75" hidden="1">
          <a:extLst>
            <a:ext uri="{FF2B5EF4-FFF2-40B4-BE49-F238E27FC236}">
              <a16:creationId xmlns:a16="http://schemas.microsoft.com/office/drawing/2014/main" id="{00000000-0008-0000-0000-0000FE21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162</xdr:row>
      <xdr:rowOff>76200</xdr:rowOff>
    </xdr:from>
    <xdr:to>
      <xdr:col>10</xdr:col>
      <xdr:colOff>76200</xdr:colOff>
      <xdr:row>163</xdr:row>
      <xdr:rowOff>114300</xdr:rowOff>
    </xdr:to>
    <xdr:sp macro="" textlink="">
      <xdr:nvSpPr>
        <xdr:cNvPr id="8703" name="Text Box 75" hidden="1">
          <a:extLst>
            <a:ext uri="{FF2B5EF4-FFF2-40B4-BE49-F238E27FC236}">
              <a16:creationId xmlns:a16="http://schemas.microsoft.com/office/drawing/2014/main" id="{00000000-0008-0000-0000-0000FF21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162</xdr:row>
      <xdr:rowOff>76200</xdr:rowOff>
    </xdr:from>
    <xdr:to>
      <xdr:col>14</xdr:col>
      <xdr:colOff>76200</xdr:colOff>
      <xdr:row>163</xdr:row>
      <xdr:rowOff>114300</xdr:rowOff>
    </xdr:to>
    <xdr:sp macro="" textlink="">
      <xdr:nvSpPr>
        <xdr:cNvPr id="8704" name="Text Box 75" hidden="1">
          <a:extLst>
            <a:ext uri="{FF2B5EF4-FFF2-40B4-BE49-F238E27FC236}">
              <a16:creationId xmlns:a16="http://schemas.microsoft.com/office/drawing/2014/main" id="{00000000-0008-0000-0000-0000002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162</xdr:row>
      <xdr:rowOff>76200</xdr:rowOff>
    </xdr:from>
    <xdr:to>
      <xdr:col>7</xdr:col>
      <xdr:colOff>76200</xdr:colOff>
      <xdr:row>163</xdr:row>
      <xdr:rowOff>114300</xdr:rowOff>
    </xdr:to>
    <xdr:sp macro="" textlink="">
      <xdr:nvSpPr>
        <xdr:cNvPr id="8705" name="Text Box 75" hidden="1">
          <a:extLst>
            <a:ext uri="{FF2B5EF4-FFF2-40B4-BE49-F238E27FC236}">
              <a16:creationId xmlns:a16="http://schemas.microsoft.com/office/drawing/2014/main" id="{00000000-0008-0000-0000-00000122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162</xdr:row>
      <xdr:rowOff>76200</xdr:rowOff>
    </xdr:from>
    <xdr:to>
      <xdr:col>10</xdr:col>
      <xdr:colOff>76200</xdr:colOff>
      <xdr:row>163</xdr:row>
      <xdr:rowOff>114300</xdr:rowOff>
    </xdr:to>
    <xdr:sp macro="" textlink="">
      <xdr:nvSpPr>
        <xdr:cNvPr id="8706" name="Text Box 75" hidden="1">
          <a:extLst>
            <a:ext uri="{FF2B5EF4-FFF2-40B4-BE49-F238E27FC236}">
              <a16:creationId xmlns:a16="http://schemas.microsoft.com/office/drawing/2014/main" id="{00000000-0008-0000-0000-00000222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162</xdr:row>
      <xdr:rowOff>76200</xdr:rowOff>
    </xdr:from>
    <xdr:to>
      <xdr:col>14</xdr:col>
      <xdr:colOff>76200</xdr:colOff>
      <xdr:row>163</xdr:row>
      <xdr:rowOff>114300</xdr:rowOff>
    </xdr:to>
    <xdr:sp macro="" textlink="">
      <xdr:nvSpPr>
        <xdr:cNvPr id="8707" name="Text Box 75" hidden="1">
          <a:extLst>
            <a:ext uri="{FF2B5EF4-FFF2-40B4-BE49-F238E27FC236}">
              <a16:creationId xmlns:a16="http://schemas.microsoft.com/office/drawing/2014/main" id="{00000000-0008-0000-0000-0000032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162</xdr:row>
      <xdr:rowOff>76200</xdr:rowOff>
    </xdr:from>
    <xdr:to>
      <xdr:col>7</xdr:col>
      <xdr:colOff>76200</xdr:colOff>
      <xdr:row>163</xdr:row>
      <xdr:rowOff>114300</xdr:rowOff>
    </xdr:to>
    <xdr:sp macro="" textlink="">
      <xdr:nvSpPr>
        <xdr:cNvPr id="8708" name="Text Box 75" hidden="1">
          <a:extLst>
            <a:ext uri="{FF2B5EF4-FFF2-40B4-BE49-F238E27FC236}">
              <a16:creationId xmlns:a16="http://schemas.microsoft.com/office/drawing/2014/main" id="{00000000-0008-0000-0000-00000422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163</xdr:row>
      <xdr:rowOff>76200</xdr:rowOff>
    </xdr:from>
    <xdr:to>
      <xdr:col>7</xdr:col>
      <xdr:colOff>76200</xdr:colOff>
      <xdr:row>164</xdr:row>
      <xdr:rowOff>114300</xdr:rowOff>
    </xdr:to>
    <xdr:sp macro="" textlink="">
      <xdr:nvSpPr>
        <xdr:cNvPr id="8709" name="Text Box 75" hidden="1">
          <a:extLst>
            <a:ext uri="{FF2B5EF4-FFF2-40B4-BE49-F238E27FC236}">
              <a16:creationId xmlns:a16="http://schemas.microsoft.com/office/drawing/2014/main" id="{00000000-0008-0000-0000-00000522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163</xdr:row>
      <xdr:rowOff>76200</xdr:rowOff>
    </xdr:from>
    <xdr:to>
      <xdr:col>7</xdr:col>
      <xdr:colOff>76200</xdr:colOff>
      <xdr:row>164</xdr:row>
      <xdr:rowOff>114300</xdr:rowOff>
    </xdr:to>
    <xdr:sp macro="" textlink="">
      <xdr:nvSpPr>
        <xdr:cNvPr id="8710" name="Text Box 75" hidden="1">
          <a:extLst>
            <a:ext uri="{FF2B5EF4-FFF2-40B4-BE49-F238E27FC236}">
              <a16:creationId xmlns:a16="http://schemas.microsoft.com/office/drawing/2014/main" id="{00000000-0008-0000-0000-00000622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162</xdr:row>
      <xdr:rowOff>76200</xdr:rowOff>
    </xdr:from>
    <xdr:to>
      <xdr:col>10</xdr:col>
      <xdr:colOff>76200</xdr:colOff>
      <xdr:row>163</xdr:row>
      <xdr:rowOff>114300</xdr:rowOff>
    </xdr:to>
    <xdr:sp macro="" textlink="">
      <xdr:nvSpPr>
        <xdr:cNvPr id="8711" name="Text Box 75" hidden="1">
          <a:extLst>
            <a:ext uri="{FF2B5EF4-FFF2-40B4-BE49-F238E27FC236}">
              <a16:creationId xmlns:a16="http://schemas.microsoft.com/office/drawing/2014/main" id="{00000000-0008-0000-0000-00000722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163</xdr:row>
      <xdr:rowOff>76200</xdr:rowOff>
    </xdr:from>
    <xdr:to>
      <xdr:col>10</xdr:col>
      <xdr:colOff>76200</xdr:colOff>
      <xdr:row>164</xdr:row>
      <xdr:rowOff>114300</xdr:rowOff>
    </xdr:to>
    <xdr:sp macro="" textlink="">
      <xdr:nvSpPr>
        <xdr:cNvPr id="8712" name="Text Box 75" hidden="1">
          <a:extLst>
            <a:ext uri="{FF2B5EF4-FFF2-40B4-BE49-F238E27FC236}">
              <a16:creationId xmlns:a16="http://schemas.microsoft.com/office/drawing/2014/main" id="{00000000-0008-0000-0000-00000822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163</xdr:row>
      <xdr:rowOff>76200</xdr:rowOff>
    </xdr:from>
    <xdr:to>
      <xdr:col>10</xdr:col>
      <xdr:colOff>76200</xdr:colOff>
      <xdr:row>164</xdr:row>
      <xdr:rowOff>114300</xdr:rowOff>
    </xdr:to>
    <xdr:sp macro="" textlink="">
      <xdr:nvSpPr>
        <xdr:cNvPr id="8713" name="Text Box 75" hidden="1">
          <a:extLst>
            <a:ext uri="{FF2B5EF4-FFF2-40B4-BE49-F238E27FC236}">
              <a16:creationId xmlns:a16="http://schemas.microsoft.com/office/drawing/2014/main" id="{00000000-0008-0000-0000-00000922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163</xdr:row>
      <xdr:rowOff>76200</xdr:rowOff>
    </xdr:from>
    <xdr:to>
      <xdr:col>10</xdr:col>
      <xdr:colOff>76200</xdr:colOff>
      <xdr:row>164</xdr:row>
      <xdr:rowOff>114300</xdr:rowOff>
    </xdr:to>
    <xdr:sp macro="" textlink="">
      <xdr:nvSpPr>
        <xdr:cNvPr id="8714" name="Text Box 75" hidden="1">
          <a:extLst>
            <a:ext uri="{FF2B5EF4-FFF2-40B4-BE49-F238E27FC236}">
              <a16:creationId xmlns:a16="http://schemas.microsoft.com/office/drawing/2014/main" id="{00000000-0008-0000-0000-00000A22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162</xdr:row>
      <xdr:rowOff>76200</xdr:rowOff>
    </xdr:from>
    <xdr:to>
      <xdr:col>14</xdr:col>
      <xdr:colOff>76200</xdr:colOff>
      <xdr:row>163</xdr:row>
      <xdr:rowOff>114300</xdr:rowOff>
    </xdr:to>
    <xdr:sp macro="" textlink="">
      <xdr:nvSpPr>
        <xdr:cNvPr id="8715" name="Text Box 75" hidden="1">
          <a:extLst>
            <a:ext uri="{FF2B5EF4-FFF2-40B4-BE49-F238E27FC236}">
              <a16:creationId xmlns:a16="http://schemas.microsoft.com/office/drawing/2014/main" id="{00000000-0008-0000-0000-00000B2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163</xdr:row>
      <xdr:rowOff>76200</xdr:rowOff>
    </xdr:from>
    <xdr:to>
      <xdr:col>14</xdr:col>
      <xdr:colOff>76200</xdr:colOff>
      <xdr:row>164</xdr:row>
      <xdr:rowOff>114300</xdr:rowOff>
    </xdr:to>
    <xdr:sp macro="" textlink="">
      <xdr:nvSpPr>
        <xdr:cNvPr id="8716" name="Text Box 75" hidden="1">
          <a:extLst>
            <a:ext uri="{FF2B5EF4-FFF2-40B4-BE49-F238E27FC236}">
              <a16:creationId xmlns:a16="http://schemas.microsoft.com/office/drawing/2014/main" id="{00000000-0008-0000-0000-00000C2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163</xdr:row>
      <xdr:rowOff>76200</xdr:rowOff>
    </xdr:from>
    <xdr:to>
      <xdr:col>14</xdr:col>
      <xdr:colOff>76200</xdr:colOff>
      <xdr:row>164</xdr:row>
      <xdr:rowOff>114300</xdr:rowOff>
    </xdr:to>
    <xdr:sp macro="" textlink="">
      <xdr:nvSpPr>
        <xdr:cNvPr id="8717" name="Text Box 75" hidden="1">
          <a:extLst>
            <a:ext uri="{FF2B5EF4-FFF2-40B4-BE49-F238E27FC236}">
              <a16:creationId xmlns:a16="http://schemas.microsoft.com/office/drawing/2014/main" id="{00000000-0008-0000-0000-00000D2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163</xdr:row>
      <xdr:rowOff>76200</xdr:rowOff>
    </xdr:from>
    <xdr:to>
      <xdr:col>14</xdr:col>
      <xdr:colOff>76200</xdr:colOff>
      <xdr:row>164</xdr:row>
      <xdr:rowOff>114300</xdr:rowOff>
    </xdr:to>
    <xdr:sp macro="" textlink="">
      <xdr:nvSpPr>
        <xdr:cNvPr id="8718" name="Text Box 75" hidden="1">
          <a:extLst>
            <a:ext uri="{FF2B5EF4-FFF2-40B4-BE49-F238E27FC236}">
              <a16:creationId xmlns:a16="http://schemas.microsoft.com/office/drawing/2014/main" id="{00000000-0008-0000-0000-00000E2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163</xdr:row>
      <xdr:rowOff>76200</xdr:rowOff>
    </xdr:from>
    <xdr:to>
      <xdr:col>14</xdr:col>
      <xdr:colOff>76200</xdr:colOff>
      <xdr:row>164</xdr:row>
      <xdr:rowOff>114300</xdr:rowOff>
    </xdr:to>
    <xdr:sp macro="" textlink="">
      <xdr:nvSpPr>
        <xdr:cNvPr id="8719" name="Text Box 75" hidden="1">
          <a:extLst>
            <a:ext uri="{FF2B5EF4-FFF2-40B4-BE49-F238E27FC236}">
              <a16:creationId xmlns:a16="http://schemas.microsoft.com/office/drawing/2014/main" id="{00000000-0008-0000-0000-00000F2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163</xdr:row>
      <xdr:rowOff>76200</xdr:rowOff>
    </xdr:from>
    <xdr:to>
      <xdr:col>7</xdr:col>
      <xdr:colOff>76200</xdr:colOff>
      <xdr:row>164</xdr:row>
      <xdr:rowOff>114300</xdr:rowOff>
    </xdr:to>
    <xdr:sp macro="" textlink="">
      <xdr:nvSpPr>
        <xdr:cNvPr id="8720" name="Text Box 75" hidden="1">
          <a:extLst>
            <a:ext uri="{FF2B5EF4-FFF2-40B4-BE49-F238E27FC236}">
              <a16:creationId xmlns:a16="http://schemas.microsoft.com/office/drawing/2014/main" id="{00000000-0008-0000-0000-00001022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163</xdr:row>
      <xdr:rowOff>76200</xdr:rowOff>
    </xdr:from>
    <xdr:to>
      <xdr:col>10</xdr:col>
      <xdr:colOff>76200</xdr:colOff>
      <xdr:row>164</xdr:row>
      <xdr:rowOff>114300</xdr:rowOff>
    </xdr:to>
    <xdr:sp macro="" textlink="">
      <xdr:nvSpPr>
        <xdr:cNvPr id="8721" name="Text Box 75" hidden="1">
          <a:extLst>
            <a:ext uri="{FF2B5EF4-FFF2-40B4-BE49-F238E27FC236}">
              <a16:creationId xmlns:a16="http://schemas.microsoft.com/office/drawing/2014/main" id="{00000000-0008-0000-0000-00001122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163</xdr:row>
      <xdr:rowOff>76200</xdr:rowOff>
    </xdr:from>
    <xdr:to>
      <xdr:col>14</xdr:col>
      <xdr:colOff>76200</xdr:colOff>
      <xdr:row>164</xdr:row>
      <xdr:rowOff>114300</xdr:rowOff>
    </xdr:to>
    <xdr:sp macro="" textlink="">
      <xdr:nvSpPr>
        <xdr:cNvPr id="8722" name="Text Box 75" hidden="1">
          <a:extLst>
            <a:ext uri="{FF2B5EF4-FFF2-40B4-BE49-F238E27FC236}">
              <a16:creationId xmlns:a16="http://schemas.microsoft.com/office/drawing/2014/main" id="{00000000-0008-0000-0000-0000122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163</xdr:row>
      <xdr:rowOff>76200</xdr:rowOff>
    </xdr:from>
    <xdr:to>
      <xdr:col>7</xdr:col>
      <xdr:colOff>76200</xdr:colOff>
      <xdr:row>164</xdr:row>
      <xdr:rowOff>114300</xdr:rowOff>
    </xdr:to>
    <xdr:sp macro="" textlink="">
      <xdr:nvSpPr>
        <xdr:cNvPr id="8723" name="Text Box 75" hidden="1">
          <a:extLst>
            <a:ext uri="{FF2B5EF4-FFF2-40B4-BE49-F238E27FC236}">
              <a16:creationId xmlns:a16="http://schemas.microsoft.com/office/drawing/2014/main" id="{00000000-0008-0000-0000-00001322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163</xdr:row>
      <xdr:rowOff>76200</xdr:rowOff>
    </xdr:from>
    <xdr:to>
      <xdr:col>10</xdr:col>
      <xdr:colOff>76200</xdr:colOff>
      <xdr:row>164</xdr:row>
      <xdr:rowOff>114300</xdr:rowOff>
    </xdr:to>
    <xdr:sp macro="" textlink="">
      <xdr:nvSpPr>
        <xdr:cNvPr id="8724" name="Text Box 75" hidden="1">
          <a:extLst>
            <a:ext uri="{FF2B5EF4-FFF2-40B4-BE49-F238E27FC236}">
              <a16:creationId xmlns:a16="http://schemas.microsoft.com/office/drawing/2014/main" id="{00000000-0008-0000-0000-00001422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163</xdr:row>
      <xdr:rowOff>76200</xdr:rowOff>
    </xdr:from>
    <xdr:to>
      <xdr:col>14</xdr:col>
      <xdr:colOff>76200</xdr:colOff>
      <xdr:row>164</xdr:row>
      <xdr:rowOff>114300</xdr:rowOff>
    </xdr:to>
    <xdr:sp macro="" textlink="">
      <xdr:nvSpPr>
        <xdr:cNvPr id="8725" name="Text Box 75" hidden="1">
          <a:extLst>
            <a:ext uri="{FF2B5EF4-FFF2-40B4-BE49-F238E27FC236}">
              <a16:creationId xmlns:a16="http://schemas.microsoft.com/office/drawing/2014/main" id="{00000000-0008-0000-0000-0000152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163</xdr:row>
      <xdr:rowOff>76200</xdr:rowOff>
    </xdr:from>
    <xdr:to>
      <xdr:col>7</xdr:col>
      <xdr:colOff>76200</xdr:colOff>
      <xdr:row>164</xdr:row>
      <xdr:rowOff>114300</xdr:rowOff>
    </xdr:to>
    <xdr:sp macro="" textlink="">
      <xdr:nvSpPr>
        <xdr:cNvPr id="8726" name="Text Box 75" hidden="1">
          <a:extLst>
            <a:ext uri="{FF2B5EF4-FFF2-40B4-BE49-F238E27FC236}">
              <a16:creationId xmlns:a16="http://schemas.microsoft.com/office/drawing/2014/main" id="{00000000-0008-0000-0000-00001622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164</xdr:row>
      <xdr:rowOff>76200</xdr:rowOff>
    </xdr:from>
    <xdr:to>
      <xdr:col>7</xdr:col>
      <xdr:colOff>76200</xdr:colOff>
      <xdr:row>165</xdr:row>
      <xdr:rowOff>114300</xdr:rowOff>
    </xdr:to>
    <xdr:sp macro="" textlink="">
      <xdr:nvSpPr>
        <xdr:cNvPr id="8727" name="Text Box 75" hidden="1">
          <a:extLst>
            <a:ext uri="{FF2B5EF4-FFF2-40B4-BE49-F238E27FC236}">
              <a16:creationId xmlns:a16="http://schemas.microsoft.com/office/drawing/2014/main" id="{00000000-0008-0000-0000-00001722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164</xdr:row>
      <xdr:rowOff>76200</xdr:rowOff>
    </xdr:from>
    <xdr:to>
      <xdr:col>7</xdr:col>
      <xdr:colOff>76200</xdr:colOff>
      <xdr:row>165</xdr:row>
      <xdr:rowOff>114300</xdr:rowOff>
    </xdr:to>
    <xdr:sp macro="" textlink="">
      <xdr:nvSpPr>
        <xdr:cNvPr id="8728" name="Text Box 75" hidden="1">
          <a:extLst>
            <a:ext uri="{FF2B5EF4-FFF2-40B4-BE49-F238E27FC236}">
              <a16:creationId xmlns:a16="http://schemas.microsoft.com/office/drawing/2014/main" id="{00000000-0008-0000-0000-00001822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163</xdr:row>
      <xdr:rowOff>76200</xdr:rowOff>
    </xdr:from>
    <xdr:to>
      <xdr:col>10</xdr:col>
      <xdr:colOff>76200</xdr:colOff>
      <xdr:row>164</xdr:row>
      <xdr:rowOff>114300</xdr:rowOff>
    </xdr:to>
    <xdr:sp macro="" textlink="">
      <xdr:nvSpPr>
        <xdr:cNvPr id="8729" name="Text Box 75" hidden="1">
          <a:extLst>
            <a:ext uri="{FF2B5EF4-FFF2-40B4-BE49-F238E27FC236}">
              <a16:creationId xmlns:a16="http://schemas.microsoft.com/office/drawing/2014/main" id="{00000000-0008-0000-0000-00001922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164</xdr:row>
      <xdr:rowOff>76200</xdr:rowOff>
    </xdr:from>
    <xdr:to>
      <xdr:col>10</xdr:col>
      <xdr:colOff>76200</xdr:colOff>
      <xdr:row>165</xdr:row>
      <xdr:rowOff>114300</xdr:rowOff>
    </xdr:to>
    <xdr:sp macro="" textlink="">
      <xdr:nvSpPr>
        <xdr:cNvPr id="8730" name="Text Box 75" hidden="1">
          <a:extLst>
            <a:ext uri="{FF2B5EF4-FFF2-40B4-BE49-F238E27FC236}">
              <a16:creationId xmlns:a16="http://schemas.microsoft.com/office/drawing/2014/main" id="{00000000-0008-0000-0000-00001A22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164</xdr:row>
      <xdr:rowOff>76200</xdr:rowOff>
    </xdr:from>
    <xdr:to>
      <xdr:col>10</xdr:col>
      <xdr:colOff>76200</xdr:colOff>
      <xdr:row>165</xdr:row>
      <xdr:rowOff>114300</xdr:rowOff>
    </xdr:to>
    <xdr:sp macro="" textlink="">
      <xdr:nvSpPr>
        <xdr:cNvPr id="8731" name="Text Box 75" hidden="1">
          <a:extLst>
            <a:ext uri="{FF2B5EF4-FFF2-40B4-BE49-F238E27FC236}">
              <a16:creationId xmlns:a16="http://schemas.microsoft.com/office/drawing/2014/main" id="{00000000-0008-0000-0000-00001B22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164</xdr:row>
      <xdr:rowOff>76200</xdr:rowOff>
    </xdr:from>
    <xdr:to>
      <xdr:col>10</xdr:col>
      <xdr:colOff>76200</xdr:colOff>
      <xdr:row>165</xdr:row>
      <xdr:rowOff>114300</xdr:rowOff>
    </xdr:to>
    <xdr:sp macro="" textlink="">
      <xdr:nvSpPr>
        <xdr:cNvPr id="8732" name="Text Box 75" hidden="1">
          <a:extLst>
            <a:ext uri="{FF2B5EF4-FFF2-40B4-BE49-F238E27FC236}">
              <a16:creationId xmlns:a16="http://schemas.microsoft.com/office/drawing/2014/main" id="{00000000-0008-0000-0000-00001C22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163</xdr:row>
      <xdr:rowOff>76200</xdr:rowOff>
    </xdr:from>
    <xdr:to>
      <xdr:col>14</xdr:col>
      <xdr:colOff>76200</xdr:colOff>
      <xdr:row>164</xdr:row>
      <xdr:rowOff>114300</xdr:rowOff>
    </xdr:to>
    <xdr:sp macro="" textlink="">
      <xdr:nvSpPr>
        <xdr:cNvPr id="8733" name="Text Box 75" hidden="1">
          <a:extLst>
            <a:ext uri="{FF2B5EF4-FFF2-40B4-BE49-F238E27FC236}">
              <a16:creationId xmlns:a16="http://schemas.microsoft.com/office/drawing/2014/main" id="{00000000-0008-0000-0000-00001D2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164</xdr:row>
      <xdr:rowOff>76200</xdr:rowOff>
    </xdr:from>
    <xdr:to>
      <xdr:col>14</xdr:col>
      <xdr:colOff>76200</xdr:colOff>
      <xdr:row>165</xdr:row>
      <xdr:rowOff>114300</xdr:rowOff>
    </xdr:to>
    <xdr:sp macro="" textlink="">
      <xdr:nvSpPr>
        <xdr:cNvPr id="8734" name="Text Box 75" hidden="1">
          <a:extLst>
            <a:ext uri="{FF2B5EF4-FFF2-40B4-BE49-F238E27FC236}">
              <a16:creationId xmlns:a16="http://schemas.microsoft.com/office/drawing/2014/main" id="{00000000-0008-0000-0000-00001E2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164</xdr:row>
      <xdr:rowOff>76200</xdr:rowOff>
    </xdr:from>
    <xdr:to>
      <xdr:col>14</xdr:col>
      <xdr:colOff>76200</xdr:colOff>
      <xdr:row>165</xdr:row>
      <xdr:rowOff>114300</xdr:rowOff>
    </xdr:to>
    <xdr:sp macro="" textlink="">
      <xdr:nvSpPr>
        <xdr:cNvPr id="8735" name="Text Box 75" hidden="1">
          <a:extLst>
            <a:ext uri="{FF2B5EF4-FFF2-40B4-BE49-F238E27FC236}">
              <a16:creationId xmlns:a16="http://schemas.microsoft.com/office/drawing/2014/main" id="{00000000-0008-0000-0000-00001F2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164</xdr:row>
      <xdr:rowOff>76200</xdr:rowOff>
    </xdr:from>
    <xdr:to>
      <xdr:col>14</xdr:col>
      <xdr:colOff>76200</xdr:colOff>
      <xdr:row>165</xdr:row>
      <xdr:rowOff>114300</xdr:rowOff>
    </xdr:to>
    <xdr:sp macro="" textlink="">
      <xdr:nvSpPr>
        <xdr:cNvPr id="8736" name="Text Box 75" hidden="1">
          <a:extLst>
            <a:ext uri="{FF2B5EF4-FFF2-40B4-BE49-F238E27FC236}">
              <a16:creationId xmlns:a16="http://schemas.microsoft.com/office/drawing/2014/main" id="{00000000-0008-0000-0000-0000202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164</xdr:row>
      <xdr:rowOff>76200</xdr:rowOff>
    </xdr:from>
    <xdr:to>
      <xdr:col>14</xdr:col>
      <xdr:colOff>76200</xdr:colOff>
      <xdr:row>165</xdr:row>
      <xdr:rowOff>114300</xdr:rowOff>
    </xdr:to>
    <xdr:sp macro="" textlink="">
      <xdr:nvSpPr>
        <xdr:cNvPr id="8737" name="Text Box 75" hidden="1">
          <a:extLst>
            <a:ext uri="{FF2B5EF4-FFF2-40B4-BE49-F238E27FC236}">
              <a16:creationId xmlns:a16="http://schemas.microsoft.com/office/drawing/2014/main" id="{00000000-0008-0000-0000-0000212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164</xdr:row>
      <xdr:rowOff>76200</xdr:rowOff>
    </xdr:from>
    <xdr:to>
      <xdr:col>7</xdr:col>
      <xdr:colOff>76200</xdr:colOff>
      <xdr:row>165</xdr:row>
      <xdr:rowOff>114300</xdr:rowOff>
    </xdr:to>
    <xdr:sp macro="" textlink="">
      <xdr:nvSpPr>
        <xdr:cNvPr id="8738" name="Text Box 75" hidden="1">
          <a:extLst>
            <a:ext uri="{FF2B5EF4-FFF2-40B4-BE49-F238E27FC236}">
              <a16:creationId xmlns:a16="http://schemas.microsoft.com/office/drawing/2014/main" id="{00000000-0008-0000-0000-00002222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164</xdr:row>
      <xdr:rowOff>76200</xdr:rowOff>
    </xdr:from>
    <xdr:to>
      <xdr:col>10</xdr:col>
      <xdr:colOff>76200</xdr:colOff>
      <xdr:row>165</xdr:row>
      <xdr:rowOff>114300</xdr:rowOff>
    </xdr:to>
    <xdr:sp macro="" textlink="">
      <xdr:nvSpPr>
        <xdr:cNvPr id="8739" name="Text Box 75" hidden="1">
          <a:extLst>
            <a:ext uri="{FF2B5EF4-FFF2-40B4-BE49-F238E27FC236}">
              <a16:creationId xmlns:a16="http://schemas.microsoft.com/office/drawing/2014/main" id="{00000000-0008-0000-0000-00002322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164</xdr:row>
      <xdr:rowOff>76200</xdr:rowOff>
    </xdr:from>
    <xdr:to>
      <xdr:col>14</xdr:col>
      <xdr:colOff>76200</xdr:colOff>
      <xdr:row>165</xdr:row>
      <xdr:rowOff>114300</xdr:rowOff>
    </xdr:to>
    <xdr:sp macro="" textlink="">
      <xdr:nvSpPr>
        <xdr:cNvPr id="8740" name="Text Box 75" hidden="1">
          <a:extLst>
            <a:ext uri="{FF2B5EF4-FFF2-40B4-BE49-F238E27FC236}">
              <a16:creationId xmlns:a16="http://schemas.microsoft.com/office/drawing/2014/main" id="{00000000-0008-0000-0000-0000242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164</xdr:row>
      <xdr:rowOff>76200</xdr:rowOff>
    </xdr:from>
    <xdr:to>
      <xdr:col>7</xdr:col>
      <xdr:colOff>76200</xdr:colOff>
      <xdr:row>165</xdr:row>
      <xdr:rowOff>114300</xdr:rowOff>
    </xdr:to>
    <xdr:sp macro="" textlink="">
      <xdr:nvSpPr>
        <xdr:cNvPr id="8741" name="Text Box 75" hidden="1">
          <a:extLst>
            <a:ext uri="{FF2B5EF4-FFF2-40B4-BE49-F238E27FC236}">
              <a16:creationId xmlns:a16="http://schemas.microsoft.com/office/drawing/2014/main" id="{00000000-0008-0000-0000-00002522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164</xdr:row>
      <xdr:rowOff>76200</xdr:rowOff>
    </xdr:from>
    <xdr:to>
      <xdr:col>10</xdr:col>
      <xdr:colOff>76200</xdr:colOff>
      <xdr:row>165</xdr:row>
      <xdr:rowOff>114300</xdr:rowOff>
    </xdr:to>
    <xdr:sp macro="" textlink="">
      <xdr:nvSpPr>
        <xdr:cNvPr id="8742" name="Text Box 75" hidden="1">
          <a:extLst>
            <a:ext uri="{FF2B5EF4-FFF2-40B4-BE49-F238E27FC236}">
              <a16:creationId xmlns:a16="http://schemas.microsoft.com/office/drawing/2014/main" id="{00000000-0008-0000-0000-00002622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164</xdr:row>
      <xdr:rowOff>76200</xdr:rowOff>
    </xdr:from>
    <xdr:to>
      <xdr:col>14</xdr:col>
      <xdr:colOff>76200</xdr:colOff>
      <xdr:row>165</xdr:row>
      <xdr:rowOff>114300</xdr:rowOff>
    </xdr:to>
    <xdr:sp macro="" textlink="">
      <xdr:nvSpPr>
        <xdr:cNvPr id="8743" name="Text Box 75" hidden="1">
          <a:extLst>
            <a:ext uri="{FF2B5EF4-FFF2-40B4-BE49-F238E27FC236}">
              <a16:creationId xmlns:a16="http://schemas.microsoft.com/office/drawing/2014/main" id="{00000000-0008-0000-0000-0000272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164</xdr:row>
      <xdr:rowOff>76200</xdr:rowOff>
    </xdr:from>
    <xdr:to>
      <xdr:col>7</xdr:col>
      <xdr:colOff>76200</xdr:colOff>
      <xdr:row>165</xdr:row>
      <xdr:rowOff>114300</xdr:rowOff>
    </xdr:to>
    <xdr:sp macro="" textlink="">
      <xdr:nvSpPr>
        <xdr:cNvPr id="8744" name="Text Box 75" hidden="1">
          <a:extLst>
            <a:ext uri="{FF2B5EF4-FFF2-40B4-BE49-F238E27FC236}">
              <a16:creationId xmlns:a16="http://schemas.microsoft.com/office/drawing/2014/main" id="{00000000-0008-0000-0000-00002822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165</xdr:row>
      <xdr:rowOff>76200</xdr:rowOff>
    </xdr:from>
    <xdr:to>
      <xdr:col>7</xdr:col>
      <xdr:colOff>76200</xdr:colOff>
      <xdr:row>166</xdr:row>
      <xdr:rowOff>114300</xdr:rowOff>
    </xdr:to>
    <xdr:sp macro="" textlink="">
      <xdr:nvSpPr>
        <xdr:cNvPr id="8745" name="Text Box 75" hidden="1">
          <a:extLst>
            <a:ext uri="{FF2B5EF4-FFF2-40B4-BE49-F238E27FC236}">
              <a16:creationId xmlns:a16="http://schemas.microsoft.com/office/drawing/2014/main" id="{00000000-0008-0000-0000-00002922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165</xdr:row>
      <xdr:rowOff>76200</xdr:rowOff>
    </xdr:from>
    <xdr:to>
      <xdr:col>7</xdr:col>
      <xdr:colOff>76200</xdr:colOff>
      <xdr:row>166</xdr:row>
      <xdr:rowOff>114300</xdr:rowOff>
    </xdr:to>
    <xdr:sp macro="" textlink="">
      <xdr:nvSpPr>
        <xdr:cNvPr id="8746" name="Text Box 75" hidden="1">
          <a:extLst>
            <a:ext uri="{FF2B5EF4-FFF2-40B4-BE49-F238E27FC236}">
              <a16:creationId xmlns:a16="http://schemas.microsoft.com/office/drawing/2014/main" id="{00000000-0008-0000-0000-00002A22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164</xdr:row>
      <xdr:rowOff>76200</xdr:rowOff>
    </xdr:from>
    <xdr:to>
      <xdr:col>10</xdr:col>
      <xdr:colOff>76200</xdr:colOff>
      <xdr:row>165</xdr:row>
      <xdr:rowOff>114300</xdr:rowOff>
    </xdr:to>
    <xdr:sp macro="" textlink="">
      <xdr:nvSpPr>
        <xdr:cNvPr id="8747" name="Text Box 75" hidden="1">
          <a:extLst>
            <a:ext uri="{FF2B5EF4-FFF2-40B4-BE49-F238E27FC236}">
              <a16:creationId xmlns:a16="http://schemas.microsoft.com/office/drawing/2014/main" id="{00000000-0008-0000-0000-00002B22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165</xdr:row>
      <xdr:rowOff>76200</xdr:rowOff>
    </xdr:from>
    <xdr:to>
      <xdr:col>10</xdr:col>
      <xdr:colOff>76200</xdr:colOff>
      <xdr:row>166</xdr:row>
      <xdr:rowOff>114300</xdr:rowOff>
    </xdr:to>
    <xdr:sp macro="" textlink="">
      <xdr:nvSpPr>
        <xdr:cNvPr id="8748" name="Text Box 75" hidden="1">
          <a:extLst>
            <a:ext uri="{FF2B5EF4-FFF2-40B4-BE49-F238E27FC236}">
              <a16:creationId xmlns:a16="http://schemas.microsoft.com/office/drawing/2014/main" id="{00000000-0008-0000-0000-00002C22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165</xdr:row>
      <xdr:rowOff>76200</xdr:rowOff>
    </xdr:from>
    <xdr:to>
      <xdr:col>10</xdr:col>
      <xdr:colOff>76200</xdr:colOff>
      <xdr:row>166</xdr:row>
      <xdr:rowOff>114300</xdr:rowOff>
    </xdr:to>
    <xdr:sp macro="" textlink="">
      <xdr:nvSpPr>
        <xdr:cNvPr id="8749" name="Text Box 75" hidden="1">
          <a:extLst>
            <a:ext uri="{FF2B5EF4-FFF2-40B4-BE49-F238E27FC236}">
              <a16:creationId xmlns:a16="http://schemas.microsoft.com/office/drawing/2014/main" id="{00000000-0008-0000-0000-00002D22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165</xdr:row>
      <xdr:rowOff>76200</xdr:rowOff>
    </xdr:from>
    <xdr:to>
      <xdr:col>10</xdr:col>
      <xdr:colOff>76200</xdr:colOff>
      <xdr:row>166</xdr:row>
      <xdr:rowOff>114300</xdr:rowOff>
    </xdr:to>
    <xdr:sp macro="" textlink="">
      <xdr:nvSpPr>
        <xdr:cNvPr id="8750" name="Text Box 75" hidden="1">
          <a:extLst>
            <a:ext uri="{FF2B5EF4-FFF2-40B4-BE49-F238E27FC236}">
              <a16:creationId xmlns:a16="http://schemas.microsoft.com/office/drawing/2014/main" id="{00000000-0008-0000-0000-00002E22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164</xdr:row>
      <xdr:rowOff>76200</xdr:rowOff>
    </xdr:from>
    <xdr:to>
      <xdr:col>14</xdr:col>
      <xdr:colOff>76200</xdr:colOff>
      <xdr:row>165</xdr:row>
      <xdr:rowOff>114300</xdr:rowOff>
    </xdr:to>
    <xdr:sp macro="" textlink="">
      <xdr:nvSpPr>
        <xdr:cNvPr id="8751" name="Text Box 75" hidden="1">
          <a:extLst>
            <a:ext uri="{FF2B5EF4-FFF2-40B4-BE49-F238E27FC236}">
              <a16:creationId xmlns:a16="http://schemas.microsoft.com/office/drawing/2014/main" id="{00000000-0008-0000-0000-00002F2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165</xdr:row>
      <xdr:rowOff>76200</xdr:rowOff>
    </xdr:from>
    <xdr:to>
      <xdr:col>14</xdr:col>
      <xdr:colOff>76200</xdr:colOff>
      <xdr:row>166</xdr:row>
      <xdr:rowOff>114300</xdr:rowOff>
    </xdr:to>
    <xdr:sp macro="" textlink="">
      <xdr:nvSpPr>
        <xdr:cNvPr id="8752" name="Text Box 75" hidden="1">
          <a:extLst>
            <a:ext uri="{FF2B5EF4-FFF2-40B4-BE49-F238E27FC236}">
              <a16:creationId xmlns:a16="http://schemas.microsoft.com/office/drawing/2014/main" id="{00000000-0008-0000-0000-0000302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165</xdr:row>
      <xdr:rowOff>76200</xdr:rowOff>
    </xdr:from>
    <xdr:to>
      <xdr:col>14</xdr:col>
      <xdr:colOff>76200</xdr:colOff>
      <xdr:row>166</xdr:row>
      <xdr:rowOff>114300</xdr:rowOff>
    </xdr:to>
    <xdr:sp macro="" textlink="">
      <xdr:nvSpPr>
        <xdr:cNvPr id="8753" name="Text Box 75" hidden="1">
          <a:extLst>
            <a:ext uri="{FF2B5EF4-FFF2-40B4-BE49-F238E27FC236}">
              <a16:creationId xmlns:a16="http://schemas.microsoft.com/office/drawing/2014/main" id="{00000000-0008-0000-0000-0000312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165</xdr:row>
      <xdr:rowOff>76200</xdr:rowOff>
    </xdr:from>
    <xdr:to>
      <xdr:col>14</xdr:col>
      <xdr:colOff>76200</xdr:colOff>
      <xdr:row>166</xdr:row>
      <xdr:rowOff>114300</xdr:rowOff>
    </xdr:to>
    <xdr:sp macro="" textlink="">
      <xdr:nvSpPr>
        <xdr:cNvPr id="8754" name="Text Box 75" hidden="1">
          <a:extLst>
            <a:ext uri="{FF2B5EF4-FFF2-40B4-BE49-F238E27FC236}">
              <a16:creationId xmlns:a16="http://schemas.microsoft.com/office/drawing/2014/main" id="{00000000-0008-0000-0000-0000322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165</xdr:row>
      <xdr:rowOff>76200</xdr:rowOff>
    </xdr:from>
    <xdr:to>
      <xdr:col>14</xdr:col>
      <xdr:colOff>76200</xdr:colOff>
      <xdr:row>166</xdr:row>
      <xdr:rowOff>114300</xdr:rowOff>
    </xdr:to>
    <xdr:sp macro="" textlink="">
      <xdr:nvSpPr>
        <xdr:cNvPr id="8755" name="Text Box 75" hidden="1">
          <a:extLst>
            <a:ext uri="{FF2B5EF4-FFF2-40B4-BE49-F238E27FC236}">
              <a16:creationId xmlns:a16="http://schemas.microsoft.com/office/drawing/2014/main" id="{00000000-0008-0000-0000-0000332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165</xdr:row>
      <xdr:rowOff>76200</xdr:rowOff>
    </xdr:from>
    <xdr:to>
      <xdr:col>7</xdr:col>
      <xdr:colOff>76200</xdr:colOff>
      <xdr:row>166</xdr:row>
      <xdr:rowOff>114300</xdr:rowOff>
    </xdr:to>
    <xdr:sp macro="" textlink="">
      <xdr:nvSpPr>
        <xdr:cNvPr id="8756" name="Text Box 75" hidden="1">
          <a:extLst>
            <a:ext uri="{FF2B5EF4-FFF2-40B4-BE49-F238E27FC236}">
              <a16:creationId xmlns:a16="http://schemas.microsoft.com/office/drawing/2014/main" id="{00000000-0008-0000-0000-00003422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165</xdr:row>
      <xdr:rowOff>76200</xdr:rowOff>
    </xdr:from>
    <xdr:to>
      <xdr:col>10</xdr:col>
      <xdr:colOff>76200</xdr:colOff>
      <xdr:row>166</xdr:row>
      <xdr:rowOff>114300</xdr:rowOff>
    </xdr:to>
    <xdr:sp macro="" textlink="">
      <xdr:nvSpPr>
        <xdr:cNvPr id="8757" name="Text Box 75" hidden="1">
          <a:extLst>
            <a:ext uri="{FF2B5EF4-FFF2-40B4-BE49-F238E27FC236}">
              <a16:creationId xmlns:a16="http://schemas.microsoft.com/office/drawing/2014/main" id="{00000000-0008-0000-0000-00003522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165</xdr:row>
      <xdr:rowOff>76200</xdr:rowOff>
    </xdr:from>
    <xdr:to>
      <xdr:col>14</xdr:col>
      <xdr:colOff>76200</xdr:colOff>
      <xdr:row>166</xdr:row>
      <xdr:rowOff>114300</xdr:rowOff>
    </xdr:to>
    <xdr:sp macro="" textlink="">
      <xdr:nvSpPr>
        <xdr:cNvPr id="8758" name="Text Box 75" hidden="1">
          <a:extLst>
            <a:ext uri="{FF2B5EF4-FFF2-40B4-BE49-F238E27FC236}">
              <a16:creationId xmlns:a16="http://schemas.microsoft.com/office/drawing/2014/main" id="{00000000-0008-0000-0000-0000362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165</xdr:row>
      <xdr:rowOff>76200</xdr:rowOff>
    </xdr:from>
    <xdr:to>
      <xdr:col>7</xdr:col>
      <xdr:colOff>76200</xdr:colOff>
      <xdr:row>166</xdr:row>
      <xdr:rowOff>114300</xdr:rowOff>
    </xdr:to>
    <xdr:sp macro="" textlink="">
      <xdr:nvSpPr>
        <xdr:cNvPr id="8759" name="Text Box 75" hidden="1">
          <a:extLst>
            <a:ext uri="{FF2B5EF4-FFF2-40B4-BE49-F238E27FC236}">
              <a16:creationId xmlns:a16="http://schemas.microsoft.com/office/drawing/2014/main" id="{00000000-0008-0000-0000-00003722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165</xdr:row>
      <xdr:rowOff>76200</xdr:rowOff>
    </xdr:from>
    <xdr:to>
      <xdr:col>10</xdr:col>
      <xdr:colOff>76200</xdr:colOff>
      <xdr:row>166</xdr:row>
      <xdr:rowOff>114300</xdr:rowOff>
    </xdr:to>
    <xdr:sp macro="" textlink="">
      <xdr:nvSpPr>
        <xdr:cNvPr id="8760" name="Text Box 75" hidden="1">
          <a:extLst>
            <a:ext uri="{FF2B5EF4-FFF2-40B4-BE49-F238E27FC236}">
              <a16:creationId xmlns:a16="http://schemas.microsoft.com/office/drawing/2014/main" id="{00000000-0008-0000-0000-00003822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165</xdr:row>
      <xdr:rowOff>76200</xdr:rowOff>
    </xdr:from>
    <xdr:to>
      <xdr:col>14</xdr:col>
      <xdr:colOff>76200</xdr:colOff>
      <xdr:row>166</xdr:row>
      <xdr:rowOff>114300</xdr:rowOff>
    </xdr:to>
    <xdr:sp macro="" textlink="">
      <xdr:nvSpPr>
        <xdr:cNvPr id="8761" name="Text Box 75" hidden="1">
          <a:extLst>
            <a:ext uri="{FF2B5EF4-FFF2-40B4-BE49-F238E27FC236}">
              <a16:creationId xmlns:a16="http://schemas.microsoft.com/office/drawing/2014/main" id="{00000000-0008-0000-0000-0000392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165</xdr:row>
      <xdr:rowOff>76200</xdr:rowOff>
    </xdr:from>
    <xdr:to>
      <xdr:col>7</xdr:col>
      <xdr:colOff>76200</xdr:colOff>
      <xdr:row>166</xdr:row>
      <xdr:rowOff>114300</xdr:rowOff>
    </xdr:to>
    <xdr:sp macro="" textlink="">
      <xdr:nvSpPr>
        <xdr:cNvPr id="8762" name="Text Box 75" hidden="1">
          <a:extLst>
            <a:ext uri="{FF2B5EF4-FFF2-40B4-BE49-F238E27FC236}">
              <a16:creationId xmlns:a16="http://schemas.microsoft.com/office/drawing/2014/main" id="{00000000-0008-0000-0000-00003A22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166</xdr:row>
      <xdr:rowOff>76200</xdr:rowOff>
    </xdr:from>
    <xdr:to>
      <xdr:col>7</xdr:col>
      <xdr:colOff>76200</xdr:colOff>
      <xdr:row>167</xdr:row>
      <xdr:rowOff>114300</xdr:rowOff>
    </xdr:to>
    <xdr:sp macro="" textlink="">
      <xdr:nvSpPr>
        <xdr:cNvPr id="8763" name="Text Box 75" hidden="1">
          <a:extLst>
            <a:ext uri="{FF2B5EF4-FFF2-40B4-BE49-F238E27FC236}">
              <a16:creationId xmlns:a16="http://schemas.microsoft.com/office/drawing/2014/main" id="{00000000-0008-0000-0000-00003B22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166</xdr:row>
      <xdr:rowOff>76200</xdr:rowOff>
    </xdr:from>
    <xdr:to>
      <xdr:col>7</xdr:col>
      <xdr:colOff>76200</xdr:colOff>
      <xdr:row>167</xdr:row>
      <xdr:rowOff>114300</xdr:rowOff>
    </xdr:to>
    <xdr:sp macro="" textlink="">
      <xdr:nvSpPr>
        <xdr:cNvPr id="8764" name="Text Box 75" hidden="1">
          <a:extLst>
            <a:ext uri="{FF2B5EF4-FFF2-40B4-BE49-F238E27FC236}">
              <a16:creationId xmlns:a16="http://schemas.microsoft.com/office/drawing/2014/main" id="{00000000-0008-0000-0000-00003C22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165</xdr:row>
      <xdr:rowOff>76200</xdr:rowOff>
    </xdr:from>
    <xdr:to>
      <xdr:col>10</xdr:col>
      <xdr:colOff>76200</xdr:colOff>
      <xdr:row>166</xdr:row>
      <xdr:rowOff>114300</xdr:rowOff>
    </xdr:to>
    <xdr:sp macro="" textlink="">
      <xdr:nvSpPr>
        <xdr:cNvPr id="8765" name="Text Box 75" hidden="1">
          <a:extLst>
            <a:ext uri="{FF2B5EF4-FFF2-40B4-BE49-F238E27FC236}">
              <a16:creationId xmlns:a16="http://schemas.microsoft.com/office/drawing/2014/main" id="{00000000-0008-0000-0000-00003D22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166</xdr:row>
      <xdr:rowOff>76200</xdr:rowOff>
    </xdr:from>
    <xdr:to>
      <xdr:col>10</xdr:col>
      <xdr:colOff>76200</xdr:colOff>
      <xdr:row>167</xdr:row>
      <xdr:rowOff>114300</xdr:rowOff>
    </xdr:to>
    <xdr:sp macro="" textlink="">
      <xdr:nvSpPr>
        <xdr:cNvPr id="8766" name="Text Box 75" hidden="1">
          <a:extLst>
            <a:ext uri="{FF2B5EF4-FFF2-40B4-BE49-F238E27FC236}">
              <a16:creationId xmlns:a16="http://schemas.microsoft.com/office/drawing/2014/main" id="{00000000-0008-0000-0000-00003E22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166</xdr:row>
      <xdr:rowOff>76200</xdr:rowOff>
    </xdr:from>
    <xdr:to>
      <xdr:col>10</xdr:col>
      <xdr:colOff>76200</xdr:colOff>
      <xdr:row>167</xdr:row>
      <xdr:rowOff>114300</xdr:rowOff>
    </xdr:to>
    <xdr:sp macro="" textlink="">
      <xdr:nvSpPr>
        <xdr:cNvPr id="8767" name="Text Box 75" hidden="1">
          <a:extLst>
            <a:ext uri="{FF2B5EF4-FFF2-40B4-BE49-F238E27FC236}">
              <a16:creationId xmlns:a16="http://schemas.microsoft.com/office/drawing/2014/main" id="{00000000-0008-0000-0000-00003F22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166</xdr:row>
      <xdr:rowOff>76200</xdr:rowOff>
    </xdr:from>
    <xdr:to>
      <xdr:col>10</xdr:col>
      <xdr:colOff>76200</xdr:colOff>
      <xdr:row>167</xdr:row>
      <xdr:rowOff>114300</xdr:rowOff>
    </xdr:to>
    <xdr:sp macro="" textlink="">
      <xdr:nvSpPr>
        <xdr:cNvPr id="8768" name="Text Box 75" hidden="1">
          <a:extLst>
            <a:ext uri="{FF2B5EF4-FFF2-40B4-BE49-F238E27FC236}">
              <a16:creationId xmlns:a16="http://schemas.microsoft.com/office/drawing/2014/main" id="{00000000-0008-0000-0000-00004022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165</xdr:row>
      <xdr:rowOff>76200</xdr:rowOff>
    </xdr:from>
    <xdr:to>
      <xdr:col>14</xdr:col>
      <xdr:colOff>76200</xdr:colOff>
      <xdr:row>166</xdr:row>
      <xdr:rowOff>114300</xdr:rowOff>
    </xdr:to>
    <xdr:sp macro="" textlink="">
      <xdr:nvSpPr>
        <xdr:cNvPr id="8769" name="Text Box 75" hidden="1">
          <a:extLst>
            <a:ext uri="{FF2B5EF4-FFF2-40B4-BE49-F238E27FC236}">
              <a16:creationId xmlns:a16="http://schemas.microsoft.com/office/drawing/2014/main" id="{00000000-0008-0000-0000-0000412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166</xdr:row>
      <xdr:rowOff>76200</xdr:rowOff>
    </xdr:from>
    <xdr:to>
      <xdr:col>14</xdr:col>
      <xdr:colOff>76200</xdr:colOff>
      <xdr:row>167</xdr:row>
      <xdr:rowOff>114300</xdr:rowOff>
    </xdr:to>
    <xdr:sp macro="" textlink="">
      <xdr:nvSpPr>
        <xdr:cNvPr id="8770" name="Text Box 75" hidden="1">
          <a:extLst>
            <a:ext uri="{FF2B5EF4-FFF2-40B4-BE49-F238E27FC236}">
              <a16:creationId xmlns:a16="http://schemas.microsoft.com/office/drawing/2014/main" id="{00000000-0008-0000-0000-0000422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166</xdr:row>
      <xdr:rowOff>76200</xdr:rowOff>
    </xdr:from>
    <xdr:to>
      <xdr:col>14</xdr:col>
      <xdr:colOff>76200</xdr:colOff>
      <xdr:row>167</xdr:row>
      <xdr:rowOff>114300</xdr:rowOff>
    </xdr:to>
    <xdr:sp macro="" textlink="">
      <xdr:nvSpPr>
        <xdr:cNvPr id="8771" name="Text Box 75" hidden="1">
          <a:extLst>
            <a:ext uri="{FF2B5EF4-FFF2-40B4-BE49-F238E27FC236}">
              <a16:creationId xmlns:a16="http://schemas.microsoft.com/office/drawing/2014/main" id="{00000000-0008-0000-0000-0000432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166</xdr:row>
      <xdr:rowOff>76200</xdr:rowOff>
    </xdr:from>
    <xdr:to>
      <xdr:col>14</xdr:col>
      <xdr:colOff>76200</xdr:colOff>
      <xdr:row>167</xdr:row>
      <xdr:rowOff>114300</xdr:rowOff>
    </xdr:to>
    <xdr:sp macro="" textlink="">
      <xdr:nvSpPr>
        <xdr:cNvPr id="8772" name="Text Box 75" hidden="1">
          <a:extLst>
            <a:ext uri="{FF2B5EF4-FFF2-40B4-BE49-F238E27FC236}">
              <a16:creationId xmlns:a16="http://schemas.microsoft.com/office/drawing/2014/main" id="{00000000-0008-0000-0000-0000442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166</xdr:row>
      <xdr:rowOff>76200</xdr:rowOff>
    </xdr:from>
    <xdr:to>
      <xdr:col>14</xdr:col>
      <xdr:colOff>76200</xdr:colOff>
      <xdr:row>167</xdr:row>
      <xdr:rowOff>114300</xdr:rowOff>
    </xdr:to>
    <xdr:sp macro="" textlink="">
      <xdr:nvSpPr>
        <xdr:cNvPr id="8773" name="Text Box 75" hidden="1">
          <a:extLst>
            <a:ext uri="{FF2B5EF4-FFF2-40B4-BE49-F238E27FC236}">
              <a16:creationId xmlns:a16="http://schemas.microsoft.com/office/drawing/2014/main" id="{00000000-0008-0000-0000-0000452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166</xdr:row>
      <xdr:rowOff>76200</xdr:rowOff>
    </xdr:from>
    <xdr:to>
      <xdr:col>7</xdr:col>
      <xdr:colOff>76200</xdr:colOff>
      <xdr:row>167</xdr:row>
      <xdr:rowOff>114300</xdr:rowOff>
    </xdr:to>
    <xdr:sp macro="" textlink="">
      <xdr:nvSpPr>
        <xdr:cNvPr id="8774" name="Text Box 75" hidden="1">
          <a:extLst>
            <a:ext uri="{FF2B5EF4-FFF2-40B4-BE49-F238E27FC236}">
              <a16:creationId xmlns:a16="http://schemas.microsoft.com/office/drawing/2014/main" id="{00000000-0008-0000-0000-00004622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166</xdr:row>
      <xdr:rowOff>76200</xdr:rowOff>
    </xdr:from>
    <xdr:to>
      <xdr:col>10</xdr:col>
      <xdr:colOff>76200</xdr:colOff>
      <xdr:row>167</xdr:row>
      <xdr:rowOff>114300</xdr:rowOff>
    </xdr:to>
    <xdr:sp macro="" textlink="">
      <xdr:nvSpPr>
        <xdr:cNvPr id="8775" name="Text Box 75" hidden="1">
          <a:extLst>
            <a:ext uri="{FF2B5EF4-FFF2-40B4-BE49-F238E27FC236}">
              <a16:creationId xmlns:a16="http://schemas.microsoft.com/office/drawing/2014/main" id="{00000000-0008-0000-0000-00004722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166</xdr:row>
      <xdr:rowOff>76200</xdr:rowOff>
    </xdr:from>
    <xdr:to>
      <xdr:col>14</xdr:col>
      <xdr:colOff>76200</xdr:colOff>
      <xdr:row>167</xdr:row>
      <xdr:rowOff>114300</xdr:rowOff>
    </xdr:to>
    <xdr:sp macro="" textlink="">
      <xdr:nvSpPr>
        <xdr:cNvPr id="8776" name="Text Box 75" hidden="1">
          <a:extLst>
            <a:ext uri="{FF2B5EF4-FFF2-40B4-BE49-F238E27FC236}">
              <a16:creationId xmlns:a16="http://schemas.microsoft.com/office/drawing/2014/main" id="{00000000-0008-0000-0000-0000482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166</xdr:row>
      <xdr:rowOff>76200</xdr:rowOff>
    </xdr:from>
    <xdr:to>
      <xdr:col>7</xdr:col>
      <xdr:colOff>76200</xdr:colOff>
      <xdr:row>167</xdr:row>
      <xdr:rowOff>114300</xdr:rowOff>
    </xdr:to>
    <xdr:sp macro="" textlink="">
      <xdr:nvSpPr>
        <xdr:cNvPr id="8777" name="Text Box 75" hidden="1">
          <a:extLst>
            <a:ext uri="{FF2B5EF4-FFF2-40B4-BE49-F238E27FC236}">
              <a16:creationId xmlns:a16="http://schemas.microsoft.com/office/drawing/2014/main" id="{00000000-0008-0000-0000-00004922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166</xdr:row>
      <xdr:rowOff>76200</xdr:rowOff>
    </xdr:from>
    <xdr:to>
      <xdr:col>10</xdr:col>
      <xdr:colOff>76200</xdr:colOff>
      <xdr:row>167</xdr:row>
      <xdr:rowOff>114300</xdr:rowOff>
    </xdr:to>
    <xdr:sp macro="" textlink="">
      <xdr:nvSpPr>
        <xdr:cNvPr id="8778" name="Text Box 75" hidden="1">
          <a:extLst>
            <a:ext uri="{FF2B5EF4-FFF2-40B4-BE49-F238E27FC236}">
              <a16:creationId xmlns:a16="http://schemas.microsoft.com/office/drawing/2014/main" id="{00000000-0008-0000-0000-00004A22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166</xdr:row>
      <xdr:rowOff>76200</xdr:rowOff>
    </xdr:from>
    <xdr:to>
      <xdr:col>14</xdr:col>
      <xdr:colOff>76200</xdr:colOff>
      <xdr:row>167</xdr:row>
      <xdr:rowOff>114300</xdr:rowOff>
    </xdr:to>
    <xdr:sp macro="" textlink="">
      <xdr:nvSpPr>
        <xdr:cNvPr id="8779" name="Text Box 75" hidden="1">
          <a:extLst>
            <a:ext uri="{FF2B5EF4-FFF2-40B4-BE49-F238E27FC236}">
              <a16:creationId xmlns:a16="http://schemas.microsoft.com/office/drawing/2014/main" id="{00000000-0008-0000-0000-00004B2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166</xdr:row>
      <xdr:rowOff>76200</xdr:rowOff>
    </xdr:from>
    <xdr:to>
      <xdr:col>7</xdr:col>
      <xdr:colOff>76200</xdr:colOff>
      <xdr:row>167</xdr:row>
      <xdr:rowOff>114300</xdr:rowOff>
    </xdr:to>
    <xdr:sp macro="" textlink="">
      <xdr:nvSpPr>
        <xdr:cNvPr id="8780" name="Text Box 75" hidden="1">
          <a:extLst>
            <a:ext uri="{FF2B5EF4-FFF2-40B4-BE49-F238E27FC236}">
              <a16:creationId xmlns:a16="http://schemas.microsoft.com/office/drawing/2014/main" id="{00000000-0008-0000-0000-00004C22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167</xdr:row>
      <xdr:rowOff>76200</xdr:rowOff>
    </xdr:from>
    <xdr:to>
      <xdr:col>7</xdr:col>
      <xdr:colOff>76200</xdr:colOff>
      <xdr:row>168</xdr:row>
      <xdr:rowOff>114300</xdr:rowOff>
    </xdr:to>
    <xdr:sp macro="" textlink="">
      <xdr:nvSpPr>
        <xdr:cNvPr id="8781" name="Text Box 75" hidden="1">
          <a:extLst>
            <a:ext uri="{FF2B5EF4-FFF2-40B4-BE49-F238E27FC236}">
              <a16:creationId xmlns:a16="http://schemas.microsoft.com/office/drawing/2014/main" id="{00000000-0008-0000-0000-00004D22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167</xdr:row>
      <xdr:rowOff>76200</xdr:rowOff>
    </xdr:from>
    <xdr:to>
      <xdr:col>7</xdr:col>
      <xdr:colOff>76200</xdr:colOff>
      <xdr:row>168</xdr:row>
      <xdr:rowOff>114300</xdr:rowOff>
    </xdr:to>
    <xdr:sp macro="" textlink="">
      <xdr:nvSpPr>
        <xdr:cNvPr id="8782" name="Text Box 75" hidden="1">
          <a:extLst>
            <a:ext uri="{FF2B5EF4-FFF2-40B4-BE49-F238E27FC236}">
              <a16:creationId xmlns:a16="http://schemas.microsoft.com/office/drawing/2014/main" id="{00000000-0008-0000-0000-00004E22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166</xdr:row>
      <xdr:rowOff>76200</xdr:rowOff>
    </xdr:from>
    <xdr:to>
      <xdr:col>10</xdr:col>
      <xdr:colOff>76200</xdr:colOff>
      <xdr:row>167</xdr:row>
      <xdr:rowOff>114300</xdr:rowOff>
    </xdr:to>
    <xdr:sp macro="" textlink="">
      <xdr:nvSpPr>
        <xdr:cNvPr id="8783" name="Text Box 75" hidden="1">
          <a:extLst>
            <a:ext uri="{FF2B5EF4-FFF2-40B4-BE49-F238E27FC236}">
              <a16:creationId xmlns:a16="http://schemas.microsoft.com/office/drawing/2014/main" id="{00000000-0008-0000-0000-00004F22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167</xdr:row>
      <xdr:rowOff>76200</xdr:rowOff>
    </xdr:from>
    <xdr:to>
      <xdr:col>10</xdr:col>
      <xdr:colOff>76200</xdr:colOff>
      <xdr:row>168</xdr:row>
      <xdr:rowOff>114300</xdr:rowOff>
    </xdr:to>
    <xdr:sp macro="" textlink="">
      <xdr:nvSpPr>
        <xdr:cNvPr id="8784" name="Text Box 75" hidden="1">
          <a:extLst>
            <a:ext uri="{FF2B5EF4-FFF2-40B4-BE49-F238E27FC236}">
              <a16:creationId xmlns:a16="http://schemas.microsoft.com/office/drawing/2014/main" id="{00000000-0008-0000-0000-00005022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167</xdr:row>
      <xdr:rowOff>76200</xdr:rowOff>
    </xdr:from>
    <xdr:to>
      <xdr:col>10</xdr:col>
      <xdr:colOff>76200</xdr:colOff>
      <xdr:row>168</xdr:row>
      <xdr:rowOff>114300</xdr:rowOff>
    </xdr:to>
    <xdr:sp macro="" textlink="">
      <xdr:nvSpPr>
        <xdr:cNvPr id="8785" name="Text Box 75" hidden="1">
          <a:extLst>
            <a:ext uri="{FF2B5EF4-FFF2-40B4-BE49-F238E27FC236}">
              <a16:creationId xmlns:a16="http://schemas.microsoft.com/office/drawing/2014/main" id="{00000000-0008-0000-0000-00005122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167</xdr:row>
      <xdr:rowOff>76200</xdr:rowOff>
    </xdr:from>
    <xdr:to>
      <xdr:col>10</xdr:col>
      <xdr:colOff>76200</xdr:colOff>
      <xdr:row>168</xdr:row>
      <xdr:rowOff>114300</xdr:rowOff>
    </xdr:to>
    <xdr:sp macro="" textlink="">
      <xdr:nvSpPr>
        <xdr:cNvPr id="8786" name="Text Box 75" hidden="1">
          <a:extLst>
            <a:ext uri="{FF2B5EF4-FFF2-40B4-BE49-F238E27FC236}">
              <a16:creationId xmlns:a16="http://schemas.microsoft.com/office/drawing/2014/main" id="{00000000-0008-0000-0000-00005222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166</xdr:row>
      <xdr:rowOff>76200</xdr:rowOff>
    </xdr:from>
    <xdr:to>
      <xdr:col>14</xdr:col>
      <xdr:colOff>76200</xdr:colOff>
      <xdr:row>167</xdr:row>
      <xdr:rowOff>114300</xdr:rowOff>
    </xdr:to>
    <xdr:sp macro="" textlink="">
      <xdr:nvSpPr>
        <xdr:cNvPr id="8787" name="Text Box 75" hidden="1">
          <a:extLst>
            <a:ext uri="{FF2B5EF4-FFF2-40B4-BE49-F238E27FC236}">
              <a16:creationId xmlns:a16="http://schemas.microsoft.com/office/drawing/2014/main" id="{00000000-0008-0000-0000-0000532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167</xdr:row>
      <xdr:rowOff>76200</xdr:rowOff>
    </xdr:from>
    <xdr:to>
      <xdr:col>14</xdr:col>
      <xdr:colOff>76200</xdr:colOff>
      <xdr:row>168</xdr:row>
      <xdr:rowOff>114300</xdr:rowOff>
    </xdr:to>
    <xdr:sp macro="" textlink="">
      <xdr:nvSpPr>
        <xdr:cNvPr id="8788" name="Text Box 75" hidden="1">
          <a:extLst>
            <a:ext uri="{FF2B5EF4-FFF2-40B4-BE49-F238E27FC236}">
              <a16:creationId xmlns:a16="http://schemas.microsoft.com/office/drawing/2014/main" id="{00000000-0008-0000-0000-0000542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167</xdr:row>
      <xdr:rowOff>76200</xdr:rowOff>
    </xdr:from>
    <xdr:to>
      <xdr:col>14</xdr:col>
      <xdr:colOff>76200</xdr:colOff>
      <xdr:row>168</xdr:row>
      <xdr:rowOff>114300</xdr:rowOff>
    </xdr:to>
    <xdr:sp macro="" textlink="">
      <xdr:nvSpPr>
        <xdr:cNvPr id="8789" name="Text Box 75" hidden="1">
          <a:extLst>
            <a:ext uri="{FF2B5EF4-FFF2-40B4-BE49-F238E27FC236}">
              <a16:creationId xmlns:a16="http://schemas.microsoft.com/office/drawing/2014/main" id="{00000000-0008-0000-0000-0000552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167</xdr:row>
      <xdr:rowOff>76200</xdr:rowOff>
    </xdr:from>
    <xdr:to>
      <xdr:col>14</xdr:col>
      <xdr:colOff>76200</xdr:colOff>
      <xdr:row>168</xdr:row>
      <xdr:rowOff>114300</xdr:rowOff>
    </xdr:to>
    <xdr:sp macro="" textlink="">
      <xdr:nvSpPr>
        <xdr:cNvPr id="8790" name="Text Box 75" hidden="1">
          <a:extLst>
            <a:ext uri="{FF2B5EF4-FFF2-40B4-BE49-F238E27FC236}">
              <a16:creationId xmlns:a16="http://schemas.microsoft.com/office/drawing/2014/main" id="{00000000-0008-0000-0000-0000562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167</xdr:row>
      <xdr:rowOff>76200</xdr:rowOff>
    </xdr:from>
    <xdr:to>
      <xdr:col>14</xdr:col>
      <xdr:colOff>76200</xdr:colOff>
      <xdr:row>168</xdr:row>
      <xdr:rowOff>114300</xdr:rowOff>
    </xdr:to>
    <xdr:sp macro="" textlink="">
      <xdr:nvSpPr>
        <xdr:cNvPr id="8791" name="Text Box 75" hidden="1">
          <a:extLst>
            <a:ext uri="{FF2B5EF4-FFF2-40B4-BE49-F238E27FC236}">
              <a16:creationId xmlns:a16="http://schemas.microsoft.com/office/drawing/2014/main" id="{00000000-0008-0000-0000-0000572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167</xdr:row>
      <xdr:rowOff>76200</xdr:rowOff>
    </xdr:from>
    <xdr:to>
      <xdr:col>7</xdr:col>
      <xdr:colOff>76200</xdr:colOff>
      <xdr:row>168</xdr:row>
      <xdr:rowOff>114300</xdr:rowOff>
    </xdr:to>
    <xdr:sp macro="" textlink="">
      <xdr:nvSpPr>
        <xdr:cNvPr id="8792" name="Text Box 75" hidden="1">
          <a:extLst>
            <a:ext uri="{FF2B5EF4-FFF2-40B4-BE49-F238E27FC236}">
              <a16:creationId xmlns:a16="http://schemas.microsoft.com/office/drawing/2014/main" id="{00000000-0008-0000-0000-00005822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167</xdr:row>
      <xdr:rowOff>76200</xdr:rowOff>
    </xdr:from>
    <xdr:to>
      <xdr:col>10</xdr:col>
      <xdr:colOff>76200</xdr:colOff>
      <xdr:row>168</xdr:row>
      <xdr:rowOff>114300</xdr:rowOff>
    </xdr:to>
    <xdr:sp macro="" textlink="">
      <xdr:nvSpPr>
        <xdr:cNvPr id="8793" name="Text Box 75" hidden="1">
          <a:extLst>
            <a:ext uri="{FF2B5EF4-FFF2-40B4-BE49-F238E27FC236}">
              <a16:creationId xmlns:a16="http://schemas.microsoft.com/office/drawing/2014/main" id="{00000000-0008-0000-0000-00005922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167</xdr:row>
      <xdr:rowOff>76200</xdr:rowOff>
    </xdr:from>
    <xdr:to>
      <xdr:col>14</xdr:col>
      <xdr:colOff>76200</xdr:colOff>
      <xdr:row>168</xdr:row>
      <xdr:rowOff>114300</xdr:rowOff>
    </xdr:to>
    <xdr:sp macro="" textlink="">
      <xdr:nvSpPr>
        <xdr:cNvPr id="8794" name="Text Box 75" hidden="1">
          <a:extLst>
            <a:ext uri="{FF2B5EF4-FFF2-40B4-BE49-F238E27FC236}">
              <a16:creationId xmlns:a16="http://schemas.microsoft.com/office/drawing/2014/main" id="{00000000-0008-0000-0000-00005A2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167</xdr:row>
      <xdr:rowOff>76200</xdr:rowOff>
    </xdr:from>
    <xdr:to>
      <xdr:col>7</xdr:col>
      <xdr:colOff>76200</xdr:colOff>
      <xdr:row>168</xdr:row>
      <xdr:rowOff>114300</xdr:rowOff>
    </xdr:to>
    <xdr:sp macro="" textlink="">
      <xdr:nvSpPr>
        <xdr:cNvPr id="8795" name="Text Box 75" hidden="1">
          <a:extLst>
            <a:ext uri="{FF2B5EF4-FFF2-40B4-BE49-F238E27FC236}">
              <a16:creationId xmlns:a16="http://schemas.microsoft.com/office/drawing/2014/main" id="{00000000-0008-0000-0000-00005B22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167</xdr:row>
      <xdr:rowOff>76200</xdr:rowOff>
    </xdr:from>
    <xdr:to>
      <xdr:col>10</xdr:col>
      <xdr:colOff>76200</xdr:colOff>
      <xdr:row>168</xdr:row>
      <xdr:rowOff>114300</xdr:rowOff>
    </xdr:to>
    <xdr:sp macro="" textlink="">
      <xdr:nvSpPr>
        <xdr:cNvPr id="8796" name="Text Box 75" hidden="1">
          <a:extLst>
            <a:ext uri="{FF2B5EF4-FFF2-40B4-BE49-F238E27FC236}">
              <a16:creationId xmlns:a16="http://schemas.microsoft.com/office/drawing/2014/main" id="{00000000-0008-0000-0000-00005C22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167</xdr:row>
      <xdr:rowOff>76200</xdr:rowOff>
    </xdr:from>
    <xdr:to>
      <xdr:col>14</xdr:col>
      <xdr:colOff>76200</xdr:colOff>
      <xdr:row>168</xdr:row>
      <xdr:rowOff>114300</xdr:rowOff>
    </xdr:to>
    <xdr:sp macro="" textlink="">
      <xdr:nvSpPr>
        <xdr:cNvPr id="8797" name="Text Box 75" hidden="1">
          <a:extLst>
            <a:ext uri="{FF2B5EF4-FFF2-40B4-BE49-F238E27FC236}">
              <a16:creationId xmlns:a16="http://schemas.microsoft.com/office/drawing/2014/main" id="{00000000-0008-0000-0000-00005D2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167</xdr:row>
      <xdr:rowOff>76200</xdr:rowOff>
    </xdr:from>
    <xdr:to>
      <xdr:col>7</xdr:col>
      <xdr:colOff>76200</xdr:colOff>
      <xdr:row>168</xdr:row>
      <xdr:rowOff>114300</xdr:rowOff>
    </xdr:to>
    <xdr:sp macro="" textlink="">
      <xdr:nvSpPr>
        <xdr:cNvPr id="8798" name="Text Box 75" hidden="1">
          <a:extLst>
            <a:ext uri="{FF2B5EF4-FFF2-40B4-BE49-F238E27FC236}">
              <a16:creationId xmlns:a16="http://schemas.microsoft.com/office/drawing/2014/main" id="{00000000-0008-0000-0000-00005E22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168</xdr:row>
      <xdr:rowOff>76200</xdr:rowOff>
    </xdr:from>
    <xdr:to>
      <xdr:col>7</xdr:col>
      <xdr:colOff>76200</xdr:colOff>
      <xdr:row>169</xdr:row>
      <xdr:rowOff>114300</xdr:rowOff>
    </xdr:to>
    <xdr:sp macro="" textlink="">
      <xdr:nvSpPr>
        <xdr:cNvPr id="8799" name="Text Box 75" hidden="1">
          <a:extLst>
            <a:ext uri="{FF2B5EF4-FFF2-40B4-BE49-F238E27FC236}">
              <a16:creationId xmlns:a16="http://schemas.microsoft.com/office/drawing/2014/main" id="{00000000-0008-0000-0000-00005F22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168</xdr:row>
      <xdr:rowOff>76200</xdr:rowOff>
    </xdr:from>
    <xdr:to>
      <xdr:col>7</xdr:col>
      <xdr:colOff>76200</xdr:colOff>
      <xdr:row>169</xdr:row>
      <xdr:rowOff>114300</xdr:rowOff>
    </xdr:to>
    <xdr:sp macro="" textlink="">
      <xdr:nvSpPr>
        <xdr:cNvPr id="8800" name="Text Box 75" hidden="1">
          <a:extLst>
            <a:ext uri="{FF2B5EF4-FFF2-40B4-BE49-F238E27FC236}">
              <a16:creationId xmlns:a16="http://schemas.microsoft.com/office/drawing/2014/main" id="{00000000-0008-0000-0000-00006022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167</xdr:row>
      <xdr:rowOff>76200</xdr:rowOff>
    </xdr:from>
    <xdr:to>
      <xdr:col>10</xdr:col>
      <xdr:colOff>76200</xdr:colOff>
      <xdr:row>168</xdr:row>
      <xdr:rowOff>114300</xdr:rowOff>
    </xdr:to>
    <xdr:sp macro="" textlink="">
      <xdr:nvSpPr>
        <xdr:cNvPr id="8801" name="Text Box 75" hidden="1">
          <a:extLst>
            <a:ext uri="{FF2B5EF4-FFF2-40B4-BE49-F238E27FC236}">
              <a16:creationId xmlns:a16="http://schemas.microsoft.com/office/drawing/2014/main" id="{00000000-0008-0000-0000-00006122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168</xdr:row>
      <xdr:rowOff>76200</xdr:rowOff>
    </xdr:from>
    <xdr:to>
      <xdr:col>10</xdr:col>
      <xdr:colOff>76200</xdr:colOff>
      <xdr:row>169</xdr:row>
      <xdr:rowOff>114300</xdr:rowOff>
    </xdr:to>
    <xdr:sp macro="" textlink="">
      <xdr:nvSpPr>
        <xdr:cNvPr id="8802" name="Text Box 75" hidden="1">
          <a:extLst>
            <a:ext uri="{FF2B5EF4-FFF2-40B4-BE49-F238E27FC236}">
              <a16:creationId xmlns:a16="http://schemas.microsoft.com/office/drawing/2014/main" id="{00000000-0008-0000-0000-00006222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168</xdr:row>
      <xdr:rowOff>76200</xdr:rowOff>
    </xdr:from>
    <xdr:to>
      <xdr:col>10</xdr:col>
      <xdr:colOff>76200</xdr:colOff>
      <xdr:row>169</xdr:row>
      <xdr:rowOff>114300</xdr:rowOff>
    </xdr:to>
    <xdr:sp macro="" textlink="">
      <xdr:nvSpPr>
        <xdr:cNvPr id="8803" name="Text Box 75" hidden="1">
          <a:extLst>
            <a:ext uri="{FF2B5EF4-FFF2-40B4-BE49-F238E27FC236}">
              <a16:creationId xmlns:a16="http://schemas.microsoft.com/office/drawing/2014/main" id="{00000000-0008-0000-0000-00006322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168</xdr:row>
      <xdr:rowOff>76200</xdr:rowOff>
    </xdr:from>
    <xdr:to>
      <xdr:col>10</xdr:col>
      <xdr:colOff>76200</xdr:colOff>
      <xdr:row>169</xdr:row>
      <xdr:rowOff>114300</xdr:rowOff>
    </xdr:to>
    <xdr:sp macro="" textlink="">
      <xdr:nvSpPr>
        <xdr:cNvPr id="8804" name="Text Box 75" hidden="1">
          <a:extLst>
            <a:ext uri="{FF2B5EF4-FFF2-40B4-BE49-F238E27FC236}">
              <a16:creationId xmlns:a16="http://schemas.microsoft.com/office/drawing/2014/main" id="{00000000-0008-0000-0000-00006422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167</xdr:row>
      <xdr:rowOff>76200</xdr:rowOff>
    </xdr:from>
    <xdr:to>
      <xdr:col>14</xdr:col>
      <xdr:colOff>76200</xdr:colOff>
      <xdr:row>168</xdr:row>
      <xdr:rowOff>114300</xdr:rowOff>
    </xdr:to>
    <xdr:sp macro="" textlink="">
      <xdr:nvSpPr>
        <xdr:cNvPr id="8805" name="Text Box 75" hidden="1">
          <a:extLst>
            <a:ext uri="{FF2B5EF4-FFF2-40B4-BE49-F238E27FC236}">
              <a16:creationId xmlns:a16="http://schemas.microsoft.com/office/drawing/2014/main" id="{00000000-0008-0000-0000-0000652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168</xdr:row>
      <xdr:rowOff>76200</xdr:rowOff>
    </xdr:from>
    <xdr:to>
      <xdr:col>14</xdr:col>
      <xdr:colOff>76200</xdr:colOff>
      <xdr:row>169</xdr:row>
      <xdr:rowOff>114300</xdr:rowOff>
    </xdr:to>
    <xdr:sp macro="" textlink="">
      <xdr:nvSpPr>
        <xdr:cNvPr id="8806" name="Text Box 75" hidden="1">
          <a:extLst>
            <a:ext uri="{FF2B5EF4-FFF2-40B4-BE49-F238E27FC236}">
              <a16:creationId xmlns:a16="http://schemas.microsoft.com/office/drawing/2014/main" id="{00000000-0008-0000-0000-0000662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168</xdr:row>
      <xdr:rowOff>76200</xdr:rowOff>
    </xdr:from>
    <xdr:to>
      <xdr:col>14</xdr:col>
      <xdr:colOff>76200</xdr:colOff>
      <xdr:row>169</xdr:row>
      <xdr:rowOff>114300</xdr:rowOff>
    </xdr:to>
    <xdr:sp macro="" textlink="">
      <xdr:nvSpPr>
        <xdr:cNvPr id="8807" name="Text Box 75" hidden="1">
          <a:extLst>
            <a:ext uri="{FF2B5EF4-FFF2-40B4-BE49-F238E27FC236}">
              <a16:creationId xmlns:a16="http://schemas.microsoft.com/office/drawing/2014/main" id="{00000000-0008-0000-0000-0000672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168</xdr:row>
      <xdr:rowOff>76200</xdr:rowOff>
    </xdr:from>
    <xdr:to>
      <xdr:col>14</xdr:col>
      <xdr:colOff>76200</xdr:colOff>
      <xdr:row>169</xdr:row>
      <xdr:rowOff>114300</xdr:rowOff>
    </xdr:to>
    <xdr:sp macro="" textlink="">
      <xdr:nvSpPr>
        <xdr:cNvPr id="8808" name="Text Box 75" hidden="1">
          <a:extLst>
            <a:ext uri="{FF2B5EF4-FFF2-40B4-BE49-F238E27FC236}">
              <a16:creationId xmlns:a16="http://schemas.microsoft.com/office/drawing/2014/main" id="{00000000-0008-0000-0000-0000682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168</xdr:row>
      <xdr:rowOff>76200</xdr:rowOff>
    </xdr:from>
    <xdr:to>
      <xdr:col>14</xdr:col>
      <xdr:colOff>76200</xdr:colOff>
      <xdr:row>169</xdr:row>
      <xdr:rowOff>114300</xdr:rowOff>
    </xdr:to>
    <xdr:sp macro="" textlink="">
      <xdr:nvSpPr>
        <xdr:cNvPr id="8809" name="Text Box 75" hidden="1">
          <a:extLst>
            <a:ext uri="{FF2B5EF4-FFF2-40B4-BE49-F238E27FC236}">
              <a16:creationId xmlns:a16="http://schemas.microsoft.com/office/drawing/2014/main" id="{00000000-0008-0000-0000-0000692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168</xdr:row>
      <xdr:rowOff>76200</xdr:rowOff>
    </xdr:from>
    <xdr:to>
      <xdr:col>7</xdr:col>
      <xdr:colOff>76200</xdr:colOff>
      <xdr:row>169</xdr:row>
      <xdr:rowOff>114300</xdr:rowOff>
    </xdr:to>
    <xdr:sp macro="" textlink="">
      <xdr:nvSpPr>
        <xdr:cNvPr id="8810" name="Text Box 75" hidden="1">
          <a:extLst>
            <a:ext uri="{FF2B5EF4-FFF2-40B4-BE49-F238E27FC236}">
              <a16:creationId xmlns:a16="http://schemas.microsoft.com/office/drawing/2014/main" id="{00000000-0008-0000-0000-00006A22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168</xdr:row>
      <xdr:rowOff>76200</xdr:rowOff>
    </xdr:from>
    <xdr:to>
      <xdr:col>10</xdr:col>
      <xdr:colOff>76200</xdr:colOff>
      <xdr:row>169</xdr:row>
      <xdr:rowOff>114300</xdr:rowOff>
    </xdr:to>
    <xdr:sp macro="" textlink="">
      <xdr:nvSpPr>
        <xdr:cNvPr id="8811" name="Text Box 75" hidden="1">
          <a:extLst>
            <a:ext uri="{FF2B5EF4-FFF2-40B4-BE49-F238E27FC236}">
              <a16:creationId xmlns:a16="http://schemas.microsoft.com/office/drawing/2014/main" id="{00000000-0008-0000-0000-00006B22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168</xdr:row>
      <xdr:rowOff>76200</xdr:rowOff>
    </xdr:from>
    <xdr:to>
      <xdr:col>14</xdr:col>
      <xdr:colOff>76200</xdr:colOff>
      <xdr:row>169</xdr:row>
      <xdr:rowOff>114300</xdr:rowOff>
    </xdr:to>
    <xdr:sp macro="" textlink="">
      <xdr:nvSpPr>
        <xdr:cNvPr id="8812" name="Text Box 75" hidden="1">
          <a:extLst>
            <a:ext uri="{FF2B5EF4-FFF2-40B4-BE49-F238E27FC236}">
              <a16:creationId xmlns:a16="http://schemas.microsoft.com/office/drawing/2014/main" id="{00000000-0008-0000-0000-00006C2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168</xdr:row>
      <xdr:rowOff>76200</xdr:rowOff>
    </xdr:from>
    <xdr:to>
      <xdr:col>7</xdr:col>
      <xdr:colOff>76200</xdr:colOff>
      <xdr:row>169</xdr:row>
      <xdr:rowOff>114300</xdr:rowOff>
    </xdr:to>
    <xdr:sp macro="" textlink="">
      <xdr:nvSpPr>
        <xdr:cNvPr id="8813" name="Text Box 75" hidden="1">
          <a:extLst>
            <a:ext uri="{FF2B5EF4-FFF2-40B4-BE49-F238E27FC236}">
              <a16:creationId xmlns:a16="http://schemas.microsoft.com/office/drawing/2014/main" id="{00000000-0008-0000-0000-00006D22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168</xdr:row>
      <xdr:rowOff>76200</xdr:rowOff>
    </xdr:from>
    <xdr:to>
      <xdr:col>10</xdr:col>
      <xdr:colOff>76200</xdr:colOff>
      <xdr:row>169</xdr:row>
      <xdr:rowOff>114300</xdr:rowOff>
    </xdr:to>
    <xdr:sp macro="" textlink="">
      <xdr:nvSpPr>
        <xdr:cNvPr id="8814" name="Text Box 75" hidden="1">
          <a:extLst>
            <a:ext uri="{FF2B5EF4-FFF2-40B4-BE49-F238E27FC236}">
              <a16:creationId xmlns:a16="http://schemas.microsoft.com/office/drawing/2014/main" id="{00000000-0008-0000-0000-00006E22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168</xdr:row>
      <xdr:rowOff>76200</xdr:rowOff>
    </xdr:from>
    <xdr:to>
      <xdr:col>14</xdr:col>
      <xdr:colOff>76200</xdr:colOff>
      <xdr:row>169</xdr:row>
      <xdr:rowOff>114300</xdr:rowOff>
    </xdr:to>
    <xdr:sp macro="" textlink="">
      <xdr:nvSpPr>
        <xdr:cNvPr id="8815" name="Text Box 75" hidden="1">
          <a:extLst>
            <a:ext uri="{FF2B5EF4-FFF2-40B4-BE49-F238E27FC236}">
              <a16:creationId xmlns:a16="http://schemas.microsoft.com/office/drawing/2014/main" id="{00000000-0008-0000-0000-00006F2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168</xdr:row>
      <xdr:rowOff>76200</xdr:rowOff>
    </xdr:from>
    <xdr:to>
      <xdr:col>7</xdr:col>
      <xdr:colOff>76200</xdr:colOff>
      <xdr:row>169</xdr:row>
      <xdr:rowOff>114300</xdr:rowOff>
    </xdr:to>
    <xdr:sp macro="" textlink="">
      <xdr:nvSpPr>
        <xdr:cNvPr id="8816" name="Text Box 75" hidden="1">
          <a:extLst>
            <a:ext uri="{FF2B5EF4-FFF2-40B4-BE49-F238E27FC236}">
              <a16:creationId xmlns:a16="http://schemas.microsoft.com/office/drawing/2014/main" id="{00000000-0008-0000-0000-00007022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169</xdr:row>
      <xdr:rowOff>76200</xdr:rowOff>
    </xdr:from>
    <xdr:to>
      <xdr:col>7</xdr:col>
      <xdr:colOff>76200</xdr:colOff>
      <xdr:row>170</xdr:row>
      <xdr:rowOff>114300</xdr:rowOff>
    </xdr:to>
    <xdr:sp macro="" textlink="">
      <xdr:nvSpPr>
        <xdr:cNvPr id="8817" name="Text Box 75" hidden="1">
          <a:extLst>
            <a:ext uri="{FF2B5EF4-FFF2-40B4-BE49-F238E27FC236}">
              <a16:creationId xmlns:a16="http://schemas.microsoft.com/office/drawing/2014/main" id="{00000000-0008-0000-0000-00007122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169</xdr:row>
      <xdr:rowOff>76200</xdr:rowOff>
    </xdr:from>
    <xdr:to>
      <xdr:col>7</xdr:col>
      <xdr:colOff>76200</xdr:colOff>
      <xdr:row>170</xdr:row>
      <xdr:rowOff>114300</xdr:rowOff>
    </xdr:to>
    <xdr:sp macro="" textlink="">
      <xdr:nvSpPr>
        <xdr:cNvPr id="8818" name="Text Box 75" hidden="1">
          <a:extLst>
            <a:ext uri="{FF2B5EF4-FFF2-40B4-BE49-F238E27FC236}">
              <a16:creationId xmlns:a16="http://schemas.microsoft.com/office/drawing/2014/main" id="{00000000-0008-0000-0000-00007222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168</xdr:row>
      <xdr:rowOff>76200</xdr:rowOff>
    </xdr:from>
    <xdr:to>
      <xdr:col>10</xdr:col>
      <xdr:colOff>76200</xdr:colOff>
      <xdr:row>169</xdr:row>
      <xdr:rowOff>114300</xdr:rowOff>
    </xdr:to>
    <xdr:sp macro="" textlink="">
      <xdr:nvSpPr>
        <xdr:cNvPr id="8819" name="Text Box 75" hidden="1">
          <a:extLst>
            <a:ext uri="{FF2B5EF4-FFF2-40B4-BE49-F238E27FC236}">
              <a16:creationId xmlns:a16="http://schemas.microsoft.com/office/drawing/2014/main" id="{00000000-0008-0000-0000-00007322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169</xdr:row>
      <xdr:rowOff>76200</xdr:rowOff>
    </xdr:from>
    <xdr:to>
      <xdr:col>10</xdr:col>
      <xdr:colOff>76200</xdr:colOff>
      <xdr:row>170</xdr:row>
      <xdr:rowOff>114300</xdr:rowOff>
    </xdr:to>
    <xdr:sp macro="" textlink="">
      <xdr:nvSpPr>
        <xdr:cNvPr id="8820" name="Text Box 75" hidden="1">
          <a:extLst>
            <a:ext uri="{FF2B5EF4-FFF2-40B4-BE49-F238E27FC236}">
              <a16:creationId xmlns:a16="http://schemas.microsoft.com/office/drawing/2014/main" id="{00000000-0008-0000-0000-00007422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169</xdr:row>
      <xdr:rowOff>76200</xdr:rowOff>
    </xdr:from>
    <xdr:to>
      <xdr:col>10</xdr:col>
      <xdr:colOff>76200</xdr:colOff>
      <xdr:row>170</xdr:row>
      <xdr:rowOff>114300</xdr:rowOff>
    </xdr:to>
    <xdr:sp macro="" textlink="">
      <xdr:nvSpPr>
        <xdr:cNvPr id="8821" name="Text Box 75" hidden="1">
          <a:extLst>
            <a:ext uri="{FF2B5EF4-FFF2-40B4-BE49-F238E27FC236}">
              <a16:creationId xmlns:a16="http://schemas.microsoft.com/office/drawing/2014/main" id="{00000000-0008-0000-0000-00007522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169</xdr:row>
      <xdr:rowOff>76200</xdr:rowOff>
    </xdr:from>
    <xdr:to>
      <xdr:col>10</xdr:col>
      <xdr:colOff>76200</xdr:colOff>
      <xdr:row>170</xdr:row>
      <xdr:rowOff>114300</xdr:rowOff>
    </xdr:to>
    <xdr:sp macro="" textlink="">
      <xdr:nvSpPr>
        <xdr:cNvPr id="8822" name="Text Box 75" hidden="1">
          <a:extLst>
            <a:ext uri="{FF2B5EF4-FFF2-40B4-BE49-F238E27FC236}">
              <a16:creationId xmlns:a16="http://schemas.microsoft.com/office/drawing/2014/main" id="{00000000-0008-0000-0000-00007622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168</xdr:row>
      <xdr:rowOff>76200</xdr:rowOff>
    </xdr:from>
    <xdr:to>
      <xdr:col>14</xdr:col>
      <xdr:colOff>76200</xdr:colOff>
      <xdr:row>169</xdr:row>
      <xdr:rowOff>114300</xdr:rowOff>
    </xdr:to>
    <xdr:sp macro="" textlink="">
      <xdr:nvSpPr>
        <xdr:cNvPr id="8823" name="Text Box 75" hidden="1">
          <a:extLst>
            <a:ext uri="{FF2B5EF4-FFF2-40B4-BE49-F238E27FC236}">
              <a16:creationId xmlns:a16="http://schemas.microsoft.com/office/drawing/2014/main" id="{00000000-0008-0000-0000-0000772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169</xdr:row>
      <xdr:rowOff>76200</xdr:rowOff>
    </xdr:from>
    <xdr:to>
      <xdr:col>14</xdr:col>
      <xdr:colOff>76200</xdr:colOff>
      <xdr:row>170</xdr:row>
      <xdr:rowOff>114300</xdr:rowOff>
    </xdr:to>
    <xdr:sp macro="" textlink="">
      <xdr:nvSpPr>
        <xdr:cNvPr id="8824" name="Text Box 75" hidden="1">
          <a:extLst>
            <a:ext uri="{FF2B5EF4-FFF2-40B4-BE49-F238E27FC236}">
              <a16:creationId xmlns:a16="http://schemas.microsoft.com/office/drawing/2014/main" id="{00000000-0008-0000-0000-0000782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169</xdr:row>
      <xdr:rowOff>76200</xdr:rowOff>
    </xdr:from>
    <xdr:to>
      <xdr:col>14</xdr:col>
      <xdr:colOff>76200</xdr:colOff>
      <xdr:row>170</xdr:row>
      <xdr:rowOff>114300</xdr:rowOff>
    </xdr:to>
    <xdr:sp macro="" textlink="">
      <xdr:nvSpPr>
        <xdr:cNvPr id="8825" name="Text Box 75" hidden="1">
          <a:extLst>
            <a:ext uri="{FF2B5EF4-FFF2-40B4-BE49-F238E27FC236}">
              <a16:creationId xmlns:a16="http://schemas.microsoft.com/office/drawing/2014/main" id="{00000000-0008-0000-0000-0000792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169</xdr:row>
      <xdr:rowOff>76200</xdr:rowOff>
    </xdr:from>
    <xdr:to>
      <xdr:col>14</xdr:col>
      <xdr:colOff>76200</xdr:colOff>
      <xdr:row>170</xdr:row>
      <xdr:rowOff>114300</xdr:rowOff>
    </xdr:to>
    <xdr:sp macro="" textlink="">
      <xdr:nvSpPr>
        <xdr:cNvPr id="8826" name="Text Box 75" hidden="1">
          <a:extLst>
            <a:ext uri="{FF2B5EF4-FFF2-40B4-BE49-F238E27FC236}">
              <a16:creationId xmlns:a16="http://schemas.microsoft.com/office/drawing/2014/main" id="{00000000-0008-0000-0000-00007A2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169</xdr:row>
      <xdr:rowOff>76200</xdr:rowOff>
    </xdr:from>
    <xdr:to>
      <xdr:col>14</xdr:col>
      <xdr:colOff>76200</xdr:colOff>
      <xdr:row>170</xdr:row>
      <xdr:rowOff>114300</xdr:rowOff>
    </xdr:to>
    <xdr:sp macro="" textlink="">
      <xdr:nvSpPr>
        <xdr:cNvPr id="8827" name="Text Box 75" hidden="1">
          <a:extLst>
            <a:ext uri="{FF2B5EF4-FFF2-40B4-BE49-F238E27FC236}">
              <a16:creationId xmlns:a16="http://schemas.microsoft.com/office/drawing/2014/main" id="{00000000-0008-0000-0000-00007B2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169</xdr:row>
      <xdr:rowOff>76200</xdr:rowOff>
    </xdr:from>
    <xdr:to>
      <xdr:col>7</xdr:col>
      <xdr:colOff>76200</xdr:colOff>
      <xdr:row>170</xdr:row>
      <xdr:rowOff>114300</xdr:rowOff>
    </xdr:to>
    <xdr:sp macro="" textlink="">
      <xdr:nvSpPr>
        <xdr:cNvPr id="8828" name="Text Box 75" hidden="1">
          <a:extLst>
            <a:ext uri="{FF2B5EF4-FFF2-40B4-BE49-F238E27FC236}">
              <a16:creationId xmlns:a16="http://schemas.microsoft.com/office/drawing/2014/main" id="{00000000-0008-0000-0000-00007C22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169</xdr:row>
      <xdr:rowOff>76200</xdr:rowOff>
    </xdr:from>
    <xdr:to>
      <xdr:col>10</xdr:col>
      <xdr:colOff>76200</xdr:colOff>
      <xdr:row>170</xdr:row>
      <xdr:rowOff>114300</xdr:rowOff>
    </xdr:to>
    <xdr:sp macro="" textlink="">
      <xdr:nvSpPr>
        <xdr:cNvPr id="8829" name="Text Box 75" hidden="1">
          <a:extLst>
            <a:ext uri="{FF2B5EF4-FFF2-40B4-BE49-F238E27FC236}">
              <a16:creationId xmlns:a16="http://schemas.microsoft.com/office/drawing/2014/main" id="{00000000-0008-0000-0000-00007D22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169</xdr:row>
      <xdr:rowOff>76200</xdr:rowOff>
    </xdr:from>
    <xdr:to>
      <xdr:col>14</xdr:col>
      <xdr:colOff>76200</xdr:colOff>
      <xdr:row>170</xdr:row>
      <xdr:rowOff>114300</xdr:rowOff>
    </xdr:to>
    <xdr:sp macro="" textlink="">
      <xdr:nvSpPr>
        <xdr:cNvPr id="8830" name="Text Box 75" hidden="1">
          <a:extLst>
            <a:ext uri="{FF2B5EF4-FFF2-40B4-BE49-F238E27FC236}">
              <a16:creationId xmlns:a16="http://schemas.microsoft.com/office/drawing/2014/main" id="{00000000-0008-0000-0000-00007E2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169</xdr:row>
      <xdr:rowOff>76200</xdr:rowOff>
    </xdr:from>
    <xdr:to>
      <xdr:col>7</xdr:col>
      <xdr:colOff>76200</xdr:colOff>
      <xdr:row>170</xdr:row>
      <xdr:rowOff>114300</xdr:rowOff>
    </xdr:to>
    <xdr:sp macro="" textlink="">
      <xdr:nvSpPr>
        <xdr:cNvPr id="8831" name="Text Box 75" hidden="1">
          <a:extLst>
            <a:ext uri="{FF2B5EF4-FFF2-40B4-BE49-F238E27FC236}">
              <a16:creationId xmlns:a16="http://schemas.microsoft.com/office/drawing/2014/main" id="{00000000-0008-0000-0000-00007F22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169</xdr:row>
      <xdr:rowOff>76200</xdr:rowOff>
    </xdr:from>
    <xdr:to>
      <xdr:col>10</xdr:col>
      <xdr:colOff>76200</xdr:colOff>
      <xdr:row>170</xdr:row>
      <xdr:rowOff>114300</xdr:rowOff>
    </xdr:to>
    <xdr:sp macro="" textlink="">
      <xdr:nvSpPr>
        <xdr:cNvPr id="8832" name="Text Box 75" hidden="1">
          <a:extLst>
            <a:ext uri="{FF2B5EF4-FFF2-40B4-BE49-F238E27FC236}">
              <a16:creationId xmlns:a16="http://schemas.microsoft.com/office/drawing/2014/main" id="{00000000-0008-0000-0000-00008022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169</xdr:row>
      <xdr:rowOff>76200</xdr:rowOff>
    </xdr:from>
    <xdr:to>
      <xdr:col>14</xdr:col>
      <xdr:colOff>76200</xdr:colOff>
      <xdr:row>170</xdr:row>
      <xdr:rowOff>114300</xdr:rowOff>
    </xdr:to>
    <xdr:sp macro="" textlink="">
      <xdr:nvSpPr>
        <xdr:cNvPr id="8833" name="Text Box 75" hidden="1">
          <a:extLst>
            <a:ext uri="{FF2B5EF4-FFF2-40B4-BE49-F238E27FC236}">
              <a16:creationId xmlns:a16="http://schemas.microsoft.com/office/drawing/2014/main" id="{00000000-0008-0000-0000-0000812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169</xdr:row>
      <xdr:rowOff>76200</xdr:rowOff>
    </xdr:from>
    <xdr:to>
      <xdr:col>7</xdr:col>
      <xdr:colOff>76200</xdr:colOff>
      <xdr:row>170</xdr:row>
      <xdr:rowOff>114300</xdr:rowOff>
    </xdr:to>
    <xdr:sp macro="" textlink="">
      <xdr:nvSpPr>
        <xdr:cNvPr id="8834" name="Text Box 75" hidden="1">
          <a:extLst>
            <a:ext uri="{FF2B5EF4-FFF2-40B4-BE49-F238E27FC236}">
              <a16:creationId xmlns:a16="http://schemas.microsoft.com/office/drawing/2014/main" id="{00000000-0008-0000-0000-00008222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170</xdr:row>
      <xdr:rowOff>76200</xdr:rowOff>
    </xdr:from>
    <xdr:to>
      <xdr:col>7</xdr:col>
      <xdr:colOff>76200</xdr:colOff>
      <xdr:row>171</xdr:row>
      <xdr:rowOff>114300</xdr:rowOff>
    </xdr:to>
    <xdr:sp macro="" textlink="">
      <xdr:nvSpPr>
        <xdr:cNvPr id="8835" name="Text Box 75" hidden="1">
          <a:extLst>
            <a:ext uri="{FF2B5EF4-FFF2-40B4-BE49-F238E27FC236}">
              <a16:creationId xmlns:a16="http://schemas.microsoft.com/office/drawing/2014/main" id="{00000000-0008-0000-0000-00008322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170</xdr:row>
      <xdr:rowOff>76200</xdr:rowOff>
    </xdr:from>
    <xdr:to>
      <xdr:col>7</xdr:col>
      <xdr:colOff>76200</xdr:colOff>
      <xdr:row>171</xdr:row>
      <xdr:rowOff>114300</xdr:rowOff>
    </xdr:to>
    <xdr:sp macro="" textlink="">
      <xdr:nvSpPr>
        <xdr:cNvPr id="8836" name="Text Box 75" hidden="1">
          <a:extLst>
            <a:ext uri="{FF2B5EF4-FFF2-40B4-BE49-F238E27FC236}">
              <a16:creationId xmlns:a16="http://schemas.microsoft.com/office/drawing/2014/main" id="{00000000-0008-0000-0000-00008422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169</xdr:row>
      <xdr:rowOff>76200</xdr:rowOff>
    </xdr:from>
    <xdr:to>
      <xdr:col>10</xdr:col>
      <xdr:colOff>76200</xdr:colOff>
      <xdr:row>170</xdr:row>
      <xdr:rowOff>114300</xdr:rowOff>
    </xdr:to>
    <xdr:sp macro="" textlink="">
      <xdr:nvSpPr>
        <xdr:cNvPr id="8837" name="Text Box 75" hidden="1">
          <a:extLst>
            <a:ext uri="{FF2B5EF4-FFF2-40B4-BE49-F238E27FC236}">
              <a16:creationId xmlns:a16="http://schemas.microsoft.com/office/drawing/2014/main" id="{00000000-0008-0000-0000-00008522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170</xdr:row>
      <xdr:rowOff>76200</xdr:rowOff>
    </xdr:from>
    <xdr:to>
      <xdr:col>10</xdr:col>
      <xdr:colOff>76200</xdr:colOff>
      <xdr:row>171</xdr:row>
      <xdr:rowOff>114300</xdr:rowOff>
    </xdr:to>
    <xdr:sp macro="" textlink="">
      <xdr:nvSpPr>
        <xdr:cNvPr id="8838" name="Text Box 75" hidden="1">
          <a:extLst>
            <a:ext uri="{FF2B5EF4-FFF2-40B4-BE49-F238E27FC236}">
              <a16:creationId xmlns:a16="http://schemas.microsoft.com/office/drawing/2014/main" id="{00000000-0008-0000-0000-00008622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170</xdr:row>
      <xdr:rowOff>76200</xdr:rowOff>
    </xdr:from>
    <xdr:to>
      <xdr:col>10</xdr:col>
      <xdr:colOff>76200</xdr:colOff>
      <xdr:row>171</xdr:row>
      <xdr:rowOff>114300</xdr:rowOff>
    </xdr:to>
    <xdr:sp macro="" textlink="">
      <xdr:nvSpPr>
        <xdr:cNvPr id="8839" name="Text Box 75" hidden="1">
          <a:extLst>
            <a:ext uri="{FF2B5EF4-FFF2-40B4-BE49-F238E27FC236}">
              <a16:creationId xmlns:a16="http://schemas.microsoft.com/office/drawing/2014/main" id="{00000000-0008-0000-0000-00008722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170</xdr:row>
      <xdr:rowOff>76200</xdr:rowOff>
    </xdr:from>
    <xdr:to>
      <xdr:col>10</xdr:col>
      <xdr:colOff>76200</xdr:colOff>
      <xdr:row>171</xdr:row>
      <xdr:rowOff>114300</xdr:rowOff>
    </xdr:to>
    <xdr:sp macro="" textlink="">
      <xdr:nvSpPr>
        <xdr:cNvPr id="8840" name="Text Box 75" hidden="1">
          <a:extLst>
            <a:ext uri="{FF2B5EF4-FFF2-40B4-BE49-F238E27FC236}">
              <a16:creationId xmlns:a16="http://schemas.microsoft.com/office/drawing/2014/main" id="{00000000-0008-0000-0000-00008822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169</xdr:row>
      <xdr:rowOff>76200</xdr:rowOff>
    </xdr:from>
    <xdr:to>
      <xdr:col>14</xdr:col>
      <xdr:colOff>76200</xdr:colOff>
      <xdr:row>170</xdr:row>
      <xdr:rowOff>114300</xdr:rowOff>
    </xdr:to>
    <xdr:sp macro="" textlink="">
      <xdr:nvSpPr>
        <xdr:cNvPr id="8841" name="Text Box 75" hidden="1">
          <a:extLst>
            <a:ext uri="{FF2B5EF4-FFF2-40B4-BE49-F238E27FC236}">
              <a16:creationId xmlns:a16="http://schemas.microsoft.com/office/drawing/2014/main" id="{00000000-0008-0000-0000-0000892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170</xdr:row>
      <xdr:rowOff>76200</xdr:rowOff>
    </xdr:from>
    <xdr:to>
      <xdr:col>14</xdr:col>
      <xdr:colOff>76200</xdr:colOff>
      <xdr:row>171</xdr:row>
      <xdr:rowOff>114300</xdr:rowOff>
    </xdr:to>
    <xdr:sp macro="" textlink="">
      <xdr:nvSpPr>
        <xdr:cNvPr id="8842" name="Text Box 75" hidden="1">
          <a:extLst>
            <a:ext uri="{FF2B5EF4-FFF2-40B4-BE49-F238E27FC236}">
              <a16:creationId xmlns:a16="http://schemas.microsoft.com/office/drawing/2014/main" id="{00000000-0008-0000-0000-00008A2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170</xdr:row>
      <xdr:rowOff>76200</xdr:rowOff>
    </xdr:from>
    <xdr:to>
      <xdr:col>14</xdr:col>
      <xdr:colOff>76200</xdr:colOff>
      <xdr:row>171</xdr:row>
      <xdr:rowOff>114300</xdr:rowOff>
    </xdr:to>
    <xdr:sp macro="" textlink="">
      <xdr:nvSpPr>
        <xdr:cNvPr id="8843" name="Text Box 75" hidden="1">
          <a:extLst>
            <a:ext uri="{FF2B5EF4-FFF2-40B4-BE49-F238E27FC236}">
              <a16:creationId xmlns:a16="http://schemas.microsoft.com/office/drawing/2014/main" id="{00000000-0008-0000-0000-00008B2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170</xdr:row>
      <xdr:rowOff>76200</xdr:rowOff>
    </xdr:from>
    <xdr:to>
      <xdr:col>14</xdr:col>
      <xdr:colOff>76200</xdr:colOff>
      <xdr:row>171</xdr:row>
      <xdr:rowOff>114300</xdr:rowOff>
    </xdr:to>
    <xdr:sp macro="" textlink="">
      <xdr:nvSpPr>
        <xdr:cNvPr id="8844" name="Text Box 75" hidden="1">
          <a:extLst>
            <a:ext uri="{FF2B5EF4-FFF2-40B4-BE49-F238E27FC236}">
              <a16:creationId xmlns:a16="http://schemas.microsoft.com/office/drawing/2014/main" id="{00000000-0008-0000-0000-00008C2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170</xdr:row>
      <xdr:rowOff>76200</xdr:rowOff>
    </xdr:from>
    <xdr:to>
      <xdr:col>14</xdr:col>
      <xdr:colOff>76200</xdr:colOff>
      <xdr:row>171</xdr:row>
      <xdr:rowOff>114300</xdr:rowOff>
    </xdr:to>
    <xdr:sp macro="" textlink="">
      <xdr:nvSpPr>
        <xdr:cNvPr id="8845" name="Text Box 75" hidden="1">
          <a:extLst>
            <a:ext uri="{FF2B5EF4-FFF2-40B4-BE49-F238E27FC236}">
              <a16:creationId xmlns:a16="http://schemas.microsoft.com/office/drawing/2014/main" id="{00000000-0008-0000-0000-00008D2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170</xdr:row>
      <xdr:rowOff>76200</xdr:rowOff>
    </xdr:from>
    <xdr:to>
      <xdr:col>7</xdr:col>
      <xdr:colOff>76200</xdr:colOff>
      <xdr:row>171</xdr:row>
      <xdr:rowOff>114300</xdr:rowOff>
    </xdr:to>
    <xdr:sp macro="" textlink="">
      <xdr:nvSpPr>
        <xdr:cNvPr id="8846" name="Text Box 75" hidden="1">
          <a:extLst>
            <a:ext uri="{FF2B5EF4-FFF2-40B4-BE49-F238E27FC236}">
              <a16:creationId xmlns:a16="http://schemas.microsoft.com/office/drawing/2014/main" id="{00000000-0008-0000-0000-00008E22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170</xdr:row>
      <xdr:rowOff>76200</xdr:rowOff>
    </xdr:from>
    <xdr:to>
      <xdr:col>10</xdr:col>
      <xdr:colOff>76200</xdr:colOff>
      <xdr:row>171</xdr:row>
      <xdr:rowOff>114300</xdr:rowOff>
    </xdr:to>
    <xdr:sp macro="" textlink="">
      <xdr:nvSpPr>
        <xdr:cNvPr id="8847" name="Text Box 75" hidden="1">
          <a:extLst>
            <a:ext uri="{FF2B5EF4-FFF2-40B4-BE49-F238E27FC236}">
              <a16:creationId xmlns:a16="http://schemas.microsoft.com/office/drawing/2014/main" id="{00000000-0008-0000-0000-00008F22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170</xdr:row>
      <xdr:rowOff>76200</xdr:rowOff>
    </xdr:from>
    <xdr:to>
      <xdr:col>14</xdr:col>
      <xdr:colOff>76200</xdr:colOff>
      <xdr:row>171</xdr:row>
      <xdr:rowOff>114300</xdr:rowOff>
    </xdr:to>
    <xdr:sp macro="" textlink="">
      <xdr:nvSpPr>
        <xdr:cNvPr id="8848" name="Text Box 75" hidden="1">
          <a:extLst>
            <a:ext uri="{FF2B5EF4-FFF2-40B4-BE49-F238E27FC236}">
              <a16:creationId xmlns:a16="http://schemas.microsoft.com/office/drawing/2014/main" id="{00000000-0008-0000-0000-0000902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170</xdr:row>
      <xdr:rowOff>76200</xdr:rowOff>
    </xdr:from>
    <xdr:to>
      <xdr:col>7</xdr:col>
      <xdr:colOff>76200</xdr:colOff>
      <xdr:row>171</xdr:row>
      <xdr:rowOff>114300</xdr:rowOff>
    </xdr:to>
    <xdr:sp macro="" textlink="">
      <xdr:nvSpPr>
        <xdr:cNvPr id="8849" name="Text Box 75" hidden="1">
          <a:extLst>
            <a:ext uri="{FF2B5EF4-FFF2-40B4-BE49-F238E27FC236}">
              <a16:creationId xmlns:a16="http://schemas.microsoft.com/office/drawing/2014/main" id="{00000000-0008-0000-0000-00009122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170</xdr:row>
      <xdr:rowOff>76200</xdr:rowOff>
    </xdr:from>
    <xdr:to>
      <xdr:col>10</xdr:col>
      <xdr:colOff>76200</xdr:colOff>
      <xdr:row>171</xdr:row>
      <xdr:rowOff>114300</xdr:rowOff>
    </xdr:to>
    <xdr:sp macro="" textlink="">
      <xdr:nvSpPr>
        <xdr:cNvPr id="8850" name="Text Box 75" hidden="1">
          <a:extLst>
            <a:ext uri="{FF2B5EF4-FFF2-40B4-BE49-F238E27FC236}">
              <a16:creationId xmlns:a16="http://schemas.microsoft.com/office/drawing/2014/main" id="{00000000-0008-0000-0000-00009222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170</xdr:row>
      <xdr:rowOff>76200</xdr:rowOff>
    </xdr:from>
    <xdr:to>
      <xdr:col>14</xdr:col>
      <xdr:colOff>76200</xdr:colOff>
      <xdr:row>171</xdr:row>
      <xdr:rowOff>114300</xdr:rowOff>
    </xdr:to>
    <xdr:sp macro="" textlink="">
      <xdr:nvSpPr>
        <xdr:cNvPr id="8851" name="Text Box 75" hidden="1">
          <a:extLst>
            <a:ext uri="{FF2B5EF4-FFF2-40B4-BE49-F238E27FC236}">
              <a16:creationId xmlns:a16="http://schemas.microsoft.com/office/drawing/2014/main" id="{00000000-0008-0000-0000-0000932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170</xdr:row>
      <xdr:rowOff>76200</xdr:rowOff>
    </xdr:from>
    <xdr:to>
      <xdr:col>7</xdr:col>
      <xdr:colOff>76200</xdr:colOff>
      <xdr:row>171</xdr:row>
      <xdr:rowOff>114300</xdr:rowOff>
    </xdr:to>
    <xdr:sp macro="" textlink="">
      <xdr:nvSpPr>
        <xdr:cNvPr id="8852" name="Text Box 75" hidden="1">
          <a:extLst>
            <a:ext uri="{FF2B5EF4-FFF2-40B4-BE49-F238E27FC236}">
              <a16:creationId xmlns:a16="http://schemas.microsoft.com/office/drawing/2014/main" id="{00000000-0008-0000-0000-00009422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171</xdr:row>
      <xdr:rowOff>76200</xdr:rowOff>
    </xdr:from>
    <xdr:to>
      <xdr:col>7</xdr:col>
      <xdr:colOff>76200</xdr:colOff>
      <xdr:row>172</xdr:row>
      <xdr:rowOff>114300</xdr:rowOff>
    </xdr:to>
    <xdr:sp macro="" textlink="">
      <xdr:nvSpPr>
        <xdr:cNvPr id="8853" name="Text Box 75" hidden="1">
          <a:extLst>
            <a:ext uri="{FF2B5EF4-FFF2-40B4-BE49-F238E27FC236}">
              <a16:creationId xmlns:a16="http://schemas.microsoft.com/office/drawing/2014/main" id="{00000000-0008-0000-0000-00009522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171</xdr:row>
      <xdr:rowOff>76200</xdr:rowOff>
    </xdr:from>
    <xdr:to>
      <xdr:col>7</xdr:col>
      <xdr:colOff>76200</xdr:colOff>
      <xdr:row>172</xdr:row>
      <xdr:rowOff>114300</xdr:rowOff>
    </xdr:to>
    <xdr:sp macro="" textlink="">
      <xdr:nvSpPr>
        <xdr:cNvPr id="8854" name="Text Box 75" hidden="1">
          <a:extLst>
            <a:ext uri="{FF2B5EF4-FFF2-40B4-BE49-F238E27FC236}">
              <a16:creationId xmlns:a16="http://schemas.microsoft.com/office/drawing/2014/main" id="{00000000-0008-0000-0000-00009622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170</xdr:row>
      <xdr:rowOff>76200</xdr:rowOff>
    </xdr:from>
    <xdr:to>
      <xdr:col>10</xdr:col>
      <xdr:colOff>76200</xdr:colOff>
      <xdr:row>171</xdr:row>
      <xdr:rowOff>114300</xdr:rowOff>
    </xdr:to>
    <xdr:sp macro="" textlink="">
      <xdr:nvSpPr>
        <xdr:cNvPr id="8855" name="Text Box 75" hidden="1">
          <a:extLst>
            <a:ext uri="{FF2B5EF4-FFF2-40B4-BE49-F238E27FC236}">
              <a16:creationId xmlns:a16="http://schemas.microsoft.com/office/drawing/2014/main" id="{00000000-0008-0000-0000-00009722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171</xdr:row>
      <xdr:rowOff>76200</xdr:rowOff>
    </xdr:from>
    <xdr:to>
      <xdr:col>10</xdr:col>
      <xdr:colOff>76200</xdr:colOff>
      <xdr:row>172</xdr:row>
      <xdr:rowOff>114300</xdr:rowOff>
    </xdr:to>
    <xdr:sp macro="" textlink="">
      <xdr:nvSpPr>
        <xdr:cNvPr id="8856" name="Text Box 75" hidden="1">
          <a:extLst>
            <a:ext uri="{FF2B5EF4-FFF2-40B4-BE49-F238E27FC236}">
              <a16:creationId xmlns:a16="http://schemas.microsoft.com/office/drawing/2014/main" id="{00000000-0008-0000-0000-00009822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171</xdr:row>
      <xdr:rowOff>76200</xdr:rowOff>
    </xdr:from>
    <xdr:to>
      <xdr:col>10</xdr:col>
      <xdr:colOff>76200</xdr:colOff>
      <xdr:row>172</xdr:row>
      <xdr:rowOff>114300</xdr:rowOff>
    </xdr:to>
    <xdr:sp macro="" textlink="">
      <xdr:nvSpPr>
        <xdr:cNvPr id="8857" name="Text Box 75" hidden="1">
          <a:extLst>
            <a:ext uri="{FF2B5EF4-FFF2-40B4-BE49-F238E27FC236}">
              <a16:creationId xmlns:a16="http://schemas.microsoft.com/office/drawing/2014/main" id="{00000000-0008-0000-0000-00009922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171</xdr:row>
      <xdr:rowOff>76200</xdr:rowOff>
    </xdr:from>
    <xdr:to>
      <xdr:col>10</xdr:col>
      <xdr:colOff>76200</xdr:colOff>
      <xdr:row>172</xdr:row>
      <xdr:rowOff>114300</xdr:rowOff>
    </xdr:to>
    <xdr:sp macro="" textlink="">
      <xdr:nvSpPr>
        <xdr:cNvPr id="8858" name="Text Box 75" hidden="1">
          <a:extLst>
            <a:ext uri="{FF2B5EF4-FFF2-40B4-BE49-F238E27FC236}">
              <a16:creationId xmlns:a16="http://schemas.microsoft.com/office/drawing/2014/main" id="{00000000-0008-0000-0000-00009A22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170</xdr:row>
      <xdr:rowOff>76200</xdr:rowOff>
    </xdr:from>
    <xdr:to>
      <xdr:col>14</xdr:col>
      <xdr:colOff>76200</xdr:colOff>
      <xdr:row>171</xdr:row>
      <xdr:rowOff>114300</xdr:rowOff>
    </xdr:to>
    <xdr:sp macro="" textlink="">
      <xdr:nvSpPr>
        <xdr:cNvPr id="8859" name="Text Box 75" hidden="1">
          <a:extLst>
            <a:ext uri="{FF2B5EF4-FFF2-40B4-BE49-F238E27FC236}">
              <a16:creationId xmlns:a16="http://schemas.microsoft.com/office/drawing/2014/main" id="{00000000-0008-0000-0000-00009B2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171</xdr:row>
      <xdr:rowOff>76200</xdr:rowOff>
    </xdr:from>
    <xdr:to>
      <xdr:col>14</xdr:col>
      <xdr:colOff>76200</xdr:colOff>
      <xdr:row>172</xdr:row>
      <xdr:rowOff>114300</xdr:rowOff>
    </xdr:to>
    <xdr:sp macro="" textlink="">
      <xdr:nvSpPr>
        <xdr:cNvPr id="8860" name="Text Box 75" hidden="1">
          <a:extLst>
            <a:ext uri="{FF2B5EF4-FFF2-40B4-BE49-F238E27FC236}">
              <a16:creationId xmlns:a16="http://schemas.microsoft.com/office/drawing/2014/main" id="{00000000-0008-0000-0000-00009C2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171</xdr:row>
      <xdr:rowOff>76200</xdr:rowOff>
    </xdr:from>
    <xdr:to>
      <xdr:col>14</xdr:col>
      <xdr:colOff>76200</xdr:colOff>
      <xdr:row>172</xdr:row>
      <xdr:rowOff>114300</xdr:rowOff>
    </xdr:to>
    <xdr:sp macro="" textlink="">
      <xdr:nvSpPr>
        <xdr:cNvPr id="8861" name="Text Box 75" hidden="1">
          <a:extLst>
            <a:ext uri="{FF2B5EF4-FFF2-40B4-BE49-F238E27FC236}">
              <a16:creationId xmlns:a16="http://schemas.microsoft.com/office/drawing/2014/main" id="{00000000-0008-0000-0000-00009D2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171</xdr:row>
      <xdr:rowOff>76200</xdr:rowOff>
    </xdr:from>
    <xdr:to>
      <xdr:col>14</xdr:col>
      <xdr:colOff>76200</xdr:colOff>
      <xdr:row>172</xdr:row>
      <xdr:rowOff>114300</xdr:rowOff>
    </xdr:to>
    <xdr:sp macro="" textlink="">
      <xdr:nvSpPr>
        <xdr:cNvPr id="8862" name="Text Box 75" hidden="1">
          <a:extLst>
            <a:ext uri="{FF2B5EF4-FFF2-40B4-BE49-F238E27FC236}">
              <a16:creationId xmlns:a16="http://schemas.microsoft.com/office/drawing/2014/main" id="{00000000-0008-0000-0000-00009E2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171</xdr:row>
      <xdr:rowOff>76200</xdr:rowOff>
    </xdr:from>
    <xdr:to>
      <xdr:col>14</xdr:col>
      <xdr:colOff>76200</xdr:colOff>
      <xdr:row>172</xdr:row>
      <xdr:rowOff>114300</xdr:rowOff>
    </xdr:to>
    <xdr:sp macro="" textlink="">
      <xdr:nvSpPr>
        <xdr:cNvPr id="8863" name="Text Box 75" hidden="1">
          <a:extLst>
            <a:ext uri="{FF2B5EF4-FFF2-40B4-BE49-F238E27FC236}">
              <a16:creationId xmlns:a16="http://schemas.microsoft.com/office/drawing/2014/main" id="{00000000-0008-0000-0000-00009F2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171</xdr:row>
      <xdr:rowOff>76200</xdr:rowOff>
    </xdr:from>
    <xdr:to>
      <xdr:col>7</xdr:col>
      <xdr:colOff>76200</xdr:colOff>
      <xdr:row>172</xdr:row>
      <xdr:rowOff>114300</xdr:rowOff>
    </xdr:to>
    <xdr:sp macro="" textlink="">
      <xdr:nvSpPr>
        <xdr:cNvPr id="8864" name="Text Box 75" hidden="1">
          <a:extLst>
            <a:ext uri="{FF2B5EF4-FFF2-40B4-BE49-F238E27FC236}">
              <a16:creationId xmlns:a16="http://schemas.microsoft.com/office/drawing/2014/main" id="{00000000-0008-0000-0000-0000A022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171</xdr:row>
      <xdr:rowOff>76200</xdr:rowOff>
    </xdr:from>
    <xdr:to>
      <xdr:col>10</xdr:col>
      <xdr:colOff>76200</xdr:colOff>
      <xdr:row>172</xdr:row>
      <xdr:rowOff>114300</xdr:rowOff>
    </xdr:to>
    <xdr:sp macro="" textlink="">
      <xdr:nvSpPr>
        <xdr:cNvPr id="8865" name="Text Box 75" hidden="1">
          <a:extLst>
            <a:ext uri="{FF2B5EF4-FFF2-40B4-BE49-F238E27FC236}">
              <a16:creationId xmlns:a16="http://schemas.microsoft.com/office/drawing/2014/main" id="{00000000-0008-0000-0000-0000A122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171</xdr:row>
      <xdr:rowOff>76200</xdr:rowOff>
    </xdr:from>
    <xdr:to>
      <xdr:col>14</xdr:col>
      <xdr:colOff>76200</xdr:colOff>
      <xdr:row>172</xdr:row>
      <xdr:rowOff>114300</xdr:rowOff>
    </xdr:to>
    <xdr:sp macro="" textlink="">
      <xdr:nvSpPr>
        <xdr:cNvPr id="8866" name="Text Box 75" hidden="1">
          <a:extLst>
            <a:ext uri="{FF2B5EF4-FFF2-40B4-BE49-F238E27FC236}">
              <a16:creationId xmlns:a16="http://schemas.microsoft.com/office/drawing/2014/main" id="{00000000-0008-0000-0000-0000A22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171</xdr:row>
      <xdr:rowOff>76200</xdr:rowOff>
    </xdr:from>
    <xdr:to>
      <xdr:col>7</xdr:col>
      <xdr:colOff>76200</xdr:colOff>
      <xdr:row>172</xdr:row>
      <xdr:rowOff>114300</xdr:rowOff>
    </xdr:to>
    <xdr:sp macro="" textlink="">
      <xdr:nvSpPr>
        <xdr:cNvPr id="8867" name="Text Box 75" hidden="1">
          <a:extLst>
            <a:ext uri="{FF2B5EF4-FFF2-40B4-BE49-F238E27FC236}">
              <a16:creationId xmlns:a16="http://schemas.microsoft.com/office/drawing/2014/main" id="{00000000-0008-0000-0000-0000A322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171</xdr:row>
      <xdr:rowOff>76200</xdr:rowOff>
    </xdr:from>
    <xdr:to>
      <xdr:col>10</xdr:col>
      <xdr:colOff>76200</xdr:colOff>
      <xdr:row>172</xdr:row>
      <xdr:rowOff>114300</xdr:rowOff>
    </xdr:to>
    <xdr:sp macro="" textlink="">
      <xdr:nvSpPr>
        <xdr:cNvPr id="8868" name="Text Box 75" hidden="1">
          <a:extLst>
            <a:ext uri="{FF2B5EF4-FFF2-40B4-BE49-F238E27FC236}">
              <a16:creationId xmlns:a16="http://schemas.microsoft.com/office/drawing/2014/main" id="{00000000-0008-0000-0000-0000A422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171</xdr:row>
      <xdr:rowOff>76200</xdr:rowOff>
    </xdr:from>
    <xdr:to>
      <xdr:col>14</xdr:col>
      <xdr:colOff>76200</xdr:colOff>
      <xdr:row>172</xdr:row>
      <xdr:rowOff>114300</xdr:rowOff>
    </xdr:to>
    <xdr:sp macro="" textlink="">
      <xdr:nvSpPr>
        <xdr:cNvPr id="8869" name="Text Box 75" hidden="1">
          <a:extLst>
            <a:ext uri="{FF2B5EF4-FFF2-40B4-BE49-F238E27FC236}">
              <a16:creationId xmlns:a16="http://schemas.microsoft.com/office/drawing/2014/main" id="{00000000-0008-0000-0000-0000A52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171</xdr:row>
      <xdr:rowOff>76200</xdr:rowOff>
    </xdr:from>
    <xdr:to>
      <xdr:col>7</xdr:col>
      <xdr:colOff>76200</xdr:colOff>
      <xdr:row>172</xdr:row>
      <xdr:rowOff>114300</xdr:rowOff>
    </xdr:to>
    <xdr:sp macro="" textlink="">
      <xdr:nvSpPr>
        <xdr:cNvPr id="8870" name="Text Box 75" hidden="1">
          <a:extLst>
            <a:ext uri="{FF2B5EF4-FFF2-40B4-BE49-F238E27FC236}">
              <a16:creationId xmlns:a16="http://schemas.microsoft.com/office/drawing/2014/main" id="{00000000-0008-0000-0000-0000A622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172</xdr:row>
      <xdr:rowOff>76200</xdr:rowOff>
    </xdr:from>
    <xdr:to>
      <xdr:col>7</xdr:col>
      <xdr:colOff>76200</xdr:colOff>
      <xdr:row>173</xdr:row>
      <xdr:rowOff>114300</xdr:rowOff>
    </xdr:to>
    <xdr:sp macro="" textlink="">
      <xdr:nvSpPr>
        <xdr:cNvPr id="8871" name="Text Box 75" hidden="1">
          <a:extLst>
            <a:ext uri="{FF2B5EF4-FFF2-40B4-BE49-F238E27FC236}">
              <a16:creationId xmlns:a16="http://schemas.microsoft.com/office/drawing/2014/main" id="{00000000-0008-0000-0000-0000A722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172</xdr:row>
      <xdr:rowOff>76200</xdr:rowOff>
    </xdr:from>
    <xdr:to>
      <xdr:col>7</xdr:col>
      <xdr:colOff>76200</xdr:colOff>
      <xdr:row>173</xdr:row>
      <xdr:rowOff>114300</xdr:rowOff>
    </xdr:to>
    <xdr:sp macro="" textlink="">
      <xdr:nvSpPr>
        <xdr:cNvPr id="8872" name="Text Box 75" hidden="1">
          <a:extLst>
            <a:ext uri="{FF2B5EF4-FFF2-40B4-BE49-F238E27FC236}">
              <a16:creationId xmlns:a16="http://schemas.microsoft.com/office/drawing/2014/main" id="{00000000-0008-0000-0000-0000A822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171</xdr:row>
      <xdr:rowOff>76200</xdr:rowOff>
    </xdr:from>
    <xdr:to>
      <xdr:col>10</xdr:col>
      <xdr:colOff>76200</xdr:colOff>
      <xdr:row>172</xdr:row>
      <xdr:rowOff>114300</xdr:rowOff>
    </xdr:to>
    <xdr:sp macro="" textlink="">
      <xdr:nvSpPr>
        <xdr:cNvPr id="8873" name="Text Box 75" hidden="1">
          <a:extLst>
            <a:ext uri="{FF2B5EF4-FFF2-40B4-BE49-F238E27FC236}">
              <a16:creationId xmlns:a16="http://schemas.microsoft.com/office/drawing/2014/main" id="{00000000-0008-0000-0000-0000A922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172</xdr:row>
      <xdr:rowOff>76200</xdr:rowOff>
    </xdr:from>
    <xdr:to>
      <xdr:col>10</xdr:col>
      <xdr:colOff>76200</xdr:colOff>
      <xdr:row>173</xdr:row>
      <xdr:rowOff>114300</xdr:rowOff>
    </xdr:to>
    <xdr:sp macro="" textlink="">
      <xdr:nvSpPr>
        <xdr:cNvPr id="8874" name="Text Box 75" hidden="1">
          <a:extLst>
            <a:ext uri="{FF2B5EF4-FFF2-40B4-BE49-F238E27FC236}">
              <a16:creationId xmlns:a16="http://schemas.microsoft.com/office/drawing/2014/main" id="{00000000-0008-0000-0000-0000AA22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172</xdr:row>
      <xdr:rowOff>76200</xdr:rowOff>
    </xdr:from>
    <xdr:to>
      <xdr:col>10</xdr:col>
      <xdr:colOff>76200</xdr:colOff>
      <xdr:row>173</xdr:row>
      <xdr:rowOff>114300</xdr:rowOff>
    </xdr:to>
    <xdr:sp macro="" textlink="">
      <xdr:nvSpPr>
        <xdr:cNvPr id="8875" name="Text Box 75" hidden="1">
          <a:extLst>
            <a:ext uri="{FF2B5EF4-FFF2-40B4-BE49-F238E27FC236}">
              <a16:creationId xmlns:a16="http://schemas.microsoft.com/office/drawing/2014/main" id="{00000000-0008-0000-0000-0000AB22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172</xdr:row>
      <xdr:rowOff>76200</xdr:rowOff>
    </xdr:from>
    <xdr:to>
      <xdr:col>10</xdr:col>
      <xdr:colOff>76200</xdr:colOff>
      <xdr:row>173</xdr:row>
      <xdr:rowOff>114300</xdr:rowOff>
    </xdr:to>
    <xdr:sp macro="" textlink="">
      <xdr:nvSpPr>
        <xdr:cNvPr id="8876" name="Text Box 75" hidden="1">
          <a:extLst>
            <a:ext uri="{FF2B5EF4-FFF2-40B4-BE49-F238E27FC236}">
              <a16:creationId xmlns:a16="http://schemas.microsoft.com/office/drawing/2014/main" id="{00000000-0008-0000-0000-0000AC22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171</xdr:row>
      <xdr:rowOff>76200</xdr:rowOff>
    </xdr:from>
    <xdr:to>
      <xdr:col>14</xdr:col>
      <xdr:colOff>76200</xdr:colOff>
      <xdr:row>172</xdr:row>
      <xdr:rowOff>114300</xdr:rowOff>
    </xdr:to>
    <xdr:sp macro="" textlink="">
      <xdr:nvSpPr>
        <xdr:cNvPr id="8877" name="Text Box 75" hidden="1">
          <a:extLst>
            <a:ext uri="{FF2B5EF4-FFF2-40B4-BE49-F238E27FC236}">
              <a16:creationId xmlns:a16="http://schemas.microsoft.com/office/drawing/2014/main" id="{00000000-0008-0000-0000-0000AD2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172</xdr:row>
      <xdr:rowOff>76200</xdr:rowOff>
    </xdr:from>
    <xdr:to>
      <xdr:col>14</xdr:col>
      <xdr:colOff>76200</xdr:colOff>
      <xdr:row>173</xdr:row>
      <xdr:rowOff>114300</xdr:rowOff>
    </xdr:to>
    <xdr:sp macro="" textlink="">
      <xdr:nvSpPr>
        <xdr:cNvPr id="8878" name="Text Box 75" hidden="1">
          <a:extLst>
            <a:ext uri="{FF2B5EF4-FFF2-40B4-BE49-F238E27FC236}">
              <a16:creationId xmlns:a16="http://schemas.microsoft.com/office/drawing/2014/main" id="{00000000-0008-0000-0000-0000AE2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172</xdr:row>
      <xdr:rowOff>76200</xdr:rowOff>
    </xdr:from>
    <xdr:to>
      <xdr:col>14</xdr:col>
      <xdr:colOff>76200</xdr:colOff>
      <xdr:row>173</xdr:row>
      <xdr:rowOff>114300</xdr:rowOff>
    </xdr:to>
    <xdr:sp macro="" textlink="">
      <xdr:nvSpPr>
        <xdr:cNvPr id="8879" name="Text Box 75" hidden="1">
          <a:extLst>
            <a:ext uri="{FF2B5EF4-FFF2-40B4-BE49-F238E27FC236}">
              <a16:creationId xmlns:a16="http://schemas.microsoft.com/office/drawing/2014/main" id="{00000000-0008-0000-0000-0000AF2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172</xdr:row>
      <xdr:rowOff>76200</xdr:rowOff>
    </xdr:from>
    <xdr:to>
      <xdr:col>14</xdr:col>
      <xdr:colOff>76200</xdr:colOff>
      <xdr:row>173</xdr:row>
      <xdr:rowOff>114300</xdr:rowOff>
    </xdr:to>
    <xdr:sp macro="" textlink="">
      <xdr:nvSpPr>
        <xdr:cNvPr id="8880" name="Text Box 75" hidden="1">
          <a:extLst>
            <a:ext uri="{FF2B5EF4-FFF2-40B4-BE49-F238E27FC236}">
              <a16:creationId xmlns:a16="http://schemas.microsoft.com/office/drawing/2014/main" id="{00000000-0008-0000-0000-0000B02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172</xdr:row>
      <xdr:rowOff>76200</xdr:rowOff>
    </xdr:from>
    <xdr:to>
      <xdr:col>14</xdr:col>
      <xdr:colOff>76200</xdr:colOff>
      <xdr:row>173</xdr:row>
      <xdr:rowOff>114300</xdr:rowOff>
    </xdr:to>
    <xdr:sp macro="" textlink="">
      <xdr:nvSpPr>
        <xdr:cNvPr id="8881" name="Text Box 75" hidden="1">
          <a:extLst>
            <a:ext uri="{FF2B5EF4-FFF2-40B4-BE49-F238E27FC236}">
              <a16:creationId xmlns:a16="http://schemas.microsoft.com/office/drawing/2014/main" id="{00000000-0008-0000-0000-0000B12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172</xdr:row>
      <xdr:rowOff>76200</xdr:rowOff>
    </xdr:from>
    <xdr:to>
      <xdr:col>7</xdr:col>
      <xdr:colOff>76200</xdr:colOff>
      <xdr:row>173</xdr:row>
      <xdr:rowOff>114300</xdr:rowOff>
    </xdr:to>
    <xdr:sp macro="" textlink="">
      <xdr:nvSpPr>
        <xdr:cNvPr id="8882" name="Text Box 75" hidden="1">
          <a:extLst>
            <a:ext uri="{FF2B5EF4-FFF2-40B4-BE49-F238E27FC236}">
              <a16:creationId xmlns:a16="http://schemas.microsoft.com/office/drawing/2014/main" id="{00000000-0008-0000-0000-0000B222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172</xdr:row>
      <xdr:rowOff>76200</xdr:rowOff>
    </xdr:from>
    <xdr:to>
      <xdr:col>10</xdr:col>
      <xdr:colOff>76200</xdr:colOff>
      <xdr:row>173</xdr:row>
      <xdr:rowOff>114300</xdr:rowOff>
    </xdr:to>
    <xdr:sp macro="" textlink="">
      <xdr:nvSpPr>
        <xdr:cNvPr id="8883" name="Text Box 75" hidden="1">
          <a:extLst>
            <a:ext uri="{FF2B5EF4-FFF2-40B4-BE49-F238E27FC236}">
              <a16:creationId xmlns:a16="http://schemas.microsoft.com/office/drawing/2014/main" id="{00000000-0008-0000-0000-0000B322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172</xdr:row>
      <xdr:rowOff>76200</xdr:rowOff>
    </xdr:from>
    <xdr:to>
      <xdr:col>14</xdr:col>
      <xdr:colOff>76200</xdr:colOff>
      <xdr:row>173</xdr:row>
      <xdr:rowOff>114300</xdr:rowOff>
    </xdr:to>
    <xdr:sp macro="" textlink="">
      <xdr:nvSpPr>
        <xdr:cNvPr id="8884" name="Text Box 75" hidden="1">
          <a:extLst>
            <a:ext uri="{FF2B5EF4-FFF2-40B4-BE49-F238E27FC236}">
              <a16:creationId xmlns:a16="http://schemas.microsoft.com/office/drawing/2014/main" id="{00000000-0008-0000-0000-0000B42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172</xdr:row>
      <xdr:rowOff>76200</xdr:rowOff>
    </xdr:from>
    <xdr:to>
      <xdr:col>7</xdr:col>
      <xdr:colOff>76200</xdr:colOff>
      <xdr:row>173</xdr:row>
      <xdr:rowOff>114300</xdr:rowOff>
    </xdr:to>
    <xdr:sp macro="" textlink="">
      <xdr:nvSpPr>
        <xdr:cNvPr id="8885" name="Text Box 75" hidden="1">
          <a:extLst>
            <a:ext uri="{FF2B5EF4-FFF2-40B4-BE49-F238E27FC236}">
              <a16:creationId xmlns:a16="http://schemas.microsoft.com/office/drawing/2014/main" id="{00000000-0008-0000-0000-0000B522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172</xdr:row>
      <xdr:rowOff>76200</xdr:rowOff>
    </xdr:from>
    <xdr:to>
      <xdr:col>10</xdr:col>
      <xdr:colOff>76200</xdr:colOff>
      <xdr:row>173</xdr:row>
      <xdr:rowOff>114300</xdr:rowOff>
    </xdr:to>
    <xdr:sp macro="" textlink="">
      <xdr:nvSpPr>
        <xdr:cNvPr id="8886" name="Text Box 75" hidden="1">
          <a:extLst>
            <a:ext uri="{FF2B5EF4-FFF2-40B4-BE49-F238E27FC236}">
              <a16:creationId xmlns:a16="http://schemas.microsoft.com/office/drawing/2014/main" id="{00000000-0008-0000-0000-0000B622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172</xdr:row>
      <xdr:rowOff>76200</xdr:rowOff>
    </xdr:from>
    <xdr:to>
      <xdr:col>14</xdr:col>
      <xdr:colOff>76200</xdr:colOff>
      <xdr:row>173</xdr:row>
      <xdr:rowOff>114300</xdr:rowOff>
    </xdr:to>
    <xdr:sp macro="" textlink="">
      <xdr:nvSpPr>
        <xdr:cNvPr id="8887" name="Text Box 75" hidden="1">
          <a:extLst>
            <a:ext uri="{FF2B5EF4-FFF2-40B4-BE49-F238E27FC236}">
              <a16:creationId xmlns:a16="http://schemas.microsoft.com/office/drawing/2014/main" id="{00000000-0008-0000-0000-0000B72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172</xdr:row>
      <xdr:rowOff>76200</xdr:rowOff>
    </xdr:from>
    <xdr:to>
      <xdr:col>7</xdr:col>
      <xdr:colOff>76200</xdr:colOff>
      <xdr:row>173</xdr:row>
      <xdr:rowOff>114300</xdr:rowOff>
    </xdr:to>
    <xdr:sp macro="" textlink="">
      <xdr:nvSpPr>
        <xdr:cNvPr id="8888" name="Text Box 75" hidden="1">
          <a:extLst>
            <a:ext uri="{FF2B5EF4-FFF2-40B4-BE49-F238E27FC236}">
              <a16:creationId xmlns:a16="http://schemas.microsoft.com/office/drawing/2014/main" id="{00000000-0008-0000-0000-0000B822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173</xdr:row>
      <xdr:rowOff>76200</xdr:rowOff>
    </xdr:from>
    <xdr:to>
      <xdr:col>7</xdr:col>
      <xdr:colOff>76200</xdr:colOff>
      <xdr:row>174</xdr:row>
      <xdr:rowOff>114300</xdr:rowOff>
    </xdr:to>
    <xdr:sp macro="" textlink="">
      <xdr:nvSpPr>
        <xdr:cNvPr id="8889" name="Text Box 75" hidden="1">
          <a:extLst>
            <a:ext uri="{FF2B5EF4-FFF2-40B4-BE49-F238E27FC236}">
              <a16:creationId xmlns:a16="http://schemas.microsoft.com/office/drawing/2014/main" id="{00000000-0008-0000-0000-0000B922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173</xdr:row>
      <xdr:rowOff>76200</xdr:rowOff>
    </xdr:from>
    <xdr:to>
      <xdr:col>7</xdr:col>
      <xdr:colOff>76200</xdr:colOff>
      <xdr:row>174</xdr:row>
      <xdr:rowOff>114300</xdr:rowOff>
    </xdr:to>
    <xdr:sp macro="" textlink="">
      <xdr:nvSpPr>
        <xdr:cNvPr id="8890" name="Text Box 75" hidden="1">
          <a:extLst>
            <a:ext uri="{FF2B5EF4-FFF2-40B4-BE49-F238E27FC236}">
              <a16:creationId xmlns:a16="http://schemas.microsoft.com/office/drawing/2014/main" id="{00000000-0008-0000-0000-0000BA22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172</xdr:row>
      <xdr:rowOff>76200</xdr:rowOff>
    </xdr:from>
    <xdr:to>
      <xdr:col>10</xdr:col>
      <xdr:colOff>76200</xdr:colOff>
      <xdr:row>173</xdr:row>
      <xdr:rowOff>114300</xdr:rowOff>
    </xdr:to>
    <xdr:sp macro="" textlink="">
      <xdr:nvSpPr>
        <xdr:cNvPr id="8891" name="Text Box 75" hidden="1">
          <a:extLst>
            <a:ext uri="{FF2B5EF4-FFF2-40B4-BE49-F238E27FC236}">
              <a16:creationId xmlns:a16="http://schemas.microsoft.com/office/drawing/2014/main" id="{00000000-0008-0000-0000-0000BB22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173</xdr:row>
      <xdr:rowOff>76200</xdr:rowOff>
    </xdr:from>
    <xdr:to>
      <xdr:col>10</xdr:col>
      <xdr:colOff>76200</xdr:colOff>
      <xdr:row>174</xdr:row>
      <xdr:rowOff>114300</xdr:rowOff>
    </xdr:to>
    <xdr:sp macro="" textlink="">
      <xdr:nvSpPr>
        <xdr:cNvPr id="8892" name="Text Box 75" hidden="1">
          <a:extLst>
            <a:ext uri="{FF2B5EF4-FFF2-40B4-BE49-F238E27FC236}">
              <a16:creationId xmlns:a16="http://schemas.microsoft.com/office/drawing/2014/main" id="{00000000-0008-0000-0000-0000BC22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173</xdr:row>
      <xdr:rowOff>76200</xdr:rowOff>
    </xdr:from>
    <xdr:to>
      <xdr:col>10</xdr:col>
      <xdr:colOff>76200</xdr:colOff>
      <xdr:row>174</xdr:row>
      <xdr:rowOff>114300</xdr:rowOff>
    </xdr:to>
    <xdr:sp macro="" textlink="">
      <xdr:nvSpPr>
        <xdr:cNvPr id="8893" name="Text Box 75" hidden="1">
          <a:extLst>
            <a:ext uri="{FF2B5EF4-FFF2-40B4-BE49-F238E27FC236}">
              <a16:creationId xmlns:a16="http://schemas.microsoft.com/office/drawing/2014/main" id="{00000000-0008-0000-0000-0000BD22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173</xdr:row>
      <xdr:rowOff>76200</xdr:rowOff>
    </xdr:from>
    <xdr:to>
      <xdr:col>10</xdr:col>
      <xdr:colOff>76200</xdr:colOff>
      <xdr:row>174</xdr:row>
      <xdr:rowOff>114300</xdr:rowOff>
    </xdr:to>
    <xdr:sp macro="" textlink="">
      <xdr:nvSpPr>
        <xdr:cNvPr id="8894" name="Text Box 75" hidden="1">
          <a:extLst>
            <a:ext uri="{FF2B5EF4-FFF2-40B4-BE49-F238E27FC236}">
              <a16:creationId xmlns:a16="http://schemas.microsoft.com/office/drawing/2014/main" id="{00000000-0008-0000-0000-0000BE22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172</xdr:row>
      <xdr:rowOff>76200</xdr:rowOff>
    </xdr:from>
    <xdr:to>
      <xdr:col>14</xdr:col>
      <xdr:colOff>76200</xdr:colOff>
      <xdr:row>173</xdr:row>
      <xdr:rowOff>114300</xdr:rowOff>
    </xdr:to>
    <xdr:sp macro="" textlink="">
      <xdr:nvSpPr>
        <xdr:cNvPr id="8895" name="Text Box 75" hidden="1">
          <a:extLst>
            <a:ext uri="{FF2B5EF4-FFF2-40B4-BE49-F238E27FC236}">
              <a16:creationId xmlns:a16="http://schemas.microsoft.com/office/drawing/2014/main" id="{00000000-0008-0000-0000-0000BF2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173</xdr:row>
      <xdr:rowOff>76200</xdr:rowOff>
    </xdr:from>
    <xdr:to>
      <xdr:col>14</xdr:col>
      <xdr:colOff>76200</xdr:colOff>
      <xdr:row>174</xdr:row>
      <xdr:rowOff>114300</xdr:rowOff>
    </xdr:to>
    <xdr:sp macro="" textlink="">
      <xdr:nvSpPr>
        <xdr:cNvPr id="8896" name="Text Box 75" hidden="1">
          <a:extLst>
            <a:ext uri="{FF2B5EF4-FFF2-40B4-BE49-F238E27FC236}">
              <a16:creationId xmlns:a16="http://schemas.microsoft.com/office/drawing/2014/main" id="{00000000-0008-0000-0000-0000C02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173</xdr:row>
      <xdr:rowOff>76200</xdr:rowOff>
    </xdr:from>
    <xdr:to>
      <xdr:col>14</xdr:col>
      <xdr:colOff>76200</xdr:colOff>
      <xdr:row>174</xdr:row>
      <xdr:rowOff>114300</xdr:rowOff>
    </xdr:to>
    <xdr:sp macro="" textlink="">
      <xdr:nvSpPr>
        <xdr:cNvPr id="8897" name="Text Box 75" hidden="1">
          <a:extLst>
            <a:ext uri="{FF2B5EF4-FFF2-40B4-BE49-F238E27FC236}">
              <a16:creationId xmlns:a16="http://schemas.microsoft.com/office/drawing/2014/main" id="{00000000-0008-0000-0000-0000C12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173</xdr:row>
      <xdr:rowOff>76200</xdr:rowOff>
    </xdr:from>
    <xdr:to>
      <xdr:col>14</xdr:col>
      <xdr:colOff>76200</xdr:colOff>
      <xdr:row>174</xdr:row>
      <xdr:rowOff>114300</xdr:rowOff>
    </xdr:to>
    <xdr:sp macro="" textlink="">
      <xdr:nvSpPr>
        <xdr:cNvPr id="8898" name="Text Box 75" hidden="1">
          <a:extLst>
            <a:ext uri="{FF2B5EF4-FFF2-40B4-BE49-F238E27FC236}">
              <a16:creationId xmlns:a16="http://schemas.microsoft.com/office/drawing/2014/main" id="{00000000-0008-0000-0000-0000C22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173</xdr:row>
      <xdr:rowOff>76200</xdr:rowOff>
    </xdr:from>
    <xdr:to>
      <xdr:col>14</xdr:col>
      <xdr:colOff>76200</xdr:colOff>
      <xdr:row>174</xdr:row>
      <xdr:rowOff>114300</xdr:rowOff>
    </xdr:to>
    <xdr:sp macro="" textlink="">
      <xdr:nvSpPr>
        <xdr:cNvPr id="8899" name="Text Box 75" hidden="1">
          <a:extLst>
            <a:ext uri="{FF2B5EF4-FFF2-40B4-BE49-F238E27FC236}">
              <a16:creationId xmlns:a16="http://schemas.microsoft.com/office/drawing/2014/main" id="{00000000-0008-0000-0000-0000C32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173</xdr:row>
      <xdr:rowOff>76200</xdr:rowOff>
    </xdr:from>
    <xdr:to>
      <xdr:col>7</xdr:col>
      <xdr:colOff>76200</xdr:colOff>
      <xdr:row>174</xdr:row>
      <xdr:rowOff>114300</xdr:rowOff>
    </xdr:to>
    <xdr:sp macro="" textlink="">
      <xdr:nvSpPr>
        <xdr:cNvPr id="8900" name="Text Box 75" hidden="1">
          <a:extLst>
            <a:ext uri="{FF2B5EF4-FFF2-40B4-BE49-F238E27FC236}">
              <a16:creationId xmlns:a16="http://schemas.microsoft.com/office/drawing/2014/main" id="{00000000-0008-0000-0000-0000C422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173</xdr:row>
      <xdr:rowOff>76200</xdr:rowOff>
    </xdr:from>
    <xdr:to>
      <xdr:col>10</xdr:col>
      <xdr:colOff>76200</xdr:colOff>
      <xdr:row>174</xdr:row>
      <xdr:rowOff>114300</xdr:rowOff>
    </xdr:to>
    <xdr:sp macro="" textlink="">
      <xdr:nvSpPr>
        <xdr:cNvPr id="8901" name="Text Box 75" hidden="1">
          <a:extLst>
            <a:ext uri="{FF2B5EF4-FFF2-40B4-BE49-F238E27FC236}">
              <a16:creationId xmlns:a16="http://schemas.microsoft.com/office/drawing/2014/main" id="{00000000-0008-0000-0000-0000C522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173</xdr:row>
      <xdr:rowOff>76200</xdr:rowOff>
    </xdr:from>
    <xdr:to>
      <xdr:col>14</xdr:col>
      <xdr:colOff>76200</xdr:colOff>
      <xdr:row>174</xdr:row>
      <xdr:rowOff>114300</xdr:rowOff>
    </xdr:to>
    <xdr:sp macro="" textlink="">
      <xdr:nvSpPr>
        <xdr:cNvPr id="8902" name="Text Box 75" hidden="1">
          <a:extLst>
            <a:ext uri="{FF2B5EF4-FFF2-40B4-BE49-F238E27FC236}">
              <a16:creationId xmlns:a16="http://schemas.microsoft.com/office/drawing/2014/main" id="{00000000-0008-0000-0000-0000C62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173</xdr:row>
      <xdr:rowOff>76200</xdr:rowOff>
    </xdr:from>
    <xdr:to>
      <xdr:col>7</xdr:col>
      <xdr:colOff>76200</xdr:colOff>
      <xdr:row>174</xdr:row>
      <xdr:rowOff>114300</xdr:rowOff>
    </xdr:to>
    <xdr:sp macro="" textlink="">
      <xdr:nvSpPr>
        <xdr:cNvPr id="8903" name="Text Box 75" hidden="1">
          <a:extLst>
            <a:ext uri="{FF2B5EF4-FFF2-40B4-BE49-F238E27FC236}">
              <a16:creationId xmlns:a16="http://schemas.microsoft.com/office/drawing/2014/main" id="{00000000-0008-0000-0000-0000C722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173</xdr:row>
      <xdr:rowOff>76200</xdr:rowOff>
    </xdr:from>
    <xdr:to>
      <xdr:col>10</xdr:col>
      <xdr:colOff>76200</xdr:colOff>
      <xdr:row>174</xdr:row>
      <xdr:rowOff>114300</xdr:rowOff>
    </xdr:to>
    <xdr:sp macro="" textlink="">
      <xdr:nvSpPr>
        <xdr:cNvPr id="8904" name="Text Box 75" hidden="1">
          <a:extLst>
            <a:ext uri="{FF2B5EF4-FFF2-40B4-BE49-F238E27FC236}">
              <a16:creationId xmlns:a16="http://schemas.microsoft.com/office/drawing/2014/main" id="{00000000-0008-0000-0000-0000C822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173</xdr:row>
      <xdr:rowOff>76200</xdr:rowOff>
    </xdr:from>
    <xdr:to>
      <xdr:col>14</xdr:col>
      <xdr:colOff>76200</xdr:colOff>
      <xdr:row>174</xdr:row>
      <xdr:rowOff>114300</xdr:rowOff>
    </xdr:to>
    <xdr:sp macro="" textlink="">
      <xdr:nvSpPr>
        <xdr:cNvPr id="8905" name="Text Box 75" hidden="1">
          <a:extLst>
            <a:ext uri="{FF2B5EF4-FFF2-40B4-BE49-F238E27FC236}">
              <a16:creationId xmlns:a16="http://schemas.microsoft.com/office/drawing/2014/main" id="{00000000-0008-0000-0000-0000C92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173</xdr:row>
      <xdr:rowOff>76200</xdr:rowOff>
    </xdr:from>
    <xdr:to>
      <xdr:col>7</xdr:col>
      <xdr:colOff>76200</xdr:colOff>
      <xdr:row>174</xdr:row>
      <xdr:rowOff>114300</xdr:rowOff>
    </xdr:to>
    <xdr:sp macro="" textlink="">
      <xdr:nvSpPr>
        <xdr:cNvPr id="8906" name="Text Box 75" hidden="1">
          <a:extLst>
            <a:ext uri="{FF2B5EF4-FFF2-40B4-BE49-F238E27FC236}">
              <a16:creationId xmlns:a16="http://schemas.microsoft.com/office/drawing/2014/main" id="{00000000-0008-0000-0000-0000CA22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174</xdr:row>
      <xdr:rowOff>76200</xdr:rowOff>
    </xdr:from>
    <xdr:to>
      <xdr:col>7</xdr:col>
      <xdr:colOff>76200</xdr:colOff>
      <xdr:row>175</xdr:row>
      <xdr:rowOff>114300</xdr:rowOff>
    </xdr:to>
    <xdr:sp macro="" textlink="">
      <xdr:nvSpPr>
        <xdr:cNvPr id="8907" name="Text Box 75" hidden="1">
          <a:extLst>
            <a:ext uri="{FF2B5EF4-FFF2-40B4-BE49-F238E27FC236}">
              <a16:creationId xmlns:a16="http://schemas.microsoft.com/office/drawing/2014/main" id="{00000000-0008-0000-0000-0000CB22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174</xdr:row>
      <xdr:rowOff>76200</xdr:rowOff>
    </xdr:from>
    <xdr:to>
      <xdr:col>7</xdr:col>
      <xdr:colOff>76200</xdr:colOff>
      <xdr:row>175</xdr:row>
      <xdr:rowOff>114300</xdr:rowOff>
    </xdr:to>
    <xdr:sp macro="" textlink="">
      <xdr:nvSpPr>
        <xdr:cNvPr id="8908" name="Text Box 75" hidden="1">
          <a:extLst>
            <a:ext uri="{FF2B5EF4-FFF2-40B4-BE49-F238E27FC236}">
              <a16:creationId xmlns:a16="http://schemas.microsoft.com/office/drawing/2014/main" id="{00000000-0008-0000-0000-0000CC22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173</xdr:row>
      <xdr:rowOff>76200</xdr:rowOff>
    </xdr:from>
    <xdr:to>
      <xdr:col>10</xdr:col>
      <xdr:colOff>76200</xdr:colOff>
      <xdr:row>174</xdr:row>
      <xdr:rowOff>114300</xdr:rowOff>
    </xdr:to>
    <xdr:sp macro="" textlink="">
      <xdr:nvSpPr>
        <xdr:cNvPr id="8909" name="Text Box 75" hidden="1">
          <a:extLst>
            <a:ext uri="{FF2B5EF4-FFF2-40B4-BE49-F238E27FC236}">
              <a16:creationId xmlns:a16="http://schemas.microsoft.com/office/drawing/2014/main" id="{00000000-0008-0000-0000-0000CD22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174</xdr:row>
      <xdr:rowOff>76200</xdr:rowOff>
    </xdr:from>
    <xdr:to>
      <xdr:col>10</xdr:col>
      <xdr:colOff>76200</xdr:colOff>
      <xdr:row>175</xdr:row>
      <xdr:rowOff>114300</xdr:rowOff>
    </xdr:to>
    <xdr:sp macro="" textlink="">
      <xdr:nvSpPr>
        <xdr:cNvPr id="8910" name="Text Box 75" hidden="1">
          <a:extLst>
            <a:ext uri="{FF2B5EF4-FFF2-40B4-BE49-F238E27FC236}">
              <a16:creationId xmlns:a16="http://schemas.microsoft.com/office/drawing/2014/main" id="{00000000-0008-0000-0000-0000CE22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174</xdr:row>
      <xdr:rowOff>76200</xdr:rowOff>
    </xdr:from>
    <xdr:to>
      <xdr:col>10</xdr:col>
      <xdr:colOff>76200</xdr:colOff>
      <xdr:row>175</xdr:row>
      <xdr:rowOff>114300</xdr:rowOff>
    </xdr:to>
    <xdr:sp macro="" textlink="">
      <xdr:nvSpPr>
        <xdr:cNvPr id="8911" name="Text Box 75" hidden="1">
          <a:extLst>
            <a:ext uri="{FF2B5EF4-FFF2-40B4-BE49-F238E27FC236}">
              <a16:creationId xmlns:a16="http://schemas.microsoft.com/office/drawing/2014/main" id="{00000000-0008-0000-0000-0000CF22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174</xdr:row>
      <xdr:rowOff>76200</xdr:rowOff>
    </xdr:from>
    <xdr:to>
      <xdr:col>10</xdr:col>
      <xdr:colOff>76200</xdr:colOff>
      <xdr:row>175</xdr:row>
      <xdr:rowOff>114300</xdr:rowOff>
    </xdr:to>
    <xdr:sp macro="" textlink="">
      <xdr:nvSpPr>
        <xdr:cNvPr id="8912" name="Text Box 75" hidden="1">
          <a:extLst>
            <a:ext uri="{FF2B5EF4-FFF2-40B4-BE49-F238E27FC236}">
              <a16:creationId xmlns:a16="http://schemas.microsoft.com/office/drawing/2014/main" id="{00000000-0008-0000-0000-0000D022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173</xdr:row>
      <xdr:rowOff>76200</xdr:rowOff>
    </xdr:from>
    <xdr:to>
      <xdr:col>14</xdr:col>
      <xdr:colOff>76200</xdr:colOff>
      <xdr:row>174</xdr:row>
      <xdr:rowOff>114300</xdr:rowOff>
    </xdr:to>
    <xdr:sp macro="" textlink="">
      <xdr:nvSpPr>
        <xdr:cNvPr id="8913" name="Text Box 75" hidden="1">
          <a:extLst>
            <a:ext uri="{FF2B5EF4-FFF2-40B4-BE49-F238E27FC236}">
              <a16:creationId xmlns:a16="http://schemas.microsoft.com/office/drawing/2014/main" id="{00000000-0008-0000-0000-0000D12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174</xdr:row>
      <xdr:rowOff>76200</xdr:rowOff>
    </xdr:from>
    <xdr:to>
      <xdr:col>14</xdr:col>
      <xdr:colOff>76200</xdr:colOff>
      <xdr:row>175</xdr:row>
      <xdr:rowOff>114300</xdr:rowOff>
    </xdr:to>
    <xdr:sp macro="" textlink="">
      <xdr:nvSpPr>
        <xdr:cNvPr id="8914" name="Text Box 75" hidden="1">
          <a:extLst>
            <a:ext uri="{FF2B5EF4-FFF2-40B4-BE49-F238E27FC236}">
              <a16:creationId xmlns:a16="http://schemas.microsoft.com/office/drawing/2014/main" id="{00000000-0008-0000-0000-0000D22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174</xdr:row>
      <xdr:rowOff>76200</xdr:rowOff>
    </xdr:from>
    <xdr:to>
      <xdr:col>14</xdr:col>
      <xdr:colOff>76200</xdr:colOff>
      <xdr:row>175</xdr:row>
      <xdr:rowOff>114300</xdr:rowOff>
    </xdr:to>
    <xdr:sp macro="" textlink="">
      <xdr:nvSpPr>
        <xdr:cNvPr id="8915" name="Text Box 75" hidden="1">
          <a:extLst>
            <a:ext uri="{FF2B5EF4-FFF2-40B4-BE49-F238E27FC236}">
              <a16:creationId xmlns:a16="http://schemas.microsoft.com/office/drawing/2014/main" id="{00000000-0008-0000-0000-0000D32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174</xdr:row>
      <xdr:rowOff>76200</xdr:rowOff>
    </xdr:from>
    <xdr:to>
      <xdr:col>14</xdr:col>
      <xdr:colOff>76200</xdr:colOff>
      <xdr:row>175</xdr:row>
      <xdr:rowOff>114300</xdr:rowOff>
    </xdr:to>
    <xdr:sp macro="" textlink="">
      <xdr:nvSpPr>
        <xdr:cNvPr id="8916" name="Text Box 75" hidden="1">
          <a:extLst>
            <a:ext uri="{FF2B5EF4-FFF2-40B4-BE49-F238E27FC236}">
              <a16:creationId xmlns:a16="http://schemas.microsoft.com/office/drawing/2014/main" id="{00000000-0008-0000-0000-0000D42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174</xdr:row>
      <xdr:rowOff>76200</xdr:rowOff>
    </xdr:from>
    <xdr:to>
      <xdr:col>14</xdr:col>
      <xdr:colOff>76200</xdr:colOff>
      <xdr:row>175</xdr:row>
      <xdr:rowOff>114300</xdr:rowOff>
    </xdr:to>
    <xdr:sp macro="" textlink="">
      <xdr:nvSpPr>
        <xdr:cNvPr id="8917" name="Text Box 75" hidden="1">
          <a:extLst>
            <a:ext uri="{FF2B5EF4-FFF2-40B4-BE49-F238E27FC236}">
              <a16:creationId xmlns:a16="http://schemas.microsoft.com/office/drawing/2014/main" id="{00000000-0008-0000-0000-0000D52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174</xdr:row>
      <xdr:rowOff>76200</xdr:rowOff>
    </xdr:from>
    <xdr:to>
      <xdr:col>7</xdr:col>
      <xdr:colOff>76200</xdr:colOff>
      <xdr:row>175</xdr:row>
      <xdr:rowOff>114300</xdr:rowOff>
    </xdr:to>
    <xdr:sp macro="" textlink="">
      <xdr:nvSpPr>
        <xdr:cNvPr id="8918" name="Text Box 75" hidden="1">
          <a:extLst>
            <a:ext uri="{FF2B5EF4-FFF2-40B4-BE49-F238E27FC236}">
              <a16:creationId xmlns:a16="http://schemas.microsoft.com/office/drawing/2014/main" id="{00000000-0008-0000-0000-0000D622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174</xdr:row>
      <xdr:rowOff>76200</xdr:rowOff>
    </xdr:from>
    <xdr:to>
      <xdr:col>10</xdr:col>
      <xdr:colOff>76200</xdr:colOff>
      <xdr:row>175</xdr:row>
      <xdr:rowOff>114300</xdr:rowOff>
    </xdr:to>
    <xdr:sp macro="" textlink="">
      <xdr:nvSpPr>
        <xdr:cNvPr id="8919" name="Text Box 75" hidden="1">
          <a:extLst>
            <a:ext uri="{FF2B5EF4-FFF2-40B4-BE49-F238E27FC236}">
              <a16:creationId xmlns:a16="http://schemas.microsoft.com/office/drawing/2014/main" id="{00000000-0008-0000-0000-0000D722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174</xdr:row>
      <xdr:rowOff>76200</xdr:rowOff>
    </xdr:from>
    <xdr:to>
      <xdr:col>14</xdr:col>
      <xdr:colOff>76200</xdr:colOff>
      <xdr:row>175</xdr:row>
      <xdr:rowOff>114300</xdr:rowOff>
    </xdr:to>
    <xdr:sp macro="" textlink="">
      <xdr:nvSpPr>
        <xdr:cNvPr id="8920" name="Text Box 75" hidden="1">
          <a:extLst>
            <a:ext uri="{FF2B5EF4-FFF2-40B4-BE49-F238E27FC236}">
              <a16:creationId xmlns:a16="http://schemas.microsoft.com/office/drawing/2014/main" id="{00000000-0008-0000-0000-0000D82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174</xdr:row>
      <xdr:rowOff>76200</xdr:rowOff>
    </xdr:from>
    <xdr:to>
      <xdr:col>7</xdr:col>
      <xdr:colOff>76200</xdr:colOff>
      <xdr:row>175</xdr:row>
      <xdr:rowOff>114300</xdr:rowOff>
    </xdr:to>
    <xdr:sp macro="" textlink="">
      <xdr:nvSpPr>
        <xdr:cNvPr id="8921" name="Text Box 75" hidden="1">
          <a:extLst>
            <a:ext uri="{FF2B5EF4-FFF2-40B4-BE49-F238E27FC236}">
              <a16:creationId xmlns:a16="http://schemas.microsoft.com/office/drawing/2014/main" id="{00000000-0008-0000-0000-0000D922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174</xdr:row>
      <xdr:rowOff>76200</xdr:rowOff>
    </xdr:from>
    <xdr:to>
      <xdr:col>10</xdr:col>
      <xdr:colOff>76200</xdr:colOff>
      <xdr:row>175</xdr:row>
      <xdr:rowOff>114300</xdr:rowOff>
    </xdr:to>
    <xdr:sp macro="" textlink="">
      <xdr:nvSpPr>
        <xdr:cNvPr id="8922" name="Text Box 75" hidden="1">
          <a:extLst>
            <a:ext uri="{FF2B5EF4-FFF2-40B4-BE49-F238E27FC236}">
              <a16:creationId xmlns:a16="http://schemas.microsoft.com/office/drawing/2014/main" id="{00000000-0008-0000-0000-0000DA22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174</xdr:row>
      <xdr:rowOff>76200</xdr:rowOff>
    </xdr:from>
    <xdr:to>
      <xdr:col>14</xdr:col>
      <xdr:colOff>76200</xdr:colOff>
      <xdr:row>175</xdr:row>
      <xdr:rowOff>114300</xdr:rowOff>
    </xdr:to>
    <xdr:sp macro="" textlink="">
      <xdr:nvSpPr>
        <xdr:cNvPr id="8923" name="Text Box 75" hidden="1">
          <a:extLst>
            <a:ext uri="{FF2B5EF4-FFF2-40B4-BE49-F238E27FC236}">
              <a16:creationId xmlns:a16="http://schemas.microsoft.com/office/drawing/2014/main" id="{00000000-0008-0000-0000-0000DB2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174</xdr:row>
      <xdr:rowOff>76200</xdr:rowOff>
    </xdr:from>
    <xdr:to>
      <xdr:col>7</xdr:col>
      <xdr:colOff>76200</xdr:colOff>
      <xdr:row>175</xdr:row>
      <xdr:rowOff>114300</xdr:rowOff>
    </xdr:to>
    <xdr:sp macro="" textlink="">
      <xdr:nvSpPr>
        <xdr:cNvPr id="8924" name="Text Box 75" hidden="1">
          <a:extLst>
            <a:ext uri="{FF2B5EF4-FFF2-40B4-BE49-F238E27FC236}">
              <a16:creationId xmlns:a16="http://schemas.microsoft.com/office/drawing/2014/main" id="{00000000-0008-0000-0000-0000DC22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175</xdr:row>
      <xdr:rowOff>76200</xdr:rowOff>
    </xdr:from>
    <xdr:to>
      <xdr:col>7</xdr:col>
      <xdr:colOff>76200</xdr:colOff>
      <xdr:row>176</xdr:row>
      <xdr:rowOff>114300</xdr:rowOff>
    </xdr:to>
    <xdr:sp macro="" textlink="">
      <xdr:nvSpPr>
        <xdr:cNvPr id="8925" name="Text Box 75" hidden="1">
          <a:extLst>
            <a:ext uri="{FF2B5EF4-FFF2-40B4-BE49-F238E27FC236}">
              <a16:creationId xmlns:a16="http://schemas.microsoft.com/office/drawing/2014/main" id="{00000000-0008-0000-0000-0000DD22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175</xdr:row>
      <xdr:rowOff>76200</xdr:rowOff>
    </xdr:from>
    <xdr:to>
      <xdr:col>7</xdr:col>
      <xdr:colOff>76200</xdr:colOff>
      <xdr:row>176</xdr:row>
      <xdr:rowOff>114300</xdr:rowOff>
    </xdr:to>
    <xdr:sp macro="" textlink="">
      <xdr:nvSpPr>
        <xdr:cNvPr id="8926" name="Text Box 75" hidden="1">
          <a:extLst>
            <a:ext uri="{FF2B5EF4-FFF2-40B4-BE49-F238E27FC236}">
              <a16:creationId xmlns:a16="http://schemas.microsoft.com/office/drawing/2014/main" id="{00000000-0008-0000-0000-0000DE22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174</xdr:row>
      <xdr:rowOff>76200</xdr:rowOff>
    </xdr:from>
    <xdr:to>
      <xdr:col>10</xdr:col>
      <xdr:colOff>76200</xdr:colOff>
      <xdr:row>175</xdr:row>
      <xdr:rowOff>114300</xdr:rowOff>
    </xdr:to>
    <xdr:sp macro="" textlink="">
      <xdr:nvSpPr>
        <xdr:cNvPr id="8927" name="Text Box 75" hidden="1">
          <a:extLst>
            <a:ext uri="{FF2B5EF4-FFF2-40B4-BE49-F238E27FC236}">
              <a16:creationId xmlns:a16="http://schemas.microsoft.com/office/drawing/2014/main" id="{00000000-0008-0000-0000-0000DF22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175</xdr:row>
      <xdr:rowOff>76200</xdr:rowOff>
    </xdr:from>
    <xdr:to>
      <xdr:col>10</xdr:col>
      <xdr:colOff>76200</xdr:colOff>
      <xdr:row>176</xdr:row>
      <xdr:rowOff>114300</xdr:rowOff>
    </xdr:to>
    <xdr:sp macro="" textlink="">
      <xdr:nvSpPr>
        <xdr:cNvPr id="8928" name="Text Box 75" hidden="1">
          <a:extLst>
            <a:ext uri="{FF2B5EF4-FFF2-40B4-BE49-F238E27FC236}">
              <a16:creationId xmlns:a16="http://schemas.microsoft.com/office/drawing/2014/main" id="{00000000-0008-0000-0000-0000E022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175</xdr:row>
      <xdr:rowOff>76200</xdr:rowOff>
    </xdr:from>
    <xdr:to>
      <xdr:col>10</xdr:col>
      <xdr:colOff>76200</xdr:colOff>
      <xdr:row>176</xdr:row>
      <xdr:rowOff>114300</xdr:rowOff>
    </xdr:to>
    <xdr:sp macro="" textlink="">
      <xdr:nvSpPr>
        <xdr:cNvPr id="8929" name="Text Box 75" hidden="1">
          <a:extLst>
            <a:ext uri="{FF2B5EF4-FFF2-40B4-BE49-F238E27FC236}">
              <a16:creationId xmlns:a16="http://schemas.microsoft.com/office/drawing/2014/main" id="{00000000-0008-0000-0000-0000E122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175</xdr:row>
      <xdr:rowOff>76200</xdr:rowOff>
    </xdr:from>
    <xdr:to>
      <xdr:col>10</xdr:col>
      <xdr:colOff>76200</xdr:colOff>
      <xdr:row>176</xdr:row>
      <xdr:rowOff>114300</xdr:rowOff>
    </xdr:to>
    <xdr:sp macro="" textlink="">
      <xdr:nvSpPr>
        <xdr:cNvPr id="8930" name="Text Box 75" hidden="1">
          <a:extLst>
            <a:ext uri="{FF2B5EF4-FFF2-40B4-BE49-F238E27FC236}">
              <a16:creationId xmlns:a16="http://schemas.microsoft.com/office/drawing/2014/main" id="{00000000-0008-0000-0000-0000E222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174</xdr:row>
      <xdr:rowOff>76200</xdr:rowOff>
    </xdr:from>
    <xdr:to>
      <xdr:col>14</xdr:col>
      <xdr:colOff>76200</xdr:colOff>
      <xdr:row>175</xdr:row>
      <xdr:rowOff>114300</xdr:rowOff>
    </xdr:to>
    <xdr:sp macro="" textlink="">
      <xdr:nvSpPr>
        <xdr:cNvPr id="8931" name="Text Box 75" hidden="1">
          <a:extLst>
            <a:ext uri="{FF2B5EF4-FFF2-40B4-BE49-F238E27FC236}">
              <a16:creationId xmlns:a16="http://schemas.microsoft.com/office/drawing/2014/main" id="{00000000-0008-0000-0000-0000E32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175</xdr:row>
      <xdr:rowOff>76200</xdr:rowOff>
    </xdr:from>
    <xdr:to>
      <xdr:col>14</xdr:col>
      <xdr:colOff>76200</xdr:colOff>
      <xdr:row>176</xdr:row>
      <xdr:rowOff>114300</xdr:rowOff>
    </xdr:to>
    <xdr:sp macro="" textlink="">
      <xdr:nvSpPr>
        <xdr:cNvPr id="8932" name="Text Box 75" hidden="1">
          <a:extLst>
            <a:ext uri="{FF2B5EF4-FFF2-40B4-BE49-F238E27FC236}">
              <a16:creationId xmlns:a16="http://schemas.microsoft.com/office/drawing/2014/main" id="{00000000-0008-0000-0000-0000E42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175</xdr:row>
      <xdr:rowOff>76200</xdr:rowOff>
    </xdr:from>
    <xdr:to>
      <xdr:col>14</xdr:col>
      <xdr:colOff>76200</xdr:colOff>
      <xdr:row>176</xdr:row>
      <xdr:rowOff>114300</xdr:rowOff>
    </xdr:to>
    <xdr:sp macro="" textlink="">
      <xdr:nvSpPr>
        <xdr:cNvPr id="8933" name="Text Box 75" hidden="1">
          <a:extLst>
            <a:ext uri="{FF2B5EF4-FFF2-40B4-BE49-F238E27FC236}">
              <a16:creationId xmlns:a16="http://schemas.microsoft.com/office/drawing/2014/main" id="{00000000-0008-0000-0000-0000E52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175</xdr:row>
      <xdr:rowOff>76200</xdr:rowOff>
    </xdr:from>
    <xdr:to>
      <xdr:col>14</xdr:col>
      <xdr:colOff>76200</xdr:colOff>
      <xdr:row>176</xdr:row>
      <xdr:rowOff>114300</xdr:rowOff>
    </xdr:to>
    <xdr:sp macro="" textlink="">
      <xdr:nvSpPr>
        <xdr:cNvPr id="8934" name="Text Box 75" hidden="1">
          <a:extLst>
            <a:ext uri="{FF2B5EF4-FFF2-40B4-BE49-F238E27FC236}">
              <a16:creationId xmlns:a16="http://schemas.microsoft.com/office/drawing/2014/main" id="{00000000-0008-0000-0000-0000E62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175</xdr:row>
      <xdr:rowOff>76200</xdr:rowOff>
    </xdr:from>
    <xdr:to>
      <xdr:col>14</xdr:col>
      <xdr:colOff>76200</xdr:colOff>
      <xdr:row>176</xdr:row>
      <xdr:rowOff>114300</xdr:rowOff>
    </xdr:to>
    <xdr:sp macro="" textlink="">
      <xdr:nvSpPr>
        <xdr:cNvPr id="8935" name="Text Box 75" hidden="1">
          <a:extLst>
            <a:ext uri="{FF2B5EF4-FFF2-40B4-BE49-F238E27FC236}">
              <a16:creationId xmlns:a16="http://schemas.microsoft.com/office/drawing/2014/main" id="{00000000-0008-0000-0000-0000E72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175</xdr:row>
      <xdr:rowOff>76200</xdr:rowOff>
    </xdr:from>
    <xdr:to>
      <xdr:col>7</xdr:col>
      <xdr:colOff>76200</xdr:colOff>
      <xdr:row>176</xdr:row>
      <xdr:rowOff>114300</xdr:rowOff>
    </xdr:to>
    <xdr:sp macro="" textlink="">
      <xdr:nvSpPr>
        <xdr:cNvPr id="8936" name="Text Box 75" hidden="1">
          <a:extLst>
            <a:ext uri="{FF2B5EF4-FFF2-40B4-BE49-F238E27FC236}">
              <a16:creationId xmlns:a16="http://schemas.microsoft.com/office/drawing/2014/main" id="{00000000-0008-0000-0000-0000E822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175</xdr:row>
      <xdr:rowOff>76200</xdr:rowOff>
    </xdr:from>
    <xdr:to>
      <xdr:col>10</xdr:col>
      <xdr:colOff>76200</xdr:colOff>
      <xdr:row>176</xdr:row>
      <xdr:rowOff>114300</xdr:rowOff>
    </xdr:to>
    <xdr:sp macro="" textlink="">
      <xdr:nvSpPr>
        <xdr:cNvPr id="8937" name="Text Box 75" hidden="1">
          <a:extLst>
            <a:ext uri="{FF2B5EF4-FFF2-40B4-BE49-F238E27FC236}">
              <a16:creationId xmlns:a16="http://schemas.microsoft.com/office/drawing/2014/main" id="{00000000-0008-0000-0000-0000E922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175</xdr:row>
      <xdr:rowOff>76200</xdr:rowOff>
    </xdr:from>
    <xdr:to>
      <xdr:col>14</xdr:col>
      <xdr:colOff>76200</xdr:colOff>
      <xdr:row>176</xdr:row>
      <xdr:rowOff>114300</xdr:rowOff>
    </xdr:to>
    <xdr:sp macro="" textlink="">
      <xdr:nvSpPr>
        <xdr:cNvPr id="8938" name="Text Box 75" hidden="1">
          <a:extLst>
            <a:ext uri="{FF2B5EF4-FFF2-40B4-BE49-F238E27FC236}">
              <a16:creationId xmlns:a16="http://schemas.microsoft.com/office/drawing/2014/main" id="{00000000-0008-0000-0000-0000EA2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175</xdr:row>
      <xdr:rowOff>76200</xdr:rowOff>
    </xdr:from>
    <xdr:to>
      <xdr:col>7</xdr:col>
      <xdr:colOff>76200</xdr:colOff>
      <xdr:row>176</xdr:row>
      <xdr:rowOff>114300</xdr:rowOff>
    </xdr:to>
    <xdr:sp macro="" textlink="">
      <xdr:nvSpPr>
        <xdr:cNvPr id="8939" name="Text Box 75" hidden="1">
          <a:extLst>
            <a:ext uri="{FF2B5EF4-FFF2-40B4-BE49-F238E27FC236}">
              <a16:creationId xmlns:a16="http://schemas.microsoft.com/office/drawing/2014/main" id="{00000000-0008-0000-0000-0000EB22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175</xdr:row>
      <xdr:rowOff>76200</xdr:rowOff>
    </xdr:from>
    <xdr:to>
      <xdr:col>10</xdr:col>
      <xdr:colOff>76200</xdr:colOff>
      <xdr:row>176</xdr:row>
      <xdr:rowOff>114300</xdr:rowOff>
    </xdr:to>
    <xdr:sp macro="" textlink="">
      <xdr:nvSpPr>
        <xdr:cNvPr id="8940" name="Text Box 75" hidden="1">
          <a:extLst>
            <a:ext uri="{FF2B5EF4-FFF2-40B4-BE49-F238E27FC236}">
              <a16:creationId xmlns:a16="http://schemas.microsoft.com/office/drawing/2014/main" id="{00000000-0008-0000-0000-0000EC22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175</xdr:row>
      <xdr:rowOff>76200</xdr:rowOff>
    </xdr:from>
    <xdr:to>
      <xdr:col>14</xdr:col>
      <xdr:colOff>76200</xdr:colOff>
      <xdr:row>176</xdr:row>
      <xdr:rowOff>114300</xdr:rowOff>
    </xdr:to>
    <xdr:sp macro="" textlink="">
      <xdr:nvSpPr>
        <xdr:cNvPr id="8941" name="Text Box 75" hidden="1">
          <a:extLst>
            <a:ext uri="{FF2B5EF4-FFF2-40B4-BE49-F238E27FC236}">
              <a16:creationId xmlns:a16="http://schemas.microsoft.com/office/drawing/2014/main" id="{00000000-0008-0000-0000-0000ED2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175</xdr:row>
      <xdr:rowOff>76200</xdr:rowOff>
    </xdr:from>
    <xdr:to>
      <xdr:col>7</xdr:col>
      <xdr:colOff>76200</xdr:colOff>
      <xdr:row>176</xdr:row>
      <xdr:rowOff>114300</xdr:rowOff>
    </xdr:to>
    <xdr:sp macro="" textlink="">
      <xdr:nvSpPr>
        <xdr:cNvPr id="8942" name="Text Box 75" hidden="1">
          <a:extLst>
            <a:ext uri="{FF2B5EF4-FFF2-40B4-BE49-F238E27FC236}">
              <a16:creationId xmlns:a16="http://schemas.microsoft.com/office/drawing/2014/main" id="{00000000-0008-0000-0000-0000EE22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176</xdr:row>
      <xdr:rowOff>76200</xdr:rowOff>
    </xdr:from>
    <xdr:to>
      <xdr:col>7</xdr:col>
      <xdr:colOff>76200</xdr:colOff>
      <xdr:row>177</xdr:row>
      <xdr:rowOff>114300</xdr:rowOff>
    </xdr:to>
    <xdr:sp macro="" textlink="">
      <xdr:nvSpPr>
        <xdr:cNvPr id="8943" name="Text Box 75" hidden="1">
          <a:extLst>
            <a:ext uri="{FF2B5EF4-FFF2-40B4-BE49-F238E27FC236}">
              <a16:creationId xmlns:a16="http://schemas.microsoft.com/office/drawing/2014/main" id="{00000000-0008-0000-0000-0000EF22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176</xdr:row>
      <xdr:rowOff>76200</xdr:rowOff>
    </xdr:from>
    <xdr:to>
      <xdr:col>7</xdr:col>
      <xdr:colOff>76200</xdr:colOff>
      <xdr:row>177</xdr:row>
      <xdr:rowOff>114300</xdr:rowOff>
    </xdr:to>
    <xdr:sp macro="" textlink="">
      <xdr:nvSpPr>
        <xdr:cNvPr id="8944" name="Text Box 75" hidden="1">
          <a:extLst>
            <a:ext uri="{FF2B5EF4-FFF2-40B4-BE49-F238E27FC236}">
              <a16:creationId xmlns:a16="http://schemas.microsoft.com/office/drawing/2014/main" id="{00000000-0008-0000-0000-0000F022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175</xdr:row>
      <xdr:rowOff>76200</xdr:rowOff>
    </xdr:from>
    <xdr:to>
      <xdr:col>10</xdr:col>
      <xdr:colOff>76200</xdr:colOff>
      <xdr:row>176</xdr:row>
      <xdr:rowOff>114300</xdr:rowOff>
    </xdr:to>
    <xdr:sp macro="" textlink="">
      <xdr:nvSpPr>
        <xdr:cNvPr id="8945" name="Text Box 75" hidden="1">
          <a:extLst>
            <a:ext uri="{FF2B5EF4-FFF2-40B4-BE49-F238E27FC236}">
              <a16:creationId xmlns:a16="http://schemas.microsoft.com/office/drawing/2014/main" id="{00000000-0008-0000-0000-0000F122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176</xdr:row>
      <xdr:rowOff>76200</xdr:rowOff>
    </xdr:from>
    <xdr:to>
      <xdr:col>10</xdr:col>
      <xdr:colOff>76200</xdr:colOff>
      <xdr:row>177</xdr:row>
      <xdr:rowOff>114300</xdr:rowOff>
    </xdr:to>
    <xdr:sp macro="" textlink="">
      <xdr:nvSpPr>
        <xdr:cNvPr id="8946" name="Text Box 75" hidden="1">
          <a:extLst>
            <a:ext uri="{FF2B5EF4-FFF2-40B4-BE49-F238E27FC236}">
              <a16:creationId xmlns:a16="http://schemas.microsoft.com/office/drawing/2014/main" id="{00000000-0008-0000-0000-0000F222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176</xdr:row>
      <xdr:rowOff>76200</xdr:rowOff>
    </xdr:from>
    <xdr:to>
      <xdr:col>10</xdr:col>
      <xdr:colOff>76200</xdr:colOff>
      <xdr:row>177</xdr:row>
      <xdr:rowOff>114300</xdr:rowOff>
    </xdr:to>
    <xdr:sp macro="" textlink="">
      <xdr:nvSpPr>
        <xdr:cNvPr id="8947" name="Text Box 75" hidden="1">
          <a:extLst>
            <a:ext uri="{FF2B5EF4-FFF2-40B4-BE49-F238E27FC236}">
              <a16:creationId xmlns:a16="http://schemas.microsoft.com/office/drawing/2014/main" id="{00000000-0008-0000-0000-0000F322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176</xdr:row>
      <xdr:rowOff>76200</xdr:rowOff>
    </xdr:from>
    <xdr:to>
      <xdr:col>10</xdr:col>
      <xdr:colOff>76200</xdr:colOff>
      <xdr:row>177</xdr:row>
      <xdr:rowOff>114300</xdr:rowOff>
    </xdr:to>
    <xdr:sp macro="" textlink="">
      <xdr:nvSpPr>
        <xdr:cNvPr id="8948" name="Text Box 75" hidden="1">
          <a:extLst>
            <a:ext uri="{FF2B5EF4-FFF2-40B4-BE49-F238E27FC236}">
              <a16:creationId xmlns:a16="http://schemas.microsoft.com/office/drawing/2014/main" id="{00000000-0008-0000-0000-0000F422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175</xdr:row>
      <xdr:rowOff>76200</xdr:rowOff>
    </xdr:from>
    <xdr:to>
      <xdr:col>14</xdr:col>
      <xdr:colOff>76200</xdr:colOff>
      <xdr:row>176</xdr:row>
      <xdr:rowOff>114300</xdr:rowOff>
    </xdr:to>
    <xdr:sp macro="" textlink="">
      <xdr:nvSpPr>
        <xdr:cNvPr id="8949" name="Text Box 75" hidden="1">
          <a:extLst>
            <a:ext uri="{FF2B5EF4-FFF2-40B4-BE49-F238E27FC236}">
              <a16:creationId xmlns:a16="http://schemas.microsoft.com/office/drawing/2014/main" id="{00000000-0008-0000-0000-0000F52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176</xdr:row>
      <xdr:rowOff>76200</xdr:rowOff>
    </xdr:from>
    <xdr:to>
      <xdr:col>14</xdr:col>
      <xdr:colOff>76200</xdr:colOff>
      <xdr:row>177</xdr:row>
      <xdr:rowOff>114300</xdr:rowOff>
    </xdr:to>
    <xdr:sp macro="" textlink="">
      <xdr:nvSpPr>
        <xdr:cNvPr id="8950" name="Text Box 75" hidden="1">
          <a:extLst>
            <a:ext uri="{FF2B5EF4-FFF2-40B4-BE49-F238E27FC236}">
              <a16:creationId xmlns:a16="http://schemas.microsoft.com/office/drawing/2014/main" id="{00000000-0008-0000-0000-0000F62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176</xdr:row>
      <xdr:rowOff>76200</xdr:rowOff>
    </xdr:from>
    <xdr:to>
      <xdr:col>14</xdr:col>
      <xdr:colOff>76200</xdr:colOff>
      <xdr:row>177</xdr:row>
      <xdr:rowOff>114300</xdr:rowOff>
    </xdr:to>
    <xdr:sp macro="" textlink="">
      <xdr:nvSpPr>
        <xdr:cNvPr id="8951" name="Text Box 75" hidden="1">
          <a:extLst>
            <a:ext uri="{FF2B5EF4-FFF2-40B4-BE49-F238E27FC236}">
              <a16:creationId xmlns:a16="http://schemas.microsoft.com/office/drawing/2014/main" id="{00000000-0008-0000-0000-0000F72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176</xdr:row>
      <xdr:rowOff>76200</xdr:rowOff>
    </xdr:from>
    <xdr:to>
      <xdr:col>14</xdr:col>
      <xdr:colOff>76200</xdr:colOff>
      <xdr:row>177</xdr:row>
      <xdr:rowOff>114300</xdr:rowOff>
    </xdr:to>
    <xdr:sp macro="" textlink="">
      <xdr:nvSpPr>
        <xdr:cNvPr id="8952" name="Text Box 75" hidden="1">
          <a:extLst>
            <a:ext uri="{FF2B5EF4-FFF2-40B4-BE49-F238E27FC236}">
              <a16:creationId xmlns:a16="http://schemas.microsoft.com/office/drawing/2014/main" id="{00000000-0008-0000-0000-0000F82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176</xdr:row>
      <xdr:rowOff>76200</xdr:rowOff>
    </xdr:from>
    <xdr:to>
      <xdr:col>14</xdr:col>
      <xdr:colOff>76200</xdr:colOff>
      <xdr:row>177</xdr:row>
      <xdr:rowOff>114300</xdr:rowOff>
    </xdr:to>
    <xdr:sp macro="" textlink="">
      <xdr:nvSpPr>
        <xdr:cNvPr id="8953" name="Text Box 75" hidden="1">
          <a:extLst>
            <a:ext uri="{FF2B5EF4-FFF2-40B4-BE49-F238E27FC236}">
              <a16:creationId xmlns:a16="http://schemas.microsoft.com/office/drawing/2014/main" id="{00000000-0008-0000-0000-0000F92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176</xdr:row>
      <xdr:rowOff>76200</xdr:rowOff>
    </xdr:from>
    <xdr:to>
      <xdr:col>7</xdr:col>
      <xdr:colOff>76200</xdr:colOff>
      <xdr:row>177</xdr:row>
      <xdr:rowOff>114300</xdr:rowOff>
    </xdr:to>
    <xdr:sp macro="" textlink="">
      <xdr:nvSpPr>
        <xdr:cNvPr id="8954" name="Text Box 75" hidden="1">
          <a:extLst>
            <a:ext uri="{FF2B5EF4-FFF2-40B4-BE49-F238E27FC236}">
              <a16:creationId xmlns:a16="http://schemas.microsoft.com/office/drawing/2014/main" id="{00000000-0008-0000-0000-0000FA22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176</xdr:row>
      <xdr:rowOff>76200</xdr:rowOff>
    </xdr:from>
    <xdr:to>
      <xdr:col>10</xdr:col>
      <xdr:colOff>76200</xdr:colOff>
      <xdr:row>177</xdr:row>
      <xdr:rowOff>114300</xdr:rowOff>
    </xdr:to>
    <xdr:sp macro="" textlink="">
      <xdr:nvSpPr>
        <xdr:cNvPr id="8955" name="Text Box 75" hidden="1">
          <a:extLst>
            <a:ext uri="{FF2B5EF4-FFF2-40B4-BE49-F238E27FC236}">
              <a16:creationId xmlns:a16="http://schemas.microsoft.com/office/drawing/2014/main" id="{00000000-0008-0000-0000-0000FB22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176</xdr:row>
      <xdr:rowOff>76200</xdr:rowOff>
    </xdr:from>
    <xdr:to>
      <xdr:col>14</xdr:col>
      <xdr:colOff>76200</xdr:colOff>
      <xdr:row>177</xdr:row>
      <xdr:rowOff>114300</xdr:rowOff>
    </xdr:to>
    <xdr:sp macro="" textlink="">
      <xdr:nvSpPr>
        <xdr:cNvPr id="8956" name="Text Box 75" hidden="1">
          <a:extLst>
            <a:ext uri="{FF2B5EF4-FFF2-40B4-BE49-F238E27FC236}">
              <a16:creationId xmlns:a16="http://schemas.microsoft.com/office/drawing/2014/main" id="{00000000-0008-0000-0000-0000FC2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176</xdr:row>
      <xdr:rowOff>76200</xdr:rowOff>
    </xdr:from>
    <xdr:to>
      <xdr:col>7</xdr:col>
      <xdr:colOff>76200</xdr:colOff>
      <xdr:row>177</xdr:row>
      <xdr:rowOff>114300</xdr:rowOff>
    </xdr:to>
    <xdr:sp macro="" textlink="">
      <xdr:nvSpPr>
        <xdr:cNvPr id="8957" name="Text Box 75" hidden="1">
          <a:extLst>
            <a:ext uri="{FF2B5EF4-FFF2-40B4-BE49-F238E27FC236}">
              <a16:creationId xmlns:a16="http://schemas.microsoft.com/office/drawing/2014/main" id="{00000000-0008-0000-0000-0000FD22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176</xdr:row>
      <xdr:rowOff>76200</xdr:rowOff>
    </xdr:from>
    <xdr:to>
      <xdr:col>10</xdr:col>
      <xdr:colOff>76200</xdr:colOff>
      <xdr:row>177</xdr:row>
      <xdr:rowOff>114300</xdr:rowOff>
    </xdr:to>
    <xdr:sp macro="" textlink="">
      <xdr:nvSpPr>
        <xdr:cNvPr id="8958" name="Text Box 75" hidden="1">
          <a:extLst>
            <a:ext uri="{FF2B5EF4-FFF2-40B4-BE49-F238E27FC236}">
              <a16:creationId xmlns:a16="http://schemas.microsoft.com/office/drawing/2014/main" id="{00000000-0008-0000-0000-0000FE22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176</xdr:row>
      <xdr:rowOff>76200</xdr:rowOff>
    </xdr:from>
    <xdr:to>
      <xdr:col>14</xdr:col>
      <xdr:colOff>76200</xdr:colOff>
      <xdr:row>177</xdr:row>
      <xdr:rowOff>114300</xdr:rowOff>
    </xdr:to>
    <xdr:sp macro="" textlink="">
      <xdr:nvSpPr>
        <xdr:cNvPr id="8959" name="Text Box 75" hidden="1">
          <a:extLst>
            <a:ext uri="{FF2B5EF4-FFF2-40B4-BE49-F238E27FC236}">
              <a16:creationId xmlns:a16="http://schemas.microsoft.com/office/drawing/2014/main" id="{00000000-0008-0000-0000-0000FF2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176</xdr:row>
      <xdr:rowOff>76200</xdr:rowOff>
    </xdr:from>
    <xdr:to>
      <xdr:col>7</xdr:col>
      <xdr:colOff>76200</xdr:colOff>
      <xdr:row>177</xdr:row>
      <xdr:rowOff>114300</xdr:rowOff>
    </xdr:to>
    <xdr:sp macro="" textlink="">
      <xdr:nvSpPr>
        <xdr:cNvPr id="8960" name="Text Box 75" hidden="1">
          <a:extLst>
            <a:ext uri="{FF2B5EF4-FFF2-40B4-BE49-F238E27FC236}">
              <a16:creationId xmlns:a16="http://schemas.microsoft.com/office/drawing/2014/main" id="{00000000-0008-0000-0000-00000023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177</xdr:row>
      <xdr:rowOff>76200</xdr:rowOff>
    </xdr:from>
    <xdr:to>
      <xdr:col>7</xdr:col>
      <xdr:colOff>76200</xdr:colOff>
      <xdr:row>178</xdr:row>
      <xdr:rowOff>114300</xdr:rowOff>
    </xdr:to>
    <xdr:sp macro="" textlink="">
      <xdr:nvSpPr>
        <xdr:cNvPr id="8961" name="Text Box 75" hidden="1">
          <a:extLst>
            <a:ext uri="{FF2B5EF4-FFF2-40B4-BE49-F238E27FC236}">
              <a16:creationId xmlns:a16="http://schemas.microsoft.com/office/drawing/2014/main" id="{00000000-0008-0000-0000-00000123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177</xdr:row>
      <xdr:rowOff>76200</xdr:rowOff>
    </xdr:from>
    <xdr:to>
      <xdr:col>7</xdr:col>
      <xdr:colOff>76200</xdr:colOff>
      <xdr:row>178</xdr:row>
      <xdr:rowOff>114300</xdr:rowOff>
    </xdr:to>
    <xdr:sp macro="" textlink="">
      <xdr:nvSpPr>
        <xdr:cNvPr id="8962" name="Text Box 75" hidden="1">
          <a:extLst>
            <a:ext uri="{FF2B5EF4-FFF2-40B4-BE49-F238E27FC236}">
              <a16:creationId xmlns:a16="http://schemas.microsoft.com/office/drawing/2014/main" id="{00000000-0008-0000-0000-00000223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176</xdr:row>
      <xdr:rowOff>76200</xdr:rowOff>
    </xdr:from>
    <xdr:to>
      <xdr:col>10</xdr:col>
      <xdr:colOff>76200</xdr:colOff>
      <xdr:row>177</xdr:row>
      <xdr:rowOff>114300</xdr:rowOff>
    </xdr:to>
    <xdr:sp macro="" textlink="">
      <xdr:nvSpPr>
        <xdr:cNvPr id="8963" name="Text Box 75" hidden="1">
          <a:extLst>
            <a:ext uri="{FF2B5EF4-FFF2-40B4-BE49-F238E27FC236}">
              <a16:creationId xmlns:a16="http://schemas.microsoft.com/office/drawing/2014/main" id="{00000000-0008-0000-0000-00000323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177</xdr:row>
      <xdr:rowOff>76200</xdr:rowOff>
    </xdr:from>
    <xdr:to>
      <xdr:col>10</xdr:col>
      <xdr:colOff>76200</xdr:colOff>
      <xdr:row>178</xdr:row>
      <xdr:rowOff>114300</xdr:rowOff>
    </xdr:to>
    <xdr:sp macro="" textlink="">
      <xdr:nvSpPr>
        <xdr:cNvPr id="8964" name="Text Box 75" hidden="1">
          <a:extLst>
            <a:ext uri="{FF2B5EF4-FFF2-40B4-BE49-F238E27FC236}">
              <a16:creationId xmlns:a16="http://schemas.microsoft.com/office/drawing/2014/main" id="{00000000-0008-0000-0000-00000423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177</xdr:row>
      <xdr:rowOff>76200</xdr:rowOff>
    </xdr:from>
    <xdr:to>
      <xdr:col>10</xdr:col>
      <xdr:colOff>76200</xdr:colOff>
      <xdr:row>178</xdr:row>
      <xdr:rowOff>114300</xdr:rowOff>
    </xdr:to>
    <xdr:sp macro="" textlink="">
      <xdr:nvSpPr>
        <xdr:cNvPr id="8965" name="Text Box 75" hidden="1">
          <a:extLst>
            <a:ext uri="{FF2B5EF4-FFF2-40B4-BE49-F238E27FC236}">
              <a16:creationId xmlns:a16="http://schemas.microsoft.com/office/drawing/2014/main" id="{00000000-0008-0000-0000-00000523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177</xdr:row>
      <xdr:rowOff>76200</xdr:rowOff>
    </xdr:from>
    <xdr:to>
      <xdr:col>10</xdr:col>
      <xdr:colOff>76200</xdr:colOff>
      <xdr:row>178</xdr:row>
      <xdr:rowOff>114300</xdr:rowOff>
    </xdr:to>
    <xdr:sp macro="" textlink="">
      <xdr:nvSpPr>
        <xdr:cNvPr id="8966" name="Text Box 75" hidden="1">
          <a:extLst>
            <a:ext uri="{FF2B5EF4-FFF2-40B4-BE49-F238E27FC236}">
              <a16:creationId xmlns:a16="http://schemas.microsoft.com/office/drawing/2014/main" id="{00000000-0008-0000-0000-00000623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176</xdr:row>
      <xdr:rowOff>76200</xdr:rowOff>
    </xdr:from>
    <xdr:to>
      <xdr:col>14</xdr:col>
      <xdr:colOff>76200</xdr:colOff>
      <xdr:row>177</xdr:row>
      <xdr:rowOff>114300</xdr:rowOff>
    </xdr:to>
    <xdr:sp macro="" textlink="">
      <xdr:nvSpPr>
        <xdr:cNvPr id="8967" name="Text Box 75" hidden="1">
          <a:extLst>
            <a:ext uri="{FF2B5EF4-FFF2-40B4-BE49-F238E27FC236}">
              <a16:creationId xmlns:a16="http://schemas.microsoft.com/office/drawing/2014/main" id="{00000000-0008-0000-0000-00000723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177</xdr:row>
      <xdr:rowOff>76200</xdr:rowOff>
    </xdr:from>
    <xdr:to>
      <xdr:col>14</xdr:col>
      <xdr:colOff>76200</xdr:colOff>
      <xdr:row>178</xdr:row>
      <xdr:rowOff>114300</xdr:rowOff>
    </xdr:to>
    <xdr:sp macro="" textlink="">
      <xdr:nvSpPr>
        <xdr:cNvPr id="8968" name="Text Box 75" hidden="1">
          <a:extLst>
            <a:ext uri="{FF2B5EF4-FFF2-40B4-BE49-F238E27FC236}">
              <a16:creationId xmlns:a16="http://schemas.microsoft.com/office/drawing/2014/main" id="{00000000-0008-0000-0000-00000823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177</xdr:row>
      <xdr:rowOff>76200</xdr:rowOff>
    </xdr:from>
    <xdr:to>
      <xdr:col>14</xdr:col>
      <xdr:colOff>76200</xdr:colOff>
      <xdr:row>178</xdr:row>
      <xdr:rowOff>114300</xdr:rowOff>
    </xdr:to>
    <xdr:sp macro="" textlink="">
      <xdr:nvSpPr>
        <xdr:cNvPr id="8969" name="Text Box 75" hidden="1">
          <a:extLst>
            <a:ext uri="{FF2B5EF4-FFF2-40B4-BE49-F238E27FC236}">
              <a16:creationId xmlns:a16="http://schemas.microsoft.com/office/drawing/2014/main" id="{00000000-0008-0000-0000-00000923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177</xdr:row>
      <xdr:rowOff>76200</xdr:rowOff>
    </xdr:from>
    <xdr:to>
      <xdr:col>14</xdr:col>
      <xdr:colOff>76200</xdr:colOff>
      <xdr:row>178</xdr:row>
      <xdr:rowOff>114300</xdr:rowOff>
    </xdr:to>
    <xdr:sp macro="" textlink="">
      <xdr:nvSpPr>
        <xdr:cNvPr id="8970" name="Text Box 75" hidden="1">
          <a:extLst>
            <a:ext uri="{FF2B5EF4-FFF2-40B4-BE49-F238E27FC236}">
              <a16:creationId xmlns:a16="http://schemas.microsoft.com/office/drawing/2014/main" id="{00000000-0008-0000-0000-00000A23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177</xdr:row>
      <xdr:rowOff>76200</xdr:rowOff>
    </xdr:from>
    <xdr:to>
      <xdr:col>14</xdr:col>
      <xdr:colOff>76200</xdr:colOff>
      <xdr:row>178</xdr:row>
      <xdr:rowOff>114300</xdr:rowOff>
    </xdr:to>
    <xdr:sp macro="" textlink="">
      <xdr:nvSpPr>
        <xdr:cNvPr id="8971" name="Text Box 75" hidden="1">
          <a:extLst>
            <a:ext uri="{FF2B5EF4-FFF2-40B4-BE49-F238E27FC236}">
              <a16:creationId xmlns:a16="http://schemas.microsoft.com/office/drawing/2014/main" id="{00000000-0008-0000-0000-00000B23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177</xdr:row>
      <xdr:rowOff>76200</xdr:rowOff>
    </xdr:from>
    <xdr:to>
      <xdr:col>7</xdr:col>
      <xdr:colOff>76200</xdr:colOff>
      <xdr:row>178</xdr:row>
      <xdr:rowOff>114300</xdr:rowOff>
    </xdr:to>
    <xdr:sp macro="" textlink="">
      <xdr:nvSpPr>
        <xdr:cNvPr id="8972" name="Text Box 75" hidden="1">
          <a:extLst>
            <a:ext uri="{FF2B5EF4-FFF2-40B4-BE49-F238E27FC236}">
              <a16:creationId xmlns:a16="http://schemas.microsoft.com/office/drawing/2014/main" id="{00000000-0008-0000-0000-00000C23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177</xdr:row>
      <xdr:rowOff>76200</xdr:rowOff>
    </xdr:from>
    <xdr:to>
      <xdr:col>10</xdr:col>
      <xdr:colOff>76200</xdr:colOff>
      <xdr:row>178</xdr:row>
      <xdr:rowOff>114300</xdr:rowOff>
    </xdr:to>
    <xdr:sp macro="" textlink="">
      <xdr:nvSpPr>
        <xdr:cNvPr id="8973" name="Text Box 75" hidden="1">
          <a:extLst>
            <a:ext uri="{FF2B5EF4-FFF2-40B4-BE49-F238E27FC236}">
              <a16:creationId xmlns:a16="http://schemas.microsoft.com/office/drawing/2014/main" id="{00000000-0008-0000-0000-00000D23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177</xdr:row>
      <xdr:rowOff>76200</xdr:rowOff>
    </xdr:from>
    <xdr:to>
      <xdr:col>14</xdr:col>
      <xdr:colOff>76200</xdr:colOff>
      <xdr:row>178</xdr:row>
      <xdr:rowOff>114300</xdr:rowOff>
    </xdr:to>
    <xdr:sp macro="" textlink="">
      <xdr:nvSpPr>
        <xdr:cNvPr id="8974" name="Text Box 75" hidden="1">
          <a:extLst>
            <a:ext uri="{FF2B5EF4-FFF2-40B4-BE49-F238E27FC236}">
              <a16:creationId xmlns:a16="http://schemas.microsoft.com/office/drawing/2014/main" id="{00000000-0008-0000-0000-00000E23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177</xdr:row>
      <xdr:rowOff>76200</xdr:rowOff>
    </xdr:from>
    <xdr:to>
      <xdr:col>7</xdr:col>
      <xdr:colOff>76200</xdr:colOff>
      <xdr:row>178</xdr:row>
      <xdr:rowOff>114300</xdr:rowOff>
    </xdr:to>
    <xdr:sp macro="" textlink="">
      <xdr:nvSpPr>
        <xdr:cNvPr id="8975" name="Text Box 75" hidden="1">
          <a:extLst>
            <a:ext uri="{FF2B5EF4-FFF2-40B4-BE49-F238E27FC236}">
              <a16:creationId xmlns:a16="http://schemas.microsoft.com/office/drawing/2014/main" id="{00000000-0008-0000-0000-00000F23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177</xdr:row>
      <xdr:rowOff>76200</xdr:rowOff>
    </xdr:from>
    <xdr:to>
      <xdr:col>10</xdr:col>
      <xdr:colOff>76200</xdr:colOff>
      <xdr:row>178</xdr:row>
      <xdr:rowOff>114300</xdr:rowOff>
    </xdr:to>
    <xdr:sp macro="" textlink="">
      <xdr:nvSpPr>
        <xdr:cNvPr id="8976" name="Text Box 75" hidden="1">
          <a:extLst>
            <a:ext uri="{FF2B5EF4-FFF2-40B4-BE49-F238E27FC236}">
              <a16:creationId xmlns:a16="http://schemas.microsoft.com/office/drawing/2014/main" id="{00000000-0008-0000-0000-00001023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177</xdr:row>
      <xdr:rowOff>76200</xdr:rowOff>
    </xdr:from>
    <xdr:to>
      <xdr:col>14</xdr:col>
      <xdr:colOff>76200</xdr:colOff>
      <xdr:row>178</xdr:row>
      <xdr:rowOff>114300</xdr:rowOff>
    </xdr:to>
    <xdr:sp macro="" textlink="">
      <xdr:nvSpPr>
        <xdr:cNvPr id="8977" name="Text Box 75" hidden="1">
          <a:extLst>
            <a:ext uri="{FF2B5EF4-FFF2-40B4-BE49-F238E27FC236}">
              <a16:creationId xmlns:a16="http://schemas.microsoft.com/office/drawing/2014/main" id="{00000000-0008-0000-0000-00001123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177</xdr:row>
      <xdr:rowOff>76200</xdr:rowOff>
    </xdr:from>
    <xdr:to>
      <xdr:col>7</xdr:col>
      <xdr:colOff>76200</xdr:colOff>
      <xdr:row>178</xdr:row>
      <xdr:rowOff>114300</xdr:rowOff>
    </xdr:to>
    <xdr:sp macro="" textlink="">
      <xdr:nvSpPr>
        <xdr:cNvPr id="8978" name="Text Box 75" hidden="1">
          <a:extLst>
            <a:ext uri="{FF2B5EF4-FFF2-40B4-BE49-F238E27FC236}">
              <a16:creationId xmlns:a16="http://schemas.microsoft.com/office/drawing/2014/main" id="{00000000-0008-0000-0000-00001223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178</xdr:row>
      <xdr:rowOff>76200</xdr:rowOff>
    </xdr:from>
    <xdr:to>
      <xdr:col>7</xdr:col>
      <xdr:colOff>76200</xdr:colOff>
      <xdr:row>179</xdr:row>
      <xdr:rowOff>114300</xdr:rowOff>
    </xdr:to>
    <xdr:sp macro="" textlink="">
      <xdr:nvSpPr>
        <xdr:cNvPr id="8979" name="Text Box 75" hidden="1">
          <a:extLst>
            <a:ext uri="{FF2B5EF4-FFF2-40B4-BE49-F238E27FC236}">
              <a16:creationId xmlns:a16="http://schemas.microsoft.com/office/drawing/2014/main" id="{00000000-0008-0000-0000-00001323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178</xdr:row>
      <xdr:rowOff>76200</xdr:rowOff>
    </xdr:from>
    <xdr:to>
      <xdr:col>7</xdr:col>
      <xdr:colOff>76200</xdr:colOff>
      <xdr:row>179</xdr:row>
      <xdr:rowOff>114300</xdr:rowOff>
    </xdr:to>
    <xdr:sp macro="" textlink="">
      <xdr:nvSpPr>
        <xdr:cNvPr id="8980" name="Text Box 75" hidden="1">
          <a:extLst>
            <a:ext uri="{FF2B5EF4-FFF2-40B4-BE49-F238E27FC236}">
              <a16:creationId xmlns:a16="http://schemas.microsoft.com/office/drawing/2014/main" id="{00000000-0008-0000-0000-00001423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177</xdr:row>
      <xdr:rowOff>76200</xdr:rowOff>
    </xdr:from>
    <xdr:to>
      <xdr:col>10</xdr:col>
      <xdr:colOff>76200</xdr:colOff>
      <xdr:row>178</xdr:row>
      <xdr:rowOff>114300</xdr:rowOff>
    </xdr:to>
    <xdr:sp macro="" textlink="">
      <xdr:nvSpPr>
        <xdr:cNvPr id="8981" name="Text Box 75" hidden="1">
          <a:extLst>
            <a:ext uri="{FF2B5EF4-FFF2-40B4-BE49-F238E27FC236}">
              <a16:creationId xmlns:a16="http://schemas.microsoft.com/office/drawing/2014/main" id="{00000000-0008-0000-0000-00001523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178</xdr:row>
      <xdr:rowOff>76200</xdr:rowOff>
    </xdr:from>
    <xdr:to>
      <xdr:col>10</xdr:col>
      <xdr:colOff>76200</xdr:colOff>
      <xdr:row>179</xdr:row>
      <xdr:rowOff>114300</xdr:rowOff>
    </xdr:to>
    <xdr:sp macro="" textlink="">
      <xdr:nvSpPr>
        <xdr:cNvPr id="8982" name="Text Box 75" hidden="1">
          <a:extLst>
            <a:ext uri="{FF2B5EF4-FFF2-40B4-BE49-F238E27FC236}">
              <a16:creationId xmlns:a16="http://schemas.microsoft.com/office/drawing/2014/main" id="{00000000-0008-0000-0000-00001623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178</xdr:row>
      <xdr:rowOff>76200</xdr:rowOff>
    </xdr:from>
    <xdr:to>
      <xdr:col>10</xdr:col>
      <xdr:colOff>76200</xdr:colOff>
      <xdr:row>179</xdr:row>
      <xdr:rowOff>114300</xdr:rowOff>
    </xdr:to>
    <xdr:sp macro="" textlink="">
      <xdr:nvSpPr>
        <xdr:cNvPr id="8983" name="Text Box 75" hidden="1">
          <a:extLst>
            <a:ext uri="{FF2B5EF4-FFF2-40B4-BE49-F238E27FC236}">
              <a16:creationId xmlns:a16="http://schemas.microsoft.com/office/drawing/2014/main" id="{00000000-0008-0000-0000-00001723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178</xdr:row>
      <xdr:rowOff>76200</xdr:rowOff>
    </xdr:from>
    <xdr:to>
      <xdr:col>10</xdr:col>
      <xdr:colOff>76200</xdr:colOff>
      <xdr:row>179</xdr:row>
      <xdr:rowOff>114300</xdr:rowOff>
    </xdr:to>
    <xdr:sp macro="" textlink="">
      <xdr:nvSpPr>
        <xdr:cNvPr id="8984" name="Text Box 75" hidden="1">
          <a:extLst>
            <a:ext uri="{FF2B5EF4-FFF2-40B4-BE49-F238E27FC236}">
              <a16:creationId xmlns:a16="http://schemas.microsoft.com/office/drawing/2014/main" id="{00000000-0008-0000-0000-00001823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177</xdr:row>
      <xdr:rowOff>76200</xdr:rowOff>
    </xdr:from>
    <xdr:to>
      <xdr:col>14</xdr:col>
      <xdr:colOff>76200</xdr:colOff>
      <xdr:row>178</xdr:row>
      <xdr:rowOff>114300</xdr:rowOff>
    </xdr:to>
    <xdr:sp macro="" textlink="">
      <xdr:nvSpPr>
        <xdr:cNvPr id="8985" name="Text Box 75" hidden="1">
          <a:extLst>
            <a:ext uri="{FF2B5EF4-FFF2-40B4-BE49-F238E27FC236}">
              <a16:creationId xmlns:a16="http://schemas.microsoft.com/office/drawing/2014/main" id="{00000000-0008-0000-0000-00001923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178</xdr:row>
      <xdr:rowOff>76200</xdr:rowOff>
    </xdr:from>
    <xdr:to>
      <xdr:col>14</xdr:col>
      <xdr:colOff>76200</xdr:colOff>
      <xdr:row>179</xdr:row>
      <xdr:rowOff>114300</xdr:rowOff>
    </xdr:to>
    <xdr:sp macro="" textlink="">
      <xdr:nvSpPr>
        <xdr:cNvPr id="8986" name="Text Box 75" hidden="1">
          <a:extLst>
            <a:ext uri="{FF2B5EF4-FFF2-40B4-BE49-F238E27FC236}">
              <a16:creationId xmlns:a16="http://schemas.microsoft.com/office/drawing/2014/main" id="{00000000-0008-0000-0000-00001A23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178</xdr:row>
      <xdr:rowOff>76200</xdr:rowOff>
    </xdr:from>
    <xdr:to>
      <xdr:col>14</xdr:col>
      <xdr:colOff>76200</xdr:colOff>
      <xdr:row>179</xdr:row>
      <xdr:rowOff>114300</xdr:rowOff>
    </xdr:to>
    <xdr:sp macro="" textlink="">
      <xdr:nvSpPr>
        <xdr:cNvPr id="8987" name="Text Box 75" hidden="1">
          <a:extLst>
            <a:ext uri="{FF2B5EF4-FFF2-40B4-BE49-F238E27FC236}">
              <a16:creationId xmlns:a16="http://schemas.microsoft.com/office/drawing/2014/main" id="{00000000-0008-0000-0000-00001B23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178</xdr:row>
      <xdr:rowOff>76200</xdr:rowOff>
    </xdr:from>
    <xdr:to>
      <xdr:col>14</xdr:col>
      <xdr:colOff>76200</xdr:colOff>
      <xdr:row>179</xdr:row>
      <xdr:rowOff>114300</xdr:rowOff>
    </xdr:to>
    <xdr:sp macro="" textlink="">
      <xdr:nvSpPr>
        <xdr:cNvPr id="8988" name="Text Box 75" hidden="1">
          <a:extLst>
            <a:ext uri="{FF2B5EF4-FFF2-40B4-BE49-F238E27FC236}">
              <a16:creationId xmlns:a16="http://schemas.microsoft.com/office/drawing/2014/main" id="{00000000-0008-0000-0000-00001C23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178</xdr:row>
      <xdr:rowOff>76200</xdr:rowOff>
    </xdr:from>
    <xdr:to>
      <xdr:col>14</xdr:col>
      <xdr:colOff>76200</xdr:colOff>
      <xdr:row>179</xdr:row>
      <xdr:rowOff>114300</xdr:rowOff>
    </xdr:to>
    <xdr:sp macro="" textlink="">
      <xdr:nvSpPr>
        <xdr:cNvPr id="8989" name="Text Box 75" hidden="1">
          <a:extLst>
            <a:ext uri="{FF2B5EF4-FFF2-40B4-BE49-F238E27FC236}">
              <a16:creationId xmlns:a16="http://schemas.microsoft.com/office/drawing/2014/main" id="{00000000-0008-0000-0000-00001D23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178</xdr:row>
      <xdr:rowOff>76200</xdr:rowOff>
    </xdr:from>
    <xdr:to>
      <xdr:col>7</xdr:col>
      <xdr:colOff>76200</xdr:colOff>
      <xdr:row>179</xdr:row>
      <xdr:rowOff>114300</xdr:rowOff>
    </xdr:to>
    <xdr:sp macro="" textlink="">
      <xdr:nvSpPr>
        <xdr:cNvPr id="8990" name="Text Box 75" hidden="1">
          <a:extLst>
            <a:ext uri="{FF2B5EF4-FFF2-40B4-BE49-F238E27FC236}">
              <a16:creationId xmlns:a16="http://schemas.microsoft.com/office/drawing/2014/main" id="{00000000-0008-0000-0000-00001E23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178</xdr:row>
      <xdr:rowOff>76200</xdr:rowOff>
    </xdr:from>
    <xdr:to>
      <xdr:col>10</xdr:col>
      <xdr:colOff>76200</xdr:colOff>
      <xdr:row>179</xdr:row>
      <xdr:rowOff>114300</xdr:rowOff>
    </xdr:to>
    <xdr:sp macro="" textlink="">
      <xdr:nvSpPr>
        <xdr:cNvPr id="8991" name="Text Box 75" hidden="1">
          <a:extLst>
            <a:ext uri="{FF2B5EF4-FFF2-40B4-BE49-F238E27FC236}">
              <a16:creationId xmlns:a16="http://schemas.microsoft.com/office/drawing/2014/main" id="{00000000-0008-0000-0000-00001F23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178</xdr:row>
      <xdr:rowOff>76200</xdr:rowOff>
    </xdr:from>
    <xdr:to>
      <xdr:col>14</xdr:col>
      <xdr:colOff>76200</xdr:colOff>
      <xdr:row>179</xdr:row>
      <xdr:rowOff>114300</xdr:rowOff>
    </xdr:to>
    <xdr:sp macro="" textlink="">
      <xdr:nvSpPr>
        <xdr:cNvPr id="8992" name="Text Box 75" hidden="1">
          <a:extLst>
            <a:ext uri="{FF2B5EF4-FFF2-40B4-BE49-F238E27FC236}">
              <a16:creationId xmlns:a16="http://schemas.microsoft.com/office/drawing/2014/main" id="{00000000-0008-0000-0000-00002023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178</xdr:row>
      <xdr:rowOff>76200</xdr:rowOff>
    </xdr:from>
    <xdr:to>
      <xdr:col>7</xdr:col>
      <xdr:colOff>76200</xdr:colOff>
      <xdr:row>179</xdr:row>
      <xdr:rowOff>114300</xdr:rowOff>
    </xdr:to>
    <xdr:sp macro="" textlink="">
      <xdr:nvSpPr>
        <xdr:cNvPr id="8993" name="Text Box 75" hidden="1">
          <a:extLst>
            <a:ext uri="{FF2B5EF4-FFF2-40B4-BE49-F238E27FC236}">
              <a16:creationId xmlns:a16="http://schemas.microsoft.com/office/drawing/2014/main" id="{00000000-0008-0000-0000-00002123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178</xdr:row>
      <xdr:rowOff>76200</xdr:rowOff>
    </xdr:from>
    <xdr:to>
      <xdr:col>10</xdr:col>
      <xdr:colOff>76200</xdr:colOff>
      <xdr:row>179</xdr:row>
      <xdr:rowOff>114300</xdr:rowOff>
    </xdr:to>
    <xdr:sp macro="" textlink="">
      <xdr:nvSpPr>
        <xdr:cNvPr id="8994" name="Text Box 75" hidden="1">
          <a:extLst>
            <a:ext uri="{FF2B5EF4-FFF2-40B4-BE49-F238E27FC236}">
              <a16:creationId xmlns:a16="http://schemas.microsoft.com/office/drawing/2014/main" id="{00000000-0008-0000-0000-00002223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178</xdr:row>
      <xdr:rowOff>76200</xdr:rowOff>
    </xdr:from>
    <xdr:to>
      <xdr:col>14</xdr:col>
      <xdr:colOff>76200</xdr:colOff>
      <xdr:row>179</xdr:row>
      <xdr:rowOff>114300</xdr:rowOff>
    </xdr:to>
    <xdr:sp macro="" textlink="">
      <xdr:nvSpPr>
        <xdr:cNvPr id="8995" name="Text Box 75" hidden="1">
          <a:extLst>
            <a:ext uri="{FF2B5EF4-FFF2-40B4-BE49-F238E27FC236}">
              <a16:creationId xmlns:a16="http://schemas.microsoft.com/office/drawing/2014/main" id="{00000000-0008-0000-0000-00002323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178</xdr:row>
      <xdr:rowOff>76200</xdr:rowOff>
    </xdr:from>
    <xdr:to>
      <xdr:col>7</xdr:col>
      <xdr:colOff>76200</xdr:colOff>
      <xdr:row>179</xdr:row>
      <xdr:rowOff>114300</xdr:rowOff>
    </xdr:to>
    <xdr:sp macro="" textlink="">
      <xdr:nvSpPr>
        <xdr:cNvPr id="8996" name="Text Box 75" hidden="1">
          <a:extLst>
            <a:ext uri="{FF2B5EF4-FFF2-40B4-BE49-F238E27FC236}">
              <a16:creationId xmlns:a16="http://schemas.microsoft.com/office/drawing/2014/main" id="{00000000-0008-0000-0000-00002423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179</xdr:row>
      <xdr:rowOff>76200</xdr:rowOff>
    </xdr:from>
    <xdr:to>
      <xdr:col>7</xdr:col>
      <xdr:colOff>76200</xdr:colOff>
      <xdr:row>180</xdr:row>
      <xdr:rowOff>114300</xdr:rowOff>
    </xdr:to>
    <xdr:sp macro="" textlink="">
      <xdr:nvSpPr>
        <xdr:cNvPr id="8997" name="Text Box 75" hidden="1">
          <a:extLst>
            <a:ext uri="{FF2B5EF4-FFF2-40B4-BE49-F238E27FC236}">
              <a16:creationId xmlns:a16="http://schemas.microsoft.com/office/drawing/2014/main" id="{00000000-0008-0000-0000-00002523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179</xdr:row>
      <xdr:rowOff>76200</xdr:rowOff>
    </xdr:from>
    <xdr:to>
      <xdr:col>7</xdr:col>
      <xdr:colOff>76200</xdr:colOff>
      <xdr:row>180</xdr:row>
      <xdr:rowOff>114300</xdr:rowOff>
    </xdr:to>
    <xdr:sp macro="" textlink="">
      <xdr:nvSpPr>
        <xdr:cNvPr id="8998" name="Text Box 75" hidden="1">
          <a:extLst>
            <a:ext uri="{FF2B5EF4-FFF2-40B4-BE49-F238E27FC236}">
              <a16:creationId xmlns:a16="http://schemas.microsoft.com/office/drawing/2014/main" id="{00000000-0008-0000-0000-00002623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178</xdr:row>
      <xdr:rowOff>76200</xdr:rowOff>
    </xdr:from>
    <xdr:to>
      <xdr:col>10</xdr:col>
      <xdr:colOff>76200</xdr:colOff>
      <xdr:row>179</xdr:row>
      <xdr:rowOff>114300</xdr:rowOff>
    </xdr:to>
    <xdr:sp macro="" textlink="">
      <xdr:nvSpPr>
        <xdr:cNvPr id="8999" name="Text Box 75" hidden="1">
          <a:extLst>
            <a:ext uri="{FF2B5EF4-FFF2-40B4-BE49-F238E27FC236}">
              <a16:creationId xmlns:a16="http://schemas.microsoft.com/office/drawing/2014/main" id="{00000000-0008-0000-0000-00002723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179</xdr:row>
      <xdr:rowOff>76200</xdr:rowOff>
    </xdr:from>
    <xdr:to>
      <xdr:col>10</xdr:col>
      <xdr:colOff>76200</xdr:colOff>
      <xdr:row>180</xdr:row>
      <xdr:rowOff>114300</xdr:rowOff>
    </xdr:to>
    <xdr:sp macro="" textlink="">
      <xdr:nvSpPr>
        <xdr:cNvPr id="9000" name="Text Box 75" hidden="1">
          <a:extLst>
            <a:ext uri="{FF2B5EF4-FFF2-40B4-BE49-F238E27FC236}">
              <a16:creationId xmlns:a16="http://schemas.microsoft.com/office/drawing/2014/main" id="{00000000-0008-0000-0000-00002823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179</xdr:row>
      <xdr:rowOff>76200</xdr:rowOff>
    </xdr:from>
    <xdr:to>
      <xdr:col>10</xdr:col>
      <xdr:colOff>76200</xdr:colOff>
      <xdr:row>180</xdr:row>
      <xdr:rowOff>114300</xdr:rowOff>
    </xdr:to>
    <xdr:sp macro="" textlink="">
      <xdr:nvSpPr>
        <xdr:cNvPr id="9001" name="Text Box 75" hidden="1">
          <a:extLst>
            <a:ext uri="{FF2B5EF4-FFF2-40B4-BE49-F238E27FC236}">
              <a16:creationId xmlns:a16="http://schemas.microsoft.com/office/drawing/2014/main" id="{00000000-0008-0000-0000-00002923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179</xdr:row>
      <xdr:rowOff>76200</xdr:rowOff>
    </xdr:from>
    <xdr:to>
      <xdr:col>10</xdr:col>
      <xdr:colOff>76200</xdr:colOff>
      <xdr:row>180</xdr:row>
      <xdr:rowOff>114300</xdr:rowOff>
    </xdr:to>
    <xdr:sp macro="" textlink="">
      <xdr:nvSpPr>
        <xdr:cNvPr id="9002" name="Text Box 75" hidden="1">
          <a:extLst>
            <a:ext uri="{FF2B5EF4-FFF2-40B4-BE49-F238E27FC236}">
              <a16:creationId xmlns:a16="http://schemas.microsoft.com/office/drawing/2014/main" id="{00000000-0008-0000-0000-00002A23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178</xdr:row>
      <xdr:rowOff>76200</xdr:rowOff>
    </xdr:from>
    <xdr:to>
      <xdr:col>14</xdr:col>
      <xdr:colOff>76200</xdr:colOff>
      <xdr:row>179</xdr:row>
      <xdr:rowOff>114300</xdr:rowOff>
    </xdr:to>
    <xdr:sp macro="" textlink="">
      <xdr:nvSpPr>
        <xdr:cNvPr id="9003" name="Text Box 75" hidden="1">
          <a:extLst>
            <a:ext uri="{FF2B5EF4-FFF2-40B4-BE49-F238E27FC236}">
              <a16:creationId xmlns:a16="http://schemas.microsoft.com/office/drawing/2014/main" id="{00000000-0008-0000-0000-00002B23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179</xdr:row>
      <xdr:rowOff>76200</xdr:rowOff>
    </xdr:from>
    <xdr:to>
      <xdr:col>14</xdr:col>
      <xdr:colOff>76200</xdr:colOff>
      <xdr:row>180</xdr:row>
      <xdr:rowOff>114300</xdr:rowOff>
    </xdr:to>
    <xdr:sp macro="" textlink="">
      <xdr:nvSpPr>
        <xdr:cNvPr id="9004" name="Text Box 75" hidden="1">
          <a:extLst>
            <a:ext uri="{FF2B5EF4-FFF2-40B4-BE49-F238E27FC236}">
              <a16:creationId xmlns:a16="http://schemas.microsoft.com/office/drawing/2014/main" id="{00000000-0008-0000-0000-00002C23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179</xdr:row>
      <xdr:rowOff>76200</xdr:rowOff>
    </xdr:from>
    <xdr:to>
      <xdr:col>14</xdr:col>
      <xdr:colOff>76200</xdr:colOff>
      <xdr:row>180</xdr:row>
      <xdr:rowOff>114300</xdr:rowOff>
    </xdr:to>
    <xdr:sp macro="" textlink="">
      <xdr:nvSpPr>
        <xdr:cNvPr id="9005" name="Text Box 75" hidden="1">
          <a:extLst>
            <a:ext uri="{FF2B5EF4-FFF2-40B4-BE49-F238E27FC236}">
              <a16:creationId xmlns:a16="http://schemas.microsoft.com/office/drawing/2014/main" id="{00000000-0008-0000-0000-00002D23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179</xdr:row>
      <xdr:rowOff>76200</xdr:rowOff>
    </xdr:from>
    <xdr:to>
      <xdr:col>14</xdr:col>
      <xdr:colOff>76200</xdr:colOff>
      <xdr:row>180</xdr:row>
      <xdr:rowOff>114300</xdr:rowOff>
    </xdr:to>
    <xdr:sp macro="" textlink="">
      <xdr:nvSpPr>
        <xdr:cNvPr id="9006" name="Text Box 75" hidden="1">
          <a:extLst>
            <a:ext uri="{FF2B5EF4-FFF2-40B4-BE49-F238E27FC236}">
              <a16:creationId xmlns:a16="http://schemas.microsoft.com/office/drawing/2014/main" id="{00000000-0008-0000-0000-00002E23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179</xdr:row>
      <xdr:rowOff>76200</xdr:rowOff>
    </xdr:from>
    <xdr:to>
      <xdr:col>14</xdr:col>
      <xdr:colOff>76200</xdr:colOff>
      <xdr:row>180</xdr:row>
      <xdr:rowOff>114300</xdr:rowOff>
    </xdr:to>
    <xdr:sp macro="" textlink="">
      <xdr:nvSpPr>
        <xdr:cNvPr id="9007" name="Text Box 75" hidden="1">
          <a:extLst>
            <a:ext uri="{FF2B5EF4-FFF2-40B4-BE49-F238E27FC236}">
              <a16:creationId xmlns:a16="http://schemas.microsoft.com/office/drawing/2014/main" id="{00000000-0008-0000-0000-00002F23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179</xdr:row>
      <xdr:rowOff>76200</xdr:rowOff>
    </xdr:from>
    <xdr:to>
      <xdr:col>7</xdr:col>
      <xdr:colOff>76200</xdr:colOff>
      <xdr:row>180</xdr:row>
      <xdr:rowOff>114300</xdr:rowOff>
    </xdr:to>
    <xdr:sp macro="" textlink="">
      <xdr:nvSpPr>
        <xdr:cNvPr id="9008" name="Text Box 75" hidden="1">
          <a:extLst>
            <a:ext uri="{FF2B5EF4-FFF2-40B4-BE49-F238E27FC236}">
              <a16:creationId xmlns:a16="http://schemas.microsoft.com/office/drawing/2014/main" id="{00000000-0008-0000-0000-00003023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179</xdr:row>
      <xdr:rowOff>76200</xdr:rowOff>
    </xdr:from>
    <xdr:to>
      <xdr:col>10</xdr:col>
      <xdr:colOff>76200</xdr:colOff>
      <xdr:row>180</xdr:row>
      <xdr:rowOff>114300</xdr:rowOff>
    </xdr:to>
    <xdr:sp macro="" textlink="">
      <xdr:nvSpPr>
        <xdr:cNvPr id="9009" name="Text Box 75" hidden="1">
          <a:extLst>
            <a:ext uri="{FF2B5EF4-FFF2-40B4-BE49-F238E27FC236}">
              <a16:creationId xmlns:a16="http://schemas.microsoft.com/office/drawing/2014/main" id="{00000000-0008-0000-0000-00003123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179</xdr:row>
      <xdr:rowOff>76200</xdr:rowOff>
    </xdr:from>
    <xdr:to>
      <xdr:col>14</xdr:col>
      <xdr:colOff>76200</xdr:colOff>
      <xdr:row>180</xdr:row>
      <xdr:rowOff>114300</xdr:rowOff>
    </xdr:to>
    <xdr:sp macro="" textlink="">
      <xdr:nvSpPr>
        <xdr:cNvPr id="9010" name="Text Box 75" hidden="1">
          <a:extLst>
            <a:ext uri="{FF2B5EF4-FFF2-40B4-BE49-F238E27FC236}">
              <a16:creationId xmlns:a16="http://schemas.microsoft.com/office/drawing/2014/main" id="{00000000-0008-0000-0000-00003223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179</xdr:row>
      <xdr:rowOff>76200</xdr:rowOff>
    </xdr:from>
    <xdr:to>
      <xdr:col>7</xdr:col>
      <xdr:colOff>76200</xdr:colOff>
      <xdr:row>180</xdr:row>
      <xdr:rowOff>114300</xdr:rowOff>
    </xdr:to>
    <xdr:sp macro="" textlink="">
      <xdr:nvSpPr>
        <xdr:cNvPr id="9011" name="Text Box 75" hidden="1">
          <a:extLst>
            <a:ext uri="{FF2B5EF4-FFF2-40B4-BE49-F238E27FC236}">
              <a16:creationId xmlns:a16="http://schemas.microsoft.com/office/drawing/2014/main" id="{00000000-0008-0000-0000-00003323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179</xdr:row>
      <xdr:rowOff>76200</xdr:rowOff>
    </xdr:from>
    <xdr:to>
      <xdr:col>10</xdr:col>
      <xdr:colOff>76200</xdr:colOff>
      <xdr:row>180</xdr:row>
      <xdr:rowOff>114300</xdr:rowOff>
    </xdr:to>
    <xdr:sp macro="" textlink="">
      <xdr:nvSpPr>
        <xdr:cNvPr id="9012" name="Text Box 75" hidden="1">
          <a:extLst>
            <a:ext uri="{FF2B5EF4-FFF2-40B4-BE49-F238E27FC236}">
              <a16:creationId xmlns:a16="http://schemas.microsoft.com/office/drawing/2014/main" id="{00000000-0008-0000-0000-00003423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179</xdr:row>
      <xdr:rowOff>76200</xdr:rowOff>
    </xdr:from>
    <xdr:to>
      <xdr:col>14</xdr:col>
      <xdr:colOff>76200</xdr:colOff>
      <xdr:row>180</xdr:row>
      <xdr:rowOff>114300</xdr:rowOff>
    </xdr:to>
    <xdr:sp macro="" textlink="">
      <xdr:nvSpPr>
        <xdr:cNvPr id="9013" name="Text Box 75" hidden="1">
          <a:extLst>
            <a:ext uri="{FF2B5EF4-FFF2-40B4-BE49-F238E27FC236}">
              <a16:creationId xmlns:a16="http://schemas.microsoft.com/office/drawing/2014/main" id="{00000000-0008-0000-0000-00003523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179</xdr:row>
      <xdr:rowOff>76200</xdr:rowOff>
    </xdr:from>
    <xdr:to>
      <xdr:col>7</xdr:col>
      <xdr:colOff>76200</xdr:colOff>
      <xdr:row>180</xdr:row>
      <xdr:rowOff>114300</xdr:rowOff>
    </xdr:to>
    <xdr:sp macro="" textlink="">
      <xdr:nvSpPr>
        <xdr:cNvPr id="9014" name="Text Box 75" hidden="1">
          <a:extLst>
            <a:ext uri="{FF2B5EF4-FFF2-40B4-BE49-F238E27FC236}">
              <a16:creationId xmlns:a16="http://schemas.microsoft.com/office/drawing/2014/main" id="{00000000-0008-0000-0000-00003623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180</xdr:row>
      <xdr:rowOff>76200</xdr:rowOff>
    </xdr:from>
    <xdr:to>
      <xdr:col>7</xdr:col>
      <xdr:colOff>76200</xdr:colOff>
      <xdr:row>181</xdr:row>
      <xdr:rowOff>114300</xdr:rowOff>
    </xdr:to>
    <xdr:sp macro="" textlink="">
      <xdr:nvSpPr>
        <xdr:cNvPr id="9015" name="Text Box 75" hidden="1">
          <a:extLst>
            <a:ext uri="{FF2B5EF4-FFF2-40B4-BE49-F238E27FC236}">
              <a16:creationId xmlns:a16="http://schemas.microsoft.com/office/drawing/2014/main" id="{00000000-0008-0000-0000-00003723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180</xdr:row>
      <xdr:rowOff>76200</xdr:rowOff>
    </xdr:from>
    <xdr:to>
      <xdr:col>7</xdr:col>
      <xdr:colOff>76200</xdr:colOff>
      <xdr:row>181</xdr:row>
      <xdr:rowOff>114300</xdr:rowOff>
    </xdr:to>
    <xdr:sp macro="" textlink="">
      <xdr:nvSpPr>
        <xdr:cNvPr id="9016" name="Text Box 75" hidden="1">
          <a:extLst>
            <a:ext uri="{FF2B5EF4-FFF2-40B4-BE49-F238E27FC236}">
              <a16:creationId xmlns:a16="http://schemas.microsoft.com/office/drawing/2014/main" id="{00000000-0008-0000-0000-00003823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179</xdr:row>
      <xdr:rowOff>76200</xdr:rowOff>
    </xdr:from>
    <xdr:to>
      <xdr:col>10</xdr:col>
      <xdr:colOff>76200</xdr:colOff>
      <xdr:row>180</xdr:row>
      <xdr:rowOff>114300</xdr:rowOff>
    </xdr:to>
    <xdr:sp macro="" textlink="">
      <xdr:nvSpPr>
        <xdr:cNvPr id="9017" name="Text Box 75" hidden="1">
          <a:extLst>
            <a:ext uri="{FF2B5EF4-FFF2-40B4-BE49-F238E27FC236}">
              <a16:creationId xmlns:a16="http://schemas.microsoft.com/office/drawing/2014/main" id="{00000000-0008-0000-0000-00003923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180</xdr:row>
      <xdr:rowOff>76200</xdr:rowOff>
    </xdr:from>
    <xdr:to>
      <xdr:col>10</xdr:col>
      <xdr:colOff>76200</xdr:colOff>
      <xdr:row>181</xdr:row>
      <xdr:rowOff>114300</xdr:rowOff>
    </xdr:to>
    <xdr:sp macro="" textlink="">
      <xdr:nvSpPr>
        <xdr:cNvPr id="9018" name="Text Box 75" hidden="1">
          <a:extLst>
            <a:ext uri="{FF2B5EF4-FFF2-40B4-BE49-F238E27FC236}">
              <a16:creationId xmlns:a16="http://schemas.microsoft.com/office/drawing/2014/main" id="{00000000-0008-0000-0000-00003A23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180</xdr:row>
      <xdr:rowOff>76200</xdr:rowOff>
    </xdr:from>
    <xdr:to>
      <xdr:col>10</xdr:col>
      <xdr:colOff>76200</xdr:colOff>
      <xdr:row>181</xdr:row>
      <xdr:rowOff>114300</xdr:rowOff>
    </xdr:to>
    <xdr:sp macro="" textlink="">
      <xdr:nvSpPr>
        <xdr:cNvPr id="9019" name="Text Box 75" hidden="1">
          <a:extLst>
            <a:ext uri="{FF2B5EF4-FFF2-40B4-BE49-F238E27FC236}">
              <a16:creationId xmlns:a16="http://schemas.microsoft.com/office/drawing/2014/main" id="{00000000-0008-0000-0000-00003B23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180</xdr:row>
      <xdr:rowOff>76200</xdr:rowOff>
    </xdr:from>
    <xdr:to>
      <xdr:col>10</xdr:col>
      <xdr:colOff>76200</xdr:colOff>
      <xdr:row>181</xdr:row>
      <xdr:rowOff>114300</xdr:rowOff>
    </xdr:to>
    <xdr:sp macro="" textlink="">
      <xdr:nvSpPr>
        <xdr:cNvPr id="9020" name="Text Box 75" hidden="1">
          <a:extLst>
            <a:ext uri="{FF2B5EF4-FFF2-40B4-BE49-F238E27FC236}">
              <a16:creationId xmlns:a16="http://schemas.microsoft.com/office/drawing/2014/main" id="{00000000-0008-0000-0000-00003C23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179</xdr:row>
      <xdr:rowOff>76200</xdr:rowOff>
    </xdr:from>
    <xdr:to>
      <xdr:col>14</xdr:col>
      <xdr:colOff>76200</xdr:colOff>
      <xdr:row>180</xdr:row>
      <xdr:rowOff>114300</xdr:rowOff>
    </xdr:to>
    <xdr:sp macro="" textlink="">
      <xdr:nvSpPr>
        <xdr:cNvPr id="9021" name="Text Box 75" hidden="1">
          <a:extLst>
            <a:ext uri="{FF2B5EF4-FFF2-40B4-BE49-F238E27FC236}">
              <a16:creationId xmlns:a16="http://schemas.microsoft.com/office/drawing/2014/main" id="{00000000-0008-0000-0000-00003D23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180</xdr:row>
      <xdr:rowOff>76200</xdr:rowOff>
    </xdr:from>
    <xdr:to>
      <xdr:col>14</xdr:col>
      <xdr:colOff>76200</xdr:colOff>
      <xdr:row>181</xdr:row>
      <xdr:rowOff>114300</xdr:rowOff>
    </xdr:to>
    <xdr:sp macro="" textlink="">
      <xdr:nvSpPr>
        <xdr:cNvPr id="9022" name="Text Box 75" hidden="1">
          <a:extLst>
            <a:ext uri="{FF2B5EF4-FFF2-40B4-BE49-F238E27FC236}">
              <a16:creationId xmlns:a16="http://schemas.microsoft.com/office/drawing/2014/main" id="{00000000-0008-0000-0000-00003E23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180</xdr:row>
      <xdr:rowOff>76200</xdr:rowOff>
    </xdr:from>
    <xdr:to>
      <xdr:col>14</xdr:col>
      <xdr:colOff>76200</xdr:colOff>
      <xdr:row>181</xdr:row>
      <xdr:rowOff>114300</xdr:rowOff>
    </xdr:to>
    <xdr:sp macro="" textlink="">
      <xdr:nvSpPr>
        <xdr:cNvPr id="9023" name="Text Box 75" hidden="1">
          <a:extLst>
            <a:ext uri="{FF2B5EF4-FFF2-40B4-BE49-F238E27FC236}">
              <a16:creationId xmlns:a16="http://schemas.microsoft.com/office/drawing/2014/main" id="{00000000-0008-0000-0000-00003F23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180</xdr:row>
      <xdr:rowOff>76200</xdr:rowOff>
    </xdr:from>
    <xdr:to>
      <xdr:col>14</xdr:col>
      <xdr:colOff>76200</xdr:colOff>
      <xdr:row>181</xdr:row>
      <xdr:rowOff>114300</xdr:rowOff>
    </xdr:to>
    <xdr:sp macro="" textlink="">
      <xdr:nvSpPr>
        <xdr:cNvPr id="9024" name="Text Box 75" hidden="1">
          <a:extLst>
            <a:ext uri="{FF2B5EF4-FFF2-40B4-BE49-F238E27FC236}">
              <a16:creationId xmlns:a16="http://schemas.microsoft.com/office/drawing/2014/main" id="{00000000-0008-0000-0000-00004023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180</xdr:row>
      <xdr:rowOff>76200</xdr:rowOff>
    </xdr:from>
    <xdr:to>
      <xdr:col>14</xdr:col>
      <xdr:colOff>76200</xdr:colOff>
      <xdr:row>181</xdr:row>
      <xdr:rowOff>114300</xdr:rowOff>
    </xdr:to>
    <xdr:sp macro="" textlink="">
      <xdr:nvSpPr>
        <xdr:cNvPr id="9025" name="Text Box 75" hidden="1">
          <a:extLst>
            <a:ext uri="{FF2B5EF4-FFF2-40B4-BE49-F238E27FC236}">
              <a16:creationId xmlns:a16="http://schemas.microsoft.com/office/drawing/2014/main" id="{00000000-0008-0000-0000-00004123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180</xdr:row>
      <xdr:rowOff>76200</xdr:rowOff>
    </xdr:from>
    <xdr:to>
      <xdr:col>7</xdr:col>
      <xdr:colOff>76200</xdr:colOff>
      <xdr:row>181</xdr:row>
      <xdr:rowOff>114300</xdr:rowOff>
    </xdr:to>
    <xdr:sp macro="" textlink="">
      <xdr:nvSpPr>
        <xdr:cNvPr id="9026" name="Text Box 75" hidden="1">
          <a:extLst>
            <a:ext uri="{FF2B5EF4-FFF2-40B4-BE49-F238E27FC236}">
              <a16:creationId xmlns:a16="http://schemas.microsoft.com/office/drawing/2014/main" id="{00000000-0008-0000-0000-00004223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180</xdr:row>
      <xdr:rowOff>76200</xdr:rowOff>
    </xdr:from>
    <xdr:to>
      <xdr:col>10</xdr:col>
      <xdr:colOff>76200</xdr:colOff>
      <xdr:row>181</xdr:row>
      <xdr:rowOff>114300</xdr:rowOff>
    </xdr:to>
    <xdr:sp macro="" textlink="">
      <xdr:nvSpPr>
        <xdr:cNvPr id="9027" name="Text Box 75" hidden="1">
          <a:extLst>
            <a:ext uri="{FF2B5EF4-FFF2-40B4-BE49-F238E27FC236}">
              <a16:creationId xmlns:a16="http://schemas.microsoft.com/office/drawing/2014/main" id="{00000000-0008-0000-0000-00004323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180</xdr:row>
      <xdr:rowOff>76200</xdr:rowOff>
    </xdr:from>
    <xdr:to>
      <xdr:col>14</xdr:col>
      <xdr:colOff>76200</xdr:colOff>
      <xdr:row>181</xdr:row>
      <xdr:rowOff>114300</xdr:rowOff>
    </xdr:to>
    <xdr:sp macro="" textlink="">
      <xdr:nvSpPr>
        <xdr:cNvPr id="9028" name="Text Box 75" hidden="1">
          <a:extLst>
            <a:ext uri="{FF2B5EF4-FFF2-40B4-BE49-F238E27FC236}">
              <a16:creationId xmlns:a16="http://schemas.microsoft.com/office/drawing/2014/main" id="{00000000-0008-0000-0000-00004423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180</xdr:row>
      <xdr:rowOff>76200</xdr:rowOff>
    </xdr:from>
    <xdr:to>
      <xdr:col>7</xdr:col>
      <xdr:colOff>76200</xdr:colOff>
      <xdr:row>181</xdr:row>
      <xdr:rowOff>114300</xdr:rowOff>
    </xdr:to>
    <xdr:sp macro="" textlink="">
      <xdr:nvSpPr>
        <xdr:cNvPr id="9029" name="Text Box 75" hidden="1">
          <a:extLst>
            <a:ext uri="{FF2B5EF4-FFF2-40B4-BE49-F238E27FC236}">
              <a16:creationId xmlns:a16="http://schemas.microsoft.com/office/drawing/2014/main" id="{00000000-0008-0000-0000-00004523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180</xdr:row>
      <xdr:rowOff>76200</xdr:rowOff>
    </xdr:from>
    <xdr:to>
      <xdr:col>10</xdr:col>
      <xdr:colOff>76200</xdr:colOff>
      <xdr:row>181</xdr:row>
      <xdr:rowOff>114300</xdr:rowOff>
    </xdr:to>
    <xdr:sp macro="" textlink="">
      <xdr:nvSpPr>
        <xdr:cNvPr id="9030" name="Text Box 75" hidden="1">
          <a:extLst>
            <a:ext uri="{FF2B5EF4-FFF2-40B4-BE49-F238E27FC236}">
              <a16:creationId xmlns:a16="http://schemas.microsoft.com/office/drawing/2014/main" id="{00000000-0008-0000-0000-00004623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180</xdr:row>
      <xdr:rowOff>76200</xdr:rowOff>
    </xdr:from>
    <xdr:to>
      <xdr:col>14</xdr:col>
      <xdr:colOff>76200</xdr:colOff>
      <xdr:row>181</xdr:row>
      <xdr:rowOff>114300</xdr:rowOff>
    </xdr:to>
    <xdr:sp macro="" textlink="">
      <xdr:nvSpPr>
        <xdr:cNvPr id="9031" name="Text Box 75" hidden="1">
          <a:extLst>
            <a:ext uri="{FF2B5EF4-FFF2-40B4-BE49-F238E27FC236}">
              <a16:creationId xmlns:a16="http://schemas.microsoft.com/office/drawing/2014/main" id="{00000000-0008-0000-0000-00004723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9032" name="Text Box 75" hidden="1">
          <a:extLst>
            <a:ext uri="{FF2B5EF4-FFF2-40B4-BE49-F238E27FC236}">
              <a16:creationId xmlns:a16="http://schemas.microsoft.com/office/drawing/2014/main" id="{00000000-0008-0000-0000-000048230000}"/>
            </a:ext>
          </a:extLst>
        </xdr:cNvPr>
        <xdr:cNvSpPr txBox="1">
          <a:spLocks noChangeArrowheads="1"/>
        </xdr:cNvSpPr>
      </xdr:nvSpPr>
      <xdr:spPr bwMode="auto">
        <a:xfrm>
          <a:off x="2686050" y="303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9033" name="Text Box 75" hidden="1">
          <a:extLst>
            <a:ext uri="{FF2B5EF4-FFF2-40B4-BE49-F238E27FC236}">
              <a16:creationId xmlns:a16="http://schemas.microsoft.com/office/drawing/2014/main" id="{00000000-0008-0000-0000-000049230000}"/>
            </a:ext>
          </a:extLst>
        </xdr:cNvPr>
        <xdr:cNvSpPr txBox="1">
          <a:spLocks noChangeArrowheads="1"/>
        </xdr:cNvSpPr>
      </xdr:nvSpPr>
      <xdr:spPr bwMode="auto">
        <a:xfrm>
          <a:off x="2686050" y="3200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9034" name="Text Box 75" hidden="1">
          <a:extLst>
            <a:ext uri="{FF2B5EF4-FFF2-40B4-BE49-F238E27FC236}">
              <a16:creationId xmlns:a16="http://schemas.microsoft.com/office/drawing/2014/main" id="{00000000-0008-0000-0000-00004A230000}"/>
            </a:ext>
          </a:extLst>
        </xdr:cNvPr>
        <xdr:cNvSpPr txBox="1">
          <a:spLocks noChangeArrowheads="1"/>
        </xdr:cNvSpPr>
      </xdr:nvSpPr>
      <xdr:spPr bwMode="auto">
        <a:xfrm>
          <a:off x="2686050" y="3200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9035" name="Text Box 75" hidden="1">
          <a:extLst>
            <a:ext uri="{FF2B5EF4-FFF2-40B4-BE49-F238E27FC236}">
              <a16:creationId xmlns:a16="http://schemas.microsoft.com/office/drawing/2014/main" id="{00000000-0008-0000-0000-00004B230000}"/>
            </a:ext>
          </a:extLst>
        </xdr:cNvPr>
        <xdr:cNvSpPr txBox="1">
          <a:spLocks noChangeArrowheads="1"/>
        </xdr:cNvSpPr>
      </xdr:nvSpPr>
      <xdr:spPr bwMode="auto">
        <a:xfrm>
          <a:off x="2686050" y="3200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9036" name="Text Box 75" hidden="1">
          <a:extLst>
            <a:ext uri="{FF2B5EF4-FFF2-40B4-BE49-F238E27FC236}">
              <a16:creationId xmlns:a16="http://schemas.microsoft.com/office/drawing/2014/main" id="{00000000-0008-0000-0000-00004C230000}"/>
            </a:ext>
          </a:extLst>
        </xdr:cNvPr>
        <xdr:cNvSpPr txBox="1">
          <a:spLocks noChangeArrowheads="1"/>
        </xdr:cNvSpPr>
      </xdr:nvSpPr>
      <xdr:spPr bwMode="auto">
        <a:xfrm>
          <a:off x="2686050" y="3200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9037" name="Text Box 75" hidden="1">
          <a:extLst>
            <a:ext uri="{FF2B5EF4-FFF2-40B4-BE49-F238E27FC236}">
              <a16:creationId xmlns:a16="http://schemas.microsoft.com/office/drawing/2014/main" id="{00000000-0008-0000-0000-00004D230000}"/>
            </a:ext>
          </a:extLst>
        </xdr:cNvPr>
        <xdr:cNvSpPr txBox="1">
          <a:spLocks noChangeArrowheads="1"/>
        </xdr:cNvSpPr>
      </xdr:nvSpPr>
      <xdr:spPr bwMode="auto">
        <a:xfrm>
          <a:off x="2686050" y="3200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</xdr:row>
      <xdr:rowOff>76200</xdr:rowOff>
    </xdr:from>
    <xdr:to>
      <xdr:col>7</xdr:col>
      <xdr:colOff>76200</xdr:colOff>
      <xdr:row>13</xdr:row>
      <xdr:rowOff>114300</xdr:rowOff>
    </xdr:to>
    <xdr:sp macro="" textlink="">
      <xdr:nvSpPr>
        <xdr:cNvPr id="9038" name="Text Box 75" hidden="1">
          <a:extLst>
            <a:ext uri="{FF2B5EF4-FFF2-40B4-BE49-F238E27FC236}">
              <a16:creationId xmlns:a16="http://schemas.microsoft.com/office/drawing/2014/main" id="{00000000-0008-0000-0000-00004E230000}"/>
            </a:ext>
          </a:extLst>
        </xdr:cNvPr>
        <xdr:cNvSpPr txBox="1">
          <a:spLocks noChangeArrowheads="1"/>
        </xdr:cNvSpPr>
      </xdr:nvSpPr>
      <xdr:spPr bwMode="auto">
        <a:xfrm>
          <a:off x="2686050" y="3362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</xdr:row>
      <xdr:rowOff>76200</xdr:rowOff>
    </xdr:from>
    <xdr:to>
      <xdr:col>7</xdr:col>
      <xdr:colOff>76200</xdr:colOff>
      <xdr:row>13</xdr:row>
      <xdr:rowOff>114300</xdr:rowOff>
    </xdr:to>
    <xdr:sp macro="" textlink="">
      <xdr:nvSpPr>
        <xdr:cNvPr id="9039" name="Text Box 75" hidden="1">
          <a:extLst>
            <a:ext uri="{FF2B5EF4-FFF2-40B4-BE49-F238E27FC236}">
              <a16:creationId xmlns:a16="http://schemas.microsoft.com/office/drawing/2014/main" id="{00000000-0008-0000-0000-00004F230000}"/>
            </a:ext>
          </a:extLst>
        </xdr:cNvPr>
        <xdr:cNvSpPr txBox="1">
          <a:spLocks noChangeArrowheads="1"/>
        </xdr:cNvSpPr>
      </xdr:nvSpPr>
      <xdr:spPr bwMode="auto">
        <a:xfrm>
          <a:off x="2686050" y="3362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</xdr:row>
      <xdr:rowOff>76200</xdr:rowOff>
    </xdr:from>
    <xdr:to>
      <xdr:col>7</xdr:col>
      <xdr:colOff>76200</xdr:colOff>
      <xdr:row>13</xdr:row>
      <xdr:rowOff>114300</xdr:rowOff>
    </xdr:to>
    <xdr:sp macro="" textlink="">
      <xdr:nvSpPr>
        <xdr:cNvPr id="9040" name="Text Box 75" hidden="1">
          <a:extLst>
            <a:ext uri="{FF2B5EF4-FFF2-40B4-BE49-F238E27FC236}">
              <a16:creationId xmlns:a16="http://schemas.microsoft.com/office/drawing/2014/main" id="{00000000-0008-0000-0000-000050230000}"/>
            </a:ext>
          </a:extLst>
        </xdr:cNvPr>
        <xdr:cNvSpPr txBox="1">
          <a:spLocks noChangeArrowheads="1"/>
        </xdr:cNvSpPr>
      </xdr:nvSpPr>
      <xdr:spPr bwMode="auto">
        <a:xfrm>
          <a:off x="2686050" y="3362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</xdr:row>
      <xdr:rowOff>76200</xdr:rowOff>
    </xdr:from>
    <xdr:to>
      <xdr:col>7</xdr:col>
      <xdr:colOff>76200</xdr:colOff>
      <xdr:row>13</xdr:row>
      <xdr:rowOff>114300</xdr:rowOff>
    </xdr:to>
    <xdr:sp macro="" textlink="">
      <xdr:nvSpPr>
        <xdr:cNvPr id="9041" name="Text Box 75" hidden="1">
          <a:extLst>
            <a:ext uri="{FF2B5EF4-FFF2-40B4-BE49-F238E27FC236}">
              <a16:creationId xmlns:a16="http://schemas.microsoft.com/office/drawing/2014/main" id="{00000000-0008-0000-0000-000051230000}"/>
            </a:ext>
          </a:extLst>
        </xdr:cNvPr>
        <xdr:cNvSpPr txBox="1">
          <a:spLocks noChangeArrowheads="1"/>
        </xdr:cNvSpPr>
      </xdr:nvSpPr>
      <xdr:spPr bwMode="auto">
        <a:xfrm>
          <a:off x="2686050" y="3362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</xdr:row>
      <xdr:rowOff>76200</xdr:rowOff>
    </xdr:from>
    <xdr:to>
      <xdr:col>7</xdr:col>
      <xdr:colOff>76200</xdr:colOff>
      <xdr:row>13</xdr:row>
      <xdr:rowOff>114300</xdr:rowOff>
    </xdr:to>
    <xdr:sp macro="" textlink="">
      <xdr:nvSpPr>
        <xdr:cNvPr id="9042" name="Text Box 75" hidden="1">
          <a:extLst>
            <a:ext uri="{FF2B5EF4-FFF2-40B4-BE49-F238E27FC236}">
              <a16:creationId xmlns:a16="http://schemas.microsoft.com/office/drawing/2014/main" id="{00000000-0008-0000-0000-000052230000}"/>
            </a:ext>
          </a:extLst>
        </xdr:cNvPr>
        <xdr:cNvSpPr txBox="1">
          <a:spLocks noChangeArrowheads="1"/>
        </xdr:cNvSpPr>
      </xdr:nvSpPr>
      <xdr:spPr bwMode="auto">
        <a:xfrm>
          <a:off x="2686050" y="3362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</xdr:row>
      <xdr:rowOff>76200</xdr:rowOff>
    </xdr:from>
    <xdr:to>
      <xdr:col>7</xdr:col>
      <xdr:colOff>76200</xdr:colOff>
      <xdr:row>13</xdr:row>
      <xdr:rowOff>114300</xdr:rowOff>
    </xdr:to>
    <xdr:sp macro="" textlink="">
      <xdr:nvSpPr>
        <xdr:cNvPr id="9043" name="Text Box 75" hidden="1">
          <a:extLst>
            <a:ext uri="{FF2B5EF4-FFF2-40B4-BE49-F238E27FC236}">
              <a16:creationId xmlns:a16="http://schemas.microsoft.com/office/drawing/2014/main" id="{00000000-0008-0000-0000-000053230000}"/>
            </a:ext>
          </a:extLst>
        </xdr:cNvPr>
        <xdr:cNvSpPr txBox="1">
          <a:spLocks noChangeArrowheads="1"/>
        </xdr:cNvSpPr>
      </xdr:nvSpPr>
      <xdr:spPr bwMode="auto">
        <a:xfrm>
          <a:off x="2686050" y="3362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</xdr:row>
      <xdr:rowOff>76200</xdr:rowOff>
    </xdr:from>
    <xdr:to>
      <xdr:col>7</xdr:col>
      <xdr:colOff>76200</xdr:colOff>
      <xdr:row>14</xdr:row>
      <xdr:rowOff>114300</xdr:rowOff>
    </xdr:to>
    <xdr:sp macro="" textlink="">
      <xdr:nvSpPr>
        <xdr:cNvPr id="9044" name="Text Box 75" hidden="1">
          <a:extLst>
            <a:ext uri="{FF2B5EF4-FFF2-40B4-BE49-F238E27FC236}">
              <a16:creationId xmlns:a16="http://schemas.microsoft.com/office/drawing/2014/main" id="{00000000-0008-0000-0000-000054230000}"/>
            </a:ext>
          </a:extLst>
        </xdr:cNvPr>
        <xdr:cNvSpPr txBox="1">
          <a:spLocks noChangeArrowheads="1"/>
        </xdr:cNvSpPr>
      </xdr:nvSpPr>
      <xdr:spPr bwMode="auto">
        <a:xfrm>
          <a:off x="2686050" y="35242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</xdr:row>
      <xdr:rowOff>76200</xdr:rowOff>
    </xdr:from>
    <xdr:to>
      <xdr:col>7</xdr:col>
      <xdr:colOff>76200</xdr:colOff>
      <xdr:row>14</xdr:row>
      <xdr:rowOff>114300</xdr:rowOff>
    </xdr:to>
    <xdr:sp macro="" textlink="">
      <xdr:nvSpPr>
        <xdr:cNvPr id="9045" name="Text Box 75" hidden="1">
          <a:extLst>
            <a:ext uri="{FF2B5EF4-FFF2-40B4-BE49-F238E27FC236}">
              <a16:creationId xmlns:a16="http://schemas.microsoft.com/office/drawing/2014/main" id="{00000000-0008-0000-0000-000055230000}"/>
            </a:ext>
          </a:extLst>
        </xdr:cNvPr>
        <xdr:cNvSpPr txBox="1">
          <a:spLocks noChangeArrowheads="1"/>
        </xdr:cNvSpPr>
      </xdr:nvSpPr>
      <xdr:spPr bwMode="auto">
        <a:xfrm>
          <a:off x="2686050" y="35242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</xdr:row>
      <xdr:rowOff>76200</xdr:rowOff>
    </xdr:from>
    <xdr:to>
      <xdr:col>7</xdr:col>
      <xdr:colOff>76200</xdr:colOff>
      <xdr:row>14</xdr:row>
      <xdr:rowOff>114300</xdr:rowOff>
    </xdr:to>
    <xdr:sp macro="" textlink="">
      <xdr:nvSpPr>
        <xdr:cNvPr id="9046" name="Text Box 75" hidden="1">
          <a:extLst>
            <a:ext uri="{FF2B5EF4-FFF2-40B4-BE49-F238E27FC236}">
              <a16:creationId xmlns:a16="http://schemas.microsoft.com/office/drawing/2014/main" id="{00000000-0008-0000-0000-000056230000}"/>
            </a:ext>
          </a:extLst>
        </xdr:cNvPr>
        <xdr:cNvSpPr txBox="1">
          <a:spLocks noChangeArrowheads="1"/>
        </xdr:cNvSpPr>
      </xdr:nvSpPr>
      <xdr:spPr bwMode="auto">
        <a:xfrm>
          <a:off x="2686050" y="35242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</xdr:row>
      <xdr:rowOff>76200</xdr:rowOff>
    </xdr:from>
    <xdr:to>
      <xdr:col>7</xdr:col>
      <xdr:colOff>76200</xdr:colOff>
      <xdr:row>14</xdr:row>
      <xdr:rowOff>114300</xdr:rowOff>
    </xdr:to>
    <xdr:sp macro="" textlink="">
      <xdr:nvSpPr>
        <xdr:cNvPr id="9047" name="Text Box 75" hidden="1">
          <a:extLst>
            <a:ext uri="{FF2B5EF4-FFF2-40B4-BE49-F238E27FC236}">
              <a16:creationId xmlns:a16="http://schemas.microsoft.com/office/drawing/2014/main" id="{00000000-0008-0000-0000-000057230000}"/>
            </a:ext>
          </a:extLst>
        </xdr:cNvPr>
        <xdr:cNvSpPr txBox="1">
          <a:spLocks noChangeArrowheads="1"/>
        </xdr:cNvSpPr>
      </xdr:nvSpPr>
      <xdr:spPr bwMode="auto">
        <a:xfrm>
          <a:off x="2686050" y="35242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</xdr:row>
      <xdr:rowOff>76200</xdr:rowOff>
    </xdr:from>
    <xdr:to>
      <xdr:col>7</xdr:col>
      <xdr:colOff>76200</xdr:colOff>
      <xdr:row>14</xdr:row>
      <xdr:rowOff>114300</xdr:rowOff>
    </xdr:to>
    <xdr:sp macro="" textlink="">
      <xdr:nvSpPr>
        <xdr:cNvPr id="9048" name="Text Box 75" hidden="1">
          <a:extLst>
            <a:ext uri="{FF2B5EF4-FFF2-40B4-BE49-F238E27FC236}">
              <a16:creationId xmlns:a16="http://schemas.microsoft.com/office/drawing/2014/main" id="{00000000-0008-0000-0000-000058230000}"/>
            </a:ext>
          </a:extLst>
        </xdr:cNvPr>
        <xdr:cNvSpPr txBox="1">
          <a:spLocks noChangeArrowheads="1"/>
        </xdr:cNvSpPr>
      </xdr:nvSpPr>
      <xdr:spPr bwMode="auto">
        <a:xfrm>
          <a:off x="2686050" y="35242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</xdr:row>
      <xdr:rowOff>76200</xdr:rowOff>
    </xdr:from>
    <xdr:to>
      <xdr:col>7</xdr:col>
      <xdr:colOff>76200</xdr:colOff>
      <xdr:row>14</xdr:row>
      <xdr:rowOff>114300</xdr:rowOff>
    </xdr:to>
    <xdr:sp macro="" textlink="">
      <xdr:nvSpPr>
        <xdr:cNvPr id="9049" name="Text Box 75" hidden="1">
          <a:extLst>
            <a:ext uri="{FF2B5EF4-FFF2-40B4-BE49-F238E27FC236}">
              <a16:creationId xmlns:a16="http://schemas.microsoft.com/office/drawing/2014/main" id="{00000000-0008-0000-0000-000059230000}"/>
            </a:ext>
          </a:extLst>
        </xdr:cNvPr>
        <xdr:cNvSpPr txBox="1">
          <a:spLocks noChangeArrowheads="1"/>
        </xdr:cNvSpPr>
      </xdr:nvSpPr>
      <xdr:spPr bwMode="auto">
        <a:xfrm>
          <a:off x="2686050" y="35242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14</xdr:row>
      <xdr:rowOff>76200</xdr:rowOff>
    </xdr:from>
    <xdr:to>
      <xdr:col>7</xdr:col>
      <xdr:colOff>76200</xdr:colOff>
      <xdr:row>15</xdr:row>
      <xdr:rowOff>114300</xdr:rowOff>
    </xdr:to>
    <xdr:sp macro="" textlink="">
      <xdr:nvSpPr>
        <xdr:cNvPr id="9050" name="Text Box 75" hidden="1">
          <a:extLst>
            <a:ext uri="{FF2B5EF4-FFF2-40B4-BE49-F238E27FC236}">
              <a16:creationId xmlns:a16="http://schemas.microsoft.com/office/drawing/2014/main" id="{00000000-0008-0000-0000-00005A230000}"/>
            </a:ext>
          </a:extLst>
        </xdr:cNvPr>
        <xdr:cNvSpPr txBox="1">
          <a:spLocks noChangeArrowheads="1"/>
        </xdr:cNvSpPr>
      </xdr:nvSpPr>
      <xdr:spPr bwMode="auto">
        <a:xfrm>
          <a:off x="2686050" y="3686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14</xdr:row>
      <xdr:rowOff>76200</xdr:rowOff>
    </xdr:from>
    <xdr:to>
      <xdr:col>7</xdr:col>
      <xdr:colOff>76200</xdr:colOff>
      <xdr:row>15</xdr:row>
      <xdr:rowOff>114300</xdr:rowOff>
    </xdr:to>
    <xdr:sp macro="" textlink="">
      <xdr:nvSpPr>
        <xdr:cNvPr id="9051" name="Text Box 75" hidden="1">
          <a:extLst>
            <a:ext uri="{FF2B5EF4-FFF2-40B4-BE49-F238E27FC236}">
              <a16:creationId xmlns:a16="http://schemas.microsoft.com/office/drawing/2014/main" id="{00000000-0008-0000-0000-00005B230000}"/>
            </a:ext>
          </a:extLst>
        </xdr:cNvPr>
        <xdr:cNvSpPr txBox="1">
          <a:spLocks noChangeArrowheads="1"/>
        </xdr:cNvSpPr>
      </xdr:nvSpPr>
      <xdr:spPr bwMode="auto">
        <a:xfrm>
          <a:off x="2686050" y="3686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14</xdr:row>
      <xdr:rowOff>76200</xdr:rowOff>
    </xdr:from>
    <xdr:to>
      <xdr:col>7</xdr:col>
      <xdr:colOff>76200</xdr:colOff>
      <xdr:row>15</xdr:row>
      <xdr:rowOff>114300</xdr:rowOff>
    </xdr:to>
    <xdr:sp macro="" textlink="">
      <xdr:nvSpPr>
        <xdr:cNvPr id="9052" name="Text Box 75" hidden="1">
          <a:extLst>
            <a:ext uri="{FF2B5EF4-FFF2-40B4-BE49-F238E27FC236}">
              <a16:creationId xmlns:a16="http://schemas.microsoft.com/office/drawing/2014/main" id="{00000000-0008-0000-0000-00005C230000}"/>
            </a:ext>
          </a:extLst>
        </xdr:cNvPr>
        <xdr:cNvSpPr txBox="1">
          <a:spLocks noChangeArrowheads="1"/>
        </xdr:cNvSpPr>
      </xdr:nvSpPr>
      <xdr:spPr bwMode="auto">
        <a:xfrm>
          <a:off x="2686050" y="3686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14</xdr:row>
      <xdr:rowOff>76200</xdr:rowOff>
    </xdr:from>
    <xdr:to>
      <xdr:col>7</xdr:col>
      <xdr:colOff>76200</xdr:colOff>
      <xdr:row>15</xdr:row>
      <xdr:rowOff>114300</xdr:rowOff>
    </xdr:to>
    <xdr:sp macro="" textlink="">
      <xdr:nvSpPr>
        <xdr:cNvPr id="9053" name="Text Box 75" hidden="1">
          <a:extLst>
            <a:ext uri="{FF2B5EF4-FFF2-40B4-BE49-F238E27FC236}">
              <a16:creationId xmlns:a16="http://schemas.microsoft.com/office/drawing/2014/main" id="{00000000-0008-0000-0000-00005D230000}"/>
            </a:ext>
          </a:extLst>
        </xdr:cNvPr>
        <xdr:cNvSpPr txBox="1">
          <a:spLocks noChangeArrowheads="1"/>
        </xdr:cNvSpPr>
      </xdr:nvSpPr>
      <xdr:spPr bwMode="auto">
        <a:xfrm>
          <a:off x="2686050" y="3686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14</xdr:row>
      <xdr:rowOff>76200</xdr:rowOff>
    </xdr:from>
    <xdr:to>
      <xdr:col>7</xdr:col>
      <xdr:colOff>76200</xdr:colOff>
      <xdr:row>15</xdr:row>
      <xdr:rowOff>114300</xdr:rowOff>
    </xdr:to>
    <xdr:sp macro="" textlink="">
      <xdr:nvSpPr>
        <xdr:cNvPr id="9054" name="Text Box 75" hidden="1">
          <a:extLst>
            <a:ext uri="{FF2B5EF4-FFF2-40B4-BE49-F238E27FC236}">
              <a16:creationId xmlns:a16="http://schemas.microsoft.com/office/drawing/2014/main" id="{00000000-0008-0000-0000-00005E230000}"/>
            </a:ext>
          </a:extLst>
        </xdr:cNvPr>
        <xdr:cNvSpPr txBox="1">
          <a:spLocks noChangeArrowheads="1"/>
        </xdr:cNvSpPr>
      </xdr:nvSpPr>
      <xdr:spPr bwMode="auto">
        <a:xfrm>
          <a:off x="2686050" y="3686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14</xdr:row>
      <xdr:rowOff>76200</xdr:rowOff>
    </xdr:from>
    <xdr:to>
      <xdr:col>7</xdr:col>
      <xdr:colOff>76200</xdr:colOff>
      <xdr:row>15</xdr:row>
      <xdr:rowOff>114300</xdr:rowOff>
    </xdr:to>
    <xdr:sp macro="" textlink="">
      <xdr:nvSpPr>
        <xdr:cNvPr id="9055" name="Text Box 75" hidden="1">
          <a:extLst>
            <a:ext uri="{FF2B5EF4-FFF2-40B4-BE49-F238E27FC236}">
              <a16:creationId xmlns:a16="http://schemas.microsoft.com/office/drawing/2014/main" id="{00000000-0008-0000-0000-00005F230000}"/>
            </a:ext>
          </a:extLst>
        </xdr:cNvPr>
        <xdr:cNvSpPr txBox="1">
          <a:spLocks noChangeArrowheads="1"/>
        </xdr:cNvSpPr>
      </xdr:nvSpPr>
      <xdr:spPr bwMode="auto">
        <a:xfrm>
          <a:off x="2686050" y="3686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15</xdr:row>
      <xdr:rowOff>76200</xdr:rowOff>
    </xdr:from>
    <xdr:to>
      <xdr:col>7</xdr:col>
      <xdr:colOff>76200</xdr:colOff>
      <xdr:row>16</xdr:row>
      <xdr:rowOff>114300</xdr:rowOff>
    </xdr:to>
    <xdr:sp macro="" textlink="">
      <xdr:nvSpPr>
        <xdr:cNvPr id="9056" name="Text Box 75" hidden="1">
          <a:extLst>
            <a:ext uri="{FF2B5EF4-FFF2-40B4-BE49-F238E27FC236}">
              <a16:creationId xmlns:a16="http://schemas.microsoft.com/office/drawing/2014/main" id="{00000000-0008-0000-0000-000060230000}"/>
            </a:ext>
          </a:extLst>
        </xdr:cNvPr>
        <xdr:cNvSpPr txBox="1">
          <a:spLocks noChangeArrowheads="1"/>
        </xdr:cNvSpPr>
      </xdr:nvSpPr>
      <xdr:spPr bwMode="auto">
        <a:xfrm>
          <a:off x="2686050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15</xdr:row>
      <xdr:rowOff>76200</xdr:rowOff>
    </xdr:from>
    <xdr:to>
      <xdr:col>7</xdr:col>
      <xdr:colOff>76200</xdr:colOff>
      <xdr:row>16</xdr:row>
      <xdr:rowOff>114300</xdr:rowOff>
    </xdr:to>
    <xdr:sp macro="" textlink="">
      <xdr:nvSpPr>
        <xdr:cNvPr id="9057" name="Text Box 75" hidden="1">
          <a:extLst>
            <a:ext uri="{FF2B5EF4-FFF2-40B4-BE49-F238E27FC236}">
              <a16:creationId xmlns:a16="http://schemas.microsoft.com/office/drawing/2014/main" id="{00000000-0008-0000-0000-000061230000}"/>
            </a:ext>
          </a:extLst>
        </xdr:cNvPr>
        <xdr:cNvSpPr txBox="1">
          <a:spLocks noChangeArrowheads="1"/>
        </xdr:cNvSpPr>
      </xdr:nvSpPr>
      <xdr:spPr bwMode="auto">
        <a:xfrm>
          <a:off x="2686050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15</xdr:row>
      <xdr:rowOff>76200</xdr:rowOff>
    </xdr:from>
    <xdr:to>
      <xdr:col>7</xdr:col>
      <xdr:colOff>76200</xdr:colOff>
      <xdr:row>16</xdr:row>
      <xdr:rowOff>114300</xdr:rowOff>
    </xdr:to>
    <xdr:sp macro="" textlink="">
      <xdr:nvSpPr>
        <xdr:cNvPr id="9058" name="Text Box 75" hidden="1">
          <a:extLst>
            <a:ext uri="{FF2B5EF4-FFF2-40B4-BE49-F238E27FC236}">
              <a16:creationId xmlns:a16="http://schemas.microsoft.com/office/drawing/2014/main" id="{00000000-0008-0000-0000-000062230000}"/>
            </a:ext>
          </a:extLst>
        </xdr:cNvPr>
        <xdr:cNvSpPr txBox="1">
          <a:spLocks noChangeArrowheads="1"/>
        </xdr:cNvSpPr>
      </xdr:nvSpPr>
      <xdr:spPr bwMode="auto">
        <a:xfrm>
          <a:off x="2686050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15</xdr:row>
      <xdr:rowOff>76200</xdr:rowOff>
    </xdr:from>
    <xdr:to>
      <xdr:col>7</xdr:col>
      <xdr:colOff>76200</xdr:colOff>
      <xdr:row>16</xdr:row>
      <xdr:rowOff>114300</xdr:rowOff>
    </xdr:to>
    <xdr:sp macro="" textlink="">
      <xdr:nvSpPr>
        <xdr:cNvPr id="9059" name="Text Box 75" hidden="1">
          <a:extLst>
            <a:ext uri="{FF2B5EF4-FFF2-40B4-BE49-F238E27FC236}">
              <a16:creationId xmlns:a16="http://schemas.microsoft.com/office/drawing/2014/main" id="{00000000-0008-0000-0000-000063230000}"/>
            </a:ext>
          </a:extLst>
        </xdr:cNvPr>
        <xdr:cNvSpPr txBox="1">
          <a:spLocks noChangeArrowheads="1"/>
        </xdr:cNvSpPr>
      </xdr:nvSpPr>
      <xdr:spPr bwMode="auto">
        <a:xfrm>
          <a:off x="2686050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15</xdr:row>
      <xdr:rowOff>76200</xdr:rowOff>
    </xdr:from>
    <xdr:to>
      <xdr:col>7</xdr:col>
      <xdr:colOff>76200</xdr:colOff>
      <xdr:row>16</xdr:row>
      <xdr:rowOff>114300</xdr:rowOff>
    </xdr:to>
    <xdr:sp macro="" textlink="">
      <xdr:nvSpPr>
        <xdr:cNvPr id="9060" name="Text Box 75" hidden="1">
          <a:extLst>
            <a:ext uri="{FF2B5EF4-FFF2-40B4-BE49-F238E27FC236}">
              <a16:creationId xmlns:a16="http://schemas.microsoft.com/office/drawing/2014/main" id="{00000000-0008-0000-0000-000064230000}"/>
            </a:ext>
          </a:extLst>
        </xdr:cNvPr>
        <xdr:cNvSpPr txBox="1">
          <a:spLocks noChangeArrowheads="1"/>
        </xdr:cNvSpPr>
      </xdr:nvSpPr>
      <xdr:spPr bwMode="auto">
        <a:xfrm>
          <a:off x="2686050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15</xdr:row>
      <xdr:rowOff>76200</xdr:rowOff>
    </xdr:from>
    <xdr:to>
      <xdr:col>7</xdr:col>
      <xdr:colOff>76200</xdr:colOff>
      <xdr:row>16</xdr:row>
      <xdr:rowOff>114300</xdr:rowOff>
    </xdr:to>
    <xdr:sp macro="" textlink="">
      <xdr:nvSpPr>
        <xdr:cNvPr id="9061" name="Text Box 75" hidden="1">
          <a:extLst>
            <a:ext uri="{FF2B5EF4-FFF2-40B4-BE49-F238E27FC236}">
              <a16:creationId xmlns:a16="http://schemas.microsoft.com/office/drawing/2014/main" id="{00000000-0008-0000-0000-000065230000}"/>
            </a:ext>
          </a:extLst>
        </xdr:cNvPr>
        <xdr:cNvSpPr txBox="1">
          <a:spLocks noChangeArrowheads="1"/>
        </xdr:cNvSpPr>
      </xdr:nvSpPr>
      <xdr:spPr bwMode="auto">
        <a:xfrm>
          <a:off x="2686050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</xdr:row>
      <xdr:rowOff>76200</xdr:rowOff>
    </xdr:from>
    <xdr:to>
      <xdr:col>7</xdr:col>
      <xdr:colOff>76200</xdr:colOff>
      <xdr:row>17</xdr:row>
      <xdr:rowOff>114300</xdr:rowOff>
    </xdr:to>
    <xdr:sp macro="" textlink="">
      <xdr:nvSpPr>
        <xdr:cNvPr id="9062" name="Text Box 75" hidden="1">
          <a:extLst>
            <a:ext uri="{FF2B5EF4-FFF2-40B4-BE49-F238E27FC236}">
              <a16:creationId xmlns:a16="http://schemas.microsoft.com/office/drawing/2014/main" id="{00000000-0008-0000-0000-000066230000}"/>
            </a:ext>
          </a:extLst>
        </xdr:cNvPr>
        <xdr:cNvSpPr txBox="1">
          <a:spLocks noChangeArrowheads="1"/>
        </xdr:cNvSpPr>
      </xdr:nvSpPr>
      <xdr:spPr bwMode="auto">
        <a:xfrm>
          <a:off x="2686050" y="401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</xdr:row>
      <xdr:rowOff>76200</xdr:rowOff>
    </xdr:from>
    <xdr:to>
      <xdr:col>7</xdr:col>
      <xdr:colOff>76200</xdr:colOff>
      <xdr:row>17</xdr:row>
      <xdr:rowOff>114300</xdr:rowOff>
    </xdr:to>
    <xdr:sp macro="" textlink="">
      <xdr:nvSpPr>
        <xdr:cNvPr id="9063" name="Text Box 75" hidden="1">
          <a:extLst>
            <a:ext uri="{FF2B5EF4-FFF2-40B4-BE49-F238E27FC236}">
              <a16:creationId xmlns:a16="http://schemas.microsoft.com/office/drawing/2014/main" id="{00000000-0008-0000-0000-000067230000}"/>
            </a:ext>
          </a:extLst>
        </xdr:cNvPr>
        <xdr:cNvSpPr txBox="1">
          <a:spLocks noChangeArrowheads="1"/>
        </xdr:cNvSpPr>
      </xdr:nvSpPr>
      <xdr:spPr bwMode="auto">
        <a:xfrm>
          <a:off x="2686050" y="401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</xdr:row>
      <xdr:rowOff>76200</xdr:rowOff>
    </xdr:from>
    <xdr:to>
      <xdr:col>7</xdr:col>
      <xdr:colOff>76200</xdr:colOff>
      <xdr:row>17</xdr:row>
      <xdr:rowOff>114300</xdr:rowOff>
    </xdr:to>
    <xdr:sp macro="" textlink="">
      <xdr:nvSpPr>
        <xdr:cNvPr id="9064" name="Text Box 75" hidden="1">
          <a:extLst>
            <a:ext uri="{FF2B5EF4-FFF2-40B4-BE49-F238E27FC236}">
              <a16:creationId xmlns:a16="http://schemas.microsoft.com/office/drawing/2014/main" id="{00000000-0008-0000-0000-000068230000}"/>
            </a:ext>
          </a:extLst>
        </xdr:cNvPr>
        <xdr:cNvSpPr txBox="1">
          <a:spLocks noChangeArrowheads="1"/>
        </xdr:cNvSpPr>
      </xdr:nvSpPr>
      <xdr:spPr bwMode="auto">
        <a:xfrm>
          <a:off x="2686050" y="401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</xdr:row>
      <xdr:rowOff>76200</xdr:rowOff>
    </xdr:from>
    <xdr:to>
      <xdr:col>7</xdr:col>
      <xdr:colOff>76200</xdr:colOff>
      <xdr:row>17</xdr:row>
      <xdr:rowOff>114300</xdr:rowOff>
    </xdr:to>
    <xdr:sp macro="" textlink="">
      <xdr:nvSpPr>
        <xdr:cNvPr id="9065" name="Text Box 75" hidden="1">
          <a:extLst>
            <a:ext uri="{FF2B5EF4-FFF2-40B4-BE49-F238E27FC236}">
              <a16:creationId xmlns:a16="http://schemas.microsoft.com/office/drawing/2014/main" id="{00000000-0008-0000-0000-000069230000}"/>
            </a:ext>
          </a:extLst>
        </xdr:cNvPr>
        <xdr:cNvSpPr txBox="1">
          <a:spLocks noChangeArrowheads="1"/>
        </xdr:cNvSpPr>
      </xdr:nvSpPr>
      <xdr:spPr bwMode="auto">
        <a:xfrm>
          <a:off x="2686050" y="401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</xdr:row>
      <xdr:rowOff>76200</xdr:rowOff>
    </xdr:from>
    <xdr:to>
      <xdr:col>7</xdr:col>
      <xdr:colOff>76200</xdr:colOff>
      <xdr:row>17</xdr:row>
      <xdr:rowOff>114300</xdr:rowOff>
    </xdr:to>
    <xdr:sp macro="" textlink="">
      <xdr:nvSpPr>
        <xdr:cNvPr id="9066" name="Text Box 75" hidden="1">
          <a:extLst>
            <a:ext uri="{FF2B5EF4-FFF2-40B4-BE49-F238E27FC236}">
              <a16:creationId xmlns:a16="http://schemas.microsoft.com/office/drawing/2014/main" id="{00000000-0008-0000-0000-00006A230000}"/>
            </a:ext>
          </a:extLst>
        </xdr:cNvPr>
        <xdr:cNvSpPr txBox="1">
          <a:spLocks noChangeArrowheads="1"/>
        </xdr:cNvSpPr>
      </xdr:nvSpPr>
      <xdr:spPr bwMode="auto">
        <a:xfrm>
          <a:off x="2686050" y="401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</xdr:row>
      <xdr:rowOff>76200</xdr:rowOff>
    </xdr:from>
    <xdr:to>
      <xdr:col>7</xdr:col>
      <xdr:colOff>76200</xdr:colOff>
      <xdr:row>17</xdr:row>
      <xdr:rowOff>114300</xdr:rowOff>
    </xdr:to>
    <xdr:sp macro="" textlink="">
      <xdr:nvSpPr>
        <xdr:cNvPr id="9067" name="Text Box 75" hidden="1">
          <a:extLst>
            <a:ext uri="{FF2B5EF4-FFF2-40B4-BE49-F238E27FC236}">
              <a16:creationId xmlns:a16="http://schemas.microsoft.com/office/drawing/2014/main" id="{00000000-0008-0000-0000-00006B230000}"/>
            </a:ext>
          </a:extLst>
        </xdr:cNvPr>
        <xdr:cNvSpPr txBox="1">
          <a:spLocks noChangeArrowheads="1"/>
        </xdr:cNvSpPr>
      </xdr:nvSpPr>
      <xdr:spPr bwMode="auto">
        <a:xfrm>
          <a:off x="2686050" y="401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</xdr:row>
      <xdr:rowOff>76200</xdr:rowOff>
    </xdr:from>
    <xdr:to>
      <xdr:col>7</xdr:col>
      <xdr:colOff>76200</xdr:colOff>
      <xdr:row>18</xdr:row>
      <xdr:rowOff>114300</xdr:rowOff>
    </xdr:to>
    <xdr:sp macro="" textlink="">
      <xdr:nvSpPr>
        <xdr:cNvPr id="9068" name="Text Box 75" hidden="1">
          <a:extLst>
            <a:ext uri="{FF2B5EF4-FFF2-40B4-BE49-F238E27FC236}">
              <a16:creationId xmlns:a16="http://schemas.microsoft.com/office/drawing/2014/main" id="{00000000-0008-0000-0000-00006C230000}"/>
            </a:ext>
          </a:extLst>
        </xdr:cNvPr>
        <xdr:cNvSpPr txBox="1">
          <a:spLocks noChangeArrowheads="1"/>
        </xdr:cNvSpPr>
      </xdr:nvSpPr>
      <xdr:spPr bwMode="auto">
        <a:xfrm>
          <a:off x="268605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</xdr:row>
      <xdr:rowOff>76200</xdr:rowOff>
    </xdr:from>
    <xdr:to>
      <xdr:col>7</xdr:col>
      <xdr:colOff>76200</xdr:colOff>
      <xdr:row>18</xdr:row>
      <xdr:rowOff>114300</xdr:rowOff>
    </xdr:to>
    <xdr:sp macro="" textlink="">
      <xdr:nvSpPr>
        <xdr:cNvPr id="9069" name="Text Box 75" hidden="1">
          <a:extLst>
            <a:ext uri="{FF2B5EF4-FFF2-40B4-BE49-F238E27FC236}">
              <a16:creationId xmlns:a16="http://schemas.microsoft.com/office/drawing/2014/main" id="{00000000-0008-0000-0000-00006D230000}"/>
            </a:ext>
          </a:extLst>
        </xdr:cNvPr>
        <xdr:cNvSpPr txBox="1">
          <a:spLocks noChangeArrowheads="1"/>
        </xdr:cNvSpPr>
      </xdr:nvSpPr>
      <xdr:spPr bwMode="auto">
        <a:xfrm>
          <a:off x="268605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</xdr:row>
      <xdr:rowOff>76200</xdr:rowOff>
    </xdr:from>
    <xdr:to>
      <xdr:col>7</xdr:col>
      <xdr:colOff>76200</xdr:colOff>
      <xdr:row>18</xdr:row>
      <xdr:rowOff>114300</xdr:rowOff>
    </xdr:to>
    <xdr:sp macro="" textlink="">
      <xdr:nvSpPr>
        <xdr:cNvPr id="9070" name="Text Box 75" hidden="1">
          <a:extLst>
            <a:ext uri="{FF2B5EF4-FFF2-40B4-BE49-F238E27FC236}">
              <a16:creationId xmlns:a16="http://schemas.microsoft.com/office/drawing/2014/main" id="{00000000-0008-0000-0000-00006E230000}"/>
            </a:ext>
          </a:extLst>
        </xdr:cNvPr>
        <xdr:cNvSpPr txBox="1">
          <a:spLocks noChangeArrowheads="1"/>
        </xdr:cNvSpPr>
      </xdr:nvSpPr>
      <xdr:spPr bwMode="auto">
        <a:xfrm>
          <a:off x="268605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</xdr:row>
      <xdr:rowOff>76200</xdr:rowOff>
    </xdr:from>
    <xdr:to>
      <xdr:col>7</xdr:col>
      <xdr:colOff>76200</xdr:colOff>
      <xdr:row>18</xdr:row>
      <xdr:rowOff>114300</xdr:rowOff>
    </xdr:to>
    <xdr:sp macro="" textlink="">
      <xdr:nvSpPr>
        <xdr:cNvPr id="9071" name="Text Box 75" hidden="1">
          <a:extLst>
            <a:ext uri="{FF2B5EF4-FFF2-40B4-BE49-F238E27FC236}">
              <a16:creationId xmlns:a16="http://schemas.microsoft.com/office/drawing/2014/main" id="{00000000-0008-0000-0000-00006F230000}"/>
            </a:ext>
          </a:extLst>
        </xdr:cNvPr>
        <xdr:cNvSpPr txBox="1">
          <a:spLocks noChangeArrowheads="1"/>
        </xdr:cNvSpPr>
      </xdr:nvSpPr>
      <xdr:spPr bwMode="auto">
        <a:xfrm>
          <a:off x="268605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</xdr:row>
      <xdr:rowOff>76200</xdr:rowOff>
    </xdr:from>
    <xdr:to>
      <xdr:col>7</xdr:col>
      <xdr:colOff>76200</xdr:colOff>
      <xdr:row>18</xdr:row>
      <xdr:rowOff>114300</xdr:rowOff>
    </xdr:to>
    <xdr:sp macro="" textlink="">
      <xdr:nvSpPr>
        <xdr:cNvPr id="9072" name="Text Box 75" hidden="1">
          <a:extLst>
            <a:ext uri="{FF2B5EF4-FFF2-40B4-BE49-F238E27FC236}">
              <a16:creationId xmlns:a16="http://schemas.microsoft.com/office/drawing/2014/main" id="{00000000-0008-0000-0000-000070230000}"/>
            </a:ext>
          </a:extLst>
        </xdr:cNvPr>
        <xdr:cNvSpPr txBox="1">
          <a:spLocks noChangeArrowheads="1"/>
        </xdr:cNvSpPr>
      </xdr:nvSpPr>
      <xdr:spPr bwMode="auto">
        <a:xfrm>
          <a:off x="268605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</xdr:row>
      <xdr:rowOff>76200</xdr:rowOff>
    </xdr:from>
    <xdr:to>
      <xdr:col>7</xdr:col>
      <xdr:colOff>76200</xdr:colOff>
      <xdr:row>18</xdr:row>
      <xdr:rowOff>114300</xdr:rowOff>
    </xdr:to>
    <xdr:sp macro="" textlink="">
      <xdr:nvSpPr>
        <xdr:cNvPr id="9073" name="Text Box 75" hidden="1">
          <a:extLst>
            <a:ext uri="{FF2B5EF4-FFF2-40B4-BE49-F238E27FC236}">
              <a16:creationId xmlns:a16="http://schemas.microsoft.com/office/drawing/2014/main" id="{00000000-0008-0000-0000-000071230000}"/>
            </a:ext>
          </a:extLst>
        </xdr:cNvPr>
        <xdr:cNvSpPr txBox="1">
          <a:spLocks noChangeArrowheads="1"/>
        </xdr:cNvSpPr>
      </xdr:nvSpPr>
      <xdr:spPr bwMode="auto">
        <a:xfrm>
          <a:off x="268605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18</xdr:row>
      <xdr:rowOff>76200</xdr:rowOff>
    </xdr:from>
    <xdr:to>
      <xdr:col>7</xdr:col>
      <xdr:colOff>76200</xdr:colOff>
      <xdr:row>19</xdr:row>
      <xdr:rowOff>114300</xdr:rowOff>
    </xdr:to>
    <xdr:sp macro="" textlink="">
      <xdr:nvSpPr>
        <xdr:cNvPr id="9074" name="Text Box 75" hidden="1">
          <a:extLst>
            <a:ext uri="{FF2B5EF4-FFF2-40B4-BE49-F238E27FC236}">
              <a16:creationId xmlns:a16="http://schemas.microsoft.com/office/drawing/2014/main" id="{00000000-0008-0000-0000-000072230000}"/>
            </a:ext>
          </a:extLst>
        </xdr:cNvPr>
        <xdr:cNvSpPr txBox="1">
          <a:spLocks noChangeArrowheads="1"/>
        </xdr:cNvSpPr>
      </xdr:nvSpPr>
      <xdr:spPr bwMode="auto">
        <a:xfrm>
          <a:off x="2686050" y="4333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18</xdr:row>
      <xdr:rowOff>76200</xdr:rowOff>
    </xdr:from>
    <xdr:to>
      <xdr:col>7</xdr:col>
      <xdr:colOff>76200</xdr:colOff>
      <xdr:row>19</xdr:row>
      <xdr:rowOff>114300</xdr:rowOff>
    </xdr:to>
    <xdr:sp macro="" textlink="">
      <xdr:nvSpPr>
        <xdr:cNvPr id="9075" name="Text Box 75" hidden="1">
          <a:extLst>
            <a:ext uri="{FF2B5EF4-FFF2-40B4-BE49-F238E27FC236}">
              <a16:creationId xmlns:a16="http://schemas.microsoft.com/office/drawing/2014/main" id="{00000000-0008-0000-0000-000073230000}"/>
            </a:ext>
          </a:extLst>
        </xdr:cNvPr>
        <xdr:cNvSpPr txBox="1">
          <a:spLocks noChangeArrowheads="1"/>
        </xdr:cNvSpPr>
      </xdr:nvSpPr>
      <xdr:spPr bwMode="auto">
        <a:xfrm>
          <a:off x="2686050" y="4333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18</xdr:row>
      <xdr:rowOff>76200</xdr:rowOff>
    </xdr:from>
    <xdr:to>
      <xdr:col>7</xdr:col>
      <xdr:colOff>76200</xdr:colOff>
      <xdr:row>19</xdr:row>
      <xdr:rowOff>114300</xdr:rowOff>
    </xdr:to>
    <xdr:sp macro="" textlink="">
      <xdr:nvSpPr>
        <xdr:cNvPr id="9076" name="Text Box 75" hidden="1">
          <a:extLst>
            <a:ext uri="{FF2B5EF4-FFF2-40B4-BE49-F238E27FC236}">
              <a16:creationId xmlns:a16="http://schemas.microsoft.com/office/drawing/2014/main" id="{00000000-0008-0000-0000-000074230000}"/>
            </a:ext>
          </a:extLst>
        </xdr:cNvPr>
        <xdr:cNvSpPr txBox="1">
          <a:spLocks noChangeArrowheads="1"/>
        </xdr:cNvSpPr>
      </xdr:nvSpPr>
      <xdr:spPr bwMode="auto">
        <a:xfrm>
          <a:off x="2686050" y="4333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18</xdr:row>
      <xdr:rowOff>76200</xdr:rowOff>
    </xdr:from>
    <xdr:to>
      <xdr:col>7</xdr:col>
      <xdr:colOff>76200</xdr:colOff>
      <xdr:row>19</xdr:row>
      <xdr:rowOff>114300</xdr:rowOff>
    </xdr:to>
    <xdr:sp macro="" textlink="">
      <xdr:nvSpPr>
        <xdr:cNvPr id="9077" name="Text Box 75" hidden="1">
          <a:extLst>
            <a:ext uri="{FF2B5EF4-FFF2-40B4-BE49-F238E27FC236}">
              <a16:creationId xmlns:a16="http://schemas.microsoft.com/office/drawing/2014/main" id="{00000000-0008-0000-0000-000075230000}"/>
            </a:ext>
          </a:extLst>
        </xdr:cNvPr>
        <xdr:cNvSpPr txBox="1">
          <a:spLocks noChangeArrowheads="1"/>
        </xdr:cNvSpPr>
      </xdr:nvSpPr>
      <xdr:spPr bwMode="auto">
        <a:xfrm>
          <a:off x="2686050" y="4333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18</xdr:row>
      <xdr:rowOff>76200</xdr:rowOff>
    </xdr:from>
    <xdr:to>
      <xdr:col>7</xdr:col>
      <xdr:colOff>76200</xdr:colOff>
      <xdr:row>19</xdr:row>
      <xdr:rowOff>114300</xdr:rowOff>
    </xdr:to>
    <xdr:sp macro="" textlink="">
      <xdr:nvSpPr>
        <xdr:cNvPr id="9078" name="Text Box 75" hidden="1">
          <a:extLst>
            <a:ext uri="{FF2B5EF4-FFF2-40B4-BE49-F238E27FC236}">
              <a16:creationId xmlns:a16="http://schemas.microsoft.com/office/drawing/2014/main" id="{00000000-0008-0000-0000-000076230000}"/>
            </a:ext>
          </a:extLst>
        </xdr:cNvPr>
        <xdr:cNvSpPr txBox="1">
          <a:spLocks noChangeArrowheads="1"/>
        </xdr:cNvSpPr>
      </xdr:nvSpPr>
      <xdr:spPr bwMode="auto">
        <a:xfrm>
          <a:off x="2686050" y="4333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18</xdr:row>
      <xdr:rowOff>76200</xdr:rowOff>
    </xdr:from>
    <xdr:to>
      <xdr:col>7</xdr:col>
      <xdr:colOff>76200</xdr:colOff>
      <xdr:row>19</xdr:row>
      <xdr:rowOff>114300</xdr:rowOff>
    </xdr:to>
    <xdr:sp macro="" textlink="">
      <xdr:nvSpPr>
        <xdr:cNvPr id="9079" name="Text Box 75" hidden="1">
          <a:extLst>
            <a:ext uri="{FF2B5EF4-FFF2-40B4-BE49-F238E27FC236}">
              <a16:creationId xmlns:a16="http://schemas.microsoft.com/office/drawing/2014/main" id="{00000000-0008-0000-0000-000077230000}"/>
            </a:ext>
          </a:extLst>
        </xdr:cNvPr>
        <xdr:cNvSpPr txBox="1">
          <a:spLocks noChangeArrowheads="1"/>
        </xdr:cNvSpPr>
      </xdr:nvSpPr>
      <xdr:spPr bwMode="auto">
        <a:xfrm>
          <a:off x="2686050" y="4333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19</xdr:row>
      <xdr:rowOff>76200</xdr:rowOff>
    </xdr:from>
    <xdr:to>
      <xdr:col>7</xdr:col>
      <xdr:colOff>76200</xdr:colOff>
      <xdr:row>20</xdr:row>
      <xdr:rowOff>114300</xdr:rowOff>
    </xdr:to>
    <xdr:sp macro="" textlink="">
      <xdr:nvSpPr>
        <xdr:cNvPr id="9080" name="Text Box 75" hidden="1">
          <a:extLst>
            <a:ext uri="{FF2B5EF4-FFF2-40B4-BE49-F238E27FC236}">
              <a16:creationId xmlns:a16="http://schemas.microsoft.com/office/drawing/2014/main" id="{00000000-0008-0000-0000-000078230000}"/>
            </a:ext>
          </a:extLst>
        </xdr:cNvPr>
        <xdr:cNvSpPr txBox="1">
          <a:spLocks noChangeArrowheads="1"/>
        </xdr:cNvSpPr>
      </xdr:nvSpPr>
      <xdr:spPr bwMode="auto">
        <a:xfrm>
          <a:off x="2686050" y="4495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19</xdr:row>
      <xdr:rowOff>76200</xdr:rowOff>
    </xdr:from>
    <xdr:to>
      <xdr:col>7</xdr:col>
      <xdr:colOff>76200</xdr:colOff>
      <xdr:row>20</xdr:row>
      <xdr:rowOff>114300</xdr:rowOff>
    </xdr:to>
    <xdr:sp macro="" textlink="">
      <xdr:nvSpPr>
        <xdr:cNvPr id="9081" name="Text Box 75" hidden="1">
          <a:extLst>
            <a:ext uri="{FF2B5EF4-FFF2-40B4-BE49-F238E27FC236}">
              <a16:creationId xmlns:a16="http://schemas.microsoft.com/office/drawing/2014/main" id="{00000000-0008-0000-0000-000079230000}"/>
            </a:ext>
          </a:extLst>
        </xdr:cNvPr>
        <xdr:cNvSpPr txBox="1">
          <a:spLocks noChangeArrowheads="1"/>
        </xdr:cNvSpPr>
      </xdr:nvSpPr>
      <xdr:spPr bwMode="auto">
        <a:xfrm>
          <a:off x="2686050" y="4495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19</xdr:row>
      <xdr:rowOff>76200</xdr:rowOff>
    </xdr:from>
    <xdr:to>
      <xdr:col>7</xdr:col>
      <xdr:colOff>76200</xdr:colOff>
      <xdr:row>20</xdr:row>
      <xdr:rowOff>114300</xdr:rowOff>
    </xdr:to>
    <xdr:sp macro="" textlink="">
      <xdr:nvSpPr>
        <xdr:cNvPr id="9082" name="Text Box 75" hidden="1">
          <a:extLst>
            <a:ext uri="{FF2B5EF4-FFF2-40B4-BE49-F238E27FC236}">
              <a16:creationId xmlns:a16="http://schemas.microsoft.com/office/drawing/2014/main" id="{00000000-0008-0000-0000-00007A230000}"/>
            </a:ext>
          </a:extLst>
        </xdr:cNvPr>
        <xdr:cNvSpPr txBox="1">
          <a:spLocks noChangeArrowheads="1"/>
        </xdr:cNvSpPr>
      </xdr:nvSpPr>
      <xdr:spPr bwMode="auto">
        <a:xfrm>
          <a:off x="2686050" y="4495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19</xdr:row>
      <xdr:rowOff>76200</xdr:rowOff>
    </xdr:from>
    <xdr:to>
      <xdr:col>7</xdr:col>
      <xdr:colOff>76200</xdr:colOff>
      <xdr:row>20</xdr:row>
      <xdr:rowOff>114300</xdr:rowOff>
    </xdr:to>
    <xdr:sp macro="" textlink="">
      <xdr:nvSpPr>
        <xdr:cNvPr id="9083" name="Text Box 75" hidden="1">
          <a:extLst>
            <a:ext uri="{FF2B5EF4-FFF2-40B4-BE49-F238E27FC236}">
              <a16:creationId xmlns:a16="http://schemas.microsoft.com/office/drawing/2014/main" id="{00000000-0008-0000-0000-00007B230000}"/>
            </a:ext>
          </a:extLst>
        </xdr:cNvPr>
        <xdr:cNvSpPr txBox="1">
          <a:spLocks noChangeArrowheads="1"/>
        </xdr:cNvSpPr>
      </xdr:nvSpPr>
      <xdr:spPr bwMode="auto">
        <a:xfrm>
          <a:off x="2686050" y="4495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19</xdr:row>
      <xdr:rowOff>76200</xdr:rowOff>
    </xdr:from>
    <xdr:to>
      <xdr:col>7</xdr:col>
      <xdr:colOff>76200</xdr:colOff>
      <xdr:row>20</xdr:row>
      <xdr:rowOff>114300</xdr:rowOff>
    </xdr:to>
    <xdr:sp macro="" textlink="">
      <xdr:nvSpPr>
        <xdr:cNvPr id="9084" name="Text Box 75" hidden="1">
          <a:extLst>
            <a:ext uri="{FF2B5EF4-FFF2-40B4-BE49-F238E27FC236}">
              <a16:creationId xmlns:a16="http://schemas.microsoft.com/office/drawing/2014/main" id="{00000000-0008-0000-0000-00007C230000}"/>
            </a:ext>
          </a:extLst>
        </xdr:cNvPr>
        <xdr:cNvSpPr txBox="1">
          <a:spLocks noChangeArrowheads="1"/>
        </xdr:cNvSpPr>
      </xdr:nvSpPr>
      <xdr:spPr bwMode="auto">
        <a:xfrm>
          <a:off x="2686050" y="4495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19</xdr:row>
      <xdr:rowOff>76200</xdr:rowOff>
    </xdr:from>
    <xdr:to>
      <xdr:col>7</xdr:col>
      <xdr:colOff>76200</xdr:colOff>
      <xdr:row>20</xdr:row>
      <xdr:rowOff>114300</xdr:rowOff>
    </xdr:to>
    <xdr:sp macro="" textlink="">
      <xdr:nvSpPr>
        <xdr:cNvPr id="9085" name="Text Box 75" hidden="1">
          <a:extLst>
            <a:ext uri="{FF2B5EF4-FFF2-40B4-BE49-F238E27FC236}">
              <a16:creationId xmlns:a16="http://schemas.microsoft.com/office/drawing/2014/main" id="{00000000-0008-0000-0000-00007D230000}"/>
            </a:ext>
          </a:extLst>
        </xdr:cNvPr>
        <xdr:cNvSpPr txBox="1">
          <a:spLocks noChangeArrowheads="1"/>
        </xdr:cNvSpPr>
      </xdr:nvSpPr>
      <xdr:spPr bwMode="auto">
        <a:xfrm>
          <a:off x="2686050" y="4495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20</xdr:row>
      <xdr:rowOff>76200</xdr:rowOff>
    </xdr:from>
    <xdr:to>
      <xdr:col>7</xdr:col>
      <xdr:colOff>76200</xdr:colOff>
      <xdr:row>21</xdr:row>
      <xdr:rowOff>114300</xdr:rowOff>
    </xdr:to>
    <xdr:sp macro="" textlink="">
      <xdr:nvSpPr>
        <xdr:cNvPr id="9086" name="Text Box 75" hidden="1">
          <a:extLst>
            <a:ext uri="{FF2B5EF4-FFF2-40B4-BE49-F238E27FC236}">
              <a16:creationId xmlns:a16="http://schemas.microsoft.com/office/drawing/2014/main" id="{00000000-0008-0000-0000-00007E230000}"/>
            </a:ext>
          </a:extLst>
        </xdr:cNvPr>
        <xdr:cNvSpPr txBox="1">
          <a:spLocks noChangeArrowheads="1"/>
        </xdr:cNvSpPr>
      </xdr:nvSpPr>
      <xdr:spPr bwMode="auto">
        <a:xfrm>
          <a:off x="2686050" y="4657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20</xdr:row>
      <xdr:rowOff>76200</xdr:rowOff>
    </xdr:from>
    <xdr:to>
      <xdr:col>7</xdr:col>
      <xdr:colOff>76200</xdr:colOff>
      <xdr:row>21</xdr:row>
      <xdr:rowOff>114300</xdr:rowOff>
    </xdr:to>
    <xdr:sp macro="" textlink="">
      <xdr:nvSpPr>
        <xdr:cNvPr id="9087" name="Text Box 75" hidden="1">
          <a:extLst>
            <a:ext uri="{FF2B5EF4-FFF2-40B4-BE49-F238E27FC236}">
              <a16:creationId xmlns:a16="http://schemas.microsoft.com/office/drawing/2014/main" id="{00000000-0008-0000-0000-00007F230000}"/>
            </a:ext>
          </a:extLst>
        </xdr:cNvPr>
        <xdr:cNvSpPr txBox="1">
          <a:spLocks noChangeArrowheads="1"/>
        </xdr:cNvSpPr>
      </xdr:nvSpPr>
      <xdr:spPr bwMode="auto">
        <a:xfrm>
          <a:off x="2686050" y="4657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20</xdr:row>
      <xdr:rowOff>76200</xdr:rowOff>
    </xdr:from>
    <xdr:to>
      <xdr:col>7</xdr:col>
      <xdr:colOff>76200</xdr:colOff>
      <xdr:row>21</xdr:row>
      <xdr:rowOff>114300</xdr:rowOff>
    </xdr:to>
    <xdr:sp macro="" textlink="">
      <xdr:nvSpPr>
        <xdr:cNvPr id="9088" name="Text Box 75" hidden="1">
          <a:extLst>
            <a:ext uri="{FF2B5EF4-FFF2-40B4-BE49-F238E27FC236}">
              <a16:creationId xmlns:a16="http://schemas.microsoft.com/office/drawing/2014/main" id="{00000000-0008-0000-0000-000080230000}"/>
            </a:ext>
          </a:extLst>
        </xdr:cNvPr>
        <xdr:cNvSpPr txBox="1">
          <a:spLocks noChangeArrowheads="1"/>
        </xdr:cNvSpPr>
      </xdr:nvSpPr>
      <xdr:spPr bwMode="auto">
        <a:xfrm>
          <a:off x="2686050" y="4657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20</xdr:row>
      <xdr:rowOff>76200</xdr:rowOff>
    </xdr:from>
    <xdr:to>
      <xdr:col>7</xdr:col>
      <xdr:colOff>76200</xdr:colOff>
      <xdr:row>21</xdr:row>
      <xdr:rowOff>114300</xdr:rowOff>
    </xdr:to>
    <xdr:sp macro="" textlink="">
      <xdr:nvSpPr>
        <xdr:cNvPr id="9089" name="Text Box 75" hidden="1">
          <a:extLst>
            <a:ext uri="{FF2B5EF4-FFF2-40B4-BE49-F238E27FC236}">
              <a16:creationId xmlns:a16="http://schemas.microsoft.com/office/drawing/2014/main" id="{00000000-0008-0000-0000-000081230000}"/>
            </a:ext>
          </a:extLst>
        </xdr:cNvPr>
        <xdr:cNvSpPr txBox="1">
          <a:spLocks noChangeArrowheads="1"/>
        </xdr:cNvSpPr>
      </xdr:nvSpPr>
      <xdr:spPr bwMode="auto">
        <a:xfrm>
          <a:off x="2686050" y="4657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20</xdr:row>
      <xdr:rowOff>76200</xdr:rowOff>
    </xdr:from>
    <xdr:to>
      <xdr:col>7</xdr:col>
      <xdr:colOff>76200</xdr:colOff>
      <xdr:row>21</xdr:row>
      <xdr:rowOff>114300</xdr:rowOff>
    </xdr:to>
    <xdr:sp macro="" textlink="">
      <xdr:nvSpPr>
        <xdr:cNvPr id="9090" name="Text Box 75" hidden="1">
          <a:extLst>
            <a:ext uri="{FF2B5EF4-FFF2-40B4-BE49-F238E27FC236}">
              <a16:creationId xmlns:a16="http://schemas.microsoft.com/office/drawing/2014/main" id="{00000000-0008-0000-0000-000082230000}"/>
            </a:ext>
          </a:extLst>
        </xdr:cNvPr>
        <xdr:cNvSpPr txBox="1">
          <a:spLocks noChangeArrowheads="1"/>
        </xdr:cNvSpPr>
      </xdr:nvSpPr>
      <xdr:spPr bwMode="auto">
        <a:xfrm>
          <a:off x="2686050" y="4657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20</xdr:row>
      <xdr:rowOff>76200</xdr:rowOff>
    </xdr:from>
    <xdr:to>
      <xdr:col>7</xdr:col>
      <xdr:colOff>76200</xdr:colOff>
      <xdr:row>21</xdr:row>
      <xdr:rowOff>114300</xdr:rowOff>
    </xdr:to>
    <xdr:sp macro="" textlink="">
      <xdr:nvSpPr>
        <xdr:cNvPr id="9091" name="Text Box 75" hidden="1">
          <a:extLst>
            <a:ext uri="{FF2B5EF4-FFF2-40B4-BE49-F238E27FC236}">
              <a16:creationId xmlns:a16="http://schemas.microsoft.com/office/drawing/2014/main" id="{00000000-0008-0000-0000-000083230000}"/>
            </a:ext>
          </a:extLst>
        </xdr:cNvPr>
        <xdr:cNvSpPr txBox="1">
          <a:spLocks noChangeArrowheads="1"/>
        </xdr:cNvSpPr>
      </xdr:nvSpPr>
      <xdr:spPr bwMode="auto">
        <a:xfrm>
          <a:off x="2686050" y="4657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21</xdr:row>
      <xdr:rowOff>76200</xdr:rowOff>
    </xdr:from>
    <xdr:to>
      <xdr:col>7</xdr:col>
      <xdr:colOff>76200</xdr:colOff>
      <xdr:row>22</xdr:row>
      <xdr:rowOff>114300</xdr:rowOff>
    </xdr:to>
    <xdr:sp macro="" textlink="">
      <xdr:nvSpPr>
        <xdr:cNvPr id="9092" name="Text Box 75" hidden="1">
          <a:extLst>
            <a:ext uri="{FF2B5EF4-FFF2-40B4-BE49-F238E27FC236}">
              <a16:creationId xmlns:a16="http://schemas.microsoft.com/office/drawing/2014/main" id="{00000000-0008-0000-0000-000084230000}"/>
            </a:ext>
          </a:extLst>
        </xdr:cNvPr>
        <xdr:cNvSpPr txBox="1">
          <a:spLocks noChangeArrowheads="1"/>
        </xdr:cNvSpPr>
      </xdr:nvSpPr>
      <xdr:spPr bwMode="auto">
        <a:xfrm>
          <a:off x="2686050" y="4819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21</xdr:row>
      <xdr:rowOff>76200</xdr:rowOff>
    </xdr:from>
    <xdr:to>
      <xdr:col>7</xdr:col>
      <xdr:colOff>76200</xdr:colOff>
      <xdr:row>22</xdr:row>
      <xdr:rowOff>114300</xdr:rowOff>
    </xdr:to>
    <xdr:sp macro="" textlink="">
      <xdr:nvSpPr>
        <xdr:cNvPr id="9093" name="Text Box 75" hidden="1">
          <a:extLst>
            <a:ext uri="{FF2B5EF4-FFF2-40B4-BE49-F238E27FC236}">
              <a16:creationId xmlns:a16="http://schemas.microsoft.com/office/drawing/2014/main" id="{00000000-0008-0000-0000-000085230000}"/>
            </a:ext>
          </a:extLst>
        </xdr:cNvPr>
        <xdr:cNvSpPr txBox="1">
          <a:spLocks noChangeArrowheads="1"/>
        </xdr:cNvSpPr>
      </xdr:nvSpPr>
      <xdr:spPr bwMode="auto">
        <a:xfrm>
          <a:off x="2686050" y="4819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21</xdr:row>
      <xdr:rowOff>76200</xdr:rowOff>
    </xdr:from>
    <xdr:to>
      <xdr:col>7</xdr:col>
      <xdr:colOff>76200</xdr:colOff>
      <xdr:row>22</xdr:row>
      <xdr:rowOff>114300</xdr:rowOff>
    </xdr:to>
    <xdr:sp macro="" textlink="">
      <xdr:nvSpPr>
        <xdr:cNvPr id="9094" name="Text Box 75" hidden="1">
          <a:extLst>
            <a:ext uri="{FF2B5EF4-FFF2-40B4-BE49-F238E27FC236}">
              <a16:creationId xmlns:a16="http://schemas.microsoft.com/office/drawing/2014/main" id="{00000000-0008-0000-0000-000086230000}"/>
            </a:ext>
          </a:extLst>
        </xdr:cNvPr>
        <xdr:cNvSpPr txBox="1">
          <a:spLocks noChangeArrowheads="1"/>
        </xdr:cNvSpPr>
      </xdr:nvSpPr>
      <xdr:spPr bwMode="auto">
        <a:xfrm>
          <a:off x="2686050" y="4819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21</xdr:row>
      <xdr:rowOff>76200</xdr:rowOff>
    </xdr:from>
    <xdr:to>
      <xdr:col>7</xdr:col>
      <xdr:colOff>76200</xdr:colOff>
      <xdr:row>22</xdr:row>
      <xdr:rowOff>114300</xdr:rowOff>
    </xdr:to>
    <xdr:sp macro="" textlink="">
      <xdr:nvSpPr>
        <xdr:cNvPr id="9095" name="Text Box 75" hidden="1">
          <a:extLst>
            <a:ext uri="{FF2B5EF4-FFF2-40B4-BE49-F238E27FC236}">
              <a16:creationId xmlns:a16="http://schemas.microsoft.com/office/drawing/2014/main" id="{00000000-0008-0000-0000-000087230000}"/>
            </a:ext>
          </a:extLst>
        </xdr:cNvPr>
        <xdr:cNvSpPr txBox="1">
          <a:spLocks noChangeArrowheads="1"/>
        </xdr:cNvSpPr>
      </xdr:nvSpPr>
      <xdr:spPr bwMode="auto">
        <a:xfrm>
          <a:off x="2686050" y="4819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21</xdr:row>
      <xdr:rowOff>76200</xdr:rowOff>
    </xdr:from>
    <xdr:to>
      <xdr:col>7</xdr:col>
      <xdr:colOff>76200</xdr:colOff>
      <xdr:row>22</xdr:row>
      <xdr:rowOff>114300</xdr:rowOff>
    </xdr:to>
    <xdr:sp macro="" textlink="">
      <xdr:nvSpPr>
        <xdr:cNvPr id="9096" name="Text Box 75" hidden="1">
          <a:extLst>
            <a:ext uri="{FF2B5EF4-FFF2-40B4-BE49-F238E27FC236}">
              <a16:creationId xmlns:a16="http://schemas.microsoft.com/office/drawing/2014/main" id="{00000000-0008-0000-0000-000088230000}"/>
            </a:ext>
          </a:extLst>
        </xdr:cNvPr>
        <xdr:cNvSpPr txBox="1">
          <a:spLocks noChangeArrowheads="1"/>
        </xdr:cNvSpPr>
      </xdr:nvSpPr>
      <xdr:spPr bwMode="auto">
        <a:xfrm>
          <a:off x="2686050" y="4819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21</xdr:row>
      <xdr:rowOff>76200</xdr:rowOff>
    </xdr:from>
    <xdr:to>
      <xdr:col>7</xdr:col>
      <xdr:colOff>76200</xdr:colOff>
      <xdr:row>22</xdr:row>
      <xdr:rowOff>114300</xdr:rowOff>
    </xdr:to>
    <xdr:sp macro="" textlink="">
      <xdr:nvSpPr>
        <xdr:cNvPr id="9097" name="Text Box 75" hidden="1">
          <a:extLst>
            <a:ext uri="{FF2B5EF4-FFF2-40B4-BE49-F238E27FC236}">
              <a16:creationId xmlns:a16="http://schemas.microsoft.com/office/drawing/2014/main" id="{00000000-0008-0000-0000-000089230000}"/>
            </a:ext>
          </a:extLst>
        </xdr:cNvPr>
        <xdr:cNvSpPr txBox="1">
          <a:spLocks noChangeArrowheads="1"/>
        </xdr:cNvSpPr>
      </xdr:nvSpPr>
      <xdr:spPr bwMode="auto">
        <a:xfrm>
          <a:off x="2686050" y="4819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22</xdr:row>
      <xdr:rowOff>76200</xdr:rowOff>
    </xdr:from>
    <xdr:to>
      <xdr:col>7</xdr:col>
      <xdr:colOff>76200</xdr:colOff>
      <xdr:row>23</xdr:row>
      <xdr:rowOff>114300</xdr:rowOff>
    </xdr:to>
    <xdr:sp macro="" textlink="">
      <xdr:nvSpPr>
        <xdr:cNvPr id="9098" name="Text Box 75" hidden="1">
          <a:extLst>
            <a:ext uri="{FF2B5EF4-FFF2-40B4-BE49-F238E27FC236}">
              <a16:creationId xmlns:a16="http://schemas.microsoft.com/office/drawing/2014/main" id="{00000000-0008-0000-0000-00008A230000}"/>
            </a:ext>
          </a:extLst>
        </xdr:cNvPr>
        <xdr:cNvSpPr txBox="1">
          <a:spLocks noChangeArrowheads="1"/>
        </xdr:cNvSpPr>
      </xdr:nvSpPr>
      <xdr:spPr bwMode="auto">
        <a:xfrm>
          <a:off x="2686050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22</xdr:row>
      <xdr:rowOff>76200</xdr:rowOff>
    </xdr:from>
    <xdr:to>
      <xdr:col>7</xdr:col>
      <xdr:colOff>76200</xdr:colOff>
      <xdr:row>23</xdr:row>
      <xdr:rowOff>114300</xdr:rowOff>
    </xdr:to>
    <xdr:sp macro="" textlink="">
      <xdr:nvSpPr>
        <xdr:cNvPr id="9099" name="Text Box 75" hidden="1">
          <a:extLst>
            <a:ext uri="{FF2B5EF4-FFF2-40B4-BE49-F238E27FC236}">
              <a16:creationId xmlns:a16="http://schemas.microsoft.com/office/drawing/2014/main" id="{00000000-0008-0000-0000-00008B230000}"/>
            </a:ext>
          </a:extLst>
        </xdr:cNvPr>
        <xdr:cNvSpPr txBox="1">
          <a:spLocks noChangeArrowheads="1"/>
        </xdr:cNvSpPr>
      </xdr:nvSpPr>
      <xdr:spPr bwMode="auto">
        <a:xfrm>
          <a:off x="2686050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22</xdr:row>
      <xdr:rowOff>76200</xdr:rowOff>
    </xdr:from>
    <xdr:to>
      <xdr:col>7</xdr:col>
      <xdr:colOff>76200</xdr:colOff>
      <xdr:row>23</xdr:row>
      <xdr:rowOff>114300</xdr:rowOff>
    </xdr:to>
    <xdr:sp macro="" textlink="">
      <xdr:nvSpPr>
        <xdr:cNvPr id="9100" name="Text Box 75" hidden="1">
          <a:extLst>
            <a:ext uri="{FF2B5EF4-FFF2-40B4-BE49-F238E27FC236}">
              <a16:creationId xmlns:a16="http://schemas.microsoft.com/office/drawing/2014/main" id="{00000000-0008-0000-0000-00008C230000}"/>
            </a:ext>
          </a:extLst>
        </xdr:cNvPr>
        <xdr:cNvSpPr txBox="1">
          <a:spLocks noChangeArrowheads="1"/>
        </xdr:cNvSpPr>
      </xdr:nvSpPr>
      <xdr:spPr bwMode="auto">
        <a:xfrm>
          <a:off x="2686050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22</xdr:row>
      <xdr:rowOff>76200</xdr:rowOff>
    </xdr:from>
    <xdr:to>
      <xdr:col>7</xdr:col>
      <xdr:colOff>76200</xdr:colOff>
      <xdr:row>23</xdr:row>
      <xdr:rowOff>114300</xdr:rowOff>
    </xdr:to>
    <xdr:sp macro="" textlink="">
      <xdr:nvSpPr>
        <xdr:cNvPr id="9101" name="Text Box 75" hidden="1">
          <a:extLst>
            <a:ext uri="{FF2B5EF4-FFF2-40B4-BE49-F238E27FC236}">
              <a16:creationId xmlns:a16="http://schemas.microsoft.com/office/drawing/2014/main" id="{00000000-0008-0000-0000-00008D230000}"/>
            </a:ext>
          </a:extLst>
        </xdr:cNvPr>
        <xdr:cNvSpPr txBox="1">
          <a:spLocks noChangeArrowheads="1"/>
        </xdr:cNvSpPr>
      </xdr:nvSpPr>
      <xdr:spPr bwMode="auto">
        <a:xfrm>
          <a:off x="2686050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22</xdr:row>
      <xdr:rowOff>76200</xdr:rowOff>
    </xdr:from>
    <xdr:to>
      <xdr:col>7</xdr:col>
      <xdr:colOff>76200</xdr:colOff>
      <xdr:row>23</xdr:row>
      <xdr:rowOff>114300</xdr:rowOff>
    </xdr:to>
    <xdr:sp macro="" textlink="">
      <xdr:nvSpPr>
        <xdr:cNvPr id="9102" name="Text Box 75" hidden="1">
          <a:extLst>
            <a:ext uri="{FF2B5EF4-FFF2-40B4-BE49-F238E27FC236}">
              <a16:creationId xmlns:a16="http://schemas.microsoft.com/office/drawing/2014/main" id="{00000000-0008-0000-0000-00008E230000}"/>
            </a:ext>
          </a:extLst>
        </xdr:cNvPr>
        <xdr:cNvSpPr txBox="1">
          <a:spLocks noChangeArrowheads="1"/>
        </xdr:cNvSpPr>
      </xdr:nvSpPr>
      <xdr:spPr bwMode="auto">
        <a:xfrm>
          <a:off x="2686050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22</xdr:row>
      <xdr:rowOff>76200</xdr:rowOff>
    </xdr:from>
    <xdr:to>
      <xdr:col>7</xdr:col>
      <xdr:colOff>76200</xdr:colOff>
      <xdr:row>23</xdr:row>
      <xdr:rowOff>114300</xdr:rowOff>
    </xdr:to>
    <xdr:sp macro="" textlink="">
      <xdr:nvSpPr>
        <xdr:cNvPr id="9103" name="Text Box 75" hidden="1">
          <a:extLst>
            <a:ext uri="{FF2B5EF4-FFF2-40B4-BE49-F238E27FC236}">
              <a16:creationId xmlns:a16="http://schemas.microsoft.com/office/drawing/2014/main" id="{00000000-0008-0000-0000-00008F230000}"/>
            </a:ext>
          </a:extLst>
        </xdr:cNvPr>
        <xdr:cNvSpPr txBox="1">
          <a:spLocks noChangeArrowheads="1"/>
        </xdr:cNvSpPr>
      </xdr:nvSpPr>
      <xdr:spPr bwMode="auto">
        <a:xfrm>
          <a:off x="2686050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23</xdr:row>
      <xdr:rowOff>76200</xdr:rowOff>
    </xdr:from>
    <xdr:to>
      <xdr:col>7</xdr:col>
      <xdr:colOff>76200</xdr:colOff>
      <xdr:row>24</xdr:row>
      <xdr:rowOff>114300</xdr:rowOff>
    </xdr:to>
    <xdr:sp macro="" textlink="">
      <xdr:nvSpPr>
        <xdr:cNvPr id="9104" name="Text Box 75" hidden="1">
          <a:extLst>
            <a:ext uri="{FF2B5EF4-FFF2-40B4-BE49-F238E27FC236}">
              <a16:creationId xmlns:a16="http://schemas.microsoft.com/office/drawing/2014/main" id="{00000000-0008-0000-0000-000090230000}"/>
            </a:ext>
          </a:extLst>
        </xdr:cNvPr>
        <xdr:cNvSpPr txBox="1">
          <a:spLocks noChangeArrowheads="1"/>
        </xdr:cNvSpPr>
      </xdr:nvSpPr>
      <xdr:spPr bwMode="auto">
        <a:xfrm>
          <a:off x="2686050" y="5143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23</xdr:row>
      <xdr:rowOff>76200</xdr:rowOff>
    </xdr:from>
    <xdr:to>
      <xdr:col>7</xdr:col>
      <xdr:colOff>76200</xdr:colOff>
      <xdr:row>24</xdr:row>
      <xdr:rowOff>114300</xdr:rowOff>
    </xdr:to>
    <xdr:sp macro="" textlink="">
      <xdr:nvSpPr>
        <xdr:cNvPr id="9105" name="Text Box 75" hidden="1">
          <a:extLst>
            <a:ext uri="{FF2B5EF4-FFF2-40B4-BE49-F238E27FC236}">
              <a16:creationId xmlns:a16="http://schemas.microsoft.com/office/drawing/2014/main" id="{00000000-0008-0000-0000-000091230000}"/>
            </a:ext>
          </a:extLst>
        </xdr:cNvPr>
        <xdr:cNvSpPr txBox="1">
          <a:spLocks noChangeArrowheads="1"/>
        </xdr:cNvSpPr>
      </xdr:nvSpPr>
      <xdr:spPr bwMode="auto">
        <a:xfrm>
          <a:off x="2686050" y="5143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23</xdr:row>
      <xdr:rowOff>76200</xdr:rowOff>
    </xdr:from>
    <xdr:to>
      <xdr:col>7</xdr:col>
      <xdr:colOff>76200</xdr:colOff>
      <xdr:row>24</xdr:row>
      <xdr:rowOff>114300</xdr:rowOff>
    </xdr:to>
    <xdr:sp macro="" textlink="">
      <xdr:nvSpPr>
        <xdr:cNvPr id="9106" name="Text Box 75" hidden="1">
          <a:extLst>
            <a:ext uri="{FF2B5EF4-FFF2-40B4-BE49-F238E27FC236}">
              <a16:creationId xmlns:a16="http://schemas.microsoft.com/office/drawing/2014/main" id="{00000000-0008-0000-0000-000092230000}"/>
            </a:ext>
          </a:extLst>
        </xdr:cNvPr>
        <xdr:cNvSpPr txBox="1">
          <a:spLocks noChangeArrowheads="1"/>
        </xdr:cNvSpPr>
      </xdr:nvSpPr>
      <xdr:spPr bwMode="auto">
        <a:xfrm>
          <a:off x="2686050" y="5143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23</xdr:row>
      <xdr:rowOff>76200</xdr:rowOff>
    </xdr:from>
    <xdr:to>
      <xdr:col>7</xdr:col>
      <xdr:colOff>76200</xdr:colOff>
      <xdr:row>24</xdr:row>
      <xdr:rowOff>114300</xdr:rowOff>
    </xdr:to>
    <xdr:sp macro="" textlink="">
      <xdr:nvSpPr>
        <xdr:cNvPr id="9107" name="Text Box 75" hidden="1">
          <a:extLst>
            <a:ext uri="{FF2B5EF4-FFF2-40B4-BE49-F238E27FC236}">
              <a16:creationId xmlns:a16="http://schemas.microsoft.com/office/drawing/2014/main" id="{00000000-0008-0000-0000-000093230000}"/>
            </a:ext>
          </a:extLst>
        </xdr:cNvPr>
        <xdr:cNvSpPr txBox="1">
          <a:spLocks noChangeArrowheads="1"/>
        </xdr:cNvSpPr>
      </xdr:nvSpPr>
      <xdr:spPr bwMode="auto">
        <a:xfrm>
          <a:off x="2686050" y="5143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23</xdr:row>
      <xdr:rowOff>76200</xdr:rowOff>
    </xdr:from>
    <xdr:to>
      <xdr:col>7</xdr:col>
      <xdr:colOff>76200</xdr:colOff>
      <xdr:row>24</xdr:row>
      <xdr:rowOff>114300</xdr:rowOff>
    </xdr:to>
    <xdr:sp macro="" textlink="">
      <xdr:nvSpPr>
        <xdr:cNvPr id="9108" name="Text Box 75" hidden="1">
          <a:extLst>
            <a:ext uri="{FF2B5EF4-FFF2-40B4-BE49-F238E27FC236}">
              <a16:creationId xmlns:a16="http://schemas.microsoft.com/office/drawing/2014/main" id="{00000000-0008-0000-0000-000094230000}"/>
            </a:ext>
          </a:extLst>
        </xdr:cNvPr>
        <xdr:cNvSpPr txBox="1">
          <a:spLocks noChangeArrowheads="1"/>
        </xdr:cNvSpPr>
      </xdr:nvSpPr>
      <xdr:spPr bwMode="auto">
        <a:xfrm>
          <a:off x="2686050" y="5143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23</xdr:row>
      <xdr:rowOff>76200</xdr:rowOff>
    </xdr:from>
    <xdr:to>
      <xdr:col>7</xdr:col>
      <xdr:colOff>76200</xdr:colOff>
      <xdr:row>24</xdr:row>
      <xdr:rowOff>114300</xdr:rowOff>
    </xdr:to>
    <xdr:sp macro="" textlink="">
      <xdr:nvSpPr>
        <xdr:cNvPr id="9109" name="Text Box 75" hidden="1">
          <a:extLst>
            <a:ext uri="{FF2B5EF4-FFF2-40B4-BE49-F238E27FC236}">
              <a16:creationId xmlns:a16="http://schemas.microsoft.com/office/drawing/2014/main" id="{00000000-0008-0000-0000-000095230000}"/>
            </a:ext>
          </a:extLst>
        </xdr:cNvPr>
        <xdr:cNvSpPr txBox="1">
          <a:spLocks noChangeArrowheads="1"/>
        </xdr:cNvSpPr>
      </xdr:nvSpPr>
      <xdr:spPr bwMode="auto">
        <a:xfrm>
          <a:off x="2686050" y="5143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24</xdr:row>
      <xdr:rowOff>76200</xdr:rowOff>
    </xdr:from>
    <xdr:to>
      <xdr:col>7</xdr:col>
      <xdr:colOff>76200</xdr:colOff>
      <xdr:row>25</xdr:row>
      <xdr:rowOff>114300</xdr:rowOff>
    </xdr:to>
    <xdr:sp macro="" textlink="">
      <xdr:nvSpPr>
        <xdr:cNvPr id="9110" name="Text Box 75" hidden="1">
          <a:extLst>
            <a:ext uri="{FF2B5EF4-FFF2-40B4-BE49-F238E27FC236}">
              <a16:creationId xmlns:a16="http://schemas.microsoft.com/office/drawing/2014/main" id="{00000000-0008-0000-0000-000096230000}"/>
            </a:ext>
          </a:extLst>
        </xdr:cNvPr>
        <xdr:cNvSpPr txBox="1">
          <a:spLocks noChangeArrowheads="1"/>
        </xdr:cNvSpPr>
      </xdr:nvSpPr>
      <xdr:spPr bwMode="auto">
        <a:xfrm>
          <a:off x="2686050" y="53054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24</xdr:row>
      <xdr:rowOff>76200</xdr:rowOff>
    </xdr:from>
    <xdr:to>
      <xdr:col>7</xdr:col>
      <xdr:colOff>76200</xdr:colOff>
      <xdr:row>25</xdr:row>
      <xdr:rowOff>114300</xdr:rowOff>
    </xdr:to>
    <xdr:sp macro="" textlink="">
      <xdr:nvSpPr>
        <xdr:cNvPr id="9111" name="Text Box 75" hidden="1">
          <a:extLst>
            <a:ext uri="{FF2B5EF4-FFF2-40B4-BE49-F238E27FC236}">
              <a16:creationId xmlns:a16="http://schemas.microsoft.com/office/drawing/2014/main" id="{00000000-0008-0000-0000-000097230000}"/>
            </a:ext>
          </a:extLst>
        </xdr:cNvPr>
        <xdr:cNvSpPr txBox="1">
          <a:spLocks noChangeArrowheads="1"/>
        </xdr:cNvSpPr>
      </xdr:nvSpPr>
      <xdr:spPr bwMode="auto">
        <a:xfrm>
          <a:off x="2686050" y="53054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24</xdr:row>
      <xdr:rowOff>76200</xdr:rowOff>
    </xdr:from>
    <xdr:to>
      <xdr:col>7</xdr:col>
      <xdr:colOff>76200</xdr:colOff>
      <xdr:row>25</xdr:row>
      <xdr:rowOff>114300</xdr:rowOff>
    </xdr:to>
    <xdr:sp macro="" textlink="">
      <xdr:nvSpPr>
        <xdr:cNvPr id="9112" name="Text Box 75" hidden="1">
          <a:extLst>
            <a:ext uri="{FF2B5EF4-FFF2-40B4-BE49-F238E27FC236}">
              <a16:creationId xmlns:a16="http://schemas.microsoft.com/office/drawing/2014/main" id="{00000000-0008-0000-0000-000098230000}"/>
            </a:ext>
          </a:extLst>
        </xdr:cNvPr>
        <xdr:cNvSpPr txBox="1">
          <a:spLocks noChangeArrowheads="1"/>
        </xdr:cNvSpPr>
      </xdr:nvSpPr>
      <xdr:spPr bwMode="auto">
        <a:xfrm>
          <a:off x="2686050" y="53054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24</xdr:row>
      <xdr:rowOff>76200</xdr:rowOff>
    </xdr:from>
    <xdr:to>
      <xdr:col>7</xdr:col>
      <xdr:colOff>76200</xdr:colOff>
      <xdr:row>25</xdr:row>
      <xdr:rowOff>114300</xdr:rowOff>
    </xdr:to>
    <xdr:sp macro="" textlink="">
      <xdr:nvSpPr>
        <xdr:cNvPr id="9113" name="Text Box 75" hidden="1">
          <a:extLst>
            <a:ext uri="{FF2B5EF4-FFF2-40B4-BE49-F238E27FC236}">
              <a16:creationId xmlns:a16="http://schemas.microsoft.com/office/drawing/2014/main" id="{00000000-0008-0000-0000-000099230000}"/>
            </a:ext>
          </a:extLst>
        </xdr:cNvPr>
        <xdr:cNvSpPr txBox="1">
          <a:spLocks noChangeArrowheads="1"/>
        </xdr:cNvSpPr>
      </xdr:nvSpPr>
      <xdr:spPr bwMode="auto">
        <a:xfrm>
          <a:off x="2686050" y="53054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24</xdr:row>
      <xdr:rowOff>76200</xdr:rowOff>
    </xdr:from>
    <xdr:to>
      <xdr:col>7</xdr:col>
      <xdr:colOff>76200</xdr:colOff>
      <xdr:row>25</xdr:row>
      <xdr:rowOff>114300</xdr:rowOff>
    </xdr:to>
    <xdr:sp macro="" textlink="">
      <xdr:nvSpPr>
        <xdr:cNvPr id="9114" name="Text Box 75" hidden="1">
          <a:extLst>
            <a:ext uri="{FF2B5EF4-FFF2-40B4-BE49-F238E27FC236}">
              <a16:creationId xmlns:a16="http://schemas.microsoft.com/office/drawing/2014/main" id="{00000000-0008-0000-0000-00009A230000}"/>
            </a:ext>
          </a:extLst>
        </xdr:cNvPr>
        <xdr:cNvSpPr txBox="1">
          <a:spLocks noChangeArrowheads="1"/>
        </xdr:cNvSpPr>
      </xdr:nvSpPr>
      <xdr:spPr bwMode="auto">
        <a:xfrm>
          <a:off x="2686050" y="53054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24</xdr:row>
      <xdr:rowOff>76200</xdr:rowOff>
    </xdr:from>
    <xdr:to>
      <xdr:col>7</xdr:col>
      <xdr:colOff>76200</xdr:colOff>
      <xdr:row>25</xdr:row>
      <xdr:rowOff>114300</xdr:rowOff>
    </xdr:to>
    <xdr:sp macro="" textlink="">
      <xdr:nvSpPr>
        <xdr:cNvPr id="9115" name="Text Box 75" hidden="1">
          <a:extLst>
            <a:ext uri="{FF2B5EF4-FFF2-40B4-BE49-F238E27FC236}">
              <a16:creationId xmlns:a16="http://schemas.microsoft.com/office/drawing/2014/main" id="{00000000-0008-0000-0000-00009B230000}"/>
            </a:ext>
          </a:extLst>
        </xdr:cNvPr>
        <xdr:cNvSpPr txBox="1">
          <a:spLocks noChangeArrowheads="1"/>
        </xdr:cNvSpPr>
      </xdr:nvSpPr>
      <xdr:spPr bwMode="auto">
        <a:xfrm>
          <a:off x="2686050" y="53054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25</xdr:row>
      <xdr:rowOff>76200</xdr:rowOff>
    </xdr:from>
    <xdr:to>
      <xdr:col>7</xdr:col>
      <xdr:colOff>76200</xdr:colOff>
      <xdr:row>26</xdr:row>
      <xdr:rowOff>114300</xdr:rowOff>
    </xdr:to>
    <xdr:sp macro="" textlink="">
      <xdr:nvSpPr>
        <xdr:cNvPr id="9116" name="Text Box 75" hidden="1">
          <a:extLst>
            <a:ext uri="{FF2B5EF4-FFF2-40B4-BE49-F238E27FC236}">
              <a16:creationId xmlns:a16="http://schemas.microsoft.com/office/drawing/2014/main" id="{00000000-0008-0000-0000-00009C230000}"/>
            </a:ext>
          </a:extLst>
        </xdr:cNvPr>
        <xdr:cNvSpPr txBox="1">
          <a:spLocks noChangeArrowheads="1"/>
        </xdr:cNvSpPr>
      </xdr:nvSpPr>
      <xdr:spPr bwMode="auto">
        <a:xfrm>
          <a:off x="2686050" y="5467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25</xdr:row>
      <xdr:rowOff>76200</xdr:rowOff>
    </xdr:from>
    <xdr:to>
      <xdr:col>7</xdr:col>
      <xdr:colOff>76200</xdr:colOff>
      <xdr:row>26</xdr:row>
      <xdr:rowOff>114300</xdr:rowOff>
    </xdr:to>
    <xdr:sp macro="" textlink="">
      <xdr:nvSpPr>
        <xdr:cNvPr id="9117" name="Text Box 75" hidden="1">
          <a:extLst>
            <a:ext uri="{FF2B5EF4-FFF2-40B4-BE49-F238E27FC236}">
              <a16:creationId xmlns:a16="http://schemas.microsoft.com/office/drawing/2014/main" id="{00000000-0008-0000-0000-00009D230000}"/>
            </a:ext>
          </a:extLst>
        </xdr:cNvPr>
        <xdr:cNvSpPr txBox="1">
          <a:spLocks noChangeArrowheads="1"/>
        </xdr:cNvSpPr>
      </xdr:nvSpPr>
      <xdr:spPr bwMode="auto">
        <a:xfrm>
          <a:off x="2686050" y="5467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25</xdr:row>
      <xdr:rowOff>76200</xdr:rowOff>
    </xdr:from>
    <xdr:to>
      <xdr:col>7</xdr:col>
      <xdr:colOff>76200</xdr:colOff>
      <xdr:row>26</xdr:row>
      <xdr:rowOff>114300</xdr:rowOff>
    </xdr:to>
    <xdr:sp macro="" textlink="">
      <xdr:nvSpPr>
        <xdr:cNvPr id="9118" name="Text Box 75" hidden="1">
          <a:extLst>
            <a:ext uri="{FF2B5EF4-FFF2-40B4-BE49-F238E27FC236}">
              <a16:creationId xmlns:a16="http://schemas.microsoft.com/office/drawing/2014/main" id="{00000000-0008-0000-0000-00009E230000}"/>
            </a:ext>
          </a:extLst>
        </xdr:cNvPr>
        <xdr:cNvSpPr txBox="1">
          <a:spLocks noChangeArrowheads="1"/>
        </xdr:cNvSpPr>
      </xdr:nvSpPr>
      <xdr:spPr bwMode="auto">
        <a:xfrm>
          <a:off x="2686050" y="5467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25</xdr:row>
      <xdr:rowOff>76200</xdr:rowOff>
    </xdr:from>
    <xdr:to>
      <xdr:col>7</xdr:col>
      <xdr:colOff>76200</xdr:colOff>
      <xdr:row>26</xdr:row>
      <xdr:rowOff>114300</xdr:rowOff>
    </xdr:to>
    <xdr:sp macro="" textlink="">
      <xdr:nvSpPr>
        <xdr:cNvPr id="9119" name="Text Box 75" hidden="1">
          <a:extLst>
            <a:ext uri="{FF2B5EF4-FFF2-40B4-BE49-F238E27FC236}">
              <a16:creationId xmlns:a16="http://schemas.microsoft.com/office/drawing/2014/main" id="{00000000-0008-0000-0000-00009F230000}"/>
            </a:ext>
          </a:extLst>
        </xdr:cNvPr>
        <xdr:cNvSpPr txBox="1">
          <a:spLocks noChangeArrowheads="1"/>
        </xdr:cNvSpPr>
      </xdr:nvSpPr>
      <xdr:spPr bwMode="auto">
        <a:xfrm>
          <a:off x="2686050" y="5467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25</xdr:row>
      <xdr:rowOff>76200</xdr:rowOff>
    </xdr:from>
    <xdr:to>
      <xdr:col>7</xdr:col>
      <xdr:colOff>76200</xdr:colOff>
      <xdr:row>26</xdr:row>
      <xdr:rowOff>114300</xdr:rowOff>
    </xdr:to>
    <xdr:sp macro="" textlink="">
      <xdr:nvSpPr>
        <xdr:cNvPr id="9120" name="Text Box 75" hidden="1">
          <a:extLst>
            <a:ext uri="{FF2B5EF4-FFF2-40B4-BE49-F238E27FC236}">
              <a16:creationId xmlns:a16="http://schemas.microsoft.com/office/drawing/2014/main" id="{00000000-0008-0000-0000-0000A0230000}"/>
            </a:ext>
          </a:extLst>
        </xdr:cNvPr>
        <xdr:cNvSpPr txBox="1">
          <a:spLocks noChangeArrowheads="1"/>
        </xdr:cNvSpPr>
      </xdr:nvSpPr>
      <xdr:spPr bwMode="auto">
        <a:xfrm>
          <a:off x="2686050" y="5467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25</xdr:row>
      <xdr:rowOff>76200</xdr:rowOff>
    </xdr:from>
    <xdr:to>
      <xdr:col>7</xdr:col>
      <xdr:colOff>76200</xdr:colOff>
      <xdr:row>26</xdr:row>
      <xdr:rowOff>114300</xdr:rowOff>
    </xdr:to>
    <xdr:sp macro="" textlink="">
      <xdr:nvSpPr>
        <xdr:cNvPr id="9121" name="Text Box 75" hidden="1">
          <a:extLst>
            <a:ext uri="{FF2B5EF4-FFF2-40B4-BE49-F238E27FC236}">
              <a16:creationId xmlns:a16="http://schemas.microsoft.com/office/drawing/2014/main" id="{00000000-0008-0000-0000-0000A1230000}"/>
            </a:ext>
          </a:extLst>
        </xdr:cNvPr>
        <xdr:cNvSpPr txBox="1">
          <a:spLocks noChangeArrowheads="1"/>
        </xdr:cNvSpPr>
      </xdr:nvSpPr>
      <xdr:spPr bwMode="auto">
        <a:xfrm>
          <a:off x="2686050" y="5467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26</xdr:row>
      <xdr:rowOff>76200</xdr:rowOff>
    </xdr:from>
    <xdr:to>
      <xdr:col>7</xdr:col>
      <xdr:colOff>76200</xdr:colOff>
      <xdr:row>27</xdr:row>
      <xdr:rowOff>114300</xdr:rowOff>
    </xdr:to>
    <xdr:sp macro="" textlink="">
      <xdr:nvSpPr>
        <xdr:cNvPr id="9122" name="Text Box 75" hidden="1">
          <a:extLst>
            <a:ext uri="{FF2B5EF4-FFF2-40B4-BE49-F238E27FC236}">
              <a16:creationId xmlns:a16="http://schemas.microsoft.com/office/drawing/2014/main" id="{00000000-0008-0000-0000-0000A2230000}"/>
            </a:ext>
          </a:extLst>
        </xdr:cNvPr>
        <xdr:cNvSpPr txBox="1">
          <a:spLocks noChangeArrowheads="1"/>
        </xdr:cNvSpPr>
      </xdr:nvSpPr>
      <xdr:spPr bwMode="auto">
        <a:xfrm>
          <a:off x="2686050" y="5629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26</xdr:row>
      <xdr:rowOff>76200</xdr:rowOff>
    </xdr:from>
    <xdr:to>
      <xdr:col>7</xdr:col>
      <xdr:colOff>76200</xdr:colOff>
      <xdr:row>27</xdr:row>
      <xdr:rowOff>114300</xdr:rowOff>
    </xdr:to>
    <xdr:sp macro="" textlink="">
      <xdr:nvSpPr>
        <xdr:cNvPr id="9123" name="Text Box 75" hidden="1">
          <a:extLst>
            <a:ext uri="{FF2B5EF4-FFF2-40B4-BE49-F238E27FC236}">
              <a16:creationId xmlns:a16="http://schemas.microsoft.com/office/drawing/2014/main" id="{00000000-0008-0000-0000-0000A3230000}"/>
            </a:ext>
          </a:extLst>
        </xdr:cNvPr>
        <xdr:cNvSpPr txBox="1">
          <a:spLocks noChangeArrowheads="1"/>
        </xdr:cNvSpPr>
      </xdr:nvSpPr>
      <xdr:spPr bwMode="auto">
        <a:xfrm>
          <a:off x="2686050" y="5629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26</xdr:row>
      <xdr:rowOff>76200</xdr:rowOff>
    </xdr:from>
    <xdr:to>
      <xdr:col>7</xdr:col>
      <xdr:colOff>76200</xdr:colOff>
      <xdr:row>27</xdr:row>
      <xdr:rowOff>114300</xdr:rowOff>
    </xdr:to>
    <xdr:sp macro="" textlink="">
      <xdr:nvSpPr>
        <xdr:cNvPr id="9124" name="Text Box 75" hidden="1">
          <a:extLst>
            <a:ext uri="{FF2B5EF4-FFF2-40B4-BE49-F238E27FC236}">
              <a16:creationId xmlns:a16="http://schemas.microsoft.com/office/drawing/2014/main" id="{00000000-0008-0000-0000-0000A4230000}"/>
            </a:ext>
          </a:extLst>
        </xdr:cNvPr>
        <xdr:cNvSpPr txBox="1">
          <a:spLocks noChangeArrowheads="1"/>
        </xdr:cNvSpPr>
      </xdr:nvSpPr>
      <xdr:spPr bwMode="auto">
        <a:xfrm>
          <a:off x="2686050" y="5629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26</xdr:row>
      <xdr:rowOff>76200</xdr:rowOff>
    </xdr:from>
    <xdr:to>
      <xdr:col>7</xdr:col>
      <xdr:colOff>76200</xdr:colOff>
      <xdr:row>27</xdr:row>
      <xdr:rowOff>114300</xdr:rowOff>
    </xdr:to>
    <xdr:sp macro="" textlink="">
      <xdr:nvSpPr>
        <xdr:cNvPr id="9125" name="Text Box 75" hidden="1">
          <a:extLst>
            <a:ext uri="{FF2B5EF4-FFF2-40B4-BE49-F238E27FC236}">
              <a16:creationId xmlns:a16="http://schemas.microsoft.com/office/drawing/2014/main" id="{00000000-0008-0000-0000-0000A5230000}"/>
            </a:ext>
          </a:extLst>
        </xdr:cNvPr>
        <xdr:cNvSpPr txBox="1">
          <a:spLocks noChangeArrowheads="1"/>
        </xdr:cNvSpPr>
      </xdr:nvSpPr>
      <xdr:spPr bwMode="auto">
        <a:xfrm>
          <a:off x="2686050" y="5629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26</xdr:row>
      <xdr:rowOff>76200</xdr:rowOff>
    </xdr:from>
    <xdr:to>
      <xdr:col>7</xdr:col>
      <xdr:colOff>76200</xdr:colOff>
      <xdr:row>27</xdr:row>
      <xdr:rowOff>114300</xdr:rowOff>
    </xdr:to>
    <xdr:sp macro="" textlink="">
      <xdr:nvSpPr>
        <xdr:cNvPr id="9126" name="Text Box 75" hidden="1">
          <a:extLst>
            <a:ext uri="{FF2B5EF4-FFF2-40B4-BE49-F238E27FC236}">
              <a16:creationId xmlns:a16="http://schemas.microsoft.com/office/drawing/2014/main" id="{00000000-0008-0000-0000-0000A6230000}"/>
            </a:ext>
          </a:extLst>
        </xdr:cNvPr>
        <xdr:cNvSpPr txBox="1">
          <a:spLocks noChangeArrowheads="1"/>
        </xdr:cNvSpPr>
      </xdr:nvSpPr>
      <xdr:spPr bwMode="auto">
        <a:xfrm>
          <a:off x="2686050" y="5629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26</xdr:row>
      <xdr:rowOff>76200</xdr:rowOff>
    </xdr:from>
    <xdr:to>
      <xdr:col>7</xdr:col>
      <xdr:colOff>76200</xdr:colOff>
      <xdr:row>27</xdr:row>
      <xdr:rowOff>114300</xdr:rowOff>
    </xdr:to>
    <xdr:sp macro="" textlink="">
      <xdr:nvSpPr>
        <xdr:cNvPr id="9127" name="Text Box 75" hidden="1">
          <a:extLst>
            <a:ext uri="{FF2B5EF4-FFF2-40B4-BE49-F238E27FC236}">
              <a16:creationId xmlns:a16="http://schemas.microsoft.com/office/drawing/2014/main" id="{00000000-0008-0000-0000-0000A7230000}"/>
            </a:ext>
          </a:extLst>
        </xdr:cNvPr>
        <xdr:cNvSpPr txBox="1">
          <a:spLocks noChangeArrowheads="1"/>
        </xdr:cNvSpPr>
      </xdr:nvSpPr>
      <xdr:spPr bwMode="auto">
        <a:xfrm>
          <a:off x="2686050" y="5629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27</xdr:row>
      <xdr:rowOff>76200</xdr:rowOff>
    </xdr:from>
    <xdr:to>
      <xdr:col>7</xdr:col>
      <xdr:colOff>76200</xdr:colOff>
      <xdr:row>28</xdr:row>
      <xdr:rowOff>114300</xdr:rowOff>
    </xdr:to>
    <xdr:sp macro="" textlink="">
      <xdr:nvSpPr>
        <xdr:cNvPr id="9128" name="Text Box 75" hidden="1">
          <a:extLst>
            <a:ext uri="{FF2B5EF4-FFF2-40B4-BE49-F238E27FC236}">
              <a16:creationId xmlns:a16="http://schemas.microsoft.com/office/drawing/2014/main" id="{00000000-0008-0000-0000-0000A8230000}"/>
            </a:ext>
          </a:extLst>
        </xdr:cNvPr>
        <xdr:cNvSpPr txBox="1">
          <a:spLocks noChangeArrowheads="1"/>
        </xdr:cNvSpPr>
      </xdr:nvSpPr>
      <xdr:spPr bwMode="auto">
        <a:xfrm>
          <a:off x="2686050" y="5791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27</xdr:row>
      <xdr:rowOff>76200</xdr:rowOff>
    </xdr:from>
    <xdr:to>
      <xdr:col>7</xdr:col>
      <xdr:colOff>76200</xdr:colOff>
      <xdr:row>28</xdr:row>
      <xdr:rowOff>114300</xdr:rowOff>
    </xdr:to>
    <xdr:sp macro="" textlink="">
      <xdr:nvSpPr>
        <xdr:cNvPr id="9129" name="Text Box 75" hidden="1">
          <a:extLst>
            <a:ext uri="{FF2B5EF4-FFF2-40B4-BE49-F238E27FC236}">
              <a16:creationId xmlns:a16="http://schemas.microsoft.com/office/drawing/2014/main" id="{00000000-0008-0000-0000-0000A9230000}"/>
            </a:ext>
          </a:extLst>
        </xdr:cNvPr>
        <xdr:cNvSpPr txBox="1">
          <a:spLocks noChangeArrowheads="1"/>
        </xdr:cNvSpPr>
      </xdr:nvSpPr>
      <xdr:spPr bwMode="auto">
        <a:xfrm>
          <a:off x="2686050" y="5791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27</xdr:row>
      <xdr:rowOff>76200</xdr:rowOff>
    </xdr:from>
    <xdr:to>
      <xdr:col>7</xdr:col>
      <xdr:colOff>76200</xdr:colOff>
      <xdr:row>28</xdr:row>
      <xdr:rowOff>114300</xdr:rowOff>
    </xdr:to>
    <xdr:sp macro="" textlink="">
      <xdr:nvSpPr>
        <xdr:cNvPr id="9130" name="Text Box 75" hidden="1">
          <a:extLst>
            <a:ext uri="{FF2B5EF4-FFF2-40B4-BE49-F238E27FC236}">
              <a16:creationId xmlns:a16="http://schemas.microsoft.com/office/drawing/2014/main" id="{00000000-0008-0000-0000-0000AA230000}"/>
            </a:ext>
          </a:extLst>
        </xdr:cNvPr>
        <xdr:cNvSpPr txBox="1">
          <a:spLocks noChangeArrowheads="1"/>
        </xdr:cNvSpPr>
      </xdr:nvSpPr>
      <xdr:spPr bwMode="auto">
        <a:xfrm>
          <a:off x="2686050" y="5791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27</xdr:row>
      <xdr:rowOff>76200</xdr:rowOff>
    </xdr:from>
    <xdr:to>
      <xdr:col>7</xdr:col>
      <xdr:colOff>76200</xdr:colOff>
      <xdr:row>28</xdr:row>
      <xdr:rowOff>114300</xdr:rowOff>
    </xdr:to>
    <xdr:sp macro="" textlink="">
      <xdr:nvSpPr>
        <xdr:cNvPr id="9131" name="Text Box 75" hidden="1">
          <a:extLst>
            <a:ext uri="{FF2B5EF4-FFF2-40B4-BE49-F238E27FC236}">
              <a16:creationId xmlns:a16="http://schemas.microsoft.com/office/drawing/2014/main" id="{00000000-0008-0000-0000-0000AB230000}"/>
            </a:ext>
          </a:extLst>
        </xdr:cNvPr>
        <xdr:cNvSpPr txBox="1">
          <a:spLocks noChangeArrowheads="1"/>
        </xdr:cNvSpPr>
      </xdr:nvSpPr>
      <xdr:spPr bwMode="auto">
        <a:xfrm>
          <a:off x="2686050" y="5791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27</xdr:row>
      <xdr:rowOff>76200</xdr:rowOff>
    </xdr:from>
    <xdr:to>
      <xdr:col>7</xdr:col>
      <xdr:colOff>76200</xdr:colOff>
      <xdr:row>28</xdr:row>
      <xdr:rowOff>114300</xdr:rowOff>
    </xdr:to>
    <xdr:sp macro="" textlink="">
      <xdr:nvSpPr>
        <xdr:cNvPr id="9132" name="Text Box 75" hidden="1">
          <a:extLst>
            <a:ext uri="{FF2B5EF4-FFF2-40B4-BE49-F238E27FC236}">
              <a16:creationId xmlns:a16="http://schemas.microsoft.com/office/drawing/2014/main" id="{00000000-0008-0000-0000-0000AC230000}"/>
            </a:ext>
          </a:extLst>
        </xdr:cNvPr>
        <xdr:cNvSpPr txBox="1">
          <a:spLocks noChangeArrowheads="1"/>
        </xdr:cNvSpPr>
      </xdr:nvSpPr>
      <xdr:spPr bwMode="auto">
        <a:xfrm>
          <a:off x="2686050" y="5791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27</xdr:row>
      <xdr:rowOff>76200</xdr:rowOff>
    </xdr:from>
    <xdr:to>
      <xdr:col>7</xdr:col>
      <xdr:colOff>76200</xdr:colOff>
      <xdr:row>28</xdr:row>
      <xdr:rowOff>114300</xdr:rowOff>
    </xdr:to>
    <xdr:sp macro="" textlink="">
      <xdr:nvSpPr>
        <xdr:cNvPr id="9133" name="Text Box 75" hidden="1">
          <a:extLst>
            <a:ext uri="{FF2B5EF4-FFF2-40B4-BE49-F238E27FC236}">
              <a16:creationId xmlns:a16="http://schemas.microsoft.com/office/drawing/2014/main" id="{00000000-0008-0000-0000-0000AD230000}"/>
            </a:ext>
          </a:extLst>
        </xdr:cNvPr>
        <xdr:cNvSpPr txBox="1">
          <a:spLocks noChangeArrowheads="1"/>
        </xdr:cNvSpPr>
      </xdr:nvSpPr>
      <xdr:spPr bwMode="auto">
        <a:xfrm>
          <a:off x="2686050" y="5791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28</xdr:row>
      <xdr:rowOff>76200</xdr:rowOff>
    </xdr:from>
    <xdr:to>
      <xdr:col>7</xdr:col>
      <xdr:colOff>76200</xdr:colOff>
      <xdr:row>29</xdr:row>
      <xdr:rowOff>114300</xdr:rowOff>
    </xdr:to>
    <xdr:sp macro="" textlink="">
      <xdr:nvSpPr>
        <xdr:cNvPr id="9134" name="Text Box 75" hidden="1">
          <a:extLst>
            <a:ext uri="{FF2B5EF4-FFF2-40B4-BE49-F238E27FC236}">
              <a16:creationId xmlns:a16="http://schemas.microsoft.com/office/drawing/2014/main" id="{00000000-0008-0000-0000-0000AE230000}"/>
            </a:ext>
          </a:extLst>
        </xdr:cNvPr>
        <xdr:cNvSpPr txBox="1">
          <a:spLocks noChangeArrowheads="1"/>
        </xdr:cNvSpPr>
      </xdr:nvSpPr>
      <xdr:spPr bwMode="auto">
        <a:xfrm>
          <a:off x="2686050" y="5953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28</xdr:row>
      <xdr:rowOff>76200</xdr:rowOff>
    </xdr:from>
    <xdr:to>
      <xdr:col>7</xdr:col>
      <xdr:colOff>76200</xdr:colOff>
      <xdr:row>29</xdr:row>
      <xdr:rowOff>114300</xdr:rowOff>
    </xdr:to>
    <xdr:sp macro="" textlink="">
      <xdr:nvSpPr>
        <xdr:cNvPr id="9135" name="Text Box 75" hidden="1">
          <a:extLst>
            <a:ext uri="{FF2B5EF4-FFF2-40B4-BE49-F238E27FC236}">
              <a16:creationId xmlns:a16="http://schemas.microsoft.com/office/drawing/2014/main" id="{00000000-0008-0000-0000-0000AF230000}"/>
            </a:ext>
          </a:extLst>
        </xdr:cNvPr>
        <xdr:cNvSpPr txBox="1">
          <a:spLocks noChangeArrowheads="1"/>
        </xdr:cNvSpPr>
      </xdr:nvSpPr>
      <xdr:spPr bwMode="auto">
        <a:xfrm>
          <a:off x="2686050" y="5953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28</xdr:row>
      <xdr:rowOff>76200</xdr:rowOff>
    </xdr:from>
    <xdr:to>
      <xdr:col>7</xdr:col>
      <xdr:colOff>76200</xdr:colOff>
      <xdr:row>29</xdr:row>
      <xdr:rowOff>114300</xdr:rowOff>
    </xdr:to>
    <xdr:sp macro="" textlink="">
      <xdr:nvSpPr>
        <xdr:cNvPr id="9136" name="Text Box 75" hidden="1">
          <a:extLst>
            <a:ext uri="{FF2B5EF4-FFF2-40B4-BE49-F238E27FC236}">
              <a16:creationId xmlns:a16="http://schemas.microsoft.com/office/drawing/2014/main" id="{00000000-0008-0000-0000-0000B0230000}"/>
            </a:ext>
          </a:extLst>
        </xdr:cNvPr>
        <xdr:cNvSpPr txBox="1">
          <a:spLocks noChangeArrowheads="1"/>
        </xdr:cNvSpPr>
      </xdr:nvSpPr>
      <xdr:spPr bwMode="auto">
        <a:xfrm>
          <a:off x="2686050" y="5953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28</xdr:row>
      <xdr:rowOff>76200</xdr:rowOff>
    </xdr:from>
    <xdr:to>
      <xdr:col>7</xdr:col>
      <xdr:colOff>76200</xdr:colOff>
      <xdr:row>29</xdr:row>
      <xdr:rowOff>114300</xdr:rowOff>
    </xdr:to>
    <xdr:sp macro="" textlink="">
      <xdr:nvSpPr>
        <xdr:cNvPr id="9137" name="Text Box 75" hidden="1">
          <a:extLst>
            <a:ext uri="{FF2B5EF4-FFF2-40B4-BE49-F238E27FC236}">
              <a16:creationId xmlns:a16="http://schemas.microsoft.com/office/drawing/2014/main" id="{00000000-0008-0000-0000-0000B1230000}"/>
            </a:ext>
          </a:extLst>
        </xdr:cNvPr>
        <xdr:cNvSpPr txBox="1">
          <a:spLocks noChangeArrowheads="1"/>
        </xdr:cNvSpPr>
      </xdr:nvSpPr>
      <xdr:spPr bwMode="auto">
        <a:xfrm>
          <a:off x="2686050" y="5953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28</xdr:row>
      <xdr:rowOff>76200</xdr:rowOff>
    </xdr:from>
    <xdr:to>
      <xdr:col>7</xdr:col>
      <xdr:colOff>76200</xdr:colOff>
      <xdr:row>29</xdr:row>
      <xdr:rowOff>114300</xdr:rowOff>
    </xdr:to>
    <xdr:sp macro="" textlink="">
      <xdr:nvSpPr>
        <xdr:cNvPr id="9138" name="Text Box 75" hidden="1">
          <a:extLst>
            <a:ext uri="{FF2B5EF4-FFF2-40B4-BE49-F238E27FC236}">
              <a16:creationId xmlns:a16="http://schemas.microsoft.com/office/drawing/2014/main" id="{00000000-0008-0000-0000-0000B2230000}"/>
            </a:ext>
          </a:extLst>
        </xdr:cNvPr>
        <xdr:cNvSpPr txBox="1">
          <a:spLocks noChangeArrowheads="1"/>
        </xdr:cNvSpPr>
      </xdr:nvSpPr>
      <xdr:spPr bwMode="auto">
        <a:xfrm>
          <a:off x="2686050" y="5953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28</xdr:row>
      <xdr:rowOff>76200</xdr:rowOff>
    </xdr:from>
    <xdr:to>
      <xdr:col>7</xdr:col>
      <xdr:colOff>76200</xdr:colOff>
      <xdr:row>29</xdr:row>
      <xdr:rowOff>114300</xdr:rowOff>
    </xdr:to>
    <xdr:sp macro="" textlink="">
      <xdr:nvSpPr>
        <xdr:cNvPr id="9139" name="Text Box 75" hidden="1">
          <a:extLst>
            <a:ext uri="{FF2B5EF4-FFF2-40B4-BE49-F238E27FC236}">
              <a16:creationId xmlns:a16="http://schemas.microsoft.com/office/drawing/2014/main" id="{00000000-0008-0000-0000-0000B3230000}"/>
            </a:ext>
          </a:extLst>
        </xdr:cNvPr>
        <xdr:cNvSpPr txBox="1">
          <a:spLocks noChangeArrowheads="1"/>
        </xdr:cNvSpPr>
      </xdr:nvSpPr>
      <xdr:spPr bwMode="auto">
        <a:xfrm>
          <a:off x="2686050" y="5953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76200</xdr:rowOff>
    </xdr:from>
    <xdr:to>
      <xdr:col>7</xdr:col>
      <xdr:colOff>76200</xdr:colOff>
      <xdr:row>30</xdr:row>
      <xdr:rowOff>114300</xdr:rowOff>
    </xdr:to>
    <xdr:sp macro="" textlink="">
      <xdr:nvSpPr>
        <xdr:cNvPr id="9140" name="Text Box 75" hidden="1">
          <a:extLst>
            <a:ext uri="{FF2B5EF4-FFF2-40B4-BE49-F238E27FC236}">
              <a16:creationId xmlns:a16="http://schemas.microsoft.com/office/drawing/2014/main" id="{00000000-0008-0000-0000-0000B4230000}"/>
            </a:ext>
          </a:extLst>
        </xdr:cNvPr>
        <xdr:cNvSpPr txBox="1">
          <a:spLocks noChangeArrowheads="1"/>
        </xdr:cNvSpPr>
      </xdr:nvSpPr>
      <xdr:spPr bwMode="auto">
        <a:xfrm>
          <a:off x="2686050" y="6115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76200</xdr:rowOff>
    </xdr:from>
    <xdr:to>
      <xdr:col>7</xdr:col>
      <xdr:colOff>76200</xdr:colOff>
      <xdr:row>30</xdr:row>
      <xdr:rowOff>114300</xdr:rowOff>
    </xdr:to>
    <xdr:sp macro="" textlink="">
      <xdr:nvSpPr>
        <xdr:cNvPr id="9141" name="Text Box 75" hidden="1">
          <a:extLst>
            <a:ext uri="{FF2B5EF4-FFF2-40B4-BE49-F238E27FC236}">
              <a16:creationId xmlns:a16="http://schemas.microsoft.com/office/drawing/2014/main" id="{00000000-0008-0000-0000-0000B5230000}"/>
            </a:ext>
          </a:extLst>
        </xdr:cNvPr>
        <xdr:cNvSpPr txBox="1">
          <a:spLocks noChangeArrowheads="1"/>
        </xdr:cNvSpPr>
      </xdr:nvSpPr>
      <xdr:spPr bwMode="auto">
        <a:xfrm>
          <a:off x="2686050" y="6115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76200</xdr:rowOff>
    </xdr:from>
    <xdr:to>
      <xdr:col>7</xdr:col>
      <xdr:colOff>76200</xdr:colOff>
      <xdr:row>30</xdr:row>
      <xdr:rowOff>114300</xdr:rowOff>
    </xdr:to>
    <xdr:sp macro="" textlink="">
      <xdr:nvSpPr>
        <xdr:cNvPr id="9142" name="Text Box 75" hidden="1">
          <a:extLst>
            <a:ext uri="{FF2B5EF4-FFF2-40B4-BE49-F238E27FC236}">
              <a16:creationId xmlns:a16="http://schemas.microsoft.com/office/drawing/2014/main" id="{00000000-0008-0000-0000-0000B6230000}"/>
            </a:ext>
          </a:extLst>
        </xdr:cNvPr>
        <xdr:cNvSpPr txBox="1">
          <a:spLocks noChangeArrowheads="1"/>
        </xdr:cNvSpPr>
      </xdr:nvSpPr>
      <xdr:spPr bwMode="auto">
        <a:xfrm>
          <a:off x="2686050" y="6115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76200</xdr:rowOff>
    </xdr:from>
    <xdr:to>
      <xdr:col>7</xdr:col>
      <xdr:colOff>76200</xdr:colOff>
      <xdr:row>30</xdr:row>
      <xdr:rowOff>114300</xdr:rowOff>
    </xdr:to>
    <xdr:sp macro="" textlink="">
      <xdr:nvSpPr>
        <xdr:cNvPr id="9143" name="Text Box 75" hidden="1">
          <a:extLst>
            <a:ext uri="{FF2B5EF4-FFF2-40B4-BE49-F238E27FC236}">
              <a16:creationId xmlns:a16="http://schemas.microsoft.com/office/drawing/2014/main" id="{00000000-0008-0000-0000-0000B7230000}"/>
            </a:ext>
          </a:extLst>
        </xdr:cNvPr>
        <xdr:cNvSpPr txBox="1">
          <a:spLocks noChangeArrowheads="1"/>
        </xdr:cNvSpPr>
      </xdr:nvSpPr>
      <xdr:spPr bwMode="auto">
        <a:xfrm>
          <a:off x="2686050" y="6115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76200</xdr:rowOff>
    </xdr:from>
    <xdr:to>
      <xdr:col>7</xdr:col>
      <xdr:colOff>76200</xdr:colOff>
      <xdr:row>30</xdr:row>
      <xdr:rowOff>114300</xdr:rowOff>
    </xdr:to>
    <xdr:sp macro="" textlink="">
      <xdr:nvSpPr>
        <xdr:cNvPr id="9144" name="Text Box 75" hidden="1">
          <a:extLst>
            <a:ext uri="{FF2B5EF4-FFF2-40B4-BE49-F238E27FC236}">
              <a16:creationId xmlns:a16="http://schemas.microsoft.com/office/drawing/2014/main" id="{00000000-0008-0000-0000-0000B8230000}"/>
            </a:ext>
          </a:extLst>
        </xdr:cNvPr>
        <xdr:cNvSpPr txBox="1">
          <a:spLocks noChangeArrowheads="1"/>
        </xdr:cNvSpPr>
      </xdr:nvSpPr>
      <xdr:spPr bwMode="auto">
        <a:xfrm>
          <a:off x="2686050" y="6115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76200</xdr:rowOff>
    </xdr:from>
    <xdr:to>
      <xdr:col>7</xdr:col>
      <xdr:colOff>76200</xdr:colOff>
      <xdr:row>30</xdr:row>
      <xdr:rowOff>114300</xdr:rowOff>
    </xdr:to>
    <xdr:sp macro="" textlink="">
      <xdr:nvSpPr>
        <xdr:cNvPr id="9145" name="Text Box 75" hidden="1">
          <a:extLst>
            <a:ext uri="{FF2B5EF4-FFF2-40B4-BE49-F238E27FC236}">
              <a16:creationId xmlns:a16="http://schemas.microsoft.com/office/drawing/2014/main" id="{00000000-0008-0000-0000-0000B9230000}"/>
            </a:ext>
          </a:extLst>
        </xdr:cNvPr>
        <xdr:cNvSpPr txBox="1">
          <a:spLocks noChangeArrowheads="1"/>
        </xdr:cNvSpPr>
      </xdr:nvSpPr>
      <xdr:spPr bwMode="auto">
        <a:xfrm>
          <a:off x="2686050" y="6115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76200</xdr:rowOff>
    </xdr:from>
    <xdr:to>
      <xdr:col>7</xdr:col>
      <xdr:colOff>76200</xdr:colOff>
      <xdr:row>31</xdr:row>
      <xdr:rowOff>114300</xdr:rowOff>
    </xdr:to>
    <xdr:sp macro="" textlink="">
      <xdr:nvSpPr>
        <xdr:cNvPr id="9146" name="Text Box 75" hidden="1">
          <a:extLst>
            <a:ext uri="{FF2B5EF4-FFF2-40B4-BE49-F238E27FC236}">
              <a16:creationId xmlns:a16="http://schemas.microsoft.com/office/drawing/2014/main" id="{00000000-0008-0000-0000-0000BA230000}"/>
            </a:ext>
          </a:extLst>
        </xdr:cNvPr>
        <xdr:cNvSpPr txBox="1">
          <a:spLocks noChangeArrowheads="1"/>
        </xdr:cNvSpPr>
      </xdr:nvSpPr>
      <xdr:spPr bwMode="auto">
        <a:xfrm>
          <a:off x="2686050" y="6276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76200</xdr:rowOff>
    </xdr:from>
    <xdr:to>
      <xdr:col>7</xdr:col>
      <xdr:colOff>76200</xdr:colOff>
      <xdr:row>31</xdr:row>
      <xdr:rowOff>114300</xdr:rowOff>
    </xdr:to>
    <xdr:sp macro="" textlink="">
      <xdr:nvSpPr>
        <xdr:cNvPr id="9147" name="Text Box 75" hidden="1">
          <a:extLst>
            <a:ext uri="{FF2B5EF4-FFF2-40B4-BE49-F238E27FC236}">
              <a16:creationId xmlns:a16="http://schemas.microsoft.com/office/drawing/2014/main" id="{00000000-0008-0000-0000-0000BB230000}"/>
            </a:ext>
          </a:extLst>
        </xdr:cNvPr>
        <xdr:cNvSpPr txBox="1">
          <a:spLocks noChangeArrowheads="1"/>
        </xdr:cNvSpPr>
      </xdr:nvSpPr>
      <xdr:spPr bwMode="auto">
        <a:xfrm>
          <a:off x="2686050" y="6276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76200</xdr:rowOff>
    </xdr:from>
    <xdr:to>
      <xdr:col>7</xdr:col>
      <xdr:colOff>76200</xdr:colOff>
      <xdr:row>31</xdr:row>
      <xdr:rowOff>114300</xdr:rowOff>
    </xdr:to>
    <xdr:sp macro="" textlink="">
      <xdr:nvSpPr>
        <xdr:cNvPr id="9148" name="Text Box 75" hidden="1">
          <a:extLst>
            <a:ext uri="{FF2B5EF4-FFF2-40B4-BE49-F238E27FC236}">
              <a16:creationId xmlns:a16="http://schemas.microsoft.com/office/drawing/2014/main" id="{00000000-0008-0000-0000-0000BC230000}"/>
            </a:ext>
          </a:extLst>
        </xdr:cNvPr>
        <xdr:cNvSpPr txBox="1">
          <a:spLocks noChangeArrowheads="1"/>
        </xdr:cNvSpPr>
      </xdr:nvSpPr>
      <xdr:spPr bwMode="auto">
        <a:xfrm>
          <a:off x="2686050" y="6276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76200</xdr:rowOff>
    </xdr:from>
    <xdr:to>
      <xdr:col>7</xdr:col>
      <xdr:colOff>76200</xdr:colOff>
      <xdr:row>31</xdr:row>
      <xdr:rowOff>114300</xdr:rowOff>
    </xdr:to>
    <xdr:sp macro="" textlink="">
      <xdr:nvSpPr>
        <xdr:cNvPr id="9149" name="Text Box 75" hidden="1">
          <a:extLst>
            <a:ext uri="{FF2B5EF4-FFF2-40B4-BE49-F238E27FC236}">
              <a16:creationId xmlns:a16="http://schemas.microsoft.com/office/drawing/2014/main" id="{00000000-0008-0000-0000-0000BD230000}"/>
            </a:ext>
          </a:extLst>
        </xdr:cNvPr>
        <xdr:cNvSpPr txBox="1">
          <a:spLocks noChangeArrowheads="1"/>
        </xdr:cNvSpPr>
      </xdr:nvSpPr>
      <xdr:spPr bwMode="auto">
        <a:xfrm>
          <a:off x="2686050" y="6276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76200</xdr:rowOff>
    </xdr:from>
    <xdr:to>
      <xdr:col>7</xdr:col>
      <xdr:colOff>76200</xdr:colOff>
      <xdr:row>31</xdr:row>
      <xdr:rowOff>114300</xdr:rowOff>
    </xdr:to>
    <xdr:sp macro="" textlink="">
      <xdr:nvSpPr>
        <xdr:cNvPr id="9150" name="Text Box 75" hidden="1">
          <a:extLst>
            <a:ext uri="{FF2B5EF4-FFF2-40B4-BE49-F238E27FC236}">
              <a16:creationId xmlns:a16="http://schemas.microsoft.com/office/drawing/2014/main" id="{00000000-0008-0000-0000-0000BE230000}"/>
            </a:ext>
          </a:extLst>
        </xdr:cNvPr>
        <xdr:cNvSpPr txBox="1">
          <a:spLocks noChangeArrowheads="1"/>
        </xdr:cNvSpPr>
      </xdr:nvSpPr>
      <xdr:spPr bwMode="auto">
        <a:xfrm>
          <a:off x="2686050" y="6276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76200</xdr:rowOff>
    </xdr:from>
    <xdr:to>
      <xdr:col>7</xdr:col>
      <xdr:colOff>76200</xdr:colOff>
      <xdr:row>31</xdr:row>
      <xdr:rowOff>114300</xdr:rowOff>
    </xdr:to>
    <xdr:sp macro="" textlink="">
      <xdr:nvSpPr>
        <xdr:cNvPr id="9151" name="Text Box 75" hidden="1">
          <a:extLst>
            <a:ext uri="{FF2B5EF4-FFF2-40B4-BE49-F238E27FC236}">
              <a16:creationId xmlns:a16="http://schemas.microsoft.com/office/drawing/2014/main" id="{00000000-0008-0000-0000-0000BF230000}"/>
            </a:ext>
          </a:extLst>
        </xdr:cNvPr>
        <xdr:cNvSpPr txBox="1">
          <a:spLocks noChangeArrowheads="1"/>
        </xdr:cNvSpPr>
      </xdr:nvSpPr>
      <xdr:spPr bwMode="auto">
        <a:xfrm>
          <a:off x="2686050" y="6276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31</xdr:row>
      <xdr:rowOff>76200</xdr:rowOff>
    </xdr:from>
    <xdr:to>
      <xdr:col>7</xdr:col>
      <xdr:colOff>76200</xdr:colOff>
      <xdr:row>32</xdr:row>
      <xdr:rowOff>114300</xdr:rowOff>
    </xdr:to>
    <xdr:sp macro="" textlink="">
      <xdr:nvSpPr>
        <xdr:cNvPr id="9152" name="Text Box 75" hidden="1">
          <a:extLst>
            <a:ext uri="{FF2B5EF4-FFF2-40B4-BE49-F238E27FC236}">
              <a16:creationId xmlns:a16="http://schemas.microsoft.com/office/drawing/2014/main" id="{00000000-0008-0000-0000-0000C0230000}"/>
            </a:ext>
          </a:extLst>
        </xdr:cNvPr>
        <xdr:cNvSpPr txBox="1">
          <a:spLocks noChangeArrowheads="1"/>
        </xdr:cNvSpPr>
      </xdr:nvSpPr>
      <xdr:spPr bwMode="auto">
        <a:xfrm>
          <a:off x="2686050" y="6438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31</xdr:row>
      <xdr:rowOff>76200</xdr:rowOff>
    </xdr:from>
    <xdr:to>
      <xdr:col>7</xdr:col>
      <xdr:colOff>76200</xdr:colOff>
      <xdr:row>32</xdr:row>
      <xdr:rowOff>114300</xdr:rowOff>
    </xdr:to>
    <xdr:sp macro="" textlink="">
      <xdr:nvSpPr>
        <xdr:cNvPr id="9153" name="Text Box 75" hidden="1">
          <a:extLst>
            <a:ext uri="{FF2B5EF4-FFF2-40B4-BE49-F238E27FC236}">
              <a16:creationId xmlns:a16="http://schemas.microsoft.com/office/drawing/2014/main" id="{00000000-0008-0000-0000-0000C1230000}"/>
            </a:ext>
          </a:extLst>
        </xdr:cNvPr>
        <xdr:cNvSpPr txBox="1">
          <a:spLocks noChangeArrowheads="1"/>
        </xdr:cNvSpPr>
      </xdr:nvSpPr>
      <xdr:spPr bwMode="auto">
        <a:xfrm>
          <a:off x="2686050" y="6438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31</xdr:row>
      <xdr:rowOff>76200</xdr:rowOff>
    </xdr:from>
    <xdr:to>
      <xdr:col>7</xdr:col>
      <xdr:colOff>76200</xdr:colOff>
      <xdr:row>32</xdr:row>
      <xdr:rowOff>114300</xdr:rowOff>
    </xdr:to>
    <xdr:sp macro="" textlink="">
      <xdr:nvSpPr>
        <xdr:cNvPr id="9154" name="Text Box 75" hidden="1">
          <a:extLst>
            <a:ext uri="{FF2B5EF4-FFF2-40B4-BE49-F238E27FC236}">
              <a16:creationId xmlns:a16="http://schemas.microsoft.com/office/drawing/2014/main" id="{00000000-0008-0000-0000-0000C2230000}"/>
            </a:ext>
          </a:extLst>
        </xdr:cNvPr>
        <xdr:cNvSpPr txBox="1">
          <a:spLocks noChangeArrowheads="1"/>
        </xdr:cNvSpPr>
      </xdr:nvSpPr>
      <xdr:spPr bwMode="auto">
        <a:xfrm>
          <a:off x="2686050" y="6438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31</xdr:row>
      <xdr:rowOff>76200</xdr:rowOff>
    </xdr:from>
    <xdr:to>
      <xdr:col>7</xdr:col>
      <xdr:colOff>76200</xdr:colOff>
      <xdr:row>32</xdr:row>
      <xdr:rowOff>114300</xdr:rowOff>
    </xdr:to>
    <xdr:sp macro="" textlink="">
      <xdr:nvSpPr>
        <xdr:cNvPr id="9155" name="Text Box 75" hidden="1">
          <a:extLst>
            <a:ext uri="{FF2B5EF4-FFF2-40B4-BE49-F238E27FC236}">
              <a16:creationId xmlns:a16="http://schemas.microsoft.com/office/drawing/2014/main" id="{00000000-0008-0000-0000-0000C3230000}"/>
            </a:ext>
          </a:extLst>
        </xdr:cNvPr>
        <xdr:cNvSpPr txBox="1">
          <a:spLocks noChangeArrowheads="1"/>
        </xdr:cNvSpPr>
      </xdr:nvSpPr>
      <xdr:spPr bwMode="auto">
        <a:xfrm>
          <a:off x="2686050" y="6438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31</xdr:row>
      <xdr:rowOff>76200</xdr:rowOff>
    </xdr:from>
    <xdr:to>
      <xdr:col>7</xdr:col>
      <xdr:colOff>76200</xdr:colOff>
      <xdr:row>32</xdr:row>
      <xdr:rowOff>114300</xdr:rowOff>
    </xdr:to>
    <xdr:sp macro="" textlink="">
      <xdr:nvSpPr>
        <xdr:cNvPr id="9156" name="Text Box 75" hidden="1">
          <a:extLst>
            <a:ext uri="{FF2B5EF4-FFF2-40B4-BE49-F238E27FC236}">
              <a16:creationId xmlns:a16="http://schemas.microsoft.com/office/drawing/2014/main" id="{00000000-0008-0000-0000-0000C4230000}"/>
            </a:ext>
          </a:extLst>
        </xdr:cNvPr>
        <xdr:cNvSpPr txBox="1">
          <a:spLocks noChangeArrowheads="1"/>
        </xdr:cNvSpPr>
      </xdr:nvSpPr>
      <xdr:spPr bwMode="auto">
        <a:xfrm>
          <a:off x="2686050" y="6438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31</xdr:row>
      <xdr:rowOff>76200</xdr:rowOff>
    </xdr:from>
    <xdr:to>
      <xdr:col>7</xdr:col>
      <xdr:colOff>76200</xdr:colOff>
      <xdr:row>32</xdr:row>
      <xdr:rowOff>114300</xdr:rowOff>
    </xdr:to>
    <xdr:sp macro="" textlink="">
      <xdr:nvSpPr>
        <xdr:cNvPr id="9157" name="Text Box 75" hidden="1">
          <a:extLst>
            <a:ext uri="{FF2B5EF4-FFF2-40B4-BE49-F238E27FC236}">
              <a16:creationId xmlns:a16="http://schemas.microsoft.com/office/drawing/2014/main" id="{00000000-0008-0000-0000-0000C5230000}"/>
            </a:ext>
          </a:extLst>
        </xdr:cNvPr>
        <xdr:cNvSpPr txBox="1">
          <a:spLocks noChangeArrowheads="1"/>
        </xdr:cNvSpPr>
      </xdr:nvSpPr>
      <xdr:spPr bwMode="auto">
        <a:xfrm>
          <a:off x="2686050" y="6438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32</xdr:row>
      <xdr:rowOff>76200</xdr:rowOff>
    </xdr:from>
    <xdr:to>
      <xdr:col>7</xdr:col>
      <xdr:colOff>76200</xdr:colOff>
      <xdr:row>33</xdr:row>
      <xdr:rowOff>114300</xdr:rowOff>
    </xdr:to>
    <xdr:sp macro="" textlink="">
      <xdr:nvSpPr>
        <xdr:cNvPr id="9158" name="Text Box 75" hidden="1">
          <a:extLst>
            <a:ext uri="{FF2B5EF4-FFF2-40B4-BE49-F238E27FC236}">
              <a16:creationId xmlns:a16="http://schemas.microsoft.com/office/drawing/2014/main" id="{00000000-0008-0000-0000-0000C6230000}"/>
            </a:ext>
          </a:extLst>
        </xdr:cNvPr>
        <xdr:cNvSpPr txBox="1">
          <a:spLocks noChangeArrowheads="1"/>
        </xdr:cNvSpPr>
      </xdr:nvSpPr>
      <xdr:spPr bwMode="auto">
        <a:xfrm>
          <a:off x="2686050" y="660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32</xdr:row>
      <xdr:rowOff>76200</xdr:rowOff>
    </xdr:from>
    <xdr:to>
      <xdr:col>7</xdr:col>
      <xdr:colOff>76200</xdr:colOff>
      <xdr:row>33</xdr:row>
      <xdr:rowOff>114300</xdr:rowOff>
    </xdr:to>
    <xdr:sp macro="" textlink="">
      <xdr:nvSpPr>
        <xdr:cNvPr id="9159" name="Text Box 75" hidden="1">
          <a:extLst>
            <a:ext uri="{FF2B5EF4-FFF2-40B4-BE49-F238E27FC236}">
              <a16:creationId xmlns:a16="http://schemas.microsoft.com/office/drawing/2014/main" id="{00000000-0008-0000-0000-0000C7230000}"/>
            </a:ext>
          </a:extLst>
        </xdr:cNvPr>
        <xdr:cNvSpPr txBox="1">
          <a:spLocks noChangeArrowheads="1"/>
        </xdr:cNvSpPr>
      </xdr:nvSpPr>
      <xdr:spPr bwMode="auto">
        <a:xfrm>
          <a:off x="2686050" y="660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32</xdr:row>
      <xdr:rowOff>76200</xdr:rowOff>
    </xdr:from>
    <xdr:to>
      <xdr:col>7</xdr:col>
      <xdr:colOff>76200</xdr:colOff>
      <xdr:row>33</xdr:row>
      <xdr:rowOff>114300</xdr:rowOff>
    </xdr:to>
    <xdr:sp macro="" textlink="">
      <xdr:nvSpPr>
        <xdr:cNvPr id="9160" name="Text Box 75" hidden="1">
          <a:extLst>
            <a:ext uri="{FF2B5EF4-FFF2-40B4-BE49-F238E27FC236}">
              <a16:creationId xmlns:a16="http://schemas.microsoft.com/office/drawing/2014/main" id="{00000000-0008-0000-0000-0000C8230000}"/>
            </a:ext>
          </a:extLst>
        </xdr:cNvPr>
        <xdr:cNvSpPr txBox="1">
          <a:spLocks noChangeArrowheads="1"/>
        </xdr:cNvSpPr>
      </xdr:nvSpPr>
      <xdr:spPr bwMode="auto">
        <a:xfrm>
          <a:off x="2686050" y="660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32</xdr:row>
      <xdr:rowOff>76200</xdr:rowOff>
    </xdr:from>
    <xdr:to>
      <xdr:col>7</xdr:col>
      <xdr:colOff>76200</xdr:colOff>
      <xdr:row>33</xdr:row>
      <xdr:rowOff>114300</xdr:rowOff>
    </xdr:to>
    <xdr:sp macro="" textlink="">
      <xdr:nvSpPr>
        <xdr:cNvPr id="9161" name="Text Box 75" hidden="1">
          <a:extLst>
            <a:ext uri="{FF2B5EF4-FFF2-40B4-BE49-F238E27FC236}">
              <a16:creationId xmlns:a16="http://schemas.microsoft.com/office/drawing/2014/main" id="{00000000-0008-0000-0000-0000C9230000}"/>
            </a:ext>
          </a:extLst>
        </xdr:cNvPr>
        <xdr:cNvSpPr txBox="1">
          <a:spLocks noChangeArrowheads="1"/>
        </xdr:cNvSpPr>
      </xdr:nvSpPr>
      <xdr:spPr bwMode="auto">
        <a:xfrm>
          <a:off x="2686050" y="660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32</xdr:row>
      <xdr:rowOff>76200</xdr:rowOff>
    </xdr:from>
    <xdr:to>
      <xdr:col>7</xdr:col>
      <xdr:colOff>76200</xdr:colOff>
      <xdr:row>33</xdr:row>
      <xdr:rowOff>114300</xdr:rowOff>
    </xdr:to>
    <xdr:sp macro="" textlink="">
      <xdr:nvSpPr>
        <xdr:cNvPr id="9162" name="Text Box 75" hidden="1">
          <a:extLst>
            <a:ext uri="{FF2B5EF4-FFF2-40B4-BE49-F238E27FC236}">
              <a16:creationId xmlns:a16="http://schemas.microsoft.com/office/drawing/2014/main" id="{00000000-0008-0000-0000-0000CA230000}"/>
            </a:ext>
          </a:extLst>
        </xdr:cNvPr>
        <xdr:cNvSpPr txBox="1">
          <a:spLocks noChangeArrowheads="1"/>
        </xdr:cNvSpPr>
      </xdr:nvSpPr>
      <xdr:spPr bwMode="auto">
        <a:xfrm>
          <a:off x="2686050" y="660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32</xdr:row>
      <xdr:rowOff>76200</xdr:rowOff>
    </xdr:from>
    <xdr:to>
      <xdr:col>7</xdr:col>
      <xdr:colOff>76200</xdr:colOff>
      <xdr:row>33</xdr:row>
      <xdr:rowOff>114300</xdr:rowOff>
    </xdr:to>
    <xdr:sp macro="" textlink="">
      <xdr:nvSpPr>
        <xdr:cNvPr id="9163" name="Text Box 75" hidden="1">
          <a:extLst>
            <a:ext uri="{FF2B5EF4-FFF2-40B4-BE49-F238E27FC236}">
              <a16:creationId xmlns:a16="http://schemas.microsoft.com/office/drawing/2014/main" id="{00000000-0008-0000-0000-0000CB230000}"/>
            </a:ext>
          </a:extLst>
        </xdr:cNvPr>
        <xdr:cNvSpPr txBox="1">
          <a:spLocks noChangeArrowheads="1"/>
        </xdr:cNvSpPr>
      </xdr:nvSpPr>
      <xdr:spPr bwMode="auto">
        <a:xfrm>
          <a:off x="2686050" y="660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33</xdr:row>
      <xdr:rowOff>76200</xdr:rowOff>
    </xdr:from>
    <xdr:to>
      <xdr:col>7</xdr:col>
      <xdr:colOff>76200</xdr:colOff>
      <xdr:row>34</xdr:row>
      <xdr:rowOff>114300</xdr:rowOff>
    </xdr:to>
    <xdr:sp macro="" textlink="">
      <xdr:nvSpPr>
        <xdr:cNvPr id="9164" name="Text Box 75" hidden="1">
          <a:extLst>
            <a:ext uri="{FF2B5EF4-FFF2-40B4-BE49-F238E27FC236}">
              <a16:creationId xmlns:a16="http://schemas.microsoft.com/office/drawing/2014/main" id="{00000000-0008-0000-0000-0000CC230000}"/>
            </a:ext>
          </a:extLst>
        </xdr:cNvPr>
        <xdr:cNvSpPr txBox="1">
          <a:spLocks noChangeArrowheads="1"/>
        </xdr:cNvSpPr>
      </xdr:nvSpPr>
      <xdr:spPr bwMode="auto">
        <a:xfrm>
          <a:off x="2686050" y="67627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33</xdr:row>
      <xdr:rowOff>76200</xdr:rowOff>
    </xdr:from>
    <xdr:to>
      <xdr:col>7</xdr:col>
      <xdr:colOff>76200</xdr:colOff>
      <xdr:row>34</xdr:row>
      <xdr:rowOff>114300</xdr:rowOff>
    </xdr:to>
    <xdr:sp macro="" textlink="">
      <xdr:nvSpPr>
        <xdr:cNvPr id="9165" name="Text Box 75" hidden="1">
          <a:extLst>
            <a:ext uri="{FF2B5EF4-FFF2-40B4-BE49-F238E27FC236}">
              <a16:creationId xmlns:a16="http://schemas.microsoft.com/office/drawing/2014/main" id="{00000000-0008-0000-0000-0000CD230000}"/>
            </a:ext>
          </a:extLst>
        </xdr:cNvPr>
        <xdr:cNvSpPr txBox="1">
          <a:spLocks noChangeArrowheads="1"/>
        </xdr:cNvSpPr>
      </xdr:nvSpPr>
      <xdr:spPr bwMode="auto">
        <a:xfrm>
          <a:off x="2686050" y="67627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33</xdr:row>
      <xdr:rowOff>76200</xdr:rowOff>
    </xdr:from>
    <xdr:to>
      <xdr:col>7</xdr:col>
      <xdr:colOff>76200</xdr:colOff>
      <xdr:row>34</xdr:row>
      <xdr:rowOff>114300</xdr:rowOff>
    </xdr:to>
    <xdr:sp macro="" textlink="">
      <xdr:nvSpPr>
        <xdr:cNvPr id="9166" name="Text Box 75" hidden="1">
          <a:extLst>
            <a:ext uri="{FF2B5EF4-FFF2-40B4-BE49-F238E27FC236}">
              <a16:creationId xmlns:a16="http://schemas.microsoft.com/office/drawing/2014/main" id="{00000000-0008-0000-0000-0000CE230000}"/>
            </a:ext>
          </a:extLst>
        </xdr:cNvPr>
        <xdr:cNvSpPr txBox="1">
          <a:spLocks noChangeArrowheads="1"/>
        </xdr:cNvSpPr>
      </xdr:nvSpPr>
      <xdr:spPr bwMode="auto">
        <a:xfrm>
          <a:off x="2686050" y="67627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33</xdr:row>
      <xdr:rowOff>76200</xdr:rowOff>
    </xdr:from>
    <xdr:to>
      <xdr:col>7</xdr:col>
      <xdr:colOff>76200</xdr:colOff>
      <xdr:row>34</xdr:row>
      <xdr:rowOff>114300</xdr:rowOff>
    </xdr:to>
    <xdr:sp macro="" textlink="">
      <xdr:nvSpPr>
        <xdr:cNvPr id="9167" name="Text Box 75" hidden="1">
          <a:extLst>
            <a:ext uri="{FF2B5EF4-FFF2-40B4-BE49-F238E27FC236}">
              <a16:creationId xmlns:a16="http://schemas.microsoft.com/office/drawing/2014/main" id="{00000000-0008-0000-0000-0000CF230000}"/>
            </a:ext>
          </a:extLst>
        </xdr:cNvPr>
        <xdr:cNvSpPr txBox="1">
          <a:spLocks noChangeArrowheads="1"/>
        </xdr:cNvSpPr>
      </xdr:nvSpPr>
      <xdr:spPr bwMode="auto">
        <a:xfrm>
          <a:off x="2686050" y="67627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33</xdr:row>
      <xdr:rowOff>76200</xdr:rowOff>
    </xdr:from>
    <xdr:to>
      <xdr:col>7</xdr:col>
      <xdr:colOff>76200</xdr:colOff>
      <xdr:row>34</xdr:row>
      <xdr:rowOff>114300</xdr:rowOff>
    </xdr:to>
    <xdr:sp macro="" textlink="">
      <xdr:nvSpPr>
        <xdr:cNvPr id="9168" name="Text Box 75" hidden="1">
          <a:extLst>
            <a:ext uri="{FF2B5EF4-FFF2-40B4-BE49-F238E27FC236}">
              <a16:creationId xmlns:a16="http://schemas.microsoft.com/office/drawing/2014/main" id="{00000000-0008-0000-0000-0000D0230000}"/>
            </a:ext>
          </a:extLst>
        </xdr:cNvPr>
        <xdr:cNvSpPr txBox="1">
          <a:spLocks noChangeArrowheads="1"/>
        </xdr:cNvSpPr>
      </xdr:nvSpPr>
      <xdr:spPr bwMode="auto">
        <a:xfrm>
          <a:off x="2686050" y="67627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33</xdr:row>
      <xdr:rowOff>76200</xdr:rowOff>
    </xdr:from>
    <xdr:to>
      <xdr:col>7</xdr:col>
      <xdr:colOff>76200</xdr:colOff>
      <xdr:row>34</xdr:row>
      <xdr:rowOff>114300</xdr:rowOff>
    </xdr:to>
    <xdr:sp macro="" textlink="">
      <xdr:nvSpPr>
        <xdr:cNvPr id="9169" name="Text Box 75" hidden="1">
          <a:extLst>
            <a:ext uri="{FF2B5EF4-FFF2-40B4-BE49-F238E27FC236}">
              <a16:creationId xmlns:a16="http://schemas.microsoft.com/office/drawing/2014/main" id="{00000000-0008-0000-0000-0000D1230000}"/>
            </a:ext>
          </a:extLst>
        </xdr:cNvPr>
        <xdr:cNvSpPr txBox="1">
          <a:spLocks noChangeArrowheads="1"/>
        </xdr:cNvSpPr>
      </xdr:nvSpPr>
      <xdr:spPr bwMode="auto">
        <a:xfrm>
          <a:off x="2686050" y="67627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34</xdr:row>
      <xdr:rowOff>76200</xdr:rowOff>
    </xdr:from>
    <xdr:to>
      <xdr:col>7</xdr:col>
      <xdr:colOff>76200</xdr:colOff>
      <xdr:row>35</xdr:row>
      <xdr:rowOff>114300</xdr:rowOff>
    </xdr:to>
    <xdr:sp macro="" textlink="">
      <xdr:nvSpPr>
        <xdr:cNvPr id="9170" name="Text Box 75" hidden="1">
          <a:extLst>
            <a:ext uri="{FF2B5EF4-FFF2-40B4-BE49-F238E27FC236}">
              <a16:creationId xmlns:a16="http://schemas.microsoft.com/office/drawing/2014/main" id="{00000000-0008-0000-0000-0000D223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34</xdr:row>
      <xdr:rowOff>76200</xdr:rowOff>
    </xdr:from>
    <xdr:to>
      <xdr:col>7</xdr:col>
      <xdr:colOff>76200</xdr:colOff>
      <xdr:row>35</xdr:row>
      <xdr:rowOff>114300</xdr:rowOff>
    </xdr:to>
    <xdr:sp macro="" textlink="">
      <xdr:nvSpPr>
        <xdr:cNvPr id="9171" name="Text Box 75" hidden="1">
          <a:extLst>
            <a:ext uri="{FF2B5EF4-FFF2-40B4-BE49-F238E27FC236}">
              <a16:creationId xmlns:a16="http://schemas.microsoft.com/office/drawing/2014/main" id="{00000000-0008-0000-0000-0000D323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34</xdr:row>
      <xdr:rowOff>76200</xdr:rowOff>
    </xdr:from>
    <xdr:to>
      <xdr:col>7</xdr:col>
      <xdr:colOff>76200</xdr:colOff>
      <xdr:row>35</xdr:row>
      <xdr:rowOff>114300</xdr:rowOff>
    </xdr:to>
    <xdr:sp macro="" textlink="">
      <xdr:nvSpPr>
        <xdr:cNvPr id="9172" name="Text Box 75" hidden="1">
          <a:extLst>
            <a:ext uri="{FF2B5EF4-FFF2-40B4-BE49-F238E27FC236}">
              <a16:creationId xmlns:a16="http://schemas.microsoft.com/office/drawing/2014/main" id="{00000000-0008-0000-0000-0000D423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34</xdr:row>
      <xdr:rowOff>76200</xdr:rowOff>
    </xdr:from>
    <xdr:to>
      <xdr:col>7</xdr:col>
      <xdr:colOff>76200</xdr:colOff>
      <xdr:row>35</xdr:row>
      <xdr:rowOff>114300</xdr:rowOff>
    </xdr:to>
    <xdr:sp macro="" textlink="">
      <xdr:nvSpPr>
        <xdr:cNvPr id="9173" name="Text Box 75" hidden="1">
          <a:extLst>
            <a:ext uri="{FF2B5EF4-FFF2-40B4-BE49-F238E27FC236}">
              <a16:creationId xmlns:a16="http://schemas.microsoft.com/office/drawing/2014/main" id="{00000000-0008-0000-0000-0000D523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34</xdr:row>
      <xdr:rowOff>76200</xdr:rowOff>
    </xdr:from>
    <xdr:to>
      <xdr:col>7</xdr:col>
      <xdr:colOff>76200</xdr:colOff>
      <xdr:row>35</xdr:row>
      <xdr:rowOff>114300</xdr:rowOff>
    </xdr:to>
    <xdr:sp macro="" textlink="">
      <xdr:nvSpPr>
        <xdr:cNvPr id="9174" name="Text Box 75" hidden="1">
          <a:extLst>
            <a:ext uri="{FF2B5EF4-FFF2-40B4-BE49-F238E27FC236}">
              <a16:creationId xmlns:a16="http://schemas.microsoft.com/office/drawing/2014/main" id="{00000000-0008-0000-0000-0000D623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34</xdr:row>
      <xdr:rowOff>76200</xdr:rowOff>
    </xdr:from>
    <xdr:to>
      <xdr:col>7</xdr:col>
      <xdr:colOff>76200</xdr:colOff>
      <xdr:row>35</xdr:row>
      <xdr:rowOff>114300</xdr:rowOff>
    </xdr:to>
    <xdr:sp macro="" textlink="">
      <xdr:nvSpPr>
        <xdr:cNvPr id="9175" name="Text Box 75" hidden="1">
          <a:extLst>
            <a:ext uri="{FF2B5EF4-FFF2-40B4-BE49-F238E27FC236}">
              <a16:creationId xmlns:a16="http://schemas.microsoft.com/office/drawing/2014/main" id="{00000000-0008-0000-0000-0000D723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35</xdr:row>
      <xdr:rowOff>76200</xdr:rowOff>
    </xdr:from>
    <xdr:to>
      <xdr:col>7</xdr:col>
      <xdr:colOff>76200</xdr:colOff>
      <xdr:row>36</xdr:row>
      <xdr:rowOff>114300</xdr:rowOff>
    </xdr:to>
    <xdr:sp macro="" textlink="">
      <xdr:nvSpPr>
        <xdr:cNvPr id="9176" name="Text Box 75" hidden="1">
          <a:extLst>
            <a:ext uri="{FF2B5EF4-FFF2-40B4-BE49-F238E27FC236}">
              <a16:creationId xmlns:a16="http://schemas.microsoft.com/office/drawing/2014/main" id="{00000000-0008-0000-0000-0000D823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35</xdr:row>
      <xdr:rowOff>76200</xdr:rowOff>
    </xdr:from>
    <xdr:to>
      <xdr:col>7</xdr:col>
      <xdr:colOff>76200</xdr:colOff>
      <xdr:row>36</xdr:row>
      <xdr:rowOff>114300</xdr:rowOff>
    </xdr:to>
    <xdr:sp macro="" textlink="">
      <xdr:nvSpPr>
        <xdr:cNvPr id="9177" name="Text Box 75" hidden="1">
          <a:extLst>
            <a:ext uri="{FF2B5EF4-FFF2-40B4-BE49-F238E27FC236}">
              <a16:creationId xmlns:a16="http://schemas.microsoft.com/office/drawing/2014/main" id="{00000000-0008-0000-0000-0000D923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35</xdr:row>
      <xdr:rowOff>76200</xdr:rowOff>
    </xdr:from>
    <xdr:to>
      <xdr:col>7</xdr:col>
      <xdr:colOff>76200</xdr:colOff>
      <xdr:row>36</xdr:row>
      <xdr:rowOff>114300</xdr:rowOff>
    </xdr:to>
    <xdr:sp macro="" textlink="">
      <xdr:nvSpPr>
        <xdr:cNvPr id="9178" name="Text Box 75" hidden="1">
          <a:extLst>
            <a:ext uri="{FF2B5EF4-FFF2-40B4-BE49-F238E27FC236}">
              <a16:creationId xmlns:a16="http://schemas.microsoft.com/office/drawing/2014/main" id="{00000000-0008-0000-0000-0000DA23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35</xdr:row>
      <xdr:rowOff>76200</xdr:rowOff>
    </xdr:from>
    <xdr:to>
      <xdr:col>7</xdr:col>
      <xdr:colOff>76200</xdr:colOff>
      <xdr:row>36</xdr:row>
      <xdr:rowOff>114300</xdr:rowOff>
    </xdr:to>
    <xdr:sp macro="" textlink="">
      <xdr:nvSpPr>
        <xdr:cNvPr id="9179" name="Text Box 75" hidden="1">
          <a:extLst>
            <a:ext uri="{FF2B5EF4-FFF2-40B4-BE49-F238E27FC236}">
              <a16:creationId xmlns:a16="http://schemas.microsoft.com/office/drawing/2014/main" id="{00000000-0008-0000-0000-0000DB23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35</xdr:row>
      <xdr:rowOff>76200</xdr:rowOff>
    </xdr:from>
    <xdr:to>
      <xdr:col>7</xdr:col>
      <xdr:colOff>76200</xdr:colOff>
      <xdr:row>36</xdr:row>
      <xdr:rowOff>114300</xdr:rowOff>
    </xdr:to>
    <xdr:sp macro="" textlink="">
      <xdr:nvSpPr>
        <xdr:cNvPr id="9180" name="Text Box 75" hidden="1">
          <a:extLst>
            <a:ext uri="{FF2B5EF4-FFF2-40B4-BE49-F238E27FC236}">
              <a16:creationId xmlns:a16="http://schemas.microsoft.com/office/drawing/2014/main" id="{00000000-0008-0000-0000-0000DC23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35</xdr:row>
      <xdr:rowOff>76200</xdr:rowOff>
    </xdr:from>
    <xdr:to>
      <xdr:col>7</xdr:col>
      <xdr:colOff>76200</xdr:colOff>
      <xdr:row>36</xdr:row>
      <xdr:rowOff>114300</xdr:rowOff>
    </xdr:to>
    <xdr:sp macro="" textlink="">
      <xdr:nvSpPr>
        <xdr:cNvPr id="9181" name="Text Box 75" hidden="1">
          <a:extLst>
            <a:ext uri="{FF2B5EF4-FFF2-40B4-BE49-F238E27FC236}">
              <a16:creationId xmlns:a16="http://schemas.microsoft.com/office/drawing/2014/main" id="{00000000-0008-0000-0000-0000DD23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36</xdr:row>
      <xdr:rowOff>76200</xdr:rowOff>
    </xdr:from>
    <xdr:to>
      <xdr:col>7</xdr:col>
      <xdr:colOff>76200</xdr:colOff>
      <xdr:row>37</xdr:row>
      <xdr:rowOff>114300</xdr:rowOff>
    </xdr:to>
    <xdr:sp macro="" textlink="">
      <xdr:nvSpPr>
        <xdr:cNvPr id="9182" name="Text Box 75" hidden="1">
          <a:extLst>
            <a:ext uri="{FF2B5EF4-FFF2-40B4-BE49-F238E27FC236}">
              <a16:creationId xmlns:a16="http://schemas.microsoft.com/office/drawing/2014/main" id="{00000000-0008-0000-0000-0000DE23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36</xdr:row>
      <xdr:rowOff>76200</xdr:rowOff>
    </xdr:from>
    <xdr:to>
      <xdr:col>7</xdr:col>
      <xdr:colOff>76200</xdr:colOff>
      <xdr:row>37</xdr:row>
      <xdr:rowOff>114300</xdr:rowOff>
    </xdr:to>
    <xdr:sp macro="" textlink="">
      <xdr:nvSpPr>
        <xdr:cNvPr id="9183" name="Text Box 75" hidden="1">
          <a:extLst>
            <a:ext uri="{FF2B5EF4-FFF2-40B4-BE49-F238E27FC236}">
              <a16:creationId xmlns:a16="http://schemas.microsoft.com/office/drawing/2014/main" id="{00000000-0008-0000-0000-0000DF23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36</xdr:row>
      <xdr:rowOff>76200</xdr:rowOff>
    </xdr:from>
    <xdr:to>
      <xdr:col>7</xdr:col>
      <xdr:colOff>76200</xdr:colOff>
      <xdr:row>37</xdr:row>
      <xdr:rowOff>114300</xdr:rowOff>
    </xdr:to>
    <xdr:sp macro="" textlink="">
      <xdr:nvSpPr>
        <xdr:cNvPr id="9184" name="Text Box 75" hidden="1">
          <a:extLst>
            <a:ext uri="{FF2B5EF4-FFF2-40B4-BE49-F238E27FC236}">
              <a16:creationId xmlns:a16="http://schemas.microsoft.com/office/drawing/2014/main" id="{00000000-0008-0000-0000-0000E023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36</xdr:row>
      <xdr:rowOff>76200</xdr:rowOff>
    </xdr:from>
    <xdr:to>
      <xdr:col>7</xdr:col>
      <xdr:colOff>76200</xdr:colOff>
      <xdr:row>37</xdr:row>
      <xdr:rowOff>114300</xdr:rowOff>
    </xdr:to>
    <xdr:sp macro="" textlink="">
      <xdr:nvSpPr>
        <xdr:cNvPr id="9185" name="Text Box 75" hidden="1">
          <a:extLst>
            <a:ext uri="{FF2B5EF4-FFF2-40B4-BE49-F238E27FC236}">
              <a16:creationId xmlns:a16="http://schemas.microsoft.com/office/drawing/2014/main" id="{00000000-0008-0000-0000-0000E123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36</xdr:row>
      <xdr:rowOff>76200</xdr:rowOff>
    </xdr:from>
    <xdr:to>
      <xdr:col>7</xdr:col>
      <xdr:colOff>76200</xdr:colOff>
      <xdr:row>37</xdr:row>
      <xdr:rowOff>114300</xdr:rowOff>
    </xdr:to>
    <xdr:sp macro="" textlink="">
      <xdr:nvSpPr>
        <xdr:cNvPr id="9186" name="Text Box 75" hidden="1">
          <a:extLst>
            <a:ext uri="{FF2B5EF4-FFF2-40B4-BE49-F238E27FC236}">
              <a16:creationId xmlns:a16="http://schemas.microsoft.com/office/drawing/2014/main" id="{00000000-0008-0000-0000-0000E223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36</xdr:row>
      <xdr:rowOff>76200</xdr:rowOff>
    </xdr:from>
    <xdr:to>
      <xdr:col>7</xdr:col>
      <xdr:colOff>76200</xdr:colOff>
      <xdr:row>37</xdr:row>
      <xdr:rowOff>114300</xdr:rowOff>
    </xdr:to>
    <xdr:sp macro="" textlink="">
      <xdr:nvSpPr>
        <xdr:cNvPr id="9187" name="Text Box 75" hidden="1">
          <a:extLst>
            <a:ext uri="{FF2B5EF4-FFF2-40B4-BE49-F238E27FC236}">
              <a16:creationId xmlns:a16="http://schemas.microsoft.com/office/drawing/2014/main" id="{00000000-0008-0000-0000-0000E323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37</xdr:row>
      <xdr:rowOff>76200</xdr:rowOff>
    </xdr:from>
    <xdr:to>
      <xdr:col>7</xdr:col>
      <xdr:colOff>76200</xdr:colOff>
      <xdr:row>38</xdr:row>
      <xdr:rowOff>114300</xdr:rowOff>
    </xdr:to>
    <xdr:sp macro="" textlink="">
      <xdr:nvSpPr>
        <xdr:cNvPr id="9188" name="Text Box 75" hidden="1">
          <a:extLst>
            <a:ext uri="{FF2B5EF4-FFF2-40B4-BE49-F238E27FC236}">
              <a16:creationId xmlns:a16="http://schemas.microsoft.com/office/drawing/2014/main" id="{00000000-0008-0000-0000-0000E423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37</xdr:row>
      <xdr:rowOff>76200</xdr:rowOff>
    </xdr:from>
    <xdr:to>
      <xdr:col>7</xdr:col>
      <xdr:colOff>76200</xdr:colOff>
      <xdr:row>38</xdr:row>
      <xdr:rowOff>114300</xdr:rowOff>
    </xdr:to>
    <xdr:sp macro="" textlink="">
      <xdr:nvSpPr>
        <xdr:cNvPr id="9189" name="Text Box 75" hidden="1">
          <a:extLst>
            <a:ext uri="{FF2B5EF4-FFF2-40B4-BE49-F238E27FC236}">
              <a16:creationId xmlns:a16="http://schemas.microsoft.com/office/drawing/2014/main" id="{00000000-0008-0000-0000-0000E523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37</xdr:row>
      <xdr:rowOff>76200</xdr:rowOff>
    </xdr:from>
    <xdr:to>
      <xdr:col>7</xdr:col>
      <xdr:colOff>76200</xdr:colOff>
      <xdr:row>38</xdr:row>
      <xdr:rowOff>114300</xdr:rowOff>
    </xdr:to>
    <xdr:sp macro="" textlink="">
      <xdr:nvSpPr>
        <xdr:cNvPr id="9190" name="Text Box 75" hidden="1">
          <a:extLst>
            <a:ext uri="{FF2B5EF4-FFF2-40B4-BE49-F238E27FC236}">
              <a16:creationId xmlns:a16="http://schemas.microsoft.com/office/drawing/2014/main" id="{00000000-0008-0000-0000-0000E623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37</xdr:row>
      <xdr:rowOff>76200</xdr:rowOff>
    </xdr:from>
    <xdr:to>
      <xdr:col>7</xdr:col>
      <xdr:colOff>76200</xdr:colOff>
      <xdr:row>38</xdr:row>
      <xdr:rowOff>114300</xdr:rowOff>
    </xdr:to>
    <xdr:sp macro="" textlink="">
      <xdr:nvSpPr>
        <xdr:cNvPr id="9191" name="Text Box 75" hidden="1">
          <a:extLst>
            <a:ext uri="{FF2B5EF4-FFF2-40B4-BE49-F238E27FC236}">
              <a16:creationId xmlns:a16="http://schemas.microsoft.com/office/drawing/2014/main" id="{00000000-0008-0000-0000-0000E723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37</xdr:row>
      <xdr:rowOff>76200</xdr:rowOff>
    </xdr:from>
    <xdr:to>
      <xdr:col>7</xdr:col>
      <xdr:colOff>76200</xdr:colOff>
      <xdr:row>38</xdr:row>
      <xdr:rowOff>114300</xdr:rowOff>
    </xdr:to>
    <xdr:sp macro="" textlink="">
      <xdr:nvSpPr>
        <xdr:cNvPr id="9192" name="Text Box 75" hidden="1">
          <a:extLst>
            <a:ext uri="{FF2B5EF4-FFF2-40B4-BE49-F238E27FC236}">
              <a16:creationId xmlns:a16="http://schemas.microsoft.com/office/drawing/2014/main" id="{00000000-0008-0000-0000-0000E823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37</xdr:row>
      <xdr:rowOff>76200</xdr:rowOff>
    </xdr:from>
    <xdr:to>
      <xdr:col>7</xdr:col>
      <xdr:colOff>76200</xdr:colOff>
      <xdr:row>38</xdr:row>
      <xdr:rowOff>114300</xdr:rowOff>
    </xdr:to>
    <xdr:sp macro="" textlink="">
      <xdr:nvSpPr>
        <xdr:cNvPr id="9193" name="Text Box 75" hidden="1">
          <a:extLst>
            <a:ext uri="{FF2B5EF4-FFF2-40B4-BE49-F238E27FC236}">
              <a16:creationId xmlns:a16="http://schemas.microsoft.com/office/drawing/2014/main" id="{00000000-0008-0000-0000-0000E923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38</xdr:row>
      <xdr:rowOff>76200</xdr:rowOff>
    </xdr:from>
    <xdr:to>
      <xdr:col>7</xdr:col>
      <xdr:colOff>76200</xdr:colOff>
      <xdr:row>39</xdr:row>
      <xdr:rowOff>114300</xdr:rowOff>
    </xdr:to>
    <xdr:sp macro="" textlink="">
      <xdr:nvSpPr>
        <xdr:cNvPr id="9194" name="Text Box 75" hidden="1">
          <a:extLst>
            <a:ext uri="{FF2B5EF4-FFF2-40B4-BE49-F238E27FC236}">
              <a16:creationId xmlns:a16="http://schemas.microsoft.com/office/drawing/2014/main" id="{00000000-0008-0000-0000-0000EA23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38</xdr:row>
      <xdr:rowOff>76200</xdr:rowOff>
    </xdr:from>
    <xdr:to>
      <xdr:col>7</xdr:col>
      <xdr:colOff>76200</xdr:colOff>
      <xdr:row>39</xdr:row>
      <xdr:rowOff>114300</xdr:rowOff>
    </xdr:to>
    <xdr:sp macro="" textlink="">
      <xdr:nvSpPr>
        <xdr:cNvPr id="9195" name="Text Box 75" hidden="1">
          <a:extLst>
            <a:ext uri="{FF2B5EF4-FFF2-40B4-BE49-F238E27FC236}">
              <a16:creationId xmlns:a16="http://schemas.microsoft.com/office/drawing/2014/main" id="{00000000-0008-0000-0000-0000EB23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38</xdr:row>
      <xdr:rowOff>76200</xdr:rowOff>
    </xdr:from>
    <xdr:to>
      <xdr:col>7</xdr:col>
      <xdr:colOff>76200</xdr:colOff>
      <xdr:row>39</xdr:row>
      <xdr:rowOff>114300</xdr:rowOff>
    </xdr:to>
    <xdr:sp macro="" textlink="">
      <xdr:nvSpPr>
        <xdr:cNvPr id="9196" name="Text Box 75" hidden="1">
          <a:extLst>
            <a:ext uri="{FF2B5EF4-FFF2-40B4-BE49-F238E27FC236}">
              <a16:creationId xmlns:a16="http://schemas.microsoft.com/office/drawing/2014/main" id="{00000000-0008-0000-0000-0000EC23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38</xdr:row>
      <xdr:rowOff>76200</xdr:rowOff>
    </xdr:from>
    <xdr:to>
      <xdr:col>7</xdr:col>
      <xdr:colOff>76200</xdr:colOff>
      <xdr:row>39</xdr:row>
      <xdr:rowOff>114300</xdr:rowOff>
    </xdr:to>
    <xdr:sp macro="" textlink="">
      <xdr:nvSpPr>
        <xdr:cNvPr id="9197" name="Text Box 75" hidden="1">
          <a:extLst>
            <a:ext uri="{FF2B5EF4-FFF2-40B4-BE49-F238E27FC236}">
              <a16:creationId xmlns:a16="http://schemas.microsoft.com/office/drawing/2014/main" id="{00000000-0008-0000-0000-0000ED23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38</xdr:row>
      <xdr:rowOff>76200</xdr:rowOff>
    </xdr:from>
    <xdr:to>
      <xdr:col>7</xdr:col>
      <xdr:colOff>76200</xdr:colOff>
      <xdr:row>39</xdr:row>
      <xdr:rowOff>114300</xdr:rowOff>
    </xdr:to>
    <xdr:sp macro="" textlink="">
      <xdr:nvSpPr>
        <xdr:cNvPr id="9198" name="Text Box 75" hidden="1">
          <a:extLst>
            <a:ext uri="{FF2B5EF4-FFF2-40B4-BE49-F238E27FC236}">
              <a16:creationId xmlns:a16="http://schemas.microsoft.com/office/drawing/2014/main" id="{00000000-0008-0000-0000-0000EE23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38</xdr:row>
      <xdr:rowOff>76200</xdr:rowOff>
    </xdr:from>
    <xdr:to>
      <xdr:col>7</xdr:col>
      <xdr:colOff>76200</xdr:colOff>
      <xdr:row>39</xdr:row>
      <xdr:rowOff>114300</xdr:rowOff>
    </xdr:to>
    <xdr:sp macro="" textlink="">
      <xdr:nvSpPr>
        <xdr:cNvPr id="9199" name="Text Box 75" hidden="1">
          <a:extLst>
            <a:ext uri="{FF2B5EF4-FFF2-40B4-BE49-F238E27FC236}">
              <a16:creationId xmlns:a16="http://schemas.microsoft.com/office/drawing/2014/main" id="{00000000-0008-0000-0000-0000EF23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39</xdr:row>
      <xdr:rowOff>76200</xdr:rowOff>
    </xdr:from>
    <xdr:to>
      <xdr:col>7</xdr:col>
      <xdr:colOff>76200</xdr:colOff>
      <xdr:row>40</xdr:row>
      <xdr:rowOff>114300</xdr:rowOff>
    </xdr:to>
    <xdr:sp macro="" textlink="">
      <xdr:nvSpPr>
        <xdr:cNvPr id="9200" name="Text Box 75" hidden="1">
          <a:extLst>
            <a:ext uri="{FF2B5EF4-FFF2-40B4-BE49-F238E27FC236}">
              <a16:creationId xmlns:a16="http://schemas.microsoft.com/office/drawing/2014/main" id="{00000000-0008-0000-0000-0000F023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39</xdr:row>
      <xdr:rowOff>76200</xdr:rowOff>
    </xdr:from>
    <xdr:to>
      <xdr:col>7</xdr:col>
      <xdr:colOff>76200</xdr:colOff>
      <xdr:row>40</xdr:row>
      <xdr:rowOff>114300</xdr:rowOff>
    </xdr:to>
    <xdr:sp macro="" textlink="">
      <xdr:nvSpPr>
        <xdr:cNvPr id="9201" name="Text Box 75" hidden="1">
          <a:extLst>
            <a:ext uri="{FF2B5EF4-FFF2-40B4-BE49-F238E27FC236}">
              <a16:creationId xmlns:a16="http://schemas.microsoft.com/office/drawing/2014/main" id="{00000000-0008-0000-0000-0000F123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39</xdr:row>
      <xdr:rowOff>76200</xdr:rowOff>
    </xdr:from>
    <xdr:to>
      <xdr:col>7</xdr:col>
      <xdr:colOff>76200</xdr:colOff>
      <xdr:row>40</xdr:row>
      <xdr:rowOff>114300</xdr:rowOff>
    </xdr:to>
    <xdr:sp macro="" textlink="">
      <xdr:nvSpPr>
        <xdr:cNvPr id="9202" name="Text Box 75" hidden="1">
          <a:extLst>
            <a:ext uri="{FF2B5EF4-FFF2-40B4-BE49-F238E27FC236}">
              <a16:creationId xmlns:a16="http://schemas.microsoft.com/office/drawing/2014/main" id="{00000000-0008-0000-0000-0000F223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39</xdr:row>
      <xdr:rowOff>76200</xdr:rowOff>
    </xdr:from>
    <xdr:to>
      <xdr:col>7</xdr:col>
      <xdr:colOff>76200</xdr:colOff>
      <xdr:row>40</xdr:row>
      <xdr:rowOff>114300</xdr:rowOff>
    </xdr:to>
    <xdr:sp macro="" textlink="">
      <xdr:nvSpPr>
        <xdr:cNvPr id="9203" name="Text Box 75" hidden="1">
          <a:extLst>
            <a:ext uri="{FF2B5EF4-FFF2-40B4-BE49-F238E27FC236}">
              <a16:creationId xmlns:a16="http://schemas.microsoft.com/office/drawing/2014/main" id="{00000000-0008-0000-0000-0000F323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39</xdr:row>
      <xdr:rowOff>76200</xdr:rowOff>
    </xdr:from>
    <xdr:to>
      <xdr:col>7</xdr:col>
      <xdr:colOff>76200</xdr:colOff>
      <xdr:row>40</xdr:row>
      <xdr:rowOff>114300</xdr:rowOff>
    </xdr:to>
    <xdr:sp macro="" textlink="">
      <xdr:nvSpPr>
        <xdr:cNvPr id="9204" name="Text Box 75" hidden="1">
          <a:extLst>
            <a:ext uri="{FF2B5EF4-FFF2-40B4-BE49-F238E27FC236}">
              <a16:creationId xmlns:a16="http://schemas.microsoft.com/office/drawing/2014/main" id="{00000000-0008-0000-0000-0000F423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39</xdr:row>
      <xdr:rowOff>76200</xdr:rowOff>
    </xdr:from>
    <xdr:to>
      <xdr:col>7</xdr:col>
      <xdr:colOff>76200</xdr:colOff>
      <xdr:row>40</xdr:row>
      <xdr:rowOff>114300</xdr:rowOff>
    </xdr:to>
    <xdr:sp macro="" textlink="">
      <xdr:nvSpPr>
        <xdr:cNvPr id="9205" name="Text Box 75" hidden="1">
          <a:extLst>
            <a:ext uri="{FF2B5EF4-FFF2-40B4-BE49-F238E27FC236}">
              <a16:creationId xmlns:a16="http://schemas.microsoft.com/office/drawing/2014/main" id="{00000000-0008-0000-0000-0000F523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40</xdr:row>
      <xdr:rowOff>76200</xdr:rowOff>
    </xdr:from>
    <xdr:to>
      <xdr:col>7</xdr:col>
      <xdr:colOff>76200</xdr:colOff>
      <xdr:row>41</xdr:row>
      <xdr:rowOff>114300</xdr:rowOff>
    </xdr:to>
    <xdr:sp macro="" textlink="">
      <xdr:nvSpPr>
        <xdr:cNvPr id="9206" name="Text Box 75" hidden="1">
          <a:extLst>
            <a:ext uri="{FF2B5EF4-FFF2-40B4-BE49-F238E27FC236}">
              <a16:creationId xmlns:a16="http://schemas.microsoft.com/office/drawing/2014/main" id="{00000000-0008-0000-0000-0000F623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40</xdr:row>
      <xdr:rowOff>76200</xdr:rowOff>
    </xdr:from>
    <xdr:to>
      <xdr:col>7</xdr:col>
      <xdr:colOff>76200</xdr:colOff>
      <xdr:row>41</xdr:row>
      <xdr:rowOff>114300</xdr:rowOff>
    </xdr:to>
    <xdr:sp macro="" textlink="">
      <xdr:nvSpPr>
        <xdr:cNvPr id="9207" name="Text Box 75" hidden="1">
          <a:extLst>
            <a:ext uri="{FF2B5EF4-FFF2-40B4-BE49-F238E27FC236}">
              <a16:creationId xmlns:a16="http://schemas.microsoft.com/office/drawing/2014/main" id="{00000000-0008-0000-0000-0000F723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40</xdr:row>
      <xdr:rowOff>76200</xdr:rowOff>
    </xdr:from>
    <xdr:to>
      <xdr:col>7</xdr:col>
      <xdr:colOff>76200</xdr:colOff>
      <xdr:row>41</xdr:row>
      <xdr:rowOff>114300</xdr:rowOff>
    </xdr:to>
    <xdr:sp macro="" textlink="">
      <xdr:nvSpPr>
        <xdr:cNvPr id="9208" name="Text Box 75" hidden="1">
          <a:extLst>
            <a:ext uri="{FF2B5EF4-FFF2-40B4-BE49-F238E27FC236}">
              <a16:creationId xmlns:a16="http://schemas.microsoft.com/office/drawing/2014/main" id="{00000000-0008-0000-0000-0000F823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40</xdr:row>
      <xdr:rowOff>76200</xdr:rowOff>
    </xdr:from>
    <xdr:to>
      <xdr:col>7</xdr:col>
      <xdr:colOff>76200</xdr:colOff>
      <xdr:row>41</xdr:row>
      <xdr:rowOff>114300</xdr:rowOff>
    </xdr:to>
    <xdr:sp macro="" textlink="">
      <xdr:nvSpPr>
        <xdr:cNvPr id="9209" name="Text Box 75" hidden="1">
          <a:extLst>
            <a:ext uri="{FF2B5EF4-FFF2-40B4-BE49-F238E27FC236}">
              <a16:creationId xmlns:a16="http://schemas.microsoft.com/office/drawing/2014/main" id="{00000000-0008-0000-0000-0000F923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40</xdr:row>
      <xdr:rowOff>76200</xdr:rowOff>
    </xdr:from>
    <xdr:to>
      <xdr:col>7</xdr:col>
      <xdr:colOff>76200</xdr:colOff>
      <xdr:row>41</xdr:row>
      <xdr:rowOff>114300</xdr:rowOff>
    </xdr:to>
    <xdr:sp macro="" textlink="">
      <xdr:nvSpPr>
        <xdr:cNvPr id="9210" name="Text Box 75" hidden="1">
          <a:extLst>
            <a:ext uri="{FF2B5EF4-FFF2-40B4-BE49-F238E27FC236}">
              <a16:creationId xmlns:a16="http://schemas.microsoft.com/office/drawing/2014/main" id="{00000000-0008-0000-0000-0000FA23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40</xdr:row>
      <xdr:rowOff>76200</xdr:rowOff>
    </xdr:from>
    <xdr:to>
      <xdr:col>7</xdr:col>
      <xdr:colOff>76200</xdr:colOff>
      <xdr:row>41</xdr:row>
      <xdr:rowOff>114300</xdr:rowOff>
    </xdr:to>
    <xdr:sp macro="" textlink="">
      <xdr:nvSpPr>
        <xdr:cNvPr id="9211" name="Text Box 75" hidden="1">
          <a:extLst>
            <a:ext uri="{FF2B5EF4-FFF2-40B4-BE49-F238E27FC236}">
              <a16:creationId xmlns:a16="http://schemas.microsoft.com/office/drawing/2014/main" id="{00000000-0008-0000-0000-0000FB23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41</xdr:row>
      <xdr:rowOff>76200</xdr:rowOff>
    </xdr:from>
    <xdr:to>
      <xdr:col>7</xdr:col>
      <xdr:colOff>76200</xdr:colOff>
      <xdr:row>42</xdr:row>
      <xdr:rowOff>114300</xdr:rowOff>
    </xdr:to>
    <xdr:sp macro="" textlink="">
      <xdr:nvSpPr>
        <xdr:cNvPr id="9212" name="Text Box 75" hidden="1">
          <a:extLst>
            <a:ext uri="{FF2B5EF4-FFF2-40B4-BE49-F238E27FC236}">
              <a16:creationId xmlns:a16="http://schemas.microsoft.com/office/drawing/2014/main" id="{00000000-0008-0000-0000-0000FC23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41</xdr:row>
      <xdr:rowOff>76200</xdr:rowOff>
    </xdr:from>
    <xdr:to>
      <xdr:col>7</xdr:col>
      <xdr:colOff>76200</xdr:colOff>
      <xdr:row>42</xdr:row>
      <xdr:rowOff>114300</xdr:rowOff>
    </xdr:to>
    <xdr:sp macro="" textlink="">
      <xdr:nvSpPr>
        <xdr:cNvPr id="9213" name="Text Box 75" hidden="1">
          <a:extLst>
            <a:ext uri="{FF2B5EF4-FFF2-40B4-BE49-F238E27FC236}">
              <a16:creationId xmlns:a16="http://schemas.microsoft.com/office/drawing/2014/main" id="{00000000-0008-0000-0000-0000FD23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41</xdr:row>
      <xdr:rowOff>76200</xdr:rowOff>
    </xdr:from>
    <xdr:to>
      <xdr:col>7</xdr:col>
      <xdr:colOff>76200</xdr:colOff>
      <xdr:row>42</xdr:row>
      <xdr:rowOff>114300</xdr:rowOff>
    </xdr:to>
    <xdr:sp macro="" textlink="">
      <xdr:nvSpPr>
        <xdr:cNvPr id="9214" name="Text Box 75" hidden="1">
          <a:extLst>
            <a:ext uri="{FF2B5EF4-FFF2-40B4-BE49-F238E27FC236}">
              <a16:creationId xmlns:a16="http://schemas.microsoft.com/office/drawing/2014/main" id="{00000000-0008-0000-0000-0000FE23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41</xdr:row>
      <xdr:rowOff>76200</xdr:rowOff>
    </xdr:from>
    <xdr:to>
      <xdr:col>7</xdr:col>
      <xdr:colOff>76200</xdr:colOff>
      <xdr:row>42</xdr:row>
      <xdr:rowOff>114300</xdr:rowOff>
    </xdr:to>
    <xdr:sp macro="" textlink="">
      <xdr:nvSpPr>
        <xdr:cNvPr id="9215" name="Text Box 75" hidden="1">
          <a:extLst>
            <a:ext uri="{FF2B5EF4-FFF2-40B4-BE49-F238E27FC236}">
              <a16:creationId xmlns:a16="http://schemas.microsoft.com/office/drawing/2014/main" id="{00000000-0008-0000-0000-0000FF23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41</xdr:row>
      <xdr:rowOff>76200</xdr:rowOff>
    </xdr:from>
    <xdr:to>
      <xdr:col>7</xdr:col>
      <xdr:colOff>76200</xdr:colOff>
      <xdr:row>42</xdr:row>
      <xdr:rowOff>114300</xdr:rowOff>
    </xdr:to>
    <xdr:sp macro="" textlink="">
      <xdr:nvSpPr>
        <xdr:cNvPr id="9216" name="Text Box 75" hidden="1">
          <a:extLst>
            <a:ext uri="{FF2B5EF4-FFF2-40B4-BE49-F238E27FC236}">
              <a16:creationId xmlns:a16="http://schemas.microsoft.com/office/drawing/2014/main" id="{00000000-0008-0000-0000-000000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41</xdr:row>
      <xdr:rowOff>76200</xdr:rowOff>
    </xdr:from>
    <xdr:to>
      <xdr:col>7</xdr:col>
      <xdr:colOff>76200</xdr:colOff>
      <xdr:row>42</xdr:row>
      <xdr:rowOff>114300</xdr:rowOff>
    </xdr:to>
    <xdr:sp macro="" textlink="">
      <xdr:nvSpPr>
        <xdr:cNvPr id="9217" name="Text Box 75" hidden="1">
          <a:extLst>
            <a:ext uri="{FF2B5EF4-FFF2-40B4-BE49-F238E27FC236}">
              <a16:creationId xmlns:a16="http://schemas.microsoft.com/office/drawing/2014/main" id="{00000000-0008-0000-0000-000001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42</xdr:row>
      <xdr:rowOff>76200</xdr:rowOff>
    </xdr:from>
    <xdr:to>
      <xdr:col>7</xdr:col>
      <xdr:colOff>76200</xdr:colOff>
      <xdr:row>43</xdr:row>
      <xdr:rowOff>114300</xdr:rowOff>
    </xdr:to>
    <xdr:sp macro="" textlink="">
      <xdr:nvSpPr>
        <xdr:cNvPr id="9218" name="Text Box 75" hidden="1">
          <a:extLst>
            <a:ext uri="{FF2B5EF4-FFF2-40B4-BE49-F238E27FC236}">
              <a16:creationId xmlns:a16="http://schemas.microsoft.com/office/drawing/2014/main" id="{00000000-0008-0000-0000-000002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42</xdr:row>
      <xdr:rowOff>76200</xdr:rowOff>
    </xdr:from>
    <xdr:to>
      <xdr:col>7</xdr:col>
      <xdr:colOff>76200</xdr:colOff>
      <xdr:row>43</xdr:row>
      <xdr:rowOff>114300</xdr:rowOff>
    </xdr:to>
    <xdr:sp macro="" textlink="">
      <xdr:nvSpPr>
        <xdr:cNvPr id="9219" name="Text Box 75" hidden="1">
          <a:extLst>
            <a:ext uri="{FF2B5EF4-FFF2-40B4-BE49-F238E27FC236}">
              <a16:creationId xmlns:a16="http://schemas.microsoft.com/office/drawing/2014/main" id="{00000000-0008-0000-0000-000003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42</xdr:row>
      <xdr:rowOff>76200</xdr:rowOff>
    </xdr:from>
    <xdr:to>
      <xdr:col>7</xdr:col>
      <xdr:colOff>76200</xdr:colOff>
      <xdr:row>43</xdr:row>
      <xdr:rowOff>114300</xdr:rowOff>
    </xdr:to>
    <xdr:sp macro="" textlink="">
      <xdr:nvSpPr>
        <xdr:cNvPr id="9220" name="Text Box 75" hidden="1">
          <a:extLst>
            <a:ext uri="{FF2B5EF4-FFF2-40B4-BE49-F238E27FC236}">
              <a16:creationId xmlns:a16="http://schemas.microsoft.com/office/drawing/2014/main" id="{00000000-0008-0000-0000-000004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42</xdr:row>
      <xdr:rowOff>76200</xdr:rowOff>
    </xdr:from>
    <xdr:to>
      <xdr:col>7</xdr:col>
      <xdr:colOff>76200</xdr:colOff>
      <xdr:row>43</xdr:row>
      <xdr:rowOff>114300</xdr:rowOff>
    </xdr:to>
    <xdr:sp macro="" textlink="">
      <xdr:nvSpPr>
        <xdr:cNvPr id="9221" name="Text Box 75" hidden="1">
          <a:extLst>
            <a:ext uri="{FF2B5EF4-FFF2-40B4-BE49-F238E27FC236}">
              <a16:creationId xmlns:a16="http://schemas.microsoft.com/office/drawing/2014/main" id="{00000000-0008-0000-0000-000005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42</xdr:row>
      <xdr:rowOff>76200</xdr:rowOff>
    </xdr:from>
    <xdr:to>
      <xdr:col>7</xdr:col>
      <xdr:colOff>76200</xdr:colOff>
      <xdr:row>43</xdr:row>
      <xdr:rowOff>114300</xdr:rowOff>
    </xdr:to>
    <xdr:sp macro="" textlink="">
      <xdr:nvSpPr>
        <xdr:cNvPr id="9222" name="Text Box 75" hidden="1">
          <a:extLst>
            <a:ext uri="{FF2B5EF4-FFF2-40B4-BE49-F238E27FC236}">
              <a16:creationId xmlns:a16="http://schemas.microsoft.com/office/drawing/2014/main" id="{00000000-0008-0000-0000-000006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42</xdr:row>
      <xdr:rowOff>76200</xdr:rowOff>
    </xdr:from>
    <xdr:to>
      <xdr:col>7</xdr:col>
      <xdr:colOff>76200</xdr:colOff>
      <xdr:row>43</xdr:row>
      <xdr:rowOff>114300</xdr:rowOff>
    </xdr:to>
    <xdr:sp macro="" textlink="">
      <xdr:nvSpPr>
        <xdr:cNvPr id="9223" name="Text Box 75" hidden="1">
          <a:extLst>
            <a:ext uri="{FF2B5EF4-FFF2-40B4-BE49-F238E27FC236}">
              <a16:creationId xmlns:a16="http://schemas.microsoft.com/office/drawing/2014/main" id="{00000000-0008-0000-0000-000007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43</xdr:row>
      <xdr:rowOff>76200</xdr:rowOff>
    </xdr:from>
    <xdr:to>
      <xdr:col>7</xdr:col>
      <xdr:colOff>76200</xdr:colOff>
      <xdr:row>44</xdr:row>
      <xdr:rowOff>114300</xdr:rowOff>
    </xdr:to>
    <xdr:sp macro="" textlink="">
      <xdr:nvSpPr>
        <xdr:cNvPr id="9224" name="Text Box 75" hidden="1">
          <a:extLst>
            <a:ext uri="{FF2B5EF4-FFF2-40B4-BE49-F238E27FC236}">
              <a16:creationId xmlns:a16="http://schemas.microsoft.com/office/drawing/2014/main" id="{00000000-0008-0000-0000-000008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43</xdr:row>
      <xdr:rowOff>76200</xdr:rowOff>
    </xdr:from>
    <xdr:to>
      <xdr:col>7</xdr:col>
      <xdr:colOff>76200</xdr:colOff>
      <xdr:row>44</xdr:row>
      <xdr:rowOff>114300</xdr:rowOff>
    </xdr:to>
    <xdr:sp macro="" textlink="">
      <xdr:nvSpPr>
        <xdr:cNvPr id="9225" name="Text Box 75" hidden="1">
          <a:extLst>
            <a:ext uri="{FF2B5EF4-FFF2-40B4-BE49-F238E27FC236}">
              <a16:creationId xmlns:a16="http://schemas.microsoft.com/office/drawing/2014/main" id="{00000000-0008-0000-0000-000009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43</xdr:row>
      <xdr:rowOff>76200</xdr:rowOff>
    </xdr:from>
    <xdr:to>
      <xdr:col>7</xdr:col>
      <xdr:colOff>76200</xdr:colOff>
      <xdr:row>44</xdr:row>
      <xdr:rowOff>114300</xdr:rowOff>
    </xdr:to>
    <xdr:sp macro="" textlink="">
      <xdr:nvSpPr>
        <xdr:cNvPr id="9226" name="Text Box 75" hidden="1">
          <a:extLst>
            <a:ext uri="{FF2B5EF4-FFF2-40B4-BE49-F238E27FC236}">
              <a16:creationId xmlns:a16="http://schemas.microsoft.com/office/drawing/2014/main" id="{00000000-0008-0000-0000-00000A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43</xdr:row>
      <xdr:rowOff>76200</xdr:rowOff>
    </xdr:from>
    <xdr:to>
      <xdr:col>7</xdr:col>
      <xdr:colOff>76200</xdr:colOff>
      <xdr:row>44</xdr:row>
      <xdr:rowOff>114300</xdr:rowOff>
    </xdr:to>
    <xdr:sp macro="" textlink="">
      <xdr:nvSpPr>
        <xdr:cNvPr id="9227" name="Text Box 75" hidden="1">
          <a:extLst>
            <a:ext uri="{FF2B5EF4-FFF2-40B4-BE49-F238E27FC236}">
              <a16:creationId xmlns:a16="http://schemas.microsoft.com/office/drawing/2014/main" id="{00000000-0008-0000-0000-00000B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43</xdr:row>
      <xdr:rowOff>76200</xdr:rowOff>
    </xdr:from>
    <xdr:to>
      <xdr:col>7</xdr:col>
      <xdr:colOff>76200</xdr:colOff>
      <xdr:row>44</xdr:row>
      <xdr:rowOff>114300</xdr:rowOff>
    </xdr:to>
    <xdr:sp macro="" textlink="">
      <xdr:nvSpPr>
        <xdr:cNvPr id="9228" name="Text Box 75" hidden="1">
          <a:extLst>
            <a:ext uri="{FF2B5EF4-FFF2-40B4-BE49-F238E27FC236}">
              <a16:creationId xmlns:a16="http://schemas.microsoft.com/office/drawing/2014/main" id="{00000000-0008-0000-0000-00000C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43</xdr:row>
      <xdr:rowOff>76200</xdr:rowOff>
    </xdr:from>
    <xdr:to>
      <xdr:col>7</xdr:col>
      <xdr:colOff>76200</xdr:colOff>
      <xdr:row>44</xdr:row>
      <xdr:rowOff>114300</xdr:rowOff>
    </xdr:to>
    <xdr:sp macro="" textlink="">
      <xdr:nvSpPr>
        <xdr:cNvPr id="9229" name="Text Box 75" hidden="1">
          <a:extLst>
            <a:ext uri="{FF2B5EF4-FFF2-40B4-BE49-F238E27FC236}">
              <a16:creationId xmlns:a16="http://schemas.microsoft.com/office/drawing/2014/main" id="{00000000-0008-0000-0000-00000D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44</xdr:row>
      <xdr:rowOff>76200</xdr:rowOff>
    </xdr:from>
    <xdr:to>
      <xdr:col>7</xdr:col>
      <xdr:colOff>76200</xdr:colOff>
      <xdr:row>45</xdr:row>
      <xdr:rowOff>114300</xdr:rowOff>
    </xdr:to>
    <xdr:sp macro="" textlink="">
      <xdr:nvSpPr>
        <xdr:cNvPr id="9230" name="Text Box 75" hidden="1">
          <a:extLst>
            <a:ext uri="{FF2B5EF4-FFF2-40B4-BE49-F238E27FC236}">
              <a16:creationId xmlns:a16="http://schemas.microsoft.com/office/drawing/2014/main" id="{00000000-0008-0000-0000-00000E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44</xdr:row>
      <xdr:rowOff>76200</xdr:rowOff>
    </xdr:from>
    <xdr:to>
      <xdr:col>7</xdr:col>
      <xdr:colOff>76200</xdr:colOff>
      <xdr:row>45</xdr:row>
      <xdr:rowOff>114300</xdr:rowOff>
    </xdr:to>
    <xdr:sp macro="" textlink="">
      <xdr:nvSpPr>
        <xdr:cNvPr id="9231" name="Text Box 75" hidden="1">
          <a:extLst>
            <a:ext uri="{FF2B5EF4-FFF2-40B4-BE49-F238E27FC236}">
              <a16:creationId xmlns:a16="http://schemas.microsoft.com/office/drawing/2014/main" id="{00000000-0008-0000-0000-00000F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44</xdr:row>
      <xdr:rowOff>76200</xdr:rowOff>
    </xdr:from>
    <xdr:to>
      <xdr:col>7</xdr:col>
      <xdr:colOff>76200</xdr:colOff>
      <xdr:row>45</xdr:row>
      <xdr:rowOff>114300</xdr:rowOff>
    </xdr:to>
    <xdr:sp macro="" textlink="">
      <xdr:nvSpPr>
        <xdr:cNvPr id="9232" name="Text Box 75" hidden="1">
          <a:extLst>
            <a:ext uri="{FF2B5EF4-FFF2-40B4-BE49-F238E27FC236}">
              <a16:creationId xmlns:a16="http://schemas.microsoft.com/office/drawing/2014/main" id="{00000000-0008-0000-0000-000010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44</xdr:row>
      <xdr:rowOff>76200</xdr:rowOff>
    </xdr:from>
    <xdr:to>
      <xdr:col>7</xdr:col>
      <xdr:colOff>76200</xdr:colOff>
      <xdr:row>45</xdr:row>
      <xdr:rowOff>114300</xdr:rowOff>
    </xdr:to>
    <xdr:sp macro="" textlink="">
      <xdr:nvSpPr>
        <xdr:cNvPr id="9233" name="Text Box 75" hidden="1">
          <a:extLst>
            <a:ext uri="{FF2B5EF4-FFF2-40B4-BE49-F238E27FC236}">
              <a16:creationId xmlns:a16="http://schemas.microsoft.com/office/drawing/2014/main" id="{00000000-0008-0000-0000-000011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44</xdr:row>
      <xdr:rowOff>76200</xdr:rowOff>
    </xdr:from>
    <xdr:to>
      <xdr:col>7</xdr:col>
      <xdr:colOff>76200</xdr:colOff>
      <xdr:row>45</xdr:row>
      <xdr:rowOff>114300</xdr:rowOff>
    </xdr:to>
    <xdr:sp macro="" textlink="">
      <xdr:nvSpPr>
        <xdr:cNvPr id="9234" name="Text Box 75" hidden="1">
          <a:extLst>
            <a:ext uri="{FF2B5EF4-FFF2-40B4-BE49-F238E27FC236}">
              <a16:creationId xmlns:a16="http://schemas.microsoft.com/office/drawing/2014/main" id="{00000000-0008-0000-0000-000012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44</xdr:row>
      <xdr:rowOff>76200</xdr:rowOff>
    </xdr:from>
    <xdr:to>
      <xdr:col>7</xdr:col>
      <xdr:colOff>76200</xdr:colOff>
      <xdr:row>45</xdr:row>
      <xdr:rowOff>114300</xdr:rowOff>
    </xdr:to>
    <xdr:sp macro="" textlink="">
      <xdr:nvSpPr>
        <xdr:cNvPr id="9235" name="Text Box 75" hidden="1">
          <a:extLst>
            <a:ext uri="{FF2B5EF4-FFF2-40B4-BE49-F238E27FC236}">
              <a16:creationId xmlns:a16="http://schemas.microsoft.com/office/drawing/2014/main" id="{00000000-0008-0000-0000-000013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76200</xdr:rowOff>
    </xdr:from>
    <xdr:to>
      <xdr:col>7</xdr:col>
      <xdr:colOff>76200</xdr:colOff>
      <xdr:row>46</xdr:row>
      <xdr:rowOff>114300</xdr:rowOff>
    </xdr:to>
    <xdr:sp macro="" textlink="">
      <xdr:nvSpPr>
        <xdr:cNvPr id="9236" name="Text Box 75" hidden="1">
          <a:extLst>
            <a:ext uri="{FF2B5EF4-FFF2-40B4-BE49-F238E27FC236}">
              <a16:creationId xmlns:a16="http://schemas.microsoft.com/office/drawing/2014/main" id="{00000000-0008-0000-0000-000014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76200</xdr:rowOff>
    </xdr:from>
    <xdr:to>
      <xdr:col>7</xdr:col>
      <xdr:colOff>76200</xdr:colOff>
      <xdr:row>46</xdr:row>
      <xdr:rowOff>114300</xdr:rowOff>
    </xdr:to>
    <xdr:sp macro="" textlink="">
      <xdr:nvSpPr>
        <xdr:cNvPr id="9237" name="Text Box 75" hidden="1">
          <a:extLst>
            <a:ext uri="{FF2B5EF4-FFF2-40B4-BE49-F238E27FC236}">
              <a16:creationId xmlns:a16="http://schemas.microsoft.com/office/drawing/2014/main" id="{00000000-0008-0000-0000-000015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76200</xdr:rowOff>
    </xdr:from>
    <xdr:to>
      <xdr:col>7</xdr:col>
      <xdr:colOff>76200</xdr:colOff>
      <xdr:row>46</xdr:row>
      <xdr:rowOff>114300</xdr:rowOff>
    </xdr:to>
    <xdr:sp macro="" textlink="">
      <xdr:nvSpPr>
        <xdr:cNvPr id="9238" name="Text Box 75" hidden="1">
          <a:extLst>
            <a:ext uri="{FF2B5EF4-FFF2-40B4-BE49-F238E27FC236}">
              <a16:creationId xmlns:a16="http://schemas.microsoft.com/office/drawing/2014/main" id="{00000000-0008-0000-0000-000016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76200</xdr:rowOff>
    </xdr:from>
    <xdr:to>
      <xdr:col>7</xdr:col>
      <xdr:colOff>76200</xdr:colOff>
      <xdr:row>46</xdr:row>
      <xdr:rowOff>114300</xdr:rowOff>
    </xdr:to>
    <xdr:sp macro="" textlink="">
      <xdr:nvSpPr>
        <xdr:cNvPr id="9239" name="Text Box 75" hidden="1">
          <a:extLst>
            <a:ext uri="{FF2B5EF4-FFF2-40B4-BE49-F238E27FC236}">
              <a16:creationId xmlns:a16="http://schemas.microsoft.com/office/drawing/2014/main" id="{00000000-0008-0000-0000-000017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76200</xdr:rowOff>
    </xdr:from>
    <xdr:to>
      <xdr:col>7</xdr:col>
      <xdr:colOff>76200</xdr:colOff>
      <xdr:row>46</xdr:row>
      <xdr:rowOff>114300</xdr:rowOff>
    </xdr:to>
    <xdr:sp macro="" textlink="">
      <xdr:nvSpPr>
        <xdr:cNvPr id="9240" name="Text Box 75" hidden="1">
          <a:extLst>
            <a:ext uri="{FF2B5EF4-FFF2-40B4-BE49-F238E27FC236}">
              <a16:creationId xmlns:a16="http://schemas.microsoft.com/office/drawing/2014/main" id="{00000000-0008-0000-0000-000018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76200</xdr:rowOff>
    </xdr:from>
    <xdr:to>
      <xdr:col>7</xdr:col>
      <xdr:colOff>76200</xdr:colOff>
      <xdr:row>46</xdr:row>
      <xdr:rowOff>114300</xdr:rowOff>
    </xdr:to>
    <xdr:sp macro="" textlink="">
      <xdr:nvSpPr>
        <xdr:cNvPr id="9241" name="Text Box 75" hidden="1">
          <a:extLst>
            <a:ext uri="{FF2B5EF4-FFF2-40B4-BE49-F238E27FC236}">
              <a16:creationId xmlns:a16="http://schemas.microsoft.com/office/drawing/2014/main" id="{00000000-0008-0000-0000-000019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46</xdr:row>
      <xdr:rowOff>76200</xdr:rowOff>
    </xdr:from>
    <xdr:to>
      <xdr:col>7</xdr:col>
      <xdr:colOff>76200</xdr:colOff>
      <xdr:row>47</xdr:row>
      <xdr:rowOff>114300</xdr:rowOff>
    </xdr:to>
    <xdr:sp macro="" textlink="">
      <xdr:nvSpPr>
        <xdr:cNvPr id="9242" name="Text Box 75" hidden="1">
          <a:extLst>
            <a:ext uri="{FF2B5EF4-FFF2-40B4-BE49-F238E27FC236}">
              <a16:creationId xmlns:a16="http://schemas.microsoft.com/office/drawing/2014/main" id="{00000000-0008-0000-0000-00001A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46</xdr:row>
      <xdr:rowOff>76200</xdr:rowOff>
    </xdr:from>
    <xdr:to>
      <xdr:col>7</xdr:col>
      <xdr:colOff>76200</xdr:colOff>
      <xdr:row>47</xdr:row>
      <xdr:rowOff>114300</xdr:rowOff>
    </xdr:to>
    <xdr:sp macro="" textlink="">
      <xdr:nvSpPr>
        <xdr:cNvPr id="9243" name="Text Box 75" hidden="1">
          <a:extLst>
            <a:ext uri="{FF2B5EF4-FFF2-40B4-BE49-F238E27FC236}">
              <a16:creationId xmlns:a16="http://schemas.microsoft.com/office/drawing/2014/main" id="{00000000-0008-0000-0000-00001B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46</xdr:row>
      <xdr:rowOff>76200</xdr:rowOff>
    </xdr:from>
    <xdr:to>
      <xdr:col>7</xdr:col>
      <xdr:colOff>76200</xdr:colOff>
      <xdr:row>47</xdr:row>
      <xdr:rowOff>114300</xdr:rowOff>
    </xdr:to>
    <xdr:sp macro="" textlink="">
      <xdr:nvSpPr>
        <xdr:cNvPr id="9244" name="Text Box 75" hidden="1">
          <a:extLst>
            <a:ext uri="{FF2B5EF4-FFF2-40B4-BE49-F238E27FC236}">
              <a16:creationId xmlns:a16="http://schemas.microsoft.com/office/drawing/2014/main" id="{00000000-0008-0000-0000-00001C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46</xdr:row>
      <xdr:rowOff>76200</xdr:rowOff>
    </xdr:from>
    <xdr:to>
      <xdr:col>7</xdr:col>
      <xdr:colOff>76200</xdr:colOff>
      <xdr:row>47</xdr:row>
      <xdr:rowOff>114300</xdr:rowOff>
    </xdr:to>
    <xdr:sp macro="" textlink="">
      <xdr:nvSpPr>
        <xdr:cNvPr id="9245" name="Text Box 75" hidden="1">
          <a:extLst>
            <a:ext uri="{FF2B5EF4-FFF2-40B4-BE49-F238E27FC236}">
              <a16:creationId xmlns:a16="http://schemas.microsoft.com/office/drawing/2014/main" id="{00000000-0008-0000-0000-00001D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46</xdr:row>
      <xdr:rowOff>76200</xdr:rowOff>
    </xdr:from>
    <xdr:to>
      <xdr:col>7</xdr:col>
      <xdr:colOff>76200</xdr:colOff>
      <xdr:row>47</xdr:row>
      <xdr:rowOff>114300</xdr:rowOff>
    </xdr:to>
    <xdr:sp macro="" textlink="">
      <xdr:nvSpPr>
        <xdr:cNvPr id="9246" name="Text Box 75" hidden="1">
          <a:extLst>
            <a:ext uri="{FF2B5EF4-FFF2-40B4-BE49-F238E27FC236}">
              <a16:creationId xmlns:a16="http://schemas.microsoft.com/office/drawing/2014/main" id="{00000000-0008-0000-0000-00001E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46</xdr:row>
      <xdr:rowOff>76200</xdr:rowOff>
    </xdr:from>
    <xdr:to>
      <xdr:col>7</xdr:col>
      <xdr:colOff>76200</xdr:colOff>
      <xdr:row>47</xdr:row>
      <xdr:rowOff>114300</xdr:rowOff>
    </xdr:to>
    <xdr:sp macro="" textlink="">
      <xdr:nvSpPr>
        <xdr:cNvPr id="9247" name="Text Box 75" hidden="1">
          <a:extLst>
            <a:ext uri="{FF2B5EF4-FFF2-40B4-BE49-F238E27FC236}">
              <a16:creationId xmlns:a16="http://schemas.microsoft.com/office/drawing/2014/main" id="{00000000-0008-0000-0000-00001F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47</xdr:row>
      <xdr:rowOff>76200</xdr:rowOff>
    </xdr:from>
    <xdr:to>
      <xdr:col>7</xdr:col>
      <xdr:colOff>76200</xdr:colOff>
      <xdr:row>48</xdr:row>
      <xdr:rowOff>114300</xdr:rowOff>
    </xdr:to>
    <xdr:sp macro="" textlink="">
      <xdr:nvSpPr>
        <xdr:cNvPr id="9248" name="Text Box 75" hidden="1">
          <a:extLst>
            <a:ext uri="{FF2B5EF4-FFF2-40B4-BE49-F238E27FC236}">
              <a16:creationId xmlns:a16="http://schemas.microsoft.com/office/drawing/2014/main" id="{00000000-0008-0000-0000-000020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47</xdr:row>
      <xdr:rowOff>76200</xdr:rowOff>
    </xdr:from>
    <xdr:to>
      <xdr:col>7</xdr:col>
      <xdr:colOff>76200</xdr:colOff>
      <xdr:row>48</xdr:row>
      <xdr:rowOff>114300</xdr:rowOff>
    </xdr:to>
    <xdr:sp macro="" textlink="">
      <xdr:nvSpPr>
        <xdr:cNvPr id="9249" name="Text Box 75" hidden="1">
          <a:extLst>
            <a:ext uri="{FF2B5EF4-FFF2-40B4-BE49-F238E27FC236}">
              <a16:creationId xmlns:a16="http://schemas.microsoft.com/office/drawing/2014/main" id="{00000000-0008-0000-0000-000021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47</xdr:row>
      <xdr:rowOff>76200</xdr:rowOff>
    </xdr:from>
    <xdr:to>
      <xdr:col>7</xdr:col>
      <xdr:colOff>76200</xdr:colOff>
      <xdr:row>48</xdr:row>
      <xdr:rowOff>114300</xdr:rowOff>
    </xdr:to>
    <xdr:sp macro="" textlink="">
      <xdr:nvSpPr>
        <xdr:cNvPr id="9250" name="Text Box 75" hidden="1">
          <a:extLst>
            <a:ext uri="{FF2B5EF4-FFF2-40B4-BE49-F238E27FC236}">
              <a16:creationId xmlns:a16="http://schemas.microsoft.com/office/drawing/2014/main" id="{00000000-0008-0000-0000-000022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47</xdr:row>
      <xdr:rowOff>76200</xdr:rowOff>
    </xdr:from>
    <xdr:to>
      <xdr:col>7</xdr:col>
      <xdr:colOff>76200</xdr:colOff>
      <xdr:row>48</xdr:row>
      <xdr:rowOff>114300</xdr:rowOff>
    </xdr:to>
    <xdr:sp macro="" textlink="">
      <xdr:nvSpPr>
        <xdr:cNvPr id="9251" name="Text Box 75" hidden="1">
          <a:extLst>
            <a:ext uri="{FF2B5EF4-FFF2-40B4-BE49-F238E27FC236}">
              <a16:creationId xmlns:a16="http://schemas.microsoft.com/office/drawing/2014/main" id="{00000000-0008-0000-0000-000023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47</xdr:row>
      <xdr:rowOff>76200</xdr:rowOff>
    </xdr:from>
    <xdr:to>
      <xdr:col>7</xdr:col>
      <xdr:colOff>76200</xdr:colOff>
      <xdr:row>48</xdr:row>
      <xdr:rowOff>114300</xdr:rowOff>
    </xdr:to>
    <xdr:sp macro="" textlink="">
      <xdr:nvSpPr>
        <xdr:cNvPr id="9252" name="Text Box 75" hidden="1">
          <a:extLst>
            <a:ext uri="{FF2B5EF4-FFF2-40B4-BE49-F238E27FC236}">
              <a16:creationId xmlns:a16="http://schemas.microsoft.com/office/drawing/2014/main" id="{00000000-0008-0000-0000-000024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47</xdr:row>
      <xdr:rowOff>76200</xdr:rowOff>
    </xdr:from>
    <xdr:to>
      <xdr:col>7</xdr:col>
      <xdr:colOff>76200</xdr:colOff>
      <xdr:row>48</xdr:row>
      <xdr:rowOff>114300</xdr:rowOff>
    </xdr:to>
    <xdr:sp macro="" textlink="">
      <xdr:nvSpPr>
        <xdr:cNvPr id="9253" name="Text Box 75" hidden="1">
          <a:extLst>
            <a:ext uri="{FF2B5EF4-FFF2-40B4-BE49-F238E27FC236}">
              <a16:creationId xmlns:a16="http://schemas.microsoft.com/office/drawing/2014/main" id="{00000000-0008-0000-0000-000025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48</xdr:row>
      <xdr:rowOff>76200</xdr:rowOff>
    </xdr:from>
    <xdr:to>
      <xdr:col>7</xdr:col>
      <xdr:colOff>76200</xdr:colOff>
      <xdr:row>49</xdr:row>
      <xdr:rowOff>114300</xdr:rowOff>
    </xdr:to>
    <xdr:sp macro="" textlink="">
      <xdr:nvSpPr>
        <xdr:cNvPr id="9254" name="Text Box 75" hidden="1">
          <a:extLst>
            <a:ext uri="{FF2B5EF4-FFF2-40B4-BE49-F238E27FC236}">
              <a16:creationId xmlns:a16="http://schemas.microsoft.com/office/drawing/2014/main" id="{00000000-0008-0000-0000-000026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48</xdr:row>
      <xdr:rowOff>76200</xdr:rowOff>
    </xdr:from>
    <xdr:to>
      <xdr:col>7</xdr:col>
      <xdr:colOff>76200</xdr:colOff>
      <xdr:row>49</xdr:row>
      <xdr:rowOff>114300</xdr:rowOff>
    </xdr:to>
    <xdr:sp macro="" textlink="">
      <xdr:nvSpPr>
        <xdr:cNvPr id="9255" name="Text Box 75" hidden="1">
          <a:extLst>
            <a:ext uri="{FF2B5EF4-FFF2-40B4-BE49-F238E27FC236}">
              <a16:creationId xmlns:a16="http://schemas.microsoft.com/office/drawing/2014/main" id="{00000000-0008-0000-0000-000027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48</xdr:row>
      <xdr:rowOff>76200</xdr:rowOff>
    </xdr:from>
    <xdr:to>
      <xdr:col>7</xdr:col>
      <xdr:colOff>76200</xdr:colOff>
      <xdr:row>49</xdr:row>
      <xdr:rowOff>114300</xdr:rowOff>
    </xdr:to>
    <xdr:sp macro="" textlink="">
      <xdr:nvSpPr>
        <xdr:cNvPr id="9256" name="Text Box 75" hidden="1">
          <a:extLst>
            <a:ext uri="{FF2B5EF4-FFF2-40B4-BE49-F238E27FC236}">
              <a16:creationId xmlns:a16="http://schemas.microsoft.com/office/drawing/2014/main" id="{00000000-0008-0000-0000-000028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48</xdr:row>
      <xdr:rowOff>76200</xdr:rowOff>
    </xdr:from>
    <xdr:to>
      <xdr:col>7</xdr:col>
      <xdr:colOff>76200</xdr:colOff>
      <xdr:row>49</xdr:row>
      <xdr:rowOff>114300</xdr:rowOff>
    </xdr:to>
    <xdr:sp macro="" textlink="">
      <xdr:nvSpPr>
        <xdr:cNvPr id="9257" name="Text Box 75" hidden="1">
          <a:extLst>
            <a:ext uri="{FF2B5EF4-FFF2-40B4-BE49-F238E27FC236}">
              <a16:creationId xmlns:a16="http://schemas.microsoft.com/office/drawing/2014/main" id="{00000000-0008-0000-0000-000029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48</xdr:row>
      <xdr:rowOff>76200</xdr:rowOff>
    </xdr:from>
    <xdr:to>
      <xdr:col>7</xdr:col>
      <xdr:colOff>76200</xdr:colOff>
      <xdr:row>49</xdr:row>
      <xdr:rowOff>114300</xdr:rowOff>
    </xdr:to>
    <xdr:sp macro="" textlink="">
      <xdr:nvSpPr>
        <xdr:cNvPr id="9258" name="Text Box 75" hidden="1">
          <a:extLst>
            <a:ext uri="{FF2B5EF4-FFF2-40B4-BE49-F238E27FC236}">
              <a16:creationId xmlns:a16="http://schemas.microsoft.com/office/drawing/2014/main" id="{00000000-0008-0000-0000-00002A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48</xdr:row>
      <xdr:rowOff>76200</xdr:rowOff>
    </xdr:from>
    <xdr:to>
      <xdr:col>7</xdr:col>
      <xdr:colOff>76200</xdr:colOff>
      <xdr:row>49</xdr:row>
      <xdr:rowOff>114300</xdr:rowOff>
    </xdr:to>
    <xdr:sp macro="" textlink="">
      <xdr:nvSpPr>
        <xdr:cNvPr id="9259" name="Text Box 75" hidden="1">
          <a:extLst>
            <a:ext uri="{FF2B5EF4-FFF2-40B4-BE49-F238E27FC236}">
              <a16:creationId xmlns:a16="http://schemas.microsoft.com/office/drawing/2014/main" id="{00000000-0008-0000-0000-00002B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49</xdr:row>
      <xdr:rowOff>76200</xdr:rowOff>
    </xdr:from>
    <xdr:to>
      <xdr:col>7</xdr:col>
      <xdr:colOff>76200</xdr:colOff>
      <xdr:row>50</xdr:row>
      <xdr:rowOff>114300</xdr:rowOff>
    </xdr:to>
    <xdr:sp macro="" textlink="">
      <xdr:nvSpPr>
        <xdr:cNvPr id="9260" name="Text Box 75" hidden="1">
          <a:extLst>
            <a:ext uri="{FF2B5EF4-FFF2-40B4-BE49-F238E27FC236}">
              <a16:creationId xmlns:a16="http://schemas.microsoft.com/office/drawing/2014/main" id="{00000000-0008-0000-0000-00002C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49</xdr:row>
      <xdr:rowOff>76200</xdr:rowOff>
    </xdr:from>
    <xdr:to>
      <xdr:col>7</xdr:col>
      <xdr:colOff>76200</xdr:colOff>
      <xdr:row>50</xdr:row>
      <xdr:rowOff>114300</xdr:rowOff>
    </xdr:to>
    <xdr:sp macro="" textlink="">
      <xdr:nvSpPr>
        <xdr:cNvPr id="9261" name="Text Box 75" hidden="1">
          <a:extLst>
            <a:ext uri="{FF2B5EF4-FFF2-40B4-BE49-F238E27FC236}">
              <a16:creationId xmlns:a16="http://schemas.microsoft.com/office/drawing/2014/main" id="{00000000-0008-0000-0000-00002D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49</xdr:row>
      <xdr:rowOff>76200</xdr:rowOff>
    </xdr:from>
    <xdr:to>
      <xdr:col>7</xdr:col>
      <xdr:colOff>76200</xdr:colOff>
      <xdr:row>50</xdr:row>
      <xdr:rowOff>114300</xdr:rowOff>
    </xdr:to>
    <xdr:sp macro="" textlink="">
      <xdr:nvSpPr>
        <xdr:cNvPr id="9262" name="Text Box 75" hidden="1">
          <a:extLst>
            <a:ext uri="{FF2B5EF4-FFF2-40B4-BE49-F238E27FC236}">
              <a16:creationId xmlns:a16="http://schemas.microsoft.com/office/drawing/2014/main" id="{00000000-0008-0000-0000-00002E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49</xdr:row>
      <xdr:rowOff>76200</xdr:rowOff>
    </xdr:from>
    <xdr:to>
      <xdr:col>7</xdr:col>
      <xdr:colOff>76200</xdr:colOff>
      <xdr:row>50</xdr:row>
      <xdr:rowOff>114300</xdr:rowOff>
    </xdr:to>
    <xdr:sp macro="" textlink="">
      <xdr:nvSpPr>
        <xdr:cNvPr id="9263" name="Text Box 75" hidden="1">
          <a:extLst>
            <a:ext uri="{FF2B5EF4-FFF2-40B4-BE49-F238E27FC236}">
              <a16:creationId xmlns:a16="http://schemas.microsoft.com/office/drawing/2014/main" id="{00000000-0008-0000-0000-00002F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49</xdr:row>
      <xdr:rowOff>76200</xdr:rowOff>
    </xdr:from>
    <xdr:to>
      <xdr:col>7</xdr:col>
      <xdr:colOff>76200</xdr:colOff>
      <xdr:row>50</xdr:row>
      <xdr:rowOff>114300</xdr:rowOff>
    </xdr:to>
    <xdr:sp macro="" textlink="">
      <xdr:nvSpPr>
        <xdr:cNvPr id="9264" name="Text Box 75" hidden="1">
          <a:extLst>
            <a:ext uri="{FF2B5EF4-FFF2-40B4-BE49-F238E27FC236}">
              <a16:creationId xmlns:a16="http://schemas.microsoft.com/office/drawing/2014/main" id="{00000000-0008-0000-0000-000030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49</xdr:row>
      <xdr:rowOff>76200</xdr:rowOff>
    </xdr:from>
    <xdr:to>
      <xdr:col>7</xdr:col>
      <xdr:colOff>76200</xdr:colOff>
      <xdr:row>50</xdr:row>
      <xdr:rowOff>114300</xdr:rowOff>
    </xdr:to>
    <xdr:sp macro="" textlink="">
      <xdr:nvSpPr>
        <xdr:cNvPr id="9265" name="Text Box 75" hidden="1">
          <a:extLst>
            <a:ext uri="{FF2B5EF4-FFF2-40B4-BE49-F238E27FC236}">
              <a16:creationId xmlns:a16="http://schemas.microsoft.com/office/drawing/2014/main" id="{00000000-0008-0000-0000-000031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50</xdr:row>
      <xdr:rowOff>76200</xdr:rowOff>
    </xdr:from>
    <xdr:to>
      <xdr:col>7</xdr:col>
      <xdr:colOff>76200</xdr:colOff>
      <xdr:row>51</xdr:row>
      <xdr:rowOff>114300</xdr:rowOff>
    </xdr:to>
    <xdr:sp macro="" textlink="">
      <xdr:nvSpPr>
        <xdr:cNvPr id="9266" name="Text Box 75" hidden="1">
          <a:extLst>
            <a:ext uri="{FF2B5EF4-FFF2-40B4-BE49-F238E27FC236}">
              <a16:creationId xmlns:a16="http://schemas.microsoft.com/office/drawing/2014/main" id="{00000000-0008-0000-0000-000032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50</xdr:row>
      <xdr:rowOff>76200</xdr:rowOff>
    </xdr:from>
    <xdr:to>
      <xdr:col>7</xdr:col>
      <xdr:colOff>76200</xdr:colOff>
      <xdr:row>51</xdr:row>
      <xdr:rowOff>114300</xdr:rowOff>
    </xdr:to>
    <xdr:sp macro="" textlink="">
      <xdr:nvSpPr>
        <xdr:cNvPr id="9267" name="Text Box 75" hidden="1">
          <a:extLst>
            <a:ext uri="{FF2B5EF4-FFF2-40B4-BE49-F238E27FC236}">
              <a16:creationId xmlns:a16="http://schemas.microsoft.com/office/drawing/2014/main" id="{00000000-0008-0000-0000-000033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50</xdr:row>
      <xdr:rowOff>76200</xdr:rowOff>
    </xdr:from>
    <xdr:to>
      <xdr:col>7</xdr:col>
      <xdr:colOff>76200</xdr:colOff>
      <xdr:row>51</xdr:row>
      <xdr:rowOff>114300</xdr:rowOff>
    </xdr:to>
    <xdr:sp macro="" textlink="">
      <xdr:nvSpPr>
        <xdr:cNvPr id="9268" name="Text Box 75" hidden="1">
          <a:extLst>
            <a:ext uri="{FF2B5EF4-FFF2-40B4-BE49-F238E27FC236}">
              <a16:creationId xmlns:a16="http://schemas.microsoft.com/office/drawing/2014/main" id="{00000000-0008-0000-0000-000034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50</xdr:row>
      <xdr:rowOff>76200</xdr:rowOff>
    </xdr:from>
    <xdr:to>
      <xdr:col>7</xdr:col>
      <xdr:colOff>76200</xdr:colOff>
      <xdr:row>51</xdr:row>
      <xdr:rowOff>114300</xdr:rowOff>
    </xdr:to>
    <xdr:sp macro="" textlink="">
      <xdr:nvSpPr>
        <xdr:cNvPr id="9269" name="Text Box 75" hidden="1">
          <a:extLst>
            <a:ext uri="{FF2B5EF4-FFF2-40B4-BE49-F238E27FC236}">
              <a16:creationId xmlns:a16="http://schemas.microsoft.com/office/drawing/2014/main" id="{00000000-0008-0000-0000-000035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50</xdr:row>
      <xdr:rowOff>76200</xdr:rowOff>
    </xdr:from>
    <xdr:to>
      <xdr:col>7</xdr:col>
      <xdr:colOff>76200</xdr:colOff>
      <xdr:row>51</xdr:row>
      <xdr:rowOff>114300</xdr:rowOff>
    </xdr:to>
    <xdr:sp macro="" textlink="">
      <xdr:nvSpPr>
        <xdr:cNvPr id="9270" name="Text Box 75" hidden="1">
          <a:extLst>
            <a:ext uri="{FF2B5EF4-FFF2-40B4-BE49-F238E27FC236}">
              <a16:creationId xmlns:a16="http://schemas.microsoft.com/office/drawing/2014/main" id="{00000000-0008-0000-0000-000036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50</xdr:row>
      <xdr:rowOff>76200</xdr:rowOff>
    </xdr:from>
    <xdr:to>
      <xdr:col>7</xdr:col>
      <xdr:colOff>76200</xdr:colOff>
      <xdr:row>51</xdr:row>
      <xdr:rowOff>114300</xdr:rowOff>
    </xdr:to>
    <xdr:sp macro="" textlink="">
      <xdr:nvSpPr>
        <xdr:cNvPr id="9271" name="Text Box 75" hidden="1">
          <a:extLst>
            <a:ext uri="{FF2B5EF4-FFF2-40B4-BE49-F238E27FC236}">
              <a16:creationId xmlns:a16="http://schemas.microsoft.com/office/drawing/2014/main" id="{00000000-0008-0000-0000-000037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51</xdr:row>
      <xdr:rowOff>76200</xdr:rowOff>
    </xdr:from>
    <xdr:to>
      <xdr:col>7</xdr:col>
      <xdr:colOff>76200</xdr:colOff>
      <xdr:row>52</xdr:row>
      <xdr:rowOff>114300</xdr:rowOff>
    </xdr:to>
    <xdr:sp macro="" textlink="">
      <xdr:nvSpPr>
        <xdr:cNvPr id="9272" name="Text Box 75" hidden="1">
          <a:extLst>
            <a:ext uri="{FF2B5EF4-FFF2-40B4-BE49-F238E27FC236}">
              <a16:creationId xmlns:a16="http://schemas.microsoft.com/office/drawing/2014/main" id="{00000000-0008-0000-0000-000038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51</xdr:row>
      <xdr:rowOff>76200</xdr:rowOff>
    </xdr:from>
    <xdr:to>
      <xdr:col>7</xdr:col>
      <xdr:colOff>76200</xdr:colOff>
      <xdr:row>52</xdr:row>
      <xdr:rowOff>114300</xdr:rowOff>
    </xdr:to>
    <xdr:sp macro="" textlink="">
      <xdr:nvSpPr>
        <xdr:cNvPr id="9273" name="Text Box 75" hidden="1">
          <a:extLst>
            <a:ext uri="{FF2B5EF4-FFF2-40B4-BE49-F238E27FC236}">
              <a16:creationId xmlns:a16="http://schemas.microsoft.com/office/drawing/2014/main" id="{00000000-0008-0000-0000-000039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51</xdr:row>
      <xdr:rowOff>76200</xdr:rowOff>
    </xdr:from>
    <xdr:to>
      <xdr:col>7</xdr:col>
      <xdr:colOff>76200</xdr:colOff>
      <xdr:row>52</xdr:row>
      <xdr:rowOff>114300</xdr:rowOff>
    </xdr:to>
    <xdr:sp macro="" textlink="">
      <xdr:nvSpPr>
        <xdr:cNvPr id="9274" name="Text Box 75" hidden="1">
          <a:extLst>
            <a:ext uri="{FF2B5EF4-FFF2-40B4-BE49-F238E27FC236}">
              <a16:creationId xmlns:a16="http://schemas.microsoft.com/office/drawing/2014/main" id="{00000000-0008-0000-0000-00003A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51</xdr:row>
      <xdr:rowOff>76200</xdr:rowOff>
    </xdr:from>
    <xdr:to>
      <xdr:col>7</xdr:col>
      <xdr:colOff>76200</xdr:colOff>
      <xdr:row>52</xdr:row>
      <xdr:rowOff>114300</xdr:rowOff>
    </xdr:to>
    <xdr:sp macro="" textlink="">
      <xdr:nvSpPr>
        <xdr:cNvPr id="9275" name="Text Box 75" hidden="1">
          <a:extLst>
            <a:ext uri="{FF2B5EF4-FFF2-40B4-BE49-F238E27FC236}">
              <a16:creationId xmlns:a16="http://schemas.microsoft.com/office/drawing/2014/main" id="{00000000-0008-0000-0000-00003B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51</xdr:row>
      <xdr:rowOff>76200</xdr:rowOff>
    </xdr:from>
    <xdr:to>
      <xdr:col>7</xdr:col>
      <xdr:colOff>76200</xdr:colOff>
      <xdr:row>52</xdr:row>
      <xdr:rowOff>114300</xdr:rowOff>
    </xdr:to>
    <xdr:sp macro="" textlink="">
      <xdr:nvSpPr>
        <xdr:cNvPr id="9276" name="Text Box 75" hidden="1">
          <a:extLst>
            <a:ext uri="{FF2B5EF4-FFF2-40B4-BE49-F238E27FC236}">
              <a16:creationId xmlns:a16="http://schemas.microsoft.com/office/drawing/2014/main" id="{00000000-0008-0000-0000-00003C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51</xdr:row>
      <xdr:rowOff>76200</xdr:rowOff>
    </xdr:from>
    <xdr:to>
      <xdr:col>7</xdr:col>
      <xdr:colOff>76200</xdr:colOff>
      <xdr:row>52</xdr:row>
      <xdr:rowOff>114300</xdr:rowOff>
    </xdr:to>
    <xdr:sp macro="" textlink="">
      <xdr:nvSpPr>
        <xdr:cNvPr id="9277" name="Text Box 75" hidden="1">
          <a:extLst>
            <a:ext uri="{FF2B5EF4-FFF2-40B4-BE49-F238E27FC236}">
              <a16:creationId xmlns:a16="http://schemas.microsoft.com/office/drawing/2014/main" id="{00000000-0008-0000-0000-00003D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52</xdr:row>
      <xdr:rowOff>76200</xdr:rowOff>
    </xdr:from>
    <xdr:to>
      <xdr:col>7</xdr:col>
      <xdr:colOff>76200</xdr:colOff>
      <xdr:row>53</xdr:row>
      <xdr:rowOff>114300</xdr:rowOff>
    </xdr:to>
    <xdr:sp macro="" textlink="">
      <xdr:nvSpPr>
        <xdr:cNvPr id="9278" name="Text Box 75" hidden="1">
          <a:extLst>
            <a:ext uri="{FF2B5EF4-FFF2-40B4-BE49-F238E27FC236}">
              <a16:creationId xmlns:a16="http://schemas.microsoft.com/office/drawing/2014/main" id="{00000000-0008-0000-0000-00003E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52</xdr:row>
      <xdr:rowOff>76200</xdr:rowOff>
    </xdr:from>
    <xdr:to>
      <xdr:col>7</xdr:col>
      <xdr:colOff>76200</xdr:colOff>
      <xdr:row>53</xdr:row>
      <xdr:rowOff>114300</xdr:rowOff>
    </xdr:to>
    <xdr:sp macro="" textlink="">
      <xdr:nvSpPr>
        <xdr:cNvPr id="9279" name="Text Box 75" hidden="1">
          <a:extLst>
            <a:ext uri="{FF2B5EF4-FFF2-40B4-BE49-F238E27FC236}">
              <a16:creationId xmlns:a16="http://schemas.microsoft.com/office/drawing/2014/main" id="{00000000-0008-0000-0000-00003F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52</xdr:row>
      <xdr:rowOff>76200</xdr:rowOff>
    </xdr:from>
    <xdr:to>
      <xdr:col>7</xdr:col>
      <xdr:colOff>76200</xdr:colOff>
      <xdr:row>53</xdr:row>
      <xdr:rowOff>114300</xdr:rowOff>
    </xdr:to>
    <xdr:sp macro="" textlink="">
      <xdr:nvSpPr>
        <xdr:cNvPr id="9280" name="Text Box 75" hidden="1">
          <a:extLst>
            <a:ext uri="{FF2B5EF4-FFF2-40B4-BE49-F238E27FC236}">
              <a16:creationId xmlns:a16="http://schemas.microsoft.com/office/drawing/2014/main" id="{00000000-0008-0000-0000-000040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52</xdr:row>
      <xdr:rowOff>76200</xdr:rowOff>
    </xdr:from>
    <xdr:to>
      <xdr:col>7</xdr:col>
      <xdr:colOff>76200</xdr:colOff>
      <xdr:row>53</xdr:row>
      <xdr:rowOff>114300</xdr:rowOff>
    </xdr:to>
    <xdr:sp macro="" textlink="">
      <xdr:nvSpPr>
        <xdr:cNvPr id="9281" name="Text Box 75" hidden="1">
          <a:extLst>
            <a:ext uri="{FF2B5EF4-FFF2-40B4-BE49-F238E27FC236}">
              <a16:creationId xmlns:a16="http://schemas.microsoft.com/office/drawing/2014/main" id="{00000000-0008-0000-0000-000041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52</xdr:row>
      <xdr:rowOff>76200</xdr:rowOff>
    </xdr:from>
    <xdr:to>
      <xdr:col>7</xdr:col>
      <xdr:colOff>76200</xdr:colOff>
      <xdr:row>53</xdr:row>
      <xdr:rowOff>114300</xdr:rowOff>
    </xdr:to>
    <xdr:sp macro="" textlink="">
      <xdr:nvSpPr>
        <xdr:cNvPr id="9282" name="Text Box 75" hidden="1">
          <a:extLst>
            <a:ext uri="{FF2B5EF4-FFF2-40B4-BE49-F238E27FC236}">
              <a16:creationId xmlns:a16="http://schemas.microsoft.com/office/drawing/2014/main" id="{00000000-0008-0000-0000-000042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52</xdr:row>
      <xdr:rowOff>76200</xdr:rowOff>
    </xdr:from>
    <xdr:to>
      <xdr:col>7</xdr:col>
      <xdr:colOff>76200</xdr:colOff>
      <xdr:row>53</xdr:row>
      <xdr:rowOff>114300</xdr:rowOff>
    </xdr:to>
    <xdr:sp macro="" textlink="">
      <xdr:nvSpPr>
        <xdr:cNvPr id="9283" name="Text Box 75" hidden="1">
          <a:extLst>
            <a:ext uri="{FF2B5EF4-FFF2-40B4-BE49-F238E27FC236}">
              <a16:creationId xmlns:a16="http://schemas.microsoft.com/office/drawing/2014/main" id="{00000000-0008-0000-0000-000043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76200</xdr:rowOff>
    </xdr:from>
    <xdr:to>
      <xdr:col>7</xdr:col>
      <xdr:colOff>76200</xdr:colOff>
      <xdr:row>54</xdr:row>
      <xdr:rowOff>114300</xdr:rowOff>
    </xdr:to>
    <xdr:sp macro="" textlink="">
      <xdr:nvSpPr>
        <xdr:cNvPr id="9284" name="Text Box 75" hidden="1">
          <a:extLst>
            <a:ext uri="{FF2B5EF4-FFF2-40B4-BE49-F238E27FC236}">
              <a16:creationId xmlns:a16="http://schemas.microsoft.com/office/drawing/2014/main" id="{00000000-0008-0000-0000-000044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76200</xdr:rowOff>
    </xdr:from>
    <xdr:to>
      <xdr:col>7</xdr:col>
      <xdr:colOff>76200</xdr:colOff>
      <xdr:row>54</xdr:row>
      <xdr:rowOff>114300</xdr:rowOff>
    </xdr:to>
    <xdr:sp macro="" textlink="">
      <xdr:nvSpPr>
        <xdr:cNvPr id="9285" name="Text Box 75" hidden="1">
          <a:extLst>
            <a:ext uri="{FF2B5EF4-FFF2-40B4-BE49-F238E27FC236}">
              <a16:creationId xmlns:a16="http://schemas.microsoft.com/office/drawing/2014/main" id="{00000000-0008-0000-0000-000045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76200</xdr:rowOff>
    </xdr:from>
    <xdr:to>
      <xdr:col>7</xdr:col>
      <xdr:colOff>76200</xdr:colOff>
      <xdr:row>54</xdr:row>
      <xdr:rowOff>114300</xdr:rowOff>
    </xdr:to>
    <xdr:sp macro="" textlink="">
      <xdr:nvSpPr>
        <xdr:cNvPr id="9286" name="Text Box 75" hidden="1">
          <a:extLst>
            <a:ext uri="{FF2B5EF4-FFF2-40B4-BE49-F238E27FC236}">
              <a16:creationId xmlns:a16="http://schemas.microsoft.com/office/drawing/2014/main" id="{00000000-0008-0000-0000-000046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76200</xdr:rowOff>
    </xdr:from>
    <xdr:to>
      <xdr:col>7</xdr:col>
      <xdr:colOff>76200</xdr:colOff>
      <xdr:row>54</xdr:row>
      <xdr:rowOff>114300</xdr:rowOff>
    </xdr:to>
    <xdr:sp macro="" textlink="">
      <xdr:nvSpPr>
        <xdr:cNvPr id="9287" name="Text Box 75" hidden="1">
          <a:extLst>
            <a:ext uri="{FF2B5EF4-FFF2-40B4-BE49-F238E27FC236}">
              <a16:creationId xmlns:a16="http://schemas.microsoft.com/office/drawing/2014/main" id="{00000000-0008-0000-0000-000047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76200</xdr:rowOff>
    </xdr:from>
    <xdr:to>
      <xdr:col>7</xdr:col>
      <xdr:colOff>76200</xdr:colOff>
      <xdr:row>54</xdr:row>
      <xdr:rowOff>114300</xdr:rowOff>
    </xdr:to>
    <xdr:sp macro="" textlink="">
      <xdr:nvSpPr>
        <xdr:cNvPr id="9288" name="Text Box 75" hidden="1">
          <a:extLst>
            <a:ext uri="{FF2B5EF4-FFF2-40B4-BE49-F238E27FC236}">
              <a16:creationId xmlns:a16="http://schemas.microsoft.com/office/drawing/2014/main" id="{00000000-0008-0000-0000-000048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76200</xdr:rowOff>
    </xdr:from>
    <xdr:to>
      <xdr:col>7</xdr:col>
      <xdr:colOff>76200</xdr:colOff>
      <xdr:row>54</xdr:row>
      <xdr:rowOff>114300</xdr:rowOff>
    </xdr:to>
    <xdr:sp macro="" textlink="">
      <xdr:nvSpPr>
        <xdr:cNvPr id="9289" name="Text Box 75" hidden="1">
          <a:extLst>
            <a:ext uri="{FF2B5EF4-FFF2-40B4-BE49-F238E27FC236}">
              <a16:creationId xmlns:a16="http://schemas.microsoft.com/office/drawing/2014/main" id="{00000000-0008-0000-0000-000049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54</xdr:row>
      <xdr:rowOff>76200</xdr:rowOff>
    </xdr:from>
    <xdr:to>
      <xdr:col>7</xdr:col>
      <xdr:colOff>76200</xdr:colOff>
      <xdr:row>55</xdr:row>
      <xdr:rowOff>114300</xdr:rowOff>
    </xdr:to>
    <xdr:sp macro="" textlink="">
      <xdr:nvSpPr>
        <xdr:cNvPr id="9290" name="Text Box 75" hidden="1">
          <a:extLst>
            <a:ext uri="{FF2B5EF4-FFF2-40B4-BE49-F238E27FC236}">
              <a16:creationId xmlns:a16="http://schemas.microsoft.com/office/drawing/2014/main" id="{00000000-0008-0000-0000-00004A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54</xdr:row>
      <xdr:rowOff>76200</xdr:rowOff>
    </xdr:from>
    <xdr:to>
      <xdr:col>7</xdr:col>
      <xdr:colOff>76200</xdr:colOff>
      <xdr:row>55</xdr:row>
      <xdr:rowOff>114300</xdr:rowOff>
    </xdr:to>
    <xdr:sp macro="" textlink="">
      <xdr:nvSpPr>
        <xdr:cNvPr id="9291" name="Text Box 75" hidden="1">
          <a:extLst>
            <a:ext uri="{FF2B5EF4-FFF2-40B4-BE49-F238E27FC236}">
              <a16:creationId xmlns:a16="http://schemas.microsoft.com/office/drawing/2014/main" id="{00000000-0008-0000-0000-00004B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54</xdr:row>
      <xdr:rowOff>76200</xdr:rowOff>
    </xdr:from>
    <xdr:to>
      <xdr:col>7</xdr:col>
      <xdr:colOff>76200</xdr:colOff>
      <xdr:row>55</xdr:row>
      <xdr:rowOff>114300</xdr:rowOff>
    </xdr:to>
    <xdr:sp macro="" textlink="">
      <xdr:nvSpPr>
        <xdr:cNvPr id="9292" name="Text Box 75" hidden="1">
          <a:extLst>
            <a:ext uri="{FF2B5EF4-FFF2-40B4-BE49-F238E27FC236}">
              <a16:creationId xmlns:a16="http://schemas.microsoft.com/office/drawing/2014/main" id="{00000000-0008-0000-0000-00004C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54</xdr:row>
      <xdr:rowOff>76200</xdr:rowOff>
    </xdr:from>
    <xdr:to>
      <xdr:col>7</xdr:col>
      <xdr:colOff>76200</xdr:colOff>
      <xdr:row>55</xdr:row>
      <xdr:rowOff>114300</xdr:rowOff>
    </xdr:to>
    <xdr:sp macro="" textlink="">
      <xdr:nvSpPr>
        <xdr:cNvPr id="9293" name="Text Box 75" hidden="1">
          <a:extLst>
            <a:ext uri="{FF2B5EF4-FFF2-40B4-BE49-F238E27FC236}">
              <a16:creationId xmlns:a16="http://schemas.microsoft.com/office/drawing/2014/main" id="{00000000-0008-0000-0000-00004D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54</xdr:row>
      <xdr:rowOff>76200</xdr:rowOff>
    </xdr:from>
    <xdr:to>
      <xdr:col>7</xdr:col>
      <xdr:colOff>76200</xdr:colOff>
      <xdr:row>55</xdr:row>
      <xdr:rowOff>114300</xdr:rowOff>
    </xdr:to>
    <xdr:sp macro="" textlink="">
      <xdr:nvSpPr>
        <xdr:cNvPr id="9294" name="Text Box 75" hidden="1">
          <a:extLst>
            <a:ext uri="{FF2B5EF4-FFF2-40B4-BE49-F238E27FC236}">
              <a16:creationId xmlns:a16="http://schemas.microsoft.com/office/drawing/2014/main" id="{00000000-0008-0000-0000-00004E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54</xdr:row>
      <xdr:rowOff>76200</xdr:rowOff>
    </xdr:from>
    <xdr:to>
      <xdr:col>7</xdr:col>
      <xdr:colOff>76200</xdr:colOff>
      <xdr:row>55</xdr:row>
      <xdr:rowOff>114300</xdr:rowOff>
    </xdr:to>
    <xdr:sp macro="" textlink="">
      <xdr:nvSpPr>
        <xdr:cNvPr id="9295" name="Text Box 75" hidden="1">
          <a:extLst>
            <a:ext uri="{FF2B5EF4-FFF2-40B4-BE49-F238E27FC236}">
              <a16:creationId xmlns:a16="http://schemas.microsoft.com/office/drawing/2014/main" id="{00000000-0008-0000-0000-00004F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55</xdr:row>
      <xdr:rowOff>76200</xdr:rowOff>
    </xdr:from>
    <xdr:to>
      <xdr:col>7</xdr:col>
      <xdr:colOff>76200</xdr:colOff>
      <xdr:row>56</xdr:row>
      <xdr:rowOff>114300</xdr:rowOff>
    </xdr:to>
    <xdr:sp macro="" textlink="">
      <xdr:nvSpPr>
        <xdr:cNvPr id="9296" name="Text Box 75" hidden="1">
          <a:extLst>
            <a:ext uri="{FF2B5EF4-FFF2-40B4-BE49-F238E27FC236}">
              <a16:creationId xmlns:a16="http://schemas.microsoft.com/office/drawing/2014/main" id="{00000000-0008-0000-0000-000050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55</xdr:row>
      <xdr:rowOff>76200</xdr:rowOff>
    </xdr:from>
    <xdr:to>
      <xdr:col>7</xdr:col>
      <xdr:colOff>76200</xdr:colOff>
      <xdr:row>56</xdr:row>
      <xdr:rowOff>114300</xdr:rowOff>
    </xdr:to>
    <xdr:sp macro="" textlink="">
      <xdr:nvSpPr>
        <xdr:cNvPr id="9297" name="Text Box 75" hidden="1">
          <a:extLst>
            <a:ext uri="{FF2B5EF4-FFF2-40B4-BE49-F238E27FC236}">
              <a16:creationId xmlns:a16="http://schemas.microsoft.com/office/drawing/2014/main" id="{00000000-0008-0000-0000-000051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55</xdr:row>
      <xdr:rowOff>76200</xdr:rowOff>
    </xdr:from>
    <xdr:to>
      <xdr:col>7</xdr:col>
      <xdr:colOff>76200</xdr:colOff>
      <xdr:row>56</xdr:row>
      <xdr:rowOff>114300</xdr:rowOff>
    </xdr:to>
    <xdr:sp macro="" textlink="">
      <xdr:nvSpPr>
        <xdr:cNvPr id="9298" name="Text Box 75" hidden="1">
          <a:extLst>
            <a:ext uri="{FF2B5EF4-FFF2-40B4-BE49-F238E27FC236}">
              <a16:creationId xmlns:a16="http://schemas.microsoft.com/office/drawing/2014/main" id="{00000000-0008-0000-0000-000052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55</xdr:row>
      <xdr:rowOff>76200</xdr:rowOff>
    </xdr:from>
    <xdr:to>
      <xdr:col>7</xdr:col>
      <xdr:colOff>76200</xdr:colOff>
      <xdr:row>56</xdr:row>
      <xdr:rowOff>114300</xdr:rowOff>
    </xdr:to>
    <xdr:sp macro="" textlink="">
      <xdr:nvSpPr>
        <xdr:cNvPr id="9299" name="Text Box 75" hidden="1">
          <a:extLst>
            <a:ext uri="{FF2B5EF4-FFF2-40B4-BE49-F238E27FC236}">
              <a16:creationId xmlns:a16="http://schemas.microsoft.com/office/drawing/2014/main" id="{00000000-0008-0000-0000-000053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55</xdr:row>
      <xdr:rowOff>76200</xdr:rowOff>
    </xdr:from>
    <xdr:to>
      <xdr:col>7</xdr:col>
      <xdr:colOff>76200</xdr:colOff>
      <xdr:row>56</xdr:row>
      <xdr:rowOff>114300</xdr:rowOff>
    </xdr:to>
    <xdr:sp macro="" textlink="">
      <xdr:nvSpPr>
        <xdr:cNvPr id="9300" name="Text Box 75" hidden="1">
          <a:extLst>
            <a:ext uri="{FF2B5EF4-FFF2-40B4-BE49-F238E27FC236}">
              <a16:creationId xmlns:a16="http://schemas.microsoft.com/office/drawing/2014/main" id="{00000000-0008-0000-0000-000054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55</xdr:row>
      <xdr:rowOff>76200</xdr:rowOff>
    </xdr:from>
    <xdr:to>
      <xdr:col>7</xdr:col>
      <xdr:colOff>76200</xdr:colOff>
      <xdr:row>56</xdr:row>
      <xdr:rowOff>114300</xdr:rowOff>
    </xdr:to>
    <xdr:sp macro="" textlink="">
      <xdr:nvSpPr>
        <xdr:cNvPr id="9301" name="Text Box 75" hidden="1">
          <a:extLst>
            <a:ext uri="{FF2B5EF4-FFF2-40B4-BE49-F238E27FC236}">
              <a16:creationId xmlns:a16="http://schemas.microsoft.com/office/drawing/2014/main" id="{00000000-0008-0000-0000-000055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56</xdr:row>
      <xdr:rowOff>76200</xdr:rowOff>
    </xdr:from>
    <xdr:to>
      <xdr:col>7</xdr:col>
      <xdr:colOff>76200</xdr:colOff>
      <xdr:row>57</xdr:row>
      <xdr:rowOff>114300</xdr:rowOff>
    </xdr:to>
    <xdr:sp macro="" textlink="">
      <xdr:nvSpPr>
        <xdr:cNvPr id="9302" name="Text Box 75" hidden="1">
          <a:extLst>
            <a:ext uri="{FF2B5EF4-FFF2-40B4-BE49-F238E27FC236}">
              <a16:creationId xmlns:a16="http://schemas.microsoft.com/office/drawing/2014/main" id="{00000000-0008-0000-0000-000056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56</xdr:row>
      <xdr:rowOff>76200</xdr:rowOff>
    </xdr:from>
    <xdr:to>
      <xdr:col>7</xdr:col>
      <xdr:colOff>76200</xdr:colOff>
      <xdr:row>57</xdr:row>
      <xdr:rowOff>114300</xdr:rowOff>
    </xdr:to>
    <xdr:sp macro="" textlink="">
      <xdr:nvSpPr>
        <xdr:cNvPr id="9303" name="Text Box 75" hidden="1">
          <a:extLst>
            <a:ext uri="{FF2B5EF4-FFF2-40B4-BE49-F238E27FC236}">
              <a16:creationId xmlns:a16="http://schemas.microsoft.com/office/drawing/2014/main" id="{00000000-0008-0000-0000-000057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56</xdr:row>
      <xdr:rowOff>76200</xdr:rowOff>
    </xdr:from>
    <xdr:to>
      <xdr:col>7</xdr:col>
      <xdr:colOff>76200</xdr:colOff>
      <xdr:row>57</xdr:row>
      <xdr:rowOff>114300</xdr:rowOff>
    </xdr:to>
    <xdr:sp macro="" textlink="">
      <xdr:nvSpPr>
        <xdr:cNvPr id="9304" name="Text Box 75" hidden="1">
          <a:extLst>
            <a:ext uri="{FF2B5EF4-FFF2-40B4-BE49-F238E27FC236}">
              <a16:creationId xmlns:a16="http://schemas.microsoft.com/office/drawing/2014/main" id="{00000000-0008-0000-0000-000058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56</xdr:row>
      <xdr:rowOff>76200</xdr:rowOff>
    </xdr:from>
    <xdr:to>
      <xdr:col>7</xdr:col>
      <xdr:colOff>76200</xdr:colOff>
      <xdr:row>57</xdr:row>
      <xdr:rowOff>114300</xdr:rowOff>
    </xdr:to>
    <xdr:sp macro="" textlink="">
      <xdr:nvSpPr>
        <xdr:cNvPr id="9305" name="Text Box 75" hidden="1">
          <a:extLst>
            <a:ext uri="{FF2B5EF4-FFF2-40B4-BE49-F238E27FC236}">
              <a16:creationId xmlns:a16="http://schemas.microsoft.com/office/drawing/2014/main" id="{00000000-0008-0000-0000-000059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56</xdr:row>
      <xdr:rowOff>76200</xdr:rowOff>
    </xdr:from>
    <xdr:to>
      <xdr:col>7</xdr:col>
      <xdr:colOff>76200</xdr:colOff>
      <xdr:row>57</xdr:row>
      <xdr:rowOff>114300</xdr:rowOff>
    </xdr:to>
    <xdr:sp macro="" textlink="">
      <xdr:nvSpPr>
        <xdr:cNvPr id="9306" name="Text Box 75" hidden="1">
          <a:extLst>
            <a:ext uri="{FF2B5EF4-FFF2-40B4-BE49-F238E27FC236}">
              <a16:creationId xmlns:a16="http://schemas.microsoft.com/office/drawing/2014/main" id="{00000000-0008-0000-0000-00005A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56</xdr:row>
      <xdr:rowOff>76200</xdr:rowOff>
    </xdr:from>
    <xdr:to>
      <xdr:col>7</xdr:col>
      <xdr:colOff>76200</xdr:colOff>
      <xdr:row>57</xdr:row>
      <xdr:rowOff>114300</xdr:rowOff>
    </xdr:to>
    <xdr:sp macro="" textlink="">
      <xdr:nvSpPr>
        <xdr:cNvPr id="9307" name="Text Box 75" hidden="1">
          <a:extLst>
            <a:ext uri="{FF2B5EF4-FFF2-40B4-BE49-F238E27FC236}">
              <a16:creationId xmlns:a16="http://schemas.microsoft.com/office/drawing/2014/main" id="{00000000-0008-0000-0000-00005B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57</xdr:row>
      <xdr:rowOff>76200</xdr:rowOff>
    </xdr:from>
    <xdr:to>
      <xdr:col>7</xdr:col>
      <xdr:colOff>76200</xdr:colOff>
      <xdr:row>58</xdr:row>
      <xdr:rowOff>114300</xdr:rowOff>
    </xdr:to>
    <xdr:sp macro="" textlink="">
      <xdr:nvSpPr>
        <xdr:cNvPr id="9308" name="Text Box 75" hidden="1">
          <a:extLst>
            <a:ext uri="{FF2B5EF4-FFF2-40B4-BE49-F238E27FC236}">
              <a16:creationId xmlns:a16="http://schemas.microsoft.com/office/drawing/2014/main" id="{00000000-0008-0000-0000-00005C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57</xdr:row>
      <xdr:rowOff>76200</xdr:rowOff>
    </xdr:from>
    <xdr:to>
      <xdr:col>7</xdr:col>
      <xdr:colOff>76200</xdr:colOff>
      <xdr:row>58</xdr:row>
      <xdr:rowOff>114300</xdr:rowOff>
    </xdr:to>
    <xdr:sp macro="" textlink="">
      <xdr:nvSpPr>
        <xdr:cNvPr id="9309" name="Text Box 75" hidden="1">
          <a:extLst>
            <a:ext uri="{FF2B5EF4-FFF2-40B4-BE49-F238E27FC236}">
              <a16:creationId xmlns:a16="http://schemas.microsoft.com/office/drawing/2014/main" id="{00000000-0008-0000-0000-00005D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57</xdr:row>
      <xdr:rowOff>76200</xdr:rowOff>
    </xdr:from>
    <xdr:to>
      <xdr:col>7</xdr:col>
      <xdr:colOff>76200</xdr:colOff>
      <xdr:row>58</xdr:row>
      <xdr:rowOff>114300</xdr:rowOff>
    </xdr:to>
    <xdr:sp macro="" textlink="">
      <xdr:nvSpPr>
        <xdr:cNvPr id="9310" name="Text Box 75" hidden="1">
          <a:extLst>
            <a:ext uri="{FF2B5EF4-FFF2-40B4-BE49-F238E27FC236}">
              <a16:creationId xmlns:a16="http://schemas.microsoft.com/office/drawing/2014/main" id="{00000000-0008-0000-0000-00005E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57</xdr:row>
      <xdr:rowOff>76200</xdr:rowOff>
    </xdr:from>
    <xdr:to>
      <xdr:col>7</xdr:col>
      <xdr:colOff>76200</xdr:colOff>
      <xdr:row>58</xdr:row>
      <xdr:rowOff>114300</xdr:rowOff>
    </xdr:to>
    <xdr:sp macro="" textlink="">
      <xdr:nvSpPr>
        <xdr:cNvPr id="9311" name="Text Box 75" hidden="1">
          <a:extLst>
            <a:ext uri="{FF2B5EF4-FFF2-40B4-BE49-F238E27FC236}">
              <a16:creationId xmlns:a16="http://schemas.microsoft.com/office/drawing/2014/main" id="{00000000-0008-0000-0000-00005F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57</xdr:row>
      <xdr:rowOff>76200</xdr:rowOff>
    </xdr:from>
    <xdr:to>
      <xdr:col>7</xdr:col>
      <xdr:colOff>76200</xdr:colOff>
      <xdr:row>58</xdr:row>
      <xdr:rowOff>114300</xdr:rowOff>
    </xdr:to>
    <xdr:sp macro="" textlink="">
      <xdr:nvSpPr>
        <xdr:cNvPr id="9312" name="Text Box 75" hidden="1">
          <a:extLst>
            <a:ext uri="{FF2B5EF4-FFF2-40B4-BE49-F238E27FC236}">
              <a16:creationId xmlns:a16="http://schemas.microsoft.com/office/drawing/2014/main" id="{00000000-0008-0000-0000-000060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57</xdr:row>
      <xdr:rowOff>76200</xdr:rowOff>
    </xdr:from>
    <xdr:to>
      <xdr:col>7</xdr:col>
      <xdr:colOff>76200</xdr:colOff>
      <xdr:row>58</xdr:row>
      <xdr:rowOff>114300</xdr:rowOff>
    </xdr:to>
    <xdr:sp macro="" textlink="">
      <xdr:nvSpPr>
        <xdr:cNvPr id="9313" name="Text Box 75" hidden="1">
          <a:extLst>
            <a:ext uri="{FF2B5EF4-FFF2-40B4-BE49-F238E27FC236}">
              <a16:creationId xmlns:a16="http://schemas.microsoft.com/office/drawing/2014/main" id="{00000000-0008-0000-0000-000061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58</xdr:row>
      <xdr:rowOff>76200</xdr:rowOff>
    </xdr:from>
    <xdr:to>
      <xdr:col>7</xdr:col>
      <xdr:colOff>76200</xdr:colOff>
      <xdr:row>59</xdr:row>
      <xdr:rowOff>114300</xdr:rowOff>
    </xdr:to>
    <xdr:sp macro="" textlink="">
      <xdr:nvSpPr>
        <xdr:cNvPr id="9314" name="Text Box 75" hidden="1">
          <a:extLst>
            <a:ext uri="{FF2B5EF4-FFF2-40B4-BE49-F238E27FC236}">
              <a16:creationId xmlns:a16="http://schemas.microsoft.com/office/drawing/2014/main" id="{00000000-0008-0000-0000-000062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58</xdr:row>
      <xdr:rowOff>76200</xdr:rowOff>
    </xdr:from>
    <xdr:to>
      <xdr:col>7</xdr:col>
      <xdr:colOff>76200</xdr:colOff>
      <xdr:row>59</xdr:row>
      <xdr:rowOff>114300</xdr:rowOff>
    </xdr:to>
    <xdr:sp macro="" textlink="">
      <xdr:nvSpPr>
        <xdr:cNvPr id="9315" name="Text Box 75" hidden="1">
          <a:extLst>
            <a:ext uri="{FF2B5EF4-FFF2-40B4-BE49-F238E27FC236}">
              <a16:creationId xmlns:a16="http://schemas.microsoft.com/office/drawing/2014/main" id="{00000000-0008-0000-0000-000063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58</xdr:row>
      <xdr:rowOff>76200</xdr:rowOff>
    </xdr:from>
    <xdr:to>
      <xdr:col>7</xdr:col>
      <xdr:colOff>76200</xdr:colOff>
      <xdr:row>59</xdr:row>
      <xdr:rowOff>114300</xdr:rowOff>
    </xdr:to>
    <xdr:sp macro="" textlink="">
      <xdr:nvSpPr>
        <xdr:cNvPr id="9316" name="Text Box 75" hidden="1">
          <a:extLst>
            <a:ext uri="{FF2B5EF4-FFF2-40B4-BE49-F238E27FC236}">
              <a16:creationId xmlns:a16="http://schemas.microsoft.com/office/drawing/2014/main" id="{00000000-0008-0000-0000-000064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58</xdr:row>
      <xdr:rowOff>76200</xdr:rowOff>
    </xdr:from>
    <xdr:to>
      <xdr:col>7</xdr:col>
      <xdr:colOff>76200</xdr:colOff>
      <xdr:row>59</xdr:row>
      <xdr:rowOff>114300</xdr:rowOff>
    </xdr:to>
    <xdr:sp macro="" textlink="">
      <xdr:nvSpPr>
        <xdr:cNvPr id="9317" name="Text Box 75" hidden="1">
          <a:extLst>
            <a:ext uri="{FF2B5EF4-FFF2-40B4-BE49-F238E27FC236}">
              <a16:creationId xmlns:a16="http://schemas.microsoft.com/office/drawing/2014/main" id="{00000000-0008-0000-0000-000065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58</xdr:row>
      <xdr:rowOff>76200</xdr:rowOff>
    </xdr:from>
    <xdr:to>
      <xdr:col>7</xdr:col>
      <xdr:colOff>76200</xdr:colOff>
      <xdr:row>59</xdr:row>
      <xdr:rowOff>114300</xdr:rowOff>
    </xdr:to>
    <xdr:sp macro="" textlink="">
      <xdr:nvSpPr>
        <xdr:cNvPr id="9318" name="Text Box 75" hidden="1">
          <a:extLst>
            <a:ext uri="{FF2B5EF4-FFF2-40B4-BE49-F238E27FC236}">
              <a16:creationId xmlns:a16="http://schemas.microsoft.com/office/drawing/2014/main" id="{00000000-0008-0000-0000-000066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58</xdr:row>
      <xdr:rowOff>76200</xdr:rowOff>
    </xdr:from>
    <xdr:to>
      <xdr:col>7</xdr:col>
      <xdr:colOff>76200</xdr:colOff>
      <xdr:row>59</xdr:row>
      <xdr:rowOff>114300</xdr:rowOff>
    </xdr:to>
    <xdr:sp macro="" textlink="">
      <xdr:nvSpPr>
        <xdr:cNvPr id="9319" name="Text Box 75" hidden="1">
          <a:extLst>
            <a:ext uri="{FF2B5EF4-FFF2-40B4-BE49-F238E27FC236}">
              <a16:creationId xmlns:a16="http://schemas.microsoft.com/office/drawing/2014/main" id="{00000000-0008-0000-0000-000067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59</xdr:row>
      <xdr:rowOff>76200</xdr:rowOff>
    </xdr:from>
    <xdr:to>
      <xdr:col>7</xdr:col>
      <xdr:colOff>76200</xdr:colOff>
      <xdr:row>60</xdr:row>
      <xdr:rowOff>114300</xdr:rowOff>
    </xdr:to>
    <xdr:sp macro="" textlink="">
      <xdr:nvSpPr>
        <xdr:cNvPr id="9320" name="Text Box 75" hidden="1">
          <a:extLst>
            <a:ext uri="{FF2B5EF4-FFF2-40B4-BE49-F238E27FC236}">
              <a16:creationId xmlns:a16="http://schemas.microsoft.com/office/drawing/2014/main" id="{00000000-0008-0000-0000-000068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59</xdr:row>
      <xdr:rowOff>76200</xdr:rowOff>
    </xdr:from>
    <xdr:to>
      <xdr:col>7</xdr:col>
      <xdr:colOff>76200</xdr:colOff>
      <xdr:row>60</xdr:row>
      <xdr:rowOff>114300</xdr:rowOff>
    </xdr:to>
    <xdr:sp macro="" textlink="">
      <xdr:nvSpPr>
        <xdr:cNvPr id="9321" name="Text Box 75" hidden="1">
          <a:extLst>
            <a:ext uri="{FF2B5EF4-FFF2-40B4-BE49-F238E27FC236}">
              <a16:creationId xmlns:a16="http://schemas.microsoft.com/office/drawing/2014/main" id="{00000000-0008-0000-0000-000069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59</xdr:row>
      <xdr:rowOff>76200</xdr:rowOff>
    </xdr:from>
    <xdr:to>
      <xdr:col>7</xdr:col>
      <xdr:colOff>76200</xdr:colOff>
      <xdr:row>60</xdr:row>
      <xdr:rowOff>114300</xdr:rowOff>
    </xdr:to>
    <xdr:sp macro="" textlink="">
      <xdr:nvSpPr>
        <xdr:cNvPr id="9322" name="Text Box 75" hidden="1">
          <a:extLst>
            <a:ext uri="{FF2B5EF4-FFF2-40B4-BE49-F238E27FC236}">
              <a16:creationId xmlns:a16="http://schemas.microsoft.com/office/drawing/2014/main" id="{00000000-0008-0000-0000-00006A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59</xdr:row>
      <xdr:rowOff>76200</xdr:rowOff>
    </xdr:from>
    <xdr:to>
      <xdr:col>7</xdr:col>
      <xdr:colOff>76200</xdr:colOff>
      <xdr:row>60</xdr:row>
      <xdr:rowOff>114300</xdr:rowOff>
    </xdr:to>
    <xdr:sp macro="" textlink="">
      <xdr:nvSpPr>
        <xdr:cNvPr id="9323" name="Text Box 75" hidden="1">
          <a:extLst>
            <a:ext uri="{FF2B5EF4-FFF2-40B4-BE49-F238E27FC236}">
              <a16:creationId xmlns:a16="http://schemas.microsoft.com/office/drawing/2014/main" id="{00000000-0008-0000-0000-00006B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59</xdr:row>
      <xdr:rowOff>76200</xdr:rowOff>
    </xdr:from>
    <xdr:to>
      <xdr:col>7</xdr:col>
      <xdr:colOff>76200</xdr:colOff>
      <xdr:row>60</xdr:row>
      <xdr:rowOff>114300</xdr:rowOff>
    </xdr:to>
    <xdr:sp macro="" textlink="">
      <xdr:nvSpPr>
        <xdr:cNvPr id="9324" name="Text Box 75" hidden="1">
          <a:extLst>
            <a:ext uri="{FF2B5EF4-FFF2-40B4-BE49-F238E27FC236}">
              <a16:creationId xmlns:a16="http://schemas.microsoft.com/office/drawing/2014/main" id="{00000000-0008-0000-0000-00006C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59</xdr:row>
      <xdr:rowOff>76200</xdr:rowOff>
    </xdr:from>
    <xdr:to>
      <xdr:col>7</xdr:col>
      <xdr:colOff>76200</xdr:colOff>
      <xdr:row>60</xdr:row>
      <xdr:rowOff>114300</xdr:rowOff>
    </xdr:to>
    <xdr:sp macro="" textlink="">
      <xdr:nvSpPr>
        <xdr:cNvPr id="9325" name="Text Box 75" hidden="1">
          <a:extLst>
            <a:ext uri="{FF2B5EF4-FFF2-40B4-BE49-F238E27FC236}">
              <a16:creationId xmlns:a16="http://schemas.microsoft.com/office/drawing/2014/main" id="{00000000-0008-0000-0000-00006D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60</xdr:row>
      <xdr:rowOff>76200</xdr:rowOff>
    </xdr:from>
    <xdr:to>
      <xdr:col>7</xdr:col>
      <xdr:colOff>76200</xdr:colOff>
      <xdr:row>61</xdr:row>
      <xdr:rowOff>114300</xdr:rowOff>
    </xdr:to>
    <xdr:sp macro="" textlink="">
      <xdr:nvSpPr>
        <xdr:cNvPr id="9326" name="Text Box 75" hidden="1">
          <a:extLst>
            <a:ext uri="{FF2B5EF4-FFF2-40B4-BE49-F238E27FC236}">
              <a16:creationId xmlns:a16="http://schemas.microsoft.com/office/drawing/2014/main" id="{00000000-0008-0000-0000-00006E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60</xdr:row>
      <xdr:rowOff>76200</xdr:rowOff>
    </xdr:from>
    <xdr:to>
      <xdr:col>7</xdr:col>
      <xdr:colOff>76200</xdr:colOff>
      <xdr:row>61</xdr:row>
      <xdr:rowOff>114300</xdr:rowOff>
    </xdr:to>
    <xdr:sp macro="" textlink="">
      <xdr:nvSpPr>
        <xdr:cNvPr id="9327" name="Text Box 75" hidden="1">
          <a:extLst>
            <a:ext uri="{FF2B5EF4-FFF2-40B4-BE49-F238E27FC236}">
              <a16:creationId xmlns:a16="http://schemas.microsoft.com/office/drawing/2014/main" id="{00000000-0008-0000-0000-00006F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60</xdr:row>
      <xdr:rowOff>76200</xdr:rowOff>
    </xdr:from>
    <xdr:to>
      <xdr:col>7</xdr:col>
      <xdr:colOff>76200</xdr:colOff>
      <xdr:row>61</xdr:row>
      <xdr:rowOff>114300</xdr:rowOff>
    </xdr:to>
    <xdr:sp macro="" textlink="">
      <xdr:nvSpPr>
        <xdr:cNvPr id="9328" name="Text Box 75" hidden="1">
          <a:extLst>
            <a:ext uri="{FF2B5EF4-FFF2-40B4-BE49-F238E27FC236}">
              <a16:creationId xmlns:a16="http://schemas.microsoft.com/office/drawing/2014/main" id="{00000000-0008-0000-0000-000070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60</xdr:row>
      <xdr:rowOff>76200</xdr:rowOff>
    </xdr:from>
    <xdr:to>
      <xdr:col>7</xdr:col>
      <xdr:colOff>76200</xdr:colOff>
      <xdr:row>61</xdr:row>
      <xdr:rowOff>114300</xdr:rowOff>
    </xdr:to>
    <xdr:sp macro="" textlink="">
      <xdr:nvSpPr>
        <xdr:cNvPr id="9329" name="Text Box 75" hidden="1">
          <a:extLst>
            <a:ext uri="{FF2B5EF4-FFF2-40B4-BE49-F238E27FC236}">
              <a16:creationId xmlns:a16="http://schemas.microsoft.com/office/drawing/2014/main" id="{00000000-0008-0000-0000-000071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60</xdr:row>
      <xdr:rowOff>76200</xdr:rowOff>
    </xdr:from>
    <xdr:to>
      <xdr:col>7</xdr:col>
      <xdr:colOff>76200</xdr:colOff>
      <xdr:row>61</xdr:row>
      <xdr:rowOff>114300</xdr:rowOff>
    </xdr:to>
    <xdr:sp macro="" textlink="">
      <xdr:nvSpPr>
        <xdr:cNvPr id="9330" name="Text Box 75" hidden="1">
          <a:extLst>
            <a:ext uri="{FF2B5EF4-FFF2-40B4-BE49-F238E27FC236}">
              <a16:creationId xmlns:a16="http://schemas.microsoft.com/office/drawing/2014/main" id="{00000000-0008-0000-0000-000072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60</xdr:row>
      <xdr:rowOff>76200</xdr:rowOff>
    </xdr:from>
    <xdr:to>
      <xdr:col>7</xdr:col>
      <xdr:colOff>76200</xdr:colOff>
      <xdr:row>61</xdr:row>
      <xdr:rowOff>114300</xdr:rowOff>
    </xdr:to>
    <xdr:sp macro="" textlink="">
      <xdr:nvSpPr>
        <xdr:cNvPr id="9331" name="Text Box 75" hidden="1">
          <a:extLst>
            <a:ext uri="{FF2B5EF4-FFF2-40B4-BE49-F238E27FC236}">
              <a16:creationId xmlns:a16="http://schemas.microsoft.com/office/drawing/2014/main" id="{00000000-0008-0000-0000-000073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61</xdr:row>
      <xdr:rowOff>76200</xdr:rowOff>
    </xdr:from>
    <xdr:to>
      <xdr:col>7</xdr:col>
      <xdr:colOff>76200</xdr:colOff>
      <xdr:row>62</xdr:row>
      <xdr:rowOff>114300</xdr:rowOff>
    </xdr:to>
    <xdr:sp macro="" textlink="">
      <xdr:nvSpPr>
        <xdr:cNvPr id="9332" name="Text Box 75" hidden="1">
          <a:extLst>
            <a:ext uri="{FF2B5EF4-FFF2-40B4-BE49-F238E27FC236}">
              <a16:creationId xmlns:a16="http://schemas.microsoft.com/office/drawing/2014/main" id="{00000000-0008-0000-0000-000074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61</xdr:row>
      <xdr:rowOff>76200</xdr:rowOff>
    </xdr:from>
    <xdr:to>
      <xdr:col>7</xdr:col>
      <xdr:colOff>76200</xdr:colOff>
      <xdr:row>62</xdr:row>
      <xdr:rowOff>114300</xdr:rowOff>
    </xdr:to>
    <xdr:sp macro="" textlink="">
      <xdr:nvSpPr>
        <xdr:cNvPr id="9333" name="Text Box 75" hidden="1">
          <a:extLst>
            <a:ext uri="{FF2B5EF4-FFF2-40B4-BE49-F238E27FC236}">
              <a16:creationId xmlns:a16="http://schemas.microsoft.com/office/drawing/2014/main" id="{00000000-0008-0000-0000-000075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61</xdr:row>
      <xdr:rowOff>76200</xdr:rowOff>
    </xdr:from>
    <xdr:to>
      <xdr:col>7</xdr:col>
      <xdr:colOff>76200</xdr:colOff>
      <xdr:row>62</xdr:row>
      <xdr:rowOff>114300</xdr:rowOff>
    </xdr:to>
    <xdr:sp macro="" textlink="">
      <xdr:nvSpPr>
        <xdr:cNvPr id="9334" name="Text Box 75" hidden="1">
          <a:extLst>
            <a:ext uri="{FF2B5EF4-FFF2-40B4-BE49-F238E27FC236}">
              <a16:creationId xmlns:a16="http://schemas.microsoft.com/office/drawing/2014/main" id="{00000000-0008-0000-0000-000076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61</xdr:row>
      <xdr:rowOff>76200</xdr:rowOff>
    </xdr:from>
    <xdr:to>
      <xdr:col>7</xdr:col>
      <xdr:colOff>76200</xdr:colOff>
      <xdr:row>62</xdr:row>
      <xdr:rowOff>114300</xdr:rowOff>
    </xdr:to>
    <xdr:sp macro="" textlink="">
      <xdr:nvSpPr>
        <xdr:cNvPr id="9335" name="Text Box 75" hidden="1">
          <a:extLst>
            <a:ext uri="{FF2B5EF4-FFF2-40B4-BE49-F238E27FC236}">
              <a16:creationId xmlns:a16="http://schemas.microsoft.com/office/drawing/2014/main" id="{00000000-0008-0000-0000-000077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61</xdr:row>
      <xdr:rowOff>76200</xdr:rowOff>
    </xdr:from>
    <xdr:to>
      <xdr:col>7</xdr:col>
      <xdr:colOff>76200</xdr:colOff>
      <xdr:row>62</xdr:row>
      <xdr:rowOff>114300</xdr:rowOff>
    </xdr:to>
    <xdr:sp macro="" textlink="">
      <xdr:nvSpPr>
        <xdr:cNvPr id="9336" name="Text Box 75" hidden="1">
          <a:extLst>
            <a:ext uri="{FF2B5EF4-FFF2-40B4-BE49-F238E27FC236}">
              <a16:creationId xmlns:a16="http://schemas.microsoft.com/office/drawing/2014/main" id="{00000000-0008-0000-0000-000078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61</xdr:row>
      <xdr:rowOff>76200</xdr:rowOff>
    </xdr:from>
    <xdr:to>
      <xdr:col>7</xdr:col>
      <xdr:colOff>76200</xdr:colOff>
      <xdr:row>62</xdr:row>
      <xdr:rowOff>114300</xdr:rowOff>
    </xdr:to>
    <xdr:sp macro="" textlink="">
      <xdr:nvSpPr>
        <xdr:cNvPr id="9337" name="Text Box 75" hidden="1">
          <a:extLst>
            <a:ext uri="{FF2B5EF4-FFF2-40B4-BE49-F238E27FC236}">
              <a16:creationId xmlns:a16="http://schemas.microsoft.com/office/drawing/2014/main" id="{00000000-0008-0000-0000-000079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76200</xdr:rowOff>
    </xdr:from>
    <xdr:to>
      <xdr:col>7</xdr:col>
      <xdr:colOff>76200</xdr:colOff>
      <xdr:row>63</xdr:row>
      <xdr:rowOff>114300</xdr:rowOff>
    </xdr:to>
    <xdr:sp macro="" textlink="">
      <xdr:nvSpPr>
        <xdr:cNvPr id="9338" name="Text Box 75" hidden="1">
          <a:extLst>
            <a:ext uri="{FF2B5EF4-FFF2-40B4-BE49-F238E27FC236}">
              <a16:creationId xmlns:a16="http://schemas.microsoft.com/office/drawing/2014/main" id="{00000000-0008-0000-0000-00007A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76200</xdr:rowOff>
    </xdr:from>
    <xdr:to>
      <xdr:col>7</xdr:col>
      <xdr:colOff>76200</xdr:colOff>
      <xdr:row>63</xdr:row>
      <xdr:rowOff>114300</xdr:rowOff>
    </xdr:to>
    <xdr:sp macro="" textlink="">
      <xdr:nvSpPr>
        <xdr:cNvPr id="9339" name="Text Box 75" hidden="1">
          <a:extLst>
            <a:ext uri="{FF2B5EF4-FFF2-40B4-BE49-F238E27FC236}">
              <a16:creationId xmlns:a16="http://schemas.microsoft.com/office/drawing/2014/main" id="{00000000-0008-0000-0000-00007B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76200</xdr:rowOff>
    </xdr:from>
    <xdr:to>
      <xdr:col>7</xdr:col>
      <xdr:colOff>76200</xdr:colOff>
      <xdr:row>63</xdr:row>
      <xdr:rowOff>114300</xdr:rowOff>
    </xdr:to>
    <xdr:sp macro="" textlink="">
      <xdr:nvSpPr>
        <xdr:cNvPr id="9340" name="Text Box 75" hidden="1">
          <a:extLst>
            <a:ext uri="{FF2B5EF4-FFF2-40B4-BE49-F238E27FC236}">
              <a16:creationId xmlns:a16="http://schemas.microsoft.com/office/drawing/2014/main" id="{00000000-0008-0000-0000-00007C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76200</xdr:rowOff>
    </xdr:from>
    <xdr:to>
      <xdr:col>7</xdr:col>
      <xdr:colOff>76200</xdr:colOff>
      <xdr:row>63</xdr:row>
      <xdr:rowOff>114300</xdr:rowOff>
    </xdr:to>
    <xdr:sp macro="" textlink="">
      <xdr:nvSpPr>
        <xdr:cNvPr id="9341" name="Text Box 75" hidden="1">
          <a:extLst>
            <a:ext uri="{FF2B5EF4-FFF2-40B4-BE49-F238E27FC236}">
              <a16:creationId xmlns:a16="http://schemas.microsoft.com/office/drawing/2014/main" id="{00000000-0008-0000-0000-00007D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76200</xdr:rowOff>
    </xdr:from>
    <xdr:to>
      <xdr:col>7</xdr:col>
      <xdr:colOff>76200</xdr:colOff>
      <xdr:row>63</xdr:row>
      <xdr:rowOff>114300</xdr:rowOff>
    </xdr:to>
    <xdr:sp macro="" textlink="">
      <xdr:nvSpPr>
        <xdr:cNvPr id="9342" name="Text Box 75" hidden="1">
          <a:extLst>
            <a:ext uri="{FF2B5EF4-FFF2-40B4-BE49-F238E27FC236}">
              <a16:creationId xmlns:a16="http://schemas.microsoft.com/office/drawing/2014/main" id="{00000000-0008-0000-0000-00007E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76200</xdr:rowOff>
    </xdr:from>
    <xdr:to>
      <xdr:col>7</xdr:col>
      <xdr:colOff>76200</xdr:colOff>
      <xdr:row>63</xdr:row>
      <xdr:rowOff>114300</xdr:rowOff>
    </xdr:to>
    <xdr:sp macro="" textlink="">
      <xdr:nvSpPr>
        <xdr:cNvPr id="9343" name="Text Box 75" hidden="1">
          <a:extLst>
            <a:ext uri="{FF2B5EF4-FFF2-40B4-BE49-F238E27FC236}">
              <a16:creationId xmlns:a16="http://schemas.microsoft.com/office/drawing/2014/main" id="{00000000-0008-0000-0000-00007F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63</xdr:row>
      <xdr:rowOff>76200</xdr:rowOff>
    </xdr:from>
    <xdr:to>
      <xdr:col>7</xdr:col>
      <xdr:colOff>76200</xdr:colOff>
      <xdr:row>64</xdr:row>
      <xdr:rowOff>114300</xdr:rowOff>
    </xdr:to>
    <xdr:sp macro="" textlink="">
      <xdr:nvSpPr>
        <xdr:cNvPr id="9344" name="Text Box 75" hidden="1">
          <a:extLst>
            <a:ext uri="{FF2B5EF4-FFF2-40B4-BE49-F238E27FC236}">
              <a16:creationId xmlns:a16="http://schemas.microsoft.com/office/drawing/2014/main" id="{00000000-0008-0000-0000-000080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63</xdr:row>
      <xdr:rowOff>76200</xdr:rowOff>
    </xdr:from>
    <xdr:to>
      <xdr:col>7</xdr:col>
      <xdr:colOff>76200</xdr:colOff>
      <xdr:row>64</xdr:row>
      <xdr:rowOff>114300</xdr:rowOff>
    </xdr:to>
    <xdr:sp macro="" textlink="">
      <xdr:nvSpPr>
        <xdr:cNvPr id="9345" name="Text Box 75" hidden="1">
          <a:extLst>
            <a:ext uri="{FF2B5EF4-FFF2-40B4-BE49-F238E27FC236}">
              <a16:creationId xmlns:a16="http://schemas.microsoft.com/office/drawing/2014/main" id="{00000000-0008-0000-0000-000081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63</xdr:row>
      <xdr:rowOff>76200</xdr:rowOff>
    </xdr:from>
    <xdr:to>
      <xdr:col>7</xdr:col>
      <xdr:colOff>76200</xdr:colOff>
      <xdr:row>64</xdr:row>
      <xdr:rowOff>114300</xdr:rowOff>
    </xdr:to>
    <xdr:sp macro="" textlink="">
      <xdr:nvSpPr>
        <xdr:cNvPr id="9346" name="Text Box 75" hidden="1">
          <a:extLst>
            <a:ext uri="{FF2B5EF4-FFF2-40B4-BE49-F238E27FC236}">
              <a16:creationId xmlns:a16="http://schemas.microsoft.com/office/drawing/2014/main" id="{00000000-0008-0000-0000-000082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63</xdr:row>
      <xdr:rowOff>76200</xdr:rowOff>
    </xdr:from>
    <xdr:to>
      <xdr:col>7</xdr:col>
      <xdr:colOff>76200</xdr:colOff>
      <xdr:row>64</xdr:row>
      <xdr:rowOff>114300</xdr:rowOff>
    </xdr:to>
    <xdr:sp macro="" textlink="">
      <xdr:nvSpPr>
        <xdr:cNvPr id="9347" name="Text Box 75" hidden="1">
          <a:extLst>
            <a:ext uri="{FF2B5EF4-FFF2-40B4-BE49-F238E27FC236}">
              <a16:creationId xmlns:a16="http://schemas.microsoft.com/office/drawing/2014/main" id="{00000000-0008-0000-0000-000083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63</xdr:row>
      <xdr:rowOff>76200</xdr:rowOff>
    </xdr:from>
    <xdr:to>
      <xdr:col>7</xdr:col>
      <xdr:colOff>76200</xdr:colOff>
      <xdr:row>64</xdr:row>
      <xdr:rowOff>114300</xdr:rowOff>
    </xdr:to>
    <xdr:sp macro="" textlink="">
      <xdr:nvSpPr>
        <xdr:cNvPr id="9348" name="Text Box 75" hidden="1">
          <a:extLst>
            <a:ext uri="{FF2B5EF4-FFF2-40B4-BE49-F238E27FC236}">
              <a16:creationId xmlns:a16="http://schemas.microsoft.com/office/drawing/2014/main" id="{00000000-0008-0000-0000-000084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63</xdr:row>
      <xdr:rowOff>76200</xdr:rowOff>
    </xdr:from>
    <xdr:to>
      <xdr:col>7</xdr:col>
      <xdr:colOff>76200</xdr:colOff>
      <xdr:row>64</xdr:row>
      <xdr:rowOff>114300</xdr:rowOff>
    </xdr:to>
    <xdr:sp macro="" textlink="">
      <xdr:nvSpPr>
        <xdr:cNvPr id="9349" name="Text Box 75" hidden="1">
          <a:extLst>
            <a:ext uri="{FF2B5EF4-FFF2-40B4-BE49-F238E27FC236}">
              <a16:creationId xmlns:a16="http://schemas.microsoft.com/office/drawing/2014/main" id="{00000000-0008-0000-0000-000085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64</xdr:row>
      <xdr:rowOff>76200</xdr:rowOff>
    </xdr:from>
    <xdr:to>
      <xdr:col>7</xdr:col>
      <xdr:colOff>76200</xdr:colOff>
      <xdr:row>65</xdr:row>
      <xdr:rowOff>114300</xdr:rowOff>
    </xdr:to>
    <xdr:sp macro="" textlink="">
      <xdr:nvSpPr>
        <xdr:cNvPr id="9350" name="Text Box 75" hidden="1">
          <a:extLst>
            <a:ext uri="{FF2B5EF4-FFF2-40B4-BE49-F238E27FC236}">
              <a16:creationId xmlns:a16="http://schemas.microsoft.com/office/drawing/2014/main" id="{00000000-0008-0000-0000-000086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64</xdr:row>
      <xdr:rowOff>76200</xdr:rowOff>
    </xdr:from>
    <xdr:to>
      <xdr:col>7</xdr:col>
      <xdr:colOff>76200</xdr:colOff>
      <xdr:row>65</xdr:row>
      <xdr:rowOff>114300</xdr:rowOff>
    </xdr:to>
    <xdr:sp macro="" textlink="">
      <xdr:nvSpPr>
        <xdr:cNvPr id="9351" name="Text Box 75" hidden="1">
          <a:extLst>
            <a:ext uri="{FF2B5EF4-FFF2-40B4-BE49-F238E27FC236}">
              <a16:creationId xmlns:a16="http://schemas.microsoft.com/office/drawing/2014/main" id="{00000000-0008-0000-0000-000087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64</xdr:row>
      <xdr:rowOff>76200</xdr:rowOff>
    </xdr:from>
    <xdr:to>
      <xdr:col>7</xdr:col>
      <xdr:colOff>76200</xdr:colOff>
      <xdr:row>65</xdr:row>
      <xdr:rowOff>114300</xdr:rowOff>
    </xdr:to>
    <xdr:sp macro="" textlink="">
      <xdr:nvSpPr>
        <xdr:cNvPr id="9352" name="Text Box 75" hidden="1">
          <a:extLst>
            <a:ext uri="{FF2B5EF4-FFF2-40B4-BE49-F238E27FC236}">
              <a16:creationId xmlns:a16="http://schemas.microsoft.com/office/drawing/2014/main" id="{00000000-0008-0000-0000-000088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64</xdr:row>
      <xdr:rowOff>76200</xdr:rowOff>
    </xdr:from>
    <xdr:to>
      <xdr:col>7</xdr:col>
      <xdr:colOff>76200</xdr:colOff>
      <xdr:row>65</xdr:row>
      <xdr:rowOff>114300</xdr:rowOff>
    </xdr:to>
    <xdr:sp macro="" textlink="">
      <xdr:nvSpPr>
        <xdr:cNvPr id="9353" name="Text Box 75" hidden="1">
          <a:extLst>
            <a:ext uri="{FF2B5EF4-FFF2-40B4-BE49-F238E27FC236}">
              <a16:creationId xmlns:a16="http://schemas.microsoft.com/office/drawing/2014/main" id="{00000000-0008-0000-0000-000089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64</xdr:row>
      <xdr:rowOff>76200</xdr:rowOff>
    </xdr:from>
    <xdr:to>
      <xdr:col>7</xdr:col>
      <xdr:colOff>76200</xdr:colOff>
      <xdr:row>65</xdr:row>
      <xdr:rowOff>114300</xdr:rowOff>
    </xdr:to>
    <xdr:sp macro="" textlink="">
      <xdr:nvSpPr>
        <xdr:cNvPr id="9354" name="Text Box 75" hidden="1">
          <a:extLst>
            <a:ext uri="{FF2B5EF4-FFF2-40B4-BE49-F238E27FC236}">
              <a16:creationId xmlns:a16="http://schemas.microsoft.com/office/drawing/2014/main" id="{00000000-0008-0000-0000-00008A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64</xdr:row>
      <xdr:rowOff>76200</xdr:rowOff>
    </xdr:from>
    <xdr:to>
      <xdr:col>7</xdr:col>
      <xdr:colOff>76200</xdr:colOff>
      <xdr:row>65</xdr:row>
      <xdr:rowOff>114300</xdr:rowOff>
    </xdr:to>
    <xdr:sp macro="" textlink="">
      <xdr:nvSpPr>
        <xdr:cNvPr id="9355" name="Text Box 75" hidden="1">
          <a:extLst>
            <a:ext uri="{FF2B5EF4-FFF2-40B4-BE49-F238E27FC236}">
              <a16:creationId xmlns:a16="http://schemas.microsoft.com/office/drawing/2014/main" id="{00000000-0008-0000-0000-00008B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65</xdr:row>
      <xdr:rowOff>76200</xdr:rowOff>
    </xdr:from>
    <xdr:to>
      <xdr:col>7</xdr:col>
      <xdr:colOff>76200</xdr:colOff>
      <xdr:row>66</xdr:row>
      <xdr:rowOff>114300</xdr:rowOff>
    </xdr:to>
    <xdr:sp macro="" textlink="">
      <xdr:nvSpPr>
        <xdr:cNvPr id="9356" name="Text Box 75" hidden="1">
          <a:extLst>
            <a:ext uri="{FF2B5EF4-FFF2-40B4-BE49-F238E27FC236}">
              <a16:creationId xmlns:a16="http://schemas.microsoft.com/office/drawing/2014/main" id="{00000000-0008-0000-0000-00008C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65</xdr:row>
      <xdr:rowOff>76200</xdr:rowOff>
    </xdr:from>
    <xdr:to>
      <xdr:col>7</xdr:col>
      <xdr:colOff>76200</xdr:colOff>
      <xdr:row>66</xdr:row>
      <xdr:rowOff>114300</xdr:rowOff>
    </xdr:to>
    <xdr:sp macro="" textlink="">
      <xdr:nvSpPr>
        <xdr:cNvPr id="9357" name="Text Box 75" hidden="1">
          <a:extLst>
            <a:ext uri="{FF2B5EF4-FFF2-40B4-BE49-F238E27FC236}">
              <a16:creationId xmlns:a16="http://schemas.microsoft.com/office/drawing/2014/main" id="{00000000-0008-0000-0000-00008D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65</xdr:row>
      <xdr:rowOff>76200</xdr:rowOff>
    </xdr:from>
    <xdr:to>
      <xdr:col>7</xdr:col>
      <xdr:colOff>76200</xdr:colOff>
      <xdr:row>66</xdr:row>
      <xdr:rowOff>114300</xdr:rowOff>
    </xdr:to>
    <xdr:sp macro="" textlink="">
      <xdr:nvSpPr>
        <xdr:cNvPr id="9358" name="Text Box 75" hidden="1">
          <a:extLst>
            <a:ext uri="{FF2B5EF4-FFF2-40B4-BE49-F238E27FC236}">
              <a16:creationId xmlns:a16="http://schemas.microsoft.com/office/drawing/2014/main" id="{00000000-0008-0000-0000-00008E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65</xdr:row>
      <xdr:rowOff>76200</xdr:rowOff>
    </xdr:from>
    <xdr:to>
      <xdr:col>7</xdr:col>
      <xdr:colOff>76200</xdr:colOff>
      <xdr:row>66</xdr:row>
      <xdr:rowOff>114300</xdr:rowOff>
    </xdr:to>
    <xdr:sp macro="" textlink="">
      <xdr:nvSpPr>
        <xdr:cNvPr id="9359" name="Text Box 75" hidden="1">
          <a:extLst>
            <a:ext uri="{FF2B5EF4-FFF2-40B4-BE49-F238E27FC236}">
              <a16:creationId xmlns:a16="http://schemas.microsoft.com/office/drawing/2014/main" id="{00000000-0008-0000-0000-00008F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65</xdr:row>
      <xdr:rowOff>76200</xdr:rowOff>
    </xdr:from>
    <xdr:to>
      <xdr:col>7</xdr:col>
      <xdr:colOff>76200</xdr:colOff>
      <xdr:row>66</xdr:row>
      <xdr:rowOff>114300</xdr:rowOff>
    </xdr:to>
    <xdr:sp macro="" textlink="">
      <xdr:nvSpPr>
        <xdr:cNvPr id="9360" name="Text Box 75" hidden="1">
          <a:extLst>
            <a:ext uri="{FF2B5EF4-FFF2-40B4-BE49-F238E27FC236}">
              <a16:creationId xmlns:a16="http://schemas.microsoft.com/office/drawing/2014/main" id="{00000000-0008-0000-0000-000090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65</xdr:row>
      <xdr:rowOff>76200</xdr:rowOff>
    </xdr:from>
    <xdr:to>
      <xdr:col>7</xdr:col>
      <xdr:colOff>76200</xdr:colOff>
      <xdr:row>66</xdr:row>
      <xdr:rowOff>114300</xdr:rowOff>
    </xdr:to>
    <xdr:sp macro="" textlink="">
      <xdr:nvSpPr>
        <xdr:cNvPr id="9361" name="Text Box 75" hidden="1">
          <a:extLst>
            <a:ext uri="{FF2B5EF4-FFF2-40B4-BE49-F238E27FC236}">
              <a16:creationId xmlns:a16="http://schemas.microsoft.com/office/drawing/2014/main" id="{00000000-0008-0000-0000-000091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66</xdr:row>
      <xdr:rowOff>76200</xdr:rowOff>
    </xdr:from>
    <xdr:to>
      <xdr:col>7</xdr:col>
      <xdr:colOff>76200</xdr:colOff>
      <xdr:row>67</xdr:row>
      <xdr:rowOff>114300</xdr:rowOff>
    </xdr:to>
    <xdr:sp macro="" textlink="">
      <xdr:nvSpPr>
        <xdr:cNvPr id="9362" name="Text Box 75" hidden="1">
          <a:extLst>
            <a:ext uri="{FF2B5EF4-FFF2-40B4-BE49-F238E27FC236}">
              <a16:creationId xmlns:a16="http://schemas.microsoft.com/office/drawing/2014/main" id="{00000000-0008-0000-0000-000092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66</xdr:row>
      <xdr:rowOff>76200</xdr:rowOff>
    </xdr:from>
    <xdr:to>
      <xdr:col>7</xdr:col>
      <xdr:colOff>76200</xdr:colOff>
      <xdr:row>67</xdr:row>
      <xdr:rowOff>114300</xdr:rowOff>
    </xdr:to>
    <xdr:sp macro="" textlink="">
      <xdr:nvSpPr>
        <xdr:cNvPr id="9363" name="Text Box 75" hidden="1">
          <a:extLst>
            <a:ext uri="{FF2B5EF4-FFF2-40B4-BE49-F238E27FC236}">
              <a16:creationId xmlns:a16="http://schemas.microsoft.com/office/drawing/2014/main" id="{00000000-0008-0000-0000-000093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66</xdr:row>
      <xdr:rowOff>76200</xdr:rowOff>
    </xdr:from>
    <xdr:to>
      <xdr:col>7</xdr:col>
      <xdr:colOff>76200</xdr:colOff>
      <xdr:row>67</xdr:row>
      <xdr:rowOff>114300</xdr:rowOff>
    </xdr:to>
    <xdr:sp macro="" textlink="">
      <xdr:nvSpPr>
        <xdr:cNvPr id="9364" name="Text Box 75" hidden="1">
          <a:extLst>
            <a:ext uri="{FF2B5EF4-FFF2-40B4-BE49-F238E27FC236}">
              <a16:creationId xmlns:a16="http://schemas.microsoft.com/office/drawing/2014/main" id="{00000000-0008-0000-0000-000094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66</xdr:row>
      <xdr:rowOff>76200</xdr:rowOff>
    </xdr:from>
    <xdr:to>
      <xdr:col>7</xdr:col>
      <xdr:colOff>76200</xdr:colOff>
      <xdr:row>67</xdr:row>
      <xdr:rowOff>114300</xdr:rowOff>
    </xdr:to>
    <xdr:sp macro="" textlink="">
      <xdr:nvSpPr>
        <xdr:cNvPr id="9365" name="Text Box 75" hidden="1">
          <a:extLst>
            <a:ext uri="{FF2B5EF4-FFF2-40B4-BE49-F238E27FC236}">
              <a16:creationId xmlns:a16="http://schemas.microsoft.com/office/drawing/2014/main" id="{00000000-0008-0000-0000-000095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66</xdr:row>
      <xdr:rowOff>76200</xdr:rowOff>
    </xdr:from>
    <xdr:to>
      <xdr:col>7</xdr:col>
      <xdr:colOff>76200</xdr:colOff>
      <xdr:row>67</xdr:row>
      <xdr:rowOff>114300</xdr:rowOff>
    </xdr:to>
    <xdr:sp macro="" textlink="">
      <xdr:nvSpPr>
        <xdr:cNvPr id="9366" name="Text Box 75" hidden="1">
          <a:extLst>
            <a:ext uri="{FF2B5EF4-FFF2-40B4-BE49-F238E27FC236}">
              <a16:creationId xmlns:a16="http://schemas.microsoft.com/office/drawing/2014/main" id="{00000000-0008-0000-0000-000096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66</xdr:row>
      <xdr:rowOff>76200</xdr:rowOff>
    </xdr:from>
    <xdr:to>
      <xdr:col>7</xdr:col>
      <xdr:colOff>76200</xdr:colOff>
      <xdr:row>67</xdr:row>
      <xdr:rowOff>114300</xdr:rowOff>
    </xdr:to>
    <xdr:sp macro="" textlink="">
      <xdr:nvSpPr>
        <xdr:cNvPr id="9367" name="Text Box 75" hidden="1">
          <a:extLst>
            <a:ext uri="{FF2B5EF4-FFF2-40B4-BE49-F238E27FC236}">
              <a16:creationId xmlns:a16="http://schemas.microsoft.com/office/drawing/2014/main" id="{00000000-0008-0000-0000-000097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67</xdr:row>
      <xdr:rowOff>76200</xdr:rowOff>
    </xdr:from>
    <xdr:to>
      <xdr:col>7</xdr:col>
      <xdr:colOff>76200</xdr:colOff>
      <xdr:row>68</xdr:row>
      <xdr:rowOff>114300</xdr:rowOff>
    </xdr:to>
    <xdr:sp macro="" textlink="">
      <xdr:nvSpPr>
        <xdr:cNvPr id="9368" name="Text Box 75" hidden="1">
          <a:extLst>
            <a:ext uri="{FF2B5EF4-FFF2-40B4-BE49-F238E27FC236}">
              <a16:creationId xmlns:a16="http://schemas.microsoft.com/office/drawing/2014/main" id="{00000000-0008-0000-0000-000098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67</xdr:row>
      <xdr:rowOff>76200</xdr:rowOff>
    </xdr:from>
    <xdr:to>
      <xdr:col>7</xdr:col>
      <xdr:colOff>76200</xdr:colOff>
      <xdr:row>68</xdr:row>
      <xdr:rowOff>114300</xdr:rowOff>
    </xdr:to>
    <xdr:sp macro="" textlink="">
      <xdr:nvSpPr>
        <xdr:cNvPr id="9369" name="Text Box 75" hidden="1">
          <a:extLst>
            <a:ext uri="{FF2B5EF4-FFF2-40B4-BE49-F238E27FC236}">
              <a16:creationId xmlns:a16="http://schemas.microsoft.com/office/drawing/2014/main" id="{00000000-0008-0000-0000-000099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67</xdr:row>
      <xdr:rowOff>76200</xdr:rowOff>
    </xdr:from>
    <xdr:to>
      <xdr:col>7</xdr:col>
      <xdr:colOff>76200</xdr:colOff>
      <xdr:row>68</xdr:row>
      <xdr:rowOff>114300</xdr:rowOff>
    </xdr:to>
    <xdr:sp macro="" textlink="">
      <xdr:nvSpPr>
        <xdr:cNvPr id="9370" name="Text Box 75" hidden="1">
          <a:extLst>
            <a:ext uri="{FF2B5EF4-FFF2-40B4-BE49-F238E27FC236}">
              <a16:creationId xmlns:a16="http://schemas.microsoft.com/office/drawing/2014/main" id="{00000000-0008-0000-0000-00009A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67</xdr:row>
      <xdr:rowOff>76200</xdr:rowOff>
    </xdr:from>
    <xdr:to>
      <xdr:col>7</xdr:col>
      <xdr:colOff>76200</xdr:colOff>
      <xdr:row>68</xdr:row>
      <xdr:rowOff>114300</xdr:rowOff>
    </xdr:to>
    <xdr:sp macro="" textlink="">
      <xdr:nvSpPr>
        <xdr:cNvPr id="9371" name="Text Box 75" hidden="1">
          <a:extLst>
            <a:ext uri="{FF2B5EF4-FFF2-40B4-BE49-F238E27FC236}">
              <a16:creationId xmlns:a16="http://schemas.microsoft.com/office/drawing/2014/main" id="{00000000-0008-0000-0000-00009B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67</xdr:row>
      <xdr:rowOff>76200</xdr:rowOff>
    </xdr:from>
    <xdr:to>
      <xdr:col>7</xdr:col>
      <xdr:colOff>76200</xdr:colOff>
      <xdr:row>68</xdr:row>
      <xdr:rowOff>114300</xdr:rowOff>
    </xdr:to>
    <xdr:sp macro="" textlink="">
      <xdr:nvSpPr>
        <xdr:cNvPr id="9372" name="Text Box 75" hidden="1">
          <a:extLst>
            <a:ext uri="{FF2B5EF4-FFF2-40B4-BE49-F238E27FC236}">
              <a16:creationId xmlns:a16="http://schemas.microsoft.com/office/drawing/2014/main" id="{00000000-0008-0000-0000-00009C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67</xdr:row>
      <xdr:rowOff>76200</xdr:rowOff>
    </xdr:from>
    <xdr:to>
      <xdr:col>7</xdr:col>
      <xdr:colOff>76200</xdr:colOff>
      <xdr:row>68</xdr:row>
      <xdr:rowOff>114300</xdr:rowOff>
    </xdr:to>
    <xdr:sp macro="" textlink="">
      <xdr:nvSpPr>
        <xdr:cNvPr id="9373" name="Text Box 75" hidden="1">
          <a:extLst>
            <a:ext uri="{FF2B5EF4-FFF2-40B4-BE49-F238E27FC236}">
              <a16:creationId xmlns:a16="http://schemas.microsoft.com/office/drawing/2014/main" id="{00000000-0008-0000-0000-00009D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68</xdr:row>
      <xdr:rowOff>76200</xdr:rowOff>
    </xdr:from>
    <xdr:to>
      <xdr:col>7</xdr:col>
      <xdr:colOff>76200</xdr:colOff>
      <xdr:row>69</xdr:row>
      <xdr:rowOff>114300</xdr:rowOff>
    </xdr:to>
    <xdr:sp macro="" textlink="">
      <xdr:nvSpPr>
        <xdr:cNvPr id="9374" name="Text Box 75" hidden="1">
          <a:extLst>
            <a:ext uri="{FF2B5EF4-FFF2-40B4-BE49-F238E27FC236}">
              <a16:creationId xmlns:a16="http://schemas.microsoft.com/office/drawing/2014/main" id="{00000000-0008-0000-0000-00009E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68</xdr:row>
      <xdr:rowOff>76200</xdr:rowOff>
    </xdr:from>
    <xdr:to>
      <xdr:col>7</xdr:col>
      <xdr:colOff>76200</xdr:colOff>
      <xdr:row>69</xdr:row>
      <xdr:rowOff>114300</xdr:rowOff>
    </xdr:to>
    <xdr:sp macro="" textlink="">
      <xdr:nvSpPr>
        <xdr:cNvPr id="9375" name="Text Box 75" hidden="1">
          <a:extLst>
            <a:ext uri="{FF2B5EF4-FFF2-40B4-BE49-F238E27FC236}">
              <a16:creationId xmlns:a16="http://schemas.microsoft.com/office/drawing/2014/main" id="{00000000-0008-0000-0000-00009F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68</xdr:row>
      <xdr:rowOff>76200</xdr:rowOff>
    </xdr:from>
    <xdr:to>
      <xdr:col>7</xdr:col>
      <xdr:colOff>76200</xdr:colOff>
      <xdr:row>69</xdr:row>
      <xdr:rowOff>114300</xdr:rowOff>
    </xdr:to>
    <xdr:sp macro="" textlink="">
      <xdr:nvSpPr>
        <xdr:cNvPr id="9376" name="Text Box 75" hidden="1">
          <a:extLst>
            <a:ext uri="{FF2B5EF4-FFF2-40B4-BE49-F238E27FC236}">
              <a16:creationId xmlns:a16="http://schemas.microsoft.com/office/drawing/2014/main" id="{00000000-0008-0000-0000-0000A0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68</xdr:row>
      <xdr:rowOff>76200</xdr:rowOff>
    </xdr:from>
    <xdr:to>
      <xdr:col>7</xdr:col>
      <xdr:colOff>76200</xdr:colOff>
      <xdr:row>69</xdr:row>
      <xdr:rowOff>114300</xdr:rowOff>
    </xdr:to>
    <xdr:sp macro="" textlink="">
      <xdr:nvSpPr>
        <xdr:cNvPr id="9377" name="Text Box 75" hidden="1">
          <a:extLst>
            <a:ext uri="{FF2B5EF4-FFF2-40B4-BE49-F238E27FC236}">
              <a16:creationId xmlns:a16="http://schemas.microsoft.com/office/drawing/2014/main" id="{00000000-0008-0000-0000-0000A1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68</xdr:row>
      <xdr:rowOff>76200</xdr:rowOff>
    </xdr:from>
    <xdr:to>
      <xdr:col>7</xdr:col>
      <xdr:colOff>76200</xdr:colOff>
      <xdr:row>69</xdr:row>
      <xdr:rowOff>114300</xdr:rowOff>
    </xdr:to>
    <xdr:sp macro="" textlink="">
      <xdr:nvSpPr>
        <xdr:cNvPr id="9378" name="Text Box 75" hidden="1">
          <a:extLst>
            <a:ext uri="{FF2B5EF4-FFF2-40B4-BE49-F238E27FC236}">
              <a16:creationId xmlns:a16="http://schemas.microsoft.com/office/drawing/2014/main" id="{00000000-0008-0000-0000-0000A2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68</xdr:row>
      <xdr:rowOff>76200</xdr:rowOff>
    </xdr:from>
    <xdr:to>
      <xdr:col>7</xdr:col>
      <xdr:colOff>76200</xdr:colOff>
      <xdr:row>69</xdr:row>
      <xdr:rowOff>114300</xdr:rowOff>
    </xdr:to>
    <xdr:sp macro="" textlink="">
      <xdr:nvSpPr>
        <xdr:cNvPr id="9379" name="Text Box 75" hidden="1">
          <a:extLst>
            <a:ext uri="{FF2B5EF4-FFF2-40B4-BE49-F238E27FC236}">
              <a16:creationId xmlns:a16="http://schemas.microsoft.com/office/drawing/2014/main" id="{00000000-0008-0000-0000-0000A3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69</xdr:row>
      <xdr:rowOff>76200</xdr:rowOff>
    </xdr:from>
    <xdr:to>
      <xdr:col>7</xdr:col>
      <xdr:colOff>76200</xdr:colOff>
      <xdr:row>70</xdr:row>
      <xdr:rowOff>114300</xdr:rowOff>
    </xdr:to>
    <xdr:sp macro="" textlink="">
      <xdr:nvSpPr>
        <xdr:cNvPr id="9380" name="Text Box 75" hidden="1">
          <a:extLst>
            <a:ext uri="{FF2B5EF4-FFF2-40B4-BE49-F238E27FC236}">
              <a16:creationId xmlns:a16="http://schemas.microsoft.com/office/drawing/2014/main" id="{00000000-0008-0000-0000-0000A4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69</xdr:row>
      <xdr:rowOff>76200</xdr:rowOff>
    </xdr:from>
    <xdr:to>
      <xdr:col>7</xdr:col>
      <xdr:colOff>76200</xdr:colOff>
      <xdr:row>70</xdr:row>
      <xdr:rowOff>114300</xdr:rowOff>
    </xdr:to>
    <xdr:sp macro="" textlink="">
      <xdr:nvSpPr>
        <xdr:cNvPr id="9381" name="Text Box 75" hidden="1">
          <a:extLst>
            <a:ext uri="{FF2B5EF4-FFF2-40B4-BE49-F238E27FC236}">
              <a16:creationId xmlns:a16="http://schemas.microsoft.com/office/drawing/2014/main" id="{00000000-0008-0000-0000-0000A5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69</xdr:row>
      <xdr:rowOff>76200</xdr:rowOff>
    </xdr:from>
    <xdr:to>
      <xdr:col>7</xdr:col>
      <xdr:colOff>76200</xdr:colOff>
      <xdr:row>70</xdr:row>
      <xdr:rowOff>114300</xdr:rowOff>
    </xdr:to>
    <xdr:sp macro="" textlink="">
      <xdr:nvSpPr>
        <xdr:cNvPr id="9382" name="Text Box 75" hidden="1">
          <a:extLst>
            <a:ext uri="{FF2B5EF4-FFF2-40B4-BE49-F238E27FC236}">
              <a16:creationId xmlns:a16="http://schemas.microsoft.com/office/drawing/2014/main" id="{00000000-0008-0000-0000-0000A6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69</xdr:row>
      <xdr:rowOff>76200</xdr:rowOff>
    </xdr:from>
    <xdr:to>
      <xdr:col>7</xdr:col>
      <xdr:colOff>76200</xdr:colOff>
      <xdr:row>70</xdr:row>
      <xdr:rowOff>114300</xdr:rowOff>
    </xdr:to>
    <xdr:sp macro="" textlink="">
      <xdr:nvSpPr>
        <xdr:cNvPr id="9383" name="Text Box 75" hidden="1">
          <a:extLst>
            <a:ext uri="{FF2B5EF4-FFF2-40B4-BE49-F238E27FC236}">
              <a16:creationId xmlns:a16="http://schemas.microsoft.com/office/drawing/2014/main" id="{00000000-0008-0000-0000-0000A7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69</xdr:row>
      <xdr:rowOff>76200</xdr:rowOff>
    </xdr:from>
    <xdr:to>
      <xdr:col>7</xdr:col>
      <xdr:colOff>76200</xdr:colOff>
      <xdr:row>70</xdr:row>
      <xdr:rowOff>114300</xdr:rowOff>
    </xdr:to>
    <xdr:sp macro="" textlink="">
      <xdr:nvSpPr>
        <xdr:cNvPr id="9384" name="Text Box 75" hidden="1">
          <a:extLst>
            <a:ext uri="{FF2B5EF4-FFF2-40B4-BE49-F238E27FC236}">
              <a16:creationId xmlns:a16="http://schemas.microsoft.com/office/drawing/2014/main" id="{00000000-0008-0000-0000-0000A8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69</xdr:row>
      <xdr:rowOff>76200</xdr:rowOff>
    </xdr:from>
    <xdr:to>
      <xdr:col>7</xdr:col>
      <xdr:colOff>76200</xdr:colOff>
      <xdr:row>70</xdr:row>
      <xdr:rowOff>114300</xdr:rowOff>
    </xdr:to>
    <xdr:sp macro="" textlink="">
      <xdr:nvSpPr>
        <xdr:cNvPr id="9385" name="Text Box 75" hidden="1">
          <a:extLst>
            <a:ext uri="{FF2B5EF4-FFF2-40B4-BE49-F238E27FC236}">
              <a16:creationId xmlns:a16="http://schemas.microsoft.com/office/drawing/2014/main" id="{00000000-0008-0000-0000-0000A9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70</xdr:row>
      <xdr:rowOff>76200</xdr:rowOff>
    </xdr:from>
    <xdr:to>
      <xdr:col>7</xdr:col>
      <xdr:colOff>76200</xdr:colOff>
      <xdr:row>71</xdr:row>
      <xdr:rowOff>114300</xdr:rowOff>
    </xdr:to>
    <xdr:sp macro="" textlink="">
      <xdr:nvSpPr>
        <xdr:cNvPr id="9386" name="Text Box 75" hidden="1">
          <a:extLst>
            <a:ext uri="{FF2B5EF4-FFF2-40B4-BE49-F238E27FC236}">
              <a16:creationId xmlns:a16="http://schemas.microsoft.com/office/drawing/2014/main" id="{00000000-0008-0000-0000-0000AA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70</xdr:row>
      <xdr:rowOff>76200</xdr:rowOff>
    </xdr:from>
    <xdr:to>
      <xdr:col>7</xdr:col>
      <xdr:colOff>76200</xdr:colOff>
      <xdr:row>71</xdr:row>
      <xdr:rowOff>114300</xdr:rowOff>
    </xdr:to>
    <xdr:sp macro="" textlink="">
      <xdr:nvSpPr>
        <xdr:cNvPr id="9387" name="Text Box 75" hidden="1">
          <a:extLst>
            <a:ext uri="{FF2B5EF4-FFF2-40B4-BE49-F238E27FC236}">
              <a16:creationId xmlns:a16="http://schemas.microsoft.com/office/drawing/2014/main" id="{00000000-0008-0000-0000-0000AB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70</xdr:row>
      <xdr:rowOff>76200</xdr:rowOff>
    </xdr:from>
    <xdr:to>
      <xdr:col>7</xdr:col>
      <xdr:colOff>76200</xdr:colOff>
      <xdr:row>71</xdr:row>
      <xdr:rowOff>114300</xdr:rowOff>
    </xdr:to>
    <xdr:sp macro="" textlink="">
      <xdr:nvSpPr>
        <xdr:cNvPr id="9388" name="Text Box 75" hidden="1">
          <a:extLst>
            <a:ext uri="{FF2B5EF4-FFF2-40B4-BE49-F238E27FC236}">
              <a16:creationId xmlns:a16="http://schemas.microsoft.com/office/drawing/2014/main" id="{00000000-0008-0000-0000-0000AC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70</xdr:row>
      <xdr:rowOff>76200</xdr:rowOff>
    </xdr:from>
    <xdr:to>
      <xdr:col>7</xdr:col>
      <xdr:colOff>76200</xdr:colOff>
      <xdr:row>71</xdr:row>
      <xdr:rowOff>114300</xdr:rowOff>
    </xdr:to>
    <xdr:sp macro="" textlink="">
      <xdr:nvSpPr>
        <xdr:cNvPr id="9389" name="Text Box 75" hidden="1">
          <a:extLst>
            <a:ext uri="{FF2B5EF4-FFF2-40B4-BE49-F238E27FC236}">
              <a16:creationId xmlns:a16="http://schemas.microsoft.com/office/drawing/2014/main" id="{00000000-0008-0000-0000-0000AD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70</xdr:row>
      <xdr:rowOff>76200</xdr:rowOff>
    </xdr:from>
    <xdr:to>
      <xdr:col>7</xdr:col>
      <xdr:colOff>76200</xdr:colOff>
      <xdr:row>71</xdr:row>
      <xdr:rowOff>114300</xdr:rowOff>
    </xdr:to>
    <xdr:sp macro="" textlink="">
      <xdr:nvSpPr>
        <xdr:cNvPr id="9390" name="Text Box 75" hidden="1">
          <a:extLst>
            <a:ext uri="{FF2B5EF4-FFF2-40B4-BE49-F238E27FC236}">
              <a16:creationId xmlns:a16="http://schemas.microsoft.com/office/drawing/2014/main" id="{00000000-0008-0000-0000-0000AE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70</xdr:row>
      <xdr:rowOff>76200</xdr:rowOff>
    </xdr:from>
    <xdr:to>
      <xdr:col>7</xdr:col>
      <xdr:colOff>76200</xdr:colOff>
      <xdr:row>71</xdr:row>
      <xdr:rowOff>114300</xdr:rowOff>
    </xdr:to>
    <xdr:sp macro="" textlink="">
      <xdr:nvSpPr>
        <xdr:cNvPr id="9391" name="Text Box 75" hidden="1">
          <a:extLst>
            <a:ext uri="{FF2B5EF4-FFF2-40B4-BE49-F238E27FC236}">
              <a16:creationId xmlns:a16="http://schemas.microsoft.com/office/drawing/2014/main" id="{00000000-0008-0000-0000-0000AF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71</xdr:row>
      <xdr:rowOff>76200</xdr:rowOff>
    </xdr:from>
    <xdr:to>
      <xdr:col>7</xdr:col>
      <xdr:colOff>76200</xdr:colOff>
      <xdr:row>72</xdr:row>
      <xdr:rowOff>114300</xdr:rowOff>
    </xdr:to>
    <xdr:sp macro="" textlink="">
      <xdr:nvSpPr>
        <xdr:cNvPr id="9392" name="Text Box 75" hidden="1">
          <a:extLst>
            <a:ext uri="{FF2B5EF4-FFF2-40B4-BE49-F238E27FC236}">
              <a16:creationId xmlns:a16="http://schemas.microsoft.com/office/drawing/2014/main" id="{00000000-0008-0000-0000-0000B0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71</xdr:row>
      <xdr:rowOff>76200</xdr:rowOff>
    </xdr:from>
    <xdr:to>
      <xdr:col>7</xdr:col>
      <xdr:colOff>76200</xdr:colOff>
      <xdr:row>72</xdr:row>
      <xdr:rowOff>114300</xdr:rowOff>
    </xdr:to>
    <xdr:sp macro="" textlink="">
      <xdr:nvSpPr>
        <xdr:cNvPr id="9393" name="Text Box 75" hidden="1">
          <a:extLst>
            <a:ext uri="{FF2B5EF4-FFF2-40B4-BE49-F238E27FC236}">
              <a16:creationId xmlns:a16="http://schemas.microsoft.com/office/drawing/2014/main" id="{00000000-0008-0000-0000-0000B1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71</xdr:row>
      <xdr:rowOff>76200</xdr:rowOff>
    </xdr:from>
    <xdr:to>
      <xdr:col>7</xdr:col>
      <xdr:colOff>76200</xdr:colOff>
      <xdr:row>72</xdr:row>
      <xdr:rowOff>114300</xdr:rowOff>
    </xdr:to>
    <xdr:sp macro="" textlink="">
      <xdr:nvSpPr>
        <xdr:cNvPr id="9394" name="Text Box 75" hidden="1">
          <a:extLst>
            <a:ext uri="{FF2B5EF4-FFF2-40B4-BE49-F238E27FC236}">
              <a16:creationId xmlns:a16="http://schemas.microsoft.com/office/drawing/2014/main" id="{00000000-0008-0000-0000-0000B2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71</xdr:row>
      <xdr:rowOff>76200</xdr:rowOff>
    </xdr:from>
    <xdr:to>
      <xdr:col>7</xdr:col>
      <xdr:colOff>76200</xdr:colOff>
      <xdr:row>72</xdr:row>
      <xdr:rowOff>114300</xdr:rowOff>
    </xdr:to>
    <xdr:sp macro="" textlink="">
      <xdr:nvSpPr>
        <xdr:cNvPr id="9395" name="Text Box 75" hidden="1">
          <a:extLst>
            <a:ext uri="{FF2B5EF4-FFF2-40B4-BE49-F238E27FC236}">
              <a16:creationId xmlns:a16="http://schemas.microsoft.com/office/drawing/2014/main" id="{00000000-0008-0000-0000-0000B3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71</xdr:row>
      <xdr:rowOff>76200</xdr:rowOff>
    </xdr:from>
    <xdr:to>
      <xdr:col>7</xdr:col>
      <xdr:colOff>76200</xdr:colOff>
      <xdr:row>72</xdr:row>
      <xdr:rowOff>114300</xdr:rowOff>
    </xdr:to>
    <xdr:sp macro="" textlink="">
      <xdr:nvSpPr>
        <xdr:cNvPr id="9396" name="Text Box 75" hidden="1">
          <a:extLst>
            <a:ext uri="{FF2B5EF4-FFF2-40B4-BE49-F238E27FC236}">
              <a16:creationId xmlns:a16="http://schemas.microsoft.com/office/drawing/2014/main" id="{00000000-0008-0000-0000-0000B4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71</xdr:row>
      <xdr:rowOff>76200</xdr:rowOff>
    </xdr:from>
    <xdr:to>
      <xdr:col>7</xdr:col>
      <xdr:colOff>76200</xdr:colOff>
      <xdr:row>72</xdr:row>
      <xdr:rowOff>114300</xdr:rowOff>
    </xdr:to>
    <xdr:sp macro="" textlink="">
      <xdr:nvSpPr>
        <xdr:cNvPr id="9397" name="Text Box 75" hidden="1">
          <a:extLst>
            <a:ext uri="{FF2B5EF4-FFF2-40B4-BE49-F238E27FC236}">
              <a16:creationId xmlns:a16="http://schemas.microsoft.com/office/drawing/2014/main" id="{00000000-0008-0000-0000-0000B5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72</xdr:row>
      <xdr:rowOff>76200</xdr:rowOff>
    </xdr:from>
    <xdr:to>
      <xdr:col>7</xdr:col>
      <xdr:colOff>76200</xdr:colOff>
      <xdr:row>73</xdr:row>
      <xdr:rowOff>114300</xdr:rowOff>
    </xdr:to>
    <xdr:sp macro="" textlink="">
      <xdr:nvSpPr>
        <xdr:cNvPr id="9398" name="Text Box 75" hidden="1">
          <a:extLst>
            <a:ext uri="{FF2B5EF4-FFF2-40B4-BE49-F238E27FC236}">
              <a16:creationId xmlns:a16="http://schemas.microsoft.com/office/drawing/2014/main" id="{00000000-0008-0000-0000-0000B6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72</xdr:row>
      <xdr:rowOff>76200</xdr:rowOff>
    </xdr:from>
    <xdr:to>
      <xdr:col>7</xdr:col>
      <xdr:colOff>76200</xdr:colOff>
      <xdr:row>73</xdr:row>
      <xdr:rowOff>114300</xdr:rowOff>
    </xdr:to>
    <xdr:sp macro="" textlink="">
      <xdr:nvSpPr>
        <xdr:cNvPr id="9399" name="Text Box 75" hidden="1">
          <a:extLst>
            <a:ext uri="{FF2B5EF4-FFF2-40B4-BE49-F238E27FC236}">
              <a16:creationId xmlns:a16="http://schemas.microsoft.com/office/drawing/2014/main" id="{00000000-0008-0000-0000-0000B7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72</xdr:row>
      <xdr:rowOff>76200</xdr:rowOff>
    </xdr:from>
    <xdr:to>
      <xdr:col>7</xdr:col>
      <xdr:colOff>76200</xdr:colOff>
      <xdr:row>73</xdr:row>
      <xdr:rowOff>114300</xdr:rowOff>
    </xdr:to>
    <xdr:sp macro="" textlink="">
      <xdr:nvSpPr>
        <xdr:cNvPr id="9400" name="Text Box 75" hidden="1">
          <a:extLst>
            <a:ext uri="{FF2B5EF4-FFF2-40B4-BE49-F238E27FC236}">
              <a16:creationId xmlns:a16="http://schemas.microsoft.com/office/drawing/2014/main" id="{00000000-0008-0000-0000-0000B8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72</xdr:row>
      <xdr:rowOff>76200</xdr:rowOff>
    </xdr:from>
    <xdr:to>
      <xdr:col>7</xdr:col>
      <xdr:colOff>76200</xdr:colOff>
      <xdr:row>73</xdr:row>
      <xdr:rowOff>114300</xdr:rowOff>
    </xdr:to>
    <xdr:sp macro="" textlink="">
      <xdr:nvSpPr>
        <xdr:cNvPr id="9401" name="Text Box 75" hidden="1">
          <a:extLst>
            <a:ext uri="{FF2B5EF4-FFF2-40B4-BE49-F238E27FC236}">
              <a16:creationId xmlns:a16="http://schemas.microsoft.com/office/drawing/2014/main" id="{00000000-0008-0000-0000-0000B9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72</xdr:row>
      <xdr:rowOff>76200</xdr:rowOff>
    </xdr:from>
    <xdr:to>
      <xdr:col>7</xdr:col>
      <xdr:colOff>76200</xdr:colOff>
      <xdr:row>73</xdr:row>
      <xdr:rowOff>114300</xdr:rowOff>
    </xdr:to>
    <xdr:sp macro="" textlink="">
      <xdr:nvSpPr>
        <xdr:cNvPr id="9402" name="Text Box 75" hidden="1">
          <a:extLst>
            <a:ext uri="{FF2B5EF4-FFF2-40B4-BE49-F238E27FC236}">
              <a16:creationId xmlns:a16="http://schemas.microsoft.com/office/drawing/2014/main" id="{00000000-0008-0000-0000-0000BA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72</xdr:row>
      <xdr:rowOff>76200</xdr:rowOff>
    </xdr:from>
    <xdr:to>
      <xdr:col>7</xdr:col>
      <xdr:colOff>76200</xdr:colOff>
      <xdr:row>73</xdr:row>
      <xdr:rowOff>114300</xdr:rowOff>
    </xdr:to>
    <xdr:sp macro="" textlink="">
      <xdr:nvSpPr>
        <xdr:cNvPr id="9403" name="Text Box 75" hidden="1">
          <a:extLst>
            <a:ext uri="{FF2B5EF4-FFF2-40B4-BE49-F238E27FC236}">
              <a16:creationId xmlns:a16="http://schemas.microsoft.com/office/drawing/2014/main" id="{00000000-0008-0000-0000-0000BB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73</xdr:row>
      <xdr:rowOff>76200</xdr:rowOff>
    </xdr:from>
    <xdr:to>
      <xdr:col>7</xdr:col>
      <xdr:colOff>76200</xdr:colOff>
      <xdr:row>74</xdr:row>
      <xdr:rowOff>114300</xdr:rowOff>
    </xdr:to>
    <xdr:sp macro="" textlink="">
      <xdr:nvSpPr>
        <xdr:cNvPr id="9404" name="Text Box 75" hidden="1">
          <a:extLst>
            <a:ext uri="{FF2B5EF4-FFF2-40B4-BE49-F238E27FC236}">
              <a16:creationId xmlns:a16="http://schemas.microsoft.com/office/drawing/2014/main" id="{00000000-0008-0000-0000-0000BC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73</xdr:row>
      <xdr:rowOff>76200</xdr:rowOff>
    </xdr:from>
    <xdr:to>
      <xdr:col>7</xdr:col>
      <xdr:colOff>76200</xdr:colOff>
      <xdr:row>74</xdr:row>
      <xdr:rowOff>114300</xdr:rowOff>
    </xdr:to>
    <xdr:sp macro="" textlink="">
      <xdr:nvSpPr>
        <xdr:cNvPr id="9405" name="Text Box 75" hidden="1">
          <a:extLst>
            <a:ext uri="{FF2B5EF4-FFF2-40B4-BE49-F238E27FC236}">
              <a16:creationId xmlns:a16="http://schemas.microsoft.com/office/drawing/2014/main" id="{00000000-0008-0000-0000-0000BD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73</xdr:row>
      <xdr:rowOff>76200</xdr:rowOff>
    </xdr:from>
    <xdr:to>
      <xdr:col>7</xdr:col>
      <xdr:colOff>76200</xdr:colOff>
      <xdr:row>74</xdr:row>
      <xdr:rowOff>114300</xdr:rowOff>
    </xdr:to>
    <xdr:sp macro="" textlink="">
      <xdr:nvSpPr>
        <xdr:cNvPr id="9406" name="Text Box 75" hidden="1">
          <a:extLst>
            <a:ext uri="{FF2B5EF4-FFF2-40B4-BE49-F238E27FC236}">
              <a16:creationId xmlns:a16="http://schemas.microsoft.com/office/drawing/2014/main" id="{00000000-0008-0000-0000-0000BE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73</xdr:row>
      <xdr:rowOff>76200</xdr:rowOff>
    </xdr:from>
    <xdr:to>
      <xdr:col>7</xdr:col>
      <xdr:colOff>76200</xdr:colOff>
      <xdr:row>74</xdr:row>
      <xdr:rowOff>114300</xdr:rowOff>
    </xdr:to>
    <xdr:sp macro="" textlink="">
      <xdr:nvSpPr>
        <xdr:cNvPr id="9407" name="Text Box 75" hidden="1">
          <a:extLst>
            <a:ext uri="{FF2B5EF4-FFF2-40B4-BE49-F238E27FC236}">
              <a16:creationId xmlns:a16="http://schemas.microsoft.com/office/drawing/2014/main" id="{00000000-0008-0000-0000-0000BF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73</xdr:row>
      <xdr:rowOff>76200</xdr:rowOff>
    </xdr:from>
    <xdr:to>
      <xdr:col>7</xdr:col>
      <xdr:colOff>76200</xdr:colOff>
      <xdr:row>74</xdr:row>
      <xdr:rowOff>114300</xdr:rowOff>
    </xdr:to>
    <xdr:sp macro="" textlink="">
      <xdr:nvSpPr>
        <xdr:cNvPr id="9408" name="Text Box 75" hidden="1">
          <a:extLst>
            <a:ext uri="{FF2B5EF4-FFF2-40B4-BE49-F238E27FC236}">
              <a16:creationId xmlns:a16="http://schemas.microsoft.com/office/drawing/2014/main" id="{00000000-0008-0000-0000-0000C0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73</xdr:row>
      <xdr:rowOff>76200</xdr:rowOff>
    </xdr:from>
    <xdr:to>
      <xdr:col>7</xdr:col>
      <xdr:colOff>76200</xdr:colOff>
      <xdr:row>74</xdr:row>
      <xdr:rowOff>114300</xdr:rowOff>
    </xdr:to>
    <xdr:sp macro="" textlink="">
      <xdr:nvSpPr>
        <xdr:cNvPr id="9409" name="Text Box 75" hidden="1">
          <a:extLst>
            <a:ext uri="{FF2B5EF4-FFF2-40B4-BE49-F238E27FC236}">
              <a16:creationId xmlns:a16="http://schemas.microsoft.com/office/drawing/2014/main" id="{00000000-0008-0000-0000-0000C1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74</xdr:row>
      <xdr:rowOff>76200</xdr:rowOff>
    </xdr:from>
    <xdr:to>
      <xdr:col>7</xdr:col>
      <xdr:colOff>76200</xdr:colOff>
      <xdr:row>75</xdr:row>
      <xdr:rowOff>114300</xdr:rowOff>
    </xdr:to>
    <xdr:sp macro="" textlink="">
      <xdr:nvSpPr>
        <xdr:cNvPr id="9410" name="Text Box 75" hidden="1">
          <a:extLst>
            <a:ext uri="{FF2B5EF4-FFF2-40B4-BE49-F238E27FC236}">
              <a16:creationId xmlns:a16="http://schemas.microsoft.com/office/drawing/2014/main" id="{00000000-0008-0000-0000-0000C2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74</xdr:row>
      <xdr:rowOff>76200</xdr:rowOff>
    </xdr:from>
    <xdr:to>
      <xdr:col>7</xdr:col>
      <xdr:colOff>76200</xdr:colOff>
      <xdr:row>75</xdr:row>
      <xdr:rowOff>114300</xdr:rowOff>
    </xdr:to>
    <xdr:sp macro="" textlink="">
      <xdr:nvSpPr>
        <xdr:cNvPr id="9411" name="Text Box 75" hidden="1">
          <a:extLst>
            <a:ext uri="{FF2B5EF4-FFF2-40B4-BE49-F238E27FC236}">
              <a16:creationId xmlns:a16="http://schemas.microsoft.com/office/drawing/2014/main" id="{00000000-0008-0000-0000-0000C3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74</xdr:row>
      <xdr:rowOff>76200</xdr:rowOff>
    </xdr:from>
    <xdr:to>
      <xdr:col>7</xdr:col>
      <xdr:colOff>76200</xdr:colOff>
      <xdr:row>75</xdr:row>
      <xdr:rowOff>114300</xdr:rowOff>
    </xdr:to>
    <xdr:sp macro="" textlink="">
      <xdr:nvSpPr>
        <xdr:cNvPr id="9412" name="Text Box 75" hidden="1">
          <a:extLst>
            <a:ext uri="{FF2B5EF4-FFF2-40B4-BE49-F238E27FC236}">
              <a16:creationId xmlns:a16="http://schemas.microsoft.com/office/drawing/2014/main" id="{00000000-0008-0000-0000-0000C4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74</xdr:row>
      <xdr:rowOff>76200</xdr:rowOff>
    </xdr:from>
    <xdr:to>
      <xdr:col>7</xdr:col>
      <xdr:colOff>76200</xdr:colOff>
      <xdr:row>75</xdr:row>
      <xdr:rowOff>114300</xdr:rowOff>
    </xdr:to>
    <xdr:sp macro="" textlink="">
      <xdr:nvSpPr>
        <xdr:cNvPr id="9413" name="Text Box 75" hidden="1">
          <a:extLst>
            <a:ext uri="{FF2B5EF4-FFF2-40B4-BE49-F238E27FC236}">
              <a16:creationId xmlns:a16="http://schemas.microsoft.com/office/drawing/2014/main" id="{00000000-0008-0000-0000-0000C5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74</xdr:row>
      <xdr:rowOff>76200</xdr:rowOff>
    </xdr:from>
    <xdr:to>
      <xdr:col>7</xdr:col>
      <xdr:colOff>76200</xdr:colOff>
      <xdr:row>75</xdr:row>
      <xdr:rowOff>114300</xdr:rowOff>
    </xdr:to>
    <xdr:sp macro="" textlink="">
      <xdr:nvSpPr>
        <xdr:cNvPr id="9414" name="Text Box 75" hidden="1">
          <a:extLst>
            <a:ext uri="{FF2B5EF4-FFF2-40B4-BE49-F238E27FC236}">
              <a16:creationId xmlns:a16="http://schemas.microsoft.com/office/drawing/2014/main" id="{00000000-0008-0000-0000-0000C6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74</xdr:row>
      <xdr:rowOff>76200</xdr:rowOff>
    </xdr:from>
    <xdr:to>
      <xdr:col>7</xdr:col>
      <xdr:colOff>76200</xdr:colOff>
      <xdr:row>75</xdr:row>
      <xdr:rowOff>114300</xdr:rowOff>
    </xdr:to>
    <xdr:sp macro="" textlink="">
      <xdr:nvSpPr>
        <xdr:cNvPr id="9415" name="Text Box 75" hidden="1">
          <a:extLst>
            <a:ext uri="{FF2B5EF4-FFF2-40B4-BE49-F238E27FC236}">
              <a16:creationId xmlns:a16="http://schemas.microsoft.com/office/drawing/2014/main" id="{00000000-0008-0000-0000-0000C7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75</xdr:row>
      <xdr:rowOff>76200</xdr:rowOff>
    </xdr:from>
    <xdr:to>
      <xdr:col>7</xdr:col>
      <xdr:colOff>76200</xdr:colOff>
      <xdr:row>76</xdr:row>
      <xdr:rowOff>114300</xdr:rowOff>
    </xdr:to>
    <xdr:sp macro="" textlink="">
      <xdr:nvSpPr>
        <xdr:cNvPr id="9416" name="Text Box 75" hidden="1">
          <a:extLst>
            <a:ext uri="{FF2B5EF4-FFF2-40B4-BE49-F238E27FC236}">
              <a16:creationId xmlns:a16="http://schemas.microsoft.com/office/drawing/2014/main" id="{00000000-0008-0000-0000-0000C8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75</xdr:row>
      <xdr:rowOff>76200</xdr:rowOff>
    </xdr:from>
    <xdr:to>
      <xdr:col>7</xdr:col>
      <xdr:colOff>76200</xdr:colOff>
      <xdr:row>76</xdr:row>
      <xdr:rowOff>114300</xdr:rowOff>
    </xdr:to>
    <xdr:sp macro="" textlink="">
      <xdr:nvSpPr>
        <xdr:cNvPr id="9417" name="Text Box 75" hidden="1">
          <a:extLst>
            <a:ext uri="{FF2B5EF4-FFF2-40B4-BE49-F238E27FC236}">
              <a16:creationId xmlns:a16="http://schemas.microsoft.com/office/drawing/2014/main" id="{00000000-0008-0000-0000-0000C9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75</xdr:row>
      <xdr:rowOff>76200</xdr:rowOff>
    </xdr:from>
    <xdr:to>
      <xdr:col>7</xdr:col>
      <xdr:colOff>76200</xdr:colOff>
      <xdr:row>76</xdr:row>
      <xdr:rowOff>114300</xdr:rowOff>
    </xdr:to>
    <xdr:sp macro="" textlink="">
      <xdr:nvSpPr>
        <xdr:cNvPr id="9418" name="Text Box 75" hidden="1">
          <a:extLst>
            <a:ext uri="{FF2B5EF4-FFF2-40B4-BE49-F238E27FC236}">
              <a16:creationId xmlns:a16="http://schemas.microsoft.com/office/drawing/2014/main" id="{00000000-0008-0000-0000-0000CA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75</xdr:row>
      <xdr:rowOff>76200</xdr:rowOff>
    </xdr:from>
    <xdr:to>
      <xdr:col>7</xdr:col>
      <xdr:colOff>76200</xdr:colOff>
      <xdr:row>76</xdr:row>
      <xdr:rowOff>114300</xdr:rowOff>
    </xdr:to>
    <xdr:sp macro="" textlink="">
      <xdr:nvSpPr>
        <xdr:cNvPr id="9419" name="Text Box 75" hidden="1">
          <a:extLst>
            <a:ext uri="{FF2B5EF4-FFF2-40B4-BE49-F238E27FC236}">
              <a16:creationId xmlns:a16="http://schemas.microsoft.com/office/drawing/2014/main" id="{00000000-0008-0000-0000-0000CB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75</xdr:row>
      <xdr:rowOff>76200</xdr:rowOff>
    </xdr:from>
    <xdr:to>
      <xdr:col>7</xdr:col>
      <xdr:colOff>76200</xdr:colOff>
      <xdr:row>76</xdr:row>
      <xdr:rowOff>114300</xdr:rowOff>
    </xdr:to>
    <xdr:sp macro="" textlink="">
      <xdr:nvSpPr>
        <xdr:cNvPr id="9420" name="Text Box 75" hidden="1">
          <a:extLst>
            <a:ext uri="{FF2B5EF4-FFF2-40B4-BE49-F238E27FC236}">
              <a16:creationId xmlns:a16="http://schemas.microsoft.com/office/drawing/2014/main" id="{00000000-0008-0000-0000-0000CC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75</xdr:row>
      <xdr:rowOff>76200</xdr:rowOff>
    </xdr:from>
    <xdr:to>
      <xdr:col>7</xdr:col>
      <xdr:colOff>76200</xdr:colOff>
      <xdr:row>76</xdr:row>
      <xdr:rowOff>114300</xdr:rowOff>
    </xdr:to>
    <xdr:sp macro="" textlink="">
      <xdr:nvSpPr>
        <xdr:cNvPr id="9421" name="Text Box 75" hidden="1">
          <a:extLst>
            <a:ext uri="{FF2B5EF4-FFF2-40B4-BE49-F238E27FC236}">
              <a16:creationId xmlns:a16="http://schemas.microsoft.com/office/drawing/2014/main" id="{00000000-0008-0000-0000-0000CD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76</xdr:row>
      <xdr:rowOff>76200</xdr:rowOff>
    </xdr:from>
    <xdr:to>
      <xdr:col>7</xdr:col>
      <xdr:colOff>76200</xdr:colOff>
      <xdr:row>77</xdr:row>
      <xdr:rowOff>114300</xdr:rowOff>
    </xdr:to>
    <xdr:sp macro="" textlink="">
      <xdr:nvSpPr>
        <xdr:cNvPr id="9422" name="Text Box 75" hidden="1">
          <a:extLst>
            <a:ext uri="{FF2B5EF4-FFF2-40B4-BE49-F238E27FC236}">
              <a16:creationId xmlns:a16="http://schemas.microsoft.com/office/drawing/2014/main" id="{00000000-0008-0000-0000-0000CE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76</xdr:row>
      <xdr:rowOff>76200</xdr:rowOff>
    </xdr:from>
    <xdr:to>
      <xdr:col>7</xdr:col>
      <xdr:colOff>76200</xdr:colOff>
      <xdr:row>77</xdr:row>
      <xdr:rowOff>114300</xdr:rowOff>
    </xdr:to>
    <xdr:sp macro="" textlink="">
      <xdr:nvSpPr>
        <xdr:cNvPr id="9423" name="Text Box 75" hidden="1">
          <a:extLst>
            <a:ext uri="{FF2B5EF4-FFF2-40B4-BE49-F238E27FC236}">
              <a16:creationId xmlns:a16="http://schemas.microsoft.com/office/drawing/2014/main" id="{00000000-0008-0000-0000-0000CF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76</xdr:row>
      <xdr:rowOff>76200</xdr:rowOff>
    </xdr:from>
    <xdr:to>
      <xdr:col>7</xdr:col>
      <xdr:colOff>76200</xdr:colOff>
      <xdr:row>77</xdr:row>
      <xdr:rowOff>114300</xdr:rowOff>
    </xdr:to>
    <xdr:sp macro="" textlink="">
      <xdr:nvSpPr>
        <xdr:cNvPr id="9424" name="Text Box 75" hidden="1">
          <a:extLst>
            <a:ext uri="{FF2B5EF4-FFF2-40B4-BE49-F238E27FC236}">
              <a16:creationId xmlns:a16="http://schemas.microsoft.com/office/drawing/2014/main" id="{00000000-0008-0000-0000-0000D0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76</xdr:row>
      <xdr:rowOff>76200</xdr:rowOff>
    </xdr:from>
    <xdr:to>
      <xdr:col>7</xdr:col>
      <xdr:colOff>76200</xdr:colOff>
      <xdr:row>77</xdr:row>
      <xdr:rowOff>114300</xdr:rowOff>
    </xdr:to>
    <xdr:sp macro="" textlink="">
      <xdr:nvSpPr>
        <xdr:cNvPr id="9425" name="Text Box 75" hidden="1">
          <a:extLst>
            <a:ext uri="{FF2B5EF4-FFF2-40B4-BE49-F238E27FC236}">
              <a16:creationId xmlns:a16="http://schemas.microsoft.com/office/drawing/2014/main" id="{00000000-0008-0000-0000-0000D1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76</xdr:row>
      <xdr:rowOff>76200</xdr:rowOff>
    </xdr:from>
    <xdr:to>
      <xdr:col>7</xdr:col>
      <xdr:colOff>76200</xdr:colOff>
      <xdr:row>77</xdr:row>
      <xdr:rowOff>114300</xdr:rowOff>
    </xdr:to>
    <xdr:sp macro="" textlink="">
      <xdr:nvSpPr>
        <xdr:cNvPr id="9426" name="Text Box 75" hidden="1">
          <a:extLst>
            <a:ext uri="{FF2B5EF4-FFF2-40B4-BE49-F238E27FC236}">
              <a16:creationId xmlns:a16="http://schemas.microsoft.com/office/drawing/2014/main" id="{00000000-0008-0000-0000-0000D2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76</xdr:row>
      <xdr:rowOff>76200</xdr:rowOff>
    </xdr:from>
    <xdr:to>
      <xdr:col>7</xdr:col>
      <xdr:colOff>76200</xdr:colOff>
      <xdr:row>77</xdr:row>
      <xdr:rowOff>114300</xdr:rowOff>
    </xdr:to>
    <xdr:sp macro="" textlink="">
      <xdr:nvSpPr>
        <xdr:cNvPr id="9427" name="Text Box 75" hidden="1">
          <a:extLst>
            <a:ext uri="{FF2B5EF4-FFF2-40B4-BE49-F238E27FC236}">
              <a16:creationId xmlns:a16="http://schemas.microsoft.com/office/drawing/2014/main" id="{00000000-0008-0000-0000-0000D3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77</xdr:row>
      <xdr:rowOff>76200</xdr:rowOff>
    </xdr:from>
    <xdr:to>
      <xdr:col>7</xdr:col>
      <xdr:colOff>76200</xdr:colOff>
      <xdr:row>78</xdr:row>
      <xdr:rowOff>114300</xdr:rowOff>
    </xdr:to>
    <xdr:sp macro="" textlink="">
      <xdr:nvSpPr>
        <xdr:cNvPr id="9428" name="Text Box 75" hidden="1">
          <a:extLst>
            <a:ext uri="{FF2B5EF4-FFF2-40B4-BE49-F238E27FC236}">
              <a16:creationId xmlns:a16="http://schemas.microsoft.com/office/drawing/2014/main" id="{00000000-0008-0000-0000-0000D4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77</xdr:row>
      <xdr:rowOff>76200</xdr:rowOff>
    </xdr:from>
    <xdr:to>
      <xdr:col>7</xdr:col>
      <xdr:colOff>76200</xdr:colOff>
      <xdr:row>78</xdr:row>
      <xdr:rowOff>114300</xdr:rowOff>
    </xdr:to>
    <xdr:sp macro="" textlink="">
      <xdr:nvSpPr>
        <xdr:cNvPr id="9429" name="Text Box 75" hidden="1">
          <a:extLst>
            <a:ext uri="{FF2B5EF4-FFF2-40B4-BE49-F238E27FC236}">
              <a16:creationId xmlns:a16="http://schemas.microsoft.com/office/drawing/2014/main" id="{00000000-0008-0000-0000-0000D5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77</xdr:row>
      <xdr:rowOff>76200</xdr:rowOff>
    </xdr:from>
    <xdr:to>
      <xdr:col>7</xdr:col>
      <xdr:colOff>76200</xdr:colOff>
      <xdr:row>78</xdr:row>
      <xdr:rowOff>114300</xdr:rowOff>
    </xdr:to>
    <xdr:sp macro="" textlink="">
      <xdr:nvSpPr>
        <xdr:cNvPr id="9430" name="Text Box 75" hidden="1">
          <a:extLst>
            <a:ext uri="{FF2B5EF4-FFF2-40B4-BE49-F238E27FC236}">
              <a16:creationId xmlns:a16="http://schemas.microsoft.com/office/drawing/2014/main" id="{00000000-0008-0000-0000-0000D6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77</xdr:row>
      <xdr:rowOff>76200</xdr:rowOff>
    </xdr:from>
    <xdr:to>
      <xdr:col>7</xdr:col>
      <xdr:colOff>76200</xdr:colOff>
      <xdr:row>78</xdr:row>
      <xdr:rowOff>114300</xdr:rowOff>
    </xdr:to>
    <xdr:sp macro="" textlink="">
      <xdr:nvSpPr>
        <xdr:cNvPr id="9431" name="Text Box 75" hidden="1">
          <a:extLst>
            <a:ext uri="{FF2B5EF4-FFF2-40B4-BE49-F238E27FC236}">
              <a16:creationId xmlns:a16="http://schemas.microsoft.com/office/drawing/2014/main" id="{00000000-0008-0000-0000-0000D7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77</xdr:row>
      <xdr:rowOff>76200</xdr:rowOff>
    </xdr:from>
    <xdr:to>
      <xdr:col>7</xdr:col>
      <xdr:colOff>76200</xdr:colOff>
      <xdr:row>78</xdr:row>
      <xdr:rowOff>114300</xdr:rowOff>
    </xdr:to>
    <xdr:sp macro="" textlink="">
      <xdr:nvSpPr>
        <xdr:cNvPr id="9432" name="Text Box 75" hidden="1">
          <a:extLst>
            <a:ext uri="{FF2B5EF4-FFF2-40B4-BE49-F238E27FC236}">
              <a16:creationId xmlns:a16="http://schemas.microsoft.com/office/drawing/2014/main" id="{00000000-0008-0000-0000-0000D8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77</xdr:row>
      <xdr:rowOff>76200</xdr:rowOff>
    </xdr:from>
    <xdr:to>
      <xdr:col>7</xdr:col>
      <xdr:colOff>76200</xdr:colOff>
      <xdr:row>78</xdr:row>
      <xdr:rowOff>114300</xdr:rowOff>
    </xdr:to>
    <xdr:sp macro="" textlink="">
      <xdr:nvSpPr>
        <xdr:cNvPr id="9433" name="Text Box 75" hidden="1">
          <a:extLst>
            <a:ext uri="{FF2B5EF4-FFF2-40B4-BE49-F238E27FC236}">
              <a16:creationId xmlns:a16="http://schemas.microsoft.com/office/drawing/2014/main" id="{00000000-0008-0000-0000-0000D9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78</xdr:row>
      <xdr:rowOff>76200</xdr:rowOff>
    </xdr:from>
    <xdr:to>
      <xdr:col>7</xdr:col>
      <xdr:colOff>76200</xdr:colOff>
      <xdr:row>79</xdr:row>
      <xdr:rowOff>114300</xdr:rowOff>
    </xdr:to>
    <xdr:sp macro="" textlink="">
      <xdr:nvSpPr>
        <xdr:cNvPr id="9434" name="Text Box 75" hidden="1">
          <a:extLst>
            <a:ext uri="{FF2B5EF4-FFF2-40B4-BE49-F238E27FC236}">
              <a16:creationId xmlns:a16="http://schemas.microsoft.com/office/drawing/2014/main" id="{00000000-0008-0000-0000-0000DA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78</xdr:row>
      <xdr:rowOff>76200</xdr:rowOff>
    </xdr:from>
    <xdr:to>
      <xdr:col>7</xdr:col>
      <xdr:colOff>76200</xdr:colOff>
      <xdr:row>79</xdr:row>
      <xdr:rowOff>114300</xdr:rowOff>
    </xdr:to>
    <xdr:sp macro="" textlink="">
      <xdr:nvSpPr>
        <xdr:cNvPr id="9435" name="Text Box 75" hidden="1">
          <a:extLst>
            <a:ext uri="{FF2B5EF4-FFF2-40B4-BE49-F238E27FC236}">
              <a16:creationId xmlns:a16="http://schemas.microsoft.com/office/drawing/2014/main" id="{00000000-0008-0000-0000-0000DB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78</xdr:row>
      <xdr:rowOff>76200</xdr:rowOff>
    </xdr:from>
    <xdr:to>
      <xdr:col>7</xdr:col>
      <xdr:colOff>76200</xdr:colOff>
      <xdr:row>79</xdr:row>
      <xdr:rowOff>114300</xdr:rowOff>
    </xdr:to>
    <xdr:sp macro="" textlink="">
      <xdr:nvSpPr>
        <xdr:cNvPr id="9436" name="Text Box 75" hidden="1">
          <a:extLst>
            <a:ext uri="{FF2B5EF4-FFF2-40B4-BE49-F238E27FC236}">
              <a16:creationId xmlns:a16="http://schemas.microsoft.com/office/drawing/2014/main" id="{00000000-0008-0000-0000-0000DC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78</xdr:row>
      <xdr:rowOff>76200</xdr:rowOff>
    </xdr:from>
    <xdr:to>
      <xdr:col>7</xdr:col>
      <xdr:colOff>76200</xdr:colOff>
      <xdr:row>79</xdr:row>
      <xdr:rowOff>114300</xdr:rowOff>
    </xdr:to>
    <xdr:sp macro="" textlink="">
      <xdr:nvSpPr>
        <xdr:cNvPr id="9437" name="Text Box 75" hidden="1">
          <a:extLst>
            <a:ext uri="{FF2B5EF4-FFF2-40B4-BE49-F238E27FC236}">
              <a16:creationId xmlns:a16="http://schemas.microsoft.com/office/drawing/2014/main" id="{00000000-0008-0000-0000-0000DD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78</xdr:row>
      <xdr:rowOff>76200</xdr:rowOff>
    </xdr:from>
    <xdr:to>
      <xdr:col>7</xdr:col>
      <xdr:colOff>76200</xdr:colOff>
      <xdr:row>79</xdr:row>
      <xdr:rowOff>114300</xdr:rowOff>
    </xdr:to>
    <xdr:sp macro="" textlink="">
      <xdr:nvSpPr>
        <xdr:cNvPr id="9438" name="Text Box 75" hidden="1">
          <a:extLst>
            <a:ext uri="{FF2B5EF4-FFF2-40B4-BE49-F238E27FC236}">
              <a16:creationId xmlns:a16="http://schemas.microsoft.com/office/drawing/2014/main" id="{00000000-0008-0000-0000-0000DE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78</xdr:row>
      <xdr:rowOff>76200</xdr:rowOff>
    </xdr:from>
    <xdr:to>
      <xdr:col>7</xdr:col>
      <xdr:colOff>76200</xdr:colOff>
      <xdr:row>79</xdr:row>
      <xdr:rowOff>114300</xdr:rowOff>
    </xdr:to>
    <xdr:sp macro="" textlink="">
      <xdr:nvSpPr>
        <xdr:cNvPr id="9439" name="Text Box 75" hidden="1">
          <a:extLst>
            <a:ext uri="{FF2B5EF4-FFF2-40B4-BE49-F238E27FC236}">
              <a16:creationId xmlns:a16="http://schemas.microsoft.com/office/drawing/2014/main" id="{00000000-0008-0000-0000-0000DF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79</xdr:row>
      <xdr:rowOff>76200</xdr:rowOff>
    </xdr:from>
    <xdr:to>
      <xdr:col>7</xdr:col>
      <xdr:colOff>76200</xdr:colOff>
      <xdr:row>80</xdr:row>
      <xdr:rowOff>114300</xdr:rowOff>
    </xdr:to>
    <xdr:sp macro="" textlink="">
      <xdr:nvSpPr>
        <xdr:cNvPr id="9440" name="Text Box 75" hidden="1">
          <a:extLst>
            <a:ext uri="{FF2B5EF4-FFF2-40B4-BE49-F238E27FC236}">
              <a16:creationId xmlns:a16="http://schemas.microsoft.com/office/drawing/2014/main" id="{00000000-0008-0000-0000-0000E0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79</xdr:row>
      <xdr:rowOff>76200</xdr:rowOff>
    </xdr:from>
    <xdr:to>
      <xdr:col>7</xdr:col>
      <xdr:colOff>76200</xdr:colOff>
      <xdr:row>80</xdr:row>
      <xdr:rowOff>114300</xdr:rowOff>
    </xdr:to>
    <xdr:sp macro="" textlink="">
      <xdr:nvSpPr>
        <xdr:cNvPr id="9441" name="Text Box 75" hidden="1">
          <a:extLst>
            <a:ext uri="{FF2B5EF4-FFF2-40B4-BE49-F238E27FC236}">
              <a16:creationId xmlns:a16="http://schemas.microsoft.com/office/drawing/2014/main" id="{00000000-0008-0000-0000-0000E1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79</xdr:row>
      <xdr:rowOff>76200</xdr:rowOff>
    </xdr:from>
    <xdr:to>
      <xdr:col>7</xdr:col>
      <xdr:colOff>76200</xdr:colOff>
      <xdr:row>80</xdr:row>
      <xdr:rowOff>114300</xdr:rowOff>
    </xdr:to>
    <xdr:sp macro="" textlink="">
      <xdr:nvSpPr>
        <xdr:cNvPr id="9442" name="Text Box 75" hidden="1">
          <a:extLst>
            <a:ext uri="{FF2B5EF4-FFF2-40B4-BE49-F238E27FC236}">
              <a16:creationId xmlns:a16="http://schemas.microsoft.com/office/drawing/2014/main" id="{00000000-0008-0000-0000-0000E2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79</xdr:row>
      <xdr:rowOff>76200</xdr:rowOff>
    </xdr:from>
    <xdr:to>
      <xdr:col>7</xdr:col>
      <xdr:colOff>76200</xdr:colOff>
      <xdr:row>80</xdr:row>
      <xdr:rowOff>114300</xdr:rowOff>
    </xdr:to>
    <xdr:sp macro="" textlink="">
      <xdr:nvSpPr>
        <xdr:cNvPr id="9443" name="Text Box 75" hidden="1">
          <a:extLst>
            <a:ext uri="{FF2B5EF4-FFF2-40B4-BE49-F238E27FC236}">
              <a16:creationId xmlns:a16="http://schemas.microsoft.com/office/drawing/2014/main" id="{00000000-0008-0000-0000-0000E3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79</xdr:row>
      <xdr:rowOff>76200</xdr:rowOff>
    </xdr:from>
    <xdr:to>
      <xdr:col>7</xdr:col>
      <xdr:colOff>76200</xdr:colOff>
      <xdr:row>80</xdr:row>
      <xdr:rowOff>114300</xdr:rowOff>
    </xdr:to>
    <xdr:sp macro="" textlink="">
      <xdr:nvSpPr>
        <xdr:cNvPr id="9444" name="Text Box 75" hidden="1">
          <a:extLst>
            <a:ext uri="{FF2B5EF4-FFF2-40B4-BE49-F238E27FC236}">
              <a16:creationId xmlns:a16="http://schemas.microsoft.com/office/drawing/2014/main" id="{00000000-0008-0000-0000-0000E4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79</xdr:row>
      <xdr:rowOff>76200</xdr:rowOff>
    </xdr:from>
    <xdr:to>
      <xdr:col>7</xdr:col>
      <xdr:colOff>76200</xdr:colOff>
      <xdr:row>80</xdr:row>
      <xdr:rowOff>114300</xdr:rowOff>
    </xdr:to>
    <xdr:sp macro="" textlink="">
      <xdr:nvSpPr>
        <xdr:cNvPr id="9445" name="Text Box 75" hidden="1">
          <a:extLst>
            <a:ext uri="{FF2B5EF4-FFF2-40B4-BE49-F238E27FC236}">
              <a16:creationId xmlns:a16="http://schemas.microsoft.com/office/drawing/2014/main" id="{00000000-0008-0000-0000-0000E5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80</xdr:row>
      <xdr:rowOff>76200</xdr:rowOff>
    </xdr:from>
    <xdr:to>
      <xdr:col>7</xdr:col>
      <xdr:colOff>76200</xdr:colOff>
      <xdr:row>81</xdr:row>
      <xdr:rowOff>114300</xdr:rowOff>
    </xdr:to>
    <xdr:sp macro="" textlink="">
      <xdr:nvSpPr>
        <xdr:cNvPr id="9446" name="Text Box 75" hidden="1">
          <a:extLst>
            <a:ext uri="{FF2B5EF4-FFF2-40B4-BE49-F238E27FC236}">
              <a16:creationId xmlns:a16="http://schemas.microsoft.com/office/drawing/2014/main" id="{00000000-0008-0000-0000-0000E6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80</xdr:row>
      <xdr:rowOff>76200</xdr:rowOff>
    </xdr:from>
    <xdr:to>
      <xdr:col>7</xdr:col>
      <xdr:colOff>76200</xdr:colOff>
      <xdr:row>81</xdr:row>
      <xdr:rowOff>114300</xdr:rowOff>
    </xdr:to>
    <xdr:sp macro="" textlink="">
      <xdr:nvSpPr>
        <xdr:cNvPr id="9447" name="Text Box 75" hidden="1">
          <a:extLst>
            <a:ext uri="{FF2B5EF4-FFF2-40B4-BE49-F238E27FC236}">
              <a16:creationId xmlns:a16="http://schemas.microsoft.com/office/drawing/2014/main" id="{00000000-0008-0000-0000-0000E7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80</xdr:row>
      <xdr:rowOff>76200</xdr:rowOff>
    </xdr:from>
    <xdr:to>
      <xdr:col>7</xdr:col>
      <xdr:colOff>76200</xdr:colOff>
      <xdr:row>81</xdr:row>
      <xdr:rowOff>114300</xdr:rowOff>
    </xdr:to>
    <xdr:sp macro="" textlink="">
      <xdr:nvSpPr>
        <xdr:cNvPr id="9448" name="Text Box 75" hidden="1">
          <a:extLst>
            <a:ext uri="{FF2B5EF4-FFF2-40B4-BE49-F238E27FC236}">
              <a16:creationId xmlns:a16="http://schemas.microsoft.com/office/drawing/2014/main" id="{00000000-0008-0000-0000-0000E8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80</xdr:row>
      <xdr:rowOff>76200</xdr:rowOff>
    </xdr:from>
    <xdr:to>
      <xdr:col>7</xdr:col>
      <xdr:colOff>76200</xdr:colOff>
      <xdr:row>81</xdr:row>
      <xdr:rowOff>114300</xdr:rowOff>
    </xdr:to>
    <xdr:sp macro="" textlink="">
      <xdr:nvSpPr>
        <xdr:cNvPr id="9449" name="Text Box 75" hidden="1">
          <a:extLst>
            <a:ext uri="{FF2B5EF4-FFF2-40B4-BE49-F238E27FC236}">
              <a16:creationId xmlns:a16="http://schemas.microsoft.com/office/drawing/2014/main" id="{00000000-0008-0000-0000-0000E9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80</xdr:row>
      <xdr:rowOff>76200</xdr:rowOff>
    </xdr:from>
    <xdr:to>
      <xdr:col>7</xdr:col>
      <xdr:colOff>76200</xdr:colOff>
      <xdr:row>81</xdr:row>
      <xdr:rowOff>114300</xdr:rowOff>
    </xdr:to>
    <xdr:sp macro="" textlink="">
      <xdr:nvSpPr>
        <xdr:cNvPr id="9450" name="Text Box 75" hidden="1">
          <a:extLst>
            <a:ext uri="{FF2B5EF4-FFF2-40B4-BE49-F238E27FC236}">
              <a16:creationId xmlns:a16="http://schemas.microsoft.com/office/drawing/2014/main" id="{00000000-0008-0000-0000-0000EA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80</xdr:row>
      <xdr:rowOff>76200</xdr:rowOff>
    </xdr:from>
    <xdr:to>
      <xdr:col>7</xdr:col>
      <xdr:colOff>76200</xdr:colOff>
      <xdr:row>81</xdr:row>
      <xdr:rowOff>114300</xdr:rowOff>
    </xdr:to>
    <xdr:sp macro="" textlink="">
      <xdr:nvSpPr>
        <xdr:cNvPr id="9451" name="Text Box 75" hidden="1">
          <a:extLst>
            <a:ext uri="{FF2B5EF4-FFF2-40B4-BE49-F238E27FC236}">
              <a16:creationId xmlns:a16="http://schemas.microsoft.com/office/drawing/2014/main" id="{00000000-0008-0000-0000-0000EB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81</xdr:row>
      <xdr:rowOff>76200</xdr:rowOff>
    </xdr:from>
    <xdr:to>
      <xdr:col>7</xdr:col>
      <xdr:colOff>76200</xdr:colOff>
      <xdr:row>82</xdr:row>
      <xdr:rowOff>114300</xdr:rowOff>
    </xdr:to>
    <xdr:sp macro="" textlink="">
      <xdr:nvSpPr>
        <xdr:cNvPr id="9452" name="Text Box 75" hidden="1">
          <a:extLst>
            <a:ext uri="{FF2B5EF4-FFF2-40B4-BE49-F238E27FC236}">
              <a16:creationId xmlns:a16="http://schemas.microsoft.com/office/drawing/2014/main" id="{00000000-0008-0000-0000-0000EC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81</xdr:row>
      <xdr:rowOff>76200</xdr:rowOff>
    </xdr:from>
    <xdr:to>
      <xdr:col>7</xdr:col>
      <xdr:colOff>76200</xdr:colOff>
      <xdr:row>82</xdr:row>
      <xdr:rowOff>114300</xdr:rowOff>
    </xdr:to>
    <xdr:sp macro="" textlink="">
      <xdr:nvSpPr>
        <xdr:cNvPr id="9453" name="Text Box 75" hidden="1">
          <a:extLst>
            <a:ext uri="{FF2B5EF4-FFF2-40B4-BE49-F238E27FC236}">
              <a16:creationId xmlns:a16="http://schemas.microsoft.com/office/drawing/2014/main" id="{00000000-0008-0000-0000-0000ED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81</xdr:row>
      <xdr:rowOff>76200</xdr:rowOff>
    </xdr:from>
    <xdr:to>
      <xdr:col>7</xdr:col>
      <xdr:colOff>76200</xdr:colOff>
      <xdr:row>82</xdr:row>
      <xdr:rowOff>114300</xdr:rowOff>
    </xdr:to>
    <xdr:sp macro="" textlink="">
      <xdr:nvSpPr>
        <xdr:cNvPr id="9454" name="Text Box 75" hidden="1">
          <a:extLst>
            <a:ext uri="{FF2B5EF4-FFF2-40B4-BE49-F238E27FC236}">
              <a16:creationId xmlns:a16="http://schemas.microsoft.com/office/drawing/2014/main" id="{00000000-0008-0000-0000-0000EE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81</xdr:row>
      <xdr:rowOff>76200</xdr:rowOff>
    </xdr:from>
    <xdr:to>
      <xdr:col>7</xdr:col>
      <xdr:colOff>76200</xdr:colOff>
      <xdr:row>82</xdr:row>
      <xdr:rowOff>114300</xdr:rowOff>
    </xdr:to>
    <xdr:sp macro="" textlink="">
      <xdr:nvSpPr>
        <xdr:cNvPr id="9455" name="Text Box 75" hidden="1">
          <a:extLst>
            <a:ext uri="{FF2B5EF4-FFF2-40B4-BE49-F238E27FC236}">
              <a16:creationId xmlns:a16="http://schemas.microsoft.com/office/drawing/2014/main" id="{00000000-0008-0000-0000-0000EF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81</xdr:row>
      <xdr:rowOff>76200</xdr:rowOff>
    </xdr:from>
    <xdr:to>
      <xdr:col>7</xdr:col>
      <xdr:colOff>76200</xdr:colOff>
      <xdr:row>82</xdr:row>
      <xdr:rowOff>114300</xdr:rowOff>
    </xdr:to>
    <xdr:sp macro="" textlink="">
      <xdr:nvSpPr>
        <xdr:cNvPr id="9456" name="Text Box 75" hidden="1">
          <a:extLst>
            <a:ext uri="{FF2B5EF4-FFF2-40B4-BE49-F238E27FC236}">
              <a16:creationId xmlns:a16="http://schemas.microsoft.com/office/drawing/2014/main" id="{00000000-0008-0000-0000-0000F0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81</xdr:row>
      <xdr:rowOff>76200</xdr:rowOff>
    </xdr:from>
    <xdr:to>
      <xdr:col>7</xdr:col>
      <xdr:colOff>76200</xdr:colOff>
      <xdr:row>82</xdr:row>
      <xdr:rowOff>114300</xdr:rowOff>
    </xdr:to>
    <xdr:sp macro="" textlink="">
      <xdr:nvSpPr>
        <xdr:cNvPr id="9457" name="Text Box 75" hidden="1">
          <a:extLst>
            <a:ext uri="{FF2B5EF4-FFF2-40B4-BE49-F238E27FC236}">
              <a16:creationId xmlns:a16="http://schemas.microsoft.com/office/drawing/2014/main" id="{00000000-0008-0000-0000-0000F1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82</xdr:row>
      <xdr:rowOff>76200</xdr:rowOff>
    </xdr:from>
    <xdr:to>
      <xdr:col>7</xdr:col>
      <xdr:colOff>76200</xdr:colOff>
      <xdr:row>83</xdr:row>
      <xdr:rowOff>114300</xdr:rowOff>
    </xdr:to>
    <xdr:sp macro="" textlink="">
      <xdr:nvSpPr>
        <xdr:cNvPr id="9458" name="Text Box 75" hidden="1">
          <a:extLst>
            <a:ext uri="{FF2B5EF4-FFF2-40B4-BE49-F238E27FC236}">
              <a16:creationId xmlns:a16="http://schemas.microsoft.com/office/drawing/2014/main" id="{00000000-0008-0000-0000-0000F2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82</xdr:row>
      <xdr:rowOff>76200</xdr:rowOff>
    </xdr:from>
    <xdr:to>
      <xdr:col>7</xdr:col>
      <xdr:colOff>76200</xdr:colOff>
      <xdr:row>83</xdr:row>
      <xdr:rowOff>114300</xdr:rowOff>
    </xdr:to>
    <xdr:sp macro="" textlink="">
      <xdr:nvSpPr>
        <xdr:cNvPr id="9459" name="Text Box 75" hidden="1">
          <a:extLst>
            <a:ext uri="{FF2B5EF4-FFF2-40B4-BE49-F238E27FC236}">
              <a16:creationId xmlns:a16="http://schemas.microsoft.com/office/drawing/2014/main" id="{00000000-0008-0000-0000-0000F3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82</xdr:row>
      <xdr:rowOff>76200</xdr:rowOff>
    </xdr:from>
    <xdr:to>
      <xdr:col>7</xdr:col>
      <xdr:colOff>76200</xdr:colOff>
      <xdr:row>83</xdr:row>
      <xdr:rowOff>114300</xdr:rowOff>
    </xdr:to>
    <xdr:sp macro="" textlink="">
      <xdr:nvSpPr>
        <xdr:cNvPr id="9460" name="Text Box 75" hidden="1">
          <a:extLst>
            <a:ext uri="{FF2B5EF4-FFF2-40B4-BE49-F238E27FC236}">
              <a16:creationId xmlns:a16="http://schemas.microsoft.com/office/drawing/2014/main" id="{00000000-0008-0000-0000-0000F4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82</xdr:row>
      <xdr:rowOff>76200</xdr:rowOff>
    </xdr:from>
    <xdr:to>
      <xdr:col>7</xdr:col>
      <xdr:colOff>76200</xdr:colOff>
      <xdr:row>83</xdr:row>
      <xdr:rowOff>114300</xdr:rowOff>
    </xdr:to>
    <xdr:sp macro="" textlink="">
      <xdr:nvSpPr>
        <xdr:cNvPr id="9461" name="Text Box 75" hidden="1">
          <a:extLst>
            <a:ext uri="{FF2B5EF4-FFF2-40B4-BE49-F238E27FC236}">
              <a16:creationId xmlns:a16="http://schemas.microsoft.com/office/drawing/2014/main" id="{00000000-0008-0000-0000-0000F5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82</xdr:row>
      <xdr:rowOff>76200</xdr:rowOff>
    </xdr:from>
    <xdr:to>
      <xdr:col>7</xdr:col>
      <xdr:colOff>76200</xdr:colOff>
      <xdr:row>83</xdr:row>
      <xdr:rowOff>114300</xdr:rowOff>
    </xdr:to>
    <xdr:sp macro="" textlink="">
      <xdr:nvSpPr>
        <xdr:cNvPr id="9462" name="Text Box 75" hidden="1">
          <a:extLst>
            <a:ext uri="{FF2B5EF4-FFF2-40B4-BE49-F238E27FC236}">
              <a16:creationId xmlns:a16="http://schemas.microsoft.com/office/drawing/2014/main" id="{00000000-0008-0000-0000-0000F6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82</xdr:row>
      <xdr:rowOff>76200</xdr:rowOff>
    </xdr:from>
    <xdr:to>
      <xdr:col>7</xdr:col>
      <xdr:colOff>76200</xdr:colOff>
      <xdr:row>83</xdr:row>
      <xdr:rowOff>114300</xdr:rowOff>
    </xdr:to>
    <xdr:sp macro="" textlink="">
      <xdr:nvSpPr>
        <xdr:cNvPr id="9463" name="Text Box 75" hidden="1">
          <a:extLst>
            <a:ext uri="{FF2B5EF4-FFF2-40B4-BE49-F238E27FC236}">
              <a16:creationId xmlns:a16="http://schemas.microsoft.com/office/drawing/2014/main" id="{00000000-0008-0000-0000-0000F7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83</xdr:row>
      <xdr:rowOff>76200</xdr:rowOff>
    </xdr:from>
    <xdr:to>
      <xdr:col>7</xdr:col>
      <xdr:colOff>76200</xdr:colOff>
      <xdr:row>84</xdr:row>
      <xdr:rowOff>114300</xdr:rowOff>
    </xdr:to>
    <xdr:sp macro="" textlink="">
      <xdr:nvSpPr>
        <xdr:cNvPr id="9464" name="Text Box 75" hidden="1">
          <a:extLst>
            <a:ext uri="{FF2B5EF4-FFF2-40B4-BE49-F238E27FC236}">
              <a16:creationId xmlns:a16="http://schemas.microsoft.com/office/drawing/2014/main" id="{00000000-0008-0000-0000-0000F8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83</xdr:row>
      <xdr:rowOff>76200</xdr:rowOff>
    </xdr:from>
    <xdr:to>
      <xdr:col>7</xdr:col>
      <xdr:colOff>76200</xdr:colOff>
      <xdr:row>84</xdr:row>
      <xdr:rowOff>114300</xdr:rowOff>
    </xdr:to>
    <xdr:sp macro="" textlink="">
      <xdr:nvSpPr>
        <xdr:cNvPr id="9465" name="Text Box 75" hidden="1">
          <a:extLst>
            <a:ext uri="{FF2B5EF4-FFF2-40B4-BE49-F238E27FC236}">
              <a16:creationId xmlns:a16="http://schemas.microsoft.com/office/drawing/2014/main" id="{00000000-0008-0000-0000-0000F9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83</xdr:row>
      <xdr:rowOff>76200</xdr:rowOff>
    </xdr:from>
    <xdr:to>
      <xdr:col>7</xdr:col>
      <xdr:colOff>76200</xdr:colOff>
      <xdr:row>84</xdr:row>
      <xdr:rowOff>114300</xdr:rowOff>
    </xdr:to>
    <xdr:sp macro="" textlink="">
      <xdr:nvSpPr>
        <xdr:cNvPr id="9466" name="Text Box 75" hidden="1">
          <a:extLst>
            <a:ext uri="{FF2B5EF4-FFF2-40B4-BE49-F238E27FC236}">
              <a16:creationId xmlns:a16="http://schemas.microsoft.com/office/drawing/2014/main" id="{00000000-0008-0000-0000-0000FA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83</xdr:row>
      <xdr:rowOff>76200</xdr:rowOff>
    </xdr:from>
    <xdr:to>
      <xdr:col>7</xdr:col>
      <xdr:colOff>76200</xdr:colOff>
      <xdr:row>84</xdr:row>
      <xdr:rowOff>114300</xdr:rowOff>
    </xdr:to>
    <xdr:sp macro="" textlink="">
      <xdr:nvSpPr>
        <xdr:cNvPr id="9467" name="Text Box 75" hidden="1">
          <a:extLst>
            <a:ext uri="{FF2B5EF4-FFF2-40B4-BE49-F238E27FC236}">
              <a16:creationId xmlns:a16="http://schemas.microsoft.com/office/drawing/2014/main" id="{00000000-0008-0000-0000-0000FB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83</xdr:row>
      <xdr:rowOff>76200</xdr:rowOff>
    </xdr:from>
    <xdr:to>
      <xdr:col>7</xdr:col>
      <xdr:colOff>76200</xdr:colOff>
      <xdr:row>84</xdr:row>
      <xdr:rowOff>114300</xdr:rowOff>
    </xdr:to>
    <xdr:sp macro="" textlink="">
      <xdr:nvSpPr>
        <xdr:cNvPr id="9468" name="Text Box 75" hidden="1">
          <a:extLst>
            <a:ext uri="{FF2B5EF4-FFF2-40B4-BE49-F238E27FC236}">
              <a16:creationId xmlns:a16="http://schemas.microsoft.com/office/drawing/2014/main" id="{00000000-0008-0000-0000-0000FC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83</xdr:row>
      <xdr:rowOff>76200</xdr:rowOff>
    </xdr:from>
    <xdr:to>
      <xdr:col>7</xdr:col>
      <xdr:colOff>76200</xdr:colOff>
      <xdr:row>84</xdr:row>
      <xdr:rowOff>114300</xdr:rowOff>
    </xdr:to>
    <xdr:sp macro="" textlink="">
      <xdr:nvSpPr>
        <xdr:cNvPr id="9469" name="Text Box 75" hidden="1">
          <a:extLst>
            <a:ext uri="{FF2B5EF4-FFF2-40B4-BE49-F238E27FC236}">
              <a16:creationId xmlns:a16="http://schemas.microsoft.com/office/drawing/2014/main" id="{00000000-0008-0000-0000-0000FD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84</xdr:row>
      <xdr:rowOff>76200</xdr:rowOff>
    </xdr:from>
    <xdr:to>
      <xdr:col>7</xdr:col>
      <xdr:colOff>76200</xdr:colOff>
      <xdr:row>85</xdr:row>
      <xdr:rowOff>114300</xdr:rowOff>
    </xdr:to>
    <xdr:sp macro="" textlink="">
      <xdr:nvSpPr>
        <xdr:cNvPr id="9470" name="Text Box 75" hidden="1">
          <a:extLst>
            <a:ext uri="{FF2B5EF4-FFF2-40B4-BE49-F238E27FC236}">
              <a16:creationId xmlns:a16="http://schemas.microsoft.com/office/drawing/2014/main" id="{00000000-0008-0000-0000-0000FE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84</xdr:row>
      <xdr:rowOff>76200</xdr:rowOff>
    </xdr:from>
    <xdr:to>
      <xdr:col>7</xdr:col>
      <xdr:colOff>76200</xdr:colOff>
      <xdr:row>85</xdr:row>
      <xdr:rowOff>114300</xdr:rowOff>
    </xdr:to>
    <xdr:sp macro="" textlink="">
      <xdr:nvSpPr>
        <xdr:cNvPr id="9471" name="Text Box 75" hidden="1">
          <a:extLst>
            <a:ext uri="{FF2B5EF4-FFF2-40B4-BE49-F238E27FC236}">
              <a16:creationId xmlns:a16="http://schemas.microsoft.com/office/drawing/2014/main" id="{00000000-0008-0000-0000-0000FF24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84</xdr:row>
      <xdr:rowOff>76200</xdr:rowOff>
    </xdr:from>
    <xdr:to>
      <xdr:col>7</xdr:col>
      <xdr:colOff>76200</xdr:colOff>
      <xdr:row>85</xdr:row>
      <xdr:rowOff>114300</xdr:rowOff>
    </xdr:to>
    <xdr:sp macro="" textlink="">
      <xdr:nvSpPr>
        <xdr:cNvPr id="9472" name="Text Box 75" hidden="1">
          <a:extLst>
            <a:ext uri="{FF2B5EF4-FFF2-40B4-BE49-F238E27FC236}">
              <a16:creationId xmlns:a16="http://schemas.microsoft.com/office/drawing/2014/main" id="{00000000-0008-0000-0000-000000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84</xdr:row>
      <xdr:rowOff>76200</xdr:rowOff>
    </xdr:from>
    <xdr:to>
      <xdr:col>7</xdr:col>
      <xdr:colOff>76200</xdr:colOff>
      <xdr:row>85</xdr:row>
      <xdr:rowOff>114300</xdr:rowOff>
    </xdr:to>
    <xdr:sp macro="" textlink="">
      <xdr:nvSpPr>
        <xdr:cNvPr id="9473" name="Text Box 75" hidden="1">
          <a:extLst>
            <a:ext uri="{FF2B5EF4-FFF2-40B4-BE49-F238E27FC236}">
              <a16:creationId xmlns:a16="http://schemas.microsoft.com/office/drawing/2014/main" id="{00000000-0008-0000-0000-000001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84</xdr:row>
      <xdr:rowOff>76200</xdr:rowOff>
    </xdr:from>
    <xdr:to>
      <xdr:col>7</xdr:col>
      <xdr:colOff>76200</xdr:colOff>
      <xdr:row>85</xdr:row>
      <xdr:rowOff>114300</xdr:rowOff>
    </xdr:to>
    <xdr:sp macro="" textlink="">
      <xdr:nvSpPr>
        <xdr:cNvPr id="9474" name="Text Box 75" hidden="1">
          <a:extLst>
            <a:ext uri="{FF2B5EF4-FFF2-40B4-BE49-F238E27FC236}">
              <a16:creationId xmlns:a16="http://schemas.microsoft.com/office/drawing/2014/main" id="{00000000-0008-0000-0000-000002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84</xdr:row>
      <xdr:rowOff>76200</xdr:rowOff>
    </xdr:from>
    <xdr:to>
      <xdr:col>7</xdr:col>
      <xdr:colOff>76200</xdr:colOff>
      <xdr:row>85</xdr:row>
      <xdr:rowOff>114300</xdr:rowOff>
    </xdr:to>
    <xdr:sp macro="" textlink="">
      <xdr:nvSpPr>
        <xdr:cNvPr id="9475" name="Text Box 75" hidden="1">
          <a:extLst>
            <a:ext uri="{FF2B5EF4-FFF2-40B4-BE49-F238E27FC236}">
              <a16:creationId xmlns:a16="http://schemas.microsoft.com/office/drawing/2014/main" id="{00000000-0008-0000-0000-000003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85</xdr:row>
      <xdr:rowOff>76200</xdr:rowOff>
    </xdr:from>
    <xdr:to>
      <xdr:col>7</xdr:col>
      <xdr:colOff>76200</xdr:colOff>
      <xdr:row>86</xdr:row>
      <xdr:rowOff>114300</xdr:rowOff>
    </xdr:to>
    <xdr:sp macro="" textlink="">
      <xdr:nvSpPr>
        <xdr:cNvPr id="9476" name="Text Box 75" hidden="1">
          <a:extLst>
            <a:ext uri="{FF2B5EF4-FFF2-40B4-BE49-F238E27FC236}">
              <a16:creationId xmlns:a16="http://schemas.microsoft.com/office/drawing/2014/main" id="{00000000-0008-0000-0000-000004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85</xdr:row>
      <xdr:rowOff>76200</xdr:rowOff>
    </xdr:from>
    <xdr:to>
      <xdr:col>7</xdr:col>
      <xdr:colOff>76200</xdr:colOff>
      <xdr:row>86</xdr:row>
      <xdr:rowOff>114300</xdr:rowOff>
    </xdr:to>
    <xdr:sp macro="" textlink="">
      <xdr:nvSpPr>
        <xdr:cNvPr id="9477" name="Text Box 75" hidden="1">
          <a:extLst>
            <a:ext uri="{FF2B5EF4-FFF2-40B4-BE49-F238E27FC236}">
              <a16:creationId xmlns:a16="http://schemas.microsoft.com/office/drawing/2014/main" id="{00000000-0008-0000-0000-000005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85</xdr:row>
      <xdr:rowOff>76200</xdr:rowOff>
    </xdr:from>
    <xdr:to>
      <xdr:col>7</xdr:col>
      <xdr:colOff>76200</xdr:colOff>
      <xdr:row>86</xdr:row>
      <xdr:rowOff>114300</xdr:rowOff>
    </xdr:to>
    <xdr:sp macro="" textlink="">
      <xdr:nvSpPr>
        <xdr:cNvPr id="9478" name="Text Box 75" hidden="1">
          <a:extLst>
            <a:ext uri="{FF2B5EF4-FFF2-40B4-BE49-F238E27FC236}">
              <a16:creationId xmlns:a16="http://schemas.microsoft.com/office/drawing/2014/main" id="{00000000-0008-0000-0000-000006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85</xdr:row>
      <xdr:rowOff>76200</xdr:rowOff>
    </xdr:from>
    <xdr:to>
      <xdr:col>7</xdr:col>
      <xdr:colOff>76200</xdr:colOff>
      <xdr:row>86</xdr:row>
      <xdr:rowOff>114300</xdr:rowOff>
    </xdr:to>
    <xdr:sp macro="" textlink="">
      <xdr:nvSpPr>
        <xdr:cNvPr id="9479" name="Text Box 75" hidden="1">
          <a:extLst>
            <a:ext uri="{FF2B5EF4-FFF2-40B4-BE49-F238E27FC236}">
              <a16:creationId xmlns:a16="http://schemas.microsoft.com/office/drawing/2014/main" id="{00000000-0008-0000-0000-000007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85</xdr:row>
      <xdr:rowOff>76200</xdr:rowOff>
    </xdr:from>
    <xdr:to>
      <xdr:col>7</xdr:col>
      <xdr:colOff>76200</xdr:colOff>
      <xdr:row>86</xdr:row>
      <xdr:rowOff>114300</xdr:rowOff>
    </xdr:to>
    <xdr:sp macro="" textlink="">
      <xdr:nvSpPr>
        <xdr:cNvPr id="9480" name="Text Box 75" hidden="1">
          <a:extLst>
            <a:ext uri="{FF2B5EF4-FFF2-40B4-BE49-F238E27FC236}">
              <a16:creationId xmlns:a16="http://schemas.microsoft.com/office/drawing/2014/main" id="{00000000-0008-0000-0000-000008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85</xdr:row>
      <xdr:rowOff>76200</xdr:rowOff>
    </xdr:from>
    <xdr:to>
      <xdr:col>7</xdr:col>
      <xdr:colOff>76200</xdr:colOff>
      <xdr:row>86</xdr:row>
      <xdr:rowOff>114300</xdr:rowOff>
    </xdr:to>
    <xdr:sp macro="" textlink="">
      <xdr:nvSpPr>
        <xdr:cNvPr id="9481" name="Text Box 75" hidden="1">
          <a:extLst>
            <a:ext uri="{FF2B5EF4-FFF2-40B4-BE49-F238E27FC236}">
              <a16:creationId xmlns:a16="http://schemas.microsoft.com/office/drawing/2014/main" id="{00000000-0008-0000-0000-000009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86</xdr:row>
      <xdr:rowOff>76200</xdr:rowOff>
    </xdr:from>
    <xdr:to>
      <xdr:col>7</xdr:col>
      <xdr:colOff>76200</xdr:colOff>
      <xdr:row>87</xdr:row>
      <xdr:rowOff>114300</xdr:rowOff>
    </xdr:to>
    <xdr:sp macro="" textlink="">
      <xdr:nvSpPr>
        <xdr:cNvPr id="9482" name="Text Box 75" hidden="1">
          <a:extLst>
            <a:ext uri="{FF2B5EF4-FFF2-40B4-BE49-F238E27FC236}">
              <a16:creationId xmlns:a16="http://schemas.microsoft.com/office/drawing/2014/main" id="{00000000-0008-0000-0000-00000A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86</xdr:row>
      <xdr:rowOff>76200</xdr:rowOff>
    </xdr:from>
    <xdr:to>
      <xdr:col>7</xdr:col>
      <xdr:colOff>76200</xdr:colOff>
      <xdr:row>87</xdr:row>
      <xdr:rowOff>114300</xdr:rowOff>
    </xdr:to>
    <xdr:sp macro="" textlink="">
      <xdr:nvSpPr>
        <xdr:cNvPr id="9483" name="Text Box 75" hidden="1">
          <a:extLst>
            <a:ext uri="{FF2B5EF4-FFF2-40B4-BE49-F238E27FC236}">
              <a16:creationId xmlns:a16="http://schemas.microsoft.com/office/drawing/2014/main" id="{00000000-0008-0000-0000-00000B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86</xdr:row>
      <xdr:rowOff>76200</xdr:rowOff>
    </xdr:from>
    <xdr:to>
      <xdr:col>7</xdr:col>
      <xdr:colOff>76200</xdr:colOff>
      <xdr:row>87</xdr:row>
      <xdr:rowOff>114300</xdr:rowOff>
    </xdr:to>
    <xdr:sp macro="" textlink="">
      <xdr:nvSpPr>
        <xdr:cNvPr id="9484" name="Text Box 75" hidden="1">
          <a:extLst>
            <a:ext uri="{FF2B5EF4-FFF2-40B4-BE49-F238E27FC236}">
              <a16:creationId xmlns:a16="http://schemas.microsoft.com/office/drawing/2014/main" id="{00000000-0008-0000-0000-00000C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86</xdr:row>
      <xdr:rowOff>76200</xdr:rowOff>
    </xdr:from>
    <xdr:to>
      <xdr:col>7</xdr:col>
      <xdr:colOff>76200</xdr:colOff>
      <xdr:row>87</xdr:row>
      <xdr:rowOff>114300</xdr:rowOff>
    </xdr:to>
    <xdr:sp macro="" textlink="">
      <xdr:nvSpPr>
        <xdr:cNvPr id="9485" name="Text Box 75" hidden="1">
          <a:extLst>
            <a:ext uri="{FF2B5EF4-FFF2-40B4-BE49-F238E27FC236}">
              <a16:creationId xmlns:a16="http://schemas.microsoft.com/office/drawing/2014/main" id="{00000000-0008-0000-0000-00000D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86</xdr:row>
      <xdr:rowOff>76200</xdr:rowOff>
    </xdr:from>
    <xdr:to>
      <xdr:col>7</xdr:col>
      <xdr:colOff>76200</xdr:colOff>
      <xdr:row>87</xdr:row>
      <xdr:rowOff>114300</xdr:rowOff>
    </xdr:to>
    <xdr:sp macro="" textlink="">
      <xdr:nvSpPr>
        <xdr:cNvPr id="9486" name="Text Box 75" hidden="1">
          <a:extLst>
            <a:ext uri="{FF2B5EF4-FFF2-40B4-BE49-F238E27FC236}">
              <a16:creationId xmlns:a16="http://schemas.microsoft.com/office/drawing/2014/main" id="{00000000-0008-0000-0000-00000E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86</xdr:row>
      <xdr:rowOff>76200</xdr:rowOff>
    </xdr:from>
    <xdr:to>
      <xdr:col>7</xdr:col>
      <xdr:colOff>76200</xdr:colOff>
      <xdr:row>87</xdr:row>
      <xdr:rowOff>114300</xdr:rowOff>
    </xdr:to>
    <xdr:sp macro="" textlink="">
      <xdr:nvSpPr>
        <xdr:cNvPr id="9487" name="Text Box 75" hidden="1">
          <a:extLst>
            <a:ext uri="{FF2B5EF4-FFF2-40B4-BE49-F238E27FC236}">
              <a16:creationId xmlns:a16="http://schemas.microsoft.com/office/drawing/2014/main" id="{00000000-0008-0000-0000-00000F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87</xdr:row>
      <xdr:rowOff>76200</xdr:rowOff>
    </xdr:from>
    <xdr:to>
      <xdr:col>7</xdr:col>
      <xdr:colOff>76200</xdr:colOff>
      <xdr:row>88</xdr:row>
      <xdr:rowOff>114300</xdr:rowOff>
    </xdr:to>
    <xdr:sp macro="" textlink="">
      <xdr:nvSpPr>
        <xdr:cNvPr id="9488" name="Text Box 75" hidden="1">
          <a:extLst>
            <a:ext uri="{FF2B5EF4-FFF2-40B4-BE49-F238E27FC236}">
              <a16:creationId xmlns:a16="http://schemas.microsoft.com/office/drawing/2014/main" id="{00000000-0008-0000-0000-000010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87</xdr:row>
      <xdr:rowOff>76200</xdr:rowOff>
    </xdr:from>
    <xdr:to>
      <xdr:col>7</xdr:col>
      <xdr:colOff>76200</xdr:colOff>
      <xdr:row>88</xdr:row>
      <xdr:rowOff>114300</xdr:rowOff>
    </xdr:to>
    <xdr:sp macro="" textlink="">
      <xdr:nvSpPr>
        <xdr:cNvPr id="9489" name="Text Box 75" hidden="1">
          <a:extLst>
            <a:ext uri="{FF2B5EF4-FFF2-40B4-BE49-F238E27FC236}">
              <a16:creationId xmlns:a16="http://schemas.microsoft.com/office/drawing/2014/main" id="{00000000-0008-0000-0000-000011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87</xdr:row>
      <xdr:rowOff>76200</xdr:rowOff>
    </xdr:from>
    <xdr:to>
      <xdr:col>7</xdr:col>
      <xdr:colOff>76200</xdr:colOff>
      <xdr:row>88</xdr:row>
      <xdr:rowOff>114300</xdr:rowOff>
    </xdr:to>
    <xdr:sp macro="" textlink="">
      <xdr:nvSpPr>
        <xdr:cNvPr id="9490" name="Text Box 75" hidden="1">
          <a:extLst>
            <a:ext uri="{FF2B5EF4-FFF2-40B4-BE49-F238E27FC236}">
              <a16:creationId xmlns:a16="http://schemas.microsoft.com/office/drawing/2014/main" id="{00000000-0008-0000-0000-000012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87</xdr:row>
      <xdr:rowOff>76200</xdr:rowOff>
    </xdr:from>
    <xdr:to>
      <xdr:col>7</xdr:col>
      <xdr:colOff>76200</xdr:colOff>
      <xdr:row>88</xdr:row>
      <xdr:rowOff>114300</xdr:rowOff>
    </xdr:to>
    <xdr:sp macro="" textlink="">
      <xdr:nvSpPr>
        <xdr:cNvPr id="9491" name="Text Box 75" hidden="1">
          <a:extLst>
            <a:ext uri="{FF2B5EF4-FFF2-40B4-BE49-F238E27FC236}">
              <a16:creationId xmlns:a16="http://schemas.microsoft.com/office/drawing/2014/main" id="{00000000-0008-0000-0000-000013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87</xdr:row>
      <xdr:rowOff>76200</xdr:rowOff>
    </xdr:from>
    <xdr:to>
      <xdr:col>7</xdr:col>
      <xdr:colOff>76200</xdr:colOff>
      <xdr:row>88</xdr:row>
      <xdr:rowOff>114300</xdr:rowOff>
    </xdr:to>
    <xdr:sp macro="" textlink="">
      <xdr:nvSpPr>
        <xdr:cNvPr id="9492" name="Text Box 75" hidden="1">
          <a:extLst>
            <a:ext uri="{FF2B5EF4-FFF2-40B4-BE49-F238E27FC236}">
              <a16:creationId xmlns:a16="http://schemas.microsoft.com/office/drawing/2014/main" id="{00000000-0008-0000-0000-000014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87</xdr:row>
      <xdr:rowOff>76200</xdr:rowOff>
    </xdr:from>
    <xdr:to>
      <xdr:col>7</xdr:col>
      <xdr:colOff>76200</xdr:colOff>
      <xdr:row>88</xdr:row>
      <xdr:rowOff>114300</xdr:rowOff>
    </xdr:to>
    <xdr:sp macro="" textlink="">
      <xdr:nvSpPr>
        <xdr:cNvPr id="9493" name="Text Box 75" hidden="1">
          <a:extLst>
            <a:ext uri="{FF2B5EF4-FFF2-40B4-BE49-F238E27FC236}">
              <a16:creationId xmlns:a16="http://schemas.microsoft.com/office/drawing/2014/main" id="{00000000-0008-0000-0000-000015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88</xdr:row>
      <xdr:rowOff>76200</xdr:rowOff>
    </xdr:from>
    <xdr:to>
      <xdr:col>7</xdr:col>
      <xdr:colOff>76200</xdr:colOff>
      <xdr:row>89</xdr:row>
      <xdr:rowOff>114300</xdr:rowOff>
    </xdr:to>
    <xdr:sp macro="" textlink="">
      <xdr:nvSpPr>
        <xdr:cNvPr id="9494" name="Text Box 75" hidden="1">
          <a:extLst>
            <a:ext uri="{FF2B5EF4-FFF2-40B4-BE49-F238E27FC236}">
              <a16:creationId xmlns:a16="http://schemas.microsoft.com/office/drawing/2014/main" id="{00000000-0008-0000-0000-000016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88</xdr:row>
      <xdr:rowOff>76200</xdr:rowOff>
    </xdr:from>
    <xdr:to>
      <xdr:col>7</xdr:col>
      <xdr:colOff>76200</xdr:colOff>
      <xdr:row>89</xdr:row>
      <xdr:rowOff>114300</xdr:rowOff>
    </xdr:to>
    <xdr:sp macro="" textlink="">
      <xdr:nvSpPr>
        <xdr:cNvPr id="9495" name="Text Box 75" hidden="1">
          <a:extLst>
            <a:ext uri="{FF2B5EF4-FFF2-40B4-BE49-F238E27FC236}">
              <a16:creationId xmlns:a16="http://schemas.microsoft.com/office/drawing/2014/main" id="{00000000-0008-0000-0000-000017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88</xdr:row>
      <xdr:rowOff>76200</xdr:rowOff>
    </xdr:from>
    <xdr:to>
      <xdr:col>7</xdr:col>
      <xdr:colOff>76200</xdr:colOff>
      <xdr:row>89</xdr:row>
      <xdr:rowOff>114300</xdr:rowOff>
    </xdr:to>
    <xdr:sp macro="" textlink="">
      <xdr:nvSpPr>
        <xdr:cNvPr id="9496" name="Text Box 75" hidden="1">
          <a:extLst>
            <a:ext uri="{FF2B5EF4-FFF2-40B4-BE49-F238E27FC236}">
              <a16:creationId xmlns:a16="http://schemas.microsoft.com/office/drawing/2014/main" id="{00000000-0008-0000-0000-000018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88</xdr:row>
      <xdr:rowOff>76200</xdr:rowOff>
    </xdr:from>
    <xdr:to>
      <xdr:col>7</xdr:col>
      <xdr:colOff>76200</xdr:colOff>
      <xdr:row>89</xdr:row>
      <xdr:rowOff>114300</xdr:rowOff>
    </xdr:to>
    <xdr:sp macro="" textlink="">
      <xdr:nvSpPr>
        <xdr:cNvPr id="9497" name="Text Box 75" hidden="1">
          <a:extLst>
            <a:ext uri="{FF2B5EF4-FFF2-40B4-BE49-F238E27FC236}">
              <a16:creationId xmlns:a16="http://schemas.microsoft.com/office/drawing/2014/main" id="{00000000-0008-0000-0000-000019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88</xdr:row>
      <xdr:rowOff>76200</xdr:rowOff>
    </xdr:from>
    <xdr:to>
      <xdr:col>7</xdr:col>
      <xdr:colOff>76200</xdr:colOff>
      <xdr:row>89</xdr:row>
      <xdr:rowOff>114300</xdr:rowOff>
    </xdr:to>
    <xdr:sp macro="" textlink="">
      <xdr:nvSpPr>
        <xdr:cNvPr id="9498" name="Text Box 75" hidden="1">
          <a:extLst>
            <a:ext uri="{FF2B5EF4-FFF2-40B4-BE49-F238E27FC236}">
              <a16:creationId xmlns:a16="http://schemas.microsoft.com/office/drawing/2014/main" id="{00000000-0008-0000-0000-00001A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88</xdr:row>
      <xdr:rowOff>76200</xdr:rowOff>
    </xdr:from>
    <xdr:to>
      <xdr:col>7</xdr:col>
      <xdr:colOff>76200</xdr:colOff>
      <xdr:row>89</xdr:row>
      <xdr:rowOff>114300</xdr:rowOff>
    </xdr:to>
    <xdr:sp macro="" textlink="">
      <xdr:nvSpPr>
        <xdr:cNvPr id="9499" name="Text Box 75" hidden="1">
          <a:extLst>
            <a:ext uri="{FF2B5EF4-FFF2-40B4-BE49-F238E27FC236}">
              <a16:creationId xmlns:a16="http://schemas.microsoft.com/office/drawing/2014/main" id="{00000000-0008-0000-0000-00001B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89</xdr:row>
      <xdr:rowOff>76200</xdr:rowOff>
    </xdr:from>
    <xdr:to>
      <xdr:col>7</xdr:col>
      <xdr:colOff>76200</xdr:colOff>
      <xdr:row>90</xdr:row>
      <xdr:rowOff>114300</xdr:rowOff>
    </xdr:to>
    <xdr:sp macro="" textlink="">
      <xdr:nvSpPr>
        <xdr:cNvPr id="9500" name="Text Box 75" hidden="1">
          <a:extLst>
            <a:ext uri="{FF2B5EF4-FFF2-40B4-BE49-F238E27FC236}">
              <a16:creationId xmlns:a16="http://schemas.microsoft.com/office/drawing/2014/main" id="{00000000-0008-0000-0000-00001C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89</xdr:row>
      <xdr:rowOff>76200</xdr:rowOff>
    </xdr:from>
    <xdr:to>
      <xdr:col>7</xdr:col>
      <xdr:colOff>76200</xdr:colOff>
      <xdr:row>90</xdr:row>
      <xdr:rowOff>114300</xdr:rowOff>
    </xdr:to>
    <xdr:sp macro="" textlink="">
      <xdr:nvSpPr>
        <xdr:cNvPr id="9501" name="Text Box 75" hidden="1">
          <a:extLst>
            <a:ext uri="{FF2B5EF4-FFF2-40B4-BE49-F238E27FC236}">
              <a16:creationId xmlns:a16="http://schemas.microsoft.com/office/drawing/2014/main" id="{00000000-0008-0000-0000-00001D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89</xdr:row>
      <xdr:rowOff>76200</xdr:rowOff>
    </xdr:from>
    <xdr:to>
      <xdr:col>7</xdr:col>
      <xdr:colOff>76200</xdr:colOff>
      <xdr:row>90</xdr:row>
      <xdr:rowOff>114300</xdr:rowOff>
    </xdr:to>
    <xdr:sp macro="" textlink="">
      <xdr:nvSpPr>
        <xdr:cNvPr id="9502" name="Text Box 75" hidden="1">
          <a:extLst>
            <a:ext uri="{FF2B5EF4-FFF2-40B4-BE49-F238E27FC236}">
              <a16:creationId xmlns:a16="http://schemas.microsoft.com/office/drawing/2014/main" id="{00000000-0008-0000-0000-00001E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89</xdr:row>
      <xdr:rowOff>76200</xdr:rowOff>
    </xdr:from>
    <xdr:to>
      <xdr:col>7</xdr:col>
      <xdr:colOff>76200</xdr:colOff>
      <xdr:row>90</xdr:row>
      <xdr:rowOff>114300</xdr:rowOff>
    </xdr:to>
    <xdr:sp macro="" textlink="">
      <xdr:nvSpPr>
        <xdr:cNvPr id="9503" name="Text Box 75" hidden="1">
          <a:extLst>
            <a:ext uri="{FF2B5EF4-FFF2-40B4-BE49-F238E27FC236}">
              <a16:creationId xmlns:a16="http://schemas.microsoft.com/office/drawing/2014/main" id="{00000000-0008-0000-0000-00001F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89</xdr:row>
      <xdr:rowOff>76200</xdr:rowOff>
    </xdr:from>
    <xdr:to>
      <xdr:col>7</xdr:col>
      <xdr:colOff>76200</xdr:colOff>
      <xdr:row>90</xdr:row>
      <xdr:rowOff>114300</xdr:rowOff>
    </xdr:to>
    <xdr:sp macro="" textlink="">
      <xdr:nvSpPr>
        <xdr:cNvPr id="9504" name="Text Box 75" hidden="1">
          <a:extLst>
            <a:ext uri="{FF2B5EF4-FFF2-40B4-BE49-F238E27FC236}">
              <a16:creationId xmlns:a16="http://schemas.microsoft.com/office/drawing/2014/main" id="{00000000-0008-0000-0000-000020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89</xdr:row>
      <xdr:rowOff>76200</xdr:rowOff>
    </xdr:from>
    <xdr:to>
      <xdr:col>7</xdr:col>
      <xdr:colOff>76200</xdr:colOff>
      <xdr:row>90</xdr:row>
      <xdr:rowOff>114300</xdr:rowOff>
    </xdr:to>
    <xdr:sp macro="" textlink="">
      <xdr:nvSpPr>
        <xdr:cNvPr id="9505" name="Text Box 75" hidden="1">
          <a:extLst>
            <a:ext uri="{FF2B5EF4-FFF2-40B4-BE49-F238E27FC236}">
              <a16:creationId xmlns:a16="http://schemas.microsoft.com/office/drawing/2014/main" id="{00000000-0008-0000-0000-000021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90</xdr:row>
      <xdr:rowOff>76200</xdr:rowOff>
    </xdr:from>
    <xdr:to>
      <xdr:col>7</xdr:col>
      <xdr:colOff>76200</xdr:colOff>
      <xdr:row>91</xdr:row>
      <xdr:rowOff>114300</xdr:rowOff>
    </xdr:to>
    <xdr:sp macro="" textlink="">
      <xdr:nvSpPr>
        <xdr:cNvPr id="9506" name="Text Box 75" hidden="1">
          <a:extLst>
            <a:ext uri="{FF2B5EF4-FFF2-40B4-BE49-F238E27FC236}">
              <a16:creationId xmlns:a16="http://schemas.microsoft.com/office/drawing/2014/main" id="{00000000-0008-0000-0000-000022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90</xdr:row>
      <xdr:rowOff>76200</xdr:rowOff>
    </xdr:from>
    <xdr:to>
      <xdr:col>7</xdr:col>
      <xdr:colOff>76200</xdr:colOff>
      <xdr:row>91</xdr:row>
      <xdr:rowOff>114300</xdr:rowOff>
    </xdr:to>
    <xdr:sp macro="" textlink="">
      <xdr:nvSpPr>
        <xdr:cNvPr id="9507" name="Text Box 75" hidden="1">
          <a:extLst>
            <a:ext uri="{FF2B5EF4-FFF2-40B4-BE49-F238E27FC236}">
              <a16:creationId xmlns:a16="http://schemas.microsoft.com/office/drawing/2014/main" id="{00000000-0008-0000-0000-000023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90</xdr:row>
      <xdr:rowOff>76200</xdr:rowOff>
    </xdr:from>
    <xdr:to>
      <xdr:col>7</xdr:col>
      <xdr:colOff>76200</xdr:colOff>
      <xdr:row>91</xdr:row>
      <xdr:rowOff>114300</xdr:rowOff>
    </xdr:to>
    <xdr:sp macro="" textlink="">
      <xdr:nvSpPr>
        <xdr:cNvPr id="9508" name="Text Box 75" hidden="1">
          <a:extLst>
            <a:ext uri="{FF2B5EF4-FFF2-40B4-BE49-F238E27FC236}">
              <a16:creationId xmlns:a16="http://schemas.microsoft.com/office/drawing/2014/main" id="{00000000-0008-0000-0000-000024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90</xdr:row>
      <xdr:rowOff>76200</xdr:rowOff>
    </xdr:from>
    <xdr:to>
      <xdr:col>7</xdr:col>
      <xdr:colOff>76200</xdr:colOff>
      <xdr:row>91</xdr:row>
      <xdr:rowOff>114300</xdr:rowOff>
    </xdr:to>
    <xdr:sp macro="" textlink="">
      <xdr:nvSpPr>
        <xdr:cNvPr id="9509" name="Text Box 75" hidden="1">
          <a:extLst>
            <a:ext uri="{FF2B5EF4-FFF2-40B4-BE49-F238E27FC236}">
              <a16:creationId xmlns:a16="http://schemas.microsoft.com/office/drawing/2014/main" id="{00000000-0008-0000-0000-000025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90</xdr:row>
      <xdr:rowOff>76200</xdr:rowOff>
    </xdr:from>
    <xdr:to>
      <xdr:col>7</xdr:col>
      <xdr:colOff>76200</xdr:colOff>
      <xdr:row>91</xdr:row>
      <xdr:rowOff>114300</xdr:rowOff>
    </xdr:to>
    <xdr:sp macro="" textlink="">
      <xdr:nvSpPr>
        <xdr:cNvPr id="9510" name="Text Box 75" hidden="1">
          <a:extLst>
            <a:ext uri="{FF2B5EF4-FFF2-40B4-BE49-F238E27FC236}">
              <a16:creationId xmlns:a16="http://schemas.microsoft.com/office/drawing/2014/main" id="{00000000-0008-0000-0000-000026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90</xdr:row>
      <xdr:rowOff>76200</xdr:rowOff>
    </xdr:from>
    <xdr:to>
      <xdr:col>7</xdr:col>
      <xdr:colOff>76200</xdr:colOff>
      <xdr:row>91</xdr:row>
      <xdr:rowOff>114300</xdr:rowOff>
    </xdr:to>
    <xdr:sp macro="" textlink="">
      <xdr:nvSpPr>
        <xdr:cNvPr id="9511" name="Text Box 75" hidden="1">
          <a:extLst>
            <a:ext uri="{FF2B5EF4-FFF2-40B4-BE49-F238E27FC236}">
              <a16:creationId xmlns:a16="http://schemas.microsoft.com/office/drawing/2014/main" id="{00000000-0008-0000-0000-000027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91</xdr:row>
      <xdr:rowOff>76200</xdr:rowOff>
    </xdr:from>
    <xdr:to>
      <xdr:col>7</xdr:col>
      <xdr:colOff>76200</xdr:colOff>
      <xdr:row>92</xdr:row>
      <xdr:rowOff>114300</xdr:rowOff>
    </xdr:to>
    <xdr:sp macro="" textlink="">
      <xdr:nvSpPr>
        <xdr:cNvPr id="9512" name="Text Box 75" hidden="1">
          <a:extLst>
            <a:ext uri="{FF2B5EF4-FFF2-40B4-BE49-F238E27FC236}">
              <a16:creationId xmlns:a16="http://schemas.microsoft.com/office/drawing/2014/main" id="{00000000-0008-0000-0000-000028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91</xdr:row>
      <xdr:rowOff>76200</xdr:rowOff>
    </xdr:from>
    <xdr:to>
      <xdr:col>7</xdr:col>
      <xdr:colOff>76200</xdr:colOff>
      <xdr:row>92</xdr:row>
      <xdr:rowOff>114300</xdr:rowOff>
    </xdr:to>
    <xdr:sp macro="" textlink="">
      <xdr:nvSpPr>
        <xdr:cNvPr id="9513" name="Text Box 75" hidden="1">
          <a:extLst>
            <a:ext uri="{FF2B5EF4-FFF2-40B4-BE49-F238E27FC236}">
              <a16:creationId xmlns:a16="http://schemas.microsoft.com/office/drawing/2014/main" id="{00000000-0008-0000-0000-000029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91</xdr:row>
      <xdr:rowOff>76200</xdr:rowOff>
    </xdr:from>
    <xdr:to>
      <xdr:col>7</xdr:col>
      <xdr:colOff>76200</xdr:colOff>
      <xdr:row>92</xdr:row>
      <xdr:rowOff>114300</xdr:rowOff>
    </xdr:to>
    <xdr:sp macro="" textlink="">
      <xdr:nvSpPr>
        <xdr:cNvPr id="9514" name="Text Box 75" hidden="1">
          <a:extLst>
            <a:ext uri="{FF2B5EF4-FFF2-40B4-BE49-F238E27FC236}">
              <a16:creationId xmlns:a16="http://schemas.microsoft.com/office/drawing/2014/main" id="{00000000-0008-0000-0000-00002A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91</xdr:row>
      <xdr:rowOff>76200</xdr:rowOff>
    </xdr:from>
    <xdr:to>
      <xdr:col>7</xdr:col>
      <xdr:colOff>76200</xdr:colOff>
      <xdr:row>92</xdr:row>
      <xdr:rowOff>114300</xdr:rowOff>
    </xdr:to>
    <xdr:sp macro="" textlink="">
      <xdr:nvSpPr>
        <xdr:cNvPr id="9515" name="Text Box 75" hidden="1">
          <a:extLst>
            <a:ext uri="{FF2B5EF4-FFF2-40B4-BE49-F238E27FC236}">
              <a16:creationId xmlns:a16="http://schemas.microsoft.com/office/drawing/2014/main" id="{00000000-0008-0000-0000-00002B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91</xdr:row>
      <xdr:rowOff>76200</xdr:rowOff>
    </xdr:from>
    <xdr:to>
      <xdr:col>7</xdr:col>
      <xdr:colOff>76200</xdr:colOff>
      <xdr:row>92</xdr:row>
      <xdr:rowOff>114300</xdr:rowOff>
    </xdr:to>
    <xdr:sp macro="" textlink="">
      <xdr:nvSpPr>
        <xdr:cNvPr id="9516" name="Text Box 75" hidden="1">
          <a:extLst>
            <a:ext uri="{FF2B5EF4-FFF2-40B4-BE49-F238E27FC236}">
              <a16:creationId xmlns:a16="http://schemas.microsoft.com/office/drawing/2014/main" id="{00000000-0008-0000-0000-00002C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91</xdr:row>
      <xdr:rowOff>76200</xdr:rowOff>
    </xdr:from>
    <xdr:to>
      <xdr:col>7</xdr:col>
      <xdr:colOff>76200</xdr:colOff>
      <xdr:row>92</xdr:row>
      <xdr:rowOff>114300</xdr:rowOff>
    </xdr:to>
    <xdr:sp macro="" textlink="">
      <xdr:nvSpPr>
        <xdr:cNvPr id="9517" name="Text Box 75" hidden="1">
          <a:extLst>
            <a:ext uri="{FF2B5EF4-FFF2-40B4-BE49-F238E27FC236}">
              <a16:creationId xmlns:a16="http://schemas.microsoft.com/office/drawing/2014/main" id="{00000000-0008-0000-0000-00002D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92</xdr:row>
      <xdr:rowOff>76200</xdr:rowOff>
    </xdr:from>
    <xdr:to>
      <xdr:col>7</xdr:col>
      <xdr:colOff>76200</xdr:colOff>
      <xdr:row>93</xdr:row>
      <xdr:rowOff>114300</xdr:rowOff>
    </xdr:to>
    <xdr:sp macro="" textlink="">
      <xdr:nvSpPr>
        <xdr:cNvPr id="9518" name="Text Box 75" hidden="1">
          <a:extLst>
            <a:ext uri="{FF2B5EF4-FFF2-40B4-BE49-F238E27FC236}">
              <a16:creationId xmlns:a16="http://schemas.microsoft.com/office/drawing/2014/main" id="{00000000-0008-0000-0000-00002E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92</xdr:row>
      <xdr:rowOff>76200</xdr:rowOff>
    </xdr:from>
    <xdr:to>
      <xdr:col>7</xdr:col>
      <xdr:colOff>76200</xdr:colOff>
      <xdr:row>93</xdr:row>
      <xdr:rowOff>114300</xdr:rowOff>
    </xdr:to>
    <xdr:sp macro="" textlink="">
      <xdr:nvSpPr>
        <xdr:cNvPr id="9519" name="Text Box 75" hidden="1">
          <a:extLst>
            <a:ext uri="{FF2B5EF4-FFF2-40B4-BE49-F238E27FC236}">
              <a16:creationId xmlns:a16="http://schemas.microsoft.com/office/drawing/2014/main" id="{00000000-0008-0000-0000-00002F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92</xdr:row>
      <xdr:rowOff>76200</xdr:rowOff>
    </xdr:from>
    <xdr:to>
      <xdr:col>7</xdr:col>
      <xdr:colOff>76200</xdr:colOff>
      <xdr:row>93</xdr:row>
      <xdr:rowOff>114300</xdr:rowOff>
    </xdr:to>
    <xdr:sp macro="" textlink="">
      <xdr:nvSpPr>
        <xdr:cNvPr id="9520" name="Text Box 75" hidden="1">
          <a:extLst>
            <a:ext uri="{FF2B5EF4-FFF2-40B4-BE49-F238E27FC236}">
              <a16:creationId xmlns:a16="http://schemas.microsoft.com/office/drawing/2014/main" id="{00000000-0008-0000-0000-000030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92</xdr:row>
      <xdr:rowOff>76200</xdr:rowOff>
    </xdr:from>
    <xdr:to>
      <xdr:col>7</xdr:col>
      <xdr:colOff>76200</xdr:colOff>
      <xdr:row>93</xdr:row>
      <xdr:rowOff>114300</xdr:rowOff>
    </xdr:to>
    <xdr:sp macro="" textlink="">
      <xdr:nvSpPr>
        <xdr:cNvPr id="9521" name="Text Box 75" hidden="1">
          <a:extLst>
            <a:ext uri="{FF2B5EF4-FFF2-40B4-BE49-F238E27FC236}">
              <a16:creationId xmlns:a16="http://schemas.microsoft.com/office/drawing/2014/main" id="{00000000-0008-0000-0000-000031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92</xdr:row>
      <xdr:rowOff>76200</xdr:rowOff>
    </xdr:from>
    <xdr:to>
      <xdr:col>7</xdr:col>
      <xdr:colOff>76200</xdr:colOff>
      <xdr:row>93</xdr:row>
      <xdr:rowOff>114300</xdr:rowOff>
    </xdr:to>
    <xdr:sp macro="" textlink="">
      <xdr:nvSpPr>
        <xdr:cNvPr id="9522" name="Text Box 75" hidden="1">
          <a:extLst>
            <a:ext uri="{FF2B5EF4-FFF2-40B4-BE49-F238E27FC236}">
              <a16:creationId xmlns:a16="http://schemas.microsoft.com/office/drawing/2014/main" id="{00000000-0008-0000-0000-000032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92</xdr:row>
      <xdr:rowOff>76200</xdr:rowOff>
    </xdr:from>
    <xdr:to>
      <xdr:col>7</xdr:col>
      <xdr:colOff>76200</xdr:colOff>
      <xdr:row>93</xdr:row>
      <xdr:rowOff>114300</xdr:rowOff>
    </xdr:to>
    <xdr:sp macro="" textlink="">
      <xdr:nvSpPr>
        <xdr:cNvPr id="9523" name="Text Box 75" hidden="1">
          <a:extLst>
            <a:ext uri="{FF2B5EF4-FFF2-40B4-BE49-F238E27FC236}">
              <a16:creationId xmlns:a16="http://schemas.microsoft.com/office/drawing/2014/main" id="{00000000-0008-0000-0000-000033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93</xdr:row>
      <xdr:rowOff>76200</xdr:rowOff>
    </xdr:from>
    <xdr:to>
      <xdr:col>7</xdr:col>
      <xdr:colOff>76200</xdr:colOff>
      <xdr:row>94</xdr:row>
      <xdr:rowOff>114300</xdr:rowOff>
    </xdr:to>
    <xdr:sp macro="" textlink="">
      <xdr:nvSpPr>
        <xdr:cNvPr id="9524" name="Text Box 75" hidden="1">
          <a:extLst>
            <a:ext uri="{FF2B5EF4-FFF2-40B4-BE49-F238E27FC236}">
              <a16:creationId xmlns:a16="http://schemas.microsoft.com/office/drawing/2014/main" id="{00000000-0008-0000-0000-000034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93</xdr:row>
      <xdr:rowOff>76200</xdr:rowOff>
    </xdr:from>
    <xdr:to>
      <xdr:col>7</xdr:col>
      <xdr:colOff>76200</xdr:colOff>
      <xdr:row>94</xdr:row>
      <xdr:rowOff>114300</xdr:rowOff>
    </xdr:to>
    <xdr:sp macro="" textlink="">
      <xdr:nvSpPr>
        <xdr:cNvPr id="9525" name="Text Box 75" hidden="1">
          <a:extLst>
            <a:ext uri="{FF2B5EF4-FFF2-40B4-BE49-F238E27FC236}">
              <a16:creationId xmlns:a16="http://schemas.microsoft.com/office/drawing/2014/main" id="{00000000-0008-0000-0000-000035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93</xdr:row>
      <xdr:rowOff>76200</xdr:rowOff>
    </xdr:from>
    <xdr:to>
      <xdr:col>7</xdr:col>
      <xdr:colOff>76200</xdr:colOff>
      <xdr:row>94</xdr:row>
      <xdr:rowOff>114300</xdr:rowOff>
    </xdr:to>
    <xdr:sp macro="" textlink="">
      <xdr:nvSpPr>
        <xdr:cNvPr id="9526" name="Text Box 75" hidden="1">
          <a:extLst>
            <a:ext uri="{FF2B5EF4-FFF2-40B4-BE49-F238E27FC236}">
              <a16:creationId xmlns:a16="http://schemas.microsoft.com/office/drawing/2014/main" id="{00000000-0008-0000-0000-000036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93</xdr:row>
      <xdr:rowOff>76200</xdr:rowOff>
    </xdr:from>
    <xdr:to>
      <xdr:col>7</xdr:col>
      <xdr:colOff>76200</xdr:colOff>
      <xdr:row>94</xdr:row>
      <xdr:rowOff>114300</xdr:rowOff>
    </xdr:to>
    <xdr:sp macro="" textlink="">
      <xdr:nvSpPr>
        <xdr:cNvPr id="9527" name="Text Box 75" hidden="1">
          <a:extLst>
            <a:ext uri="{FF2B5EF4-FFF2-40B4-BE49-F238E27FC236}">
              <a16:creationId xmlns:a16="http://schemas.microsoft.com/office/drawing/2014/main" id="{00000000-0008-0000-0000-000037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93</xdr:row>
      <xdr:rowOff>76200</xdr:rowOff>
    </xdr:from>
    <xdr:to>
      <xdr:col>7</xdr:col>
      <xdr:colOff>76200</xdr:colOff>
      <xdr:row>94</xdr:row>
      <xdr:rowOff>114300</xdr:rowOff>
    </xdr:to>
    <xdr:sp macro="" textlink="">
      <xdr:nvSpPr>
        <xdr:cNvPr id="9528" name="Text Box 75" hidden="1">
          <a:extLst>
            <a:ext uri="{FF2B5EF4-FFF2-40B4-BE49-F238E27FC236}">
              <a16:creationId xmlns:a16="http://schemas.microsoft.com/office/drawing/2014/main" id="{00000000-0008-0000-0000-000038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93</xdr:row>
      <xdr:rowOff>76200</xdr:rowOff>
    </xdr:from>
    <xdr:to>
      <xdr:col>7</xdr:col>
      <xdr:colOff>76200</xdr:colOff>
      <xdr:row>94</xdr:row>
      <xdr:rowOff>114300</xdr:rowOff>
    </xdr:to>
    <xdr:sp macro="" textlink="">
      <xdr:nvSpPr>
        <xdr:cNvPr id="9529" name="Text Box 75" hidden="1">
          <a:extLst>
            <a:ext uri="{FF2B5EF4-FFF2-40B4-BE49-F238E27FC236}">
              <a16:creationId xmlns:a16="http://schemas.microsoft.com/office/drawing/2014/main" id="{00000000-0008-0000-0000-000039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94</xdr:row>
      <xdr:rowOff>76200</xdr:rowOff>
    </xdr:from>
    <xdr:to>
      <xdr:col>7</xdr:col>
      <xdr:colOff>76200</xdr:colOff>
      <xdr:row>95</xdr:row>
      <xdr:rowOff>114300</xdr:rowOff>
    </xdr:to>
    <xdr:sp macro="" textlink="">
      <xdr:nvSpPr>
        <xdr:cNvPr id="9530" name="Text Box 75" hidden="1">
          <a:extLst>
            <a:ext uri="{FF2B5EF4-FFF2-40B4-BE49-F238E27FC236}">
              <a16:creationId xmlns:a16="http://schemas.microsoft.com/office/drawing/2014/main" id="{00000000-0008-0000-0000-00003A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94</xdr:row>
      <xdr:rowOff>76200</xdr:rowOff>
    </xdr:from>
    <xdr:to>
      <xdr:col>7</xdr:col>
      <xdr:colOff>76200</xdr:colOff>
      <xdr:row>95</xdr:row>
      <xdr:rowOff>114300</xdr:rowOff>
    </xdr:to>
    <xdr:sp macro="" textlink="">
      <xdr:nvSpPr>
        <xdr:cNvPr id="9531" name="Text Box 75" hidden="1">
          <a:extLst>
            <a:ext uri="{FF2B5EF4-FFF2-40B4-BE49-F238E27FC236}">
              <a16:creationId xmlns:a16="http://schemas.microsoft.com/office/drawing/2014/main" id="{00000000-0008-0000-0000-00003B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94</xdr:row>
      <xdr:rowOff>76200</xdr:rowOff>
    </xdr:from>
    <xdr:to>
      <xdr:col>7</xdr:col>
      <xdr:colOff>76200</xdr:colOff>
      <xdr:row>95</xdr:row>
      <xdr:rowOff>114300</xdr:rowOff>
    </xdr:to>
    <xdr:sp macro="" textlink="">
      <xdr:nvSpPr>
        <xdr:cNvPr id="9532" name="Text Box 75" hidden="1">
          <a:extLst>
            <a:ext uri="{FF2B5EF4-FFF2-40B4-BE49-F238E27FC236}">
              <a16:creationId xmlns:a16="http://schemas.microsoft.com/office/drawing/2014/main" id="{00000000-0008-0000-0000-00003C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94</xdr:row>
      <xdr:rowOff>76200</xdr:rowOff>
    </xdr:from>
    <xdr:to>
      <xdr:col>7</xdr:col>
      <xdr:colOff>76200</xdr:colOff>
      <xdr:row>95</xdr:row>
      <xdr:rowOff>114300</xdr:rowOff>
    </xdr:to>
    <xdr:sp macro="" textlink="">
      <xdr:nvSpPr>
        <xdr:cNvPr id="9533" name="Text Box 75" hidden="1">
          <a:extLst>
            <a:ext uri="{FF2B5EF4-FFF2-40B4-BE49-F238E27FC236}">
              <a16:creationId xmlns:a16="http://schemas.microsoft.com/office/drawing/2014/main" id="{00000000-0008-0000-0000-00003D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94</xdr:row>
      <xdr:rowOff>76200</xdr:rowOff>
    </xdr:from>
    <xdr:to>
      <xdr:col>7</xdr:col>
      <xdr:colOff>76200</xdr:colOff>
      <xdr:row>95</xdr:row>
      <xdr:rowOff>114300</xdr:rowOff>
    </xdr:to>
    <xdr:sp macro="" textlink="">
      <xdr:nvSpPr>
        <xdr:cNvPr id="9534" name="Text Box 75" hidden="1">
          <a:extLst>
            <a:ext uri="{FF2B5EF4-FFF2-40B4-BE49-F238E27FC236}">
              <a16:creationId xmlns:a16="http://schemas.microsoft.com/office/drawing/2014/main" id="{00000000-0008-0000-0000-00003E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94</xdr:row>
      <xdr:rowOff>76200</xdr:rowOff>
    </xdr:from>
    <xdr:to>
      <xdr:col>7</xdr:col>
      <xdr:colOff>76200</xdr:colOff>
      <xdr:row>95</xdr:row>
      <xdr:rowOff>114300</xdr:rowOff>
    </xdr:to>
    <xdr:sp macro="" textlink="">
      <xdr:nvSpPr>
        <xdr:cNvPr id="9535" name="Text Box 75" hidden="1">
          <a:extLst>
            <a:ext uri="{FF2B5EF4-FFF2-40B4-BE49-F238E27FC236}">
              <a16:creationId xmlns:a16="http://schemas.microsoft.com/office/drawing/2014/main" id="{00000000-0008-0000-0000-00003F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95</xdr:row>
      <xdr:rowOff>76200</xdr:rowOff>
    </xdr:from>
    <xdr:to>
      <xdr:col>7</xdr:col>
      <xdr:colOff>76200</xdr:colOff>
      <xdr:row>96</xdr:row>
      <xdr:rowOff>114300</xdr:rowOff>
    </xdr:to>
    <xdr:sp macro="" textlink="">
      <xdr:nvSpPr>
        <xdr:cNvPr id="9536" name="Text Box 75" hidden="1">
          <a:extLst>
            <a:ext uri="{FF2B5EF4-FFF2-40B4-BE49-F238E27FC236}">
              <a16:creationId xmlns:a16="http://schemas.microsoft.com/office/drawing/2014/main" id="{00000000-0008-0000-0000-000040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95</xdr:row>
      <xdr:rowOff>76200</xdr:rowOff>
    </xdr:from>
    <xdr:to>
      <xdr:col>7</xdr:col>
      <xdr:colOff>76200</xdr:colOff>
      <xdr:row>96</xdr:row>
      <xdr:rowOff>114300</xdr:rowOff>
    </xdr:to>
    <xdr:sp macro="" textlink="">
      <xdr:nvSpPr>
        <xdr:cNvPr id="9537" name="Text Box 75" hidden="1">
          <a:extLst>
            <a:ext uri="{FF2B5EF4-FFF2-40B4-BE49-F238E27FC236}">
              <a16:creationId xmlns:a16="http://schemas.microsoft.com/office/drawing/2014/main" id="{00000000-0008-0000-0000-000041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95</xdr:row>
      <xdr:rowOff>76200</xdr:rowOff>
    </xdr:from>
    <xdr:to>
      <xdr:col>7</xdr:col>
      <xdr:colOff>76200</xdr:colOff>
      <xdr:row>96</xdr:row>
      <xdr:rowOff>114300</xdr:rowOff>
    </xdr:to>
    <xdr:sp macro="" textlink="">
      <xdr:nvSpPr>
        <xdr:cNvPr id="9538" name="Text Box 75" hidden="1">
          <a:extLst>
            <a:ext uri="{FF2B5EF4-FFF2-40B4-BE49-F238E27FC236}">
              <a16:creationId xmlns:a16="http://schemas.microsoft.com/office/drawing/2014/main" id="{00000000-0008-0000-0000-000042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95</xdr:row>
      <xdr:rowOff>76200</xdr:rowOff>
    </xdr:from>
    <xdr:to>
      <xdr:col>7</xdr:col>
      <xdr:colOff>76200</xdr:colOff>
      <xdr:row>96</xdr:row>
      <xdr:rowOff>114300</xdr:rowOff>
    </xdr:to>
    <xdr:sp macro="" textlink="">
      <xdr:nvSpPr>
        <xdr:cNvPr id="9539" name="Text Box 75" hidden="1">
          <a:extLst>
            <a:ext uri="{FF2B5EF4-FFF2-40B4-BE49-F238E27FC236}">
              <a16:creationId xmlns:a16="http://schemas.microsoft.com/office/drawing/2014/main" id="{00000000-0008-0000-0000-000043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95</xdr:row>
      <xdr:rowOff>76200</xdr:rowOff>
    </xdr:from>
    <xdr:to>
      <xdr:col>7</xdr:col>
      <xdr:colOff>76200</xdr:colOff>
      <xdr:row>96</xdr:row>
      <xdr:rowOff>114300</xdr:rowOff>
    </xdr:to>
    <xdr:sp macro="" textlink="">
      <xdr:nvSpPr>
        <xdr:cNvPr id="9540" name="Text Box 75" hidden="1">
          <a:extLst>
            <a:ext uri="{FF2B5EF4-FFF2-40B4-BE49-F238E27FC236}">
              <a16:creationId xmlns:a16="http://schemas.microsoft.com/office/drawing/2014/main" id="{00000000-0008-0000-0000-000044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95</xdr:row>
      <xdr:rowOff>76200</xdr:rowOff>
    </xdr:from>
    <xdr:to>
      <xdr:col>7</xdr:col>
      <xdr:colOff>76200</xdr:colOff>
      <xdr:row>96</xdr:row>
      <xdr:rowOff>114300</xdr:rowOff>
    </xdr:to>
    <xdr:sp macro="" textlink="">
      <xdr:nvSpPr>
        <xdr:cNvPr id="9541" name="Text Box 75" hidden="1">
          <a:extLst>
            <a:ext uri="{FF2B5EF4-FFF2-40B4-BE49-F238E27FC236}">
              <a16:creationId xmlns:a16="http://schemas.microsoft.com/office/drawing/2014/main" id="{00000000-0008-0000-0000-000045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96</xdr:row>
      <xdr:rowOff>76200</xdr:rowOff>
    </xdr:from>
    <xdr:to>
      <xdr:col>7</xdr:col>
      <xdr:colOff>76200</xdr:colOff>
      <xdr:row>97</xdr:row>
      <xdr:rowOff>114300</xdr:rowOff>
    </xdr:to>
    <xdr:sp macro="" textlink="">
      <xdr:nvSpPr>
        <xdr:cNvPr id="9542" name="Text Box 75" hidden="1">
          <a:extLst>
            <a:ext uri="{FF2B5EF4-FFF2-40B4-BE49-F238E27FC236}">
              <a16:creationId xmlns:a16="http://schemas.microsoft.com/office/drawing/2014/main" id="{00000000-0008-0000-0000-000046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96</xdr:row>
      <xdr:rowOff>76200</xdr:rowOff>
    </xdr:from>
    <xdr:to>
      <xdr:col>7</xdr:col>
      <xdr:colOff>76200</xdr:colOff>
      <xdr:row>97</xdr:row>
      <xdr:rowOff>114300</xdr:rowOff>
    </xdr:to>
    <xdr:sp macro="" textlink="">
      <xdr:nvSpPr>
        <xdr:cNvPr id="9543" name="Text Box 75" hidden="1">
          <a:extLst>
            <a:ext uri="{FF2B5EF4-FFF2-40B4-BE49-F238E27FC236}">
              <a16:creationId xmlns:a16="http://schemas.microsoft.com/office/drawing/2014/main" id="{00000000-0008-0000-0000-000047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96</xdr:row>
      <xdr:rowOff>76200</xdr:rowOff>
    </xdr:from>
    <xdr:to>
      <xdr:col>7</xdr:col>
      <xdr:colOff>76200</xdr:colOff>
      <xdr:row>97</xdr:row>
      <xdr:rowOff>114300</xdr:rowOff>
    </xdr:to>
    <xdr:sp macro="" textlink="">
      <xdr:nvSpPr>
        <xdr:cNvPr id="9544" name="Text Box 75" hidden="1">
          <a:extLst>
            <a:ext uri="{FF2B5EF4-FFF2-40B4-BE49-F238E27FC236}">
              <a16:creationId xmlns:a16="http://schemas.microsoft.com/office/drawing/2014/main" id="{00000000-0008-0000-0000-000048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96</xdr:row>
      <xdr:rowOff>76200</xdr:rowOff>
    </xdr:from>
    <xdr:to>
      <xdr:col>7</xdr:col>
      <xdr:colOff>76200</xdr:colOff>
      <xdr:row>97</xdr:row>
      <xdr:rowOff>114300</xdr:rowOff>
    </xdr:to>
    <xdr:sp macro="" textlink="">
      <xdr:nvSpPr>
        <xdr:cNvPr id="9545" name="Text Box 75" hidden="1">
          <a:extLst>
            <a:ext uri="{FF2B5EF4-FFF2-40B4-BE49-F238E27FC236}">
              <a16:creationId xmlns:a16="http://schemas.microsoft.com/office/drawing/2014/main" id="{00000000-0008-0000-0000-000049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96</xdr:row>
      <xdr:rowOff>76200</xdr:rowOff>
    </xdr:from>
    <xdr:to>
      <xdr:col>7</xdr:col>
      <xdr:colOff>76200</xdr:colOff>
      <xdr:row>97</xdr:row>
      <xdr:rowOff>114300</xdr:rowOff>
    </xdr:to>
    <xdr:sp macro="" textlink="">
      <xdr:nvSpPr>
        <xdr:cNvPr id="9546" name="Text Box 75" hidden="1">
          <a:extLst>
            <a:ext uri="{FF2B5EF4-FFF2-40B4-BE49-F238E27FC236}">
              <a16:creationId xmlns:a16="http://schemas.microsoft.com/office/drawing/2014/main" id="{00000000-0008-0000-0000-00004A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96</xdr:row>
      <xdr:rowOff>76200</xdr:rowOff>
    </xdr:from>
    <xdr:to>
      <xdr:col>7</xdr:col>
      <xdr:colOff>76200</xdr:colOff>
      <xdr:row>97</xdr:row>
      <xdr:rowOff>114300</xdr:rowOff>
    </xdr:to>
    <xdr:sp macro="" textlink="">
      <xdr:nvSpPr>
        <xdr:cNvPr id="9547" name="Text Box 75" hidden="1">
          <a:extLst>
            <a:ext uri="{FF2B5EF4-FFF2-40B4-BE49-F238E27FC236}">
              <a16:creationId xmlns:a16="http://schemas.microsoft.com/office/drawing/2014/main" id="{00000000-0008-0000-0000-00004B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97</xdr:row>
      <xdr:rowOff>76200</xdr:rowOff>
    </xdr:from>
    <xdr:to>
      <xdr:col>7</xdr:col>
      <xdr:colOff>76200</xdr:colOff>
      <xdr:row>98</xdr:row>
      <xdr:rowOff>114300</xdr:rowOff>
    </xdr:to>
    <xdr:sp macro="" textlink="">
      <xdr:nvSpPr>
        <xdr:cNvPr id="9548" name="Text Box 75" hidden="1">
          <a:extLst>
            <a:ext uri="{FF2B5EF4-FFF2-40B4-BE49-F238E27FC236}">
              <a16:creationId xmlns:a16="http://schemas.microsoft.com/office/drawing/2014/main" id="{00000000-0008-0000-0000-00004C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97</xdr:row>
      <xdr:rowOff>76200</xdr:rowOff>
    </xdr:from>
    <xdr:to>
      <xdr:col>7</xdr:col>
      <xdr:colOff>76200</xdr:colOff>
      <xdr:row>98</xdr:row>
      <xdr:rowOff>114300</xdr:rowOff>
    </xdr:to>
    <xdr:sp macro="" textlink="">
      <xdr:nvSpPr>
        <xdr:cNvPr id="9549" name="Text Box 75" hidden="1">
          <a:extLst>
            <a:ext uri="{FF2B5EF4-FFF2-40B4-BE49-F238E27FC236}">
              <a16:creationId xmlns:a16="http://schemas.microsoft.com/office/drawing/2014/main" id="{00000000-0008-0000-0000-00004D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97</xdr:row>
      <xdr:rowOff>76200</xdr:rowOff>
    </xdr:from>
    <xdr:to>
      <xdr:col>7</xdr:col>
      <xdr:colOff>76200</xdr:colOff>
      <xdr:row>98</xdr:row>
      <xdr:rowOff>114300</xdr:rowOff>
    </xdr:to>
    <xdr:sp macro="" textlink="">
      <xdr:nvSpPr>
        <xdr:cNvPr id="9550" name="Text Box 75" hidden="1">
          <a:extLst>
            <a:ext uri="{FF2B5EF4-FFF2-40B4-BE49-F238E27FC236}">
              <a16:creationId xmlns:a16="http://schemas.microsoft.com/office/drawing/2014/main" id="{00000000-0008-0000-0000-00004E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97</xdr:row>
      <xdr:rowOff>76200</xdr:rowOff>
    </xdr:from>
    <xdr:to>
      <xdr:col>7</xdr:col>
      <xdr:colOff>76200</xdr:colOff>
      <xdr:row>98</xdr:row>
      <xdr:rowOff>114300</xdr:rowOff>
    </xdr:to>
    <xdr:sp macro="" textlink="">
      <xdr:nvSpPr>
        <xdr:cNvPr id="9551" name="Text Box 75" hidden="1">
          <a:extLst>
            <a:ext uri="{FF2B5EF4-FFF2-40B4-BE49-F238E27FC236}">
              <a16:creationId xmlns:a16="http://schemas.microsoft.com/office/drawing/2014/main" id="{00000000-0008-0000-0000-00004F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97</xdr:row>
      <xdr:rowOff>76200</xdr:rowOff>
    </xdr:from>
    <xdr:to>
      <xdr:col>7</xdr:col>
      <xdr:colOff>76200</xdr:colOff>
      <xdr:row>98</xdr:row>
      <xdr:rowOff>114300</xdr:rowOff>
    </xdr:to>
    <xdr:sp macro="" textlink="">
      <xdr:nvSpPr>
        <xdr:cNvPr id="9552" name="Text Box 75" hidden="1">
          <a:extLst>
            <a:ext uri="{FF2B5EF4-FFF2-40B4-BE49-F238E27FC236}">
              <a16:creationId xmlns:a16="http://schemas.microsoft.com/office/drawing/2014/main" id="{00000000-0008-0000-0000-000050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97</xdr:row>
      <xdr:rowOff>76200</xdr:rowOff>
    </xdr:from>
    <xdr:to>
      <xdr:col>7</xdr:col>
      <xdr:colOff>76200</xdr:colOff>
      <xdr:row>98</xdr:row>
      <xdr:rowOff>114300</xdr:rowOff>
    </xdr:to>
    <xdr:sp macro="" textlink="">
      <xdr:nvSpPr>
        <xdr:cNvPr id="9553" name="Text Box 75" hidden="1">
          <a:extLst>
            <a:ext uri="{FF2B5EF4-FFF2-40B4-BE49-F238E27FC236}">
              <a16:creationId xmlns:a16="http://schemas.microsoft.com/office/drawing/2014/main" id="{00000000-0008-0000-0000-000051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98</xdr:row>
      <xdr:rowOff>76200</xdr:rowOff>
    </xdr:from>
    <xdr:to>
      <xdr:col>7</xdr:col>
      <xdr:colOff>76200</xdr:colOff>
      <xdr:row>99</xdr:row>
      <xdr:rowOff>114300</xdr:rowOff>
    </xdr:to>
    <xdr:sp macro="" textlink="">
      <xdr:nvSpPr>
        <xdr:cNvPr id="9554" name="Text Box 75" hidden="1">
          <a:extLst>
            <a:ext uri="{FF2B5EF4-FFF2-40B4-BE49-F238E27FC236}">
              <a16:creationId xmlns:a16="http://schemas.microsoft.com/office/drawing/2014/main" id="{00000000-0008-0000-0000-000052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98</xdr:row>
      <xdr:rowOff>76200</xdr:rowOff>
    </xdr:from>
    <xdr:to>
      <xdr:col>7</xdr:col>
      <xdr:colOff>76200</xdr:colOff>
      <xdr:row>99</xdr:row>
      <xdr:rowOff>114300</xdr:rowOff>
    </xdr:to>
    <xdr:sp macro="" textlink="">
      <xdr:nvSpPr>
        <xdr:cNvPr id="9555" name="Text Box 75" hidden="1">
          <a:extLst>
            <a:ext uri="{FF2B5EF4-FFF2-40B4-BE49-F238E27FC236}">
              <a16:creationId xmlns:a16="http://schemas.microsoft.com/office/drawing/2014/main" id="{00000000-0008-0000-0000-000053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98</xdr:row>
      <xdr:rowOff>76200</xdr:rowOff>
    </xdr:from>
    <xdr:to>
      <xdr:col>7</xdr:col>
      <xdr:colOff>76200</xdr:colOff>
      <xdr:row>99</xdr:row>
      <xdr:rowOff>114300</xdr:rowOff>
    </xdr:to>
    <xdr:sp macro="" textlink="">
      <xdr:nvSpPr>
        <xdr:cNvPr id="9556" name="Text Box 75" hidden="1">
          <a:extLst>
            <a:ext uri="{FF2B5EF4-FFF2-40B4-BE49-F238E27FC236}">
              <a16:creationId xmlns:a16="http://schemas.microsoft.com/office/drawing/2014/main" id="{00000000-0008-0000-0000-000054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98</xdr:row>
      <xdr:rowOff>76200</xdr:rowOff>
    </xdr:from>
    <xdr:to>
      <xdr:col>7</xdr:col>
      <xdr:colOff>76200</xdr:colOff>
      <xdr:row>99</xdr:row>
      <xdr:rowOff>114300</xdr:rowOff>
    </xdr:to>
    <xdr:sp macro="" textlink="">
      <xdr:nvSpPr>
        <xdr:cNvPr id="9557" name="Text Box 75" hidden="1">
          <a:extLst>
            <a:ext uri="{FF2B5EF4-FFF2-40B4-BE49-F238E27FC236}">
              <a16:creationId xmlns:a16="http://schemas.microsoft.com/office/drawing/2014/main" id="{00000000-0008-0000-0000-000055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98</xdr:row>
      <xdr:rowOff>76200</xdr:rowOff>
    </xdr:from>
    <xdr:to>
      <xdr:col>7</xdr:col>
      <xdr:colOff>76200</xdr:colOff>
      <xdr:row>99</xdr:row>
      <xdr:rowOff>114300</xdr:rowOff>
    </xdr:to>
    <xdr:sp macro="" textlink="">
      <xdr:nvSpPr>
        <xdr:cNvPr id="9558" name="Text Box 75" hidden="1">
          <a:extLst>
            <a:ext uri="{FF2B5EF4-FFF2-40B4-BE49-F238E27FC236}">
              <a16:creationId xmlns:a16="http://schemas.microsoft.com/office/drawing/2014/main" id="{00000000-0008-0000-0000-000056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98</xdr:row>
      <xdr:rowOff>76200</xdr:rowOff>
    </xdr:from>
    <xdr:to>
      <xdr:col>7</xdr:col>
      <xdr:colOff>76200</xdr:colOff>
      <xdr:row>99</xdr:row>
      <xdr:rowOff>114300</xdr:rowOff>
    </xdr:to>
    <xdr:sp macro="" textlink="">
      <xdr:nvSpPr>
        <xdr:cNvPr id="9559" name="Text Box 75" hidden="1">
          <a:extLst>
            <a:ext uri="{FF2B5EF4-FFF2-40B4-BE49-F238E27FC236}">
              <a16:creationId xmlns:a16="http://schemas.microsoft.com/office/drawing/2014/main" id="{00000000-0008-0000-0000-000057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99</xdr:row>
      <xdr:rowOff>76200</xdr:rowOff>
    </xdr:from>
    <xdr:to>
      <xdr:col>7</xdr:col>
      <xdr:colOff>76200</xdr:colOff>
      <xdr:row>100</xdr:row>
      <xdr:rowOff>114300</xdr:rowOff>
    </xdr:to>
    <xdr:sp macro="" textlink="">
      <xdr:nvSpPr>
        <xdr:cNvPr id="9560" name="Text Box 75" hidden="1">
          <a:extLst>
            <a:ext uri="{FF2B5EF4-FFF2-40B4-BE49-F238E27FC236}">
              <a16:creationId xmlns:a16="http://schemas.microsoft.com/office/drawing/2014/main" id="{00000000-0008-0000-0000-000058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99</xdr:row>
      <xdr:rowOff>76200</xdr:rowOff>
    </xdr:from>
    <xdr:to>
      <xdr:col>7</xdr:col>
      <xdr:colOff>76200</xdr:colOff>
      <xdr:row>100</xdr:row>
      <xdr:rowOff>114300</xdr:rowOff>
    </xdr:to>
    <xdr:sp macro="" textlink="">
      <xdr:nvSpPr>
        <xdr:cNvPr id="9561" name="Text Box 75" hidden="1">
          <a:extLst>
            <a:ext uri="{FF2B5EF4-FFF2-40B4-BE49-F238E27FC236}">
              <a16:creationId xmlns:a16="http://schemas.microsoft.com/office/drawing/2014/main" id="{00000000-0008-0000-0000-000059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99</xdr:row>
      <xdr:rowOff>76200</xdr:rowOff>
    </xdr:from>
    <xdr:to>
      <xdr:col>7</xdr:col>
      <xdr:colOff>76200</xdr:colOff>
      <xdr:row>100</xdr:row>
      <xdr:rowOff>114300</xdr:rowOff>
    </xdr:to>
    <xdr:sp macro="" textlink="">
      <xdr:nvSpPr>
        <xdr:cNvPr id="9562" name="Text Box 75" hidden="1">
          <a:extLst>
            <a:ext uri="{FF2B5EF4-FFF2-40B4-BE49-F238E27FC236}">
              <a16:creationId xmlns:a16="http://schemas.microsoft.com/office/drawing/2014/main" id="{00000000-0008-0000-0000-00005A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99</xdr:row>
      <xdr:rowOff>76200</xdr:rowOff>
    </xdr:from>
    <xdr:to>
      <xdr:col>7</xdr:col>
      <xdr:colOff>76200</xdr:colOff>
      <xdr:row>100</xdr:row>
      <xdr:rowOff>114300</xdr:rowOff>
    </xdr:to>
    <xdr:sp macro="" textlink="">
      <xdr:nvSpPr>
        <xdr:cNvPr id="9563" name="Text Box 75" hidden="1">
          <a:extLst>
            <a:ext uri="{FF2B5EF4-FFF2-40B4-BE49-F238E27FC236}">
              <a16:creationId xmlns:a16="http://schemas.microsoft.com/office/drawing/2014/main" id="{00000000-0008-0000-0000-00005B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99</xdr:row>
      <xdr:rowOff>76200</xdr:rowOff>
    </xdr:from>
    <xdr:to>
      <xdr:col>7</xdr:col>
      <xdr:colOff>76200</xdr:colOff>
      <xdr:row>100</xdr:row>
      <xdr:rowOff>114300</xdr:rowOff>
    </xdr:to>
    <xdr:sp macro="" textlink="">
      <xdr:nvSpPr>
        <xdr:cNvPr id="9564" name="Text Box 75" hidden="1">
          <a:extLst>
            <a:ext uri="{FF2B5EF4-FFF2-40B4-BE49-F238E27FC236}">
              <a16:creationId xmlns:a16="http://schemas.microsoft.com/office/drawing/2014/main" id="{00000000-0008-0000-0000-00005C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99</xdr:row>
      <xdr:rowOff>76200</xdr:rowOff>
    </xdr:from>
    <xdr:to>
      <xdr:col>7</xdr:col>
      <xdr:colOff>76200</xdr:colOff>
      <xdr:row>100</xdr:row>
      <xdr:rowOff>114300</xdr:rowOff>
    </xdr:to>
    <xdr:sp macro="" textlink="">
      <xdr:nvSpPr>
        <xdr:cNvPr id="9565" name="Text Box 75" hidden="1">
          <a:extLst>
            <a:ext uri="{FF2B5EF4-FFF2-40B4-BE49-F238E27FC236}">
              <a16:creationId xmlns:a16="http://schemas.microsoft.com/office/drawing/2014/main" id="{00000000-0008-0000-0000-00005D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100</xdr:row>
      <xdr:rowOff>76200</xdr:rowOff>
    </xdr:from>
    <xdr:to>
      <xdr:col>7</xdr:col>
      <xdr:colOff>76200</xdr:colOff>
      <xdr:row>101</xdr:row>
      <xdr:rowOff>114300</xdr:rowOff>
    </xdr:to>
    <xdr:sp macro="" textlink="">
      <xdr:nvSpPr>
        <xdr:cNvPr id="9566" name="Text Box 75" hidden="1">
          <a:extLst>
            <a:ext uri="{FF2B5EF4-FFF2-40B4-BE49-F238E27FC236}">
              <a16:creationId xmlns:a16="http://schemas.microsoft.com/office/drawing/2014/main" id="{00000000-0008-0000-0000-00005E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100</xdr:row>
      <xdr:rowOff>76200</xdr:rowOff>
    </xdr:from>
    <xdr:to>
      <xdr:col>7</xdr:col>
      <xdr:colOff>76200</xdr:colOff>
      <xdr:row>101</xdr:row>
      <xdr:rowOff>114300</xdr:rowOff>
    </xdr:to>
    <xdr:sp macro="" textlink="">
      <xdr:nvSpPr>
        <xdr:cNvPr id="9567" name="Text Box 75" hidden="1">
          <a:extLst>
            <a:ext uri="{FF2B5EF4-FFF2-40B4-BE49-F238E27FC236}">
              <a16:creationId xmlns:a16="http://schemas.microsoft.com/office/drawing/2014/main" id="{00000000-0008-0000-0000-00005F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100</xdr:row>
      <xdr:rowOff>76200</xdr:rowOff>
    </xdr:from>
    <xdr:to>
      <xdr:col>7</xdr:col>
      <xdr:colOff>76200</xdr:colOff>
      <xdr:row>101</xdr:row>
      <xdr:rowOff>114300</xdr:rowOff>
    </xdr:to>
    <xdr:sp macro="" textlink="">
      <xdr:nvSpPr>
        <xdr:cNvPr id="9568" name="Text Box 75" hidden="1">
          <a:extLst>
            <a:ext uri="{FF2B5EF4-FFF2-40B4-BE49-F238E27FC236}">
              <a16:creationId xmlns:a16="http://schemas.microsoft.com/office/drawing/2014/main" id="{00000000-0008-0000-0000-000060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100</xdr:row>
      <xdr:rowOff>76200</xdr:rowOff>
    </xdr:from>
    <xdr:to>
      <xdr:col>7</xdr:col>
      <xdr:colOff>76200</xdr:colOff>
      <xdr:row>101</xdr:row>
      <xdr:rowOff>114300</xdr:rowOff>
    </xdr:to>
    <xdr:sp macro="" textlink="">
      <xdr:nvSpPr>
        <xdr:cNvPr id="9569" name="Text Box 75" hidden="1">
          <a:extLst>
            <a:ext uri="{FF2B5EF4-FFF2-40B4-BE49-F238E27FC236}">
              <a16:creationId xmlns:a16="http://schemas.microsoft.com/office/drawing/2014/main" id="{00000000-0008-0000-0000-000061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100</xdr:row>
      <xdr:rowOff>76200</xdr:rowOff>
    </xdr:from>
    <xdr:to>
      <xdr:col>7</xdr:col>
      <xdr:colOff>76200</xdr:colOff>
      <xdr:row>101</xdr:row>
      <xdr:rowOff>114300</xdr:rowOff>
    </xdr:to>
    <xdr:sp macro="" textlink="">
      <xdr:nvSpPr>
        <xdr:cNvPr id="9570" name="Text Box 75" hidden="1">
          <a:extLst>
            <a:ext uri="{FF2B5EF4-FFF2-40B4-BE49-F238E27FC236}">
              <a16:creationId xmlns:a16="http://schemas.microsoft.com/office/drawing/2014/main" id="{00000000-0008-0000-0000-000062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100</xdr:row>
      <xdr:rowOff>76200</xdr:rowOff>
    </xdr:from>
    <xdr:to>
      <xdr:col>7</xdr:col>
      <xdr:colOff>76200</xdr:colOff>
      <xdr:row>101</xdr:row>
      <xdr:rowOff>114300</xdr:rowOff>
    </xdr:to>
    <xdr:sp macro="" textlink="">
      <xdr:nvSpPr>
        <xdr:cNvPr id="9571" name="Text Box 75" hidden="1">
          <a:extLst>
            <a:ext uri="{FF2B5EF4-FFF2-40B4-BE49-F238E27FC236}">
              <a16:creationId xmlns:a16="http://schemas.microsoft.com/office/drawing/2014/main" id="{00000000-0008-0000-0000-000063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101</xdr:row>
      <xdr:rowOff>76200</xdr:rowOff>
    </xdr:from>
    <xdr:to>
      <xdr:col>7</xdr:col>
      <xdr:colOff>76200</xdr:colOff>
      <xdr:row>102</xdr:row>
      <xdr:rowOff>114300</xdr:rowOff>
    </xdr:to>
    <xdr:sp macro="" textlink="">
      <xdr:nvSpPr>
        <xdr:cNvPr id="9572" name="Text Box 75" hidden="1">
          <a:extLst>
            <a:ext uri="{FF2B5EF4-FFF2-40B4-BE49-F238E27FC236}">
              <a16:creationId xmlns:a16="http://schemas.microsoft.com/office/drawing/2014/main" id="{00000000-0008-0000-0000-000064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101</xdr:row>
      <xdr:rowOff>76200</xdr:rowOff>
    </xdr:from>
    <xdr:to>
      <xdr:col>7</xdr:col>
      <xdr:colOff>76200</xdr:colOff>
      <xdr:row>102</xdr:row>
      <xdr:rowOff>114300</xdr:rowOff>
    </xdr:to>
    <xdr:sp macro="" textlink="">
      <xdr:nvSpPr>
        <xdr:cNvPr id="9573" name="Text Box 75" hidden="1">
          <a:extLst>
            <a:ext uri="{FF2B5EF4-FFF2-40B4-BE49-F238E27FC236}">
              <a16:creationId xmlns:a16="http://schemas.microsoft.com/office/drawing/2014/main" id="{00000000-0008-0000-0000-000065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101</xdr:row>
      <xdr:rowOff>76200</xdr:rowOff>
    </xdr:from>
    <xdr:to>
      <xdr:col>7</xdr:col>
      <xdr:colOff>76200</xdr:colOff>
      <xdr:row>102</xdr:row>
      <xdr:rowOff>114300</xdr:rowOff>
    </xdr:to>
    <xdr:sp macro="" textlink="">
      <xdr:nvSpPr>
        <xdr:cNvPr id="9574" name="Text Box 75" hidden="1">
          <a:extLst>
            <a:ext uri="{FF2B5EF4-FFF2-40B4-BE49-F238E27FC236}">
              <a16:creationId xmlns:a16="http://schemas.microsoft.com/office/drawing/2014/main" id="{00000000-0008-0000-0000-000066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101</xdr:row>
      <xdr:rowOff>76200</xdr:rowOff>
    </xdr:from>
    <xdr:to>
      <xdr:col>7</xdr:col>
      <xdr:colOff>76200</xdr:colOff>
      <xdr:row>102</xdr:row>
      <xdr:rowOff>114300</xdr:rowOff>
    </xdr:to>
    <xdr:sp macro="" textlink="">
      <xdr:nvSpPr>
        <xdr:cNvPr id="9575" name="Text Box 75" hidden="1">
          <a:extLst>
            <a:ext uri="{FF2B5EF4-FFF2-40B4-BE49-F238E27FC236}">
              <a16:creationId xmlns:a16="http://schemas.microsoft.com/office/drawing/2014/main" id="{00000000-0008-0000-0000-000067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101</xdr:row>
      <xdr:rowOff>76200</xdr:rowOff>
    </xdr:from>
    <xdr:to>
      <xdr:col>7</xdr:col>
      <xdr:colOff>76200</xdr:colOff>
      <xdr:row>102</xdr:row>
      <xdr:rowOff>114300</xdr:rowOff>
    </xdr:to>
    <xdr:sp macro="" textlink="">
      <xdr:nvSpPr>
        <xdr:cNvPr id="9576" name="Text Box 75" hidden="1">
          <a:extLst>
            <a:ext uri="{FF2B5EF4-FFF2-40B4-BE49-F238E27FC236}">
              <a16:creationId xmlns:a16="http://schemas.microsoft.com/office/drawing/2014/main" id="{00000000-0008-0000-0000-000068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101</xdr:row>
      <xdr:rowOff>76200</xdr:rowOff>
    </xdr:from>
    <xdr:to>
      <xdr:col>7</xdr:col>
      <xdr:colOff>76200</xdr:colOff>
      <xdr:row>102</xdr:row>
      <xdr:rowOff>114300</xdr:rowOff>
    </xdr:to>
    <xdr:sp macro="" textlink="">
      <xdr:nvSpPr>
        <xdr:cNvPr id="9577" name="Text Box 75" hidden="1">
          <a:extLst>
            <a:ext uri="{FF2B5EF4-FFF2-40B4-BE49-F238E27FC236}">
              <a16:creationId xmlns:a16="http://schemas.microsoft.com/office/drawing/2014/main" id="{00000000-0008-0000-0000-000069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102</xdr:row>
      <xdr:rowOff>76200</xdr:rowOff>
    </xdr:from>
    <xdr:to>
      <xdr:col>7</xdr:col>
      <xdr:colOff>76200</xdr:colOff>
      <xdr:row>103</xdr:row>
      <xdr:rowOff>114300</xdr:rowOff>
    </xdr:to>
    <xdr:sp macro="" textlink="">
      <xdr:nvSpPr>
        <xdr:cNvPr id="9578" name="Text Box 75" hidden="1">
          <a:extLst>
            <a:ext uri="{FF2B5EF4-FFF2-40B4-BE49-F238E27FC236}">
              <a16:creationId xmlns:a16="http://schemas.microsoft.com/office/drawing/2014/main" id="{00000000-0008-0000-0000-00006A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102</xdr:row>
      <xdr:rowOff>76200</xdr:rowOff>
    </xdr:from>
    <xdr:to>
      <xdr:col>7</xdr:col>
      <xdr:colOff>76200</xdr:colOff>
      <xdr:row>103</xdr:row>
      <xdr:rowOff>114300</xdr:rowOff>
    </xdr:to>
    <xdr:sp macro="" textlink="">
      <xdr:nvSpPr>
        <xdr:cNvPr id="9579" name="Text Box 75" hidden="1">
          <a:extLst>
            <a:ext uri="{FF2B5EF4-FFF2-40B4-BE49-F238E27FC236}">
              <a16:creationId xmlns:a16="http://schemas.microsoft.com/office/drawing/2014/main" id="{00000000-0008-0000-0000-00006B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102</xdr:row>
      <xdr:rowOff>76200</xdr:rowOff>
    </xdr:from>
    <xdr:to>
      <xdr:col>7</xdr:col>
      <xdr:colOff>76200</xdr:colOff>
      <xdr:row>103</xdr:row>
      <xdr:rowOff>114300</xdr:rowOff>
    </xdr:to>
    <xdr:sp macro="" textlink="">
      <xdr:nvSpPr>
        <xdr:cNvPr id="9580" name="Text Box 75" hidden="1">
          <a:extLst>
            <a:ext uri="{FF2B5EF4-FFF2-40B4-BE49-F238E27FC236}">
              <a16:creationId xmlns:a16="http://schemas.microsoft.com/office/drawing/2014/main" id="{00000000-0008-0000-0000-00006C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102</xdr:row>
      <xdr:rowOff>76200</xdr:rowOff>
    </xdr:from>
    <xdr:to>
      <xdr:col>7</xdr:col>
      <xdr:colOff>76200</xdr:colOff>
      <xdr:row>103</xdr:row>
      <xdr:rowOff>114300</xdr:rowOff>
    </xdr:to>
    <xdr:sp macro="" textlink="">
      <xdr:nvSpPr>
        <xdr:cNvPr id="9581" name="Text Box 75" hidden="1">
          <a:extLst>
            <a:ext uri="{FF2B5EF4-FFF2-40B4-BE49-F238E27FC236}">
              <a16:creationId xmlns:a16="http://schemas.microsoft.com/office/drawing/2014/main" id="{00000000-0008-0000-0000-00006D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102</xdr:row>
      <xdr:rowOff>76200</xdr:rowOff>
    </xdr:from>
    <xdr:to>
      <xdr:col>7</xdr:col>
      <xdr:colOff>76200</xdr:colOff>
      <xdr:row>103</xdr:row>
      <xdr:rowOff>114300</xdr:rowOff>
    </xdr:to>
    <xdr:sp macro="" textlink="">
      <xdr:nvSpPr>
        <xdr:cNvPr id="9582" name="Text Box 75" hidden="1">
          <a:extLst>
            <a:ext uri="{FF2B5EF4-FFF2-40B4-BE49-F238E27FC236}">
              <a16:creationId xmlns:a16="http://schemas.microsoft.com/office/drawing/2014/main" id="{00000000-0008-0000-0000-00006E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102</xdr:row>
      <xdr:rowOff>76200</xdr:rowOff>
    </xdr:from>
    <xdr:to>
      <xdr:col>7</xdr:col>
      <xdr:colOff>76200</xdr:colOff>
      <xdr:row>103</xdr:row>
      <xdr:rowOff>114300</xdr:rowOff>
    </xdr:to>
    <xdr:sp macro="" textlink="">
      <xdr:nvSpPr>
        <xdr:cNvPr id="9583" name="Text Box 75" hidden="1">
          <a:extLst>
            <a:ext uri="{FF2B5EF4-FFF2-40B4-BE49-F238E27FC236}">
              <a16:creationId xmlns:a16="http://schemas.microsoft.com/office/drawing/2014/main" id="{00000000-0008-0000-0000-00006F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103</xdr:row>
      <xdr:rowOff>76200</xdr:rowOff>
    </xdr:from>
    <xdr:to>
      <xdr:col>7</xdr:col>
      <xdr:colOff>76200</xdr:colOff>
      <xdr:row>104</xdr:row>
      <xdr:rowOff>114300</xdr:rowOff>
    </xdr:to>
    <xdr:sp macro="" textlink="">
      <xdr:nvSpPr>
        <xdr:cNvPr id="9584" name="Text Box 75" hidden="1">
          <a:extLst>
            <a:ext uri="{FF2B5EF4-FFF2-40B4-BE49-F238E27FC236}">
              <a16:creationId xmlns:a16="http://schemas.microsoft.com/office/drawing/2014/main" id="{00000000-0008-0000-0000-000070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103</xdr:row>
      <xdr:rowOff>76200</xdr:rowOff>
    </xdr:from>
    <xdr:to>
      <xdr:col>7</xdr:col>
      <xdr:colOff>76200</xdr:colOff>
      <xdr:row>104</xdr:row>
      <xdr:rowOff>114300</xdr:rowOff>
    </xdr:to>
    <xdr:sp macro="" textlink="">
      <xdr:nvSpPr>
        <xdr:cNvPr id="9585" name="Text Box 75" hidden="1">
          <a:extLst>
            <a:ext uri="{FF2B5EF4-FFF2-40B4-BE49-F238E27FC236}">
              <a16:creationId xmlns:a16="http://schemas.microsoft.com/office/drawing/2014/main" id="{00000000-0008-0000-0000-000071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103</xdr:row>
      <xdr:rowOff>76200</xdr:rowOff>
    </xdr:from>
    <xdr:to>
      <xdr:col>7</xdr:col>
      <xdr:colOff>76200</xdr:colOff>
      <xdr:row>104</xdr:row>
      <xdr:rowOff>114300</xdr:rowOff>
    </xdr:to>
    <xdr:sp macro="" textlink="">
      <xdr:nvSpPr>
        <xdr:cNvPr id="9586" name="Text Box 75" hidden="1">
          <a:extLst>
            <a:ext uri="{FF2B5EF4-FFF2-40B4-BE49-F238E27FC236}">
              <a16:creationId xmlns:a16="http://schemas.microsoft.com/office/drawing/2014/main" id="{00000000-0008-0000-0000-000072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103</xdr:row>
      <xdr:rowOff>76200</xdr:rowOff>
    </xdr:from>
    <xdr:to>
      <xdr:col>7</xdr:col>
      <xdr:colOff>76200</xdr:colOff>
      <xdr:row>104</xdr:row>
      <xdr:rowOff>114300</xdr:rowOff>
    </xdr:to>
    <xdr:sp macro="" textlink="">
      <xdr:nvSpPr>
        <xdr:cNvPr id="9587" name="Text Box 75" hidden="1">
          <a:extLst>
            <a:ext uri="{FF2B5EF4-FFF2-40B4-BE49-F238E27FC236}">
              <a16:creationId xmlns:a16="http://schemas.microsoft.com/office/drawing/2014/main" id="{00000000-0008-0000-0000-000073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103</xdr:row>
      <xdr:rowOff>76200</xdr:rowOff>
    </xdr:from>
    <xdr:to>
      <xdr:col>7</xdr:col>
      <xdr:colOff>76200</xdr:colOff>
      <xdr:row>104</xdr:row>
      <xdr:rowOff>114300</xdr:rowOff>
    </xdr:to>
    <xdr:sp macro="" textlink="">
      <xdr:nvSpPr>
        <xdr:cNvPr id="9588" name="Text Box 75" hidden="1">
          <a:extLst>
            <a:ext uri="{FF2B5EF4-FFF2-40B4-BE49-F238E27FC236}">
              <a16:creationId xmlns:a16="http://schemas.microsoft.com/office/drawing/2014/main" id="{00000000-0008-0000-0000-000074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103</xdr:row>
      <xdr:rowOff>76200</xdr:rowOff>
    </xdr:from>
    <xdr:to>
      <xdr:col>7</xdr:col>
      <xdr:colOff>76200</xdr:colOff>
      <xdr:row>104</xdr:row>
      <xdr:rowOff>114300</xdr:rowOff>
    </xdr:to>
    <xdr:sp macro="" textlink="">
      <xdr:nvSpPr>
        <xdr:cNvPr id="9589" name="Text Box 75" hidden="1">
          <a:extLst>
            <a:ext uri="{FF2B5EF4-FFF2-40B4-BE49-F238E27FC236}">
              <a16:creationId xmlns:a16="http://schemas.microsoft.com/office/drawing/2014/main" id="{00000000-0008-0000-0000-000075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104</xdr:row>
      <xdr:rowOff>76200</xdr:rowOff>
    </xdr:from>
    <xdr:to>
      <xdr:col>7</xdr:col>
      <xdr:colOff>76200</xdr:colOff>
      <xdr:row>105</xdr:row>
      <xdr:rowOff>114300</xdr:rowOff>
    </xdr:to>
    <xdr:sp macro="" textlink="">
      <xdr:nvSpPr>
        <xdr:cNvPr id="9590" name="Text Box 75" hidden="1">
          <a:extLst>
            <a:ext uri="{FF2B5EF4-FFF2-40B4-BE49-F238E27FC236}">
              <a16:creationId xmlns:a16="http://schemas.microsoft.com/office/drawing/2014/main" id="{00000000-0008-0000-0000-000076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104</xdr:row>
      <xdr:rowOff>76200</xdr:rowOff>
    </xdr:from>
    <xdr:to>
      <xdr:col>7</xdr:col>
      <xdr:colOff>76200</xdr:colOff>
      <xdr:row>105</xdr:row>
      <xdr:rowOff>114300</xdr:rowOff>
    </xdr:to>
    <xdr:sp macro="" textlink="">
      <xdr:nvSpPr>
        <xdr:cNvPr id="9591" name="Text Box 75" hidden="1">
          <a:extLst>
            <a:ext uri="{FF2B5EF4-FFF2-40B4-BE49-F238E27FC236}">
              <a16:creationId xmlns:a16="http://schemas.microsoft.com/office/drawing/2014/main" id="{00000000-0008-0000-0000-000077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104</xdr:row>
      <xdr:rowOff>76200</xdr:rowOff>
    </xdr:from>
    <xdr:to>
      <xdr:col>7</xdr:col>
      <xdr:colOff>76200</xdr:colOff>
      <xdr:row>105</xdr:row>
      <xdr:rowOff>114300</xdr:rowOff>
    </xdr:to>
    <xdr:sp macro="" textlink="">
      <xdr:nvSpPr>
        <xdr:cNvPr id="9592" name="Text Box 75" hidden="1">
          <a:extLst>
            <a:ext uri="{FF2B5EF4-FFF2-40B4-BE49-F238E27FC236}">
              <a16:creationId xmlns:a16="http://schemas.microsoft.com/office/drawing/2014/main" id="{00000000-0008-0000-0000-000078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104</xdr:row>
      <xdr:rowOff>76200</xdr:rowOff>
    </xdr:from>
    <xdr:to>
      <xdr:col>7</xdr:col>
      <xdr:colOff>76200</xdr:colOff>
      <xdr:row>105</xdr:row>
      <xdr:rowOff>114300</xdr:rowOff>
    </xdr:to>
    <xdr:sp macro="" textlink="">
      <xdr:nvSpPr>
        <xdr:cNvPr id="9593" name="Text Box 75" hidden="1">
          <a:extLst>
            <a:ext uri="{FF2B5EF4-FFF2-40B4-BE49-F238E27FC236}">
              <a16:creationId xmlns:a16="http://schemas.microsoft.com/office/drawing/2014/main" id="{00000000-0008-0000-0000-000079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104</xdr:row>
      <xdr:rowOff>76200</xdr:rowOff>
    </xdr:from>
    <xdr:to>
      <xdr:col>7</xdr:col>
      <xdr:colOff>76200</xdr:colOff>
      <xdr:row>105</xdr:row>
      <xdr:rowOff>114300</xdr:rowOff>
    </xdr:to>
    <xdr:sp macro="" textlink="">
      <xdr:nvSpPr>
        <xdr:cNvPr id="9594" name="Text Box 75" hidden="1">
          <a:extLst>
            <a:ext uri="{FF2B5EF4-FFF2-40B4-BE49-F238E27FC236}">
              <a16:creationId xmlns:a16="http://schemas.microsoft.com/office/drawing/2014/main" id="{00000000-0008-0000-0000-00007A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104</xdr:row>
      <xdr:rowOff>76200</xdr:rowOff>
    </xdr:from>
    <xdr:to>
      <xdr:col>7</xdr:col>
      <xdr:colOff>76200</xdr:colOff>
      <xdr:row>105</xdr:row>
      <xdr:rowOff>114300</xdr:rowOff>
    </xdr:to>
    <xdr:sp macro="" textlink="">
      <xdr:nvSpPr>
        <xdr:cNvPr id="9595" name="Text Box 75" hidden="1">
          <a:extLst>
            <a:ext uri="{FF2B5EF4-FFF2-40B4-BE49-F238E27FC236}">
              <a16:creationId xmlns:a16="http://schemas.microsoft.com/office/drawing/2014/main" id="{00000000-0008-0000-0000-00007B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105</xdr:row>
      <xdr:rowOff>76200</xdr:rowOff>
    </xdr:from>
    <xdr:to>
      <xdr:col>7</xdr:col>
      <xdr:colOff>76200</xdr:colOff>
      <xdr:row>106</xdr:row>
      <xdr:rowOff>114300</xdr:rowOff>
    </xdr:to>
    <xdr:sp macro="" textlink="">
      <xdr:nvSpPr>
        <xdr:cNvPr id="9596" name="Text Box 75" hidden="1">
          <a:extLst>
            <a:ext uri="{FF2B5EF4-FFF2-40B4-BE49-F238E27FC236}">
              <a16:creationId xmlns:a16="http://schemas.microsoft.com/office/drawing/2014/main" id="{00000000-0008-0000-0000-00007C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105</xdr:row>
      <xdr:rowOff>76200</xdr:rowOff>
    </xdr:from>
    <xdr:to>
      <xdr:col>7</xdr:col>
      <xdr:colOff>76200</xdr:colOff>
      <xdr:row>106</xdr:row>
      <xdr:rowOff>114300</xdr:rowOff>
    </xdr:to>
    <xdr:sp macro="" textlink="">
      <xdr:nvSpPr>
        <xdr:cNvPr id="9597" name="Text Box 75" hidden="1">
          <a:extLst>
            <a:ext uri="{FF2B5EF4-FFF2-40B4-BE49-F238E27FC236}">
              <a16:creationId xmlns:a16="http://schemas.microsoft.com/office/drawing/2014/main" id="{00000000-0008-0000-0000-00007D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105</xdr:row>
      <xdr:rowOff>76200</xdr:rowOff>
    </xdr:from>
    <xdr:to>
      <xdr:col>7</xdr:col>
      <xdr:colOff>76200</xdr:colOff>
      <xdr:row>106</xdr:row>
      <xdr:rowOff>114300</xdr:rowOff>
    </xdr:to>
    <xdr:sp macro="" textlink="">
      <xdr:nvSpPr>
        <xdr:cNvPr id="9598" name="Text Box 75" hidden="1">
          <a:extLst>
            <a:ext uri="{FF2B5EF4-FFF2-40B4-BE49-F238E27FC236}">
              <a16:creationId xmlns:a16="http://schemas.microsoft.com/office/drawing/2014/main" id="{00000000-0008-0000-0000-00007E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105</xdr:row>
      <xdr:rowOff>76200</xdr:rowOff>
    </xdr:from>
    <xdr:to>
      <xdr:col>7</xdr:col>
      <xdr:colOff>76200</xdr:colOff>
      <xdr:row>106</xdr:row>
      <xdr:rowOff>114300</xdr:rowOff>
    </xdr:to>
    <xdr:sp macro="" textlink="">
      <xdr:nvSpPr>
        <xdr:cNvPr id="9599" name="Text Box 75" hidden="1">
          <a:extLst>
            <a:ext uri="{FF2B5EF4-FFF2-40B4-BE49-F238E27FC236}">
              <a16:creationId xmlns:a16="http://schemas.microsoft.com/office/drawing/2014/main" id="{00000000-0008-0000-0000-00007F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105</xdr:row>
      <xdr:rowOff>76200</xdr:rowOff>
    </xdr:from>
    <xdr:to>
      <xdr:col>7</xdr:col>
      <xdr:colOff>76200</xdr:colOff>
      <xdr:row>106</xdr:row>
      <xdr:rowOff>114300</xdr:rowOff>
    </xdr:to>
    <xdr:sp macro="" textlink="">
      <xdr:nvSpPr>
        <xdr:cNvPr id="9600" name="Text Box 75" hidden="1">
          <a:extLst>
            <a:ext uri="{FF2B5EF4-FFF2-40B4-BE49-F238E27FC236}">
              <a16:creationId xmlns:a16="http://schemas.microsoft.com/office/drawing/2014/main" id="{00000000-0008-0000-0000-000080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105</xdr:row>
      <xdr:rowOff>76200</xdr:rowOff>
    </xdr:from>
    <xdr:to>
      <xdr:col>7</xdr:col>
      <xdr:colOff>76200</xdr:colOff>
      <xdr:row>106</xdr:row>
      <xdr:rowOff>114300</xdr:rowOff>
    </xdr:to>
    <xdr:sp macro="" textlink="">
      <xdr:nvSpPr>
        <xdr:cNvPr id="9601" name="Text Box 75" hidden="1">
          <a:extLst>
            <a:ext uri="{FF2B5EF4-FFF2-40B4-BE49-F238E27FC236}">
              <a16:creationId xmlns:a16="http://schemas.microsoft.com/office/drawing/2014/main" id="{00000000-0008-0000-0000-000081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106</xdr:row>
      <xdr:rowOff>76200</xdr:rowOff>
    </xdr:from>
    <xdr:to>
      <xdr:col>7</xdr:col>
      <xdr:colOff>76200</xdr:colOff>
      <xdr:row>107</xdr:row>
      <xdr:rowOff>114300</xdr:rowOff>
    </xdr:to>
    <xdr:sp macro="" textlink="">
      <xdr:nvSpPr>
        <xdr:cNvPr id="9602" name="Text Box 75" hidden="1">
          <a:extLst>
            <a:ext uri="{FF2B5EF4-FFF2-40B4-BE49-F238E27FC236}">
              <a16:creationId xmlns:a16="http://schemas.microsoft.com/office/drawing/2014/main" id="{00000000-0008-0000-0000-000082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106</xdr:row>
      <xdr:rowOff>76200</xdr:rowOff>
    </xdr:from>
    <xdr:to>
      <xdr:col>7</xdr:col>
      <xdr:colOff>76200</xdr:colOff>
      <xdr:row>107</xdr:row>
      <xdr:rowOff>114300</xdr:rowOff>
    </xdr:to>
    <xdr:sp macro="" textlink="">
      <xdr:nvSpPr>
        <xdr:cNvPr id="9603" name="Text Box 75" hidden="1">
          <a:extLst>
            <a:ext uri="{FF2B5EF4-FFF2-40B4-BE49-F238E27FC236}">
              <a16:creationId xmlns:a16="http://schemas.microsoft.com/office/drawing/2014/main" id="{00000000-0008-0000-0000-000083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106</xdr:row>
      <xdr:rowOff>76200</xdr:rowOff>
    </xdr:from>
    <xdr:to>
      <xdr:col>7</xdr:col>
      <xdr:colOff>76200</xdr:colOff>
      <xdr:row>107</xdr:row>
      <xdr:rowOff>114300</xdr:rowOff>
    </xdr:to>
    <xdr:sp macro="" textlink="">
      <xdr:nvSpPr>
        <xdr:cNvPr id="9604" name="Text Box 75" hidden="1">
          <a:extLst>
            <a:ext uri="{FF2B5EF4-FFF2-40B4-BE49-F238E27FC236}">
              <a16:creationId xmlns:a16="http://schemas.microsoft.com/office/drawing/2014/main" id="{00000000-0008-0000-0000-000084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106</xdr:row>
      <xdr:rowOff>76200</xdr:rowOff>
    </xdr:from>
    <xdr:to>
      <xdr:col>7</xdr:col>
      <xdr:colOff>76200</xdr:colOff>
      <xdr:row>107</xdr:row>
      <xdr:rowOff>114300</xdr:rowOff>
    </xdr:to>
    <xdr:sp macro="" textlink="">
      <xdr:nvSpPr>
        <xdr:cNvPr id="9605" name="Text Box 75" hidden="1">
          <a:extLst>
            <a:ext uri="{FF2B5EF4-FFF2-40B4-BE49-F238E27FC236}">
              <a16:creationId xmlns:a16="http://schemas.microsoft.com/office/drawing/2014/main" id="{00000000-0008-0000-0000-000085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106</xdr:row>
      <xdr:rowOff>76200</xdr:rowOff>
    </xdr:from>
    <xdr:to>
      <xdr:col>7</xdr:col>
      <xdr:colOff>76200</xdr:colOff>
      <xdr:row>107</xdr:row>
      <xdr:rowOff>114300</xdr:rowOff>
    </xdr:to>
    <xdr:sp macro="" textlink="">
      <xdr:nvSpPr>
        <xdr:cNvPr id="9606" name="Text Box 75" hidden="1">
          <a:extLst>
            <a:ext uri="{FF2B5EF4-FFF2-40B4-BE49-F238E27FC236}">
              <a16:creationId xmlns:a16="http://schemas.microsoft.com/office/drawing/2014/main" id="{00000000-0008-0000-0000-000086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106</xdr:row>
      <xdr:rowOff>76200</xdr:rowOff>
    </xdr:from>
    <xdr:to>
      <xdr:col>7</xdr:col>
      <xdr:colOff>76200</xdr:colOff>
      <xdr:row>107</xdr:row>
      <xdr:rowOff>114300</xdr:rowOff>
    </xdr:to>
    <xdr:sp macro="" textlink="">
      <xdr:nvSpPr>
        <xdr:cNvPr id="9607" name="Text Box 75" hidden="1">
          <a:extLst>
            <a:ext uri="{FF2B5EF4-FFF2-40B4-BE49-F238E27FC236}">
              <a16:creationId xmlns:a16="http://schemas.microsoft.com/office/drawing/2014/main" id="{00000000-0008-0000-0000-000087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107</xdr:row>
      <xdr:rowOff>76200</xdr:rowOff>
    </xdr:from>
    <xdr:to>
      <xdr:col>7</xdr:col>
      <xdr:colOff>76200</xdr:colOff>
      <xdr:row>108</xdr:row>
      <xdr:rowOff>114300</xdr:rowOff>
    </xdr:to>
    <xdr:sp macro="" textlink="">
      <xdr:nvSpPr>
        <xdr:cNvPr id="9608" name="Text Box 75" hidden="1">
          <a:extLst>
            <a:ext uri="{FF2B5EF4-FFF2-40B4-BE49-F238E27FC236}">
              <a16:creationId xmlns:a16="http://schemas.microsoft.com/office/drawing/2014/main" id="{00000000-0008-0000-0000-000088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107</xdr:row>
      <xdr:rowOff>76200</xdr:rowOff>
    </xdr:from>
    <xdr:to>
      <xdr:col>7</xdr:col>
      <xdr:colOff>76200</xdr:colOff>
      <xdr:row>108</xdr:row>
      <xdr:rowOff>114300</xdr:rowOff>
    </xdr:to>
    <xdr:sp macro="" textlink="">
      <xdr:nvSpPr>
        <xdr:cNvPr id="9609" name="Text Box 75" hidden="1">
          <a:extLst>
            <a:ext uri="{FF2B5EF4-FFF2-40B4-BE49-F238E27FC236}">
              <a16:creationId xmlns:a16="http://schemas.microsoft.com/office/drawing/2014/main" id="{00000000-0008-0000-0000-000089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107</xdr:row>
      <xdr:rowOff>76200</xdr:rowOff>
    </xdr:from>
    <xdr:to>
      <xdr:col>7</xdr:col>
      <xdr:colOff>76200</xdr:colOff>
      <xdr:row>108</xdr:row>
      <xdr:rowOff>114300</xdr:rowOff>
    </xdr:to>
    <xdr:sp macro="" textlink="">
      <xdr:nvSpPr>
        <xdr:cNvPr id="9610" name="Text Box 75" hidden="1">
          <a:extLst>
            <a:ext uri="{FF2B5EF4-FFF2-40B4-BE49-F238E27FC236}">
              <a16:creationId xmlns:a16="http://schemas.microsoft.com/office/drawing/2014/main" id="{00000000-0008-0000-0000-00008A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107</xdr:row>
      <xdr:rowOff>76200</xdr:rowOff>
    </xdr:from>
    <xdr:to>
      <xdr:col>7</xdr:col>
      <xdr:colOff>76200</xdr:colOff>
      <xdr:row>108</xdr:row>
      <xdr:rowOff>114300</xdr:rowOff>
    </xdr:to>
    <xdr:sp macro="" textlink="">
      <xdr:nvSpPr>
        <xdr:cNvPr id="9611" name="Text Box 75" hidden="1">
          <a:extLst>
            <a:ext uri="{FF2B5EF4-FFF2-40B4-BE49-F238E27FC236}">
              <a16:creationId xmlns:a16="http://schemas.microsoft.com/office/drawing/2014/main" id="{00000000-0008-0000-0000-00008B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107</xdr:row>
      <xdr:rowOff>76200</xdr:rowOff>
    </xdr:from>
    <xdr:to>
      <xdr:col>7</xdr:col>
      <xdr:colOff>76200</xdr:colOff>
      <xdr:row>108</xdr:row>
      <xdr:rowOff>114300</xdr:rowOff>
    </xdr:to>
    <xdr:sp macro="" textlink="">
      <xdr:nvSpPr>
        <xdr:cNvPr id="9612" name="Text Box 75" hidden="1">
          <a:extLst>
            <a:ext uri="{FF2B5EF4-FFF2-40B4-BE49-F238E27FC236}">
              <a16:creationId xmlns:a16="http://schemas.microsoft.com/office/drawing/2014/main" id="{00000000-0008-0000-0000-00008C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107</xdr:row>
      <xdr:rowOff>76200</xdr:rowOff>
    </xdr:from>
    <xdr:to>
      <xdr:col>7</xdr:col>
      <xdr:colOff>76200</xdr:colOff>
      <xdr:row>108</xdr:row>
      <xdr:rowOff>114300</xdr:rowOff>
    </xdr:to>
    <xdr:sp macro="" textlink="">
      <xdr:nvSpPr>
        <xdr:cNvPr id="9613" name="Text Box 75" hidden="1">
          <a:extLst>
            <a:ext uri="{FF2B5EF4-FFF2-40B4-BE49-F238E27FC236}">
              <a16:creationId xmlns:a16="http://schemas.microsoft.com/office/drawing/2014/main" id="{00000000-0008-0000-0000-00008D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108</xdr:row>
      <xdr:rowOff>76200</xdr:rowOff>
    </xdr:from>
    <xdr:to>
      <xdr:col>7</xdr:col>
      <xdr:colOff>76200</xdr:colOff>
      <xdr:row>109</xdr:row>
      <xdr:rowOff>114300</xdr:rowOff>
    </xdr:to>
    <xdr:sp macro="" textlink="">
      <xdr:nvSpPr>
        <xdr:cNvPr id="9614" name="Text Box 75" hidden="1">
          <a:extLst>
            <a:ext uri="{FF2B5EF4-FFF2-40B4-BE49-F238E27FC236}">
              <a16:creationId xmlns:a16="http://schemas.microsoft.com/office/drawing/2014/main" id="{00000000-0008-0000-0000-00008E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108</xdr:row>
      <xdr:rowOff>76200</xdr:rowOff>
    </xdr:from>
    <xdr:to>
      <xdr:col>7</xdr:col>
      <xdr:colOff>76200</xdr:colOff>
      <xdr:row>109</xdr:row>
      <xdr:rowOff>114300</xdr:rowOff>
    </xdr:to>
    <xdr:sp macro="" textlink="">
      <xdr:nvSpPr>
        <xdr:cNvPr id="9615" name="Text Box 75" hidden="1">
          <a:extLst>
            <a:ext uri="{FF2B5EF4-FFF2-40B4-BE49-F238E27FC236}">
              <a16:creationId xmlns:a16="http://schemas.microsoft.com/office/drawing/2014/main" id="{00000000-0008-0000-0000-00008F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108</xdr:row>
      <xdr:rowOff>76200</xdr:rowOff>
    </xdr:from>
    <xdr:to>
      <xdr:col>7</xdr:col>
      <xdr:colOff>76200</xdr:colOff>
      <xdr:row>109</xdr:row>
      <xdr:rowOff>114300</xdr:rowOff>
    </xdr:to>
    <xdr:sp macro="" textlink="">
      <xdr:nvSpPr>
        <xdr:cNvPr id="9616" name="Text Box 75" hidden="1">
          <a:extLst>
            <a:ext uri="{FF2B5EF4-FFF2-40B4-BE49-F238E27FC236}">
              <a16:creationId xmlns:a16="http://schemas.microsoft.com/office/drawing/2014/main" id="{00000000-0008-0000-0000-000090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108</xdr:row>
      <xdr:rowOff>76200</xdr:rowOff>
    </xdr:from>
    <xdr:to>
      <xdr:col>7</xdr:col>
      <xdr:colOff>76200</xdr:colOff>
      <xdr:row>109</xdr:row>
      <xdr:rowOff>114300</xdr:rowOff>
    </xdr:to>
    <xdr:sp macro="" textlink="">
      <xdr:nvSpPr>
        <xdr:cNvPr id="9617" name="Text Box 75" hidden="1">
          <a:extLst>
            <a:ext uri="{FF2B5EF4-FFF2-40B4-BE49-F238E27FC236}">
              <a16:creationId xmlns:a16="http://schemas.microsoft.com/office/drawing/2014/main" id="{00000000-0008-0000-0000-000091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108</xdr:row>
      <xdr:rowOff>76200</xdr:rowOff>
    </xdr:from>
    <xdr:to>
      <xdr:col>7</xdr:col>
      <xdr:colOff>76200</xdr:colOff>
      <xdr:row>109</xdr:row>
      <xdr:rowOff>114300</xdr:rowOff>
    </xdr:to>
    <xdr:sp macro="" textlink="">
      <xdr:nvSpPr>
        <xdr:cNvPr id="9618" name="Text Box 75" hidden="1">
          <a:extLst>
            <a:ext uri="{FF2B5EF4-FFF2-40B4-BE49-F238E27FC236}">
              <a16:creationId xmlns:a16="http://schemas.microsoft.com/office/drawing/2014/main" id="{00000000-0008-0000-0000-000092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108</xdr:row>
      <xdr:rowOff>76200</xdr:rowOff>
    </xdr:from>
    <xdr:to>
      <xdr:col>7</xdr:col>
      <xdr:colOff>76200</xdr:colOff>
      <xdr:row>109</xdr:row>
      <xdr:rowOff>114300</xdr:rowOff>
    </xdr:to>
    <xdr:sp macro="" textlink="">
      <xdr:nvSpPr>
        <xdr:cNvPr id="9619" name="Text Box 75" hidden="1">
          <a:extLst>
            <a:ext uri="{FF2B5EF4-FFF2-40B4-BE49-F238E27FC236}">
              <a16:creationId xmlns:a16="http://schemas.microsoft.com/office/drawing/2014/main" id="{00000000-0008-0000-0000-000093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109</xdr:row>
      <xdr:rowOff>76200</xdr:rowOff>
    </xdr:from>
    <xdr:to>
      <xdr:col>7</xdr:col>
      <xdr:colOff>76200</xdr:colOff>
      <xdr:row>110</xdr:row>
      <xdr:rowOff>114300</xdr:rowOff>
    </xdr:to>
    <xdr:sp macro="" textlink="">
      <xdr:nvSpPr>
        <xdr:cNvPr id="9620" name="Text Box 75" hidden="1">
          <a:extLst>
            <a:ext uri="{FF2B5EF4-FFF2-40B4-BE49-F238E27FC236}">
              <a16:creationId xmlns:a16="http://schemas.microsoft.com/office/drawing/2014/main" id="{00000000-0008-0000-0000-000094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109</xdr:row>
      <xdr:rowOff>76200</xdr:rowOff>
    </xdr:from>
    <xdr:to>
      <xdr:col>7</xdr:col>
      <xdr:colOff>76200</xdr:colOff>
      <xdr:row>110</xdr:row>
      <xdr:rowOff>114300</xdr:rowOff>
    </xdr:to>
    <xdr:sp macro="" textlink="">
      <xdr:nvSpPr>
        <xdr:cNvPr id="9621" name="Text Box 75" hidden="1">
          <a:extLst>
            <a:ext uri="{FF2B5EF4-FFF2-40B4-BE49-F238E27FC236}">
              <a16:creationId xmlns:a16="http://schemas.microsoft.com/office/drawing/2014/main" id="{00000000-0008-0000-0000-000095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109</xdr:row>
      <xdr:rowOff>76200</xdr:rowOff>
    </xdr:from>
    <xdr:to>
      <xdr:col>7</xdr:col>
      <xdr:colOff>76200</xdr:colOff>
      <xdr:row>110</xdr:row>
      <xdr:rowOff>114300</xdr:rowOff>
    </xdr:to>
    <xdr:sp macro="" textlink="">
      <xdr:nvSpPr>
        <xdr:cNvPr id="9622" name="Text Box 75" hidden="1">
          <a:extLst>
            <a:ext uri="{FF2B5EF4-FFF2-40B4-BE49-F238E27FC236}">
              <a16:creationId xmlns:a16="http://schemas.microsoft.com/office/drawing/2014/main" id="{00000000-0008-0000-0000-000096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109</xdr:row>
      <xdr:rowOff>76200</xdr:rowOff>
    </xdr:from>
    <xdr:to>
      <xdr:col>7</xdr:col>
      <xdr:colOff>76200</xdr:colOff>
      <xdr:row>110</xdr:row>
      <xdr:rowOff>114300</xdr:rowOff>
    </xdr:to>
    <xdr:sp macro="" textlink="">
      <xdr:nvSpPr>
        <xdr:cNvPr id="9623" name="Text Box 75" hidden="1">
          <a:extLst>
            <a:ext uri="{FF2B5EF4-FFF2-40B4-BE49-F238E27FC236}">
              <a16:creationId xmlns:a16="http://schemas.microsoft.com/office/drawing/2014/main" id="{00000000-0008-0000-0000-000097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109</xdr:row>
      <xdr:rowOff>76200</xdr:rowOff>
    </xdr:from>
    <xdr:to>
      <xdr:col>7</xdr:col>
      <xdr:colOff>76200</xdr:colOff>
      <xdr:row>110</xdr:row>
      <xdr:rowOff>114300</xdr:rowOff>
    </xdr:to>
    <xdr:sp macro="" textlink="">
      <xdr:nvSpPr>
        <xdr:cNvPr id="9624" name="Text Box 75" hidden="1">
          <a:extLst>
            <a:ext uri="{FF2B5EF4-FFF2-40B4-BE49-F238E27FC236}">
              <a16:creationId xmlns:a16="http://schemas.microsoft.com/office/drawing/2014/main" id="{00000000-0008-0000-0000-000098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109</xdr:row>
      <xdr:rowOff>76200</xdr:rowOff>
    </xdr:from>
    <xdr:to>
      <xdr:col>7</xdr:col>
      <xdr:colOff>76200</xdr:colOff>
      <xdr:row>110</xdr:row>
      <xdr:rowOff>114300</xdr:rowOff>
    </xdr:to>
    <xdr:sp macro="" textlink="">
      <xdr:nvSpPr>
        <xdr:cNvPr id="9625" name="Text Box 75" hidden="1">
          <a:extLst>
            <a:ext uri="{FF2B5EF4-FFF2-40B4-BE49-F238E27FC236}">
              <a16:creationId xmlns:a16="http://schemas.microsoft.com/office/drawing/2014/main" id="{00000000-0008-0000-0000-000099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110</xdr:row>
      <xdr:rowOff>76200</xdr:rowOff>
    </xdr:from>
    <xdr:to>
      <xdr:col>7</xdr:col>
      <xdr:colOff>76200</xdr:colOff>
      <xdr:row>111</xdr:row>
      <xdr:rowOff>114300</xdr:rowOff>
    </xdr:to>
    <xdr:sp macro="" textlink="">
      <xdr:nvSpPr>
        <xdr:cNvPr id="9626" name="Text Box 75" hidden="1">
          <a:extLst>
            <a:ext uri="{FF2B5EF4-FFF2-40B4-BE49-F238E27FC236}">
              <a16:creationId xmlns:a16="http://schemas.microsoft.com/office/drawing/2014/main" id="{00000000-0008-0000-0000-00009A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110</xdr:row>
      <xdr:rowOff>76200</xdr:rowOff>
    </xdr:from>
    <xdr:to>
      <xdr:col>7</xdr:col>
      <xdr:colOff>76200</xdr:colOff>
      <xdr:row>111</xdr:row>
      <xdr:rowOff>114300</xdr:rowOff>
    </xdr:to>
    <xdr:sp macro="" textlink="">
      <xdr:nvSpPr>
        <xdr:cNvPr id="9627" name="Text Box 75" hidden="1">
          <a:extLst>
            <a:ext uri="{FF2B5EF4-FFF2-40B4-BE49-F238E27FC236}">
              <a16:creationId xmlns:a16="http://schemas.microsoft.com/office/drawing/2014/main" id="{00000000-0008-0000-0000-00009B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110</xdr:row>
      <xdr:rowOff>76200</xdr:rowOff>
    </xdr:from>
    <xdr:to>
      <xdr:col>7</xdr:col>
      <xdr:colOff>76200</xdr:colOff>
      <xdr:row>111</xdr:row>
      <xdr:rowOff>114300</xdr:rowOff>
    </xdr:to>
    <xdr:sp macro="" textlink="">
      <xdr:nvSpPr>
        <xdr:cNvPr id="9628" name="Text Box 75" hidden="1">
          <a:extLst>
            <a:ext uri="{FF2B5EF4-FFF2-40B4-BE49-F238E27FC236}">
              <a16:creationId xmlns:a16="http://schemas.microsoft.com/office/drawing/2014/main" id="{00000000-0008-0000-0000-00009C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110</xdr:row>
      <xdr:rowOff>76200</xdr:rowOff>
    </xdr:from>
    <xdr:to>
      <xdr:col>7</xdr:col>
      <xdr:colOff>76200</xdr:colOff>
      <xdr:row>111</xdr:row>
      <xdr:rowOff>114300</xdr:rowOff>
    </xdr:to>
    <xdr:sp macro="" textlink="">
      <xdr:nvSpPr>
        <xdr:cNvPr id="9629" name="Text Box 75" hidden="1">
          <a:extLst>
            <a:ext uri="{FF2B5EF4-FFF2-40B4-BE49-F238E27FC236}">
              <a16:creationId xmlns:a16="http://schemas.microsoft.com/office/drawing/2014/main" id="{00000000-0008-0000-0000-00009D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110</xdr:row>
      <xdr:rowOff>76200</xdr:rowOff>
    </xdr:from>
    <xdr:to>
      <xdr:col>7</xdr:col>
      <xdr:colOff>76200</xdr:colOff>
      <xdr:row>111</xdr:row>
      <xdr:rowOff>114300</xdr:rowOff>
    </xdr:to>
    <xdr:sp macro="" textlink="">
      <xdr:nvSpPr>
        <xdr:cNvPr id="9630" name="Text Box 75" hidden="1">
          <a:extLst>
            <a:ext uri="{FF2B5EF4-FFF2-40B4-BE49-F238E27FC236}">
              <a16:creationId xmlns:a16="http://schemas.microsoft.com/office/drawing/2014/main" id="{00000000-0008-0000-0000-00009E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110</xdr:row>
      <xdr:rowOff>76200</xdr:rowOff>
    </xdr:from>
    <xdr:to>
      <xdr:col>7</xdr:col>
      <xdr:colOff>76200</xdr:colOff>
      <xdr:row>111</xdr:row>
      <xdr:rowOff>114300</xdr:rowOff>
    </xdr:to>
    <xdr:sp macro="" textlink="">
      <xdr:nvSpPr>
        <xdr:cNvPr id="9631" name="Text Box 75" hidden="1">
          <a:extLst>
            <a:ext uri="{FF2B5EF4-FFF2-40B4-BE49-F238E27FC236}">
              <a16:creationId xmlns:a16="http://schemas.microsoft.com/office/drawing/2014/main" id="{00000000-0008-0000-0000-00009F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111</xdr:row>
      <xdr:rowOff>76200</xdr:rowOff>
    </xdr:from>
    <xdr:to>
      <xdr:col>7</xdr:col>
      <xdr:colOff>76200</xdr:colOff>
      <xdr:row>112</xdr:row>
      <xdr:rowOff>114300</xdr:rowOff>
    </xdr:to>
    <xdr:sp macro="" textlink="">
      <xdr:nvSpPr>
        <xdr:cNvPr id="9632" name="Text Box 75" hidden="1">
          <a:extLst>
            <a:ext uri="{FF2B5EF4-FFF2-40B4-BE49-F238E27FC236}">
              <a16:creationId xmlns:a16="http://schemas.microsoft.com/office/drawing/2014/main" id="{00000000-0008-0000-0000-0000A0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111</xdr:row>
      <xdr:rowOff>76200</xdr:rowOff>
    </xdr:from>
    <xdr:to>
      <xdr:col>7</xdr:col>
      <xdr:colOff>76200</xdr:colOff>
      <xdr:row>112</xdr:row>
      <xdr:rowOff>114300</xdr:rowOff>
    </xdr:to>
    <xdr:sp macro="" textlink="">
      <xdr:nvSpPr>
        <xdr:cNvPr id="9633" name="Text Box 75" hidden="1">
          <a:extLst>
            <a:ext uri="{FF2B5EF4-FFF2-40B4-BE49-F238E27FC236}">
              <a16:creationId xmlns:a16="http://schemas.microsoft.com/office/drawing/2014/main" id="{00000000-0008-0000-0000-0000A1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111</xdr:row>
      <xdr:rowOff>76200</xdr:rowOff>
    </xdr:from>
    <xdr:to>
      <xdr:col>7</xdr:col>
      <xdr:colOff>76200</xdr:colOff>
      <xdr:row>112</xdr:row>
      <xdr:rowOff>114300</xdr:rowOff>
    </xdr:to>
    <xdr:sp macro="" textlink="">
      <xdr:nvSpPr>
        <xdr:cNvPr id="9634" name="Text Box 75" hidden="1">
          <a:extLst>
            <a:ext uri="{FF2B5EF4-FFF2-40B4-BE49-F238E27FC236}">
              <a16:creationId xmlns:a16="http://schemas.microsoft.com/office/drawing/2014/main" id="{00000000-0008-0000-0000-0000A2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111</xdr:row>
      <xdr:rowOff>76200</xdr:rowOff>
    </xdr:from>
    <xdr:to>
      <xdr:col>7</xdr:col>
      <xdr:colOff>76200</xdr:colOff>
      <xdr:row>112</xdr:row>
      <xdr:rowOff>114300</xdr:rowOff>
    </xdr:to>
    <xdr:sp macro="" textlink="">
      <xdr:nvSpPr>
        <xdr:cNvPr id="9635" name="Text Box 75" hidden="1">
          <a:extLst>
            <a:ext uri="{FF2B5EF4-FFF2-40B4-BE49-F238E27FC236}">
              <a16:creationId xmlns:a16="http://schemas.microsoft.com/office/drawing/2014/main" id="{00000000-0008-0000-0000-0000A3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111</xdr:row>
      <xdr:rowOff>76200</xdr:rowOff>
    </xdr:from>
    <xdr:to>
      <xdr:col>7</xdr:col>
      <xdr:colOff>76200</xdr:colOff>
      <xdr:row>112</xdr:row>
      <xdr:rowOff>114300</xdr:rowOff>
    </xdr:to>
    <xdr:sp macro="" textlink="">
      <xdr:nvSpPr>
        <xdr:cNvPr id="9636" name="Text Box 75" hidden="1">
          <a:extLst>
            <a:ext uri="{FF2B5EF4-FFF2-40B4-BE49-F238E27FC236}">
              <a16:creationId xmlns:a16="http://schemas.microsoft.com/office/drawing/2014/main" id="{00000000-0008-0000-0000-0000A4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111</xdr:row>
      <xdr:rowOff>76200</xdr:rowOff>
    </xdr:from>
    <xdr:to>
      <xdr:col>7</xdr:col>
      <xdr:colOff>76200</xdr:colOff>
      <xdr:row>112</xdr:row>
      <xdr:rowOff>114300</xdr:rowOff>
    </xdr:to>
    <xdr:sp macro="" textlink="">
      <xdr:nvSpPr>
        <xdr:cNvPr id="9637" name="Text Box 75" hidden="1">
          <a:extLst>
            <a:ext uri="{FF2B5EF4-FFF2-40B4-BE49-F238E27FC236}">
              <a16:creationId xmlns:a16="http://schemas.microsoft.com/office/drawing/2014/main" id="{00000000-0008-0000-0000-0000A5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112</xdr:row>
      <xdr:rowOff>76200</xdr:rowOff>
    </xdr:from>
    <xdr:to>
      <xdr:col>7</xdr:col>
      <xdr:colOff>76200</xdr:colOff>
      <xdr:row>113</xdr:row>
      <xdr:rowOff>114300</xdr:rowOff>
    </xdr:to>
    <xdr:sp macro="" textlink="">
      <xdr:nvSpPr>
        <xdr:cNvPr id="9638" name="Text Box 75" hidden="1">
          <a:extLst>
            <a:ext uri="{FF2B5EF4-FFF2-40B4-BE49-F238E27FC236}">
              <a16:creationId xmlns:a16="http://schemas.microsoft.com/office/drawing/2014/main" id="{00000000-0008-0000-0000-0000A6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112</xdr:row>
      <xdr:rowOff>76200</xdr:rowOff>
    </xdr:from>
    <xdr:to>
      <xdr:col>7</xdr:col>
      <xdr:colOff>76200</xdr:colOff>
      <xdr:row>113</xdr:row>
      <xdr:rowOff>114300</xdr:rowOff>
    </xdr:to>
    <xdr:sp macro="" textlink="">
      <xdr:nvSpPr>
        <xdr:cNvPr id="9639" name="Text Box 75" hidden="1">
          <a:extLst>
            <a:ext uri="{FF2B5EF4-FFF2-40B4-BE49-F238E27FC236}">
              <a16:creationId xmlns:a16="http://schemas.microsoft.com/office/drawing/2014/main" id="{00000000-0008-0000-0000-0000A7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112</xdr:row>
      <xdr:rowOff>76200</xdr:rowOff>
    </xdr:from>
    <xdr:to>
      <xdr:col>7</xdr:col>
      <xdr:colOff>76200</xdr:colOff>
      <xdr:row>113</xdr:row>
      <xdr:rowOff>114300</xdr:rowOff>
    </xdr:to>
    <xdr:sp macro="" textlink="">
      <xdr:nvSpPr>
        <xdr:cNvPr id="9640" name="Text Box 75" hidden="1">
          <a:extLst>
            <a:ext uri="{FF2B5EF4-FFF2-40B4-BE49-F238E27FC236}">
              <a16:creationId xmlns:a16="http://schemas.microsoft.com/office/drawing/2014/main" id="{00000000-0008-0000-0000-0000A8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112</xdr:row>
      <xdr:rowOff>76200</xdr:rowOff>
    </xdr:from>
    <xdr:to>
      <xdr:col>7</xdr:col>
      <xdr:colOff>76200</xdr:colOff>
      <xdr:row>113</xdr:row>
      <xdr:rowOff>114300</xdr:rowOff>
    </xdr:to>
    <xdr:sp macro="" textlink="">
      <xdr:nvSpPr>
        <xdr:cNvPr id="9641" name="Text Box 75" hidden="1">
          <a:extLst>
            <a:ext uri="{FF2B5EF4-FFF2-40B4-BE49-F238E27FC236}">
              <a16:creationId xmlns:a16="http://schemas.microsoft.com/office/drawing/2014/main" id="{00000000-0008-0000-0000-0000A9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112</xdr:row>
      <xdr:rowOff>76200</xdr:rowOff>
    </xdr:from>
    <xdr:to>
      <xdr:col>7</xdr:col>
      <xdr:colOff>76200</xdr:colOff>
      <xdr:row>113</xdr:row>
      <xdr:rowOff>114300</xdr:rowOff>
    </xdr:to>
    <xdr:sp macro="" textlink="">
      <xdr:nvSpPr>
        <xdr:cNvPr id="9642" name="Text Box 75" hidden="1">
          <a:extLst>
            <a:ext uri="{FF2B5EF4-FFF2-40B4-BE49-F238E27FC236}">
              <a16:creationId xmlns:a16="http://schemas.microsoft.com/office/drawing/2014/main" id="{00000000-0008-0000-0000-0000AA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112</xdr:row>
      <xdr:rowOff>76200</xdr:rowOff>
    </xdr:from>
    <xdr:to>
      <xdr:col>7</xdr:col>
      <xdr:colOff>76200</xdr:colOff>
      <xdr:row>113</xdr:row>
      <xdr:rowOff>114300</xdr:rowOff>
    </xdr:to>
    <xdr:sp macro="" textlink="">
      <xdr:nvSpPr>
        <xdr:cNvPr id="9643" name="Text Box 75" hidden="1">
          <a:extLst>
            <a:ext uri="{FF2B5EF4-FFF2-40B4-BE49-F238E27FC236}">
              <a16:creationId xmlns:a16="http://schemas.microsoft.com/office/drawing/2014/main" id="{00000000-0008-0000-0000-0000AB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113</xdr:row>
      <xdr:rowOff>76200</xdr:rowOff>
    </xdr:from>
    <xdr:to>
      <xdr:col>7</xdr:col>
      <xdr:colOff>76200</xdr:colOff>
      <xdr:row>114</xdr:row>
      <xdr:rowOff>114300</xdr:rowOff>
    </xdr:to>
    <xdr:sp macro="" textlink="">
      <xdr:nvSpPr>
        <xdr:cNvPr id="9644" name="Text Box 75" hidden="1">
          <a:extLst>
            <a:ext uri="{FF2B5EF4-FFF2-40B4-BE49-F238E27FC236}">
              <a16:creationId xmlns:a16="http://schemas.microsoft.com/office/drawing/2014/main" id="{00000000-0008-0000-0000-0000AC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113</xdr:row>
      <xdr:rowOff>76200</xdr:rowOff>
    </xdr:from>
    <xdr:to>
      <xdr:col>7</xdr:col>
      <xdr:colOff>76200</xdr:colOff>
      <xdr:row>114</xdr:row>
      <xdr:rowOff>114300</xdr:rowOff>
    </xdr:to>
    <xdr:sp macro="" textlink="">
      <xdr:nvSpPr>
        <xdr:cNvPr id="9645" name="Text Box 75" hidden="1">
          <a:extLst>
            <a:ext uri="{FF2B5EF4-FFF2-40B4-BE49-F238E27FC236}">
              <a16:creationId xmlns:a16="http://schemas.microsoft.com/office/drawing/2014/main" id="{00000000-0008-0000-0000-0000AD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113</xdr:row>
      <xdr:rowOff>76200</xdr:rowOff>
    </xdr:from>
    <xdr:to>
      <xdr:col>7</xdr:col>
      <xdr:colOff>76200</xdr:colOff>
      <xdr:row>114</xdr:row>
      <xdr:rowOff>114300</xdr:rowOff>
    </xdr:to>
    <xdr:sp macro="" textlink="">
      <xdr:nvSpPr>
        <xdr:cNvPr id="9646" name="Text Box 75" hidden="1">
          <a:extLst>
            <a:ext uri="{FF2B5EF4-FFF2-40B4-BE49-F238E27FC236}">
              <a16:creationId xmlns:a16="http://schemas.microsoft.com/office/drawing/2014/main" id="{00000000-0008-0000-0000-0000AE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113</xdr:row>
      <xdr:rowOff>76200</xdr:rowOff>
    </xdr:from>
    <xdr:to>
      <xdr:col>7</xdr:col>
      <xdr:colOff>76200</xdr:colOff>
      <xdr:row>114</xdr:row>
      <xdr:rowOff>114300</xdr:rowOff>
    </xdr:to>
    <xdr:sp macro="" textlink="">
      <xdr:nvSpPr>
        <xdr:cNvPr id="9647" name="Text Box 75" hidden="1">
          <a:extLst>
            <a:ext uri="{FF2B5EF4-FFF2-40B4-BE49-F238E27FC236}">
              <a16:creationId xmlns:a16="http://schemas.microsoft.com/office/drawing/2014/main" id="{00000000-0008-0000-0000-0000AF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113</xdr:row>
      <xdr:rowOff>76200</xdr:rowOff>
    </xdr:from>
    <xdr:to>
      <xdr:col>7</xdr:col>
      <xdr:colOff>76200</xdr:colOff>
      <xdr:row>114</xdr:row>
      <xdr:rowOff>114300</xdr:rowOff>
    </xdr:to>
    <xdr:sp macro="" textlink="">
      <xdr:nvSpPr>
        <xdr:cNvPr id="9648" name="Text Box 75" hidden="1">
          <a:extLst>
            <a:ext uri="{FF2B5EF4-FFF2-40B4-BE49-F238E27FC236}">
              <a16:creationId xmlns:a16="http://schemas.microsoft.com/office/drawing/2014/main" id="{00000000-0008-0000-0000-0000B0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113</xdr:row>
      <xdr:rowOff>76200</xdr:rowOff>
    </xdr:from>
    <xdr:to>
      <xdr:col>7</xdr:col>
      <xdr:colOff>76200</xdr:colOff>
      <xdr:row>114</xdr:row>
      <xdr:rowOff>114300</xdr:rowOff>
    </xdr:to>
    <xdr:sp macro="" textlink="">
      <xdr:nvSpPr>
        <xdr:cNvPr id="9649" name="Text Box 75" hidden="1">
          <a:extLst>
            <a:ext uri="{FF2B5EF4-FFF2-40B4-BE49-F238E27FC236}">
              <a16:creationId xmlns:a16="http://schemas.microsoft.com/office/drawing/2014/main" id="{00000000-0008-0000-0000-0000B1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114</xdr:row>
      <xdr:rowOff>76200</xdr:rowOff>
    </xdr:from>
    <xdr:to>
      <xdr:col>7</xdr:col>
      <xdr:colOff>76200</xdr:colOff>
      <xdr:row>115</xdr:row>
      <xdr:rowOff>114300</xdr:rowOff>
    </xdr:to>
    <xdr:sp macro="" textlink="">
      <xdr:nvSpPr>
        <xdr:cNvPr id="9650" name="Text Box 75" hidden="1">
          <a:extLst>
            <a:ext uri="{FF2B5EF4-FFF2-40B4-BE49-F238E27FC236}">
              <a16:creationId xmlns:a16="http://schemas.microsoft.com/office/drawing/2014/main" id="{00000000-0008-0000-0000-0000B2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114</xdr:row>
      <xdr:rowOff>76200</xdr:rowOff>
    </xdr:from>
    <xdr:to>
      <xdr:col>7</xdr:col>
      <xdr:colOff>76200</xdr:colOff>
      <xdr:row>115</xdr:row>
      <xdr:rowOff>114300</xdr:rowOff>
    </xdr:to>
    <xdr:sp macro="" textlink="">
      <xdr:nvSpPr>
        <xdr:cNvPr id="9651" name="Text Box 75" hidden="1">
          <a:extLst>
            <a:ext uri="{FF2B5EF4-FFF2-40B4-BE49-F238E27FC236}">
              <a16:creationId xmlns:a16="http://schemas.microsoft.com/office/drawing/2014/main" id="{00000000-0008-0000-0000-0000B3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114</xdr:row>
      <xdr:rowOff>76200</xdr:rowOff>
    </xdr:from>
    <xdr:to>
      <xdr:col>7</xdr:col>
      <xdr:colOff>76200</xdr:colOff>
      <xdr:row>115</xdr:row>
      <xdr:rowOff>114300</xdr:rowOff>
    </xdr:to>
    <xdr:sp macro="" textlink="">
      <xdr:nvSpPr>
        <xdr:cNvPr id="9652" name="Text Box 75" hidden="1">
          <a:extLst>
            <a:ext uri="{FF2B5EF4-FFF2-40B4-BE49-F238E27FC236}">
              <a16:creationId xmlns:a16="http://schemas.microsoft.com/office/drawing/2014/main" id="{00000000-0008-0000-0000-0000B4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114</xdr:row>
      <xdr:rowOff>76200</xdr:rowOff>
    </xdr:from>
    <xdr:to>
      <xdr:col>7</xdr:col>
      <xdr:colOff>76200</xdr:colOff>
      <xdr:row>115</xdr:row>
      <xdr:rowOff>114300</xdr:rowOff>
    </xdr:to>
    <xdr:sp macro="" textlink="">
      <xdr:nvSpPr>
        <xdr:cNvPr id="9653" name="Text Box 75" hidden="1">
          <a:extLst>
            <a:ext uri="{FF2B5EF4-FFF2-40B4-BE49-F238E27FC236}">
              <a16:creationId xmlns:a16="http://schemas.microsoft.com/office/drawing/2014/main" id="{00000000-0008-0000-0000-0000B5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114</xdr:row>
      <xdr:rowOff>76200</xdr:rowOff>
    </xdr:from>
    <xdr:to>
      <xdr:col>7</xdr:col>
      <xdr:colOff>76200</xdr:colOff>
      <xdr:row>115</xdr:row>
      <xdr:rowOff>114300</xdr:rowOff>
    </xdr:to>
    <xdr:sp macro="" textlink="">
      <xdr:nvSpPr>
        <xdr:cNvPr id="9654" name="Text Box 75" hidden="1">
          <a:extLst>
            <a:ext uri="{FF2B5EF4-FFF2-40B4-BE49-F238E27FC236}">
              <a16:creationId xmlns:a16="http://schemas.microsoft.com/office/drawing/2014/main" id="{00000000-0008-0000-0000-0000B6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114</xdr:row>
      <xdr:rowOff>76200</xdr:rowOff>
    </xdr:from>
    <xdr:to>
      <xdr:col>7</xdr:col>
      <xdr:colOff>76200</xdr:colOff>
      <xdr:row>115</xdr:row>
      <xdr:rowOff>114300</xdr:rowOff>
    </xdr:to>
    <xdr:sp macro="" textlink="">
      <xdr:nvSpPr>
        <xdr:cNvPr id="9655" name="Text Box 75" hidden="1">
          <a:extLst>
            <a:ext uri="{FF2B5EF4-FFF2-40B4-BE49-F238E27FC236}">
              <a16:creationId xmlns:a16="http://schemas.microsoft.com/office/drawing/2014/main" id="{00000000-0008-0000-0000-0000B7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115</xdr:row>
      <xdr:rowOff>76200</xdr:rowOff>
    </xdr:from>
    <xdr:to>
      <xdr:col>7</xdr:col>
      <xdr:colOff>76200</xdr:colOff>
      <xdr:row>116</xdr:row>
      <xdr:rowOff>114300</xdr:rowOff>
    </xdr:to>
    <xdr:sp macro="" textlink="">
      <xdr:nvSpPr>
        <xdr:cNvPr id="9656" name="Text Box 75" hidden="1">
          <a:extLst>
            <a:ext uri="{FF2B5EF4-FFF2-40B4-BE49-F238E27FC236}">
              <a16:creationId xmlns:a16="http://schemas.microsoft.com/office/drawing/2014/main" id="{00000000-0008-0000-0000-0000B8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115</xdr:row>
      <xdr:rowOff>76200</xdr:rowOff>
    </xdr:from>
    <xdr:to>
      <xdr:col>7</xdr:col>
      <xdr:colOff>76200</xdr:colOff>
      <xdr:row>116</xdr:row>
      <xdr:rowOff>114300</xdr:rowOff>
    </xdr:to>
    <xdr:sp macro="" textlink="">
      <xdr:nvSpPr>
        <xdr:cNvPr id="9657" name="Text Box 75" hidden="1">
          <a:extLst>
            <a:ext uri="{FF2B5EF4-FFF2-40B4-BE49-F238E27FC236}">
              <a16:creationId xmlns:a16="http://schemas.microsoft.com/office/drawing/2014/main" id="{00000000-0008-0000-0000-0000B9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115</xdr:row>
      <xdr:rowOff>76200</xdr:rowOff>
    </xdr:from>
    <xdr:to>
      <xdr:col>7</xdr:col>
      <xdr:colOff>76200</xdr:colOff>
      <xdr:row>116</xdr:row>
      <xdr:rowOff>114300</xdr:rowOff>
    </xdr:to>
    <xdr:sp macro="" textlink="">
      <xdr:nvSpPr>
        <xdr:cNvPr id="9658" name="Text Box 75" hidden="1">
          <a:extLst>
            <a:ext uri="{FF2B5EF4-FFF2-40B4-BE49-F238E27FC236}">
              <a16:creationId xmlns:a16="http://schemas.microsoft.com/office/drawing/2014/main" id="{00000000-0008-0000-0000-0000BA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115</xdr:row>
      <xdr:rowOff>76200</xdr:rowOff>
    </xdr:from>
    <xdr:to>
      <xdr:col>7</xdr:col>
      <xdr:colOff>76200</xdr:colOff>
      <xdr:row>116</xdr:row>
      <xdr:rowOff>114300</xdr:rowOff>
    </xdr:to>
    <xdr:sp macro="" textlink="">
      <xdr:nvSpPr>
        <xdr:cNvPr id="9659" name="Text Box 75" hidden="1">
          <a:extLst>
            <a:ext uri="{FF2B5EF4-FFF2-40B4-BE49-F238E27FC236}">
              <a16:creationId xmlns:a16="http://schemas.microsoft.com/office/drawing/2014/main" id="{00000000-0008-0000-0000-0000BB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115</xdr:row>
      <xdr:rowOff>76200</xdr:rowOff>
    </xdr:from>
    <xdr:to>
      <xdr:col>7</xdr:col>
      <xdr:colOff>76200</xdr:colOff>
      <xdr:row>116</xdr:row>
      <xdr:rowOff>114300</xdr:rowOff>
    </xdr:to>
    <xdr:sp macro="" textlink="">
      <xdr:nvSpPr>
        <xdr:cNvPr id="9660" name="Text Box 75" hidden="1">
          <a:extLst>
            <a:ext uri="{FF2B5EF4-FFF2-40B4-BE49-F238E27FC236}">
              <a16:creationId xmlns:a16="http://schemas.microsoft.com/office/drawing/2014/main" id="{00000000-0008-0000-0000-0000BC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115</xdr:row>
      <xdr:rowOff>76200</xdr:rowOff>
    </xdr:from>
    <xdr:to>
      <xdr:col>7</xdr:col>
      <xdr:colOff>76200</xdr:colOff>
      <xdr:row>116</xdr:row>
      <xdr:rowOff>114300</xdr:rowOff>
    </xdr:to>
    <xdr:sp macro="" textlink="">
      <xdr:nvSpPr>
        <xdr:cNvPr id="9661" name="Text Box 75" hidden="1">
          <a:extLst>
            <a:ext uri="{FF2B5EF4-FFF2-40B4-BE49-F238E27FC236}">
              <a16:creationId xmlns:a16="http://schemas.microsoft.com/office/drawing/2014/main" id="{00000000-0008-0000-0000-0000BD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116</xdr:row>
      <xdr:rowOff>76200</xdr:rowOff>
    </xdr:from>
    <xdr:to>
      <xdr:col>7</xdr:col>
      <xdr:colOff>76200</xdr:colOff>
      <xdr:row>117</xdr:row>
      <xdr:rowOff>114300</xdr:rowOff>
    </xdr:to>
    <xdr:sp macro="" textlink="">
      <xdr:nvSpPr>
        <xdr:cNvPr id="9662" name="Text Box 75" hidden="1">
          <a:extLst>
            <a:ext uri="{FF2B5EF4-FFF2-40B4-BE49-F238E27FC236}">
              <a16:creationId xmlns:a16="http://schemas.microsoft.com/office/drawing/2014/main" id="{00000000-0008-0000-0000-0000BE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116</xdr:row>
      <xdr:rowOff>76200</xdr:rowOff>
    </xdr:from>
    <xdr:to>
      <xdr:col>7</xdr:col>
      <xdr:colOff>76200</xdr:colOff>
      <xdr:row>117</xdr:row>
      <xdr:rowOff>114300</xdr:rowOff>
    </xdr:to>
    <xdr:sp macro="" textlink="">
      <xdr:nvSpPr>
        <xdr:cNvPr id="9663" name="Text Box 75" hidden="1">
          <a:extLst>
            <a:ext uri="{FF2B5EF4-FFF2-40B4-BE49-F238E27FC236}">
              <a16:creationId xmlns:a16="http://schemas.microsoft.com/office/drawing/2014/main" id="{00000000-0008-0000-0000-0000BF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116</xdr:row>
      <xdr:rowOff>76200</xdr:rowOff>
    </xdr:from>
    <xdr:to>
      <xdr:col>7</xdr:col>
      <xdr:colOff>76200</xdr:colOff>
      <xdr:row>117</xdr:row>
      <xdr:rowOff>114300</xdr:rowOff>
    </xdr:to>
    <xdr:sp macro="" textlink="">
      <xdr:nvSpPr>
        <xdr:cNvPr id="9664" name="Text Box 75" hidden="1">
          <a:extLst>
            <a:ext uri="{FF2B5EF4-FFF2-40B4-BE49-F238E27FC236}">
              <a16:creationId xmlns:a16="http://schemas.microsoft.com/office/drawing/2014/main" id="{00000000-0008-0000-0000-0000C0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116</xdr:row>
      <xdr:rowOff>76200</xdr:rowOff>
    </xdr:from>
    <xdr:to>
      <xdr:col>7</xdr:col>
      <xdr:colOff>76200</xdr:colOff>
      <xdr:row>117</xdr:row>
      <xdr:rowOff>114300</xdr:rowOff>
    </xdr:to>
    <xdr:sp macro="" textlink="">
      <xdr:nvSpPr>
        <xdr:cNvPr id="9665" name="Text Box 75" hidden="1">
          <a:extLst>
            <a:ext uri="{FF2B5EF4-FFF2-40B4-BE49-F238E27FC236}">
              <a16:creationId xmlns:a16="http://schemas.microsoft.com/office/drawing/2014/main" id="{00000000-0008-0000-0000-0000C1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116</xdr:row>
      <xdr:rowOff>76200</xdr:rowOff>
    </xdr:from>
    <xdr:to>
      <xdr:col>7</xdr:col>
      <xdr:colOff>76200</xdr:colOff>
      <xdr:row>117</xdr:row>
      <xdr:rowOff>114300</xdr:rowOff>
    </xdr:to>
    <xdr:sp macro="" textlink="">
      <xdr:nvSpPr>
        <xdr:cNvPr id="9666" name="Text Box 75" hidden="1">
          <a:extLst>
            <a:ext uri="{FF2B5EF4-FFF2-40B4-BE49-F238E27FC236}">
              <a16:creationId xmlns:a16="http://schemas.microsoft.com/office/drawing/2014/main" id="{00000000-0008-0000-0000-0000C2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116</xdr:row>
      <xdr:rowOff>76200</xdr:rowOff>
    </xdr:from>
    <xdr:to>
      <xdr:col>7</xdr:col>
      <xdr:colOff>76200</xdr:colOff>
      <xdr:row>117</xdr:row>
      <xdr:rowOff>114300</xdr:rowOff>
    </xdr:to>
    <xdr:sp macro="" textlink="">
      <xdr:nvSpPr>
        <xdr:cNvPr id="9667" name="Text Box 75" hidden="1">
          <a:extLst>
            <a:ext uri="{FF2B5EF4-FFF2-40B4-BE49-F238E27FC236}">
              <a16:creationId xmlns:a16="http://schemas.microsoft.com/office/drawing/2014/main" id="{00000000-0008-0000-0000-0000C3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117</xdr:row>
      <xdr:rowOff>76200</xdr:rowOff>
    </xdr:from>
    <xdr:to>
      <xdr:col>7</xdr:col>
      <xdr:colOff>76200</xdr:colOff>
      <xdr:row>118</xdr:row>
      <xdr:rowOff>114300</xdr:rowOff>
    </xdr:to>
    <xdr:sp macro="" textlink="">
      <xdr:nvSpPr>
        <xdr:cNvPr id="9668" name="Text Box 75" hidden="1">
          <a:extLst>
            <a:ext uri="{FF2B5EF4-FFF2-40B4-BE49-F238E27FC236}">
              <a16:creationId xmlns:a16="http://schemas.microsoft.com/office/drawing/2014/main" id="{00000000-0008-0000-0000-0000C4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117</xdr:row>
      <xdr:rowOff>76200</xdr:rowOff>
    </xdr:from>
    <xdr:to>
      <xdr:col>7</xdr:col>
      <xdr:colOff>76200</xdr:colOff>
      <xdr:row>118</xdr:row>
      <xdr:rowOff>114300</xdr:rowOff>
    </xdr:to>
    <xdr:sp macro="" textlink="">
      <xdr:nvSpPr>
        <xdr:cNvPr id="9669" name="Text Box 75" hidden="1">
          <a:extLst>
            <a:ext uri="{FF2B5EF4-FFF2-40B4-BE49-F238E27FC236}">
              <a16:creationId xmlns:a16="http://schemas.microsoft.com/office/drawing/2014/main" id="{00000000-0008-0000-0000-0000C5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117</xdr:row>
      <xdr:rowOff>76200</xdr:rowOff>
    </xdr:from>
    <xdr:to>
      <xdr:col>7</xdr:col>
      <xdr:colOff>76200</xdr:colOff>
      <xdr:row>118</xdr:row>
      <xdr:rowOff>114300</xdr:rowOff>
    </xdr:to>
    <xdr:sp macro="" textlink="">
      <xdr:nvSpPr>
        <xdr:cNvPr id="9670" name="Text Box 75" hidden="1">
          <a:extLst>
            <a:ext uri="{FF2B5EF4-FFF2-40B4-BE49-F238E27FC236}">
              <a16:creationId xmlns:a16="http://schemas.microsoft.com/office/drawing/2014/main" id="{00000000-0008-0000-0000-0000C6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117</xdr:row>
      <xdr:rowOff>76200</xdr:rowOff>
    </xdr:from>
    <xdr:to>
      <xdr:col>7</xdr:col>
      <xdr:colOff>76200</xdr:colOff>
      <xdr:row>118</xdr:row>
      <xdr:rowOff>114300</xdr:rowOff>
    </xdr:to>
    <xdr:sp macro="" textlink="">
      <xdr:nvSpPr>
        <xdr:cNvPr id="9671" name="Text Box 75" hidden="1">
          <a:extLst>
            <a:ext uri="{FF2B5EF4-FFF2-40B4-BE49-F238E27FC236}">
              <a16:creationId xmlns:a16="http://schemas.microsoft.com/office/drawing/2014/main" id="{00000000-0008-0000-0000-0000C7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117</xdr:row>
      <xdr:rowOff>76200</xdr:rowOff>
    </xdr:from>
    <xdr:to>
      <xdr:col>7</xdr:col>
      <xdr:colOff>76200</xdr:colOff>
      <xdr:row>118</xdr:row>
      <xdr:rowOff>114300</xdr:rowOff>
    </xdr:to>
    <xdr:sp macro="" textlink="">
      <xdr:nvSpPr>
        <xdr:cNvPr id="9672" name="Text Box 75" hidden="1">
          <a:extLst>
            <a:ext uri="{FF2B5EF4-FFF2-40B4-BE49-F238E27FC236}">
              <a16:creationId xmlns:a16="http://schemas.microsoft.com/office/drawing/2014/main" id="{00000000-0008-0000-0000-0000C8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117</xdr:row>
      <xdr:rowOff>76200</xdr:rowOff>
    </xdr:from>
    <xdr:to>
      <xdr:col>7</xdr:col>
      <xdr:colOff>76200</xdr:colOff>
      <xdr:row>118</xdr:row>
      <xdr:rowOff>114300</xdr:rowOff>
    </xdr:to>
    <xdr:sp macro="" textlink="">
      <xdr:nvSpPr>
        <xdr:cNvPr id="9673" name="Text Box 75" hidden="1">
          <a:extLst>
            <a:ext uri="{FF2B5EF4-FFF2-40B4-BE49-F238E27FC236}">
              <a16:creationId xmlns:a16="http://schemas.microsoft.com/office/drawing/2014/main" id="{00000000-0008-0000-0000-0000C9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118</xdr:row>
      <xdr:rowOff>76200</xdr:rowOff>
    </xdr:from>
    <xdr:to>
      <xdr:col>7</xdr:col>
      <xdr:colOff>76200</xdr:colOff>
      <xdr:row>119</xdr:row>
      <xdr:rowOff>114300</xdr:rowOff>
    </xdr:to>
    <xdr:sp macro="" textlink="">
      <xdr:nvSpPr>
        <xdr:cNvPr id="9674" name="Text Box 75" hidden="1">
          <a:extLst>
            <a:ext uri="{FF2B5EF4-FFF2-40B4-BE49-F238E27FC236}">
              <a16:creationId xmlns:a16="http://schemas.microsoft.com/office/drawing/2014/main" id="{00000000-0008-0000-0000-0000CA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118</xdr:row>
      <xdr:rowOff>76200</xdr:rowOff>
    </xdr:from>
    <xdr:to>
      <xdr:col>7</xdr:col>
      <xdr:colOff>76200</xdr:colOff>
      <xdr:row>119</xdr:row>
      <xdr:rowOff>114300</xdr:rowOff>
    </xdr:to>
    <xdr:sp macro="" textlink="">
      <xdr:nvSpPr>
        <xdr:cNvPr id="9675" name="Text Box 75" hidden="1">
          <a:extLst>
            <a:ext uri="{FF2B5EF4-FFF2-40B4-BE49-F238E27FC236}">
              <a16:creationId xmlns:a16="http://schemas.microsoft.com/office/drawing/2014/main" id="{00000000-0008-0000-0000-0000CB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118</xdr:row>
      <xdr:rowOff>76200</xdr:rowOff>
    </xdr:from>
    <xdr:to>
      <xdr:col>7</xdr:col>
      <xdr:colOff>76200</xdr:colOff>
      <xdr:row>119</xdr:row>
      <xdr:rowOff>114300</xdr:rowOff>
    </xdr:to>
    <xdr:sp macro="" textlink="">
      <xdr:nvSpPr>
        <xdr:cNvPr id="9676" name="Text Box 75" hidden="1">
          <a:extLst>
            <a:ext uri="{FF2B5EF4-FFF2-40B4-BE49-F238E27FC236}">
              <a16:creationId xmlns:a16="http://schemas.microsoft.com/office/drawing/2014/main" id="{00000000-0008-0000-0000-0000CC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118</xdr:row>
      <xdr:rowOff>76200</xdr:rowOff>
    </xdr:from>
    <xdr:to>
      <xdr:col>7</xdr:col>
      <xdr:colOff>76200</xdr:colOff>
      <xdr:row>119</xdr:row>
      <xdr:rowOff>114300</xdr:rowOff>
    </xdr:to>
    <xdr:sp macro="" textlink="">
      <xdr:nvSpPr>
        <xdr:cNvPr id="9677" name="Text Box 75" hidden="1">
          <a:extLst>
            <a:ext uri="{FF2B5EF4-FFF2-40B4-BE49-F238E27FC236}">
              <a16:creationId xmlns:a16="http://schemas.microsoft.com/office/drawing/2014/main" id="{00000000-0008-0000-0000-0000CD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118</xdr:row>
      <xdr:rowOff>76200</xdr:rowOff>
    </xdr:from>
    <xdr:to>
      <xdr:col>7</xdr:col>
      <xdr:colOff>76200</xdr:colOff>
      <xdr:row>119</xdr:row>
      <xdr:rowOff>114300</xdr:rowOff>
    </xdr:to>
    <xdr:sp macro="" textlink="">
      <xdr:nvSpPr>
        <xdr:cNvPr id="9678" name="Text Box 75" hidden="1">
          <a:extLst>
            <a:ext uri="{FF2B5EF4-FFF2-40B4-BE49-F238E27FC236}">
              <a16:creationId xmlns:a16="http://schemas.microsoft.com/office/drawing/2014/main" id="{00000000-0008-0000-0000-0000CE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118</xdr:row>
      <xdr:rowOff>76200</xdr:rowOff>
    </xdr:from>
    <xdr:to>
      <xdr:col>7</xdr:col>
      <xdr:colOff>76200</xdr:colOff>
      <xdr:row>119</xdr:row>
      <xdr:rowOff>114300</xdr:rowOff>
    </xdr:to>
    <xdr:sp macro="" textlink="">
      <xdr:nvSpPr>
        <xdr:cNvPr id="9679" name="Text Box 75" hidden="1">
          <a:extLst>
            <a:ext uri="{FF2B5EF4-FFF2-40B4-BE49-F238E27FC236}">
              <a16:creationId xmlns:a16="http://schemas.microsoft.com/office/drawing/2014/main" id="{00000000-0008-0000-0000-0000CF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119</xdr:row>
      <xdr:rowOff>76200</xdr:rowOff>
    </xdr:from>
    <xdr:to>
      <xdr:col>7</xdr:col>
      <xdr:colOff>76200</xdr:colOff>
      <xdr:row>120</xdr:row>
      <xdr:rowOff>114300</xdr:rowOff>
    </xdr:to>
    <xdr:sp macro="" textlink="">
      <xdr:nvSpPr>
        <xdr:cNvPr id="9680" name="Text Box 75" hidden="1">
          <a:extLst>
            <a:ext uri="{FF2B5EF4-FFF2-40B4-BE49-F238E27FC236}">
              <a16:creationId xmlns:a16="http://schemas.microsoft.com/office/drawing/2014/main" id="{00000000-0008-0000-0000-0000D0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119</xdr:row>
      <xdr:rowOff>76200</xdr:rowOff>
    </xdr:from>
    <xdr:to>
      <xdr:col>7</xdr:col>
      <xdr:colOff>76200</xdr:colOff>
      <xdr:row>120</xdr:row>
      <xdr:rowOff>114300</xdr:rowOff>
    </xdr:to>
    <xdr:sp macro="" textlink="">
      <xdr:nvSpPr>
        <xdr:cNvPr id="9681" name="Text Box 75" hidden="1">
          <a:extLst>
            <a:ext uri="{FF2B5EF4-FFF2-40B4-BE49-F238E27FC236}">
              <a16:creationId xmlns:a16="http://schemas.microsoft.com/office/drawing/2014/main" id="{00000000-0008-0000-0000-0000D1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119</xdr:row>
      <xdr:rowOff>76200</xdr:rowOff>
    </xdr:from>
    <xdr:to>
      <xdr:col>7</xdr:col>
      <xdr:colOff>76200</xdr:colOff>
      <xdr:row>120</xdr:row>
      <xdr:rowOff>114300</xdr:rowOff>
    </xdr:to>
    <xdr:sp macro="" textlink="">
      <xdr:nvSpPr>
        <xdr:cNvPr id="9682" name="Text Box 75" hidden="1">
          <a:extLst>
            <a:ext uri="{FF2B5EF4-FFF2-40B4-BE49-F238E27FC236}">
              <a16:creationId xmlns:a16="http://schemas.microsoft.com/office/drawing/2014/main" id="{00000000-0008-0000-0000-0000D2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119</xdr:row>
      <xdr:rowOff>76200</xdr:rowOff>
    </xdr:from>
    <xdr:to>
      <xdr:col>7</xdr:col>
      <xdr:colOff>76200</xdr:colOff>
      <xdr:row>120</xdr:row>
      <xdr:rowOff>114300</xdr:rowOff>
    </xdr:to>
    <xdr:sp macro="" textlink="">
      <xdr:nvSpPr>
        <xdr:cNvPr id="9683" name="Text Box 75" hidden="1">
          <a:extLst>
            <a:ext uri="{FF2B5EF4-FFF2-40B4-BE49-F238E27FC236}">
              <a16:creationId xmlns:a16="http://schemas.microsoft.com/office/drawing/2014/main" id="{00000000-0008-0000-0000-0000D3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119</xdr:row>
      <xdr:rowOff>76200</xdr:rowOff>
    </xdr:from>
    <xdr:to>
      <xdr:col>7</xdr:col>
      <xdr:colOff>76200</xdr:colOff>
      <xdr:row>120</xdr:row>
      <xdr:rowOff>114300</xdr:rowOff>
    </xdr:to>
    <xdr:sp macro="" textlink="">
      <xdr:nvSpPr>
        <xdr:cNvPr id="9684" name="Text Box 75" hidden="1">
          <a:extLst>
            <a:ext uri="{FF2B5EF4-FFF2-40B4-BE49-F238E27FC236}">
              <a16:creationId xmlns:a16="http://schemas.microsoft.com/office/drawing/2014/main" id="{00000000-0008-0000-0000-0000D4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119</xdr:row>
      <xdr:rowOff>76200</xdr:rowOff>
    </xdr:from>
    <xdr:to>
      <xdr:col>7</xdr:col>
      <xdr:colOff>76200</xdr:colOff>
      <xdr:row>120</xdr:row>
      <xdr:rowOff>114300</xdr:rowOff>
    </xdr:to>
    <xdr:sp macro="" textlink="">
      <xdr:nvSpPr>
        <xdr:cNvPr id="9685" name="Text Box 75" hidden="1">
          <a:extLst>
            <a:ext uri="{FF2B5EF4-FFF2-40B4-BE49-F238E27FC236}">
              <a16:creationId xmlns:a16="http://schemas.microsoft.com/office/drawing/2014/main" id="{00000000-0008-0000-0000-0000D5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120</xdr:row>
      <xdr:rowOff>76200</xdr:rowOff>
    </xdr:from>
    <xdr:to>
      <xdr:col>7</xdr:col>
      <xdr:colOff>76200</xdr:colOff>
      <xdr:row>121</xdr:row>
      <xdr:rowOff>114300</xdr:rowOff>
    </xdr:to>
    <xdr:sp macro="" textlink="">
      <xdr:nvSpPr>
        <xdr:cNvPr id="9686" name="Text Box 75" hidden="1">
          <a:extLst>
            <a:ext uri="{FF2B5EF4-FFF2-40B4-BE49-F238E27FC236}">
              <a16:creationId xmlns:a16="http://schemas.microsoft.com/office/drawing/2014/main" id="{00000000-0008-0000-0000-0000D6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120</xdr:row>
      <xdr:rowOff>76200</xdr:rowOff>
    </xdr:from>
    <xdr:to>
      <xdr:col>7</xdr:col>
      <xdr:colOff>76200</xdr:colOff>
      <xdr:row>121</xdr:row>
      <xdr:rowOff>114300</xdr:rowOff>
    </xdr:to>
    <xdr:sp macro="" textlink="">
      <xdr:nvSpPr>
        <xdr:cNvPr id="9687" name="Text Box 75" hidden="1">
          <a:extLst>
            <a:ext uri="{FF2B5EF4-FFF2-40B4-BE49-F238E27FC236}">
              <a16:creationId xmlns:a16="http://schemas.microsoft.com/office/drawing/2014/main" id="{00000000-0008-0000-0000-0000D7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120</xdr:row>
      <xdr:rowOff>76200</xdr:rowOff>
    </xdr:from>
    <xdr:to>
      <xdr:col>7</xdr:col>
      <xdr:colOff>76200</xdr:colOff>
      <xdr:row>121</xdr:row>
      <xdr:rowOff>114300</xdr:rowOff>
    </xdr:to>
    <xdr:sp macro="" textlink="">
      <xdr:nvSpPr>
        <xdr:cNvPr id="9688" name="Text Box 75" hidden="1">
          <a:extLst>
            <a:ext uri="{FF2B5EF4-FFF2-40B4-BE49-F238E27FC236}">
              <a16:creationId xmlns:a16="http://schemas.microsoft.com/office/drawing/2014/main" id="{00000000-0008-0000-0000-0000D8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120</xdr:row>
      <xdr:rowOff>76200</xdr:rowOff>
    </xdr:from>
    <xdr:to>
      <xdr:col>7</xdr:col>
      <xdr:colOff>76200</xdr:colOff>
      <xdr:row>121</xdr:row>
      <xdr:rowOff>114300</xdr:rowOff>
    </xdr:to>
    <xdr:sp macro="" textlink="">
      <xdr:nvSpPr>
        <xdr:cNvPr id="9689" name="Text Box 75" hidden="1">
          <a:extLst>
            <a:ext uri="{FF2B5EF4-FFF2-40B4-BE49-F238E27FC236}">
              <a16:creationId xmlns:a16="http://schemas.microsoft.com/office/drawing/2014/main" id="{00000000-0008-0000-0000-0000D9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120</xdr:row>
      <xdr:rowOff>76200</xdr:rowOff>
    </xdr:from>
    <xdr:to>
      <xdr:col>7</xdr:col>
      <xdr:colOff>76200</xdr:colOff>
      <xdr:row>121</xdr:row>
      <xdr:rowOff>114300</xdr:rowOff>
    </xdr:to>
    <xdr:sp macro="" textlink="">
      <xdr:nvSpPr>
        <xdr:cNvPr id="9690" name="Text Box 75" hidden="1">
          <a:extLst>
            <a:ext uri="{FF2B5EF4-FFF2-40B4-BE49-F238E27FC236}">
              <a16:creationId xmlns:a16="http://schemas.microsoft.com/office/drawing/2014/main" id="{00000000-0008-0000-0000-0000DA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120</xdr:row>
      <xdr:rowOff>76200</xdr:rowOff>
    </xdr:from>
    <xdr:to>
      <xdr:col>7</xdr:col>
      <xdr:colOff>76200</xdr:colOff>
      <xdr:row>121</xdr:row>
      <xdr:rowOff>114300</xdr:rowOff>
    </xdr:to>
    <xdr:sp macro="" textlink="">
      <xdr:nvSpPr>
        <xdr:cNvPr id="9691" name="Text Box 75" hidden="1">
          <a:extLst>
            <a:ext uri="{FF2B5EF4-FFF2-40B4-BE49-F238E27FC236}">
              <a16:creationId xmlns:a16="http://schemas.microsoft.com/office/drawing/2014/main" id="{00000000-0008-0000-0000-0000DB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121</xdr:row>
      <xdr:rowOff>76200</xdr:rowOff>
    </xdr:from>
    <xdr:to>
      <xdr:col>7</xdr:col>
      <xdr:colOff>76200</xdr:colOff>
      <xdr:row>122</xdr:row>
      <xdr:rowOff>114300</xdr:rowOff>
    </xdr:to>
    <xdr:sp macro="" textlink="">
      <xdr:nvSpPr>
        <xdr:cNvPr id="9692" name="Text Box 75" hidden="1">
          <a:extLst>
            <a:ext uri="{FF2B5EF4-FFF2-40B4-BE49-F238E27FC236}">
              <a16:creationId xmlns:a16="http://schemas.microsoft.com/office/drawing/2014/main" id="{00000000-0008-0000-0000-0000DC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121</xdr:row>
      <xdr:rowOff>76200</xdr:rowOff>
    </xdr:from>
    <xdr:to>
      <xdr:col>7</xdr:col>
      <xdr:colOff>76200</xdr:colOff>
      <xdr:row>122</xdr:row>
      <xdr:rowOff>114300</xdr:rowOff>
    </xdr:to>
    <xdr:sp macro="" textlink="">
      <xdr:nvSpPr>
        <xdr:cNvPr id="9693" name="Text Box 75" hidden="1">
          <a:extLst>
            <a:ext uri="{FF2B5EF4-FFF2-40B4-BE49-F238E27FC236}">
              <a16:creationId xmlns:a16="http://schemas.microsoft.com/office/drawing/2014/main" id="{00000000-0008-0000-0000-0000DD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121</xdr:row>
      <xdr:rowOff>76200</xdr:rowOff>
    </xdr:from>
    <xdr:to>
      <xdr:col>7</xdr:col>
      <xdr:colOff>76200</xdr:colOff>
      <xdr:row>122</xdr:row>
      <xdr:rowOff>114300</xdr:rowOff>
    </xdr:to>
    <xdr:sp macro="" textlink="">
      <xdr:nvSpPr>
        <xdr:cNvPr id="9694" name="Text Box 75" hidden="1">
          <a:extLst>
            <a:ext uri="{FF2B5EF4-FFF2-40B4-BE49-F238E27FC236}">
              <a16:creationId xmlns:a16="http://schemas.microsoft.com/office/drawing/2014/main" id="{00000000-0008-0000-0000-0000DE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121</xdr:row>
      <xdr:rowOff>76200</xdr:rowOff>
    </xdr:from>
    <xdr:to>
      <xdr:col>7</xdr:col>
      <xdr:colOff>76200</xdr:colOff>
      <xdr:row>122</xdr:row>
      <xdr:rowOff>114300</xdr:rowOff>
    </xdr:to>
    <xdr:sp macro="" textlink="">
      <xdr:nvSpPr>
        <xdr:cNvPr id="9695" name="Text Box 75" hidden="1">
          <a:extLst>
            <a:ext uri="{FF2B5EF4-FFF2-40B4-BE49-F238E27FC236}">
              <a16:creationId xmlns:a16="http://schemas.microsoft.com/office/drawing/2014/main" id="{00000000-0008-0000-0000-0000DF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121</xdr:row>
      <xdr:rowOff>76200</xdr:rowOff>
    </xdr:from>
    <xdr:to>
      <xdr:col>7</xdr:col>
      <xdr:colOff>76200</xdr:colOff>
      <xdr:row>122</xdr:row>
      <xdr:rowOff>114300</xdr:rowOff>
    </xdr:to>
    <xdr:sp macro="" textlink="">
      <xdr:nvSpPr>
        <xdr:cNvPr id="9696" name="Text Box 75" hidden="1">
          <a:extLst>
            <a:ext uri="{FF2B5EF4-FFF2-40B4-BE49-F238E27FC236}">
              <a16:creationId xmlns:a16="http://schemas.microsoft.com/office/drawing/2014/main" id="{00000000-0008-0000-0000-0000E0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121</xdr:row>
      <xdr:rowOff>76200</xdr:rowOff>
    </xdr:from>
    <xdr:to>
      <xdr:col>7</xdr:col>
      <xdr:colOff>76200</xdr:colOff>
      <xdr:row>122</xdr:row>
      <xdr:rowOff>114300</xdr:rowOff>
    </xdr:to>
    <xdr:sp macro="" textlink="">
      <xdr:nvSpPr>
        <xdr:cNvPr id="9697" name="Text Box 75" hidden="1">
          <a:extLst>
            <a:ext uri="{FF2B5EF4-FFF2-40B4-BE49-F238E27FC236}">
              <a16:creationId xmlns:a16="http://schemas.microsoft.com/office/drawing/2014/main" id="{00000000-0008-0000-0000-0000E1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122</xdr:row>
      <xdr:rowOff>76200</xdr:rowOff>
    </xdr:from>
    <xdr:to>
      <xdr:col>7</xdr:col>
      <xdr:colOff>76200</xdr:colOff>
      <xdr:row>123</xdr:row>
      <xdr:rowOff>114300</xdr:rowOff>
    </xdr:to>
    <xdr:sp macro="" textlink="">
      <xdr:nvSpPr>
        <xdr:cNvPr id="9698" name="Text Box 75" hidden="1">
          <a:extLst>
            <a:ext uri="{FF2B5EF4-FFF2-40B4-BE49-F238E27FC236}">
              <a16:creationId xmlns:a16="http://schemas.microsoft.com/office/drawing/2014/main" id="{00000000-0008-0000-0000-0000E2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122</xdr:row>
      <xdr:rowOff>76200</xdr:rowOff>
    </xdr:from>
    <xdr:to>
      <xdr:col>7</xdr:col>
      <xdr:colOff>76200</xdr:colOff>
      <xdr:row>123</xdr:row>
      <xdr:rowOff>114300</xdr:rowOff>
    </xdr:to>
    <xdr:sp macro="" textlink="">
      <xdr:nvSpPr>
        <xdr:cNvPr id="9699" name="Text Box 75" hidden="1">
          <a:extLst>
            <a:ext uri="{FF2B5EF4-FFF2-40B4-BE49-F238E27FC236}">
              <a16:creationId xmlns:a16="http://schemas.microsoft.com/office/drawing/2014/main" id="{00000000-0008-0000-0000-0000E3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122</xdr:row>
      <xdr:rowOff>76200</xdr:rowOff>
    </xdr:from>
    <xdr:to>
      <xdr:col>7</xdr:col>
      <xdr:colOff>76200</xdr:colOff>
      <xdr:row>123</xdr:row>
      <xdr:rowOff>114300</xdr:rowOff>
    </xdr:to>
    <xdr:sp macro="" textlink="">
      <xdr:nvSpPr>
        <xdr:cNvPr id="9700" name="Text Box 75" hidden="1">
          <a:extLst>
            <a:ext uri="{FF2B5EF4-FFF2-40B4-BE49-F238E27FC236}">
              <a16:creationId xmlns:a16="http://schemas.microsoft.com/office/drawing/2014/main" id="{00000000-0008-0000-0000-0000E4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122</xdr:row>
      <xdr:rowOff>76200</xdr:rowOff>
    </xdr:from>
    <xdr:to>
      <xdr:col>7</xdr:col>
      <xdr:colOff>76200</xdr:colOff>
      <xdr:row>123</xdr:row>
      <xdr:rowOff>114300</xdr:rowOff>
    </xdr:to>
    <xdr:sp macro="" textlink="">
      <xdr:nvSpPr>
        <xdr:cNvPr id="9701" name="Text Box 75" hidden="1">
          <a:extLst>
            <a:ext uri="{FF2B5EF4-FFF2-40B4-BE49-F238E27FC236}">
              <a16:creationId xmlns:a16="http://schemas.microsoft.com/office/drawing/2014/main" id="{00000000-0008-0000-0000-0000E5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122</xdr:row>
      <xdr:rowOff>76200</xdr:rowOff>
    </xdr:from>
    <xdr:to>
      <xdr:col>7</xdr:col>
      <xdr:colOff>76200</xdr:colOff>
      <xdr:row>123</xdr:row>
      <xdr:rowOff>114300</xdr:rowOff>
    </xdr:to>
    <xdr:sp macro="" textlink="">
      <xdr:nvSpPr>
        <xdr:cNvPr id="9702" name="Text Box 75" hidden="1">
          <a:extLst>
            <a:ext uri="{FF2B5EF4-FFF2-40B4-BE49-F238E27FC236}">
              <a16:creationId xmlns:a16="http://schemas.microsoft.com/office/drawing/2014/main" id="{00000000-0008-0000-0000-0000E6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122</xdr:row>
      <xdr:rowOff>76200</xdr:rowOff>
    </xdr:from>
    <xdr:to>
      <xdr:col>7</xdr:col>
      <xdr:colOff>76200</xdr:colOff>
      <xdr:row>123</xdr:row>
      <xdr:rowOff>114300</xdr:rowOff>
    </xdr:to>
    <xdr:sp macro="" textlink="">
      <xdr:nvSpPr>
        <xdr:cNvPr id="9703" name="Text Box 75" hidden="1">
          <a:extLst>
            <a:ext uri="{FF2B5EF4-FFF2-40B4-BE49-F238E27FC236}">
              <a16:creationId xmlns:a16="http://schemas.microsoft.com/office/drawing/2014/main" id="{00000000-0008-0000-0000-0000E7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123</xdr:row>
      <xdr:rowOff>76200</xdr:rowOff>
    </xdr:from>
    <xdr:to>
      <xdr:col>7</xdr:col>
      <xdr:colOff>76200</xdr:colOff>
      <xdr:row>124</xdr:row>
      <xdr:rowOff>114300</xdr:rowOff>
    </xdr:to>
    <xdr:sp macro="" textlink="">
      <xdr:nvSpPr>
        <xdr:cNvPr id="9704" name="Text Box 75" hidden="1">
          <a:extLst>
            <a:ext uri="{FF2B5EF4-FFF2-40B4-BE49-F238E27FC236}">
              <a16:creationId xmlns:a16="http://schemas.microsoft.com/office/drawing/2014/main" id="{00000000-0008-0000-0000-0000E8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123</xdr:row>
      <xdr:rowOff>76200</xdr:rowOff>
    </xdr:from>
    <xdr:to>
      <xdr:col>7</xdr:col>
      <xdr:colOff>76200</xdr:colOff>
      <xdr:row>124</xdr:row>
      <xdr:rowOff>114300</xdr:rowOff>
    </xdr:to>
    <xdr:sp macro="" textlink="">
      <xdr:nvSpPr>
        <xdr:cNvPr id="9705" name="Text Box 75" hidden="1">
          <a:extLst>
            <a:ext uri="{FF2B5EF4-FFF2-40B4-BE49-F238E27FC236}">
              <a16:creationId xmlns:a16="http://schemas.microsoft.com/office/drawing/2014/main" id="{00000000-0008-0000-0000-0000E9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123</xdr:row>
      <xdr:rowOff>76200</xdr:rowOff>
    </xdr:from>
    <xdr:to>
      <xdr:col>7</xdr:col>
      <xdr:colOff>76200</xdr:colOff>
      <xdr:row>124</xdr:row>
      <xdr:rowOff>114300</xdr:rowOff>
    </xdr:to>
    <xdr:sp macro="" textlink="">
      <xdr:nvSpPr>
        <xdr:cNvPr id="9706" name="Text Box 75" hidden="1">
          <a:extLst>
            <a:ext uri="{FF2B5EF4-FFF2-40B4-BE49-F238E27FC236}">
              <a16:creationId xmlns:a16="http://schemas.microsoft.com/office/drawing/2014/main" id="{00000000-0008-0000-0000-0000EA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123</xdr:row>
      <xdr:rowOff>76200</xdr:rowOff>
    </xdr:from>
    <xdr:to>
      <xdr:col>7</xdr:col>
      <xdr:colOff>76200</xdr:colOff>
      <xdr:row>124</xdr:row>
      <xdr:rowOff>114300</xdr:rowOff>
    </xdr:to>
    <xdr:sp macro="" textlink="">
      <xdr:nvSpPr>
        <xdr:cNvPr id="9707" name="Text Box 75" hidden="1">
          <a:extLst>
            <a:ext uri="{FF2B5EF4-FFF2-40B4-BE49-F238E27FC236}">
              <a16:creationId xmlns:a16="http://schemas.microsoft.com/office/drawing/2014/main" id="{00000000-0008-0000-0000-0000EB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123</xdr:row>
      <xdr:rowOff>76200</xdr:rowOff>
    </xdr:from>
    <xdr:to>
      <xdr:col>7</xdr:col>
      <xdr:colOff>76200</xdr:colOff>
      <xdr:row>124</xdr:row>
      <xdr:rowOff>114300</xdr:rowOff>
    </xdr:to>
    <xdr:sp macro="" textlink="">
      <xdr:nvSpPr>
        <xdr:cNvPr id="9708" name="Text Box 75" hidden="1">
          <a:extLst>
            <a:ext uri="{FF2B5EF4-FFF2-40B4-BE49-F238E27FC236}">
              <a16:creationId xmlns:a16="http://schemas.microsoft.com/office/drawing/2014/main" id="{00000000-0008-0000-0000-0000EC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123</xdr:row>
      <xdr:rowOff>76200</xdr:rowOff>
    </xdr:from>
    <xdr:to>
      <xdr:col>7</xdr:col>
      <xdr:colOff>76200</xdr:colOff>
      <xdr:row>124</xdr:row>
      <xdr:rowOff>114300</xdr:rowOff>
    </xdr:to>
    <xdr:sp macro="" textlink="">
      <xdr:nvSpPr>
        <xdr:cNvPr id="9709" name="Text Box 75" hidden="1">
          <a:extLst>
            <a:ext uri="{FF2B5EF4-FFF2-40B4-BE49-F238E27FC236}">
              <a16:creationId xmlns:a16="http://schemas.microsoft.com/office/drawing/2014/main" id="{00000000-0008-0000-0000-0000ED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124</xdr:row>
      <xdr:rowOff>76200</xdr:rowOff>
    </xdr:from>
    <xdr:to>
      <xdr:col>7</xdr:col>
      <xdr:colOff>76200</xdr:colOff>
      <xdr:row>125</xdr:row>
      <xdr:rowOff>114300</xdr:rowOff>
    </xdr:to>
    <xdr:sp macro="" textlink="">
      <xdr:nvSpPr>
        <xdr:cNvPr id="9710" name="Text Box 75" hidden="1">
          <a:extLst>
            <a:ext uri="{FF2B5EF4-FFF2-40B4-BE49-F238E27FC236}">
              <a16:creationId xmlns:a16="http://schemas.microsoft.com/office/drawing/2014/main" id="{00000000-0008-0000-0000-0000EE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124</xdr:row>
      <xdr:rowOff>76200</xdr:rowOff>
    </xdr:from>
    <xdr:to>
      <xdr:col>7</xdr:col>
      <xdr:colOff>76200</xdr:colOff>
      <xdr:row>125</xdr:row>
      <xdr:rowOff>114300</xdr:rowOff>
    </xdr:to>
    <xdr:sp macro="" textlink="">
      <xdr:nvSpPr>
        <xdr:cNvPr id="9711" name="Text Box 75" hidden="1">
          <a:extLst>
            <a:ext uri="{FF2B5EF4-FFF2-40B4-BE49-F238E27FC236}">
              <a16:creationId xmlns:a16="http://schemas.microsoft.com/office/drawing/2014/main" id="{00000000-0008-0000-0000-0000EF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124</xdr:row>
      <xdr:rowOff>76200</xdr:rowOff>
    </xdr:from>
    <xdr:to>
      <xdr:col>7</xdr:col>
      <xdr:colOff>76200</xdr:colOff>
      <xdr:row>125</xdr:row>
      <xdr:rowOff>114300</xdr:rowOff>
    </xdr:to>
    <xdr:sp macro="" textlink="">
      <xdr:nvSpPr>
        <xdr:cNvPr id="9712" name="Text Box 75" hidden="1">
          <a:extLst>
            <a:ext uri="{FF2B5EF4-FFF2-40B4-BE49-F238E27FC236}">
              <a16:creationId xmlns:a16="http://schemas.microsoft.com/office/drawing/2014/main" id="{00000000-0008-0000-0000-0000F0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124</xdr:row>
      <xdr:rowOff>76200</xdr:rowOff>
    </xdr:from>
    <xdr:to>
      <xdr:col>7</xdr:col>
      <xdr:colOff>76200</xdr:colOff>
      <xdr:row>125</xdr:row>
      <xdr:rowOff>114300</xdr:rowOff>
    </xdr:to>
    <xdr:sp macro="" textlink="">
      <xdr:nvSpPr>
        <xdr:cNvPr id="9713" name="Text Box 75" hidden="1">
          <a:extLst>
            <a:ext uri="{FF2B5EF4-FFF2-40B4-BE49-F238E27FC236}">
              <a16:creationId xmlns:a16="http://schemas.microsoft.com/office/drawing/2014/main" id="{00000000-0008-0000-0000-0000F1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124</xdr:row>
      <xdr:rowOff>76200</xdr:rowOff>
    </xdr:from>
    <xdr:to>
      <xdr:col>7</xdr:col>
      <xdr:colOff>76200</xdr:colOff>
      <xdr:row>125</xdr:row>
      <xdr:rowOff>114300</xdr:rowOff>
    </xdr:to>
    <xdr:sp macro="" textlink="">
      <xdr:nvSpPr>
        <xdr:cNvPr id="9714" name="Text Box 75" hidden="1">
          <a:extLst>
            <a:ext uri="{FF2B5EF4-FFF2-40B4-BE49-F238E27FC236}">
              <a16:creationId xmlns:a16="http://schemas.microsoft.com/office/drawing/2014/main" id="{00000000-0008-0000-0000-0000F2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124</xdr:row>
      <xdr:rowOff>76200</xdr:rowOff>
    </xdr:from>
    <xdr:to>
      <xdr:col>7</xdr:col>
      <xdr:colOff>76200</xdr:colOff>
      <xdr:row>125</xdr:row>
      <xdr:rowOff>114300</xdr:rowOff>
    </xdr:to>
    <xdr:sp macro="" textlink="">
      <xdr:nvSpPr>
        <xdr:cNvPr id="9715" name="Text Box 75" hidden="1">
          <a:extLst>
            <a:ext uri="{FF2B5EF4-FFF2-40B4-BE49-F238E27FC236}">
              <a16:creationId xmlns:a16="http://schemas.microsoft.com/office/drawing/2014/main" id="{00000000-0008-0000-0000-0000F3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125</xdr:row>
      <xdr:rowOff>76200</xdr:rowOff>
    </xdr:from>
    <xdr:to>
      <xdr:col>7</xdr:col>
      <xdr:colOff>76200</xdr:colOff>
      <xdr:row>126</xdr:row>
      <xdr:rowOff>114300</xdr:rowOff>
    </xdr:to>
    <xdr:sp macro="" textlink="">
      <xdr:nvSpPr>
        <xdr:cNvPr id="9716" name="Text Box 75" hidden="1">
          <a:extLst>
            <a:ext uri="{FF2B5EF4-FFF2-40B4-BE49-F238E27FC236}">
              <a16:creationId xmlns:a16="http://schemas.microsoft.com/office/drawing/2014/main" id="{00000000-0008-0000-0000-0000F4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125</xdr:row>
      <xdr:rowOff>76200</xdr:rowOff>
    </xdr:from>
    <xdr:to>
      <xdr:col>7</xdr:col>
      <xdr:colOff>76200</xdr:colOff>
      <xdr:row>126</xdr:row>
      <xdr:rowOff>114300</xdr:rowOff>
    </xdr:to>
    <xdr:sp macro="" textlink="">
      <xdr:nvSpPr>
        <xdr:cNvPr id="9717" name="Text Box 75" hidden="1">
          <a:extLst>
            <a:ext uri="{FF2B5EF4-FFF2-40B4-BE49-F238E27FC236}">
              <a16:creationId xmlns:a16="http://schemas.microsoft.com/office/drawing/2014/main" id="{00000000-0008-0000-0000-0000F5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125</xdr:row>
      <xdr:rowOff>76200</xdr:rowOff>
    </xdr:from>
    <xdr:to>
      <xdr:col>7</xdr:col>
      <xdr:colOff>76200</xdr:colOff>
      <xdr:row>126</xdr:row>
      <xdr:rowOff>114300</xdr:rowOff>
    </xdr:to>
    <xdr:sp macro="" textlink="">
      <xdr:nvSpPr>
        <xdr:cNvPr id="9718" name="Text Box 75" hidden="1">
          <a:extLst>
            <a:ext uri="{FF2B5EF4-FFF2-40B4-BE49-F238E27FC236}">
              <a16:creationId xmlns:a16="http://schemas.microsoft.com/office/drawing/2014/main" id="{00000000-0008-0000-0000-0000F6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125</xdr:row>
      <xdr:rowOff>76200</xdr:rowOff>
    </xdr:from>
    <xdr:to>
      <xdr:col>7</xdr:col>
      <xdr:colOff>76200</xdr:colOff>
      <xdr:row>126</xdr:row>
      <xdr:rowOff>114300</xdr:rowOff>
    </xdr:to>
    <xdr:sp macro="" textlink="">
      <xdr:nvSpPr>
        <xdr:cNvPr id="9719" name="Text Box 75" hidden="1">
          <a:extLst>
            <a:ext uri="{FF2B5EF4-FFF2-40B4-BE49-F238E27FC236}">
              <a16:creationId xmlns:a16="http://schemas.microsoft.com/office/drawing/2014/main" id="{00000000-0008-0000-0000-0000F7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125</xdr:row>
      <xdr:rowOff>76200</xdr:rowOff>
    </xdr:from>
    <xdr:to>
      <xdr:col>7</xdr:col>
      <xdr:colOff>76200</xdr:colOff>
      <xdr:row>126</xdr:row>
      <xdr:rowOff>114300</xdr:rowOff>
    </xdr:to>
    <xdr:sp macro="" textlink="">
      <xdr:nvSpPr>
        <xdr:cNvPr id="9720" name="Text Box 75" hidden="1">
          <a:extLst>
            <a:ext uri="{FF2B5EF4-FFF2-40B4-BE49-F238E27FC236}">
              <a16:creationId xmlns:a16="http://schemas.microsoft.com/office/drawing/2014/main" id="{00000000-0008-0000-0000-0000F8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125</xdr:row>
      <xdr:rowOff>76200</xdr:rowOff>
    </xdr:from>
    <xdr:to>
      <xdr:col>7</xdr:col>
      <xdr:colOff>76200</xdr:colOff>
      <xdr:row>126</xdr:row>
      <xdr:rowOff>114300</xdr:rowOff>
    </xdr:to>
    <xdr:sp macro="" textlink="">
      <xdr:nvSpPr>
        <xdr:cNvPr id="9721" name="Text Box 75" hidden="1">
          <a:extLst>
            <a:ext uri="{FF2B5EF4-FFF2-40B4-BE49-F238E27FC236}">
              <a16:creationId xmlns:a16="http://schemas.microsoft.com/office/drawing/2014/main" id="{00000000-0008-0000-0000-0000F9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126</xdr:row>
      <xdr:rowOff>76200</xdr:rowOff>
    </xdr:from>
    <xdr:to>
      <xdr:col>7</xdr:col>
      <xdr:colOff>76200</xdr:colOff>
      <xdr:row>127</xdr:row>
      <xdr:rowOff>114300</xdr:rowOff>
    </xdr:to>
    <xdr:sp macro="" textlink="">
      <xdr:nvSpPr>
        <xdr:cNvPr id="9722" name="Text Box 75" hidden="1">
          <a:extLst>
            <a:ext uri="{FF2B5EF4-FFF2-40B4-BE49-F238E27FC236}">
              <a16:creationId xmlns:a16="http://schemas.microsoft.com/office/drawing/2014/main" id="{00000000-0008-0000-0000-0000FA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126</xdr:row>
      <xdr:rowOff>76200</xdr:rowOff>
    </xdr:from>
    <xdr:to>
      <xdr:col>7</xdr:col>
      <xdr:colOff>76200</xdr:colOff>
      <xdr:row>127</xdr:row>
      <xdr:rowOff>114300</xdr:rowOff>
    </xdr:to>
    <xdr:sp macro="" textlink="">
      <xdr:nvSpPr>
        <xdr:cNvPr id="9723" name="Text Box 75" hidden="1">
          <a:extLst>
            <a:ext uri="{FF2B5EF4-FFF2-40B4-BE49-F238E27FC236}">
              <a16:creationId xmlns:a16="http://schemas.microsoft.com/office/drawing/2014/main" id="{00000000-0008-0000-0000-0000FB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126</xdr:row>
      <xdr:rowOff>76200</xdr:rowOff>
    </xdr:from>
    <xdr:to>
      <xdr:col>7</xdr:col>
      <xdr:colOff>76200</xdr:colOff>
      <xdr:row>127</xdr:row>
      <xdr:rowOff>114300</xdr:rowOff>
    </xdr:to>
    <xdr:sp macro="" textlink="">
      <xdr:nvSpPr>
        <xdr:cNvPr id="9724" name="Text Box 75" hidden="1">
          <a:extLst>
            <a:ext uri="{FF2B5EF4-FFF2-40B4-BE49-F238E27FC236}">
              <a16:creationId xmlns:a16="http://schemas.microsoft.com/office/drawing/2014/main" id="{00000000-0008-0000-0000-0000FC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126</xdr:row>
      <xdr:rowOff>76200</xdr:rowOff>
    </xdr:from>
    <xdr:to>
      <xdr:col>7</xdr:col>
      <xdr:colOff>76200</xdr:colOff>
      <xdr:row>127</xdr:row>
      <xdr:rowOff>114300</xdr:rowOff>
    </xdr:to>
    <xdr:sp macro="" textlink="">
      <xdr:nvSpPr>
        <xdr:cNvPr id="9725" name="Text Box 75" hidden="1">
          <a:extLst>
            <a:ext uri="{FF2B5EF4-FFF2-40B4-BE49-F238E27FC236}">
              <a16:creationId xmlns:a16="http://schemas.microsoft.com/office/drawing/2014/main" id="{00000000-0008-0000-0000-0000FD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126</xdr:row>
      <xdr:rowOff>76200</xdr:rowOff>
    </xdr:from>
    <xdr:to>
      <xdr:col>7</xdr:col>
      <xdr:colOff>76200</xdr:colOff>
      <xdr:row>127</xdr:row>
      <xdr:rowOff>114300</xdr:rowOff>
    </xdr:to>
    <xdr:sp macro="" textlink="">
      <xdr:nvSpPr>
        <xdr:cNvPr id="9726" name="Text Box 75" hidden="1">
          <a:extLst>
            <a:ext uri="{FF2B5EF4-FFF2-40B4-BE49-F238E27FC236}">
              <a16:creationId xmlns:a16="http://schemas.microsoft.com/office/drawing/2014/main" id="{00000000-0008-0000-0000-0000FE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126</xdr:row>
      <xdr:rowOff>76200</xdr:rowOff>
    </xdr:from>
    <xdr:to>
      <xdr:col>7</xdr:col>
      <xdr:colOff>76200</xdr:colOff>
      <xdr:row>127</xdr:row>
      <xdr:rowOff>114300</xdr:rowOff>
    </xdr:to>
    <xdr:sp macro="" textlink="">
      <xdr:nvSpPr>
        <xdr:cNvPr id="9727" name="Text Box 75" hidden="1">
          <a:extLst>
            <a:ext uri="{FF2B5EF4-FFF2-40B4-BE49-F238E27FC236}">
              <a16:creationId xmlns:a16="http://schemas.microsoft.com/office/drawing/2014/main" id="{00000000-0008-0000-0000-0000FF25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127</xdr:row>
      <xdr:rowOff>76200</xdr:rowOff>
    </xdr:from>
    <xdr:to>
      <xdr:col>7</xdr:col>
      <xdr:colOff>76200</xdr:colOff>
      <xdr:row>128</xdr:row>
      <xdr:rowOff>114300</xdr:rowOff>
    </xdr:to>
    <xdr:sp macro="" textlink="">
      <xdr:nvSpPr>
        <xdr:cNvPr id="9728" name="Text Box 75" hidden="1">
          <a:extLst>
            <a:ext uri="{FF2B5EF4-FFF2-40B4-BE49-F238E27FC236}">
              <a16:creationId xmlns:a16="http://schemas.microsoft.com/office/drawing/2014/main" id="{00000000-0008-0000-0000-000000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127</xdr:row>
      <xdr:rowOff>76200</xdr:rowOff>
    </xdr:from>
    <xdr:to>
      <xdr:col>7</xdr:col>
      <xdr:colOff>76200</xdr:colOff>
      <xdr:row>128</xdr:row>
      <xdr:rowOff>114300</xdr:rowOff>
    </xdr:to>
    <xdr:sp macro="" textlink="">
      <xdr:nvSpPr>
        <xdr:cNvPr id="9729" name="Text Box 75" hidden="1">
          <a:extLst>
            <a:ext uri="{FF2B5EF4-FFF2-40B4-BE49-F238E27FC236}">
              <a16:creationId xmlns:a16="http://schemas.microsoft.com/office/drawing/2014/main" id="{00000000-0008-0000-0000-000001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127</xdr:row>
      <xdr:rowOff>76200</xdr:rowOff>
    </xdr:from>
    <xdr:to>
      <xdr:col>7</xdr:col>
      <xdr:colOff>76200</xdr:colOff>
      <xdr:row>128</xdr:row>
      <xdr:rowOff>114300</xdr:rowOff>
    </xdr:to>
    <xdr:sp macro="" textlink="">
      <xdr:nvSpPr>
        <xdr:cNvPr id="9730" name="Text Box 75" hidden="1">
          <a:extLst>
            <a:ext uri="{FF2B5EF4-FFF2-40B4-BE49-F238E27FC236}">
              <a16:creationId xmlns:a16="http://schemas.microsoft.com/office/drawing/2014/main" id="{00000000-0008-0000-0000-000002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127</xdr:row>
      <xdr:rowOff>76200</xdr:rowOff>
    </xdr:from>
    <xdr:to>
      <xdr:col>7</xdr:col>
      <xdr:colOff>76200</xdr:colOff>
      <xdr:row>128</xdr:row>
      <xdr:rowOff>114300</xdr:rowOff>
    </xdr:to>
    <xdr:sp macro="" textlink="">
      <xdr:nvSpPr>
        <xdr:cNvPr id="9731" name="Text Box 75" hidden="1">
          <a:extLst>
            <a:ext uri="{FF2B5EF4-FFF2-40B4-BE49-F238E27FC236}">
              <a16:creationId xmlns:a16="http://schemas.microsoft.com/office/drawing/2014/main" id="{00000000-0008-0000-0000-000003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127</xdr:row>
      <xdr:rowOff>76200</xdr:rowOff>
    </xdr:from>
    <xdr:to>
      <xdr:col>7</xdr:col>
      <xdr:colOff>76200</xdr:colOff>
      <xdr:row>128</xdr:row>
      <xdr:rowOff>114300</xdr:rowOff>
    </xdr:to>
    <xdr:sp macro="" textlink="">
      <xdr:nvSpPr>
        <xdr:cNvPr id="9732" name="Text Box 75" hidden="1">
          <a:extLst>
            <a:ext uri="{FF2B5EF4-FFF2-40B4-BE49-F238E27FC236}">
              <a16:creationId xmlns:a16="http://schemas.microsoft.com/office/drawing/2014/main" id="{00000000-0008-0000-0000-000004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127</xdr:row>
      <xdr:rowOff>76200</xdr:rowOff>
    </xdr:from>
    <xdr:to>
      <xdr:col>7</xdr:col>
      <xdr:colOff>76200</xdr:colOff>
      <xdr:row>128</xdr:row>
      <xdr:rowOff>114300</xdr:rowOff>
    </xdr:to>
    <xdr:sp macro="" textlink="">
      <xdr:nvSpPr>
        <xdr:cNvPr id="9733" name="Text Box 75" hidden="1">
          <a:extLst>
            <a:ext uri="{FF2B5EF4-FFF2-40B4-BE49-F238E27FC236}">
              <a16:creationId xmlns:a16="http://schemas.microsoft.com/office/drawing/2014/main" id="{00000000-0008-0000-0000-000005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128</xdr:row>
      <xdr:rowOff>76200</xdr:rowOff>
    </xdr:from>
    <xdr:to>
      <xdr:col>7</xdr:col>
      <xdr:colOff>76200</xdr:colOff>
      <xdr:row>129</xdr:row>
      <xdr:rowOff>114300</xdr:rowOff>
    </xdr:to>
    <xdr:sp macro="" textlink="">
      <xdr:nvSpPr>
        <xdr:cNvPr id="9734" name="Text Box 75" hidden="1">
          <a:extLst>
            <a:ext uri="{FF2B5EF4-FFF2-40B4-BE49-F238E27FC236}">
              <a16:creationId xmlns:a16="http://schemas.microsoft.com/office/drawing/2014/main" id="{00000000-0008-0000-0000-000006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128</xdr:row>
      <xdr:rowOff>76200</xdr:rowOff>
    </xdr:from>
    <xdr:to>
      <xdr:col>7</xdr:col>
      <xdr:colOff>76200</xdr:colOff>
      <xdr:row>129</xdr:row>
      <xdr:rowOff>114300</xdr:rowOff>
    </xdr:to>
    <xdr:sp macro="" textlink="">
      <xdr:nvSpPr>
        <xdr:cNvPr id="9735" name="Text Box 75" hidden="1">
          <a:extLst>
            <a:ext uri="{FF2B5EF4-FFF2-40B4-BE49-F238E27FC236}">
              <a16:creationId xmlns:a16="http://schemas.microsoft.com/office/drawing/2014/main" id="{00000000-0008-0000-0000-000007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128</xdr:row>
      <xdr:rowOff>76200</xdr:rowOff>
    </xdr:from>
    <xdr:to>
      <xdr:col>7</xdr:col>
      <xdr:colOff>76200</xdr:colOff>
      <xdr:row>129</xdr:row>
      <xdr:rowOff>114300</xdr:rowOff>
    </xdr:to>
    <xdr:sp macro="" textlink="">
      <xdr:nvSpPr>
        <xdr:cNvPr id="9736" name="Text Box 75" hidden="1">
          <a:extLst>
            <a:ext uri="{FF2B5EF4-FFF2-40B4-BE49-F238E27FC236}">
              <a16:creationId xmlns:a16="http://schemas.microsoft.com/office/drawing/2014/main" id="{00000000-0008-0000-0000-000008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128</xdr:row>
      <xdr:rowOff>76200</xdr:rowOff>
    </xdr:from>
    <xdr:to>
      <xdr:col>7</xdr:col>
      <xdr:colOff>76200</xdr:colOff>
      <xdr:row>129</xdr:row>
      <xdr:rowOff>114300</xdr:rowOff>
    </xdr:to>
    <xdr:sp macro="" textlink="">
      <xdr:nvSpPr>
        <xdr:cNvPr id="9737" name="Text Box 75" hidden="1">
          <a:extLst>
            <a:ext uri="{FF2B5EF4-FFF2-40B4-BE49-F238E27FC236}">
              <a16:creationId xmlns:a16="http://schemas.microsoft.com/office/drawing/2014/main" id="{00000000-0008-0000-0000-000009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128</xdr:row>
      <xdr:rowOff>76200</xdr:rowOff>
    </xdr:from>
    <xdr:to>
      <xdr:col>7</xdr:col>
      <xdr:colOff>76200</xdr:colOff>
      <xdr:row>129</xdr:row>
      <xdr:rowOff>114300</xdr:rowOff>
    </xdr:to>
    <xdr:sp macro="" textlink="">
      <xdr:nvSpPr>
        <xdr:cNvPr id="9738" name="Text Box 75" hidden="1">
          <a:extLst>
            <a:ext uri="{FF2B5EF4-FFF2-40B4-BE49-F238E27FC236}">
              <a16:creationId xmlns:a16="http://schemas.microsoft.com/office/drawing/2014/main" id="{00000000-0008-0000-0000-00000A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128</xdr:row>
      <xdr:rowOff>76200</xdr:rowOff>
    </xdr:from>
    <xdr:to>
      <xdr:col>7</xdr:col>
      <xdr:colOff>76200</xdr:colOff>
      <xdr:row>129</xdr:row>
      <xdr:rowOff>114300</xdr:rowOff>
    </xdr:to>
    <xdr:sp macro="" textlink="">
      <xdr:nvSpPr>
        <xdr:cNvPr id="9739" name="Text Box 75" hidden="1">
          <a:extLst>
            <a:ext uri="{FF2B5EF4-FFF2-40B4-BE49-F238E27FC236}">
              <a16:creationId xmlns:a16="http://schemas.microsoft.com/office/drawing/2014/main" id="{00000000-0008-0000-0000-00000B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129</xdr:row>
      <xdr:rowOff>76200</xdr:rowOff>
    </xdr:from>
    <xdr:to>
      <xdr:col>7</xdr:col>
      <xdr:colOff>76200</xdr:colOff>
      <xdr:row>130</xdr:row>
      <xdr:rowOff>114300</xdr:rowOff>
    </xdr:to>
    <xdr:sp macro="" textlink="">
      <xdr:nvSpPr>
        <xdr:cNvPr id="9740" name="Text Box 75" hidden="1">
          <a:extLst>
            <a:ext uri="{FF2B5EF4-FFF2-40B4-BE49-F238E27FC236}">
              <a16:creationId xmlns:a16="http://schemas.microsoft.com/office/drawing/2014/main" id="{00000000-0008-0000-0000-00000C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129</xdr:row>
      <xdr:rowOff>76200</xdr:rowOff>
    </xdr:from>
    <xdr:to>
      <xdr:col>7</xdr:col>
      <xdr:colOff>76200</xdr:colOff>
      <xdr:row>130</xdr:row>
      <xdr:rowOff>114300</xdr:rowOff>
    </xdr:to>
    <xdr:sp macro="" textlink="">
      <xdr:nvSpPr>
        <xdr:cNvPr id="9741" name="Text Box 75" hidden="1">
          <a:extLst>
            <a:ext uri="{FF2B5EF4-FFF2-40B4-BE49-F238E27FC236}">
              <a16:creationId xmlns:a16="http://schemas.microsoft.com/office/drawing/2014/main" id="{00000000-0008-0000-0000-00000D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129</xdr:row>
      <xdr:rowOff>76200</xdr:rowOff>
    </xdr:from>
    <xdr:to>
      <xdr:col>7</xdr:col>
      <xdr:colOff>76200</xdr:colOff>
      <xdr:row>130</xdr:row>
      <xdr:rowOff>114300</xdr:rowOff>
    </xdr:to>
    <xdr:sp macro="" textlink="">
      <xdr:nvSpPr>
        <xdr:cNvPr id="9742" name="Text Box 75" hidden="1">
          <a:extLst>
            <a:ext uri="{FF2B5EF4-FFF2-40B4-BE49-F238E27FC236}">
              <a16:creationId xmlns:a16="http://schemas.microsoft.com/office/drawing/2014/main" id="{00000000-0008-0000-0000-00000E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129</xdr:row>
      <xdr:rowOff>76200</xdr:rowOff>
    </xdr:from>
    <xdr:to>
      <xdr:col>7</xdr:col>
      <xdr:colOff>76200</xdr:colOff>
      <xdr:row>130</xdr:row>
      <xdr:rowOff>114300</xdr:rowOff>
    </xdr:to>
    <xdr:sp macro="" textlink="">
      <xdr:nvSpPr>
        <xdr:cNvPr id="9743" name="Text Box 75" hidden="1">
          <a:extLst>
            <a:ext uri="{FF2B5EF4-FFF2-40B4-BE49-F238E27FC236}">
              <a16:creationId xmlns:a16="http://schemas.microsoft.com/office/drawing/2014/main" id="{00000000-0008-0000-0000-00000F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129</xdr:row>
      <xdr:rowOff>76200</xdr:rowOff>
    </xdr:from>
    <xdr:to>
      <xdr:col>7</xdr:col>
      <xdr:colOff>76200</xdr:colOff>
      <xdr:row>130</xdr:row>
      <xdr:rowOff>114300</xdr:rowOff>
    </xdr:to>
    <xdr:sp macro="" textlink="">
      <xdr:nvSpPr>
        <xdr:cNvPr id="9744" name="Text Box 75" hidden="1">
          <a:extLst>
            <a:ext uri="{FF2B5EF4-FFF2-40B4-BE49-F238E27FC236}">
              <a16:creationId xmlns:a16="http://schemas.microsoft.com/office/drawing/2014/main" id="{00000000-0008-0000-0000-000010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129</xdr:row>
      <xdr:rowOff>76200</xdr:rowOff>
    </xdr:from>
    <xdr:to>
      <xdr:col>7</xdr:col>
      <xdr:colOff>76200</xdr:colOff>
      <xdr:row>130</xdr:row>
      <xdr:rowOff>114300</xdr:rowOff>
    </xdr:to>
    <xdr:sp macro="" textlink="">
      <xdr:nvSpPr>
        <xdr:cNvPr id="9745" name="Text Box 75" hidden="1">
          <a:extLst>
            <a:ext uri="{FF2B5EF4-FFF2-40B4-BE49-F238E27FC236}">
              <a16:creationId xmlns:a16="http://schemas.microsoft.com/office/drawing/2014/main" id="{00000000-0008-0000-0000-000011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130</xdr:row>
      <xdr:rowOff>76200</xdr:rowOff>
    </xdr:from>
    <xdr:to>
      <xdr:col>7</xdr:col>
      <xdr:colOff>76200</xdr:colOff>
      <xdr:row>131</xdr:row>
      <xdr:rowOff>114300</xdr:rowOff>
    </xdr:to>
    <xdr:sp macro="" textlink="">
      <xdr:nvSpPr>
        <xdr:cNvPr id="9746" name="Text Box 75" hidden="1">
          <a:extLst>
            <a:ext uri="{FF2B5EF4-FFF2-40B4-BE49-F238E27FC236}">
              <a16:creationId xmlns:a16="http://schemas.microsoft.com/office/drawing/2014/main" id="{00000000-0008-0000-0000-000012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130</xdr:row>
      <xdr:rowOff>76200</xdr:rowOff>
    </xdr:from>
    <xdr:to>
      <xdr:col>7</xdr:col>
      <xdr:colOff>76200</xdr:colOff>
      <xdr:row>131</xdr:row>
      <xdr:rowOff>114300</xdr:rowOff>
    </xdr:to>
    <xdr:sp macro="" textlink="">
      <xdr:nvSpPr>
        <xdr:cNvPr id="9747" name="Text Box 75" hidden="1">
          <a:extLst>
            <a:ext uri="{FF2B5EF4-FFF2-40B4-BE49-F238E27FC236}">
              <a16:creationId xmlns:a16="http://schemas.microsoft.com/office/drawing/2014/main" id="{00000000-0008-0000-0000-000013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130</xdr:row>
      <xdr:rowOff>76200</xdr:rowOff>
    </xdr:from>
    <xdr:to>
      <xdr:col>7</xdr:col>
      <xdr:colOff>76200</xdr:colOff>
      <xdr:row>131</xdr:row>
      <xdr:rowOff>114300</xdr:rowOff>
    </xdr:to>
    <xdr:sp macro="" textlink="">
      <xdr:nvSpPr>
        <xdr:cNvPr id="9748" name="Text Box 75" hidden="1">
          <a:extLst>
            <a:ext uri="{FF2B5EF4-FFF2-40B4-BE49-F238E27FC236}">
              <a16:creationId xmlns:a16="http://schemas.microsoft.com/office/drawing/2014/main" id="{00000000-0008-0000-0000-000014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130</xdr:row>
      <xdr:rowOff>76200</xdr:rowOff>
    </xdr:from>
    <xdr:to>
      <xdr:col>7</xdr:col>
      <xdr:colOff>76200</xdr:colOff>
      <xdr:row>131</xdr:row>
      <xdr:rowOff>114300</xdr:rowOff>
    </xdr:to>
    <xdr:sp macro="" textlink="">
      <xdr:nvSpPr>
        <xdr:cNvPr id="9749" name="Text Box 75" hidden="1">
          <a:extLst>
            <a:ext uri="{FF2B5EF4-FFF2-40B4-BE49-F238E27FC236}">
              <a16:creationId xmlns:a16="http://schemas.microsoft.com/office/drawing/2014/main" id="{00000000-0008-0000-0000-000015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130</xdr:row>
      <xdr:rowOff>76200</xdr:rowOff>
    </xdr:from>
    <xdr:to>
      <xdr:col>7</xdr:col>
      <xdr:colOff>76200</xdr:colOff>
      <xdr:row>131</xdr:row>
      <xdr:rowOff>114300</xdr:rowOff>
    </xdr:to>
    <xdr:sp macro="" textlink="">
      <xdr:nvSpPr>
        <xdr:cNvPr id="9750" name="Text Box 75" hidden="1">
          <a:extLst>
            <a:ext uri="{FF2B5EF4-FFF2-40B4-BE49-F238E27FC236}">
              <a16:creationId xmlns:a16="http://schemas.microsoft.com/office/drawing/2014/main" id="{00000000-0008-0000-0000-000016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130</xdr:row>
      <xdr:rowOff>76200</xdr:rowOff>
    </xdr:from>
    <xdr:to>
      <xdr:col>7</xdr:col>
      <xdr:colOff>76200</xdr:colOff>
      <xdr:row>131</xdr:row>
      <xdr:rowOff>114300</xdr:rowOff>
    </xdr:to>
    <xdr:sp macro="" textlink="">
      <xdr:nvSpPr>
        <xdr:cNvPr id="9751" name="Text Box 75" hidden="1">
          <a:extLst>
            <a:ext uri="{FF2B5EF4-FFF2-40B4-BE49-F238E27FC236}">
              <a16:creationId xmlns:a16="http://schemas.microsoft.com/office/drawing/2014/main" id="{00000000-0008-0000-0000-000017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131</xdr:row>
      <xdr:rowOff>76200</xdr:rowOff>
    </xdr:from>
    <xdr:to>
      <xdr:col>7</xdr:col>
      <xdr:colOff>76200</xdr:colOff>
      <xdr:row>132</xdr:row>
      <xdr:rowOff>114300</xdr:rowOff>
    </xdr:to>
    <xdr:sp macro="" textlink="">
      <xdr:nvSpPr>
        <xdr:cNvPr id="9752" name="Text Box 75" hidden="1">
          <a:extLst>
            <a:ext uri="{FF2B5EF4-FFF2-40B4-BE49-F238E27FC236}">
              <a16:creationId xmlns:a16="http://schemas.microsoft.com/office/drawing/2014/main" id="{00000000-0008-0000-0000-000018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131</xdr:row>
      <xdr:rowOff>76200</xdr:rowOff>
    </xdr:from>
    <xdr:to>
      <xdr:col>7</xdr:col>
      <xdr:colOff>76200</xdr:colOff>
      <xdr:row>132</xdr:row>
      <xdr:rowOff>114300</xdr:rowOff>
    </xdr:to>
    <xdr:sp macro="" textlink="">
      <xdr:nvSpPr>
        <xdr:cNvPr id="9753" name="Text Box 75" hidden="1">
          <a:extLst>
            <a:ext uri="{FF2B5EF4-FFF2-40B4-BE49-F238E27FC236}">
              <a16:creationId xmlns:a16="http://schemas.microsoft.com/office/drawing/2014/main" id="{00000000-0008-0000-0000-000019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131</xdr:row>
      <xdr:rowOff>76200</xdr:rowOff>
    </xdr:from>
    <xdr:to>
      <xdr:col>7</xdr:col>
      <xdr:colOff>76200</xdr:colOff>
      <xdr:row>132</xdr:row>
      <xdr:rowOff>114300</xdr:rowOff>
    </xdr:to>
    <xdr:sp macro="" textlink="">
      <xdr:nvSpPr>
        <xdr:cNvPr id="9754" name="Text Box 75" hidden="1">
          <a:extLst>
            <a:ext uri="{FF2B5EF4-FFF2-40B4-BE49-F238E27FC236}">
              <a16:creationId xmlns:a16="http://schemas.microsoft.com/office/drawing/2014/main" id="{00000000-0008-0000-0000-00001A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131</xdr:row>
      <xdr:rowOff>76200</xdr:rowOff>
    </xdr:from>
    <xdr:to>
      <xdr:col>7</xdr:col>
      <xdr:colOff>76200</xdr:colOff>
      <xdr:row>132</xdr:row>
      <xdr:rowOff>114300</xdr:rowOff>
    </xdr:to>
    <xdr:sp macro="" textlink="">
      <xdr:nvSpPr>
        <xdr:cNvPr id="9755" name="Text Box 75" hidden="1">
          <a:extLst>
            <a:ext uri="{FF2B5EF4-FFF2-40B4-BE49-F238E27FC236}">
              <a16:creationId xmlns:a16="http://schemas.microsoft.com/office/drawing/2014/main" id="{00000000-0008-0000-0000-00001B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131</xdr:row>
      <xdr:rowOff>76200</xdr:rowOff>
    </xdr:from>
    <xdr:to>
      <xdr:col>7</xdr:col>
      <xdr:colOff>76200</xdr:colOff>
      <xdr:row>132</xdr:row>
      <xdr:rowOff>114300</xdr:rowOff>
    </xdr:to>
    <xdr:sp macro="" textlink="">
      <xdr:nvSpPr>
        <xdr:cNvPr id="9756" name="Text Box 75" hidden="1">
          <a:extLst>
            <a:ext uri="{FF2B5EF4-FFF2-40B4-BE49-F238E27FC236}">
              <a16:creationId xmlns:a16="http://schemas.microsoft.com/office/drawing/2014/main" id="{00000000-0008-0000-0000-00001C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131</xdr:row>
      <xdr:rowOff>76200</xdr:rowOff>
    </xdr:from>
    <xdr:to>
      <xdr:col>7</xdr:col>
      <xdr:colOff>76200</xdr:colOff>
      <xdr:row>132</xdr:row>
      <xdr:rowOff>114300</xdr:rowOff>
    </xdr:to>
    <xdr:sp macro="" textlink="">
      <xdr:nvSpPr>
        <xdr:cNvPr id="9757" name="Text Box 75" hidden="1">
          <a:extLst>
            <a:ext uri="{FF2B5EF4-FFF2-40B4-BE49-F238E27FC236}">
              <a16:creationId xmlns:a16="http://schemas.microsoft.com/office/drawing/2014/main" id="{00000000-0008-0000-0000-00001D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132</xdr:row>
      <xdr:rowOff>76200</xdr:rowOff>
    </xdr:from>
    <xdr:to>
      <xdr:col>7</xdr:col>
      <xdr:colOff>76200</xdr:colOff>
      <xdr:row>133</xdr:row>
      <xdr:rowOff>114300</xdr:rowOff>
    </xdr:to>
    <xdr:sp macro="" textlink="">
      <xdr:nvSpPr>
        <xdr:cNvPr id="9758" name="Text Box 75" hidden="1">
          <a:extLst>
            <a:ext uri="{FF2B5EF4-FFF2-40B4-BE49-F238E27FC236}">
              <a16:creationId xmlns:a16="http://schemas.microsoft.com/office/drawing/2014/main" id="{00000000-0008-0000-0000-00001E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132</xdr:row>
      <xdr:rowOff>76200</xdr:rowOff>
    </xdr:from>
    <xdr:to>
      <xdr:col>7</xdr:col>
      <xdr:colOff>76200</xdr:colOff>
      <xdr:row>133</xdr:row>
      <xdr:rowOff>114300</xdr:rowOff>
    </xdr:to>
    <xdr:sp macro="" textlink="">
      <xdr:nvSpPr>
        <xdr:cNvPr id="9759" name="Text Box 75" hidden="1">
          <a:extLst>
            <a:ext uri="{FF2B5EF4-FFF2-40B4-BE49-F238E27FC236}">
              <a16:creationId xmlns:a16="http://schemas.microsoft.com/office/drawing/2014/main" id="{00000000-0008-0000-0000-00001F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132</xdr:row>
      <xdr:rowOff>76200</xdr:rowOff>
    </xdr:from>
    <xdr:to>
      <xdr:col>7</xdr:col>
      <xdr:colOff>76200</xdr:colOff>
      <xdr:row>133</xdr:row>
      <xdr:rowOff>114300</xdr:rowOff>
    </xdr:to>
    <xdr:sp macro="" textlink="">
      <xdr:nvSpPr>
        <xdr:cNvPr id="9760" name="Text Box 75" hidden="1">
          <a:extLst>
            <a:ext uri="{FF2B5EF4-FFF2-40B4-BE49-F238E27FC236}">
              <a16:creationId xmlns:a16="http://schemas.microsoft.com/office/drawing/2014/main" id="{00000000-0008-0000-0000-000020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132</xdr:row>
      <xdr:rowOff>76200</xdr:rowOff>
    </xdr:from>
    <xdr:to>
      <xdr:col>7</xdr:col>
      <xdr:colOff>76200</xdr:colOff>
      <xdr:row>133</xdr:row>
      <xdr:rowOff>114300</xdr:rowOff>
    </xdr:to>
    <xdr:sp macro="" textlink="">
      <xdr:nvSpPr>
        <xdr:cNvPr id="9761" name="Text Box 75" hidden="1">
          <a:extLst>
            <a:ext uri="{FF2B5EF4-FFF2-40B4-BE49-F238E27FC236}">
              <a16:creationId xmlns:a16="http://schemas.microsoft.com/office/drawing/2014/main" id="{00000000-0008-0000-0000-000021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132</xdr:row>
      <xdr:rowOff>76200</xdr:rowOff>
    </xdr:from>
    <xdr:to>
      <xdr:col>7</xdr:col>
      <xdr:colOff>76200</xdr:colOff>
      <xdr:row>133</xdr:row>
      <xdr:rowOff>114300</xdr:rowOff>
    </xdr:to>
    <xdr:sp macro="" textlink="">
      <xdr:nvSpPr>
        <xdr:cNvPr id="9762" name="Text Box 75" hidden="1">
          <a:extLst>
            <a:ext uri="{FF2B5EF4-FFF2-40B4-BE49-F238E27FC236}">
              <a16:creationId xmlns:a16="http://schemas.microsoft.com/office/drawing/2014/main" id="{00000000-0008-0000-0000-000022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132</xdr:row>
      <xdr:rowOff>76200</xdr:rowOff>
    </xdr:from>
    <xdr:to>
      <xdr:col>7</xdr:col>
      <xdr:colOff>76200</xdr:colOff>
      <xdr:row>133</xdr:row>
      <xdr:rowOff>114300</xdr:rowOff>
    </xdr:to>
    <xdr:sp macro="" textlink="">
      <xdr:nvSpPr>
        <xdr:cNvPr id="9763" name="Text Box 75" hidden="1">
          <a:extLst>
            <a:ext uri="{FF2B5EF4-FFF2-40B4-BE49-F238E27FC236}">
              <a16:creationId xmlns:a16="http://schemas.microsoft.com/office/drawing/2014/main" id="{00000000-0008-0000-0000-000023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133</xdr:row>
      <xdr:rowOff>76200</xdr:rowOff>
    </xdr:from>
    <xdr:to>
      <xdr:col>7</xdr:col>
      <xdr:colOff>76200</xdr:colOff>
      <xdr:row>134</xdr:row>
      <xdr:rowOff>114300</xdr:rowOff>
    </xdr:to>
    <xdr:sp macro="" textlink="">
      <xdr:nvSpPr>
        <xdr:cNvPr id="9764" name="Text Box 75" hidden="1">
          <a:extLst>
            <a:ext uri="{FF2B5EF4-FFF2-40B4-BE49-F238E27FC236}">
              <a16:creationId xmlns:a16="http://schemas.microsoft.com/office/drawing/2014/main" id="{00000000-0008-0000-0000-000024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133</xdr:row>
      <xdr:rowOff>76200</xdr:rowOff>
    </xdr:from>
    <xdr:to>
      <xdr:col>7</xdr:col>
      <xdr:colOff>76200</xdr:colOff>
      <xdr:row>134</xdr:row>
      <xdr:rowOff>114300</xdr:rowOff>
    </xdr:to>
    <xdr:sp macro="" textlink="">
      <xdr:nvSpPr>
        <xdr:cNvPr id="9765" name="Text Box 75" hidden="1">
          <a:extLst>
            <a:ext uri="{FF2B5EF4-FFF2-40B4-BE49-F238E27FC236}">
              <a16:creationId xmlns:a16="http://schemas.microsoft.com/office/drawing/2014/main" id="{00000000-0008-0000-0000-000025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133</xdr:row>
      <xdr:rowOff>76200</xdr:rowOff>
    </xdr:from>
    <xdr:to>
      <xdr:col>7</xdr:col>
      <xdr:colOff>76200</xdr:colOff>
      <xdr:row>134</xdr:row>
      <xdr:rowOff>114300</xdr:rowOff>
    </xdr:to>
    <xdr:sp macro="" textlink="">
      <xdr:nvSpPr>
        <xdr:cNvPr id="9766" name="Text Box 75" hidden="1">
          <a:extLst>
            <a:ext uri="{FF2B5EF4-FFF2-40B4-BE49-F238E27FC236}">
              <a16:creationId xmlns:a16="http://schemas.microsoft.com/office/drawing/2014/main" id="{00000000-0008-0000-0000-000026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133</xdr:row>
      <xdr:rowOff>76200</xdr:rowOff>
    </xdr:from>
    <xdr:to>
      <xdr:col>7</xdr:col>
      <xdr:colOff>76200</xdr:colOff>
      <xdr:row>134</xdr:row>
      <xdr:rowOff>114300</xdr:rowOff>
    </xdr:to>
    <xdr:sp macro="" textlink="">
      <xdr:nvSpPr>
        <xdr:cNvPr id="9767" name="Text Box 75" hidden="1">
          <a:extLst>
            <a:ext uri="{FF2B5EF4-FFF2-40B4-BE49-F238E27FC236}">
              <a16:creationId xmlns:a16="http://schemas.microsoft.com/office/drawing/2014/main" id="{00000000-0008-0000-0000-000027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133</xdr:row>
      <xdr:rowOff>76200</xdr:rowOff>
    </xdr:from>
    <xdr:to>
      <xdr:col>7</xdr:col>
      <xdr:colOff>76200</xdr:colOff>
      <xdr:row>134</xdr:row>
      <xdr:rowOff>114300</xdr:rowOff>
    </xdr:to>
    <xdr:sp macro="" textlink="">
      <xdr:nvSpPr>
        <xdr:cNvPr id="9768" name="Text Box 75" hidden="1">
          <a:extLst>
            <a:ext uri="{FF2B5EF4-FFF2-40B4-BE49-F238E27FC236}">
              <a16:creationId xmlns:a16="http://schemas.microsoft.com/office/drawing/2014/main" id="{00000000-0008-0000-0000-000028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133</xdr:row>
      <xdr:rowOff>76200</xdr:rowOff>
    </xdr:from>
    <xdr:to>
      <xdr:col>7</xdr:col>
      <xdr:colOff>76200</xdr:colOff>
      <xdr:row>134</xdr:row>
      <xdr:rowOff>114300</xdr:rowOff>
    </xdr:to>
    <xdr:sp macro="" textlink="">
      <xdr:nvSpPr>
        <xdr:cNvPr id="9769" name="Text Box 75" hidden="1">
          <a:extLst>
            <a:ext uri="{FF2B5EF4-FFF2-40B4-BE49-F238E27FC236}">
              <a16:creationId xmlns:a16="http://schemas.microsoft.com/office/drawing/2014/main" id="{00000000-0008-0000-0000-000029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134</xdr:row>
      <xdr:rowOff>76200</xdr:rowOff>
    </xdr:from>
    <xdr:to>
      <xdr:col>7</xdr:col>
      <xdr:colOff>76200</xdr:colOff>
      <xdr:row>135</xdr:row>
      <xdr:rowOff>114300</xdr:rowOff>
    </xdr:to>
    <xdr:sp macro="" textlink="">
      <xdr:nvSpPr>
        <xdr:cNvPr id="9770" name="Text Box 75" hidden="1">
          <a:extLst>
            <a:ext uri="{FF2B5EF4-FFF2-40B4-BE49-F238E27FC236}">
              <a16:creationId xmlns:a16="http://schemas.microsoft.com/office/drawing/2014/main" id="{00000000-0008-0000-0000-00002A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134</xdr:row>
      <xdr:rowOff>76200</xdr:rowOff>
    </xdr:from>
    <xdr:to>
      <xdr:col>7</xdr:col>
      <xdr:colOff>76200</xdr:colOff>
      <xdr:row>135</xdr:row>
      <xdr:rowOff>114300</xdr:rowOff>
    </xdr:to>
    <xdr:sp macro="" textlink="">
      <xdr:nvSpPr>
        <xdr:cNvPr id="9771" name="Text Box 75" hidden="1">
          <a:extLst>
            <a:ext uri="{FF2B5EF4-FFF2-40B4-BE49-F238E27FC236}">
              <a16:creationId xmlns:a16="http://schemas.microsoft.com/office/drawing/2014/main" id="{00000000-0008-0000-0000-00002B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134</xdr:row>
      <xdr:rowOff>76200</xdr:rowOff>
    </xdr:from>
    <xdr:to>
      <xdr:col>7</xdr:col>
      <xdr:colOff>76200</xdr:colOff>
      <xdr:row>135</xdr:row>
      <xdr:rowOff>114300</xdr:rowOff>
    </xdr:to>
    <xdr:sp macro="" textlink="">
      <xdr:nvSpPr>
        <xdr:cNvPr id="9772" name="Text Box 75" hidden="1">
          <a:extLst>
            <a:ext uri="{FF2B5EF4-FFF2-40B4-BE49-F238E27FC236}">
              <a16:creationId xmlns:a16="http://schemas.microsoft.com/office/drawing/2014/main" id="{00000000-0008-0000-0000-00002C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134</xdr:row>
      <xdr:rowOff>76200</xdr:rowOff>
    </xdr:from>
    <xdr:to>
      <xdr:col>7</xdr:col>
      <xdr:colOff>76200</xdr:colOff>
      <xdr:row>135</xdr:row>
      <xdr:rowOff>114300</xdr:rowOff>
    </xdr:to>
    <xdr:sp macro="" textlink="">
      <xdr:nvSpPr>
        <xdr:cNvPr id="9773" name="Text Box 75" hidden="1">
          <a:extLst>
            <a:ext uri="{FF2B5EF4-FFF2-40B4-BE49-F238E27FC236}">
              <a16:creationId xmlns:a16="http://schemas.microsoft.com/office/drawing/2014/main" id="{00000000-0008-0000-0000-00002D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134</xdr:row>
      <xdr:rowOff>76200</xdr:rowOff>
    </xdr:from>
    <xdr:to>
      <xdr:col>7</xdr:col>
      <xdr:colOff>76200</xdr:colOff>
      <xdr:row>135</xdr:row>
      <xdr:rowOff>114300</xdr:rowOff>
    </xdr:to>
    <xdr:sp macro="" textlink="">
      <xdr:nvSpPr>
        <xdr:cNvPr id="9774" name="Text Box 75" hidden="1">
          <a:extLst>
            <a:ext uri="{FF2B5EF4-FFF2-40B4-BE49-F238E27FC236}">
              <a16:creationId xmlns:a16="http://schemas.microsoft.com/office/drawing/2014/main" id="{00000000-0008-0000-0000-00002E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134</xdr:row>
      <xdr:rowOff>76200</xdr:rowOff>
    </xdr:from>
    <xdr:to>
      <xdr:col>7</xdr:col>
      <xdr:colOff>76200</xdr:colOff>
      <xdr:row>135</xdr:row>
      <xdr:rowOff>114300</xdr:rowOff>
    </xdr:to>
    <xdr:sp macro="" textlink="">
      <xdr:nvSpPr>
        <xdr:cNvPr id="9775" name="Text Box 75" hidden="1">
          <a:extLst>
            <a:ext uri="{FF2B5EF4-FFF2-40B4-BE49-F238E27FC236}">
              <a16:creationId xmlns:a16="http://schemas.microsoft.com/office/drawing/2014/main" id="{00000000-0008-0000-0000-00002F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135</xdr:row>
      <xdr:rowOff>76200</xdr:rowOff>
    </xdr:from>
    <xdr:to>
      <xdr:col>7</xdr:col>
      <xdr:colOff>76200</xdr:colOff>
      <xdr:row>136</xdr:row>
      <xdr:rowOff>114300</xdr:rowOff>
    </xdr:to>
    <xdr:sp macro="" textlink="">
      <xdr:nvSpPr>
        <xdr:cNvPr id="9776" name="Text Box 75" hidden="1">
          <a:extLst>
            <a:ext uri="{FF2B5EF4-FFF2-40B4-BE49-F238E27FC236}">
              <a16:creationId xmlns:a16="http://schemas.microsoft.com/office/drawing/2014/main" id="{00000000-0008-0000-0000-000030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135</xdr:row>
      <xdr:rowOff>76200</xdr:rowOff>
    </xdr:from>
    <xdr:to>
      <xdr:col>7</xdr:col>
      <xdr:colOff>76200</xdr:colOff>
      <xdr:row>136</xdr:row>
      <xdr:rowOff>114300</xdr:rowOff>
    </xdr:to>
    <xdr:sp macro="" textlink="">
      <xdr:nvSpPr>
        <xdr:cNvPr id="9777" name="Text Box 75" hidden="1">
          <a:extLst>
            <a:ext uri="{FF2B5EF4-FFF2-40B4-BE49-F238E27FC236}">
              <a16:creationId xmlns:a16="http://schemas.microsoft.com/office/drawing/2014/main" id="{00000000-0008-0000-0000-000031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135</xdr:row>
      <xdr:rowOff>76200</xdr:rowOff>
    </xdr:from>
    <xdr:to>
      <xdr:col>7</xdr:col>
      <xdr:colOff>76200</xdr:colOff>
      <xdr:row>136</xdr:row>
      <xdr:rowOff>114300</xdr:rowOff>
    </xdr:to>
    <xdr:sp macro="" textlink="">
      <xdr:nvSpPr>
        <xdr:cNvPr id="9778" name="Text Box 75" hidden="1">
          <a:extLst>
            <a:ext uri="{FF2B5EF4-FFF2-40B4-BE49-F238E27FC236}">
              <a16:creationId xmlns:a16="http://schemas.microsoft.com/office/drawing/2014/main" id="{00000000-0008-0000-0000-000032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135</xdr:row>
      <xdr:rowOff>76200</xdr:rowOff>
    </xdr:from>
    <xdr:to>
      <xdr:col>7</xdr:col>
      <xdr:colOff>76200</xdr:colOff>
      <xdr:row>136</xdr:row>
      <xdr:rowOff>114300</xdr:rowOff>
    </xdr:to>
    <xdr:sp macro="" textlink="">
      <xdr:nvSpPr>
        <xdr:cNvPr id="9779" name="Text Box 75" hidden="1">
          <a:extLst>
            <a:ext uri="{FF2B5EF4-FFF2-40B4-BE49-F238E27FC236}">
              <a16:creationId xmlns:a16="http://schemas.microsoft.com/office/drawing/2014/main" id="{00000000-0008-0000-0000-000033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135</xdr:row>
      <xdr:rowOff>76200</xdr:rowOff>
    </xdr:from>
    <xdr:to>
      <xdr:col>7</xdr:col>
      <xdr:colOff>76200</xdr:colOff>
      <xdr:row>136</xdr:row>
      <xdr:rowOff>114300</xdr:rowOff>
    </xdr:to>
    <xdr:sp macro="" textlink="">
      <xdr:nvSpPr>
        <xdr:cNvPr id="9780" name="Text Box 75" hidden="1">
          <a:extLst>
            <a:ext uri="{FF2B5EF4-FFF2-40B4-BE49-F238E27FC236}">
              <a16:creationId xmlns:a16="http://schemas.microsoft.com/office/drawing/2014/main" id="{00000000-0008-0000-0000-000034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135</xdr:row>
      <xdr:rowOff>76200</xdr:rowOff>
    </xdr:from>
    <xdr:to>
      <xdr:col>7</xdr:col>
      <xdr:colOff>76200</xdr:colOff>
      <xdr:row>136</xdr:row>
      <xdr:rowOff>114300</xdr:rowOff>
    </xdr:to>
    <xdr:sp macro="" textlink="">
      <xdr:nvSpPr>
        <xdr:cNvPr id="9781" name="Text Box 75" hidden="1">
          <a:extLst>
            <a:ext uri="{FF2B5EF4-FFF2-40B4-BE49-F238E27FC236}">
              <a16:creationId xmlns:a16="http://schemas.microsoft.com/office/drawing/2014/main" id="{00000000-0008-0000-0000-000035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136</xdr:row>
      <xdr:rowOff>76200</xdr:rowOff>
    </xdr:from>
    <xdr:to>
      <xdr:col>7</xdr:col>
      <xdr:colOff>76200</xdr:colOff>
      <xdr:row>137</xdr:row>
      <xdr:rowOff>114300</xdr:rowOff>
    </xdr:to>
    <xdr:sp macro="" textlink="">
      <xdr:nvSpPr>
        <xdr:cNvPr id="9782" name="Text Box 75" hidden="1">
          <a:extLst>
            <a:ext uri="{FF2B5EF4-FFF2-40B4-BE49-F238E27FC236}">
              <a16:creationId xmlns:a16="http://schemas.microsoft.com/office/drawing/2014/main" id="{00000000-0008-0000-0000-000036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136</xdr:row>
      <xdr:rowOff>76200</xdr:rowOff>
    </xdr:from>
    <xdr:to>
      <xdr:col>7</xdr:col>
      <xdr:colOff>76200</xdr:colOff>
      <xdr:row>137</xdr:row>
      <xdr:rowOff>114300</xdr:rowOff>
    </xdr:to>
    <xdr:sp macro="" textlink="">
      <xdr:nvSpPr>
        <xdr:cNvPr id="9783" name="Text Box 75" hidden="1">
          <a:extLst>
            <a:ext uri="{FF2B5EF4-FFF2-40B4-BE49-F238E27FC236}">
              <a16:creationId xmlns:a16="http://schemas.microsoft.com/office/drawing/2014/main" id="{00000000-0008-0000-0000-000037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136</xdr:row>
      <xdr:rowOff>76200</xdr:rowOff>
    </xdr:from>
    <xdr:to>
      <xdr:col>7</xdr:col>
      <xdr:colOff>76200</xdr:colOff>
      <xdr:row>137</xdr:row>
      <xdr:rowOff>114300</xdr:rowOff>
    </xdr:to>
    <xdr:sp macro="" textlink="">
      <xdr:nvSpPr>
        <xdr:cNvPr id="9784" name="Text Box 75" hidden="1">
          <a:extLst>
            <a:ext uri="{FF2B5EF4-FFF2-40B4-BE49-F238E27FC236}">
              <a16:creationId xmlns:a16="http://schemas.microsoft.com/office/drawing/2014/main" id="{00000000-0008-0000-0000-000038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136</xdr:row>
      <xdr:rowOff>76200</xdr:rowOff>
    </xdr:from>
    <xdr:to>
      <xdr:col>7</xdr:col>
      <xdr:colOff>76200</xdr:colOff>
      <xdr:row>137</xdr:row>
      <xdr:rowOff>114300</xdr:rowOff>
    </xdr:to>
    <xdr:sp macro="" textlink="">
      <xdr:nvSpPr>
        <xdr:cNvPr id="9785" name="Text Box 75" hidden="1">
          <a:extLst>
            <a:ext uri="{FF2B5EF4-FFF2-40B4-BE49-F238E27FC236}">
              <a16:creationId xmlns:a16="http://schemas.microsoft.com/office/drawing/2014/main" id="{00000000-0008-0000-0000-000039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136</xdr:row>
      <xdr:rowOff>76200</xdr:rowOff>
    </xdr:from>
    <xdr:to>
      <xdr:col>7</xdr:col>
      <xdr:colOff>76200</xdr:colOff>
      <xdr:row>137</xdr:row>
      <xdr:rowOff>114300</xdr:rowOff>
    </xdr:to>
    <xdr:sp macro="" textlink="">
      <xdr:nvSpPr>
        <xdr:cNvPr id="9786" name="Text Box 75" hidden="1">
          <a:extLst>
            <a:ext uri="{FF2B5EF4-FFF2-40B4-BE49-F238E27FC236}">
              <a16:creationId xmlns:a16="http://schemas.microsoft.com/office/drawing/2014/main" id="{00000000-0008-0000-0000-00003A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136</xdr:row>
      <xdr:rowOff>76200</xdr:rowOff>
    </xdr:from>
    <xdr:to>
      <xdr:col>7</xdr:col>
      <xdr:colOff>76200</xdr:colOff>
      <xdr:row>137</xdr:row>
      <xdr:rowOff>114300</xdr:rowOff>
    </xdr:to>
    <xdr:sp macro="" textlink="">
      <xdr:nvSpPr>
        <xdr:cNvPr id="9787" name="Text Box 75" hidden="1">
          <a:extLst>
            <a:ext uri="{FF2B5EF4-FFF2-40B4-BE49-F238E27FC236}">
              <a16:creationId xmlns:a16="http://schemas.microsoft.com/office/drawing/2014/main" id="{00000000-0008-0000-0000-00003B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137</xdr:row>
      <xdr:rowOff>76200</xdr:rowOff>
    </xdr:from>
    <xdr:to>
      <xdr:col>7</xdr:col>
      <xdr:colOff>76200</xdr:colOff>
      <xdr:row>138</xdr:row>
      <xdr:rowOff>114300</xdr:rowOff>
    </xdr:to>
    <xdr:sp macro="" textlink="">
      <xdr:nvSpPr>
        <xdr:cNvPr id="9788" name="Text Box 75" hidden="1">
          <a:extLst>
            <a:ext uri="{FF2B5EF4-FFF2-40B4-BE49-F238E27FC236}">
              <a16:creationId xmlns:a16="http://schemas.microsoft.com/office/drawing/2014/main" id="{00000000-0008-0000-0000-00003C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137</xdr:row>
      <xdr:rowOff>76200</xdr:rowOff>
    </xdr:from>
    <xdr:to>
      <xdr:col>7</xdr:col>
      <xdr:colOff>76200</xdr:colOff>
      <xdr:row>138</xdr:row>
      <xdr:rowOff>114300</xdr:rowOff>
    </xdr:to>
    <xdr:sp macro="" textlink="">
      <xdr:nvSpPr>
        <xdr:cNvPr id="9789" name="Text Box 75" hidden="1">
          <a:extLst>
            <a:ext uri="{FF2B5EF4-FFF2-40B4-BE49-F238E27FC236}">
              <a16:creationId xmlns:a16="http://schemas.microsoft.com/office/drawing/2014/main" id="{00000000-0008-0000-0000-00003D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137</xdr:row>
      <xdr:rowOff>76200</xdr:rowOff>
    </xdr:from>
    <xdr:to>
      <xdr:col>7</xdr:col>
      <xdr:colOff>76200</xdr:colOff>
      <xdr:row>138</xdr:row>
      <xdr:rowOff>114300</xdr:rowOff>
    </xdr:to>
    <xdr:sp macro="" textlink="">
      <xdr:nvSpPr>
        <xdr:cNvPr id="9790" name="Text Box 75" hidden="1">
          <a:extLst>
            <a:ext uri="{FF2B5EF4-FFF2-40B4-BE49-F238E27FC236}">
              <a16:creationId xmlns:a16="http://schemas.microsoft.com/office/drawing/2014/main" id="{00000000-0008-0000-0000-00003E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137</xdr:row>
      <xdr:rowOff>76200</xdr:rowOff>
    </xdr:from>
    <xdr:to>
      <xdr:col>7</xdr:col>
      <xdr:colOff>76200</xdr:colOff>
      <xdr:row>138</xdr:row>
      <xdr:rowOff>114300</xdr:rowOff>
    </xdr:to>
    <xdr:sp macro="" textlink="">
      <xdr:nvSpPr>
        <xdr:cNvPr id="9791" name="Text Box 75" hidden="1">
          <a:extLst>
            <a:ext uri="{FF2B5EF4-FFF2-40B4-BE49-F238E27FC236}">
              <a16:creationId xmlns:a16="http://schemas.microsoft.com/office/drawing/2014/main" id="{00000000-0008-0000-0000-00003F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137</xdr:row>
      <xdr:rowOff>76200</xdr:rowOff>
    </xdr:from>
    <xdr:to>
      <xdr:col>7</xdr:col>
      <xdr:colOff>76200</xdr:colOff>
      <xdr:row>138</xdr:row>
      <xdr:rowOff>114300</xdr:rowOff>
    </xdr:to>
    <xdr:sp macro="" textlink="">
      <xdr:nvSpPr>
        <xdr:cNvPr id="9792" name="Text Box 75" hidden="1">
          <a:extLst>
            <a:ext uri="{FF2B5EF4-FFF2-40B4-BE49-F238E27FC236}">
              <a16:creationId xmlns:a16="http://schemas.microsoft.com/office/drawing/2014/main" id="{00000000-0008-0000-0000-000040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137</xdr:row>
      <xdr:rowOff>76200</xdr:rowOff>
    </xdr:from>
    <xdr:to>
      <xdr:col>7</xdr:col>
      <xdr:colOff>76200</xdr:colOff>
      <xdr:row>138</xdr:row>
      <xdr:rowOff>114300</xdr:rowOff>
    </xdr:to>
    <xdr:sp macro="" textlink="">
      <xdr:nvSpPr>
        <xdr:cNvPr id="9793" name="Text Box 75" hidden="1">
          <a:extLst>
            <a:ext uri="{FF2B5EF4-FFF2-40B4-BE49-F238E27FC236}">
              <a16:creationId xmlns:a16="http://schemas.microsoft.com/office/drawing/2014/main" id="{00000000-0008-0000-0000-000041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138</xdr:row>
      <xdr:rowOff>76200</xdr:rowOff>
    </xdr:from>
    <xdr:to>
      <xdr:col>7</xdr:col>
      <xdr:colOff>76200</xdr:colOff>
      <xdr:row>139</xdr:row>
      <xdr:rowOff>114300</xdr:rowOff>
    </xdr:to>
    <xdr:sp macro="" textlink="">
      <xdr:nvSpPr>
        <xdr:cNvPr id="9794" name="Text Box 75" hidden="1">
          <a:extLst>
            <a:ext uri="{FF2B5EF4-FFF2-40B4-BE49-F238E27FC236}">
              <a16:creationId xmlns:a16="http://schemas.microsoft.com/office/drawing/2014/main" id="{00000000-0008-0000-0000-000042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138</xdr:row>
      <xdr:rowOff>76200</xdr:rowOff>
    </xdr:from>
    <xdr:to>
      <xdr:col>7</xdr:col>
      <xdr:colOff>76200</xdr:colOff>
      <xdr:row>139</xdr:row>
      <xdr:rowOff>114300</xdr:rowOff>
    </xdr:to>
    <xdr:sp macro="" textlink="">
      <xdr:nvSpPr>
        <xdr:cNvPr id="9795" name="Text Box 75" hidden="1">
          <a:extLst>
            <a:ext uri="{FF2B5EF4-FFF2-40B4-BE49-F238E27FC236}">
              <a16:creationId xmlns:a16="http://schemas.microsoft.com/office/drawing/2014/main" id="{00000000-0008-0000-0000-000043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138</xdr:row>
      <xdr:rowOff>76200</xdr:rowOff>
    </xdr:from>
    <xdr:to>
      <xdr:col>7</xdr:col>
      <xdr:colOff>76200</xdr:colOff>
      <xdr:row>139</xdr:row>
      <xdr:rowOff>114300</xdr:rowOff>
    </xdr:to>
    <xdr:sp macro="" textlink="">
      <xdr:nvSpPr>
        <xdr:cNvPr id="9796" name="Text Box 75" hidden="1">
          <a:extLst>
            <a:ext uri="{FF2B5EF4-FFF2-40B4-BE49-F238E27FC236}">
              <a16:creationId xmlns:a16="http://schemas.microsoft.com/office/drawing/2014/main" id="{00000000-0008-0000-0000-000044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138</xdr:row>
      <xdr:rowOff>76200</xdr:rowOff>
    </xdr:from>
    <xdr:to>
      <xdr:col>7</xdr:col>
      <xdr:colOff>76200</xdr:colOff>
      <xdr:row>139</xdr:row>
      <xdr:rowOff>114300</xdr:rowOff>
    </xdr:to>
    <xdr:sp macro="" textlink="">
      <xdr:nvSpPr>
        <xdr:cNvPr id="9797" name="Text Box 75" hidden="1">
          <a:extLst>
            <a:ext uri="{FF2B5EF4-FFF2-40B4-BE49-F238E27FC236}">
              <a16:creationId xmlns:a16="http://schemas.microsoft.com/office/drawing/2014/main" id="{00000000-0008-0000-0000-000045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138</xdr:row>
      <xdr:rowOff>76200</xdr:rowOff>
    </xdr:from>
    <xdr:to>
      <xdr:col>7</xdr:col>
      <xdr:colOff>76200</xdr:colOff>
      <xdr:row>139</xdr:row>
      <xdr:rowOff>114300</xdr:rowOff>
    </xdr:to>
    <xdr:sp macro="" textlink="">
      <xdr:nvSpPr>
        <xdr:cNvPr id="9798" name="Text Box 75" hidden="1">
          <a:extLst>
            <a:ext uri="{FF2B5EF4-FFF2-40B4-BE49-F238E27FC236}">
              <a16:creationId xmlns:a16="http://schemas.microsoft.com/office/drawing/2014/main" id="{00000000-0008-0000-0000-000046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138</xdr:row>
      <xdr:rowOff>76200</xdr:rowOff>
    </xdr:from>
    <xdr:to>
      <xdr:col>7</xdr:col>
      <xdr:colOff>76200</xdr:colOff>
      <xdr:row>139</xdr:row>
      <xdr:rowOff>114300</xdr:rowOff>
    </xdr:to>
    <xdr:sp macro="" textlink="">
      <xdr:nvSpPr>
        <xdr:cNvPr id="9799" name="Text Box 75" hidden="1">
          <a:extLst>
            <a:ext uri="{FF2B5EF4-FFF2-40B4-BE49-F238E27FC236}">
              <a16:creationId xmlns:a16="http://schemas.microsoft.com/office/drawing/2014/main" id="{00000000-0008-0000-0000-000047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139</xdr:row>
      <xdr:rowOff>76200</xdr:rowOff>
    </xdr:from>
    <xdr:to>
      <xdr:col>7</xdr:col>
      <xdr:colOff>76200</xdr:colOff>
      <xdr:row>140</xdr:row>
      <xdr:rowOff>114300</xdr:rowOff>
    </xdr:to>
    <xdr:sp macro="" textlink="">
      <xdr:nvSpPr>
        <xdr:cNvPr id="9800" name="Text Box 75" hidden="1">
          <a:extLst>
            <a:ext uri="{FF2B5EF4-FFF2-40B4-BE49-F238E27FC236}">
              <a16:creationId xmlns:a16="http://schemas.microsoft.com/office/drawing/2014/main" id="{00000000-0008-0000-0000-000048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139</xdr:row>
      <xdr:rowOff>76200</xdr:rowOff>
    </xdr:from>
    <xdr:to>
      <xdr:col>7</xdr:col>
      <xdr:colOff>76200</xdr:colOff>
      <xdr:row>140</xdr:row>
      <xdr:rowOff>114300</xdr:rowOff>
    </xdr:to>
    <xdr:sp macro="" textlink="">
      <xdr:nvSpPr>
        <xdr:cNvPr id="9801" name="Text Box 75" hidden="1">
          <a:extLst>
            <a:ext uri="{FF2B5EF4-FFF2-40B4-BE49-F238E27FC236}">
              <a16:creationId xmlns:a16="http://schemas.microsoft.com/office/drawing/2014/main" id="{00000000-0008-0000-0000-000049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139</xdr:row>
      <xdr:rowOff>76200</xdr:rowOff>
    </xdr:from>
    <xdr:to>
      <xdr:col>7</xdr:col>
      <xdr:colOff>76200</xdr:colOff>
      <xdr:row>140</xdr:row>
      <xdr:rowOff>114300</xdr:rowOff>
    </xdr:to>
    <xdr:sp macro="" textlink="">
      <xdr:nvSpPr>
        <xdr:cNvPr id="9802" name="Text Box 75" hidden="1">
          <a:extLst>
            <a:ext uri="{FF2B5EF4-FFF2-40B4-BE49-F238E27FC236}">
              <a16:creationId xmlns:a16="http://schemas.microsoft.com/office/drawing/2014/main" id="{00000000-0008-0000-0000-00004A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139</xdr:row>
      <xdr:rowOff>76200</xdr:rowOff>
    </xdr:from>
    <xdr:to>
      <xdr:col>7</xdr:col>
      <xdr:colOff>76200</xdr:colOff>
      <xdr:row>140</xdr:row>
      <xdr:rowOff>114300</xdr:rowOff>
    </xdr:to>
    <xdr:sp macro="" textlink="">
      <xdr:nvSpPr>
        <xdr:cNvPr id="9803" name="Text Box 75" hidden="1">
          <a:extLst>
            <a:ext uri="{FF2B5EF4-FFF2-40B4-BE49-F238E27FC236}">
              <a16:creationId xmlns:a16="http://schemas.microsoft.com/office/drawing/2014/main" id="{00000000-0008-0000-0000-00004B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139</xdr:row>
      <xdr:rowOff>76200</xdr:rowOff>
    </xdr:from>
    <xdr:to>
      <xdr:col>7</xdr:col>
      <xdr:colOff>76200</xdr:colOff>
      <xdr:row>140</xdr:row>
      <xdr:rowOff>114300</xdr:rowOff>
    </xdr:to>
    <xdr:sp macro="" textlink="">
      <xdr:nvSpPr>
        <xdr:cNvPr id="9804" name="Text Box 75" hidden="1">
          <a:extLst>
            <a:ext uri="{FF2B5EF4-FFF2-40B4-BE49-F238E27FC236}">
              <a16:creationId xmlns:a16="http://schemas.microsoft.com/office/drawing/2014/main" id="{00000000-0008-0000-0000-00004C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139</xdr:row>
      <xdr:rowOff>76200</xdr:rowOff>
    </xdr:from>
    <xdr:to>
      <xdr:col>7</xdr:col>
      <xdr:colOff>76200</xdr:colOff>
      <xdr:row>140</xdr:row>
      <xdr:rowOff>114300</xdr:rowOff>
    </xdr:to>
    <xdr:sp macro="" textlink="">
      <xdr:nvSpPr>
        <xdr:cNvPr id="9805" name="Text Box 75" hidden="1">
          <a:extLst>
            <a:ext uri="{FF2B5EF4-FFF2-40B4-BE49-F238E27FC236}">
              <a16:creationId xmlns:a16="http://schemas.microsoft.com/office/drawing/2014/main" id="{00000000-0008-0000-0000-00004D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140</xdr:row>
      <xdr:rowOff>76200</xdr:rowOff>
    </xdr:from>
    <xdr:to>
      <xdr:col>7</xdr:col>
      <xdr:colOff>76200</xdr:colOff>
      <xdr:row>141</xdr:row>
      <xdr:rowOff>114300</xdr:rowOff>
    </xdr:to>
    <xdr:sp macro="" textlink="">
      <xdr:nvSpPr>
        <xdr:cNvPr id="9806" name="Text Box 75" hidden="1">
          <a:extLst>
            <a:ext uri="{FF2B5EF4-FFF2-40B4-BE49-F238E27FC236}">
              <a16:creationId xmlns:a16="http://schemas.microsoft.com/office/drawing/2014/main" id="{00000000-0008-0000-0000-00004E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140</xdr:row>
      <xdr:rowOff>76200</xdr:rowOff>
    </xdr:from>
    <xdr:to>
      <xdr:col>7</xdr:col>
      <xdr:colOff>76200</xdr:colOff>
      <xdr:row>141</xdr:row>
      <xdr:rowOff>114300</xdr:rowOff>
    </xdr:to>
    <xdr:sp macro="" textlink="">
      <xdr:nvSpPr>
        <xdr:cNvPr id="9807" name="Text Box 75" hidden="1">
          <a:extLst>
            <a:ext uri="{FF2B5EF4-FFF2-40B4-BE49-F238E27FC236}">
              <a16:creationId xmlns:a16="http://schemas.microsoft.com/office/drawing/2014/main" id="{00000000-0008-0000-0000-00004F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140</xdr:row>
      <xdr:rowOff>76200</xdr:rowOff>
    </xdr:from>
    <xdr:to>
      <xdr:col>7</xdr:col>
      <xdr:colOff>76200</xdr:colOff>
      <xdr:row>141</xdr:row>
      <xdr:rowOff>114300</xdr:rowOff>
    </xdr:to>
    <xdr:sp macro="" textlink="">
      <xdr:nvSpPr>
        <xdr:cNvPr id="9808" name="Text Box 75" hidden="1">
          <a:extLst>
            <a:ext uri="{FF2B5EF4-FFF2-40B4-BE49-F238E27FC236}">
              <a16:creationId xmlns:a16="http://schemas.microsoft.com/office/drawing/2014/main" id="{00000000-0008-0000-0000-000050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140</xdr:row>
      <xdr:rowOff>76200</xdr:rowOff>
    </xdr:from>
    <xdr:to>
      <xdr:col>7</xdr:col>
      <xdr:colOff>76200</xdr:colOff>
      <xdr:row>141</xdr:row>
      <xdr:rowOff>114300</xdr:rowOff>
    </xdr:to>
    <xdr:sp macro="" textlink="">
      <xdr:nvSpPr>
        <xdr:cNvPr id="9809" name="Text Box 75" hidden="1">
          <a:extLst>
            <a:ext uri="{FF2B5EF4-FFF2-40B4-BE49-F238E27FC236}">
              <a16:creationId xmlns:a16="http://schemas.microsoft.com/office/drawing/2014/main" id="{00000000-0008-0000-0000-000051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140</xdr:row>
      <xdr:rowOff>76200</xdr:rowOff>
    </xdr:from>
    <xdr:to>
      <xdr:col>7</xdr:col>
      <xdr:colOff>76200</xdr:colOff>
      <xdr:row>141</xdr:row>
      <xdr:rowOff>114300</xdr:rowOff>
    </xdr:to>
    <xdr:sp macro="" textlink="">
      <xdr:nvSpPr>
        <xdr:cNvPr id="9810" name="Text Box 75" hidden="1">
          <a:extLst>
            <a:ext uri="{FF2B5EF4-FFF2-40B4-BE49-F238E27FC236}">
              <a16:creationId xmlns:a16="http://schemas.microsoft.com/office/drawing/2014/main" id="{00000000-0008-0000-0000-000052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140</xdr:row>
      <xdr:rowOff>76200</xdr:rowOff>
    </xdr:from>
    <xdr:to>
      <xdr:col>7</xdr:col>
      <xdr:colOff>76200</xdr:colOff>
      <xdr:row>141</xdr:row>
      <xdr:rowOff>114300</xdr:rowOff>
    </xdr:to>
    <xdr:sp macro="" textlink="">
      <xdr:nvSpPr>
        <xdr:cNvPr id="9811" name="Text Box 75" hidden="1">
          <a:extLst>
            <a:ext uri="{FF2B5EF4-FFF2-40B4-BE49-F238E27FC236}">
              <a16:creationId xmlns:a16="http://schemas.microsoft.com/office/drawing/2014/main" id="{00000000-0008-0000-0000-000053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141</xdr:row>
      <xdr:rowOff>76200</xdr:rowOff>
    </xdr:from>
    <xdr:to>
      <xdr:col>7</xdr:col>
      <xdr:colOff>76200</xdr:colOff>
      <xdr:row>142</xdr:row>
      <xdr:rowOff>114300</xdr:rowOff>
    </xdr:to>
    <xdr:sp macro="" textlink="">
      <xdr:nvSpPr>
        <xdr:cNvPr id="9812" name="Text Box 75" hidden="1">
          <a:extLst>
            <a:ext uri="{FF2B5EF4-FFF2-40B4-BE49-F238E27FC236}">
              <a16:creationId xmlns:a16="http://schemas.microsoft.com/office/drawing/2014/main" id="{00000000-0008-0000-0000-000054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141</xdr:row>
      <xdr:rowOff>76200</xdr:rowOff>
    </xdr:from>
    <xdr:to>
      <xdr:col>7</xdr:col>
      <xdr:colOff>76200</xdr:colOff>
      <xdr:row>142</xdr:row>
      <xdr:rowOff>114300</xdr:rowOff>
    </xdr:to>
    <xdr:sp macro="" textlink="">
      <xdr:nvSpPr>
        <xdr:cNvPr id="9813" name="Text Box 75" hidden="1">
          <a:extLst>
            <a:ext uri="{FF2B5EF4-FFF2-40B4-BE49-F238E27FC236}">
              <a16:creationId xmlns:a16="http://schemas.microsoft.com/office/drawing/2014/main" id="{00000000-0008-0000-0000-000055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141</xdr:row>
      <xdr:rowOff>76200</xdr:rowOff>
    </xdr:from>
    <xdr:to>
      <xdr:col>7</xdr:col>
      <xdr:colOff>76200</xdr:colOff>
      <xdr:row>142</xdr:row>
      <xdr:rowOff>114300</xdr:rowOff>
    </xdr:to>
    <xdr:sp macro="" textlink="">
      <xdr:nvSpPr>
        <xdr:cNvPr id="9814" name="Text Box 75" hidden="1">
          <a:extLst>
            <a:ext uri="{FF2B5EF4-FFF2-40B4-BE49-F238E27FC236}">
              <a16:creationId xmlns:a16="http://schemas.microsoft.com/office/drawing/2014/main" id="{00000000-0008-0000-0000-000056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141</xdr:row>
      <xdr:rowOff>76200</xdr:rowOff>
    </xdr:from>
    <xdr:to>
      <xdr:col>7</xdr:col>
      <xdr:colOff>76200</xdr:colOff>
      <xdr:row>142</xdr:row>
      <xdr:rowOff>114300</xdr:rowOff>
    </xdr:to>
    <xdr:sp macro="" textlink="">
      <xdr:nvSpPr>
        <xdr:cNvPr id="9815" name="Text Box 75" hidden="1">
          <a:extLst>
            <a:ext uri="{FF2B5EF4-FFF2-40B4-BE49-F238E27FC236}">
              <a16:creationId xmlns:a16="http://schemas.microsoft.com/office/drawing/2014/main" id="{00000000-0008-0000-0000-000057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141</xdr:row>
      <xdr:rowOff>76200</xdr:rowOff>
    </xdr:from>
    <xdr:to>
      <xdr:col>7</xdr:col>
      <xdr:colOff>76200</xdr:colOff>
      <xdr:row>142</xdr:row>
      <xdr:rowOff>114300</xdr:rowOff>
    </xdr:to>
    <xdr:sp macro="" textlink="">
      <xdr:nvSpPr>
        <xdr:cNvPr id="9816" name="Text Box 75" hidden="1">
          <a:extLst>
            <a:ext uri="{FF2B5EF4-FFF2-40B4-BE49-F238E27FC236}">
              <a16:creationId xmlns:a16="http://schemas.microsoft.com/office/drawing/2014/main" id="{00000000-0008-0000-0000-000058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141</xdr:row>
      <xdr:rowOff>76200</xdr:rowOff>
    </xdr:from>
    <xdr:to>
      <xdr:col>7</xdr:col>
      <xdr:colOff>76200</xdr:colOff>
      <xdr:row>142</xdr:row>
      <xdr:rowOff>114300</xdr:rowOff>
    </xdr:to>
    <xdr:sp macro="" textlink="">
      <xdr:nvSpPr>
        <xdr:cNvPr id="9817" name="Text Box 75" hidden="1">
          <a:extLst>
            <a:ext uri="{FF2B5EF4-FFF2-40B4-BE49-F238E27FC236}">
              <a16:creationId xmlns:a16="http://schemas.microsoft.com/office/drawing/2014/main" id="{00000000-0008-0000-0000-000059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142</xdr:row>
      <xdr:rowOff>76200</xdr:rowOff>
    </xdr:from>
    <xdr:to>
      <xdr:col>7</xdr:col>
      <xdr:colOff>76200</xdr:colOff>
      <xdr:row>143</xdr:row>
      <xdr:rowOff>114300</xdr:rowOff>
    </xdr:to>
    <xdr:sp macro="" textlink="">
      <xdr:nvSpPr>
        <xdr:cNvPr id="9818" name="Text Box 75" hidden="1">
          <a:extLst>
            <a:ext uri="{FF2B5EF4-FFF2-40B4-BE49-F238E27FC236}">
              <a16:creationId xmlns:a16="http://schemas.microsoft.com/office/drawing/2014/main" id="{00000000-0008-0000-0000-00005A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142</xdr:row>
      <xdr:rowOff>76200</xdr:rowOff>
    </xdr:from>
    <xdr:to>
      <xdr:col>7</xdr:col>
      <xdr:colOff>76200</xdr:colOff>
      <xdr:row>143</xdr:row>
      <xdr:rowOff>114300</xdr:rowOff>
    </xdr:to>
    <xdr:sp macro="" textlink="">
      <xdr:nvSpPr>
        <xdr:cNvPr id="9819" name="Text Box 75" hidden="1">
          <a:extLst>
            <a:ext uri="{FF2B5EF4-FFF2-40B4-BE49-F238E27FC236}">
              <a16:creationId xmlns:a16="http://schemas.microsoft.com/office/drawing/2014/main" id="{00000000-0008-0000-0000-00005B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142</xdr:row>
      <xdr:rowOff>76200</xdr:rowOff>
    </xdr:from>
    <xdr:to>
      <xdr:col>7</xdr:col>
      <xdr:colOff>76200</xdr:colOff>
      <xdr:row>143</xdr:row>
      <xdr:rowOff>114300</xdr:rowOff>
    </xdr:to>
    <xdr:sp macro="" textlink="">
      <xdr:nvSpPr>
        <xdr:cNvPr id="9820" name="Text Box 75" hidden="1">
          <a:extLst>
            <a:ext uri="{FF2B5EF4-FFF2-40B4-BE49-F238E27FC236}">
              <a16:creationId xmlns:a16="http://schemas.microsoft.com/office/drawing/2014/main" id="{00000000-0008-0000-0000-00005C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142</xdr:row>
      <xdr:rowOff>76200</xdr:rowOff>
    </xdr:from>
    <xdr:to>
      <xdr:col>7</xdr:col>
      <xdr:colOff>76200</xdr:colOff>
      <xdr:row>143</xdr:row>
      <xdr:rowOff>114300</xdr:rowOff>
    </xdr:to>
    <xdr:sp macro="" textlink="">
      <xdr:nvSpPr>
        <xdr:cNvPr id="9821" name="Text Box 75" hidden="1">
          <a:extLst>
            <a:ext uri="{FF2B5EF4-FFF2-40B4-BE49-F238E27FC236}">
              <a16:creationId xmlns:a16="http://schemas.microsoft.com/office/drawing/2014/main" id="{00000000-0008-0000-0000-00005D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142</xdr:row>
      <xdr:rowOff>76200</xdr:rowOff>
    </xdr:from>
    <xdr:to>
      <xdr:col>7</xdr:col>
      <xdr:colOff>76200</xdr:colOff>
      <xdr:row>143</xdr:row>
      <xdr:rowOff>114300</xdr:rowOff>
    </xdr:to>
    <xdr:sp macro="" textlink="">
      <xdr:nvSpPr>
        <xdr:cNvPr id="9822" name="Text Box 75" hidden="1">
          <a:extLst>
            <a:ext uri="{FF2B5EF4-FFF2-40B4-BE49-F238E27FC236}">
              <a16:creationId xmlns:a16="http://schemas.microsoft.com/office/drawing/2014/main" id="{00000000-0008-0000-0000-00005E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142</xdr:row>
      <xdr:rowOff>76200</xdr:rowOff>
    </xdr:from>
    <xdr:to>
      <xdr:col>7</xdr:col>
      <xdr:colOff>76200</xdr:colOff>
      <xdr:row>143</xdr:row>
      <xdr:rowOff>114300</xdr:rowOff>
    </xdr:to>
    <xdr:sp macro="" textlink="">
      <xdr:nvSpPr>
        <xdr:cNvPr id="9823" name="Text Box 75" hidden="1">
          <a:extLst>
            <a:ext uri="{FF2B5EF4-FFF2-40B4-BE49-F238E27FC236}">
              <a16:creationId xmlns:a16="http://schemas.microsoft.com/office/drawing/2014/main" id="{00000000-0008-0000-0000-00005F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143</xdr:row>
      <xdr:rowOff>76200</xdr:rowOff>
    </xdr:from>
    <xdr:to>
      <xdr:col>7</xdr:col>
      <xdr:colOff>76200</xdr:colOff>
      <xdr:row>144</xdr:row>
      <xdr:rowOff>114300</xdr:rowOff>
    </xdr:to>
    <xdr:sp macro="" textlink="">
      <xdr:nvSpPr>
        <xdr:cNvPr id="9824" name="Text Box 75" hidden="1">
          <a:extLst>
            <a:ext uri="{FF2B5EF4-FFF2-40B4-BE49-F238E27FC236}">
              <a16:creationId xmlns:a16="http://schemas.microsoft.com/office/drawing/2014/main" id="{00000000-0008-0000-0000-000060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143</xdr:row>
      <xdr:rowOff>76200</xdr:rowOff>
    </xdr:from>
    <xdr:to>
      <xdr:col>7</xdr:col>
      <xdr:colOff>76200</xdr:colOff>
      <xdr:row>144</xdr:row>
      <xdr:rowOff>114300</xdr:rowOff>
    </xdr:to>
    <xdr:sp macro="" textlink="">
      <xdr:nvSpPr>
        <xdr:cNvPr id="9825" name="Text Box 75" hidden="1">
          <a:extLst>
            <a:ext uri="{FF2B5EF4-FFF2-40B4-BE49-F238E27FC236}">
              <a16:creationId xmlns:a16="http://schemas.microsoft.com/office/drawing/2014/main" id="{00000000-0008-0000-0000-000061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143</xdr:row>
      <xdr:rowOff>76200</xdr:rowOff>
    </xdr:from>
    <xdr:to>
      <xdr:col>7</xdr:col>
      <xdr:colOff>76200</xdr:colOff>
      <xdr:row>144</xdr:row>
      <xdr:rowOff>114300</xdr:rowOff>
    </xdr:to>
    <xdr:sp macro="" textlink="">
      <xdr:nvSpPr>
        <xdr:cNvPr id="9826" name="Text Box 75" hidden="1">
          <a:extLst>
            <a:ext uri="{FF2B5EF4-FFF2-40B4-BE49-F238E27FC236}">
              <a16:creationId xmlns:a16="http://schemas.microsoft.com/office/drawing/2014/main" id="{00000000-0008-0000-0000-000062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143</xdr:row>
      <xdr:rowOff>76200</xdr:rowOff>
    </xdr:from>
    <xdr:to>
      <xdr:col>7</xdr:col>
      <xdr:colOff>76200</xdr:colOff>
      <xdr:row>144</xdr:row>
      <xdr:rowOff>114300</xdr:rowOff>
    </xdr:to>
    <xdr:sp macro="" textlink="">
      <xdr:nvSpPr>
        <xdr:cNvPr id="9827" name="Text Box 75" hidden="1">
          <a:extLst>
            <a:ext uri="{FF2B5EF4-FFF2-40B4-BE49-F238E27FC236}">
              <a16:creationId xmlns:a16="http://schemas.microsoft.com/office/drawing/2014/main" id="{00000000-0008-0000-0000-000063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143</xdr:row>
      <xdr:rowOff>76200</xdr:rowOff>
    </xdr:from>
    <xdr:to>
      <xdr:col>7</xdr:col>
      <xdr:colOff>76200</xdr:colOff>
      <xdr:row>144</xdr:row>
      <xdr:rowOff>114300</xdr:rowOff>
    </xdr:to>
    <xdr:sp macro="" textlink="">
      <xdr:nvSpPr>
        <xdr:cNvPr id="9828" name="Text Box 75" hidden="1">
          <a:extLst>
            <a:ext uri="{FF2B5EF4-FFF2-40B4-BE49-F238E27FC236}">
              <a16:creationId xmlns:a16="http://schemas.microsoft.com/office/drawing/2014/main" id="{00000000-0008-0000-0000-000064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143</xdr:row>
      <xdr:rowOff>76200</xdr:rowOff>
    </xdr:from>
    <xdr:to>
      <xdr:col>7</xdr:col>
      <xdr:colOff>76200</xdr:colOff>
      <xdr:row>144</xdr:row>
      <xdr:rowOff>114300</xdr:rowOff>
    </xdr:to>
    <xdr:sp macro="" textlink="">
      <xdr:nvSpPr>
        <xdr:cNvPr id="9829" name="Text Box 75" hidden="1">
          <a:extLst>
            <a:ext uri="{FF2B5EF4-FFF2-40B4-BE49-F238E27FC236}">
              <a16:creationId xmlns:a16="http://schemas.microsoft.com/office/drawing/2014/main" id="{00000000-0008-0000-0000-000065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144</xdr:row>
      <xdr:rowOff>76200</xdr:rowOff>
    </xdr:from>
    <xdr:to>
      <xdr:col>7</xdr:col>
      <xdr:colOff>76200</xdr:colOff>
      <xdr:row>145</xdr:row>
      <xdr:rowOff>114300</xdr:rowOff>
    </xdr:to>
    <xdr:sp macro="" textlink="">
      <xdr:nvSpPr>
        <xdr:cNvPr id="9830" name="Text Box 75" hidden="1">
          <a:extLst>
            <a:ext uri="{FF2B5EF4-FFF2-40B4-BE49-F238E27FC236}">
              <a16:creationId xmlns:a16="http://schemas.microsoft.com/office/drawing/2014/main" id="{00000000-0008-0000-0000-000066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144</xdr:row>
      <xdr:rowOff>76200</xdr:rowOff>
    </xdr:from>
    <xdr:to>
      <xdr:col>7</xdr:col>
      <xdr:colOff>76200</xdr:colOff>
      <xdr:row>145</xdr:row>
      <xdr:rowOff>114300</xdr:rowOff>
    </xdr:to>
    <xdr:sp macro="" textlink="">
      <xdr:nvSpPr>
        <xdr:cNvPr id="9831" name="Text Box 75" hidden="1">
          <a:extLst>
            <a:ext uri="{FF2B5EF4-FFF2-40B4-BE49-F238E27FC236}">
              <a16:creationId xmlns:a16="http://schemas.microsoft.com/office/drawing/2014/main" id="{00000000-0008-0000-0000-000067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144</xdr:row>
      <xdr:rowOff>76200</xdr:rowOff>
    </xdr:from>
    <xdr:to>
      <xdr:col>7</xdr:col>
      <xdr:colOff>76200</xdr:colOff>
      <xdr:row>145</xdr:row>
      <xdr:rowOff>114300</xdr:rowOff>
    </xdr:to>
    <xdr:sp macro="" textlink="">
      <xdr:nvSpPr>
        <xdr:cNvPr id="9832" name="Text Box 75" hidden="1">
          <a:extLst>
            <a:ext uri="{FF2B5EF4-FFF2-40B4-BE49-F238E27FC236}">
              <a16:creationId xmlns:a16="http://schemas.microsoft.com/office/drawing/2014/main" id="{00000000-0008-0000-0000-000068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144</xdr:row>
      <xdr:rowOff>76200</xdr:rowOff>
    </xdr:from>
    <xdr:to>
      <xdr:col>7</xdr:col>
      <xdr:colOff>76200</xdr:colOff>
      <xdr:row>145</xdr:row>
      <xdr:rowOff>114300</xdr:rowOff>
    </xdr:to>
    <xdr:sp macro="" textlink="">
      <xdr:nvSpPr>
        <xdr:cNvPr id="9833" name="Text Box 75" hidden="1">
          <a:extLst>
            <a:ext uri="{FF2B5EF4-FFF2-40B4-BE49-F238E27FC236}">
              <a16:creationId xmlns:a16="http://schemas.microsoft.com/office/drawing/2014/main" id="{00000000-0008-0000-0000-000069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144</xdr:row>
      <xdr:rowOff>76200</xdr:rowOff>
    </xdr:from>
    <xdr:to>
      <xdr:col>7</xdr:col>
      <xdr:colOff>76200</xdr:colOff>
      <xdr:row>145</xdr:row>
      <xdr:rowOff>114300</xdr:rowOff>
    </xdr:to>
    <xdr:sp macro="" textlink="">
      <xdr:nvSpPr>
        <xdr:cNvPr id="9834" name="Text Box 75" hidden="1">
          <a:extLst>
            <a:ext uri="{FF2B5EF4-FFF2-40B4-BE49-F238E27FC236}">
              <a16:creationId xmlns:a16="http://schemas.microsoft.com/office/drawing/2014/main" id="{00000000-0008-0000-0000-00006A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144</xdr:row>
      <xdr:rowOff>76200</xdr:rowOff>
    </xdr:from>
    <xdr:to>
      <xdr:col>7</xdr:col>
      <xdr:colOff>76200</xdr:colOff>
      <xdr:row>145</xdr:row>
      <xdr:rowOff>114300</xdr:rowOff>
    </xdr:to>
    <xdr:sp macro="" textlink="">
      <xdr:nvSpPr>
        <xdr:cNvPr id="9835" name="Text Box 75" hidden="1">
          <a:extLst>
            <a:ext uri="{FF2B5EF4-FFF2-40B4-BE49-F238E27FC236}">
              <a16:creationId xmlns:a16="http://schemas.microsoft.com/office/drawing/2014/main" id="{00000000-0008-0000-0000-00006B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145</xdr:row>
      <xdr:rowOff>76200</xdr:rowOff>
    </xdr:from>
    <xdr:to>
      <xdr:col>7</xdr:col>
      <xdr:colOff>76200</xdr:colOff>
      <xdr:row>146</xdr:row>
      <xdr:rowOff>114300</xdr:rowOff>
    </xdr:to>
    <xdr:sp macro="" textlink="">
      <xdr:nvSpPr>
        <xdr:cNvPr id="9836" name="Text Box 75" hidden="1">
          <a:extLst>
            <a:ext uri="{FF2B5EF4-FFF2-40B4-BE49-F238E27FC236}">
              <a16:creationId xmlns:a16="http://schemas.microsoft.com/office/drawing/2014/main" id="{00000000-0008-0000-0000-00006C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145</xdr:row>
      <xdr:rowOff>76200</xdr:rowOff>
    </xdr:from>
    <xdr:to>
      <xdr:col>7</xdr:col>
      <xdr:colOff>76200</xdr:colOff>
      <xdr:row>146</xdr:row>
      <xdr:rowOff>114300</xdr:rowOff>
    </xdr:to>
    <xdr:sp macro="" textlink="">
      <xdr:nvSpPr>
        <xdr:cNvPr id="9837" name="Text Box 75" hidden="1">
          <a:extLst>
            <a:ext uri="{FF2B5EF4-FFF2-40B4-BE49-F238E27FC236}">
              <a16:creationId xmlns:a16="http://schemas.microsoft.com/office/drawing/2014/main" id="{00000000-0008-0000-0000-00006D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145</xdr:row>
      <xdr:rowOff>76200</xdr:rowOff>
    </xdr:from>
    <xdr:to>
      <xdr:col>7</xdr:col>
      <xdr:colOff>76200</xdr:colOff>
      <xdr:row>146</xdr:row>
      <xdr:rowOff>114300</xdr:rowOff>
    </xdr:to>
    <xdr:sp macro="" textlink="">
      <xdr:nvSpPr>
        <xdr:cNvPr id="9838" name="Text Box 75" hidden="1">
          <a:extLst>
            <a:ext uri="{FF2B5EF4-FFF2-40B4-BE49-F238E27FC236}">
              <a16:creationId xmlns:a16="http://schemas.microsoft.com/office/drawing/2014/main" id="{00000000-0008-0000-0000-00006E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145</xdr:row>
      <xdr:rowOff>76200</xdr:rowOff>
    </xdr:from>
    <xdr:to>
      <xdr:col>7</xdr:col>
      <xdr:colOff>76200</xdr:colOff>
      <xdr:row>146</xdr:row>
      <xdr:rowOff>114300</xdr:rowOff>
    </xdr:to>
    <xdr:sp macro="" textlink="">
      <xdr:nvSpPr>
        <xdr:cNvPr id="9839" name="Text Box 75" hidden="1">
          <a:extLst>
            <a:ext uri="{FF2B5EF4-FFF2-40B4-BE49-F238E27FC236}">
              <a16:creationId xmlns:a16="http://schemas.microsoft.com/office/drawing/2014/main" id="{00000000-0008-0000-0000-00006F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145</xdr:row>
      <xdr:rowOff>76200</xdr:rowOff>
    </xdr:from>
    <xdr:to>
      <xdr:col>7</xdr:col>
      <xdr:colOff>76200</xdr:colOff>
      <xdr:row>146</xdr:row>
      <xdr:rowOff>114300</xdr:rowOff>
    </xdr:to>
    <xdr:sp macro="" textlink="">
      <xdr:nvSpPr>
        <xdr:cNvPr id="9840" name="Text Box 75" hidden="1">
          <a:extLst>
            <a:ext uri="{FF2B5EF4-FFF2-40B4-BE49-F238E27FC236}">
              <a16:creationId xmlns:a16="http://schemas.microsoft.com/office/drawing/2014/main" id="{00000000-0008-0000-0000-000070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145</xdr:row>
      <xdr:rowOff>76200</xdr:rowOff>
    </xdr:from>
    <xdr:to>
      <xdr:col>7</xdr:col>
      <xdr:colOff>76200</xdr:colOff>
      <xdr:row>146</xdr:row>
      <xdr:rowOff>114300</xdr:rowOff>
    </xdr:to>
    <xdr:sp macro="" textlink="">
      <xdr:nvSpPr>
        <xdr:cNvPr id="9841" name="Text Box 75" hidden="1">
          <a:extLst>
            <a:ext uri="{FF2B5EF4-FFF2-40B4-BE49-F238E27FC236}">
              <a16:creationId xmlns:a16="http://schemas.microsoft.com/office/drawing/2014/main" id="{00000000-0008-0000-0000-000071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146</xdr:row>
      <xdr:rowOff>76200</xdr:rowOff>
    </xdr:from>
    <xdr:to>
      <xdr:col>7</xdr:col>
      <xdr:colOff>76200</xdr:colOff>
      <xdr:row>147</xdr:row>
      <xdr:rowOff>114300</xdr:rowOff>
    </xdr:to>
    <xdr:sp macro="" textlink="">
      <xdr:nvSpPr>
        <xdr:cNvPr id="9842" name="Text Box 75" hidden="1">
          <a:extLst>
            <a:ext uri="{FF2B5EF4-FFF2-40B4-BE49-F238E27FC236}">
              <a16:creationId xmlns:a16="http://schemas.microsoft.com/office/drawing/2014/main" id="{00000000-0008-0000-0000-000072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146</xdr:row>
      <xdr:rowOff>76200</xdr:rowOff>
    </xdr:from>
    <xdr:to>
      <xdr:col>7</xdr:col>
      <xdr:colOff>76200</xdr:colOff>
      <xdr:row>147</xdr:row>
      <xdr:rowOff>114300</xdr:rowOff>
    </xdr:to>
    <xdr:sp macro="" textlink="">
      <xdr:nvSpPr>
        <xdr:cNvPr id="9843" name="Text Box 75" hidden="1">
          <a:extLst>
            <a:ext uri="{FF2B5EF4-FFF2-40B4-BE49-F238E27FC236}">
              <a16:creationId xmlns:a16="http://schemas.microsoft.com/office/drawing/2014/main" id="{00000000-0008-0000-0000-000073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146</xdr:row>
      <xdr:rowOff>76200</xdr:rowOff>
    </xdr:from>
    <xdr:to>
      <xdr:col>7</xdr:col>
      <xdr:colOff>76200</xdr:colOff>
      <xdr:row>147</xdr:row>
      <xdr:rowOff>114300</xdr:rowOff>
    </xdr:to>
    <xdr:sp macro="" textlink="">
      <xdr:nvSpPr>
        <xdr:cNvPr id="9844" name="Text Box 75" hidden="1">
          <a:extLst>
            <a:ext uri="{FF2B5EF4-FFF2-40B4-BE49-F238E27FC236}">
              <a16:creationId xmlns:a16="http://schemas.microsoft.com/office/drawing/2014/main" id="{00000000-0008-0000-0000-000074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146</xdr:row>
      <xdr:rowOff>76200</xdr:rowOff>
    </xdr:from>
    <xdr:to>
      <xdr:col>7</xdr:col>
      <xdr:colOff>76200</xdr:colOff>
      <xdr:row>147</xdr:row>
      <xdr:rowOff>114300</xdr:rowOff>
    </xdr:to>
    <xdr:sp macro="" textlink="">
      <xdr:nvSpPr>
        <xdr:cNvPr id="9845" name="Text Box 75" hidden="1">
          <a:extLst>
            <a:ext uri="{FF2B5EF4-FFF2-40B4-BE49-F238E27FC236}">
              <a16:creationId xmlns:a16="http://schemas.microsoft.com/office/drawing/2014/main" id="{00000000-0008-0000-0000-000075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146</xdr:row>
      <xdr:rowOff>76200</xdr:rowOff>
    </xdr:from>
    <xdr:to>
      <xdr:col>7</xdr:col>
      <xdr:colOff>76200</xdr:colOff>
      <xdr:row>147</xdr:row>
      <xdr:rowOff>114300</xdr:rowOff>
    </xdr:to>
    <xdr:sp macro="" textlink="">
      <xdr:nvSpPr>
        <xdr:cNvPr id="9846" name="Text Box 75" hidden="1">
          <a:extLst>
            <a:ext uri="{FF2B5EF4-FFF2-40B4-BE49-F238E27FC236}">
              <a16:creationId xmlns:a16="http://schemas.microsoft.com/office/drawing/2014/main" id="{00000000-0008-0000-0000-000076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146</xdr:row>
      <xdr:rowOff>76200</xdr:rowOff>
    </xdr:from>
    <xdr:to>
      <xdr:col>7</xdr:col>
      <xdr:colOff>76200</xdr:colOff>
      <xdr:row>147</xdr:row>
      <xdr:rowOff>114300</xdr:rowOff>
    </xdr:to>
    <xdr:sp macro="" textlink="">
      <xdr:nvSpPr>
        <xdr:cNvPr id="9847" name="Text Box 75" hidden="1">
          <a:extLst>
            <a:ext uri="{FF2B5EF4-FFF2-40B4-BE49-F238E27FC236}">
              <a16:creationId xmlns:a16="http://schemas.microsoft.com/office/drawing/2014/main" id="{00000000-0008-0000-0000-000077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147</xdr:row>
      <xdr:rowOff>76200</xdr:rowOff>
    </xdr:from>
    <xdr:to>
      <xdr:col>7</xdr:col>
      <xdr:colOff>76200</xdr:colOff>
      <xdr:row>148</xdr:row>
      <xdr:rowOff>114300</xdr:rowOff>
    </xdr:to>
    <xdr:sp macro="" textlink="">
      <xdr:nvSpPr>
        <xdr:cNvPr id="9848" name="Text Box 75" hidden="1">
          <a:extLst>
            <a:ext uri="{FF2B5EF4-FFF2-40B4-BE49-F238E27FC236}">
              <a16:creationId xmlns:a16="http://schemas.microsoft.com/office/drawing/2014/main" id="{00000000-0008-0000-0000-000078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147</xdr:row>
      <xdr:rowOff>76200</xdr:rowOff>
    </xdr:from>
    <xdr:to>
      <xdr:col>7</xdr:col>
      <xdr:colOff>76200</xdr:colOff>
      <xdr:row>148</xdr:row>
      <xdr:rowOff>114300</xdr:rowOff>
    </xdr:to>
    <xdr:sp macro="" textlink="">
      <xdr:nvSpPr>
        <xdr:cNvPr id="9849" name="Text Box 75" hidden="1">
          <a:extLst>
            <a:ext uri="{FF2B5EF4-FFF2-40B4-BE49-F238E27FC236}">
              <a16:creationId xmlns:a16="http://schemas.microsoft.com/office/drawing/2014/main" id="{00000000-0008-0000-0000-000079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147</xdr:row>
      <xdr:rowOff>76200</xdr:rowOff>
    </xdr:from>
    <xdr:to>
      <xdr:col>7</xdr:col>
      <xdr:colOff>76200</xdr:colOff>
      <xdr:row>148</xdr:row>
      <xdr:rowOff>114300</xdr:rowOff>
    </xdr:to>
    <xdr:sp macro="" textlink="">
      <xdr:nvSpPr>
        <xdr:cNvPr id="9850" name="Text Box 75" hidden="1">
          <a:extLst>
            <a:ext uri="{FF2B5EF4-FFF2-40B4-BE49-F238E27FC236}">
              <a16:creationId xmlns:a16="http://schemas.microsoft.com/office/drawing/2014/main" id="{00000000-0008-0000-0000-00007A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147</xdr:row>
      <xdr:rowOff>76200</xdr:rowOff>
    </xdr:from>
    <xdr:to>
      <xdr:col>7</xdr:col>
      <xdr:colOff>76200</xdr:colOff>
      <xdr:row>148</xdr:row>
      <xdr:rowOff>114300</xdr:rowOff>
    </xdr:to>
    <xdr:sp macro="" textlink="">
      <xdr:nvSpPr>
        <xdr:cNvPr id="9851" name="Text Box 75" hidden="1">
          <a:extLst>
            <a:ext uri="{FF2B5EF4-FFF2-40B4-BE49-F238E27FC236}">
              <a16:creationId xmlns:a16="http://schemas.microsoft.com/office/drawing/2014/main" id="{00000000-0008-0000-0000-00007B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147</xdr:row>
      <xdr:rowOff>76200</xdr:rowOff>
    </xdr:from>
    <xdr:to>
      <xdr:col>7</xdr:col>
      <xdr:colOff>76200</xdr:colOff>
      <xdr:row>148</xdr:row>
      <xdr:rowOff>114300</xdr:rowOff>
    </xdr:to>
    <xdr:sp macro="" textlink="">
      <xdr:nvSpPr>
        <xdr:cNvPr id="9852" name="Text Box 75" hidden="1">
          <a:extLst>
            <a:ext uri="{FF2B5EF4-FFF2-40B4-BE49-F238E27FC236}">
              <a16:creationId xmlns:a16="http://schemas.microsoft.com/office/drawing/2014/main" id="{00000000-0008-0000-0000-00007C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147</xdr:row>
      <xdr:rowOff>76200</xdr:rowOff>
    </xdr:from>
    <xdr:to>
      <xdr:col>7</xdr:col>
      <xdr:colOff>76200</xdr:colOff>
      <xdr:row>148</xdr:row>
      <xdr:rowOff>114300</xdr:rowOff>
    </xdr:to>
    <xdr:sp macro="" textlink="">
      <xdr:nvSpPr>
        <xdr:cNvPr id="9853" name="Text Box 75" hidden="1">
          <a:extLst>
            <a:ext uri="{FF2B5EF4-FFF2-40B4-BE49-F238E27FC236}">
              <a16:creationId xmlns:a16="http://schemas.microsoft.com/office/drawing/2014/main" id="{00000000-0008-0000-0000-00007D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148</xdr:row>
      <xdr:rowOff>76200</xdr:rowOff>
    </xdr:from>
    <xdr:to>
      <xdr:col>7</xdr:col>
      <xdr:colOff>76200</xdr:colOff>
      <xdr:row>149</xdr:row>
      <xdr:rowOff>114300</xdr:rowOff>
    </xdr:to>
    <xdr:sp macro="" textlink="">
      <xdr:nvSpPr>
        <xdr:cNvPr id="9854" name="Text Box 75" hidden="1">
          <a:extLst>
            <a:ext uri="{FF2B5EF4-FFF2-40B4-BE49-F238E27FC236}">
              <a16:creationId xmlns:a16="http://schemas.microsoft.com/office/drawing/2014/main" id="{00000000-0008-0000-0000-00007E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148</xdr:row>
      <xdr:rowOff>76200</xdr:rowOff>
    </xdr:from>
    <xdr:to>
      <xdr:col>7</xdr:col>
      <xdr:colOff>76200</xdr:colOff>
      <xdr:row>149</xdr:row>
      <xdr:rowOff>114300</xdr:rowOff>
    </xdr:to>
    <xdr:sp macro="" textlink="">
      <xdr:nvSpPr>
        <xdr:cNvPr id="9855" name="Text Box 75" hidden="1">
          <a:extLst>
            <a:ext uri="{FF2B5EF4-FFF2-40B4-BE49-F238E27FC236}">
              <a16:creationId xmlns:a16="http://schemas.microsoft.com/office/drawing/2014/main" id="{00000000-0008-0000-0000-00007F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148</xdr:row>
      <xdr:rowOff>76200</xdr:rowOff>
    </xdr:from>
    <xdr:to>
      <xdr:col>7</xdr:col>
      <xdr:colOff>76200</xdr:colOff>
      <xdr:row>149</xdr:row>
      <xdr:rowOff>114300</xdr:rowOff>
    </xdr:to>
    <xdr:sp macro="" textlink="">
      <xdr:nvSpPr>
        <xdr:cNvPr id="9856" name="Text Box 75" hidden="1">
          <a:extLst>
            <a:ext uri="{FF2B5EF4-FFF2-40B4-BE49-F238E27FC236}">
              <a16:creationId xmlns:a16="http://schemas.microsoft.com/office/drawing/2014/main" id="{00000000-0008-0000-0000-000080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148</xdr:row>
      <xdr:rowOff>76200</xdr:rowOff>
    </xdr:from>
    <xdr:to>
      <xdr:col>7</xdr:col>
      <xdr:colOff>76200</xdr:colOff>
      <xdr:row>149</xdr:row>
      <xdr:rowOff>114300</xdr:rowOff>
    </xdr:to>
    <xdr:sp macro="" textlink="">
      <xdr:nvSpPr>
        <xdr:cNvPr id="9857" name="Text Box 75" hidden="1">
          <a:extLst>
            <a:ext uri="{FF2B5EF4-FFF2-40B4-BE49-F238E27FC236}">
              <a16:creationId xmlns:a16="http://schemas.microsoft.com/office/drawing/2014/main" id="{00000000-0008-0000-0000-000081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148</xdr:row>
      <xdr:rowOff>76200</xdr:rowOff>
    </xdr:from>
    <xdr:to>
      <xdr:col>7</xdr:col>
      <xdr:colOff>76200</xdr:colOff>
      <xdr:row>149</xdr:row>
      <xdr:rowOff>114300</xdr:rowOff>
    </xdr:to>
    <xdr:sp macro="" textlink="">
      <xdr:nvSpPr>
        <xdr:cNvPr id="9858" name="Text Box 75" hidden="1">
          <a:extLst>
            <a:ext uri="{FF2B5EF4-FFF2-40B4-BE49-F238E27FC236}">
              <a16:creationId xmlns:a16="http://schemas.microsoft.com/office/drawing/2014/main" id="{00000000-0008-0000-0000-000082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148</xdr:row>
      <xdr:rowOff>76200</xdr:rowOff>
    </xdr:from>
    <xdr:to>
      <xdr:col>7</xdr:col>
      <xdr:colOff>76200</xdr:colOff>
      <xdr:row>149</xdr:row>
      <xdr:rowOff>114300</xdr:rowOff>
    </xdr:to>
    <xdr:sp macro="" textlink="">
      <xdr:nvSpPr>
        <xdr:cNvPr id="9859" name="Text Box 75" hidden="1">
          <a:extLst>
            <a:ext uri="{FF2B5EF4-FFF2-40B4-BE49-F238E27FC236}">
              <a16:creationId xmlns:a16="http://schemas.microsoft.com/office/drawing/2014/main" id="{00000000-0008-0000-0000-000083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149</xdr:row>
      <xdr:rowOff>76200</xdr:rowOff>
    </xdr:from>
    <xdr:to>
      <xdr:col>7</xdr:col>
      <xdr:colOff>76200</xdr:colOff>
      <xdr:row>150</xdr:row>
      <xdr:rowOff>114300</xdr:rowOff>
    </xdr:to>
    <xdr:sp macro="" textlink="">
      <xdr:nvSpPr>
        <xdr:cNvPr id="9860" name="Text Box 75" hidden="1">
          <a:extLst>
            <a:ext uri="{FF2B5EF4-FFF2-40B4-BE49-F238E27FC236}">
              <a16:creationId xmlns:a16="http://schemas.microsoft.com/office/drawing/2014/main" id="{00000000-0008-0000-0000-000084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149</xdr:row>
      <xdr:rowOff>76200</xdr:rowOff>
    </xdr:from>
    <xdr:to>
      <xdr:col>7</xdr:col>
      <xdr:colOff>76200</xdr:colOff>
      <xdr:row>150</xdr:row>
      <xdr:rowOff>114300</xdr:rowOff>
    </xdr:to>
    <xdr:sp macro="" textlink="">
      <xdr:nvSpPr>
        <xdr:cNvPr id="9861" name="Text Box 75" hidden="1">
          <a:extLst>
            <a:ext uri="{FF2B5EF4-FFF2-40B4-BE49-F238E27FC236}">
              <a16:creationId xmlns:a16="http://schemas.microsoft.com/office/drawing/2014/main" id="{00000000-0008-0000-0000-000085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149</xdr:row>
      <xdr:rowOff>76200</xdr:rowOff>
    </xdr:from>
    <xdr:to>
      <xdr:col>7</xdr:col>
      <xdr:colOff>76200</xdr:colOff>
      <xdr:row>150</xdr:row>
      <xdr:rowOff>114300</xdr:rowOff>
    </xdr:to>
    <xdr:sp macro="" textlink="">
      <xdr:nvSpPr>
        <xdr:cNvPr id="9862" name="Text Box 75" hidden="1">
          <a:extLst>
            <a:ext uri="{FF2B5EF4-FFF2-40B4-BE49-F238E27FC236}">
              <a16:creationId xmlns:a16="http://schemas.microsoft.com/office/drawing/2014/main" id="{00000000-0008-0000-0000-000086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149</xdr:row>
      <xdr:rowOff>76200</xdr:rowOff>
    </xdr:from>
    <xdr:to>
      <xdr:col>7</xdr:col>
      <xdr:colOff>76200</xdr:colOff>
      <xdr:row>150</xdr:row>
      <xdr:rowOff>114300</xdr:rowOff>
    </xdr:to>
    <xdr:sp macro="" textlink="">
      <xdr:nvSpPr>
        <xdr:cNvPr id="9863" name="Text Box 75" hidden="1">
          <a:extLst>
            <a:ext uri="{FF2B5EF4-FFF2-40B4-BE49-F238E27FC236}">
              <a16:creationId xmlns:a16="http://schemas.microsoft.com/office/drawing/2014/main" id="{00000000-0008-0000-0000-000087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149</xdr:row>
      <xdr:rowOff>76200</xdr:rowOff>
    </xdr:from>
    <xdr:to>
      <xdr:col>7</xdr:col>
      <xdr:colOff>76200</xdr:colOff>
      <xdr:row>150</xdr:row>
      <xdr:rowOff>114300</xdr:rowOff>
    </xdr:to>
    <xdr:sp macro="" textlink="">
      <xdr:nvSpPr>
        <xdr:cNvPr id="9864" name="Text Box 75" hidden="1">
          <a:extLst>
            <a:ext uri="{FF2B5EF4-FFF2-40B4-BE49-F238E27FC236}">
              <a16:creationId xmlns:a16="http://schemas.microsoft.com/office/drawing/2014/main" id="{00000000-0008-0000-0000-000088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149</xdr:row>
      <xdr:rowOff>76200</xdr:rowOff>
    </xdr:from>
    <xdr:to>
      <xdr:col>7</xdr:col>
      <xdr:colOff>76200</xdr:colOff>
      <xdr:row>150</xdr:row>
      <xdr:rowOff>114300</xdr:rowOff>
    </xdr:to>
    <xdr:sp macro="" textlink="">
      <xdr:nvSpPr>
        <xdr:cNvPr id="9865" name="Text Box 75" hidden="1">
          <a:extLst>
            <a:ext uri="{FF2B5EF4-FFF2-40B4-BE49-F238E27FC236}">
              <a16:creationId xmlns:a16="http://schemas.microsoft.com/office/drawing/2014/main" id="{00000000-0008-0000-0000-000089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150</xdr:row>
      <xdr:rowOff>76200</xdr:rowOff>
    </xdr:from>
    <xdr:to>
      <xdr:col>7</xdr:col>
      <xdr:colOff>76200</xdr:colOff>
      <xdr:row>151</xdr:row>
      <xdr:rowOff>114300</xdr:rowOff>
    </xdr:to>
    <xdr:sp macro="" textlink="">
      <xdr:nvSpPr>
        <xdr:cNvPr id="9866" name="Text Box 75" hidden="1">
          <a:extLst>
            <a:ext uri="{FF2B5EF4-FFF2-40B4-BE49-F238E27FC236}">
              <a16:creationId xmlns:a16="http://schemas.microsoft.com/office/drawing/2014/main" id="{00000000-0008-0000-0000-00008A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150</xdr:row>
      <xdr:rowOff>76200</xdr:rowOff>
    </xdr:from>
    <xdr:to>
      <xdr:col>7</xdr:col>
      <xdr:colOff>76200</xdr:colOff>
      <xdr:row>151</xdr:row>
      <xdr:rowOff>114300</xdr:rowOff>
    </xdr:to>
    <xdr:sp macro="" textlink="">
      <xdr:nvSpPr>
        <xdr:cNvPr id="9867" name="Text Box 75" hidden="1">
          <a:extLst>
            <a:ext uri="{FF2B5EF4-FFF2-40B4-BE49-F238E27FC236}">
              <a16:creationId xmlns:a16="http://schemas.microsoft.com/office/drawing/2014/main" id="{00000000-0008-0000-0000-00008B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150</xdr:row>
      <xdr:rowOff>76200</xdr:rowOff>
    </xdr:from>
    <xdr:to>
      <xdr:col>7</xdr:col>
      <xdr:colOff>76200</xdr:colOff>
      <xdr:row>151</xdr:row>
      <xdr:rowOff>114300</xdr:rowOff>
    </xdr:to>
    <xdr:sp macro="" textlink="">
      <xdr:nvSpPr>
        <xdr:cNvPr id="9868" name="Text Box 75" hidden="1">
          <a:extLst>
            <a:ext uri="{FF2B5EF4-FFF2-40B4-BE49-F238E27FC236}">
              <a16:creationId xmlns:a16="http://schemas.microsoft.com/office/drawing/2014/main" id="{00000000-0008-0000-0000-00008C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150</xdr:row>
      <xdr:rowOff>76200</xdr:rowOff>
    </xdr:from>
    <xdr:to>
      <xdr:col>7</xdr:col>
      <xdr:colOff>76200</xdr:colOff>
      <xdr:row>151</xdr:row>
      <xdr:rowOff>114300</xdr:rowOff>
    </xdr:to>
    <xdr:sp macro="" textlink="">
      <xdr:nvSpPr>
        <xdr:cNvPr id="9869" name="Text Box 75" hidden="1">
          <a:extLst>
            <a:ext uri="{FF2B5EF4-FFF2-40B4-BE49-F238E27FC236}">
              <a16:creationId xmlns:a16="http://schemas.microsoft.com/office/drawing/2014/main" id="{00000000-0008-0000-0000-00008D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150</xdr:row>
      <xdr:rowOff>76200</xdr:rowOff>
    </xdr:from>
    <xdr:to>
      <xdr:col>7</xdr:col>
      <xdr:colOff>76200</xdr:colOff>
      <xdr:row>151</xdr:row>
      <xdr:rowOff>114300</xdr:rowOff>
    </xdr:to>
    <xdr:sp macro="" textlink="">
      <xdr:nvSpPr>
        <xdr:cNvPr id="9870" name="Text Box 75" hidden="1">
          <a:extLst>
            <a:ext uri="{FF2B5EF4-FFF2-40B4-BE49-F238E27FC236}">
              <a16:creationId xmlns:a16="http://schemas.microsoft.com/office/drawing/2014/main" id="{00000000-0008-0000-0000-00008E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150</xdr:row>
      <xdr:rowOff>76200</xdr:rowOff>
    </xdr:from>
    <xdr:to>
      <xdr:col>7</xdr:col>
      <xdr:colOff>76200</xdr:colOff>
      <xdr:row>151</xdr:row>
      <xdr:rowOff>114300</xdr:rowOff>
    </xdr:to>
    <xdr:sp macro="" textlink="">
      <xdr:nvSpPr>
        <xdr:cNvPr id="9871" name="Text Box 75" hidden="1">
          <a:extLst>
            <a:ext uri="{FF2B5EF4-FFF2-40B4-BE49-F238E27FC236}">
              <a16:creationId xmlns:a16="http://schemas.microsoft.com/office/drawing/2014/main" id="{00000000-0008-0000-0000-00008F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151</xdr:row>
      <xdr:rowOff>76200</xdr:rowOff>
    </xdr:from>
    <xdr:to>
      <xdr:col>7</xdr:col>
      <xdr:colOff>76200</xdr:colOff>
      <xdr:row>152</xdr:row>
      <xdr:rowOff>114300</xdr:rowOff>
    </xdr:to>
    <xdr:sp macro="" textlink="">
      <xdr:nvSpPr>
        <xdr:cNvPr id="9872" name="Text Box 75" hidden="1">
          <a:extLst>
            <a:ext uri="{FF2B5EF4-FFF2-40B4-BE49-F238E27FC236}">
              <a16:creationId xmlns:a16="http://schemas.microsoft.com/office/drawing/2014/main" id="{00000000-0008-0000-0000-000090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151</xdr:row>
      <xdr:rowOff>76200</xdr:rowOff>
    </xdr:from>
    <xdr:to>
      <xdr:col>7</xdr:col>
      <xdr:colOff>76200</xdr:colOff>
      <xdr:row>152</xdr:row>
      <xdr:rowOff>114300</xdr:rowOff>
    </xdr:to>
    <xdr:sp macro="" textlink="">
      <xdr:nvSpPr>
        <xdr:cNvPr id="9873" name="Text Box 75" hidden="1">
          <a:extLst>
            <a:ext uri="{FF2B5EF4-FFF2-40B4-BE49-F238E27FC236}">
              <a16:creationId xmlns:a16="http://schemas.microsoft.com/office/drawing/2014/main" id="{00000000-0008-0000-0000-000091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151</xdr:row>
      <xdr:rowOff>76200</xdr:rowOff>
    </xdr:from>
    <xdr:to>
      <xdr:col>7</xdr:col>
      <xdr:colOff>76200</xdr:colOff>
      <xdr:row>152</xdr:row>
      <xdr:rowOff>114300</xdr:rowOff>
    </xdr:to>
    <xdr:sp macro="" textlink="">
      <xdr:nvSpPr>
        <xdr:cNvPr id="9874" name="Text Box 75" hidden="1">
          <a:extLst>
            <a:ext uri="{FF2B5EF4-FFF2-40B4-BE49-F238E27FC236}">
              <a16:creationId xmlns:a16="http://schemas.microsoft.com/office/drawing/2014/main" id="{00000000-0008-0000-0000-000092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151</xdr:row>
      <xdr:rowOff>76200</xdr:rowOff>
    </xdr:from>
    <xdr:to>
      <xdr:col>7</xdr:col>
      <xdr:colOff>76200</xdr:colOff>
      <xdr:row>152</xdr:row>
      <xdr:rowOff>114300</xdr:rowOff>
    </xdr:to>
    <xdr:sp macro="" textlink="">
      <xdr:nvSpPr>
        <xdr:cNvPr id="9875" name="Text Box 75" hidden="1">
          <a:extLst>
            <a:ext uri="{FF2B5EF4-FFF2-40B4-BE49-F238E27FC236}">
              <a16:creationId xmlns:a16="http://schemas.microsoft.com/office/drawing/2014/main" id="{00000000-0008-0000-0000-000093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151</xdr:row>
      <xdr:rowOff>76200</xdr:rowOff>
    </xdr:from>
    <xdr:to>
      <xdr:col>7</xdr:col>
      <xdr:colOff>76200</xdr:colOff>
      <xdr:row>152</xdr:row>
      <xdr:rowOff>114300</xdr:rowOff>
    </xdr:to>
    <xdr:sp macro="" textlink="">
      <xdr:nvSpPr>
        <xdr:cNvPr id="9876" name="Text Box 75" hidden="1">
          <a:extLst>
            <a:ext uri="{FF2B5EF4-FFF2-40B4-BE49-F238E27FC236}">
              <a16:creationId xmlns:a16="http://schemas.microsoft.com/office/drawing/2014/main" id="{00000000-0008-0000-0000-000094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151</xdr:row>
      <xdr:rowOff>76200</xdr:rowOff>
    </xdr:from>
    <xdr:to>
      <xdr:col>7</xdr:col>
      <xdr:colOff>76200</xdr:colOff>
      <xdr:row>152</xdr:row>
      <xdr:rowOff>114300</xdr:rowOff>
    </xdr:to>
    <xdr:sp macro="" textlink="">
      <xdr:nvSpPr>
        <xdr:cNvPr id="9877" name="Text Box 75" hidden="1">
          <a:extLst>
            <a:ext uri="{FF2B5EF4-FFF2-40B4-BE49-F238E27FC236}">
              <a16:creationId xmlns:a16="http://schemas.microsoft.com/office/drawing/2014/main" id="{00000000-0008-0000-0000-000095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152</xdr:row>
      <xdr:rowOff>76200</xdr:rowOff>
    </xdr:from>
    <xdr:to>
      <xdr:col>7</xdr:col>
      <xdr:colOff>76200</xdr:colOff>
      <xdr:row>153</xdr:row>
      <xdr:rowOff>114300</xdr:rowOff>
    </xdr:to>
    <xdr:sp macro="" textlink="">
      <xdr:nvSpPr>
        <xdr:cNvPr id="9878" name="Text Box 75" hidden="1">
          <a:extLst>
            <a:ext uri="{FF2B5EF4-FFF2-40B4-BE49-F238E27FC236}">
              <a16:creationId xmlns:a16="http://schemas.microsoft.com/office/drawing/2014/main" id="{00000000-0008-0000-0000-000096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152</xdr:row>
      <xdr:rowOff>76200</xdr:rowOff>
    </xdr:from>
    <xdr:to>
      <xdr:col>7</xdr:col>
      <xdr:colOff>76200</xdr:colOff>
      <xdr:row>153</xdr:row>
      <xdr:rowOff>114300</xdr:rowOff>
    </xdr:to>
    <xdr:sp macro="" textlink="">
      <xdr:nvSpPr>
        <xdr:cNvPr id="9879" name="Text Box 75" hidden="1">
          <a:extLst>
            <a:ext uri="{FF2B5EF4-FFF2-40B4-BE49-F238E27FC236}">
              <a16:creationId xmlns:a16="http://schemas.microsoft.com/office/drawing/2014/main" id="{00000000-0008-0000-0000-000097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152</xdr:row>
      <xdr:rowOff>76200</xdr:rowOff>
    </xdr:from>
    <xdr:to>
      <xdr:col>7</xdr:col>
      <xdr:colOff>76200</xdr:colOff>
      <xdr:row>153</xdr:row>
      <xdr:rowOff>114300</xdr:rowOff>
    </xdr:to>
    <xdr:sp macro="" textlink="">
      <xdr:nvSpPr>
        <xdr:cNvPr id="9880" name="Text Box 75" hidden="1">
          <a:extLst>
            <a:ext uri="{FF2B5EF4-FFF2-40B4-BE49-F238E27FC236}">
              <a16:creationId xmlns:a16="http://schemas.microsoft.com/office/drawing/2014/main" id="{00000000-0008-0000-0000-000098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152</xdr:row>
      <xdr:rowOff>76200</xdr:rowOff>
    </xdr:from>
    <xdr:to>
      <xdr:col>7</xdr:col>
      <xdr:colOff>76200</xdr:colOff>
      <xdr:row>153</xdr:row>
      <xdr:rowOff>114300</xdr:rowOff>
    </xdr:to>
    <xdr:sp macro="" textlink="">
      <xdr:nvSpPr>
        <xdr:cNvPr id="9881" name="Text Box 75" hidden="1">
          <a:extLst>
            <a:ext uri="{FF2B5EF4-FFF2-40B4-BE49-F238E27FC236}">
              <a16:creationId xmlns:a16="http://schemas.microsoft.com/office/drawing/2014/main" id="{00000000-0008-0000-0000-000099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152</xdr:row>
      <xdr:rowOff>76200</xdr:rowOff>
    </xdr:from>
    <xdr:to>
      <xdr:col>7</xdr:col>
      <xdr:colOff>76200</xdr:colOff>
      <xdr:row>153</xdr:row>
      <xdr:rowOff>114300</xdr:rowOff>
    </xdr:to>
    <xdr:sp macro="" textlink="">
      <xdr:nvSpPr>
        <xdr:cNvPr id="9882" name="Text Box 75" hidden="1">
          <a:extLst>
            <a:ext uri="{FF2B5EF4-FFF2-40B4-BE49-F238E27FC236}">
              <a16:creationId xmlns:a16="http://schemas.microsoft.com/office/drawing/2014/main" id="{00000000-0008-0000-0000-00009A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152</xdr:row>
      <xdr:rowOff>76200</xdr:rowOff>
    </xdr:from>
    <xdr:to>
      <xdr:col>7</xdr:col>
      <xdr:colOff>76200</xdr:colOff>
      <xdr:row>153</xdr:row>
      <xdr:rowOff>114300</xdr:rowOff>
    </xdr:to>
    <xdr:sp macro="" textlink="">
      <xdr:nvSpPr>
        <xdr:cNvPr id="9883" name="Text Box 75" hidden="1">
          <a:extLst>
            <a:ext uri="{FF2B5EF4-FFF2-40B4-BE49-F238E27FC236}">
              <a16:creationId xmlns:a16="http://schemas.microsoft.com/office/drawing/2014/main" id="{00000000-0008-0000-0000-00009B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153</xdr:row>
      <xdr:rowOff>76200</xdr:rowOff>
    </xdr:from>
    <xdr:to>
      <xdr:col>7</xdr:col>
      <xdr:colOff>76200</xdr:colOff>
      <xdr:row>154</xdr:row>
      <xdr:rowOff>114300</xdr:rowOff>
    </xdr:to>
    <xdr:sp macro="" textlink="">
      <xdr:nvSpPr>
        <xdr:cNvPr id="9884" name="Text Box 75" hidden="1">
          <a:extLst>
            <a:ext uri="{FF2B5EF4-FFF2-40B4-BE49-F238E27FC236}">
              <a16:creationId xmlns:a16="http://schemas.microsoft.com/office/drawing/2014/main" id="{00000000-0008-0000-0000-00009C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153</xdr:row>
      <xdr:rowOff>76200</xdr:rowOff>
    </xdr:from>
    <xdr:to>
      <xdr:col>7</xdr:col>
      <xdr:colOff>76200</xdr:colOff>
      <xdr:row>154</xdr:row>
      <xdr:rowOff>114300</xdr:rowOff>
    </xdr:to>
    <xdr:sp macro="" textlink="">
      <xdr:nvSpPr>
        <xdr:cNvPr id="9885" name="Text Box 75" hidden="1">
          <a:extLst>
            <a:ext uri="{FF2B5EF4-FFF2-40B4-BE49-F238E27FC236}">
              <a16:creationId xmlns:a16="http://schemas.microsoft.com/office/drawing/2014/main" id="{00000000-0008-0000-0000-00009D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153</xdr:row>
      <xdr:rowOff>76200</xdr:rowOff>
    </xdr:from>
    <xdr:to>
      <xdr:col>7</xdr:col>
      <xdr:colOff>76200</xdr:colOff>
      <xdr:row>154</xdr:row>
      <xdr:rowOff>114300</xdr:rowOff>
    </xdr:to>
    <xdr:sp macro="" textlink="">
      <xdr:nvSpPr>
        <xdr:cNvPr id="9886" name="Text Box 75" hidden="1">
          <a:extLst>
            <a:ext uri="{FF2B5EF4-FFF2-40B4-BE49-F238E27FC236}">
              <a16:creationId xmlns:a16="http://schemas.microsoft.com/office/drawing/2014/main" id="{00000000-0008-0000-0000-00009E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153</xdr:row>
      <xdr:rowOff>76200</xdr:rowOff>
    </xdr:from>
    <xdr:to>
      <xdr:col>7</xdr:col>
      <xdr:colOff>76200</xdr:colOff>
      <xdr:row>154</xdr:row>
      <xdr:rowOff>114300</xdr:rowOff>
    </xdr:to>
    <xdr:sp macro="" textlink="">
      <xdr:nvSpPr>
        <xdr:cNvPr id="9887" name="Text Box 75" hidden="1">
          <a:extLst>
            <a:ext uri="{FF2B5EF4-FFF2-40B4-BE49-F238E27FC236}">
              <a16:creationId xmlns:a16="http://schemas.microsoft.com/office/drawing/2014/main" id="{00000000-0008-0000-0000-00009F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153</xdr:row>
      <xdr:rowOff>76200</xdr:rowOff>
    </xdr:from>
    <xdr:to>
      <xdr:col>7</xdr:col>
      <xdr:colOff>76200</xdr:colOff>
      <xdr:row>154</xdr:row>
      <xdr:rowOff>114300</xdr:rowOff>
    </xdr:to>
    <xdr:sp macro="" textlink="">
      <xdr:nvSpPr>
        <xdr:cNvPr id="9888" name="Text Box 75" hidden="1">
          <a:extLst>
            <a:ext uri="{FF2B5EF4-FFF2-40B4-BE49-F238E27FC236}">
              <a16:creationId xmlns:a16="http://schemas.microsoft.com/office/drawing/2014/main" id="{00000000-0008-0000-0000-0000A0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153</xdr:row>
      <xdr:rowOff>76200</xdr:rowOff>
    </xdr:from>
    <xdr:to>
      <xdr:col>7</xdr:col>
      <xdr:colOff>76200</xdr:colOff>
      <xdr:row>154</xdr:row>
      <xdr:rowOff>114300</xdr:rowOff>
    </xdr:to>
    <xdr:sp macro="" textlink="">
      <xdr:nvSpPr>
        <xdr:cNvPr id="9889" name="Text Box 75" hidden="1">
          <a:extLst>
            <a:ext uri="{FF2B5EF4-FFF2-40B4-BE49-F238E27FC236}">
              <a16:creationId xmlns:a16="http://schemas.microsoft.com/office/drawing/2014/main" id="{00000000-0008-0000-0000-0000A1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154</xdr:row>
      <xdr:rowOff>76200</xdr:rowOff>
    </xdr:from>
    <xdr:to>
      <xdr:col>7</xdr:col>
      <xdr:colOff>76200</xdr:colOff>
      <xdr:row>155</xdr:row>
      <xdr:rowOff>114300</xdr:rowOff>
    </xdr:to>
    <xdr:sp macro="" textlink="">
      <xdr:nvSpPr>
        <xdr:cNvPr id="9890" name="Text Box 75" hidden="1">
          <a:extLst>
            <a:ext uri="{FF2B5EF4-FFF2-40B4-BE49-F238E27FC236}">
              <a16:creationId xmlns:a16="http://schemas.microsoft.com/office/drawing/2014/main" id="{00000000-0008-0000-0000-0000A2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154</xdr:row>
      <xdr:rowOff>76200</xdr:rowOff>
    </xdr:from>
    <xdr:to>
      <xdr:col>7</xdr:col>
      <xdr:colOff>76200</xdr:colOff>
      <xdr:row>155</xdr:row>
      <xdr:rowOff>114300</xdr:rowOff>
    </xdr:to>
    <xdr:sp macro="" textlink="">
      <xdr:nvSpPr>
        <xdr:cNvPr id="9891" name="Text Box 75" hidden="1">
          <a:extLst>
            <a:ext uri="{FF2B5EF4-FFF2-40B4-BE49-F238E27FC236}">
              <a16:creationId xmlns:a16="http://schemas.microsoft.com/office/drawing/2014/main" id="{00000000-0008-0000-0000-0000A3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154</xdr:row>
      <xdr:rowOff>76200</xdr:rowOff>
    </xdr:from>
    <xdr:to>
      <xdr:col>7</xdr:col>
      <xdr:colOff>76200</xdr:colOff>
      <xdr:row>155</xdr:row>
      <xdr:rowOff>114300</xdr:rowOff>
    </xdr:to>
    <xdr:sp macro="" textlink="">
      <xdr:nvSpPr>
        <xdr:cNvPr id="9892" name="Text Box 75" hidden="1">
          <a:extLst>
            <a:ext uri="{FF2B5EF4-FFF2-40B4-BE49-F238E27FC236}">
              <a16:creationId xmlns:a16="http://schemas.microsoft.com/office/drawing/2014/main" id="{00000000-0008-0000-0000-0000A4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154</xdr:row>
      <xdr:rowOff>76200</xdr:rowOff>
    </xdr:from>
    <xdr:to>
      <xdr:col>7</xdr:col>
      <xdr:colOff>76200</xdr:colOff>
      <xdr:row>155</xdr:row>
      <xdr:rowOff>114300</xdr:rowOff>
    </xdr:to>
    <xdr:sp macro="" textlink="">
      <xdr:nvSpPr>
        <xdr:cNvPr id="9893" name="Text Box 75" hidden="1">
          <a:extLst>
            <a:ext uri="{FF2B5EF4-FFF2-40B4-BE49-F238E27FC236}">
              <a16:creationId xmlns:a16="http://schemas.microsoft.com/office/drawing/2014/main" id="{00000000-0008-0000-0000-0000A5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154</xdr:row>
      <xdr:rowOff>76200</xdr:rowOff>
    </xdr:from>
    <xdr:to>
      <xdr:col>7</xdr:col>
      <xdr:colOff>76200</xdr:colOff>
      <xdr:row>155</xdr:row>
      <xdr:rowOff>114300</xdr:rowOff>
    </xdr:to>
    <xdr:sp macro="" textlink="">
      <xdr:nvSpPr>
        <xdr:cNvPr id="9894" name="Text Box 75" hidden="1">
          <a:extLst>
            <a:ext uri="{FF2B5EF4-FFF2-40B4-BE49-F238E27FC236}">
              <a16:creationId xmlns:a16="http://schemas.microsoft.com/office/drawing/2014/main" id="{00000000-0008-0000-0000-0000A6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154</xdr:row>
      <xdr:rowOff>76200</xdr:rowOff>
    </xdr:from>
    <xdr:to>
      <xdr:col>7</xdr:col>
      <xdr:colOff>76200</xdr:colOff>
      <xdr:row>155</xdr:row>
      <xdr:rowOff>114300</xdr:rowOff>
    </xdr:to>
    <xdr:sp macro="" textlink="">
      <xdr:nvSpPr>
        <xdr:cNvPr id="9895" name="Text Box 75" hidden="1">
          <a:extLst>
            <a:ext uri="{FF2B5EF4-FFF2-40B4-BE49-F238E27FC236}">
              <a16:creationId xmlns:a16="http://schemas.microsoft.com/office/drawing/2014/main" id="{00000000-0008-0000-0000-0000A7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155</xdr:row>
      <xdr:rowOff>76200</xdr:rowOff>
    </xdr:from>
    <xdr:to>
      <xdr:col>7</xdr:col>
      <xdr:colOff>76200</xdr:colOff>
      <xdr:row>156</xdr:row>
      <xdr:rowOff>114300</xdr:rowOff>
    </xdr:to>
    <xdr:sp macro="" textlink="">
      <xdr:nvSpPr>
        <xdr:cNvPr id="9896" name="Text Box 75" hidden="1">
          <a:extLst>
            <a:ext uri="{FF2B5EF4-FFF2-40B4-BE49-F238E27FC236}">
              <a16:creationId xmlns:a16="http://schemas.microsoft.com/office/drawing/2014/main" id="{00000000-0008-0000-0000-0000A8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155</xdr:row>
      <xdr:rowOff>76200</xdr:rowOff>
    </xdr:from>
    <xdr:to>
      <xdr:col>7</xdr:col>
      <xdr:colOff>76200</xdr:colOff>
      <xdr:row>156</xdr:row>
      <xdr:rowOff>114300</xdr:rowOff>
    </xdr:to>
    <xdr:sp macro="" textlink="">
      <xdr:nvSpPr>
        <xdr:cNvPr id="9897" name="Text Box 75" hidden="1">
          <a:extLst>
            <a:ext uri="{FF2B5EF4-FFF2-40B4-BE49-F238E27FC236}">
              <a16:creationId xmlns:a16="http://schemas.microsoft.com/office/drawing/2014/main" id="{00000000-0008-0000-0000-0000A9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155</xdr:row>
      <xdr:rowOff>76200</xdr:rowOff>
    </xdr:from>
    <xdr:to>
      <xdr:col>7</xdr:col>
      <xdr:colOff>76200</xdr:colOff>
      <xdr:row>156</xdr:row>
      <xdr:rowOff>114300</xdr:rowOff>
    </xdr:to>
    <xdr:sp macro="" textlink="">
      <xdr:nvSpPr>
        <xdr:cNvPr id="9898" name="Text Box 75" hidden="1">
          <a:extLst>
            <a:ext uri="{FF2B5EF4-FFF2-40B4-BE49-F238E27FC236}">
              <a16:creationId xmlns:a16="http://schemas.microsoft.com/office/drawing/2014/main" id="{00000000-0008-0000-0000-0000AA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155</xdr:row>
      <xdr:rowOff>76200</xdr:rowOff>
    </xdr:from>
    <xdr:to>
      <xdr:col>7</xdr:col>
      <xdr:colOff>76200</xdr:colOff>
      <xdr:row>156</xdr:row>
      <xdr:rowOff>114300</xdr:rowOff>
    </xdr:to>
    <xdr:sp macro="" textlink="">
      <xdr:nvSpPr>
        <xdr:cNvPr id="9899" name="Text Box 75" hidden="1">
          <a:extLst>
            <a:ext uri="{FF2B5EF4-FFF2-40B4-BE49-F238E27FC236}">
              <a16:creationId xmlns:a16="http://schemas.microsoft.com/office/drawing/2014/main" id="{00000000-0008-0000-0000-0000AB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155</xdr:row>
      <xdr:rowOff>76200</xdr:rowOff>
    </xdr:from>
    <xdr:to>
      <xdr:col>7</xdr:col>
      <xdr:colOff>76200</xdr:colOff>
      <xdr:row>156</xdr:row>
      <xdr:rowOff>114300</xdr:rowOff>
    </xdr:to>
    <xdr:sp macro="" textlink="">
      <xdr:nvSpPr>
        <xdr:cNvPr id="9900" name="Text Box 75" hidden="1">
          <a:extLst>
            <a:ext uri="{FF2B5EF4-FFF2-40B4-BE49-F238E27FC236}">
              <a16:creationId xmlns:a16="http://schemas.microsoft.com/office/drawing/2014/main" id="{00000000-0008-0000-0000-0000AC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155</xdr:row>
      <xdr:rowOff>76200</xdr:rowOff>
    </xdr:from>
    <xdr:to>
      <xdr:col>7</xdr:col>
      <xdr:colOff>76200</xdr:colOff>
      <xdr:row>156</xdr:row>
      <xdr:rowOff>114300</xdr:rowOff>
    </xdr:to>
    <xdr:sp macro="" textlink="">
      <xdr:nvSpPr>
        <xdr:cNvPr id="9901" name="Text Box 75" hidden="1">
          <a:extLst>
            <a:ext uri="{FF2B5EF4-FFF2-40B4-BE49-F238E27FC236}">
              <a16:creationId xmlns:a16="http://schemas.microsoft.com/office/drawing/2014/main" id="{00000000-0008-0000-0000-0000AD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156</xdr:row>
      <xdr:rowOff>76200</xdr:rowOff>
    </xdr:from>
    <xdr:to>
      <xdr:col>7</xdr:col>
      <xdr:colOff>76200</xdr:colOff>
      <xdr:row>157</xdr:row>
      <xdr:rowOff>114300</xdr:rowOff>
    </xdr:to>
    <xdr:sp macro="" textlink="">
      <xdr:nvSpPr>
        <xdr:cNvPr id="9902" name="Text Box 75" hidden="1">
          <a:extLst>
            <a:ext uri="{FF2B5EF4-FFF2-40B4-BE49-F238E27FC236}">
              <a16:creationId xmlns:a16="http://schemas.microsoft.com/office/drawing/2014/main" id="{00000000-0008-0000-0000-0000AE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156</xdr:row>
      <xdr:rowOff>76200</xdr:rowOff>
    </xdr:from>
    <xdr:to>
      <xdr:col>7</xdr:col>
      <xdr:colOff>76200</xdr:colOff>
      <xdr:row>157</xdr:row>
      <xdr:rowOff>114300</xdr:rowOff>
    </xdr:to>
    <xdr:sp macro="" textlink="">
      <xdr:nvSpPr>
        <xdr:cNvPr id="9903" name="Text Box 75" hidden="1">
          <a:extLst>
            <a:ext uri="{FF2B5EF4-FFF2-40B4-BE49-F238E27FC236}">
              <a16:creationId xmlns:a16="http://schemas.microsoft.com/office/drawing/2014/main" id="{00000000-0008-0000-0000-0000AF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156</xdr:row>
      <xdr:rowOff>76200</xdr:rowOff>
    </xdr:from>
    <xdr:to>
      <xdr:col>7</xdr:col>
      <xdr:colOff>76200</xdr:colOff>
      <xdr:row>157</xdr:row>
      <xdr:rowOff>114300</xdr:rowOff>
    </xdr:to>
    <xdr:sp macro="" textlink="">
      <xdr:nvSpPr>
        <xdr:cNvPr id="9904" name="Text Box 75" hidden="1">
          <a:extLst>
            <a:ext uri="{FF2B5EF4-FFF2-40B4-BE49-F238E27FC236}">
              <a16:creationId xmlns:a16="http://schemas.microsoft.com/office/drawing/2014/main" id="{00000000-0008-0000-0000-0000B0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156</xdr:row>
      <xdr:rowOff>76200</xdr:rowOff>
    </xdr:from>
    <xdr:to>
      <xdr:col>7</xdr:col>
      <xdr:colOff>76200</xdr:colOff>
      <xdr:row>157</xdr:row>
      <xdr:rowOff>114300</xdr:rowOff>
    </xdr:to>
    <xdr:sp macro="" textlink="">
      <xdr:nvSpPr>
        <xdr:cNvPr id="9905" name="Text Box 75" hidden="1">
          <a:extLst>
            <a:ext uri="{FF2B5EF4-FFF2-40B4-BE49-F238E27FC236}">
              <a16:creationId xmlns:a16="http://schemas.microsoft.com/office/drawing/2014/main" id="{00000000-0008-0000-0000-0000B1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156</xdr:row>
      <xdr:rowOff>76200</xdr:rowOff>
    </xdr:from>
    <xdr:to>
      <xdr:col>7</xdr:col>
      <xdr:colOff>76200</xdr:colOff>
      <xdr:row>157</xdr:row>
      <xdr:rowOff>114300</xdr:rowOff>
    </xdr:to>
    <xdr:sp macro="" textlink="">
      <xdr:nvSpPr>
        <xdr:cNvPr id="9906" name="Text Box 75" hidden="1">
          <a:extLst>
            <a:ext uri="{FF2B5EF4-FFF2-40B4-BE49-F238E27FC236}">
              <a16:creationId xmlns:a16="http://schemas.microsoft.com/office/drawing/2014/main" id="{00000000-0008-0000-0000-0000B2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156</xdr:row>
      <xdr:rowOff>76200</xdr:rowOff>
    </xdr:from>
    <xdr:to>
      <xdr:col>7</xdr:col>
      <xdr:colOff>76200</xdr:colOff>
      <xdr:row>157</xdr:row>
      <xdr:rowOff>114300</xdr:rowOff>
    </xdr:to>
    <xdr:sp macro="" textlink="">
      <xdr:nvSpPr>
        <xdr:cNvPr id="9907" name="Text Box 75" hidden="1">
          <a:extLst>
            <a:ext uri="{FF2B5EF4-FFF2-40B4-BE49-F238E27FC236}">
              <a16:creationId xmlns:a16="http://schemas.microsoft.com/office/drawing/2014/main" id="{00000000-0008-0000-0000-0000B3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157</xdr:row>
      <xdr:rowOff>76200</xdr:rowOff>
    </xdr:from>
    <xdr:to>
      <xdr:col>7</xdr:col>
      <xdr:colOff>76200</xdr:colOff>
      <xdr:row>158</xdr:row>
      <xdr:rowOff>114300</xdr:rowOff>
    </xdr:to>
    <xdr:sp macro="" textlink="">
      <xdr:nvSpPr>
        <xdr:cNvPr id="9908" name="Text Box 75" hidden="1">
          <a:extLst>
            <a:ext uri="{FF2B5EF4-FFF2-40B4-BE49-F238E27FC236}">
              <a16:creationId xmlns:a16="http://schemas.microsoft.com/office/drawing/2014/main" id="{00000000-0008-0000-0000-0000B4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157</xdr:row>
      <xdr:rowOff>76200</xdr:rowOff>
    </xdr:from>
    <xdr:to>
      <xdr:col>7</xdr:col>
      <xdr:colOff>76200</xdr:colOff>
      <xdr:row>158</xdr:row>
      <xdr:rowOff>114300</xdr:rowOff>
    </xdr:to>
    <xdr:sp macro="" textlink="">
      <xdr:nvSpPr>
        <xdr:cNvPr id="9909" name="Text Box 75" hidden="1">
          <a:extLst>
            <a:ext uri="{FF2B5EF4-FFF2-40B4-BE49-F238E27FC236}">
              <a16:creationId xmlns:a16="http://schemas.microsoft.com/office/drawing/2014/main" id="{00000000-0008-0000-0000-0000B5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157</xdr:row>
      <xdr:rowOff>76200</xdr:rowOff>
    </xdr:from>
    <xdr:to>
      <xdr:col>7</xdr:col>
      <xdr:colOff>76200</xdr:colOff>
      <xdr:row>158</xdr:row>
      <xdr:rowOff>114300</xdr:rowOff>
    </xdr:to>
    <xdr:sp macro="" textlink="">
      <xdr:nvSpPr>
        <xdr:cNvPr id="9910" name="Text Box 75" hidden="1">
          <a:extLst>
            <a:ext uri="{FF2B5EF4-FFF2-40B4-BE49-F238E27FC236}">
              <a16:creationId xmlns:a16="http://schemas.microsoft.com/office/drawing/2014/main" id="{00000000-0008-0000-0000-0000B6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157</xdr:row>
      <xdr:rowOff>76200</xdr:rowOff>
    </xdr:from>
    <xdr:to>
      <xdr:col>7</xdr:col>
      <xdr:colOff>76200</xdr:colOff>
      <xdr:row>158</xdr:row>
      <xdr:rowOff>114300</xdr:rowOff>
    </xdr:to>
    <xdr:sp macro="" textlink="">
      <xdr:nvSpPr>
        <xdr:cNvPr id="9911" name="Text Box 75" hidden="1">
          <a:extLst>
            <a:ext uri="{FF2B5EF4-FFF2-40B4-BE49-F238E27FC236}">
              <a16:creationId xmlns:a16="http://schemas.microsoft.com/office/drawing/2014/main" id="{00000000-0008-0000-0000-0000B7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157</xdr:row>
      <xdr:rowOff>76200</xdr:rowOff>
    </xdr:from>
    <xdr:to>
      <xdr:col>7</xdr:col>
      <xdr:colOff>76200</xdr:colOff>
      <xdr:row>158</xdr:row>
      <xdr:rowOff>114300</xdr:rowOff>
    </xdr:to>
    <xdr:sp macro="" textlink="">
      <xdr:nvSpPr>
        <xdr:cNvPr id="9912" name="Text Box 75" hidden="1">
          <a:extLst>
            <a:ext uri="{FF2B5EF4-FFF2-40B4-BE49-F238E27FC236}">
              <a16:creationId xmlns:a16="http://schemas.microsoft.com/office/drawing/2014/main" id="{00000000-0008-0000-0000-0000B8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157</xdr:row>
      <xdr:rowOff>76200</xdr:rowOff>
    </xdr:from>
    <xdr:to>
      <xdr:col>7</xdr:col>
      <xdr:colOff>76200</xdr:colOff>
      <xdr:row>158</xdr:row>
      <xdr:rowOff>114300</xdr:rowOff>
    </xdr:to>
    <xdr:sp macro="" textlink="">
      <xdr:nvSpPr>
        <xdr:cNvPr id="9913" name="Text Box 75" hidden="1">
          <a:extLst>
            <a:ext uri="{FF2B5EF4-FFF2-40B4-BE49-F238E27FC236}">
              <a16:creationId xmlns:a16="http://schemas.microsoft.com/office/drawing/2014/main" id="{00000000-0008-0000-0000-0000B9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158</xdr:row>
      <xdr:rowOff>76200</xdr:rowOff>
    </xdr:from>
    <xdr:to>
      <xdr:col>7</xdr:col>
      <xdr:colOff>76200</xdr:colOff>
      <xdr:row>159</xdr:row>
      <xdr:rowOff>114300</xdr:rowOff>
    </xdr:to>
    <xdr:sp macro="" textlink="">
      <xdr:nvSpPr>
        <xdr:cNvPr id="9914" name="Text Box 75" hidden="1">
          <a:extLst>
            <a:ext uri="{FF2B5EF4-FFF2-40B4-BE49-F238E27FC236}">
              <a16:creationId xmlns:a16="http://schemas.microsoft.com/office/drawing/2014/main" id="{00000000-0008-0000-0000-0000BA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158</xdr:row>
      <xdr:rowOff>76200</xdr:rowOff>
    </xdr:from>
    <xdr:to>
      <xdr:col>7</xdr:col>
      <xdr:colOff>76200</xdr:colOff>
      <xdr:row>159</xdr:row>
      <xdr:rowOff>114300</xdr:rowOff>
    </xdr:to>
    <xdr:sp macro="" textlink="">
      <xdr:nvSpPr>
        <xdr:cNvPr id="9915" name="Text Box 75" hidden="1">
          <a:extLst>
            <a:ext uri="{FF2B5EF4-FFF2-40B4-BE49-F238E27FC236}">
              <a16:creationId xmlns:a16="http://schemas.microsoft.com/office/drawing/2014/main" id="{00000000-0008-0000-0000-0000BB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158</xdr:row>
      <xdr:rowOff>76200</xdr:rowOff>
    </xdr:from>
    <xdr:to>
      <xdr:col>7</xdr:col>
      <xdr:colOff>76200</xdr:colOff>
      <xdr:row>159</xdr:row>
      <xdr:rowOff>114300</xdr:rowOff>
    </xdr:to>
    <xdr:sp macro="" textlink="">
      <xdr:nvSpPr>
        <xdr:cNvPr id="9916" name="Text Box 75" hidden="1">
          <a:extLst>
            <a:ext uri="{FF2B5EF4-FFF2-40B4-BE49-F238E27FC236}">
              <a16:creationId xmlns:a16="http://schemas.microsoft.com/office/drawing/2014/main" id="{00000000-0008-0000-0000-0000BC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158</xdr:row>
      <xdr:rowOff>76200</xdr:rowOff>
    </xdr:from>
    <xdr:to>
      <xdr:col>7</xdr:col>
      <xdr:colOff>76200</xdr:colOff>
      <xdr:row>159</xdr:row>
      <xdr:rowOff>114300</xdr:rowOff>
    </xdr:to>
    <xdr:sp macro="" textlink="">
      <xdr:nvSpPr>
        <xdr:cNvPr id="9917" name="Text Box 75" hidden="1">
          <a:extLst>
            <a:ext uri="{FF2B5EF4-FFF2-40B4-BE49-F238E27FC236}">
              <a16:creationId xmlns:a16="http://schemas.microsoft.com/office/drawing/2014/main" id="{00000000-0008-0000-0000-0000BD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158</xdr:row>
      <xdr:rowOff>76200</xdr:rowOff>
    </xdr:from>
    <xdr:to>
      <xdr:col>7</xdr:col>
      <xdr:colOff>76200</xdr:colOff>
      <xdr:row>159</xdr:row>
      <xdr:rowOff>114300</xdr:rowOff>
    </xdr:to>
    <xdr:sp macro="" textlink="">
      <xdr:nvSpPr>
        <xdr:cNvPr id="9918" name="Text Box 75" hidden="1">
          <a:extLst>
            <a:ext uri="{FF2B5EF4-FFF2-40B4-BE49-F238E27FC236}">
              <a16:creationId xmlns:a16="http://schemas.microsoft.com/office/drawing/2014/main" id="{00000000-0008-0000-0000-0000BE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158</xdr:row>
      <xdr:rowOff>76200</xdr:rowOff>
    </xdr:from>
    <xdr:to>
      <xdr:col>7</xdr:col>
      <xdr:colOff>76200</xdr:colOff>
      <xdr:row>159</xdr:row>
      <xdr:rowOff>114300</xdr:rowOff>
    </xdr:to>
    <xdr:sp macro="" textlink="">
      <xdr:nvSpPr>
        <xdr:cNvPr id="9919" name="Text Box 75" hidden="1">
          <a:extLst>
            <a:ext uri="{FF2B5EF4-FFF2-40B4-BE49-F238E27FC236}">
              <a16:creationId xmlns:a16="http://schemas.microsoft.com/office/drawing/2014/main" id="{00000000-0008-0000-0000-0000BF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159</xdr:row>
      <xdr:rowOff>76200</xdr:rowOff>
    </xdr:from>
    <xdr:to>
      <xdr:col>7</xdr:col>
      <xdr:colOff>76200</xdr:colOff>
      <xdr:row>160</xdr:row>
      <xdr:rowOff>114300</xdr:rowOff>
    </xdr:to>
    <xdr:sp macro="" textlink="">
      <xdr:nvSpPr>
        <xdr:cNvPr id="9920" name="Text Box 75" hidden="1">
          <a:extLst>
            <a:ext uri="{FF2B5EF4-FFF2-40B4-BE49-F238E27FC236}">
              <a16:creationId xmlns:a16="http://schemas.microsoft.com/office/drawing/2014/main" id="{00000000-0008-0000-0000-0000C0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159</xdr:row>
      <xdr:rowOff>76200</xdr:rowOff>
    </xdr:from>
    <xdr:to>
      <xdr:col>7</xdr:col>
      <xdr:colOff>76200</xdr:colOff>
      <xdr:row>160</xdr:row>
      <xdr:rowOff>114300</xdr:rowOff>
    </xdr:to>
    <xdr:sp macro="" textlink="">
      <xdr:nvSpPr>
        <xdr:cNvPr id="9921" name="Text Box 75" hidden="1">
          <a:extLst>
            <a:ext uri="{FF2B5EF4-FFF2-40B4-BE49-F238E27FC236}">
              <a16:creationId xmlns:a16="http://schemas.microsoft.com/office/drawing/2014/main" id="{00000000-0008-0000-0000-0000C1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159</xdr:row>
      <xdr:rowOff>76200</xdr:rowOff>
    </xdr:from>
    <xdr:to>
      <xdr:col>7</xdr:col>
      <xdr:colOff>76200</xdr:colOff>
      <xdr:row>160</xdr:row>
      <xdr:rowOff>114300</xdr:rowOff>
    </xdr:to>
    <xdr:sp macro="" textlink="">
      <xdr:nvSpPr>
        <xdr:cNvPr id="9922" name="Text Box 75" hidden="1">
          <a:extLst>
            <a:ext uri="{FF2B5EF4-FFF2-40B4-BE49-F238E27FC236}">
              <a16:creationId xmlns:a16="http://schemas.microsoft.com/office/drawing/2014/main" id="{00000000-0008-0000-0000-0000C2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159</xdr:row>
      <xdr:rowOff>76200</xdr:rowOff>
    </xdr:from>
    <xdr:to>
      <xdr:col>7</xdr:col>
      <xdr:colOff>76200</xdr:colOff>
      <xdr:row>160</xdr:row>
      <xdr:rowOff>114300</xdr:rowOff>
    </xdr:to>
    <xdr:sp macro="" textlink="">
      <xdr:nvSpPr>
        <xdr:cNvPr id="9923" name="Text Box 75" hidden="1">
          <a:extLst>
            <a:ext uri="{FF2B5EF4-FFF2-40B4-BE49-F238E27FC236}">
              <a16:creationId xmlns:a16="http://schemas.microsoft.com/office/drawing/2014/main" id="{00000000-0008-0000-0000-0000C3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159</xdr:row>
      <xdr:rowOff>76200</xdr:rowOff>
    </xdr:from>
    <xdr:to>
      <xdr:col>7</xdr:col>
      <xdr:colOff>76200</xdr:colOff>
      <xdr:row>160</xdr:row>
      <xdr:rowOff>114300</xdr:rowOff>
    </xdr:to>
    <xdr:sp macro="" textlink="">
      <xdr:nvSpPr>
        <xdr:cNvPr id="9924" name="Text Box 75" hidden="1">
          <a:extLst>
            <a:ext uri="{FF2B5EF4-FFF2-40B4-BE49-F238E27FC236}">
              <a16:creationId xmlns:a16="http://schemas.microsoft.com/office/drawing/2014/main" id="{00000000-0008-0000-0000-0000C4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159</xdr:row>
      <xdr:rowOff>76200</xdr:rowOff>
    </xdr:from>
    <xdr:to>
      <xdr:col>7</xdr:col>
      <xdr:colOff>76200</xdr:colOff>
      <xdr:row>160</xdr:row>
      <xdr:rowOff>114300</xdr:rowOff>
    </xdr:to>
    <xdr:sp macro="" textlink="">
      <xdr:nvSpPr>
        <xdr:cNvPr id="9925" name="Text Box 75" hidden="1">
          <a:extLst>
            <a:ext uri="{FF2B5EF4-FFF2-40B4-BE49-F238E27FC236}">
              <a16:creationId xmlns:a16="http://schemas.microsoft.com/office/drawing/2014/main" id="{00000000-0008-0000-0000-0000C5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160</xdr:row>
      <xdr:rowOff>76200</xdr:rowOff>
    </xdr:from>
    <xdr:to>
      <xdr:col>7</xdr:col>
      <xdr:colOff>76200</xdr:colOff>
      <xdr:row>161</xdr:row>
      <xdr:rowOff>114300</xdr:rowOff>
    </xdr:to>
    <xdr:sp macro="" textlink="">
      <xdr:nvSpPr>
        <xdr:cNvPr id="9926" name="Text Box 75" hidden="1">
          <a:extLst>
            <a:ext uri="{FF2B5EF4-FFF2-40B4-BE49-F238E27FC236}">
              <a16:creationId xmlns:a16="http://schemas.microsoft.com/office/drawing/2014/main" id="{00000000-0008-0000-0000-0000C6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160</xdr:row>
      <xdr:rowOff>76200</xdr:rowOff>
    </xdr:from>
    <xdr:to>
      <xdr:col>7</xdr:col>
      <xdr:colOff>76200</xdr:colOff>
      <xdr:row>161</xdr:row>
      <xdr:rowOff>114300</xdr:rowOff>
    </xdr:to>
    <xdr:sp macro="" textlink="">
      <xdr:nvSpPr>
        <xdr:cNvPr id="9927" name="Text Box 75" hidden="1">
          <a:extLst>
            <a:ext uri="{FF2B5EF4-FFF2-40B4-BE49-F238E27FC236}">
              <a16:creationId xmlns:a16="http://schemas.microsoft.com/office/drawing/2014/main" id="{00000000-0008-0000-0000-0000C7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160</xdr:row>
      <xdr:rowOff>76200</xdr:rowOff>
    </xdr:from>
    <xdr:to>
      <xdr:col>7</xdr:col>
      <xdr:colOff>76200</xdr:colOff>
      <xdr:row>161</xdr:row>
      <xdr:rowOff>114300</xdr:rowOff>
    </xdr:to>
    <xdr:sp macro="" textlink="">
      <xdr:nvSpPr>
        <xdr:cNvPr id="9928" name="Text Box 75" hidden="1">
          <a:extLst>
            <a:ext uri="{FF2B5EF4-FFF2-40B4-BE49-F238E27FC236}">
              <a16:creationId xmlns:a16="http://schemas.microsoft.com/office/drawing/2014/main" id="{00000000-0008-0000-0000-0000C8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160</xdr:row>
      <xdr:rowOff>76200</xdr:rowOff>
    </xdr:from>
    <xdr:to>
      <xdr:col>7</xdr:col>
      <xdr:colOff>76200</xdr:colOff>
      <xdr:row>161</xdr:row>
      <xdr:rowOff>114300</xdr:rowOff>
    </xdr:to>
    <xdr:sp macro="" textlink="">
      <xdr:nvSpPr>
        <xdr:cNvPr id="9929" name="Text Box 75" hidden="1">
          <a:extLst>
            <a:ext uri="{FF2B5EF4-FFF2-40B4-BE49-F238E27FC236}">
              <a16:creationId xmlns:a16="http://schemas.microsoft.com/office/drawing/2014/main" id="{00000000-0008-0000-0000-0000C9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160</xdr:row>
      <xdr:rowOff>76200</xdr:rowOff>
    </xdr:from>
    <xdr:to>
      <xdr:col>7</xdr:col>
      <xdr:colOff>76200</xdr:colOff>
      <xdr:row>161</xdr:row>
      <xdr:rowOff>114300</xdr:rowOff>
    </xdr:to>
    <xdr:sp macro="" textlink="">
      <xdr:nvSpPr>
        <xdr:cNvPr id="9930" name="Text Box 75" hidden="1">
          <a:extLst>
            <a:ext uri="{FF2B5EF4-FFF2-40B4-BE49-F238E27FC236}">
              <a16:creationId xmlns:a16="http://schemas.microsoft.com/office/drawing/2014/main" id="{00000000-0008-0000-0000-0000CA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160</xdr:row>
      <xdr:rowOff>76200</xdr:rowOff>
    </xdr:from>
    <xdr:to>
      <xdr:col>7</xdr:col>
      <xdr:colOff>76200</xdr:colOff>
      <xdr:row>161</xdr:row>
      <xdr:rowOff>114300</xdr:rowOff>
    </xdr:to>
    <xdr:sp macro="" textlink="">
      <xdr:nvSpPr>
        <xdr:cNvPr id="9931" name="Text Box 75" hidden="1">
          <a:extLst>
            <a:ext uri="{FF2B5EF4-FFF2-40B4-BE49-F238E27FC236}">
              <a16:creationId xmlns:a16="http://schemas.microsoft.com/office/drawing/2014/main" id="{00000000-0008-0000-0000-0000CB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161</xdr:row>
      <xdr:rowOff>76200</xdr:rowOff>
    </xdr:from>
    <xdr:to>
      <xdr:col>7</xdr:col>
      <xdr:colOff>76200</xdr:colOff>
      <xdr:row>162</xdr:row>
      <xdr:rowOff>114300</xdr:rowOff>
    </xdr:to>
    <xdr:sp macro="" textlink="">
      <xdr:nvSpPr>
        <xdr:cNvPr id="9932" name="Text Box 75" hidden="1">
          <a:extLst>
            <a:ext uri="{FF2B5EF4-FFF2-40B4-BE49-F238E27FC236}">
              <a16:creationId xmlns:a16="http://schemas.microsoft.com/office/drawing/2014/main" id="{00000000-0008-0000-0000-0000CC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161</xdr:row>
      <xdr:rowOff>76200</xdr:rowOff>
    </xdr:from>
    <xdr:to>
      <xdr:col>7</xdr:col>
      <xdr:colOff>76200</xdr:colOff>
      <xdr:row>162</xdr:row>
      <xdr:rowOff>114300</xdr:rowOff>
    </xdr:to>
    <xdr:sp macro="" textlink="">
      <xdr:nvSpPr>
        <xdr:cNvPr id="9933" name="Text Box 75" hidden="1">
          <a:extLst>
            <a:ext uri="{FF2B5EF4-FFF2-40B4-BE49-F238E27FC236}">
              <a16:creationId xmlns:a16="http://schemas.microsoft.com/office/drawing/2014/main" id="{00000000-0008-0000-0000-0000CD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161</xdr:row>
      <xdr:rowOff>76200</xdr:rowOff>
    </xdr:from>
    <xdr:to>
      <xdr:col>7</xdr:col>
      <xdr:colOff>76200</xdr:colOff>
      <xdr:row>162</xdr:row>
      <xdr:rowOff>114300</xdr:rowOff>
    </xdr:to>
    <xdr:sp macro="" textlink="">
      <xdr:nvSpPr>
        <xdr:cNvPr id="9934" name="Text Box 75" hidden="1">
          <a:extLst>
            <a:ext uri="{FF2B5EF4-FFF2-40B4-BE49-F238E27FC236}">
              <a16:creationId xmlns:a16="http://schemas.microsoft.com/office/drawing/2014/main" id="{00000000-0008-0000-0000-0000CE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161</xdr:row>
      <xdr:rowOff>76200</xdr:rowOff>
    </xdr:from>
    <xdr:to>
      <xdr:col>7</xdr:col>
      <xdr:colOff>76200</xdr:colOff>
      <xdr:row>162</xdr:row>
      <xdr:rowOff>114300</xdr:rowOff>
    </xdr:to>
    <xdr:sp macro="" textlink="">
      <xdr:nvSpPr>
        <xdr:cNvPr id="9935" name="Text Box 75" hidden="1">
          <a:extLst>
            <a:ext uri="{FF2B5EF4-FFF2-40B4-BE49-F238E27FC236}">
              <a16:creationId xmlns:a16="http://schemas.microsoft.com/office/drawing/2014/main" id="{00000000-0008-0000-0000-0000CF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161</xdr:row>
      <xdr:rowOff>76200</xdr:rowOff>
    </xdr:from>
    <xdr:to>
      <xdr:col>7</xdr:col>
      <xdr:colOff>76200</xdr:colOff>
      <xdr:row>162</xdr:row>
      <xdr:rowOff>114300</xdr:rowOff>
    </xdr:to>
    <xdr:sp macro="" textlink="">
      <xdr:nvSpPr>
        <xdr:cNvPr id="9936" name="Text Box 75" hidden="1">
          <a:extLst>
            <a:ext uri="{FF2B5EF4-FFF2-40B4-BE49-F238E27FC236}">
              <a16:creationId xmlns:a16="http://schemas.microsoft.com/office/drawing/2014/main" id="{00000000-0008-0000-0000-0000D0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161</xdr:row>
      <xdr:rowOff>76200</xdr:rowOff>
    </xdr:from>
    <xdr:to>
      <xdr:col>7</xdr:col>
      <xdr:colOff>76200</xdr:colOff>
      <xdr:row>162</xdr:row>
      <xdr:rowOff>114300</xdr:rowOff>
    </xdr:to>
    <xdr:sp macro="" textlink="">
      <xdr:nvSpPr>
        <xdr:cNvPr id="9937" name="Text Box 75" hidden="1">
          <a:extLst>
            <a:ext uri="{FF2B5EF4-FFF2-40B4-BE49-F238E27FC236}">
              <a16:creationId xmlns:a16="http://schemas.microsoft.com/office/drawing/2014/main" id="{00000000-0008-0000-0000-0000D1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162</xdr:row>
      <xdr:rowOff>76200</xdr:rowOff>
    </xdr:from>
    <xdr:to>
      <xdr:col>7</xdr:col>
      <xdr:colOff>76200</xdr:colOff>
      <xdr:row>163</xdr:row>
      <xdr:rowOff>114300</xdr:rowOff>
    </xdr:to>
    <xdr:sp macro="" textlink="">
      <xdr:nvSpPr>
        <xdr:cNvPr id="9938" name="Text Box 75" hidden="1">
          <a:extLst>
            <a:ext uri="{FF2B5EF4-FFF2-40B4-BE49-F238E27FC236}">
              <a16:creationId xmlns:a16="http://schemas.microsoft.com/office/drawing/2014/main" id="{00000000-0008-0000-0000-0000D2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162</xdr:row>
      <xdr:rowOff>76200</xdr:rowOff>
    </xdr:from>
    <xdr:to>
      <xdr:col>7</xdr:col>
      <xdr:colOff>76200</xdr:colOff>
      <xdr:row>163</xdr:row>
      <xdr:rowOff>114300</xdr:rowOff>
    </xdr:to>
    <xdr:sp macro="" textlink="">
      <xdr:nvSpPr>
        <xdr:cNvPr id="9939" name="Text Box 75" hidden="1">
          <a:extLst>
            <a:ext uri="{FF2B5EF4-FFF2-40B4-BE49-F238E27FC236}">
              <a16:creationId xmlns:a16="http://schemas.microsoft.com/office/drawing/2014/main" id="{00000000-0008-0000-0000-0000D3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162</xdr:row>
      <xdr:rowOff>76200</xdr:rowOff>
    </xdr:from>
    <xdr:to>
      <xdr:col>7</xdr:col>
      <xdr:colOff>76200</xdr:colOff>
      <xdr:row>163</xdr:row>
      <xdr:rowOff>114300</xdr:rowOff>
    </xdr:to>
    <xdr:sp macro="" textlink="">
      <xdr:nvSpPr>
        <xdr:cNvPr id="9940" name="Text Box 75" hidden="1">
          <a:extLst>
            <a:ext uri="{FF2B5EF4-FFF2-40B4-BE49-F238E27FC236}">
              <a16:creationId xmlns:a16="http://schemas.microsoft.com/office/drawing/2014/main" id="{00000000-0008-0000-0000-0000D4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162</xdr:row>
      <xdr:rowOff>76200</xdr:rowOff>
    </xdr:from>
    <xdr:to>
      <xdr:col>7</xdr:col>
      <xdr:colOff>76200</xdr:colOff>
      <xdr:row>163</xdr:row>
      <xdr:rowOff>114300</xdr:rowOff>
    </xdr:to>
    <xdr:sp macro="" textlink="">
      <xdr:nvSpPr>
        <xdr:cNvPr id="9941" name="Text Box 75" hidden="1">
          <a:extLst>
            <a:ext uri="{FF2B5EF4-FFF2-40B4-BE49-F238E27FC236}">
              <a16:creationId xmlns:a16="http://schemas.microsoft.com/office/drawing/2014/main" id="{00000000-0008-0000-0000-0000D5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162</xdr:row>
      <xdr:rowOff>76200</xdr:rowOff>
    </xdr:from>
    <xdr:to>
      <xdr:col>7</xdr:col>
      <xdr:colOff>76200</xdr:colOff>
      <xdr:row>163</xdr:row>
      <xdr:rowOff>114300</xdr:rowOff>
    </xdr:to>
    <xdr:sp macro="" textlink="">
      <xdr:nvSpPr>
        <xdr:cNvPr id="9942" name="Text Box 75" hidden="1">
          <a:extLst>
            <a:ext uri="{FF2B5EF4-FFF2-40B4-BE49-F238E27FC236}">
              <a16:creationId xmlns:a16="http://schemas.microsoft.com/office/drawing/2014/main" id="{00000000-0008-0000-0000-0000D6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162</xdr:row>
      <xdr:rowOff>76200</xdr:rowOff>
    </xdr:from>
    <xdr:to>
      <xdr:col>7</xdr:col>
      <xdr:colOff>76200</xdr:colOff>
      <xdr:row>163</xdr:row>
      <xdr:rowOff>114300</xdr:rowOff>
    </xdr:to>
    <xdr:sp macro="" textlink="">
      <xdr:nvSpPr>
        <xdr:cNvPr id="9943" name="Text Box 75" hidden="1">
          <a:extLst>
            <a:ext uri="{FF2B5EF4-FFF2-40B4-BE49-F238E27FC236}">
              <a16:creationId xmlns:a16="http://schemas.microsoft.com/office/drawing/2014/main" id="{00000000-0008-0000-0000-0000D7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163</xdr:row>
      <xdr:rowOff>76200</xdr:rowOff>
    </xdr:from>
    <xdr:to>
      <xdr:col>7</xdr:col>
      <xdr:colOff>76200</xdr:colOff>
      <xdr:row>164</xdr:row>
      <xdr:rowOff>114300</xdr:rowOff>
    </xdr:to>
    <xdr:sp macro="" textlink="">
      <xdr:nvSpPr>
        <xdr:cNvPr id="9944" name="Text Box 75" hidden="1">
          <a:extLst>
            <a:ext uri="{FF2B5EF4-FFF2-40B4-BE49-F238E27FC236}">
              <a16:creationId xmlns:a16="http://schemas.microsoft.com/office/drawing/2014/main" id="{00000000-0008-0000-0000-0000D8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163</xdr:row>
      <xdr:rowOff>76200</xdr:rowOff>
    </xdr:from>
    <xdr:to>
      <xdr:col>7</xdr:col>
      <xdr:colOff>76200</xdr:colOff>
      <xdr:row>164</xdr:row>
      <xdr:rowOff>114300</xdr:rowOff>
    </xdr:to>
    <xdr:sp macro="" textlink="">
      <xdr:nvSpPr>
        <xdr:cNvPr id="9945" name="Text Box 75" hidden="1">
          <a:extLst>
            <a:ext uri="{FF2B5EF4-FFF2-40B4-BE49-F238E27FC236}">
              <a16:creationId xmlns:a16="http://schemas.microsoft.com/office/drawing/2014/main" id="{00000000-0008-0000-0000-0000D9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163</xdr:row>
      <xdr:rowOff>76200</xdr:rowOff>
    </xdr:from>
    <xdr:to>
      <xdr:col>7</xdr:col>
      <xdr:colOff>76200</xdr:colOff>
      <xdr:row>164</xdr:row>
      <xdr:rowOff>114300</xdr:rowOff>
    </xdr:to>
    <xdr:sp macro="" textlink="">
      <xdr:nvSpPr>
        <xdr:cNvPr id="9946" name="Text Box 75" hidden="1">
          <a:extLst>
            <a:ext uri="{FF2B5EF4-FFF2-40B4-BE49-F238E27FC236}">
              <a16:creationId xmlns:a16="http://schemas.microsoft.com/office/drawing/2014/main" id="{00000000-0008-0000-0000-0000DA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163</xdr:row>
      <xdr:rowOff>76200</xdr:rowOff>
    </xdr:from>
    <xdr:to>
      <xdr:col>7</xdr:col>
      <xdr:colOff>76200</xdr:colOff>
      <xdr:row>164</xdr:row>
      <xdr:rowOff>114300</xdr:rowOff>
    </xdr:to>
    <xdr:sp macro="" textlink="">
      <xdr:nvSpPr>
        <xdr:cNvPr id="9947" name="Text Box 75" hidden="1">
          <a:extLst>
            <a:ext uri="{FF2B5EF4-FFF2-40B4-BE49-F238E27FC236}">
              <a16:creationId xmlns:a16="http://schemas.microsoft.com/office/drawing/2014/main" id="{00000000-0008-0000-0000-0000DB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163</xdr:row>
      <xdr:rowOff>76200</xdr:rowOff>
    </xdr:from>
    <xdr:to>
      <xdr:col>7</xdr:col>
      <xdr:colOff>76200</xdr:colOff>
      <xdr:row>164</xdr:row>
      <xdr:rowOff>114300</xdr:rowOff>
    </xdr:to>
    <xdr:sp macro="" textlink="">
      <xdr:nvSpPr>
        <xdr:cNvPr id="9948" name="Text Box 75" hidden="1">
          <a:extLst>
            <a:ext uri="{FF2B5EF4-FFF2-40B4-BE49-F238E27FC236}">
              <a16:creationId xmlns:a16="http://schemas.microsoft.com/office/drawing/2014/main" id="{00000000-0008-0000-0000-0000DC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163</xdr:row>
      <xdr:rowOff>76200</xdr:rowOff>
    </xdr:from>
    <xdr:to>
      <xdr:col>7</xdr:col>
      <xdr:colOff>76200</xdr:colOff>
      <xdr:row>164</xdr:row>
      <xdr:rowOff>114300</xdr:rowOff>
    </xdr:to>
    <xdr:sp macro="" textlink="">
      <xdr:nvSpPr>
        <xdr:cNvPr id="9949" name="Text Box 75" hidden="1">
          <a:extLst>
            <a:ext uri="{FF2B5EF4-FFF2-40B4-BE49-F238E27FC236}">
              <a16:creationId xmlns:a16="http://schemas.microsoft.com/office/drawing/2014/main" id="{00000000-0008-0000-0000-0000DD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164</xdr:row>
      <xdr:rowOff>76200</xdr:rowOff>
    </xdr:from>
    <xdr:to>
      <xdr:col>7</xdr:col>
      <xdr:colOff>76200</xdr:colOff>
      <xdr:row>165</xdr:row>
      <xdr:rowOff>114300</xdr:rowOff>
    </xdr:to>
    <xdr:sp macro="" textlink="">
      <xdr:nvSpPr>
        <xdr:cNvPr id="9950" name="Text Box 75" hidden="1">
          <a:extLst>
            <a:ext uri="{FF2B5EF4-FFF2-40B4-BE49-F238E27FC236}">
              <a16:creationId xmlns:a16="http://schemas.microsoft.com/office/drawing/2014/main" id="{00000000-0008-0000-0000-0000DE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164</xdr:row>
      <xdr:rowOff>76200</xdr:rowOff>
    </xdr:from>
    <xdr:to>
      <xdr:col>7</xdr:col>
      <xdr:colOff>76200</xdr:colOff>
      <xdr:row>165</xdr:row>
      <xdr:rowOff>114300</xdr:rowOff>
    </xdr:to>
    <xdr:sp macro="" textlink="">
      <xdr:nvSpPr>
        <xdr:cNvPr id="9951" name="Text Box 75" hidden="1">
          <a:extLst>
            <a:ext uri="{FF2B5EF4-FFF2-40B4-BE49-F238E27FC236}">
              <a16:creationId xmlns:a16="http://schemas.microsoft.com/office/drawing/2014/main" id="{00000000-0008-0000-0000-0000DF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164</xdr:row>
      <xdr:rowOff>76200</xdr:rowOff>
    </xdr:from>
    <xdr:to>
      <xdr:col>7</xdr:col>
      <xdr:colOff>76200</xdr:colOff>
      <xdr:row>165</xdr:row>
      <xdr:rowOff>114300</xdr:rowOff>
    </xdr:to>
    <xdr:sp macro="" textlink="">
      <xdr:nvSpPr>
        <xdr:cNvPr id="9952" name="Text Box 75" hidden="1">
          <a:extLst>
            <a:ext uri="{FF2B5EF4-FFF2-40B4-BE49-F238E27FC236}">
              <a16:creationId xmlns:a16="http://schemas.microsoft.com/office/drawing/2014/main" id="{00000000-0008-0000-0000-0000E0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164</xdr:row>
      <xdr:rowOff>76200</xdr:rowOff>
    </xdr:from>
    <xdr:to>
      <xdr:col>7</xdr:col>
      <xdr:colOff>76200</xdr:colOff>
      <xdr:row>165</xdr:row>
      <xdr:rowOff>114300</xdr:rowOff>
    </xdr:to>
    <xdr:sp macro="" textlink="">
      <xdr:nvSpPr>
        <xdr:cNvPr id="9953" name="Text Box 75" hidden="1">
          <a:extLst>
            <a:ext uri="{FF2B5EF4-FFF2-40B4-BE49-F238E27FC236}">
              <a16:creationId xmlns:a16="http://schemas.microsoft.com/office/drawing/2014/main" id="{00000000-0008-0000-0000-0000E1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164</xdr:row>
      <xdr:rowOff>76200</xdr:rowOff>
    </xdr:from>
    <xdr:to>
      <xdr:col>7</xdr:col>
      <xdr:colOff>76200</xdr:colOff>
      <xdr:row>165</xdr:row>
      <xdr:rowOff>114300</xdr:rowOff>
    </xdr:to>
    <xdr:sp macro="" textlink="">
      <xdr:nvSpPr>
        <xdr:cNvPr id="9954" name="Text Box 75" hidden="1">
          <a:extLst>
            <a:ext uri="{FF2B5EF4-FFF2-40B4-BE49-F238E27FC236}">
              <a16:creationId xmlns:a16="http://schemas.microsoft.com/office/drawing/2014/main" id="{00000000-0008-0000-0000-0000E2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164</xdr:row>
      <xdr:rowOff>76200</xdr:rowOff>
    </xdr:from>
    <xdr:to>
      <xdr:col>7</xdr:col>
      <xdr:colOff>76200</xdr:colOff>
      <xdr:row>165</xdr:row>
      <xdr:rowOff>114300</xdr:rowOff>
    </xdr:to>
    <xdr:sp macro="" textlink="">
      <xdr:nvSpPr>
        <xdr:cNvPr id="9955" name="Text Box 75" hidden="1">
          <a:extLst>
            <a:ext uri="{FF2B5EF4-FFF2-40B4-BE49-F238E27FC236}">
              <a16:creationId xmlns:a16="http://schemas.microsoft.com/office/drawing/2014/main" id="{00000000-0008-0000-0000-0000E3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165</xdr:row>
      <xdr:rowOff>76200</xdr:rowOff>
    </xdr:from>
    <xdr:to>
      <xdr:col>7</xdr:col>
      <xdr:colOff>76200</xdr:colOff>
      <xdr:row>166</xdr:row>
      <xdr:rowOff>114300</xdr:rowOff>
    </xdr:to>
    <xdr:sp macro="" textlink="">
      <xdr:nvSpPr>
        <xdr:cNvPr id="9956" name="Text Box 75" hidden="1">
          <a:extLst>
            <a:ext uri="{FF2B5EF4-FFF2-40B4-BE49-F238E27FC236}">
              <a16:creationId xmlns:a16="http://schemas.microsoft.com/office/drawing/2014/main" id="{00000000-0008-0000-0000-0000E4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165</xdr:row>
      <xdr:rowOff>76200</xdr:rowOff>
    </xdr:from>
    <xdr:to>
      <xdr:col>7</xdr:col>
      <xdr:colOff>76200</xdr:colOff>
      <xdr:row>166</xdr:row>
      <xdr:rowOff>114300</xdr:rowOff>
    </xdr:to>
    <xdr:sp macro="" textlink="">
      <xdr:nvSpPr>
        <xdr:cNvPr id="9957" name="Text Box 75" hidden="1">
          <a:extLst>
            <a:ext uri="{FF2B5EF4-FFF2-40B4-BE49-F238E27FC236}">
              <a16:creationId xmlns:a16="http://schemas.microsoft.com/office/drawing/2014/main" id="{00000000-0008-0000-0000-0000E5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165</xdr:row>
      <xdr:rowOff>76200</xdr:rowOff>
    </xdr:from>
    <xdr:to>
      <xdr:col>7</xdr:col>
      <xdr:colOff>76200</xdr:colOff>
      <xdr:row>166</xdr:row>
      <xdr:rowOff>114300</xdr:rowOff>
    </xdr:to>
    <xdr:sp macro="" textlink="">
      <xdr:nvSpPr>
        <xdr:cNvPr id="9958" name="Text Box 75" hidden="1">
          <a:extLst>
            <a:ext uri="{FF2B5EF4-FFF2-40B4-BE49-F238E27FC236}">
              <a16:creationId xmlns:a16="http://schemas.microsoft.com/office/drawing/2014/main" id="{00000000-0008-0000-0000-0000E6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165</xdr:row>
      <xdr:rowOff>76200</xdr:rowOff>
    </xdr:from>
    <xdr:to>
      <xdr:col>7</xdr:col>
      <xdr:colOff>76200</xdr:colOff>
      <xdr:row>166</xdr:row>
      <xdr:rowOff>114300</xdr:rowOff>
    </xdr:to>
    <xdr:sp macro="" textlink="">
      <xdr:nvSpPr>
        <xdr:cNvPr id="9959" name="Text Box 75" hidden="1">
          <a:extLst>
            <a:ext uri="{FF2B5EF4-FFF2-40B4-BE49-F238E27FC236}">
              <a16:creationId xmlns:a16="http://schemas.microsoft.com/office/drawing/2014/main" id="{00000000-0008-0000-0000-0000E7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165</xdr:row>
      <xdr:rowOff>76200</xdr:rowOff>
    </xdr:from>
    <xdr:to>
      <xdr:col>7</xdr:col>
      <xdr:colOff>76200</xdr:colOff>
      <xdr:row>166</xdr:row>
      <xdr:rowOff>114300</xdr:rowOff>
    </xdr:to>
    <xdr:sp macro="" textlink="">
      <xdr:nvSpPr>
        <xdr:cNvPr id="9960" name="Text Box 75" hidden="1">
          <a:extLst>
            <a:ext uri="{FF2B5EF4-FFF2-40B4-BE49-F238E27FC236}">
              <a16:creationId xmlns:a16="http://schemas.microsoft.com/office/drawing/2014/main" id="{00000000-0008-0000-0000-0000E8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165</xdr:row>
      <xdr:rowOff>76200</xdr:rowOff>
    </xdr:from>
    <xdr:to>
      <xdr:col>7</xdr:col>
      <xdr:colOff>76200</xdr:colOff>
      <xdr:row>166</xdr:row>
      <xdr:rowOff>114300</xdr:rowOff>
    </xdr:to>
    <xdr:sp macro="" textlink="">
      <xdr:nvSpPr>
        <xdr:cNvPr id="9961" name="Text Box 75" hidden="1">
          <a:extLst>
            <a:ext uri="{FF2B5EF4-FFF2-40B4-BE49-F238E27FC236}">
              <a16:creationId xmlns:a16="http://schemas.microsoft.com/office/drawing/2014/main" id="{00000000-0008-0000-0000-0000E9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166</xdr:row>
      <xdr:rowOff>76200</xdr:rowOff>
    </xdr:from>
    <xdr:to>
      <xdr:col>7</xdr:col>
      <xdr:colOff>76200</xdr:colOff>
      <xdr:row>167</xdr:row>
      <xdr:rowOff>114300</xdr:rowOff>
    </xdr:to>
    <xdr:sp macro="" textlink="">
      <xdr:nvSpPr>
        <xdr:cNvPr id="9962" name="Text Box 75" hidden="1">
          <a:extLst>
            <a:ext uri="{FF2B5EF4-FFF2-40B4-BE49-F238E27FC236}">
              <a16:creationId xmlns:a16="http://schemas.microsoft.com/office/drawing/2014/main" id="{00000000-0008-0000-0000-0000EA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166</xdr:row>
      <xdr:rowOff>76200</xdr:rowOff>
    </xdr:from>
    <xdr:to>
      <xdr:col>7</xdr:col>
      <xdr:colOff>76200</xdr:colOff>
      <xdr:row>167</xdr:row>
      <xdr:rowOff>114300</xdr:rowOff>
    </xdr:to>
    <xdr:sp macro="" textlink="">
      <xdr:nvSpPr>
        <xdr:cNvPr id="9963" name="Text Box 75" hidden="1">
          <a:extLst>
            <a:ext uri="{FF2B5EF4-FFF2-40B4-BE49-F238E27FC236}">
              <a16:creationId xmlns:a16="http://schemas.microsoft.com/office/drawing/2014/main" id="{00000000-0008-0000-0000-0000EB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166</xdr:row>
      <xdr:rowOff>76200</xdr:rowOff>
    </xdr:from>
    <xdr:to>
      <xdr:col>7</xdr:col>
      <xdr:colOff>76200</xdr:colOff>
      <xdr:row>167</xdr:row>
      <xdr:rowOff>114300</xdr:rowOff>
    </xdr:to>
    <xdr:sp macro="" textlink="">
      <xdr:nvSpPr>
        <xdr:cNvPr id="9964" name="Text Box 75" hidden="1">
          <a:extLst>
            <a:ext uri="{FF2B5EF4-FFF2-40B4-BE49-F238E27FC236}">
              <a16:creationId xmlns:a16="http://schemas.microsoft.com/office/drawing/2014/main" id="{00000000-0008-0000-0000-0000EC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166</xdr:row>
      <xdr:rowOff>76200</xdr:rowOff>
    </xdr:from>
    <xdr:to>
      <xdr:col>7</xdr:col>
      <xdr:colOff>76200</xdr:colOff>
      <xdr:row>167</xdr:row>
      <xdr:rowOff>114300</xdr:rowOff>
    </xdr:to>
    <xdr:sp macro="" textlink="">
      <xdr:nvSpPr>
        <xdr:cNvPr id="9965" name="Text Box 75" hidden="1">
          <a:extLst>
            <a:ext uri="{FF2B5EF4-FFF2-40B4-BE49-F238E27FC236}">
              <a16:creationId xmlns:a16="http://schemas.microsoft.com/office/drawing/2014/main" id="{00000000-0008-0000-0000-0000ED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166</xdr:row>
      <xdr:rowOff>76200</xdr:rowOff>
    </xdr:from>
    <xdr:to>
      <xdr:col>7</xdr:col>
      <xdr:colOff>76200</xdr:colOff>
      <xdr:row>167</xdr:row>
      <xdr:rowOff>114300</xdr:rowOff>
    </xdr:to>
    <xdr:sp macro="" textlink="">
      <xdr:nvSpPr>
        <xdr:cNvPr id="9966" name="Text Box 75" hidden="1">
          <a:extLst>
            <a:ext uri="{FF2B5EF4-FFF2-40B4-BE49-F238E27FC236}">
              <a16:creationId xmlns:a16="http://schemas.microsoft.com/office/drawing/2014/main" id="{00000000-0008-0000-0000-0000EE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166</xdr:row>
      <xdr:rowOff>76200</xdr:rowOff>
    </xdr:from>
    <xdr:to>
      <xdr:col>7</xdr:col>
      <xdr:colOff>76200</xdr:colOff>
      <xdr:row>167</xdr:row>
      <xdr:rowOff>114300</xdr:rowOff>
    </xdr:to>
    <xdr:sp macro="" textlink="">
      <xdr:nvSpPr>
        <xdr:cNvPr id="9967" name="Text Box 75" hidden="1">
          <a:extLst>
            <a:ext uri="{FF2B5EF4-FFF2-40B4-BE49-F238E27FC236}">
              <a16:creationId xmlns:a16="http://schemas.microsoft.com/office/drawing/2014/main" id="{00000000-0008-0000-0000-0000EF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167</xdr:row>
      <xdr:rowOff>76200</xdr:rowOff>
    </xdr:from>
    <xdr:to>
      <xdr:col>7</xdr:col>
      <xdr:colOff>76200</xdr:colOff>
      <xdr:row>168</xdr:row>
      <xdr:rowOff>114300</xdr:rowOff>
    </xdr:to>
    <xdr:sp macro="" textlink="">
      <xdr:nvSpPr>
        <xdr:cNvPr id="9968" name="Text Box 75" hidden="1">
          <a:extLst>
            <a:ext uri="{FF2B5EF4-FFF2-40B4-BE49-F238E27FC236}">
              <a16:creationId xmlns:a16="http://schemas.microsoft.com/office/drawing/2014/main" id="{00000000-0008-0000-0000-0000F0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167</xdr:row>
      <xdr:rowOff>76200</xdr:rowOff>
    </xdr:from>
    <xdr:to>
      <xdr:col>7</xdr:col>
      <xdr:colOff>76200</xdr:colOff>
      <xdr:row>168</xdr:row>
      <xdr:rowOff>114300</xdr:rowOff>
    </xdr:to>
    <xdr:sp macro="" textlink="">
      <xdr:nvSpPr>
        <xdr:cNvPr id="9969" name="Text Box 75" hidden="1">
          <a:extLst>
            <a:ext uri="{FF2B5EF4-FFF2-40B4-BE49-F238E27FC236}">
              <a16:creationId xmlns:a16="http://schemas.microsoft.com/office/drawing/2014/main" id="{00000000-0008-0000-0000-0000F1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167</xdr:row>
      <xdr:rowOff>76200</xdr:rowOff>
    </xdr:from>
    <xdr:to>
      <xdr:col>7</xdr:col>
      <xdr:colOff>76200</xdr:colOff>
      <xdr:row>168</xdr:row>
      <xdr:rowOff>114300</xdr:rowOff>
    </xdr:to>
    <xdr:sp macro="" textlink="">
      <xdr:nvSpPr>
        <xdr:cNvPr id="9970" name="Text Box 75" hidden="1">
          <a:extLst>
            <a:ext uri="{FF2B5EF4-FFF2-40B4-BE49-F238E27FC236}">
              <a16:creationId xmlns:a16="http://schemas.microsoft.com/office/drawing/2014/main" id="{00000000-0008-0000-0000-0000F2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167</xdr:row>
      <xdr:rowOff>76200</xdr:rowOff>
    </xdr:from>
    <xdr:to>
      <xdr:col>7</xdr:col>
      <xdr:colOff>76200</xdr:colOff>
      <xdr:row>168</xdr:row>
      <xdr:rowOff>114300</xdr:rowOff>
    </xdr:to>
    <xdr:sp macro="" textlink="">
      <xdr:nvSpPr>
        <xdr:cNvPr id="9971" name="Text Box 75" hidden="1">
          <a:extLst>
            <a:ext uri="{FF2B5EF4-FFF2-40B4-BE49-F238E27FC236}">
              <a16:creationId xmlns:a16="http://schemas.microsoft.com/office/drawing/2014/main" id="{00000000-0008-0000-0000-0000F3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167</xdr:row>
      <xdr:rowOff>76200</xdr:rowOff>
    </xdr:from>
    <xdr:to>
      <xdr:col>7</xdr:col>
      <xdr:colOff>76200</xdr:colOff>
      <xdr:row>168</xdr:row>
      <xdr:rowOff>114300</xdr:rowOff>
    </xdr:to>
    <xdr:sp macro="" textlink="">
      <xdr:nvSpPr>
        <xdr:cNvPr id="9972" name="Text Box 75" hidden="1">
          <a:extLst>
            <a:ext uri="{FF2B5EF4-FFF2-40B4-BE49-F238E27FC236}">
              <a16:creationId xmlns:a16="http://schemas.microsoft.com/office/drawing/2014/main" id="{00000000-0008-0000-0000-0000F4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167</xdr:row>
      <xdr:rowOff>76200</xdr:rowOff>
    </xdr:from>
    <xdr:to>
      <xdr:col>7</xdr:col>
      <xdr:colOff>76200</xdr:colOff>
      <xdr:row>168</xdr:row>
      <xdr:rowOff>114300</xdr:rowOff>
    </xdr:to>
    <xdr:sp macro="" textlink="">
      <xdr:nvSpPr>
        <xdr:cNvPr id="9973" name="Text Box 75" hidden="1">
          <a:extLst>
            <a:ext uri="{FF2B5EF4-FFF2-40B4-BE49-F238E27FC236}">
              <a16:creationId xmlns:a16="http://schemas.microsoft.com/office/drawing/2014/main" id="{00000000-0008-0000-0000-0000F5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168</xdr:row>
      <xdr:rowOff>76200</xdr:rowOff>
    </xdr:from>
    <xdr:to>
      <xdr:col>7</xdr:col>
      <xdr:colOff>76200</xdr:colOff>
      <xdr:row>169</xdr:row>
      <xdr:rowOff>114300</xdr:rowOff>
    </xdr:to>
    <xdr:sp macro="" textlink="">
      <xdr:nvSpPr>
        <xdr:cNvPr id="9974" name="Text Box 75" hidden="1">
          <a:extLst>
            <a:ext uri="{FF2B5EF4-FFF2-40B4-BE49-F238E27FC236}">
              <a16:creationId xmlns:a16="http://schemas.microsoft.com/office/drawing/2014/main" id="{00000000-0008-0000-0000-0000F6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168</xdr:row>
      <xdr:rowOff>76200</xdr:rowOff>
    </xdr:from>
    <xdr:to>
      <xdr:col>7</xdr:col>
      <xdr:colOff>76200</xdr:colOff>
      <xdr:row>169</xdr:row>
      <xdr:rowOff>114300</xdr:rowOff>
    </xdr:to>
    <xdr:sp macro="" textlink="">
      <xdr:nvSpPr>
        <xdr:cNvPr id="9975" name="Text Box 75" hidden="1">
          <a:extLst>
            <a:ext uri="{FF2B5EF4-FFF2-40B4-BE49-F238E27FC236}">
              <a16:creationId xmlns:a16="http://schemas.microsoft.com/office/drawing/2014/main" id="{00000000-0008-0000-0000-0000F7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168</xdr:row>
      <xdr:rowOff>76200</xdr:rowOff>
    </xdr:from>
    <xdr:to>
      <xdr:col>7</xdr:col>
      <xdr:colOff>76200</xdr:colOff>
      <xdr:row>169</xdr:row>
      <xdr:rowOff>114300</xdr:rowOff>
    </xdr:to>
    <xdr:sp macro="" textlink="">
      <xdr:nvSpPr>
        <xdr:cNvPr id="9976" name="Text Box 75" hidden="1">
          <a:extLst>
            <a:ext uri="{FF2B5EF4-FFF2-40B4-BE49-F238E27FC236}">
              <a16:creationId xmlns:a16="http://schemas.microsoft.com/office/drawing/2014/main" id="{00000000-0008-0000-0000-0000F8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168</xdr:row>
      <xdr:rowOff>76200</xdr:rowOff>
    </xdr:from>
    <xdr:to>
      <xdr:col>7</xdr:col>
      <xdr:colOff>76200</xdr:colOff>
      <xdr:row>169</xdr:row>
      <xdr:rowOff>114300</xdr:rowOff>
    </xdr:to>
    <xdr:sp macro="" textlink="">
      <xdr:nvSpPr>
        <xdr:cNvPr id="9977" name="Text Box 75" hidden="1">
          <a:extLst>
            <a:ext uri="{FF2B5EF4-FFF2-40B4-BE49-F238E27FC236}">
              <a16:creationId xmlns:a16="http://schemas.microsoft.com/office/drawing/2014/main" id="{00000000-0008-0000-0000-0000F9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168</xdr:row>
      <xdr:rowOff>76200</xdr:rowOff>
    </xdr:from>
    <xdr:to>
      <xdr:col>7</xdr:col>
      <xdr:colOff>76200</xdr:colOff>
      <xdr:row>169</xdr:row>
      <xdr:rowOff>114300</xdr:rowOff>
    </xdr:to>
    <xdr:sp macro="" textlink="">
      <xdr:nvSpPr>
        <xdr:cNvPr id="9978" name="Text Box 75" hidden="1">
          <a:extLst>
            <a:ext uri="{FF2B5EF4-FFF2-40B4-BE49-F238E27FC236}">
              <a16:creationId xmlns:a16="http://schemas.microsoft.com/office/drawing/2014/main" id="{00000000-0008-0000-0000-0000FA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168</xdr:row>
      <xdr:rowOff>76200</xdr:rowOff>
    </xdr:from>
    <xdr:to>
      <xdr:col>7</xdr:col>
      <xdr:colOff>76200</xdr:colOff>
      <xdr:row>169</xdr:row>
      <xdr:rowOff>114300</xdr:rowOff>
    </xdr:to>
    <xdr:sp macro="" textlink="">
      <xdr:nvSpPr>
        <xdr:cNvPr id="9979" name="Text Box 75" hidden="1">
          <a:extLst>
            <a:ext uri="{FF2B5EF4-FFF2-40B4-BE49-F238E27FC236}">
              <a16:creationId xmlns:a16="http://schemas.microsoft.com/office/drawing/2014/main" id="{00000000-0008-0000-0000-0000FB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169</xdr:row>
      <xdr:rowOff>76200</xdr:rowOff>
    </xdr:from>
    <xdr:to>
      <xdr:col>7</xdr:col>
      <xdr:colOff>76200</xdr:colOff>
      <xdr:row>170</xdr:row>
      <xdr:rowOff>114300</xdr:rowOff>
    </xdr:to>
    <xdr:sp macro="" textlink="">
      <xdr:nvSpPr>
        <xdr:cNvPr id="9980" name="Text Box 75" hidden="1">
          <a:extLst>
            <a:ext uri="{FF2B5EF4-FFF2-40B4-BE49-F238E27FC236}">
              <a16:creationId xmlns:a16="http://schemas.microsoft.com/office/drawing/2014/main" id="{00000000-0008-0000-0000-0000FC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169</xdr:row>
      <xdr:rowOff>76200</xdr:rowOff>
    </xdr:from>
    <xdr:to>
      <xdr:col>7</xdr:col>
      <xdr:colOff>76200</xdr:colOff>
      <xdr:row>170</xdr:row>
      <xdr:rowOff>114300</xdr:rowOff>
    </xdr:to>
    <xdr:sp macro="" textlink="">
      <xdr:nvSpPr>
        <xdr:cNvPr id="9981" name="Text Box 75" hidden="1">
          <a:extLst>
            <a:ext uri="{FF2B5EF4-FFF2-40B4-BE49-F238E27FC236}">
              <a16:creationId xmlns:a16="http://schemas.microsoft.com/office/drawing/2014/main" id="{00000000-0008-0000-0000-0000FD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169</xdr:row>
      <xdr:rowOff>76200</xdr:rowOff>
    </xdr:from>
    <xdr:to>
      <xdr:col>7</xdr:col>
      <xdr:colOff>76200</xdr:colOff>
      <xdr:row>170</xdr:row>
      <xdr:rowOff>114300</xdr:rowOff>
    </xdr:to>
    <xdr:sp macro="" textlink="">
      <xdr:nvSpPr>
        <xdr:cNvPr id="9982" name="Text Box 75" hidden="1">
          <a:extLst>
            <a:ext uri="{FF2B5EF4-FFF2-40B4-BE49-F238E27FC236}">
              <a16:creationId xmlns:a16="http://schemas.microsoft.com/office/drawing/2014/main" id="{00000000-0008-0000-0000-0000FE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169</xdr:row>
      <xdr:rowOff>76200</xdr:rowOff>
    </xdr:from>
    <xdr:to>
      <xdr:col>7</xdr:col>
      <xdr:colOff>76200</xdr:colOff>
      <xdr:row>170</xdr:row>
      <xdr:rowOff>114300</xdr:rowOff>
    </xdr:to>
    <xdr:sp macro="" textlink="">
      <xdr:nvSpPr>
        <xdr:cNvPr id="9983" name="Text Box 75" hidden="1">
          <a:extLst>
            <a:ext uri="{FF2B5EF4-FFF2-40B4-BE49-F238E27FC236}">
              <a16:creationId xmlns:a16="http://schemas.microsoft.com/office/drawing/2014/main" id="{00000000-0008-0000-0000-0000FF26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169</xdr:row>
      <xdr:rowOff>76200</xdr:rowOff>
    </xdr:from>
    <xdr:to>
      <xdr:col>7</xdr:col>
      <xdr:colOff>76200</xdr:colOff>
      <xdr:row>170</xdr:row>
      <xdr:rowOff>114300</xdr:rowOff>
    </xdr:to>
    <xdr:sp macro="" textlink="">
      <xdr:nvSpPr>
        <xdr:cNvPr id="9984" name="Text Box 75" hidden="1">
          <a:extLst>
            <a:ext uri="{FF2B5EF4-FFF2-40B4-BE49-F238E27FC236}">
              <a16:creationId xmlns:a16="http://schemas.microsoft.com/office/drawing/2014/main" id="{00000000-0008-0000-0000-00000027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169</xdr:row>
      <xdr:rowOff>76200</xdr:rowOff>
    </xdr:from>
    <xdr:to>
      <xdr:col>7</xdr:col>
      <xdr:colOff>76200</xdr:colOff>
      <xdr:row>170</xdr:row>
      <xdr:rowOff>114300</xdr:rowOff>
    </xdr:to>
    <xdr:sp macro="" textlink="">
      <xdr:nvSpPr>
        <xdr:cNvPr id="9985" name="Text Box 75" hidden="1">
          <a:extLst>
            <a:ext uri="{FF2B5EF4-FFF2-40B4-BE49-F238E27FC236}">
              <a16:creationId xmlns:a16="http://schemas.microsoft.com/office/drawing/2014/main" id="{00000000-0008-0000-0000-00000127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170</xdr:row>
      <xdr:rowOff>76200</xdr:rowOff>
    </xdr:from>
    <xdr:to>
      <xdr:col>7</xdr:col>
      <xdr:colOff>76200</xdr:colOff>
      <xdr:row>171</xdr:row>
      <xdr:rowOff>114300</xdr:rowOff>
    </xdr:to>
    <xdr:sp macro="" textlink="">
      <xdr:nvSpPr>
        <xdr:cNvPr id="9986" name="Text Box 75" hidden="1">
          <a:extLst>
            <a:ext uri="{FF2B5EF4-FFF2-40B4-BE49-F238E27FC236}">
              <a16:creationId xmlns:a16="http://schemas.microsoft.com/office/drawing/2014/main" id="{00000000-0008-0000-0000-00000227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170</xdr:row>
      <xdr:rowOff>76200</xdr:rowOff>
    </xdr:from>
    <xdr:to>
      <xdr:col>7</xdr:col>
      <xdr:colOff>76200</xdr:colOff>
      <xdr:row>171</xdr:row>
      <xdr:rowOff>114300</xdr:rowOff>
    </xdr:to>
    <xdr:sp macro="" textlink="">
      <xdr:nvSpPr>
        <xdr:cNvPr id="9987" name="Text Box 75" hidden="1">
          <a:extLst>
            <a:ext uri="{FF2B5EF4-FFF2-40B4-BE49-F238E27FC236}">
              <a16:creationId xmlns:a16="http://schemas.microsoft.com/office/drawing/2014/main" id="{00000000-0008-0000-0000-00000327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170</xdr:row>
      <xdr:rowOff>76200</xdr:rowOff>
    </xdr:from>
    <xdr:to>
      <xdr:col>7</xdr:col>
      <xdr:colOff>76200</xdr:colOff>
      <xdr:row>171</xdr:row>
      <xdr:rowOff>114300</xdr:rowOff>
    </xdr:to>
    <xdr:sp macro="" textlink="">
      <xdr:nvSpPr>
        <xdr:cNvPr id="9988" name="Text Box 75" hidden="1">
          <a:extLst>
            <a:ext uri="{FF2B5EF4-FFF2-40B4-BE49-F238E27FC236}">
              <a16:creationId xmlns:a16="http://schemas.microsoft.com/office/drawing/2014/main" id="{00000000-0008-0000-0000-00000427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170</xdr:row>
      <xdr:rowOff>76200</xdr:rowOff>
    </xdr:from>
    <xdr:to>
      <xdr:col>7</xdr:col>
      <xdr:colOff>76200</xdr:colOff>
      <xdr:row>171</xdr:row>
      <xdr:rowOff>114300</xdr:rowOff>
    </xdr:to>
    <xdr:sp macro="" textlink="">
      <xdr:nvSpPr>
        <xdr:cNvPr id="9989" name="Text Box 75" hidden="1">
          <a:extLst>
            <a:ext uri="{FF2B5EF4-FFF2-40B4-BE49-F238E27FC236}">
              <a16:creationId xmlns:a16="http://schemas.microsoft.com/office/drawing/2014/main" id="{00000000-0008-0000-0000-00000527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170</xdr:row>
      <xdr:rowOff>76200</xdr:rowOff>
    </xdr:from>
    <xdr:to>
      <xdr:col>7</xdr:col>
      <xdr:colOff>76200</xdr:colOff>
      <xdr:row>171</xdr:row>
      <xdr:rowOff>114300</xdr:rowOff>
    </xdr:to>
    <xdr:sp macro="" textlink="">
      <xdr:nvSpPr>
        <xdr:cNvPr id="9990" name="Text Box 75" hidden="1">
          <a:extLst>
            <a:ext uri="{FF2B5EF4-FFF2-40B4-BE49-F238E27FC236}">
              <a16:creationId xmlns:a16="http://schemas.microsoft.com/office/drawing/2014/main" id="{00000000-0008-0000-0000-00000627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170</xdr:row>
      <xdr:rowOff>76200</xdr:rowOff>
    </xdr:from>
    <xdr:to>
      <xdr:col>7</xdr:col>
      <xdr:colOff>76200</xdr:colOff>
      <xdr:row>171</xdr:row>
      <xdr:rowOff>114300</xdr:rowOff>
    </xdr:to>
    <xdr:sp macro="" textlink="">
      <xdr:nvSpPr>
        <xdr:cNvPr id="9991" name="Text Box 75" hidden="1">
          <a:extLst>
            <a:ext uri="{FF2B5EF4-FFF2-40B4-BE49-F238E27FC236}">
              <a16:creationId xmlns:a16="http://schemas.microsoft.com/office/drawing/2014/main" id="{00000000-0008-0000-0000-00000727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171</xdr:row>
      <xdr:rowOff>76200</xdr:rowOff>
    </xdr:from>
    <xdr:to>
      <xdr:col>7</xdr:col>
      <xdr:colOff>76200</xdr:colOff>
      <xdr:row>172</xdr:row>
      <xdr:rowOff>114300</xdr:rowOff>
    </xdr:to>
    <xdr:sp macro="" textlink="">
      <xdr:nvSpPr>
        <xdr:cNvPr id="9992" name="Text Box 75" hidden="1">
          <a:extLst>
            <a:ext uri="{FF2B5EF4-FFF2-40B4-BE49-F238E27FC236}">
              <a16:creationId xmlns:a16="http://schemas.microsoft.com/office/drawing/2014/main" id="{00000000-0008-0000-0000-00000827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171</xdr:row>
      <xdr:rowOff>76200</xdr:rowOff>
    </xdr:from>
    <xdr:to>
      <xdr:col>7</xdr:col>
      <xdr:colOff>76200</xdr:colOff>
      <xdr:row>172</xdr:row>
      <xdr:rowOff>114300</xdr:rowOff>
    </xdr:to>
    <xdr:sp macro="" textlink="">
      <xdr:nvSpPr>
        <xdr:cNvPr id="9993" name="Text Box 75" hidden="1">
          <a:extLst>
            <a:ext uri="{FF2B5EF4-FFF2-40B4-BE49-F238E27FC236}">
              <a16:creationId xmlns:a16="http://schemas.microsoft.com/office/drawing/2014/main" id="{00000000-0008-0000-0000-00000927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171</xdr:row>
      <xdr:rowOff>76200</xdr:rowOff>
    </xdr:from>
    <xdr:to>
      <xdr:col>7</xdr:col>
      <xdr:colOff>76200</xdr:colOff>
      <xdr:row>172</xdr:row>
      <xdr:rowOff>114300</xdr:rowOff>
    </xdr:to>
    <xdr:sp macro="" textlink="">
      <xdr:nvSpPr>
        <xdr:cNvPr id="9994" name="Text Box 75" hidden="1">
          <a:extLst>
            <a:ext uri="{FF2B5EF4-FFF2-40B4-BE49-F238E27FC236}">
              <a16:creationId xmlns:a16="http://schemas.microsoft.com/office/drawing/2014/main" id="{00000000-0008-0000-0000-00000A27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171</xdr:row>
      <xdr:rowOff>76200</xdr:rowOff>
    </xdr:from>
    <xdr:to>
      <xdr:col>7</xdr:col>
      <xdr:colOff>76200</xdr:colOff>
      <xdr:row>172</xdr:row>
      <xdr:rowOff>114300</xdr:rowOff>
    </xdr:to>
    <xdr:sp macro="" textlink="">
      <xdr:nvSpPr>
        <xdr:cNvPr id="9995" name="Text Box 75" hidden="1">
          <a:extLst>
            <a:ext uri="{FF2B5EF4-FFF2-40B4-BE49-F238E27FC236}">
              <a16:creationId xmlns:a16="http://schemas.microsoft.com/office/drawing/2014/main" id="{00000000-0008-0000-0000-00000B27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171</xdr:row>
      <xdr:rowOff>76200</xdr:rowOff>
    </xdr:from>
    <xdr:to>
      <xdr:col>7</xdr:col>
      <xdr:colOff>76200</xdr:colOff>
      <xdr:row>172</xdr:row>
      <xdr:rowOff>114300</xdr:rowOff>
    </xdr:to>
    <xdr:sp macro="" textlink="">
      <xdr:nvSpPr>
        <xdr:cNvPr id="9996" name="Text Box 75" hidden="1">
          <a:extLst>
            <a:ext uri="{FF2B5EF4-FFF2-40B4-BE49-F238E27FC236}">
              <a16:creationId xmlns:a16="http://schemas.microsoft.com/office/drawing/2014/main" id="{00000000-0008-0000-0000-00000C27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171</xdr:row>
      <xdr:rowOff>76200</xdr:rowOff>
    </xdr:from>
    <xdr:to>
      <xdr:col>7</xdr:col>
      <xdr:colOff>76200</xdr:colOff>
      <xdr:row>172</xdr:row>
      <xdr:rowOff>114300</xdr:rowOff>
    </xdr:to>
    <xdr:sp macro="" textlink="">
      <xdr:nvSpPr>
        <xdr:cNvPr id="9997" name="Text Box 75" hidden="1">
          <a:extLst>
            <a:ext uri="{FF2B5EF4-FFF2-40B4-BE49-F238E27FC236}">
              <a16:creationId xmlns:a16="http://schemas.microsoft.com/office/drawing/2014/main" id="{00000000-0008-0000-0000-00000D27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172</xdr:row>
      <xdr:rowOff>76200</xdr:rowOff>
    </xdr:from>
    <xdr:to>
      <xdr:col>7</xdr:col>
      <xdr:colOff>76200</xdr:colOff>
      <xdr:row>173</xdr:row>
      <xdr:rowOff>114300</xdr:rowOff>
    </xdr:to>
    <xdr:sp macro="" textlink="">
      <xdr:nvSpPr>
        <xdr:cNvPr id="9998" name="Text Box 75" hidden="1">
          <a:extLst>
            <a:ext uri="{FF2B5EF4-FFF2-40B4-BE49-F238E27FC236}">
              <a16:creationId xmlns:a16="http://schemas.microsoft.com/office/drawing/2014/main" id="{00000000-0008-0000-0000-00000E27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172</xdr:row>
      <xdr:rowOff>76200</xdr:rowOff>
    </xdr:from>
    <xdr:to>
      <xdr:col>7</xdr:col>
      <xdr:colOff>76200</xdr:colOff>
      <xdr:row>173</xdr:row>
      <xdr:rowOff>114300</xdr:rowOff>
    </xdr:to>
    <xdr:sp macro="" textlink="">
      <xdr:nvSpPr>
        <xdr:cNvPr id="9999" name="Text Box 75" hidden="1">
          <a:extLst>
            <a:ext uri="{FF2B5EF4-FFF2-40B4-BE49-F238E27FC236}">
              <a16:creationId xmlns:a16="http://schemas.microsoft.com/office/drawing/2014/main" id="{00000000-0008-0000-0000-00000F27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172</xdr:row>
      <xdr:rowOff>76200</xdr:rowOff>
    </xdr:from>
    <xdr:to>
      <xdr:col>7</xdr:col>
      <xdr:colOff>76200</xdr:colOff>
      <xdr:row>173</xdr:row>
      <xdr:rowOff>114300</xdr:rowOff>
    </xdr:to>
    <xdr:sp macro="" textlink="">
      <xdr:nvSpPr>
        <xdr:cNvPr id="10000" name="Text Box 75" hidden="1">
          <a:extLst>
            <a:ext uri="{FF2B5EF4-FFF2-40B4-BE49-F238E27FC236}">
              <a16:creationId xmlns:a16="http://schemas.microsoft.com/office/drawing/2014/main" id="{00000000-0008-0000-0000-00001027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172</xdr:row>
      <xdr:rowOff>76200</xdr:rowOff>
    </xdr:from>
    <xdr:to>
      <xdr:col>7</xdr:col>
      <xdr:colOff>76200</xdr:colOff>
      <xdr:row>173</xdr:row>
      <xdr:rowOff>114300</xdr:rowOff>
    </xdr:to>
    <xdr:sp macro="" textlink="">
      <xdr:nvSpPr>
        <xdr:cNvPr id="10001" name="Text Box 75" hidden="1">
          <a:extLst>
            <a:ext uri="{FF2B5EF4-FFF2-40B4-BE49-F238E27FC236}">
              <a16:creationId xmlns:a16="http://schemas.microsoft.com/office/drawing/2014/main" id="{00000000-0008-0000-0000-00001127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172</xdr:row>
      <xdr:rowOff>76200</xdr:rowOff>
    </xdr:from>
    <xdr:to>
      <xdr:col>7</xdr:col>
      <xdr:colOff>76200</xdr:colOff>
      <xdr:row>173</xdr:row>
      <xdr:rowOff>114300</xdr:rowOff>
    </xdr:to>
    <xdr:sp macro="" textlink="">
      <xdr:nvSpPr>
        <xdr:cNvPr id="10002" name="Text Box 75" hidden="1">
          <a:extLst>
            <a:ext uri="{FF2B5EF4-FFF2-40B4-BE49-F238E27FC236}">
              <a16:creationId xmlns:a16="http://schemas.microsoft.com/office/drawing/2014/main" id="{00000000-0008-0000-0000-00001227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172</xdr:row>
      <xdr:rowOff>76200</xdr:rowOff>
    </xdr:from>
    <xdr:to>
      <xdr:col>7</xdr:col>
      <xdr:colOff>76200</xdr:colOff>
      <xdr:row>173</xdr:row>
      <xdr:rowOff>114300</xdr:rowOff>
    </xdr:to>
    <xdr:sp macro="" textlink="">
      <xdr:nvSpPr>
        <xdr:cNvPr id="10003" name="Text Box 75" hidden="1">
          <a:extLst>
            <a:ext uri="{FF2B5EF4-FFF2-40B4-BE49-F238E27FC236}">
              <a16:creationId xmlns:a16="http://schemas.microsoft.com/office/drawing/2014/main" id="{00000000-0008-0000-0000-00001327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173</xdr:row>
      <xdr:rowOff>76200</xdr:rowOff>
    </xdr:from>
    <xdr:to>
      <xdr:col>7</xdr:col>
      <xdr:colOff>76200</xdr:colOff>
      <xdr:row>174</xdr:row>
      <xdr:rowOff>114300</xdr:rowOff>
    </xdr:to>
    <xdr:sp macro="" textlink="">
      <xdr:nvSpPr>
        <xdr:cNvPr id="10004" name="Text Box 75" hidden="1">
          <a:extLst>
            <a:ext uri="{FF2B5EF4-FFF2-40B4-BE49-F238E27FC236}">
              <a16:creationId xmlns:a16="http://schemas.microsoft.com/office/drawing/2014/main" id="{00000000-0008-0000-0000-00001427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173</xdr:row>
      <xdr:rowOff>76200</xdr:rowOff>
    </xdr:from>
    <xdr:to>
      <xdr:col>7</xdr:col>
      <xdr:colOff>76200</xdr:colOff>
      <xdr:row>174</xdr:row>
      <xdr:rowOff>114300</xdr:rowOff>
    </xdr:to>
    <xdr:sp macro="" textlink="">
      <xdr:nvSpPr>
        <xdr:cNvPr id="10005" name="Text Box 75" hidden="1">
          <a:extLst>
            <a:ext uri="{FF2B5EF4-FFF2-40B4-BE49-F238E27FC236}">
              <a16:creationId xmlns:a16="http://schemas.microsoft.com/office/drawing/2014/main" id="{00000000-0008-0000-0000-00001527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173</xdr:row>
      <xdr:rowOff>76200</xdr:rowOff>
    </xdr:from>
    <xdr:to>
      <xdr:col>7</xdr:col>
      <xdr:colOff>76200</xdr:colOff>
      <xdr:row>174</xdr:row>
      <xdr:rowOff>114300</xdr:rowOff>
    </xdr:to>
    <xdr:sp macro="" textlink="">
      <xdr:nvSpPr>
        <xdr:cNvPr id="10006" name="Text Box 75" hidden="1">
          <a:extLst>
            <a:ext uri="{FF2B5EF4-FFF2-40B4-BE49-F238E27FC236}">
              <a16:creationId xmlns:a16="http://schemas.microsoft.com/office/drawing/2014/main" id="{00000000-0008-0000-0000-00001627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173</xdr:row>
      <xdr:rowOff>76200</xdr:rowOff>
    </xdr:from>
    <xdr:to>
      <xdr:col>7</xdr:col>
      <xdr:colOff>76200</xdr:colOff>
      <xdr:row>174</xdr:row>
      <xdr:rowOff>114300</xdr:rowOff>
    </xdr:to>
    <xdr:sp macro="" textlink="">
      <xdr:nvSpPr>
        <xdr:cNvPr id="10007" name="Text Box 75" hidden="1">
          <a:extLst>
            <a:ext uri="{FF2B5EF4-FFF2-40B4-BE49-F238E27FC236}">
              <a16:creationId xmlns:a16="http://schemas.microsoft.com/office/drawing/2014/main" id="{00000000-0008-0000-0000-00001727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173</xdr:row>
      <xdr:rowOff>76200</xdr:rowOff>
    </xdr:from>
    <xdr:to>
      <xdr:col>7</xdr:col>
      <xdr:colOff>76200</xdr:colOff>
      <xdr:row>174</xdr:row>
      <xdr:rowOff>114300</xdr:rowOff>
    </xdr:to>
    <xdr:sp macro="" textlink="">
      <xdr:nvSpPr>
        <xdr:cNvPr id="10008" name="Text Box 75" hidden="1">
          <a:extLst>
            <a:ext uri="{FF2B5EF4-FFF2-40B4-BE49-F238E27FC236}">
              <a16:creationId xmlns:a16="http://schemas.microsoft.com/office/drawing/2014/main" id="{00000000-0008-0000-0000-00001827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173</xdr:row>
      <xdr:rowOff>76200</xdr:rowOff>
    </xdr:from>
    <xdr:to>
      <xdr:col>7</xdr:col>
      <xdr:colOff>76200</xdr:colOff>
      <xdr:row>174</xdr:row>
      <xdr:rowOff>114300</xdr:rowOff>
    </xdr:to>
    <xdr:sp macro="" textlink="">
      <xdr:nvSpPr>
        <xdr:cNvPr id="10009" name="Text Box 75" hidden="1">
          <a:extLst>
            <a:ext uri="{FF2B5EF4-FFF2-40B4-BE49-F238E27FC236}">
              <a16:creationId xmlns:a16="http://schemas.microsoft.com/office/drawing/2014/main" id="{00000000-0008-0000-0000-00001927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174</xdr:row>
      <xdr:rowOff>76200</xdr:rowOff>
    </xdr:from>
    <xdr:to>
      <xdr:col>7</xdr:col>
      <xdr:colOff>76200</xdr:colOff>
      <xdr:row>175</xdr:row>
      <xdr:rowOff>114300</xdr:rowOff>
    </xdr:to>
    <xdr:sp macro="" textlink="">
      <xdr:nvSpPr>
        <xdr:cNvPr id="10010" name="Text Box 75" hidden="1">
          <a:extLst>
            <a:ext uri="{FF2B5EF4-FFF2-40B4-BE49-F238E27FC236}">
              <a16:creationId xmlns:a16="http://schemas.microsoft.com/office/drawing/2014/main" id="{00000000-0008-0000-0000-00001A27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174</xdr:row>
      <xdr:rowOff>76200</xdr:rowOff>
    </xdr:from>
    <xdr:to>
      <xdr:col>7</xdr:col>
      <xdr:colOff>76200</xdr:colOff>
      <xdr:row>175</xdr:row>
      <xdr:rowOff>114300</xdr:rowOff>
    </xdr:to>
    <xdr:sp macro="" textlink="">
      <xdr:nvSpPr>
        <xdr:cNvPr id="10011" name="Text Box 75" hidden="1">
          <a:extLst>
            <a:ext uri="{FF2B5EF4-FFF2-40B4-BE49-F238E27FC236}">
              <a16:creationId xmlns:a16="http://schemas.microsoft.com/office/drawing/2014/main" id="{00000000-0008-0000-0000-00001B27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174</xdr:row>
      <xdr:rowOff>76200</xdr:rowOff>
    </xdr:from>
    <xdr:to>
      <xdr:col>7</xdr:col>
      <xdr:colOff>76200</xdr:colOff>
      <xdr:row>175</xdr:row>
      <xdr:rowOff>114300</xdr:rowOff>
    </xdr:to>
    <xdr:sp macro="" textlink="">
      <xdr:nvSpPr>
        <xdr:cNvPr id="10012" name="Text Box 75" hidden="1">
          <a:extLst>
            <a:ext uri="{FF2B5EF4-FFF2-40B4-BE49-F238E27FC236}">
              <a16:creationId xmlns:a16="http://schemas.microsoft.com/office/drawing/2014/main" id="{00000000-0008-0000-0000-00001C27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174</xdr:row>
      <xdr:rowOff>76200</xdr:rowOff>
    </xdr:from>
    <xdr:to>
      <xdr:col>7</xdr:col>
      <xdr:colOff>76200</xdr:colOff>
      <xdr:row>175</xdr:row>
      <xdr:rowOff>114300</xdr:rowOff>
    </xdr:to>
    <xdr:sp macro="" textlink="">
      <xdr:nvSpPr>
        <xdr:cNvPr id="10013" name="Text Box 75" hidden="1">
          <a:extLst>
            <a:ext uri="{FF2B5EF4-FFF2-40B4-BE49-F238E27FC236}">
              <a16:creationId xmlns:a16="http://schemas.microsoft.com/office/drawing/2014/main" id="{00000000-0008-0000-0000-00001D27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174</xdr:row>
      <xdr:rowOff>76200</xdr:rowOff>
    </xdr:from>
    <xdr:to>
      <xdr:col>7</xdr:col>
      <xdr:colOff>76200</xdr:colOff>
      <xdr:row>175</xdr:row>
      <xdr:rowOff>114300</xdr:rowOff>
    </xdr:to>
    <xdr:sp macro="" textlink="">
      <xdr:nvSpPr>
        <xdr:cNvPr id="10014" name="Text Box 75" hidden="1">
          <a:extLst>
            <a:ext uri="{FF2B5EF4-FFF2-40B4-BE49-F238E27FC236}">
              <a16:creationId xmlns:a16="http://schemas.microsoft.com/office/drawing/2014/main" id="{00000000-0008-0000-0000-00001E27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174</xdr:row>
      <xdr:rowOff>76200</xdr:rowOff>
    </xdr:from>
    <xdr:to>
      <xdr:col>7</xdr:col>
      <xdr:colOff>76200</xdr:colOff>
      <xdr:row>175</xdr:row>
      <xdr:rowOff>114300</xdr:rowOff>
    </xdr:to>
    <xdr:sp macro="" textlink="">
      <xdr:nvSpPr>
        <xdr:cNvPr id="10015" name="Text Box 75" hidden="1">
          <a:extLst>
            <a:ext uri="{FF2B5EF4-FFF2-40B4-BE49-F238E27FC236}">
              <a16:creationId xmlns:a16="http://schemas.microsoft.com/office/drawing/2014/main" id="{00000000-0008-0000-0000-00001F27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175</xdr:row>
      <xdr:rowOff>76200</xdr:rowOff>
    </xdr:from>
    <xdr:to>
      <xdr:col>7</xdr:col>
      <xdr:colOff>76200</xdr:colOff>
      <xdr:row>176</xdr:row>
      <xdr:rowOff>114300</xdr:rowOff>
    </xdr:to>
    <xdr:sp macro="" textlink="">
      <xdr:nvSpPr>
        <xdr:cNvPr id="10016" name="Text Box 75" hidden="1">
          <a:extLst>
            <a:ext uri="{FF2B5EF4-FFF2-40B4-BE49-F238E27FC236}">
              <a16:creationId xmlns:a16="http://schemas.microsoft.com/office/drawing/2014/main" id="{00000000-0008-0000-0000-00002027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175</xdr:row>
      <xdr:rowOff>76200</xdr:rowOff>
    </xdr:from>
    <xdr:to>
      <xdr:col>7</xdr:col>
      <xdr:colOff>76200</xdr:colOff>
      <xdr:row>176</xdr:row>
      <xdr:rowOff>114300</xdr:rowOff>
    </xdr:to>
    <xdr:sp macro="" textlink="">
      <xdr:nvSpPr>
        <xdr:cNvPr id="10017" name="Text Box 75" hidden="1">
          <a:extLst>
            <a:ext uri="{FF2B5EF4-FFF2-40B4-BE49-F238E27FC236}">
              <a16:creationId xmlns:a16="http://schemas.microsoft.com/office/drawing/2014/main" id="{00000000-0008-0000-0000-00002127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175</xdr:row>
      <xdr:rowOff>76200</xdr:rowOff>
    </xdr:from>
    <xdr:to>
      <xdr:col>7</xdr:col>
      <xdr:colOff>76200</xdr:colOff>
      <xdr:row>176</xdr:row>
      <xdr:rowOff>114300</xdr:rowOff>
    </xdr:to>
    <xdr:sp macro="" textlink="">
      <xdr:nvSpPr>
        <xdr:cNvPr id="10018" name="Text Box 75" hidden="1">
          <a:extLst>
            <a:ext uri="{FF2B5EF4-FFF2-40B4-BE49-F238E27FC236}">
              <a16:creationId xmlns:a16="http://schemas.microsoft.com/office/drawing/2014/main" id="{00000000-0008-0000-0000-00002227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175</xdr:row>
      <xdr:rowOff>76200</xdr:rowOff>
    </xdr:from>
    <xdr:to>
      <xdr:col>7</xdr:col>
      <xdr:colOff>76200</xdr:colOff>
      <xdr:row>176</xdr:row>
      <xdr:rowOff>114300</xdr:rowOff>
    </xdr:to>
    <xdr:sp macro="" textlink="">
      <xdr:nvSpPr>
        <xdr:cNvPr id="10019" name="Text Box 75" hidden="1">
          <a:extLst>
            <a:ext uri="{FF2B5EF4-FFF2-40B4-BE49-F238E27FC236}">
              <a16:creationId xmlns:a16="http://schemas.microsoft.com/office/drawing/2014/main" id="{00000000-0008-0000-0000-00002327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175</xdr:row>
      <xdr:rowOff>76200</xdr:rowOff>
    </xdr:from>
    <xdr:to>
      <xdr:col>7</xdr:col>
      <xdr:colOff>76200</xdr:colOff>
      <xdr:row>176</xdr:row>
      <xdr:rowOff>114300</xdr:rowOff>
    </xdr:to>
    <xdr:sp macro="" textlink="">
      <xdr:nvSpPr>
        <xdr:cNvPr id="10020" name="Text Box 75" hidden="1">
          <a:extLst>
            <a:ext uri="{FF2B5EF4-FFF2-40B4-BE49-F238E27FC236}">
              <a16:creationId xmlns:a16="http://schemas.microsoft.com/office/drawing/2014/main" id="{00000000-0008-0000-0000-00002427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175</xdr:row>
      <xdr:rowOff>76200</xdr:rowOff>
    </xdr:from>
    <xdr:to>
      <xdr:col>7</xdr:col>
      <xdr:colOff>76200</xdr:colOff>
      <xdr:row>176</xdr:row>
      <xdr:rowOff>114300</xdr:rowOff>
    </xdr:to>
    <xdr:sp macro="" textlink="">
      <xdr:nvSpPr>
        <xdr:cNvPr id="10021" name="Text Box 75" hidden="1">
          <a:extLst>
            <a:ext uri="{FF2B5EF4-FFF2-40B4-BE49-F238E27FC236}">
              <a16:creationId xmlns:a16="http://schemas.microsoft.com/office/drawing/2014/main" id="{00000000-0008-0000-0000-00002527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176</xdr:row>
      <xdr:rowOff>76200</xdr:rowOff>
    </xdr:from>
    <xdr:to>
      <xdr:col>7</xdr:col>
      <xdr:colOff>76200</xdr:colOff>
      <xdr:row>177</xdr:row>
      <xdr:rowOff>114300</xdr:rowOff>
    </xdr:to>
    <xdr:sp macro="" textlink="">
      <xdr:nvSpPr>
        <xdr:cNvPr id="10022" name="Text Box 75" hidden="1">
          <a:extLst>
            <a:ext uri="{FF2B5EF4-FFF2-40B4-BE49-F238E27FC236}">
              <a16:creationId xmlns:a16="http://schemas.microsoft.com/office/drawing/2014/main" id="{00000000-0008-0000-0000-00002627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176</xdr:row>
      <xdr:rowOff>76200</xdr:rowOff>
    </xdr:from>
    <xdr:to>
      <xdr:col>7</xdr:col>
      <xdr:colOff>76200</xdr:colOff>
      <xdr:row>177</xdr:row>
      <xdr:rowOff>114300</xdr:rowOff>
    </xdr:to>
    <xdr:sp macro="" textlink="">
      <xdr:nvSpPr>
        <xdr:cNvPr id="10023" name="Text Box 75" hidden="1">
          <a:extLst>
            <a:ext uri="{FF2B5EF4-FFF2-40B4-BE49-F238E27FC236}">
              <a16:creationId xmlns:a16="http://schemas.microsoft.com/office/drawing/2014/main" id="{00000000-0008-0000-0000-00002727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176</xdr:row>
      <xdr:rowOff>76200</xdr:rowOff>
    </xdr:from>
    <xdr:to>
      <xdr:col>7</xdr:col>
      <xdr:colOff>76200</xdr:colOff>
      <xdr:row>177</xdr:row>
      <xdr:rowOff>114300</xdr:rowOff>
    </xdr:to>
    <xdr:sp macro="" textlink="">
      <xdr:nvSpPr>
        <xdr:cNvPr id="10024" name="Text Box 75" hidden="1">
          <a:extLst>
            <a:ext uri="{FF2B5EF4-FFF2-40B4-BE49-F238E27FC236}">
              <a16:creationId xmlns:a16="http://schemas.microsoft.com/office/drawing/2014/main" id="{00000000-0008-0000-0000-00002827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176</xdr:row>
      <xdr:rowOff>76200</xdr:rowOff>
    </xdr:from>
    <xdr:to>
      <xdr:col>7</xdr:col>
      <xdr:colOff>76200</xdr:colOff>
      <xdr:row>177</xdr:row>
      <xdr:rowOff>114300</xdr:rowOff>
    </xdr:to>
    <xdr:sp macro="" textlink="">
      <xdr:nvSpPr>
        <xdr:cNvPr id="10025" name="Text Box 75" hidden="1">
          <a:extLst>
            <a:ext uri="{FF2B5EF4-FFF2-40B4-BE49-F238E27FC236}">
              <a16:creationId xmlns:a16="http://schemas.microsoft.com/office/drawing/2014/main" id="{00000000-0008-0000-0000-00002927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176</xdr:row>
      <xdr:rowOff>76200</xdr:rowOff>
    </xdr:from>
    <xdr:to>
      <xdr:col>7</xdr:col>
      <xdr:colOff>76200</xdr:colOff>
      <xdr:row>177</xdr:row>
      <xdr:rowOff>114300</xdr:rowOff>
    </xdr:to>
    <xdr:sp macro="" textlink="">
      <xdr:nvSpPr>
        <xdr:cNvPr id="10026" name="Text Box 75" hidden="1">
          <a:extLst>
            <a:ext uri="{FF2B5EF4-FFF2-40B4-BE49-F238E27FC236}">
              <a16:creationId xmlns:a16="http://schemas.microsoft.com/office/drawing/2014/main" id="{00000000-0008-0000-0000-00002A27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176</xdr:row>
      <xdr:rowOff>76200</xdr:rowOff>
    </xdr:from>
    <xdr:to>
      <xdr:col>7</xdr:col>
      <xdr:colOff>76200</xdr:colOff>
      <xdr:row>177</xdr:row>
      <xdr:rowOff>114300</xdr:rowOff>
    </xdr:to>
    <xdr:sp macro="" textlink="">
      <xdr:nvSpPr>
        <xdr:cNvPr id="10027" name="Text Box 75" hidden="1">
          <a:extLst>
            <a:ext uri="{FF2B5EF4-FFF2-40B4-BE49-F238E27FC236}">
              <a16:creationId xmlns:a16="http://schemas.microsoft.com/office/drawing/2014/main" id="{00000000-0008-0000-0000-00002B27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177</xdr:row>
      <xdr:rowOff>76200</xdr:rowOff>
    </xdr:from>
    <xdr:to>
      <xdr:col>7</xdr:col>
      <xdr:colOff>76200</xdr:colOff>
      <xdr:row>178</xdr:row>
      <xdr:rowOff>114300</xdr:rowOff>
    </xdr:to>
    <xdr:sp macro="" textlink="">
      <xdr:nvSpPr>
        <xdr:cNvPr id="10028" name="Text Box 75" hidden="1">
          <a:extLst>
            <a:ext uri="{FF2B5EF4-FFF2-40B4-BE49-F238E27FC236}">
              <a16:creationId xmlns:a16="http://schemas.microsoft.com/office/drawing/2014/main" id="{00000000-0008-0000-0000-00002C27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177</xdr:row>
      <xdr:rowOff>76200</xdr:rowOff>
    </xdr:from>
    <xdr:to>
      <xdr:col>7</xdr:col>
      <xdr:colOff>76200</xdr:colOff>
      <xdr:row>178</xdr:row>
      <xdr:rowOff>114300</xdr:rowOff>
    </xdr:to>
    <xdr:sp macro="" textlink="">
      <xdr:nvSpPr>
        <xdr:cNvPr id="10029" name="Text Box 75" hidden="1">
          <a:extLst>
            <a:ext uri="{FF2B5EF4-FFF2-40B4-BE49-F238E27FC236}">
              <a16:creationId xmlns:a16="http://schemas.microsoft.com/office/drawing/2014/main" id="{00000000-0008-0000-0000-00002D27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177</xdr:row>
      <xdr:rowOff>76200</xdr:rowOff>
    </xdr:from>
    <xdr:to>
      <xdr:col>7</xdr:col>
      <xdr:colOff>76200</xdr:colOff>
      <xdr:row>178</xdr:row>
      <xdr:rowOff>114300</xdr:rowOff>
    </xdr:to>
    <xdr:sp macro="" textlink="">
      <xdr:nvSpPr>
        <xdr:cNvPr id="10030" name="Text Box 75" hidden="1">
          <a:extLst>
            <a:ext uri="{FF2B5EF4-FFF2-40B4-BE49-F238E27FC236}">
              <a16:creationId xmlns:a16="http://schemas.microsoft.com/office/drawing/2014/main" id="{00000000-0008-0000-0000-00002E27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177</xdr:row>
      <xdr:rowOff>76200</xdr:rowOff>
    </xdr:from>
    <xdr:to>
      <xdr:col>7</xdr:col>
      <xdr:colOff>76200</xdr:colOff>
      <xdr:row>178</xdr:row>
      <xdr:rowOff>114300</xdr:rowOff>
    </xdr:to>
    <xdr:sp macro="" textlink="">
      <xdr:nvSpPr>
        <xdr:cNvPr id="10031" name="Text Box 75" hidden="1">
          <a:extLst>
            <a:ext uri="{FF2B5EF4-FFF2-40B4-BE49-F238E27FC236}">
              <a16:creationId xmlns:a16="http://schemas.microsoft.com/office/drawing/2014/main" id="{00000000-0008-0000-0000-00002F27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177</xdr:row>
      <xdr:rowOff>76200</xdr:rowOff>
    </xdr:from>
    <xdr:to>
      <xdr:col>7</xdr:col>
      <xdr:colOff>76200</xdr:colOff>
      <xdr:row>178</xdr:row>
      <xdr:rowOff>114300</xdr:rowOff>
    </xdr:to>
    <xdr:sp macro="" textlink="">
      <xdr:nvSpPr>
        <xdr:cNvPr id="10032" name="Text Box 75" hidden="1">
          <a:extLst>
            <a:ext uri="{FF2B5EF4-FFF2-40B4-BE49-F238E27FC236}">
              <a16:creationId xmlns:a16="http://schemas.microsoft.com/office/drawing/2014/main" id="{00000000-0008-0000-0000-00003027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177</xdr:row>
      <xdr:rowOff>76200</xdr:rowOff>
    </xdr:from>
    <xdr:to>
      <xdr:col>7</xdr:col>
      <xdr:colOff>76200</xdr:colOff>
      <xdr:row>178</xdr:row>
      <xdr:rowOff>114300</xdr:rowOff>
    </xdr:to>
    <xdr:sp macro="" textlink="">
      <xdr:nvSpPr>
        <xdr:cNvPr id="10033" name="Text Box 75" hidden="1">
          <a:extLst>
            <a:ext uri="{FF2B5EF4-FFF2-40B4-BE49-F238E27FC236}">
              <a16:creationId xmlns:a16="http://schemas.microsoft.com/office/drawing/2014/main" id="{00000000-0008-0000-0000-00003127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178</xdr:row>
      <xdr:rowOff>76200</xdr:rowOff>
    </xdr:from>
    <xdr:to>
      <xdr:col>7</xdr:col>
      <xdr:colOff>76200</xdr:colOff>
      <xdr:row>179</xdr:row>
      <xdr:rowOff>114300</xdr:rowOff>
    </xdr:to>
    <xdr:sp macro="" textlink="">
      <xdr:nvSpPr>
        <xdr:cNvPr id="10034" name="Text Box 75" hidden="1">
          <a:extLst>
            <a:ext uri="{FF2B5EF4-FFF2-40B4-BE49-F238E27FC236}">
              <a16:creationId xmlns:a16="http://schemas.microsoft.com/office/drawing/2014/main" id="{00000000-0008-0000-0000-00003227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178</xdr:row>
      <xdr:rowOff>76200</xdr:rowOff>
    </xdr:from>
    <xdr:to>
      <xdr:col>7</xdr:col>
      <xdr:colOff>76200</xdr:colOff>
      <xdr:row>179</xdr:row>
      <xdr:rowOff>114300</xdr:rowOff>
    </xdr:to>
    <xdr:sp macro="" textlink="">
      <xdr:nvSpPr>
        <xdr:cNvPr id="10035" name="Text Box 75" hidden="1">
          <a:extLst>
            <a:ext uri="{FF2B5EF4-FFF2-40B4-BE49-F238E27FC236}">
              <a16:creationId xmlns:a16="http://schemas.microsoft.com/office/drawing/2014/main" id="{00000000-0008-0000-0000-00003327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178</xdr:row>
      <xdr:rowOff>76200</xdr:rowOff>
    </xdr:from>
    <xdr:to>
      <xdr:col>7</xdr:col>
      <xdr:colOff>76200</xdr:colOff>
      <xdr:row>179</xdr:row>
      <xdr:rowOff>114300</xdr:rowOff>
    </xdr:to>
    <xdr:sp macro="" textlink="">
      <xdr:nvSpPr>
        <xdr:cNvPr id="10036" name="Text Box 75" hidden="1">
          <a:extLst>
            <a:ext uri="{FF2B5EF4-FFF2-40B4-BE49-F238E27FC236}">
              <a16:creationId xmlns:a16="http://schemas.microsoft.com/office/drawing/2014/main" id="{00000000-0008-0000-0000-00003427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178</xdr:row>
      <xdr:rowOff>76200</xdr:rowOff>
    </xdr:from>
    <xdr:to>
      <xdr:col>7</xdr:col>
      <xdr:colOff>76200</xdr:colOff>
      <xdr:row>179</xdr:row>
      <xdr:rowOff>114300</xdr:rowOff>
    </xdr:to>
    <xdr:sp macro="" textlink="">
      <xdr:nvSpPr>
        <xdr:cNvPr id="10037" name="Text Box 75" hidden="1">
          <a:extLst>
            <a:ext uri="{FF2B5EF4-FFF2-40B4-BE49-F238E27FC236}">
              <a16:creationId xmlns:a16="http://schemas.microsoft.com/office/drawing/2014/main" id="{00000000-0008-0000-0000-00003527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178</xdr:row>
      <xdr:rowOff>76200</xdr:rowOff>
    </xdr:from>
    <xdr:to>
      <xdr:col>7</xdr:col>
      <xdr:colOff>76200</xdr:colOff>
      <xdr:row>179</xdr:row>
      <xdr:rowOff>114300</xdr:rowOff>
    </xdr:to>
    <xdr:sp macro="" textlink="">
      <xdr:nvSpPr>
        <xdr:cNvPr id="10038" name="Text Box 75" hidden="1">
          <a:extLst>
            <a:ext uri="{FF2B5EF4-FFF2-40B4-BE49-F238E27FC236}">
              <a16:creationId xmlns:a16="http://schemas.microsoft.com/office/drawing/2014/main" id="{00000000-0008-0000-0000-00003627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178</xdr:row>
      <xdr:rowOff>76200</xdr:rowOff>
    </xdr:from>
    <xdr:to>
      <xdr:col>7</xdr:col>
      <xdr:colOff>76200</xdr:colOff>
      <xdr:row>179</xdr:row>
      <xdr:rowOff>114300</xdr:rowOff>
    </xdr:to>
    <xdr:sp macro="" textlink="">
      <xdr:nvSpPr>
        <xdr:cNvPr id="10039" name="Text Box 75" hidden="1">
          <a:extLst>
            <a:ext uri="{FF2B5EF4-FFF2-40B4-BE49-F238E27FC236}">
              <a16:creationId xmlns:a16="http://schemas.microsoft.com/office/drawing/2014/main" id="{00000000-0008-0000-0000-00003727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179</xdr:row>
      <xdr:rowOff>76200</xdr:rowOff>
    </xdr:from>
    <xdr:to>
      <xdr:col>7</xdr:col>
      <xdr:colOff>76200</xdr:colOff>
      <xdr:row>180</xdr:row>
      <xdr:rowOff>114300</xdr:rowOff>
    </xdr:to>
    <xdr:sp macro="" textlink="">
      <xdr:nvSpPr>
        <xdr:cNvPr id="10040" name="Text Box 75" hidden="1">
          <a:extLst>
            <a:ext uri="{FF2B5EF4-FFF2-40B4-BE49-F238E27FC236}">
              <a16:creationId xmlns:a16="http://schemas.microsoft.com/office/drawing/2014/main" id="{00000000-0008-0000-0000-00003827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179</xdr:row>
      <xdr:rowOff>76200</xdr:rowOff>
    </xdr:from>
    <xdr:to>
      <xdr:col>7</xdr:col>
      <xdr:colOff>76200</xdr:colOff>
      <xdr:row>180</xdr:row>
      <xdr:rowOff>114300</xdr:rowOff>
    </xdr:to>
    <xdr:sp macro="" textlink="">
      <xdr:nvSpPr>
        <xdr:cNvPr id="10041" name="Text Box 75" hidden="1">
          <a:extLst>
            <a:ext uri="{FF2B5EF4-FFF2-40B4-BE49-F238E27FC236}">
              <a16:creationId xmlns:a16="http://schemas.microsoft.com/office/drawing/2014/main" id="{00000000-0008-0000-0000-00003927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179</xdr:row>
      <xdr:rowOff>76200</xdr:rowOff>
    </xdr:from>
    <xdr:to>
      <xdr:col>7</xdr:col>
      <xdr:colOff>76200</xdr:colOff>
      <xdr:row>180</xdr:row>
      <xdr:rowOff>114300</xdr:rowOff>
    </xdr:to>
    <xdr:sp macro="" textlink="">
      <xdr:nvSpPr>
        <xdr:cNvPr id="10042" name="Text Box 75" hidden="1">
          <a:extLst>
            <a:ext uri="{FF2B5EF4-FFF2-40B4-BE49-F238E27FC236}">
              <a16:creationId xmlns:a16="http://schemas.microsoft.com/office/drawing/2014/main" id="{00000000-0008-0000-0000-00003A27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179</xdr:row>
      <xdr:rowOff>76200</xdr:rowOff>
    </xdr:from>
    <xdr:to>
      <xdr:col>7</xdr:col>
      <xdr:colOff>76200</xdr:colOff>
      <xdr:row>180</xdr:row>
      <xdr:rowOff>114300</xdr:rowOff>
    </xdr:to>
    <xdr:sp macro="" textlink="">
      <xdr:nvSpPr>
        <xdr:cNvPr id="10043" name="Text Box 75" hidden="1">
          <a:extLst>
            <a:ext uri="{FF2B5EF4-FFF2-40B4-BE49-F238E27FC236}">
              <a16:creationId xmlns:a16="http://schemas.microsoft.com/office/drawing/2014/main" id="{00000000-0008-0000-0000-00003B27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179</xdr:row>
      <xdr:rowOff>76200</xdr:rowOff>
    </xdr:from>
    <xdr:to>
      <xdr:col>7</xdr:col>
      <xdr:colOff>76200</xdr:colOff>
      <xdr:row>180</xdr:row>
      <xdr:rowOff>114300</xdr:rowOff>
    </xdr:to>
    <xdr:sp macro="" textlink="">
      <xdr:nvSpPr>
        <xdr:cNvPr id="10044" name="Text Box 75" hidden="1">
          <a:extLst>
            <a:ext uri="{FF2B5EF4-FFF2-40B4-BE49-F238E27FC236}">
              <a16:creationId xmlns:a16="http://schemas.microsoft.com/office/drawing/2014/main" id="{00000000-0008-0000-0000-00003C27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179</xdr:row>
      <xdr:rowOff>76200</xdr:rowOff>
    </xdr:from>
    <xdr:to>
      <xdr:col>7</xdr:col>
      <xdr:colOff>76200</xdr:colOff>
      <xdr:row>180</xdr:row>
      <xdr:rowOff>114300</xdr:rowOff>
    </xdr:to>
    <xdr:sp macro="" textlink="">
      <xdr:nvSpPr>
        <xdr:cNvPr id="10045" name="Text Box 75" hidden="1">
          <a:extLst>
            <a:ext uri="{FF2B5EF4-FFF2-40B4-BE49-F238E27FC236}">
              <a16:creationId xmlns:a16="http://schemas.microsoft.com/office/drawing/2014/main" id="{00000000-0008-0000-0000-00003D27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180</xdr:row>
      <xdr:rowOff>76200</xdr:rowOff>
    </xdr:from>
    <xdr:to>
      <xdr:col>7</xdr:col>
      <xdr:colOff>76200</xdr:colOff>
      <xdr:row>181</xdr:row>
      <xdr:rowOff>114300</xdr:rowOff>
    </xdr:to>
    <xdr:sp macro="" textlink="">
      <xdr:nvSpPr>
        <xdr:cNvPr id="10046" name="Text Box 75" hidden="1">
          <a:extLst>
            <a:ext uri="{FF2B5EF4-FFF2-40B4-BE49-F238E27FC236}">
              <a16:creationId xmlns:a16="http://schemas.microsoft.com/office/drawing/2014/main" id="{00000000-0008-0000-0000-00003E27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180</xdr:row>
      <xdr:rowOff>76200</xdr:rowOff>
    </xdr:from>
    <xdr:to>
      <xdr:col>7</xdr:col>
      <xdr:colOff>76200</xdr:colOff>
      <xdr:row>181</xdr:row>
      <xdr:rowOff>114300</xdr:rowOff>
    </xdr:to>
    <xdr:sp macro="" textlink="">
      <xdr:nvSpPr>
        <xdr:cNvPr id="10047" name="Text Box 75" hidden="1">
          <a:extLst>
            <a:ext uri="{FF2B5EF4-FFF2-40B4-BE49-F238E27FC236}">
              <a16:creationId xmlns:a16="http://schemas.microsoft.com/office/drawing/2014/main" id="{00000000-0008-0000-0000-00003F27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180</xdr:row>
      <xdr:rowOff>76200</xdr:rowOff>
    </xdr:from>
    <xdr:to>
      <xdr:col>7</xdr:col>
      <xdr:colOff>76200</xdr:colOff>
      <xdr:row>181</xdr:row>
      <xdr:rowOff>114300</xdr:rowOff>
    </xdr:to>
    <xdr:sp macro="" textlink="">
      <xdr:nvSpPr>
        <xdr:cNvPr id="10048" name="Text Box 75" hidden="1">
          <a:extLst>
            <a:ext uri="{FF2B5EF4-FFF2-40B4-BE49-F238E27FC236}">
              <a16:creationId xmlns:a16="http://schemas.microsoft.com/office/drawing/2014/main" id="{00000000-0008-0000-0000-00004027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180</xdr:row>
      <xdr:rowOff>76200</xdr:rowOff>
    </xdr:from>
    <xdr:to>
      <xdr:col>7</xdr:col>
      <xdr:colOff>76200</xdr:colOff>
      <xdr:row>181</xdr:row>
      <xdr:rowOff>114300</xdr:rowOff>
    </xdr:to>
    <xdr:sp macro="" textlink="">
      <xdr:nvSpPr>
        <xdr:cNvPr id="10049" name="Text Box 75" hidden="1">
          <a:extLst>
            <a:ext uri="{FF2B5EF4-FFF2-40B4-BE49-F238E27FC236}">
              <a16:creationId xmlns:a16="http://schemas.microsoft.com/office/drawing/2014/main" id="{00000000-0008-0000-0000-00004127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180</xdr:row>
      <xdr:rowOff>76200</xdr:rowOff>
    </xdr:from>
    <xdr:to>
      <xdr:col>7</xdr:col>
      <xdr:colOff>76200</xdr:colOff>
      <xdr:row>181</xdr:row>
      <xdr:rowOff>114300</xdr:rowOff>
    </xdr:to>
    <xdr:sp macro="" textlink="">
      <xdr:nvSpPr>
        <xdr:cNvPr id="10050" name="Text Box 75" hidden="1">
          <a:extLst>
            <a:ext uri="{FF2B5EF4-FFF2-40B4-BE49-F238E27FC236}">
              <a16:creationId xmlns:a16="http://schemas.microsoft.com/office/drawing/2014/main" id="{00000000-0008-0000-0000-00004227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180</xdr:row>
      <xdr:rowOff>76200</xdr:rowOff>
    </xdr:from>
    <xdr:to>
      <xdr:col>7</xdr:col>
      <xdr:colOff>76200</xdr:colOff>
      <xdr:row>181</xdr:row>
      <xdr:rowOff>114300</xdr:rowOff>
    </xdr:to>
    <xdr:sp macro="" textlink="">
      <xdr:nvSpPr>
        <xdr:cNvPr id="10051" name="Text Box 75" hidden="1">
          <a:extLst>
            <a:ext uri="{FF2B5EF4-FFF2-40B4-BE49-F238E27FC236}">
              <a16:creationId xmlns:a16="http://schemas.microsoft.com/office/drawing/2014/main" id="{00000000-0008-0000-0000-00004327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182</xdr:row>
      <xdr:rowOff>76200</xdr:rowOff>
    </xdr:from>
    <xdr:to>
      <xdr:col>7</xdr:col>
      <xdr:colOff>76200</xdr:colOff>
      <xdr:row>183</xdr:row>
      <xdr:rowOff>114300</xdr:rowOff>
    </xdr:to>
    <xdr:sp macro="" textlink="">
      <xdr:nvSpPr>
        <xdr:cNvPr id="10052" name="Text Box 75" hidden="1">
          <a:extLst>
            <a:ext uri="{FF2B5EF4-FFF2-40B4-BE49-F238E27FC236}">
              <a16:creationId xmlns:a16="http://schemas.microsoft.com/office/drawing/2014/main" id="{00000000-0008-0000-0000-000044270000}"/>
            </a:ext>
          </a:extLst>
        </xdr:cNvPr>
        <xdr:cNvSpPr txBox="1">
          <a:spLocks noChangeArrowheads="1"/>
        </xdr:cNvSpPr>
      </xdr:nvSpPr>
      <xdr:spPr bwMode="auto">
        <a:xfrm>
          <a:off x="2686050" y="692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182</xdr:row>
      <xdr:rowOff>76200</xdr:rowOff>
    </xdr:from>
    <xdr:to>
      <xdr:col>7</xdr:col>
      <xdr:colOff>76200</xdr:colOff>
      <xdr:row>183</xdr:row>
      <xdr:rowOff>114300</xdr:rowOff>
    </xdr:to>
    <xdr:sp macro="" textlink="">
      <xdr:nvSpPr>
        <xdr:cNvPr id="10053" name="Text Box 75" hidden="1">
          <a:extLst>
            <a:ext uri="{FF2B5EF4-FFF2-40B4-BE49-F238E27FC236}">
              <a16:creationId xmlns:a16="http://schemas.microsoft.com/office/drawing/2014/main" id="{00000000-0008-0000-0000-000045270000}"/>
            </a:ext>
          </a:extLst>
        </xdr:cNvPr>
        <xdr:cNvSpPr txBox="1">
          <a:spLocks noChangeArrowheads="1"/>
        </xdr:cNvSpPr>
      </xdr:nvSpPr>
      <xdr:spPr bwMode="auto">
        <a:xfrm>
          <a:off x="2686050" y="692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182</xdr:row>
      <xdr:rowOff>76200</xdr:rowOff>
    </xdr:from>
    <xdr:to>
      <xdr:col>7</xdr:col>
      <xdr:colOff>76200</xdr:colOff>
      <xdr:row>183</xdr:row>
      <xdr:rowOff>114300</xdr:rowOff>
    </xdr:to>
    <xdr:sp macro="" textlink="">
      <xdr:nvSpPr>
        <xdr:cNvPr id="10054" name="Text Box 75" hidden="1">
          <a:extLst>
            <a:ext uri="{FF2B5EF4-FFF2-40B4-BE49-F238E27FC236}">
              <a16:creationId xmlns:a16="http://schemas.microsoft.com/office/drawing/2014/main" id="{00000000-0008-0000-0000-000046270000}"/>
            </a:ext>
          </a:extLst>
        </xdr:cNvPr>
        <xdr:cNvSpPr txBox="1">
          <a:spLocks noChangeArrowheads="1"/>
        </xdr:cNvSpPr>
      </xdr:nvSpPr>
      <xdr:spPr bwMode="auto">
        <a:xfrm>
          <a:off x="2686050" y="692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182</xdr:row>
      <xdr:rowOff>76200</xdr:rowOff>
    </xdr:from>
    <xdr:to>
      <xdr:col>7</xdr:col>
      <xdr:colOff>76200</xdr:colOff>
      <xdr:row>183</xdr:row>
      <xdr:rowOff>114300</xdr:rowOff>
    </xdr:to>
    <xdr:sp macro="" textlink="">
      <xdr:nvSpPr>
        <xdr:cNvPr id="10055" name="Text Box 75" hidden="1">
          <a:extLst>
            <a:ext uri="{FF2B5EF4-FFF2-40B4-BE49-F238E27FC236}">
              <a16:creationId xmlns:a16="http://schemas.microsoft.com/office/drawing/2014/main" id="{00000000-0008-0000-0000-000047270000}"/>
            </a:ext>
          </a:extLst>
        </xdr:cNvPr>
        <xdr:cNvSpPr txBox="1">
          <a:spLocks noChangeArrowheads="1"/>
        </xdr:cNvSpPr>
      </xdr:nvSpPr>
      <xdr:spPr bwMode="auto">
        <a:xfrm>
          <a:off x="2686050" y="692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182</xdr:row>
      <xdr:rowOff>76200</xdr:rowOff>
    </xdr:from>
    <xdr:to>
      <xdr:col>7</xdr:col>
      <xdr:colOff>76200</xdr:colOff>
      <xdr:row>183</xdr:row>
      <xdr:rowOff>114300</xdr:rowOff>
    </xdr:to>
    <xdr:sp macro="" textlink="">
      <xdr:nvSpPr>
        <xdr:cNvPr id="10056" name="Text Box 75" hidden="1">
          <a:extLst>
            <a:ext uri="{FF2B5EF4-FFF2-40B4-BE49-F238E27FC236}">
              <a16:creationId xmlns:a16="http://schemas.microsoft.com/office/drawing/2014/main" id="{00000000-0008-0000-0000-000048270000}"/>
            </a:ext>
          </a:extLst>
        </xdr:cNvPr>
        <xdr:cNvSpPr txBox="1">
          <a:spLocks noChangeArrowheads="1"/>
        </xdr:cNvSpPr>
      </xdr:nvSpPr>
      <xdr:spPr bwMode="auto">
        <a:xfrm>
          <a:off x="2686050" y="692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10</xdr:row>
      <xdr:rowOff>76200</xdr:rowOff>
    </xdr:from>
    <xdr:to>
      <xdr:col>10</xdr:col>
      <xdr:colOff>76200</xdr:colOff>
      <xdr:row>11</xdr:row>
      <xdr:rowOff>114300</xdr:rowOff>
    </xdr:to>
    <xdr:sp macro="" textlink="">
      <xdr:nvSpPr>
        <xdr:cNvPr id="10057" name="Text Box 75" hidden="1">
          <a:extLst>
            <a:ext uri="{FF2B5EF4-FFF2-40B4-BE49-F238E27FC236}">
              <a16:creationId xmlns:a16="http://schemas.microsoft.com/office/drawing/2014/main" id="{00000000-0008-0000-0000-000049270000}"/>
            </a:ext>
          </a:extLst>
        </xdr:cNvPr>
        <xdr:cNvSpPr txBox="1">
          <a:spLocks noChangeArrowheads="1"/>
        </xdr:cNvSpPr>
      </xdr:nvSpPr>
      <xdr:spPr bwMode="auto">
        <a:xfrm>
          <a:off x="3714750" y="303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11</xdr:row>
      <xdr:rowOff>76200</xdr:rowOff>
    </xdr:from>
    <xdr:to>
      <xdr:col>10</xdr:col>
      <xdr:colOff>76200</xdr:colOff>
      <xdr:row>12</xdr:row>
      <xdr:rowOff>114300</xdr:rowOff>
    </xdr:to>
    <xdr:sp macro="" textlink="">
      <xdr:nvSpPr>
        <xdr:cNvPr id="10058" name="Text Box 75" hidden="1">
          <a:extLst>
            <a:ext uri="{FF2B5EF4-FFF2-40B4-BE49-F238E27FC236}">
              <a16:creationId xmlns:a16="http://schemas.microsoft.com/office/drawing/2014/main" id="{00000000-0008-0000-0000-00004A270000}"/>
            </a:ext>
          </a:extLst>
        </xdr:cNvPr>
        <xdr:cNvSpPr txBox="1">
          <a:spLocks noChangeArrowheads="1"/>
        </xdr:cNvSpPr>
      </xdr:nvSpPr>
      <xdr:spPr bwMode="auto">
        <a:xfrm>
          <a:off x="3714750" y="3200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11</xdr:row>
      <xdr:rowOff>76200</xdr:rowOff>
    </xdr:from>
    <xdr:to>
      <xdr:col>10</xdr:col>
      <xdr:colOff>76200</xdr:colOff>
      <xdr:row>12</xdr:row>
      <xdr:rowOff>114300</xdr:rowOff>
    </xdr:to>
    <xdr:sp macro="" textlink="">
      <xdr:nvSpPr>
        <xdr:cNvPr id="10059" name="Text Box 75" hidden="1">
          <a:extLst>
            <a:ext uri="{FF2B5EF4-FFF2-40B4-BE49-F238E27FC236}">
              <a16:creationId xmlns:a16="http://schemas.microsoft.com/office/drawing/2014/main" id="{00000000-0008-0000-0000-00004B270000}"/>
            </a:ext>
          </a:extLst>
        </xdr:cNvPr>
        <xdr:cNvSpPr txBox="1">
          <a:spLocks noChangeArrowheads="1"/>
        </xdr:cNvSpPr>
      </xdr:nvSpPr>
      <xdr:spPr bwMode="auto">
        <a:xfrm>
          <a:off x="3714750" y="3200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11</xdr:row>
      <xdr:rowOff>76200</xdr:rowOff>
    </xdr:from>
    <xdr:to>
      <xdr:col>10</xdr:col>
      <xdr:colOff>76200</xdr:colOff>
      <xdr:row>12</xdr:row>
      <xdr:rowOff>114300</xdr:rowOff>
    </xdr:to>
    <xdr:sp macro="" textlink="">
      <xdr:nvSpPr>
        <xdr:cNvPr id="10060" name="Text Box 75" hidden="1">
          <a:extLst>
            <a:ext uri="{FF2B5EF4-FFF2-40B4-BE49-F238E27FC236}">
              <a16:creationId xmlns:a16="http://schemas.microsoft.com/office/drawing/2014/main" id="{00000000-0008-0000-0000-00004C270000}"/>
            </a:ext>
          </a:extLst>
        </xdr:cNvPr>
        <xdr:cNvSpPr txBox="1">
          <a:spLocks noChangeArrowheads="1"/>
        </xdr:cNvSpPr>
      </xdr:nvSpPr>
      <xdr:spPr bwMode="auto">
        <a:xfrm>
          <a:off x="3714750" y="3200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11</xdr:row>
      <xdr:rowOff>76200</xdr:rowOff>
    </xdr:from>
    <xdr:to>
      <xdr:col>10</xdr:col>
      <xdr:colOff>76200</xdr:colOff>
      <xdr:row>12</xdr:row>
      <xdr:rowOff>114300</xdr:rowOff>
    </xdr:to>
    <xdr:sp macro="" textlink="">
      <xdr:nvSpPr>
        <xdr:cNvPr id="10061" name="Text Box 75" hidden="1">
          <a:extLst>
            <a:ext uri="{FF2B5EF4-FFF2-40B4-BE49-F238E27FC236}">
              <a16:creationId xmlns:a16="http://schemas.microsoft.com/office/drawing/2014/main" id="{00000000-0008-0000-0000-00004D270000}"/>
            </a:ext>
          </a:extLst>
        </xdr:cNvPr>
        <xdr:cNvSpPr txBox="1">
          <a:spLocks noChangeArrowheads="1"/>
        </xdr:cNvSpPr>
      </xdr:nvSpPr>
      <xdr:spPr bwMode="auto">
        <a:xfrm>
          <a:off x="3714750" y="3200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11</xdr:row>
      <xdr:rowOff>76200</xdr:rowOff>
    </xdr:from>
    <xdr:to>
      <xdr:col>10</xdr:col>
      <xdr:colOff>76200</xdr:colOff>
      <xdr:row>12</xdr:row>
      <xdr:rowOff>114300</xdr:rowOff>
    </xdr:to>
    <xdr:sp macro="" textlink="">
      <xdr:nvSpPr>
        <xdr:cNvPr id="10062" name="Text Box 75" hidden="1">
          <a:extLst>
            <a:ext uri="{FF2B5EF4-FFF2-40B4-BE49-F238E27FC236}">
              <a16:creationId xmlns:a16="http://schemas.microsoft.com/office/drawing/2014/main" id="{00000000-0008-0000-0000-00004E270000}"/>
            </a:ext>
          </a:extLst>
        </xdr:cNvPr>
        <xdr:cNvSpPr txBox="1">
          <a:spLocks noChangeArrowheads="1"/>
        </xdr:cNvSpPr>
      </xdr:nvSpPr>
      <xdr:spPr bwMode="auto">
        <a:xfrm>
          <a:off x="3714750" y="3200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11</xdr:row>
      <xdr:rowOff>76200</xdr:rowOff>
    </xdr:from>
    <xdr:to>
      <xdr:col>10</xdr:col>
      <xdr:colOff>76200</xdr:colOff>
      <xdr:row>12</xdr:row>
      <xdr:rowOff>114300</xdr:rowOff>
    </xdr:to>
    <xdr:sp macro="" textlink="">
      <xdr:nvSpPr>
        <xdr:cNvPr id="10063" name="Text Box 75" hidden="1">
          <a:extLst>
            <a:ext uri="{FF2B5EF4-FFF2-40B4-BE49-F238E27FC236}">
              <a16:creationId xmlns:a16="http://schemas.microsoft.com/office/drawing/2014/main" id="{00000000-0008-0000-0000-00004F270000}"/>
            </a:ext>
          </a:extLst>
        </xdr:cNvPr>
        <xdr:cNvSpPr txBox="1">
          <a:spLocks noChangeArrowheads="1"/>
        </xdr:cNvSpPr>
      </xdr:nvSpPr>
      <xdr:spPr bwMode="auto">
        <a:xfrm>
          <a:off x="3714750" y="3200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12</xdr:row>
      <xdr:rowOff>76200</xdr:rowOff>
    </xdr:from>
    <xdr:to>
      <xdr:col>10</xdr:col>
      <xdr:colOff>76200</xdr:colOff>
      <xdr:row>13</xdr:row>
      <xdr:rowOff>114300</xdr:rowOff>
    </xdr:to>
    <xdr:sp macro="" textlink="">
      <xdr:nvSpPr>
        <xdr:cNvPr id="10064" name="Text Box 75" hidden="1">
          <a:extLst>
            <a:ext uri="{FF2B5EF4-FFF2-40B4-BE49-F238E27FC236}">
              <a16:creationId xmlns:a16="http://schemas.microsoft.com/office/drawing/2014/main" id="{00000000-0008-0000-0000-000050270000}"/>
            </a:ext>
          </a:extLst>
        </xdr:cNvPr>
        <xdr:cNvSpPr txBox="1">
          <a:spLocks noChangeArrowheads="1"/>
        </xdr:cNvSpPr>
      </xdr:nvSpPr>
      <xdr:spPr bwMode="auto">
        <a:xfrm>
          <a:off x="3714750" y="3362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12</xdr:row>
      <xdr:rowOff>76200</xdr:rowOff>
    </xdr:from>
    <xdr:to>
      <xdr:col>10</xdr:col>
      <xdr:colOff>76200</xdr:colOff>
      <xdr:row>13</xdr:row>
      <xdr:rowOff>114300</xdr:rowOff>
    </xdr:to>
    <xdr:sp macro="" textlink="">
      <xdr:nvSpPr>
        <xdr:cNvPr id="10065" name="Text Box 75" hidden="1">
          <a:extLst>
            <a:ext uri="{FF2B5EF4-FFF2-40B4-BE49-F238E27FC236}">
              <a16:creationId xmlns:a16="http://schemas.microsoft.com/office/drawing/2014/main" id="{00000000-0008-0000-0000-000051270000}"/>
            </a:ext>
          </a:extLst>
        </xdr:cNvPr>
        <xdr:cNvSpPr txBox="1">
          <a:spLocks noChangeArrowheads="1"/>
        </xdr:cNvSpPr>
      </xdr:nvSpPr>
      <xdr:spPr bwMode="auto">
        <a:xfrm>
          <a:off x="3714750" y="3362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12</xdr:row>
      <xdr:rowOff>76200</xdr:rowOff>
    </xdr:from>
    <xdr:to>
      <xdr:col>10</xdr:col>
      <xdr:colOff>76200</xdr:colOff>
      <xdr:row>13</xdr:row>
      <xdr:rowOff>114300</xdr:rowOff>
    </xdr:to>
    <xdr:sp macro="" textlink="">
      <xdr:nvSpPr>
        <xdr:cNvPr id="10066" name="Text Box 75" hidden="1">
          <a:extLst>
            <a:ext uri="{FF2B5EF4-FFF2-40B4-BE49-F238E27FC236}">
              <a16:creationId xmlns:a16="http://schemas.microsoft.com/office/drawing/2014/main" id="{00000000-0008-0000-0000-000052270000}"/>
            </a:ext>
          </a:extLst>
        </xdr:cNvPr>
        <xdr:cNvSpPr txBox="1">
          <a:spLocks noChangeArrowheads="1"/>
        </xdr:cNvSpPr>
      </xdr:nvSpPr>
      <xdr:spPr bwMode="auto">
        <a:xfrm>
          <a:off x="3714750" y="3362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12</xdr:row>
      <xdr:rowOff>76200</xdr:rowOff>
    </xdr:from>
    <xdr:to>
      <xdr:col>10</xdr:col>
      <xdr:colOff>76200</xdr:colOff>
      <xdr:row>13</xdr:row>
      <xdr:rowOff>114300</xdr:rowOff>
    </xdr:to>
    <xdr:sp macro="" textlink="">
      <xdr:nvSpPr>
        <xdr:cNvPr id="10067" name="Text Box 75" hidden="1">
          <a:extLst>
            <a:ext uri="{FF2B5EF4-FFF2-40B4-BE49-F238E27FC236}">
              <a16:creationId xmlns:a16="http://schemas.microsoft.com/office/drawing/2014/main" id="{00000000-0008-0000-0000-000053270000}"/>
            </a:ext>
          </a:extLst>
        </xdr:cNvPr>
        <xdr:cNvSpPr txBox="1">
          <a:spLocks noChangeArrowheads="1"/>
        </xdr:cNvSpPr>
      </xdr:nvSpPr>
      <xdr:spPr bwMode="auto">
        <a:xfrm>
          <a:off x="3714750" y="3362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12</xdr:row>
      <xdr:rowOff>76200</xdr:rowOff>
    </xdr:from>
    <xdr:to>
      <xdr:col>10</xdr:col>
      <xdr:colOff>76200</xdr:colOff>
      <xdr:row>13</xdr:row>
      <xdr:rowOff>114300</xdr:rowOff>
    </xdr:to>
    <xdr:sp macro="" textlink="">
      <xdr:nvSpPr>
        <xdr:cNvPr id="10068" name="Text Box 75" hidden="1">
          <a:extLst>
            <a:ext uri="{FF2B5EF4-FFF2-40B4-BE49-F238E27FC236}">
              <a16:creationId xmlns:a16="http://schemas.microsoft.com/office/drawing/2014/main" id="{00000000-0008-0000-0000-000054270000}"/>
            </a:ext>
          </a:extLst>
        </xdr:cNvPr>
        <xdr:cNvSpPr txBox="1">
          <a:spLocks noChangeArrowheads="1"/>
        </xdr:cNvSpPr>
      </xdr:nvSpPr>
      <xdr:spPr bwMode="auto">
        <a:xfrm>
          <a:off x="3714750" y="3362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12</xdr:row>
      <xdr:rowOff>76200</xdr:rowOff>
    </xdr:from>
    <xdr:to>
      <xdr:col>10</xdr:col>
      <xdr:colOff>76200</xdr:colOff>
      <xdr:row>13</xdr:row>
      <xdr:rowOff>114300</xdr:rowOff>
    </xdr:to>
    <xdr:sp macro="" textlink="">
      <xdr:nvSpPr>
        <xdr:cNvPr id="10069" name="Text Box 75" hidden="1">
          <a:extLst>
            <a:ext uri="{FF2B5EF4-FFF2-40B4-BE49-F238E27FC236}">
              <a16:creationId xmlns:a16="http://schemas.microsoft.com/office/drawing/2014/main" id="{00000000-0008-0000-0000-000055270000}"/>
            </a:ext>
          </a:extLst>
        </xdr:cNvPr>
        <xdr:cNvSpPr txBox="1">
          <a:spLocks noChangeArrowheads="1"/>
        </xdr:cNvSpPr>
      </xdr:nvSpPr>
      <xdr:spPr bwMode="auto">
        <a:xfrm>
          <a:off x="3714750" y="3362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12</xdr:row>
      <xdr:rowOff>76200</xdr:rowOff>
    </xdr:from>
    <xdr:to>
      <xdr:col>10</xdr:col>
      <xdr:colOff>76200</xdr:colOff>
      <xdr:row>13</xdr:row>
      <xdr:rowOff>114300</xdr:rowOff>
    </xdr:to>
    <xdr:sp macro="" textlink="">
      <xdr:nvSpPr>
        <xdr:cNvPr id="10070" name="Text Box 75" hidden="1">
          <a:extLst>
            <a:ext uri="{FF2B5EF4-FFF2-40B4-BE49-F238E27FC236}">
              <a16:creationId xmlns:a16="http://schemas.microsoft.com/office/drawing/2014/main" id="{00000000-0008-0000-0000-000056270000}"/>
            </a:ext>
          </a:extLst>
        </xdr:cNvPr>
        <xdr:cNvSpPr txBox="1">
          <a:spLocks noChangeArrowheads="1"/>
        </xdr:cNvSpPr>
      </xdr:nvSpPr>
      <xdr:spPr bwMode="auto">
        <a:xfrm>
          <a:off x="3714750" y="3362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13</xdr:row>
      <xdr:rowOff>76200</xdr:rowOff>
    </xdr:from>
    <xdr:to>
      <xdr:col>10</xdr:col>
      <xdr:colOff>76200</xdr:colOff>
      <xdr:row>14</xdr:row>
      <xdr:rowOff>114300</xdr:rowOff>
    </xdr:to>
    <xdr:sp macro="" textlink="">
      <xdr:nvSpPr>
        <xdr:cNvPr id="10071" name="Text Box 75" hidden="1">
          <a:extLst>
            <a:ext uri="{FF2B5EF4-FFF2-40B4-BE49-F238E27FC236}">
              <a16:creationId xmlns:a16="http://schemas.microsoft.com/office/drawing/2014/main" id="{00000000-0008-0000-0000-000057270000}"/>
            </a:ext>
          </a:extLst>
        </xdr:cNvPr>
        <xdr:cNvSpPr txBox="1">
          <a:spLocks noChangeArrowheads="1"/>
        </xdr:cNvSpPr>
      </xdr:nvSpPr>
      <xdr:spPr bwMode="auto">
        <a:xfrm>
          <a:off x="3714750" y="35242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13</xdr:row>
      <xdr:rowOff>76200</xdr:rowOff>
    </xdr:from>
    <xdr:to>
      <xdr:col>10</xdr:col>
      <xdr:colOff>76200</xdr:colOff>
      <xdr:row>14</xdr:row>
      <xdr:rowOff>114300</xdr:rowOff>
    </xdr:to>
    <xdr:sp macro="" textlink="">
      <xdr:nvSpPr>
        <xdr:cNvPr id="10072" name="Text Box 75" hidden="1">
          <a:extLst>
            <a:ext uri="{FF2B5EF4-FFF2-40B4-BE49-F238E27FC236}">
              <a16:creationId xmlns:a16="http://schemas.microsoft.com/office/drawing/2014/main" id="{00000000-0008-0000-0000-000058270000}"/>
            </a:ext>
          </a:extLst>
        </xdr:cNvPr>
        <xdr:cNvSpPr txBox="1">
          <a:spLocks noChangeArrowheads="1"/>
        </xdr:cNvSpPr>
      </xdr:nvSpPr>
      <xdr:spPr bwMode="auto">
        <a:xfrm>
          <a:off x="3714750" y="35242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13</xdr:row>
      <xdr:rowOff>76200</xdr:rowOff>
    </xdr:from>
    <xdr:to>
      <xdr:col>10</xdr:col>
      <xdr:colOff>76200</xdr:colOff>
      <xdr:row>14</xdr:row>
      <xdr:rowOff>114300</xdr:rowOff>
    </xdr:to>
    <xdr:sp macro="" textlink="">
      <xdr:nvSpPr>
        <xdr:cNvPr id="10073" name="Text Box 75" hidden="1">
          <a:extLst>
            <a:ext uri="{FF2B5EF4-FFF2-40B4-BE49-F238E27FC236}">
              <a16:creationId xmlns:a16="http://schemas.microsoft.com/office/drawing/2014/main" id="{00000000-0008-0000-0000-000059270000}"/>
            </a:ext>
          </a:extLst>
        </xdr:cNvPr>
        <xdr:cNvSpPr txBox="1">
          <a:spLocks noChangeArrowheads="1"/>
        </xdr:cNvSpPr>
      </xdr:nvSpPr>
      <xdr:spPr bwMode="auto">
        <a:xfrm>
          <a:off x="3714750" y="35242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13</xdr:row>
      <xdr:rowOff>76200</xdr:rowOff>
    </xdr:from>
    <xdr:to>
      <xdr:col>10</xdr:col>
      <xdr:colOff>76200</xdr:colOff>
      <xdr:row>14</xdr:row>
      <xdr:rowOff>114300</xdr:rowOff>
    </xdr:to>
    <xdr:sp macro="" textlink="">
      <xdr:nvSpPr>
        <xdr:cNvPr id="10074" name="Text Box 75" hidden="1">
          <a:extLst>
            <a:ext uri="{FF2B5EF4-FFF2-40B4-BE49-F238E27FC236}">
              <a16:creationId xmlns:a16="http://schemas.microsoft.com/office/drawing/2014/main" id="{00000000-0008-0000-0000-00005A270000}"/>
            </a:ext>
          </a:extLst>
        </xdr:cNvPr>
        <xdr:cNvSpPr txBox="1">
          <a:spLocks noChangeArrowheads="1"/>
        </xdr:cNvSpPr>
      </xdr:nvSpPr>
      <xdr:spPr bwMode="auto">
        <a:xfrm>
          <a:off x="3714750" y="35242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13</xdr:row>
      <xdr:rowOff>76200</xdr:rowOff>
    </xdr:from>
    <xdr:to>
      <xdr:col>10</xdr:col>
      <xdr:colOff>76200</xdr:colOff>
      <xdr:row>14</xdr:row>
      <xdr:rowOff>114300</xdr:rowOff>
    </xdr:to>
    <xdr:sp macro="" textlink="">
      <xdr:nvSpPr>
        <xdr:cNvPr id="10075" name="Text Box 75" hidden="1">
          <a:extLst>
            <a:ext uri="{FF2B5EF4-FFF2-40B4-BE49-F238E27FC236}">
              <a16:creationId xmlns:a16="http://schemas.microsoft.com/office/drawing/2014/main" id="{00000000-0008-0000-0000-00005B270000}"/>
            </a:ext>
          </a:extLst>
        </xdr:cNvPr>
        <xdr:cNvSpPr txBox="1">
          <a:spLocks noChangeArrowheads="1"/>
        </xdr:cNvSpPr>
      </xdr:nvSpPr>
      <xdr:spPr bwMode="auto">
        <a:xfrm>
          <a:off x="3714750" y="35242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13</xdr:row>
      <xdr:rowOff>76200</xdr:rowOff>
    </xdr:from>
    <xdr:to>
      <xdr:col>10</xdr:col>
      <xdr:colOff>76200</xdr:colOff>
      <xdr:row>14</xdr:row>
      <xdr:rowOff>114300</xdr:rowOff>
    </xdr:to>
    <xdr:sp macro="" textlink="">
      <xdr:nvSpPr>
        <xdr:cNvPr id="10076" name="Text Box 75" hidden="1">
          <a:extLst>
            <a:ext uri="{FF2B5EF4-FFF2-40B4-BE49-F238E27FC236}">
              <a16:creationId xmlns:a16="http://schemas.microsoft.com/office/drawing/2014/main" id="{00000000-0008-0000-0000-00005C270000}"/>
            </a:ext>
          </a:extLst>
        </xdr:cNvPr>
        <xdr:cNvSpPr txBox="1">
          <a:spLocks noChangeArrowheads="1"/>
        </xdr:cNvSpPr>
      </xdr:nvSpPr>
      <xdr:spPr bwMode="auto">
        <a:xfrm>
          <a:off x="3714750" y="35242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13</xdr:row>
      <xdr:rowOff>76200</xdr:rowOff>
    </xdr:from>
    <xdr:to>
      <xdr:col>10</xdr:col>
      <xdr:colOff>76200</xdr:colOff>
      <xdr:row>14</xdr:row>
      <xdr:rowOff>114300</xdr:rowOff>
    </xdr:to>
    <xdr:sp macro="" textlink="">
      <xdr:nvSpPr>
        <xdr:cNvPr id="10077" name="Text Box 75" hidden="1">
          <a:extLst>
            <a:ext uri="{FF2B5EF4-FFF2-40B4-BE49-F238E27FC236}">
              <a16:creationId xmlns:a16="http://schemas.microsoft.com/office/drawing/2014/main" id="{00000000-0008-0000-0000-00005D270000}"/>
            </a:ext>
          </a:extLst>
        </xdr:cNvPr>
        <xdr:cNvSpPr txBox="1">
          <a:spLocks noChangeArrowheads="1"/>
        </xdr:cNvSpPr>
      </xdr:nvSpPr>
      <xdr:spPr bwMode="auto">
        <a:xfrm>
          <a:off x="3714750" y="35242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14</xdr:row>
      <xdr:rowOff>76200</xdr:rowOff>
    </xdr:from>
    <xdr:to>
      <xdr:col>10</xdr:col>
      <xdr:colOff>76200</xdr:colOff>
      <xdr:row>15</xdr:row>
      <xdr:rowOff>114300</xdr:rowOff>
    </xdr:to>
    <xdr:sp macro="" textlink="">
      <xdr:nvSpPr>
        <xdr:cNvPr id="10078" name="Text Box 75" hidden="1">
          <a:extLst>
            <a:ext uri="{FF2B5EF4-FFF2-40B4-BE49-F238E27FC236}">
              <a16:creationId xmlns:a16="http://schemas.microsoft.com/office/drawing/2014/main" id="{00000000-0008-0000-0000-00005E270000}"/>
            </a:ext>
          </a:extLst>
        </xdr:cNvPr>
        <xdr:cNvSpPr txBox="1">
          <a:spLocks noChangeArrowheads="1"/>
        </xdr:cNvSpPr>
      </xdr:nvSpPr>
      <xdr:spPr bwMode="auto">
        <a:xfrm>
          <a:off x="3714750" y="3686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14</xdr:row>
      <xdr:rowOff>76200</xdr:rowOff>
    </xdr:from>
    <xdr:to>
      <xdr:col>10</xdr:col>
      <xdr:colOff>76200</xdr:colOff>
      <xdr:row>15</xdr:row>
      <xdr:rowOff>114300</xdr:rowOff>
    </xdr:to>
    <xdr:sp macro="" textlink="">
      <xdr:nvSpPr>
        <xdr:cNvPr id="10079" name="Text Box 75" hidden="1">
          <a:extLst>
            <a:ext uri="{FF2B5EF4-FFF2-40B4-BE49-F238E27FC236}">
              <a16:creationId xmlns:a16="http://schemas.microsoft.com/office/drawing/2014/main" id="{00000000-0008-0000-0000-00005F270000}"/>
            </a:ext>
          </a:extLst>
        </xdr:cNvPr>
        <xdr:cNvSpPr txBox="1">
          <a:spLocks noChangeArrowheads="1"/>
        </xdr:cNvSpPr>
      </xdr:nvSpPr>
      <xdr:spPr bwMode="auto">
        <a:xfrm>
          <a:off x="3714750" y="3686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14</xdr:row>
      <xdr:rowOff>76200</xdr:rowOff>
    </xdr:from>
    <xdr:to>
      <xdr:col>10</xdr:col>
      <xdr:colOff>76200</xdr:colOff>
      <xdr:row>15</xdr:row>
      <xdr:rowOff>114300</xdr:rowOff>
    </xdr:to>
    <xdr:sp macro="" textlink="">
      <xdr:nvSpPr>
        <xdr:cNvPr id="10080" name="Text Box 75" hidden="1">
          <a:extLst>
            <a:ext uri="{FF2B5EF4-FFF2-40B4-BE49-F238E27FC236}">
              <a16:creationId xmlns:a16="http://schemas.microsoft.com/office/drawing/2014/main" id="{00000000-0008-0000-0000-000060270000}"/>
            </a:ext>
          </a:extLst>
        </xdr:cNvPr>
        <xdr:cNvSpPr txBox="1">
          <a:spLocks noChangeArrowheads="1"/>
        </xdr:cNvSpPr>
      </xdr:nvSpPr>
      <xdr:spPr bwMode="auto">
        <a:xfrm>
          <a:off x="3714750" y="3686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14</xdr:row>
      <xdr:rowOff>76200</xdr:rowOff>
    </xdr:from>
    <xdr:to>
      <xdr:col>10</xdr:col>
      <xdr:colOff>76200</xdr:colOff>
      <xdr:row>15</xdr:row>
      <xdr:rowOff>114300</xdr:rowOff>
    </xdr:to>
    <xdr:sp macro="" textlink="">
      <xdr:nvSpPr>
        <xdr:cNvPr id="10081" name="Text Box 75" hidden="1">
          <a:extLst>
            <a:ext uri="{FF2B5EF4-FFF2-40B4-BE49-F238E27FC236}">
              <a16:creationId xmlns:a16="http://schemas.microsoft.com/office/drawing/2014/main" id="{00000000-0008-0000-0000-000061270000}"/>
            </a:ext>
          </a:extLst>
        </xdr:cNvPr>
        <xdr:cNvSpPr txBox="1">
          <a:spLocks noChangeArrowheads="1"/>
        </xdr:cNvSpPr>
      </xdr:nvSpPr>
      <xdr:spPr bwMode="auto">
        <a:xfrm>
          <a:off x="3714750" y="3686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14</xdr:row>
      <xdr:rowOff>76200</xdr:rowOff>
    </xdr:from>
    <xdr:to>
      <xdr:col>10</xdr:col>
      <xdr:colOff>76200</xdr:colOff>
      <xdr:row>15</xdr:row>
      <xdr:rowOff>114300</xdr:rowOff>
    </xdr:to>
    <xdr:sp macro="" textlink="">
      <xdr:nvSpPr>
        <xdr:cNvPr id="10082" name="Text Box 75" hidden="1">
          <a:extLst>
            <a:ext uri="{FF2B5EF4-FFF2-40B4-BE49-F238E27FC236}">
              <a16:creationId xmlns:a16="http://schemas.microsoft.com/office/drawing/2014/main" id="{00000000-0008-0000-0000-000062270000}"/>
            </a:ext>
          </a:extLst>
        </xdr:cNvPr>
        <xdr:cNvSpPr txBox="1">
          <a:spLocks noChangeArrowheads="1"/>
        </xdr:cNvSpPr>
      </xdr:nvSpPr>
      <xdr:spPr bwMode="auto">
        <a:xfrm>
          <a:off x="3714750" y="3686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14</xdr:row>
      <xdr:rowOff>76200</xdr:rowOff>
    </xdr:from>
    <xdr:to>
      <xdr:col>10</xdr:col>
      <xdr:colOff>76200</xdr:colOff>
      <xdr:row>15</xdr:row>
      <xdr:rowOff>114300</xdr:rowOff>
    </xdr:to>
    <xdr:sp macro="" textlink="">
      <xdr:nvSpPr>
        <xdr:cNvPr id="10083" name="Text Box 75" hidden="1">
          <a:extLst>
            <a:ext uri="{FF2B5EF4-FFF2-40B4-BE49-F238E27FC236}">
              <a16:creationId xmlns:a16="http://schemas.microsoft.com/office/drawing/2014/main" id="{00000000-0008-0000-0000-000063270000}"/>
            </a:ext>
          </a:extLst>
        </xdr:cNvPr>
        <xdr:cNvSpPr txBox="1">
          <a:spLocks noChangeArrowheads="1"/>
        </xdr:cNvSpPr>
      </xdr:nvSpPr>
      <xdr:spPr bwMode="auto">
        <a:xfrm>
          <a:off x="3714750" y="3686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14</xdr:row>
      <xdr:rowOff>76200</xdr:rowOff>
    </xdr:from>
    <xdr:to>
      <xdr:col>10</xdr:col>
      <xdr:colOff>76200</xdr:colOff>
      <xdr:row>15</xdr:row>
      <xdr:rowOff>114300</xdr:rowOff>
    </xdr:to>
    <xdr:sp macro="" textlink="">
      <xdr:nvSpPr>
        <xdr:cNvPr id="10084" name="Text Box 75" hidden="1">
          <a:extLst>
            <a:ext uri="{FF2B5EF4-FFF2-40B4-BE49-F238E27FC236}">
              <a16:creationId xmlns:a16="http://schemas.microsoft.com/office/drawing/2014/main" id="{00000000-0008-0000-0000-000064270000}"/>
            </a:ext>
          </a:extLst>
        </xdr:cNvPr>
        <xdr:cNvSpPr txBox="1">
          <a:spLocks noChangeArrowheads="1"/>
        </xdr:cNvSpPr>
      </xdr:nvSpPr>
      <xdr:spPr bwMode="auto">
        <a:xfrm>
          <a:off x="3714750" y="3686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15</xdr:row>
      <xdr:rowOff>76200</xdr:rowOff>
    </xdr:from>
    <xdr:to>
      <xdr:col>10</xdr:col>
      <xdr:colOff>76200</xdr:colOff>
      <xdr:row>16</xdr:row>
      <xdr:rowOff>114300</xdr:rowOff>
    </xdr:to>
    <xdr:sp macro="" textlink="">
      <xdr:nvSpPr>
        <xdr:cNvPr id="10085" name="Text Box 75" hidden="1">
          <a:extLst>
            <a:ext uri="{FF2B5EF4-FFF2-40B4-BE49-F238E27FC236}">
              <a16:creationId xmlns:a16="http://schemas.microsoft.com/office/drawing/2014/main" id="{00000000-0008-0000-0000-000065270000}"/>
            </a:ext>
          </a:extLst>
        </xdr:cNvPr>
        <xdr:cNvSpPr txBox="1">
          <a:spLocks noChangeArrowheads="1"/>
        </xdr:cNvSpPr>
      </xdr:nvSpPr>
      <xdr:spPr bwMode="auto">
        <a:xfrm>
          <a:off x="3714750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15</xdr:row>
      <xdr:rowOff>76200</xdr:rowOff>
    </xdr:from>
    <xdr:to>
      <xdr:col>10</xdr:col>
      <xdr:colOff>76200</xdr:colOff>
      <xdr:row>16</xdr:row>
      <xdr:rowOff>114300</xdr:rowOff>
    </xdr:to>
    <xdr:sp macro="" textlink="">
      <xdr:nvSpPr>
        <xdr:cNvPr id="10086" name="Text Box 75" hidden="1">
          <a:extLst>
            <a:ext uri="{FF2B5EF4-FFF2-40B4-BE49-F238E27FC236}">
              <a16:creationId xmlns:a16="http://schemas.microsoft.com/office/drawing/2014/main" id="{00000000-0008-0000-0000-000066270000}"/>
            </a:ext>
          </a:extLst>
        </xdr:cNvPr>
        <xdr:cNvSpPr txBox="1">
          <a:spLocks noChangeArrowheads="1"/>
        </xdr:cNvSpPr>
      </xdr:nvSpPr>
      <xdr:spPr bwMode="auto">
        <a:xfrm>
          <a:off x="3714750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15</xdr:row>
      <xdr:rowOff>76200</xdr:rowOff>
    </xdr:from>
    <xdr:to>
      <xdr:col>10</xdr:col>
      <xdr:colOff>76200</xdr:colOff>
      <xdr:row>16</xdr:row>
      <xdr:rowOff>114300</xdr:rowOff>
    </xdr:to>
    <xdr:sp macro="" textlink="">
      <xdr:nvSpPr>
        <xdr:cNvPr id="10087" name="Text Box 75" hidden="1">
          <a:extLst>
            <a:ext uri="{FF2B5EF4-FFF2-40B4-BE49-F238E27FC236}">
              <a16:creationId xmlns:a16="http://schemas.microsoft.com/office/drawing/2014/main" id="{00000000-0008-0000-0000-000067270000}"/>
            </a:ext>
          </a:extLst>
        </xdr:cNvPr>
        <xdr:cNvSpPr txBox="1">
          <a:spLocks noChangeArrowheads="1"/>
        </xdr:cNvSpPr>
      </xdr:nvSpPr>
      <xdr:spPr bwMode="auto">
        <a:xfrm>
          <a:off x="3714750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15</xdr:row>
      <xdr:rowOff>76200</xdr:rowOff>
    </xdr:from>
    <xdr:to>
      <xdr:col>10</xdr:col>
      <xdr:colOff>76200</xdr:colOff>
      <xdr:row>16</xdr:row>
      <xdr:rowOff>114300</xdr:rowOff>
    </xdr:to>
    <xdr:sp macro="" textlink="">
      <xdr:nvSpPr>
        <xdr:cNvPr id="10088" name="Text Box 75" hidden="1">
          <a:extLst>
            <a:ext uri="{FF2B5EF4-FFF2-40B4-BE49-F238E27FC236}">
              <a16:creationId xmlns:a16="http://schemas.microsoft.com/office/drawing/2014/main" id="{00000000-0008-0000-0000-000068270000}"/>
            </a:ext>
          </a:extLst>
        </xdr:cNvPr>
        <xdr:cNvSpPr txBox="1">
          <a:spLocks noChangeArrowheads="1"/>
        </xdr:cNvSpPr>
      </xdr:nvSpPr>
      <xdr:spPr bwMode="auto">
        <a:xfrm>
          <a:off x="3714750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15</xdr:row>
      <xdr:rowOff>76200</xdr:rowOff>
    </xdr:from>
    <xdr:to>
      <xdr:col>10</xdr:col>
      <xdr:colOff>76200</xdr:colOff>
      <xdr:row>16</xdr:row>
      <xdr:rowOff>114300</xdr:rowOff>
    </xdr:to>
    <xdr:sp macro="" textlink="">
      <xdr:nvSpPr>
        <xdr:cNvPr id="10089" name="Text Box 75" hidden="1">
          <a:extLst>
            <a:ext uri="{FF2B5EF4-FFF2-40B4-BE49-F238E27FC236}">
              <a16:creationId xmlns:a16="http://schemas.microsoft.com/office/drawing/2014/main" id="{00000000-0008-0000-0000-000069270000}"/>
            </a:ext>
          </a:extLst>
        </xdr:cNvPr>
        <xdr:cNvSpPr txBox="1">
          <a:spLocks noChangeArrowheads="1"/>
        </xdr:cNvSpPr>
      </xdr:nvSpPr>
      <xdr:spPr bwMode="auto">
        <a:xfrm>
          <a:off x="3714750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15</xdr:row>
      <xdr:rowOff>76200</xdr:rowOff>
    </xdr:from>
    <xdr:to>
      <xdr:col>10</xdr:col>
      <xdr:colOff>76200</xdr:colOff>
      <xdr:row>16</xdr:row>
      <xdr:rowOff>114300</xdr:rowOff>
    </xdr:to>
    <xdr:sp macro="" textlink="">
      <xdr:nvSpPr>
        <xdr:cNvPr id="10090" name="Text Box 75" hidden="1">
          <a:extLst>
            <a:ext uri="{FF2B5EF4-FFF2-40B4-BE49-F238E27FC236}">
              <a16:creationId xmlns:a16="http://schemas.microsoft.com/office/drawing/2014/main" id="{00000000-0008-0000-0000-00006A270000}"/>
            </a:ext>
          </a:extLst>
        </xdr:cNvPr>
        <xdr:cNvSpPr txBox="1">
          <a:spLocks noChangeArrowheads="1"/>
        </xdr:cNvSpPr>
      </xdr:nvSpPr>
      <xdr:spPr bwMode="auto">
        <a:xfrm>
          <a:off x="3714750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15</xdr:row>
      <xdr:rowOff>76200</xdr:rowOff>
    </xdr:from>
    <xdr:to>
      <xdr:col>10</xdr:col>
      <xdr:colOff>76200</xdr:colOff>
      <xdr:row>16</xdr:row>
      <xdr:rowOff>114300</xdr:rowOff>
    </xdr:to>
    <xdr:sp macro="" textlink="">
      <xdr:nvSpPr>
        <xdr:cNvPr id="10091" name="Text Box 75" hidden="1">
          <a:extLst>
            <a:ext uri="{FF2B5EF4-FFF2-40B4-BE49-F238E27FC236}">
              <a16:creationId xmlns:a16="http://schemas.microsoft.com/office/drawing/2014/main" id="{00000000-0008-0000-0000-00006B270000}"/>
            </a:ext>
          </a:extLst>
        </xdr:cNvPr>
        <xdr:cNvSpPr txBox="1">
          <a:spLocks noChangeArrowheads="1"/>
        </xdr:cNvSpPr>
      </xdr:nvSpPr>
      <xdr:spPr bwMode="auto">
        <a:xfrm>
          <a:off x="3714750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16</xdr:row>
      <xdr:rowOff>76200</xdr:rowOff>
    </xdr:from>
    <xdr:to>
      <xdr:col>10</xdr:col>
      <xdr:colOff>76200</xdr:colOff>
      <xdr:row>17</xdr:row>
      <xdr:rowOff>114300</xdr:rowOff>
    </xdr:to>
    <xdr:sp macro="" textlink="">
      <xdr:nvSpPr>
        <xdr:cNvPr id="10092" name="Text Box 75" hidden="1">
          <a:extLst>
            <a:ext uri="{FF2B5EF4-FFF2-40B4-BE49-F238E27FC236}">
              <a16:creationId xmlns:a16="http://schemas.microsoft.com/office/drawing/2014/main" id="{00000000-0008-0000-0000-00006C270000}"/>
            </a:ext>
          </a:extLst>
        </xdr:cNvPr>
        <xdr:cNvSpPr txBox="1">
          <a:spLocks noChangeArrowheads="1"/>
        </xdr:cNvSpPr>
      </xdr:nvSpPr>
      <xdr:spPr bwMode="auto">
        <a:xfrm>
          <a:off x="3714750" y="401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16</xdr:row>
      <xdr:rowOff>76200</xdr:rowOff>
    </xdr:from>
    <xdr:to>
      <xdr:col>10</xdr:col>
      <xdr:colOff>76200</xdr:colOff>
      <xdr:row>17</xdr:row>
      <xdr:rowOff>114300</xdr:rowOff>
    </xdr:to>
    <xdr:sp macro="" textlink="">
      <xdr:nvSpPr>
        <xdr:cNvPr id="10093" name="Text Box 75" hidden="1">
          <a:extLst>
            <a:ext uri="{FF2B5EF4-FFF2-40B4-BE49-F238E27FC236}">
              <a16:creationId xmlns:a16="http://schemas.microsoft.com/office/drawing/2014/main" id="{00000000-0008-0000-0000-00006D270000}"/>
            </a:ext>
          </a:extLst>
        </xdr:cNvPr>
        <xdr:cNvSpPr txBox="1">
          <a:spLocks noChangeArrowheads="1"/>
        </xdr:cNvSpPr>
      </xdr:nvSpPr>
      <xdr:spPr bwMode="auto">
        <a:xfrm>
          <a:off x="3714750" y="401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16</xdr:row>
      <xdr:rowOff>76200</xdr:rowOff>
    </xdr:from>
    <xdr:to>
      <xdr:col>10</xdr:col>
      <xdr:colOff>76200</xdr:colOff>
      <xdr:row>17</xdr:row>
      <xdr:rowOff>114300</xdr:rowOff>
    </xdr:to>
    <xdr:sp macro="" textlink="">
      <xdr:nvSpPr>
        <xdr:cNvPr id="10094" name="Text Box 75" hidden="1">
          <a:extLst>
            <a:ext uri="{FF2B5EF4-FFF2-40B4-BE49-F238E27FC236}">
              <a16:creationId xmlns:a16="http://schemas.microsoft.com/office/drawing/2014/main" id="{00000000-0008-0000-0000-00006E270000}"/>
            </a:ext>
          </a:extLst>
        </xdr:cNvPr>
        <xdr:cNvSpPr txBox="1">
          <a:spLocks noChangeArrowheads="1"/>
        </xdr:cNvSpPr>
      </xdr:nvSpPr>
      <xdr:spPr bwMode="auto">
        <a:xfrm>
          <a:off x="3714750" y="401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16</xdr:row>
      <xdr:rowOff>76200</xdr:rowOff>
    </xdr:from>
    <xdr:to>
      <xdr:col>10</xdr:col>
      <xdr:colOff>76200</xdr:colOff>
      <xdr:row>17</xdr:row>
      <xdr:rowOff>114300</xdr:rowOff>
    </xdr:to>
    <xdr:sp macro="" textlink="">
      <xdr:nvSpPr>
        <xdr:cNvPr id="10095" name="Text Box 75" hidden="1">
          <a:extLst>
            <a:ext uri="{FF2B5EF4-FFF2-40B4-BE49-F238E27FC236}">
              <a16:creationId xmlns:a16="http://schemas.microsoft.com/office/drawing/2014/main" id="{00000000-0008-0000-0000-00006F270000}"/>
            </a:ext>
          </a:extLst>
        </xdr:cNvPr>
        <xdr:cNvSpPr txBox="1">
          <a:spLocks noChangeArrowheads="1"/>
        </xdr:cNvSpPr>
      </xdr:nvSpPr>
      <xdr:spPr bwMode="auto">
        <a:xfrm>
          <a:off x="3714750" y="401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16</xdr:row>
      <xdr:rowOff>76200</xdr:rowOff>
    </xdr:from>
    <xdr:to>
      <xdr:col>10</xdr:col>
      <xdr:colOff>76200</xdr:colOff>
      <xdr:row>17</xdr:row>
      <xdr:rowOff>114300</xdr:rowOff>
    </xdr:to>
    <xdr:sp macro="" textlink="">
      <xdr:nvSpPr>
        <xdr:cNvPr id="10096" name="Text Box 75" hidden="1">
          <a:extLst>
            <a:ext uri="{FF2B5EF4-FFF2-40B4-BE49-F238E27FC236}">
              <a16:creationId xmlns:a16="http://schemas.microsoft.com/office/drawing/2014/main" id="{00000000-0008-0000-0000-000070270000}"/>
            </a:ext>
          </a:extLst>
        </xdr:cNvPr>
        <xdr:cNvSpPr txBox="1">
          <a:spLocks noChangeArrowheads="1"/>
        </xdr:cNvSpPr>
      </xdr:nvSpPr>
      <xdr:spPr bwMode="auto">
        <a:xfrm>
          <a:off x="3714750" y="401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16</xdr:row>
      <xdr:rowOff>76200</xdr:rowOff>
    </xdr:from>
    <xdr:to>
      <xdr:col>10</xdr:col>
      <xdr:colOff>76200</xdr:colOff>
      <xdr:row>17</xdr:row>
      <xdr:rowOff>114300</xdr:rowOff>
    </xdr:to>
    <xdr:sp macro="" textlink="">
      <xdr:nvSpPr>
        <xdr:cNvPr id="10097" name="Text Box 75" hidden="1">
          <a:extLst>
            <a:ext uri="{FF2B5EF4-FFF2-40B4-BE49-F238E27FC236}">
              <a16:creationId xmlns:a16="http://schemas.microsoft.com/office/drawing/2014/main" id="{00000000-0008-0000-0000-000071270000}"/>
            </a:ext>
          </a:extLst>
        </xdr:cNvPr>
        <xdr:cNvSpPr txBox="1">
          <a:spLocks noChangeArrowheads="1"/>
        </xdr:cNvSpPr>
      </xdr:nvSpPr>
      <xdr:spPr bwMode="auto">
        <a:xfrm>
          <a:off x="3714750" y="401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16</xdr:row>
      <xdr:rowOff>76200</xdr:rowOff>
    </xdr:from>
    <xdr:to>
      <xdr:col>10</xdr:col>
      <xdr:colOff>76200</xdr:colOff>
      <xdr:row>17</xdr:row>
      <xdr:rowOff>114300</xdr:rowOff>
    </xdr:to>
    <xdr:sp macro="" textlink="">
      <xdr:nvSpPr>
        <xdr:cNvPr id="10098" name="Text Box 75" hidden="1">
          <a:extLst>
            <a:ext uri="{FF2B5EF4-FFF2-40B4-BE49-F238E27FC236}">
              <a16:creationId xmlns:a16="http://schemas.microsoft.com/office/drawing/2014/main" id="{00000000-0008-0000-0000-000072270000}"/>
            </a:ext>
          </a:extLst>
        </xdr:cNvPr>
        <xdr:cNvSpPr txBox="1">
          <a:spLocks noChangeArrowheads="1"/>
        </xdr:cNvSpPr>
      </xdr:nvSpPr>
      <xdr:spPr bwMode="auto">
        <a:xfrm>
          <a:off x="3714750" y="401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17</xdr:row>
      <xdr:rowOff>76200</xdr:rowOff>
    </xdr:from>
    <xdr:to>
      <xdr:col>10</xdr:col>
      <xdr:colOff>76200</xdr:colOff>
      <xdr:row>18</xdr:row>
      <xdr:rowOff>114300</xdr:rowOff>
    </xdr:to>
    <xdr:sp macro="" textlink="">
      <xdr:nvSpPr>
        <xdr:cNvPr id="10099" name="Text Box 75" hidden="1">
          <a:extLst>
            <a:ext uri="{FF2B5EF4-FFF2-40B4-BE49-F238E27FC236}">
              <a16:creationId xmlns:a16="http://schemas.microsoft.com/office/drawing/2014/main" id="{00000000-0008-0000-0000-000073270000}"/>
            </a:ext>
          </a:extLst>
        </xdr:cNvPr>
        <xdr:cNvSpPr txBox="1">
          <a:spLocks noChangeArrowheads="1"/>
        </xdr:cNvSpPr>
      </xdr:nvSpPr>
      <xdr:spPr bwMode="auto">
        <a:xfrm>
          <a:off x="371475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17</xdr:row>
      <xdr:rowOff>76200</xdr:rowOff>
    </xdr:from>
    <xdr:to>
      <xdr:col>10</xdr:col>
      <xdr:colOff>76200</xdr:colOff>
      <xdr:row>18</xdr:row>
      <xdr:rowOff>114300</xdr:rowOff>
    </xdr:to>
    <xdr:sp macro="" textlink="">
      <xdr:nvSpPr>
        <xdr:cNvPr id="10100" name="Text Box 75" hidden="1">
          <a:extLst>
            <a:ext uri="{FF2B5EF4-FFF2-40B4-BE49-F238E27FC236}">
              <a16:creationId xmlns:a16="http://schemas.microsoft.com/office/drawing/2014/main" id="{00000000-0008-0000-0000-000074270000}"/>
            </a:ext>
          </a:extLst>
        </xdr:cNvPr>
        <xdr:cNvSpPr txBox="1">
          <a:spLocks noChangeArrowheads="1"/>
        </xdr:cNvSpPr>
      </xdr:nvSpPr>
      <xdr:spPr bwMode="auto">
        <a:xfrm>
          <a:off x="371475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17</xdr:row>
      <xdr:rowOff>76200</xdr:rowOff>
    </xdr:from>
    <xdr:to>
      <xdr:col>10</xdr:col>
      <xdr:colOff>76200</xdr:colOff>
      <xdr:row>18</xdr:row>
      <xdr:rowOff>114300</xdr:rowOff>
    </xdr:to>
    <xdr:sp macro="" textlink="">
      <xdr:nvSpPr>
        <xdr:cNvPr id="10101" name="Text Box 75" hidden="1">
          <a:extLst>
            <a:ext uri="{FF2B5EF4-FFF2-40B4-BE49-F238E27FC236}">
              <a16:creationId xmlns:a16="http://schemas.microsoft.com/office/drawing/2014/main" id="{00000000-0008-0000-0000-000075270000}"/>
            </a:ext>
          </a:extLst>
        </xdr:cNvPr>
        <xdr:cNvSpPr txBox="1">
          <a:spLocks noChangeArrowheads="1"/>
        </xdr:cNvSpPr>
      </xdr:nvSpPr>
      <xdr:spPr bwMode="auto">
        <a:xfrm>
          <a:off x="371475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17</xdr:row>
      <xdr:rowOff>76200</xdr:rowOff>
    </xdr:from>
    <xdr:to>
      <xdr:col>10</xdr:col>
      <xdr:colOff>76200</xdr:colOff>
      <xdr:row>18</xdr:row>
      <xdr:rowOff>114300</xdr:rowOff>
    </xdr:to>
    <xdr:sp macro="" textlink="">
      <xdr:nvSpPr>
        <xdr:cNvPr id="10102" name="Text Box 75" hidden="1">
          <a:extLst>
            <a:ext uri="{FF2B5EF4-FFF2-40B4-BE49-F238E27FC236}">
              <a16:creationId xmlns:a16="http://schemas.microsoft.com/office/drawing/2014/main" id="{00000000-0008-0000-0000-000076270000}"/>
            </a:ext>
          </a:extLst>
        </xdr:cNvPr>
        <xdr:cNvSpPr txBox="1">
          <a:spLocks noChangeArrowheads="1"/>
        </xdr:cNvSpPr>
      </xdr:nvSpPr>
      <xdr:spPr bwMode="auto">
        <a:xfrm>
          <a:off x="371475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17</xdr:row>
      <xdr:rowOff>76200</xdr:rowOff>
    </xdr:from>
    <xdr:to>
      <xdr:col>10</xdr:col>
      <xdr:colOff>76200</xdr:colOff>
      <xdr:row>18</xdr:row>
      <xdr:rowOff>114300</xdr:rowOff>
    </xdr:to>
    <xdr:sp macro="" textlink="">
      <xdr:nvSpPr>
        <xdr:cNvPr id="10103" name="Text Box 75" hidden="1">
          <a:extLst>
            <a:ext uri="{FF2B5EF4-FFF2-40B4-BE49-F238E27FC236}">
              <a16:creationId xmlns:a16="http://schemas.microsoft.com/office/drawing/2014/main" id="{00000000-0008-0000-0000-000077270000}"/>
            </a:ext>
          </a:extLst>
        </xdr:cNvPr>
        <xdr:cNvSpPr txBox="1">
          <a:spLocks noChangeArrowheads="1"/>
        </xdr:cNvSpPr>
      </xdr:nvSpPr>
      <xdr:spPr bwMode="auto">
        <a:xfrm>
          <a:off x="371475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17</xdr:row>
      <xdr:rowOff>76200</xdr:rowOff>
    </xdr:from>
    <xdr:to>
      <xdr:col>10</xdr:col>
      <xdr:colOff>76200</xdr:colOff>
      <xdr:row>18</xdr:row>
      <xdr:rowOff>114300</xdr:rowOff>
    </xdr:to>
    <xdr:sp macro="" textlink="">
      <xdr:nvSpPr>
        <xdr:cNvPr id="10104" name="Text Box 75" hidden="1">
          <a:extLst>
            <a:ext uri="{FF2B5EF4-FFF2-40B4-BE49-F238E27FC236}">
              <a16:creationId xmlns:a16="http://schemas.microsoft.com/office/drawing/2014/main" id="{00000000-0008-0000-0000-000078270000}"/>
            </a:ext>
          </a:extLst>
        </xdr:cNvPr>
        <xdr:cNvSpPr txBox="1">
          <a:spLocks noChangeArrowheads="1"/>
        </xdr:cNvSpPr>
      </xdr:nvSpPr>
      <xdr:spPr bwMode="auto">
        <a:xfrm>
          <a:off x="371475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17</xdr:row>
      <xdr:rowOff>76200</xdr:rowOff>
    </xdr:from>
    <xdr:to>
      <xdr:col>10</xdr:col>
      <xdr:colOff>76200</xdr:colOff>
      <xdr:row>18</xdr:row>
      <xdr:rowOff>114300</xdr:rowOff>
    </xdr:to>
    <xdr:sp macro="" textlink="">
      <xdr:nvSpPr>
        <xdr:cNvPr id="10105" name="Text Box 75" hidden="1">
          <a:extLst>
            <a:ext uri="{FF2B5EF4-FFF2-40B4-BE49-F238E27FC236}">
              <a16:creationId xmlns:a16="http://schemas.microsoft.com/office/drawing/2014/main" id="{00000000-0008-0000-0000-000079270000}"/>
            </a:ext>
          </a:extLst>
        </xdr:cNvPr>
        <xdr:cNvSpPr txBox="1">
          <a:spLocks noChangeArrowheads="1"/>
        </xdr:cNvSpPr>
      </xdr:nvSpPr>
      <xdr:spPr bwMode="auto">
        <a:xfrm>
          <a:off x="371475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18</xdr:row>
      <xdr:rowOff>76200</xdr:rowOff>
    </xdr:from>
    <xdr:to>
      <xdr:col>10</xdr:col>
      <xdr:colOff>76200</xdr:colOff>
      <xdr:row>19</xdr:row>
      <xdr:rowOff>114300</xdr:rowOff>
    </xdr:to>
    <xdr:sp macro="" textlink="">
      <xdr:nvSpPr>
        <xdr:cNvPr id="10106" name="Text Box 75" hidden="1">
          <a:extLst>
            <a:ext uri="{FF2B5EF4-FFF2-40B4-BE49-F238E27FC236}">
              <a16:creationId xmlns:a16="http://schemas.microsoft.com/office/drawing/2014/main" id="{00000000-0008-0000-0000-00007A270000}"/>
            </a:ext>
          </a:extLst>
        </xdr:cNvPr>
        <xdr:cNvSpPr txBox="1">
          <a:spLocks noChangeArrowheads="1"/>
        </xdr:cNvSpPr>
      </xdr:nvSpPr>
      <xdr:spPr bwMode="auto">
        <a:xfrm>
          <a:off x="3714750" y="4333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18</xdr:row>
      <xdr:rowOff>76200</xdr:rowOff>
    </xdr:from>
    <xdr:to>
      <xdr:col>10</xdr:col>
      <xdr:colOff>76200</xdr:colOff>
      <xdr:row>19</xdr:row>
      <xdr:rowOff>114300</xdr:rowOff>
    </xdr:to>
    <xdr:sp macro="" textlink="">
      <xdr:nvSpPr>
        <xdr:cNvPr id="10107" name="Text Box 75" hidden="1">
          <a:extLst>
            <a:ext uri="{FF2B5EF4-FFF2-40B4-BE49-F238E27FC236}">
              <a16:creationId xmlns:a16="http://schemas.microsoft.com/office/drawing/2014/main" id="{00000000-0008-0000-0000-00007B270000}"/>
            </a:ext>
          </a:extLst>
        </xdr:cNvPr>
        <xdr:cNvSpPr txBox="1">
          <a:spLocks noChangeArrowheads="1"/>
        </xdr:cNvSpPr>
      </xdr:nvSpPr>
      <xdr:spPr bwMode="auto">
        <a:xfrm>
          <a:off x="3714750" y="4333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18</xdr:row>
      <xdr:rowOff>76200</xdr:rowOff>
    </xdr:from>
    <xdr:to>
      <xdr:col>10</xdr:col>
      <xdr:colOff>76200</xdr:colOff>
      <xdr:row>19</xdr:row>
      <xdr:rowOff>114300</xdr:rowOff>
    </xdr:to>
    <xdr:sp macro="" textlink="">
      <xdr:nvSpPr>
        <xdr:cNvPr id="10108" name="Text Box 75" hidden="1">
          <a:extLst>
            <a:ext uri="{FF2B5EF4-FFF2-40B4-BE49-F238E27FC236}">
              <a16:creationId xmlns:a16="http://schemas.microsoft.com/office/drawing/2014/main" id="{00000000-0008-0000-0000-00007C270000}"/>
            </a:ext>
          </a:extLst>
        </xdr:cNvPr>
        <xdr:cNvSpPr txBox="1">
          <a:spLocks noChangeArrowheads="1"/>
        </xdr:cNvSpPr>
      </xdr:nvSpPr>
      <xdr:spPr bwMode="auto">
        <a:xfrm>
          <a:off x="3714750" y="4333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18</xdr:row>
      <xdr:rowOff>76200</xdr:rowOff>
    </xdr:from>
    <xdr:to>
      <xdr:col>10</xdr:col>
      <xdr:colOff>76200</xdr:colOff>
      <xdr:row>19</xdr:row>
      <xdr:rowOff>114300</xdr:rowOff>
    </xdr:to>
    <xdr:sp macro="" textlink="">
      <xdr:nvSpPr>
        <xdr:cNvPr id="10109" name="Text Box 75" hidden="1">
          <a:extLst>
            <a:ext uri="{FF2B5EF4-FFF2-40B4-BE49-F238E27FC236}">
              <a16:creationId xmlns:a16="http://schemas.microsoft.com/office/drawing/2014/main" id="{00000000-0008-0000-0000-00007D270000}"/>
            </a:ext>
          </a:extLst>
        </xdr:cNvPr>
        <xdr:cNvSpPr txBox="1">
          <a:spLocks noChangeArrowheads="1"/>
        </xdr:cNvSpPr>
      </xdr:nvSpPr>
      <xdr:spPr bwMode="auto">
        <a:xfrm>
          <a:off x="3714750" y="4333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18</xdr:row>
      <xdr:rowOff>76200</xdr:rowOff>
    </xdr:from>
    <xdr:to>
      <xdr:col>10</xdr:col>
      <xdr:colOff>76200</xdr:colOff>
      <xdr:row>19</xdr:row>
      <xdr:rowOff>114300</xdr:rowOff>
    </xdr:to>
    <xdr:sp macro="" textlink="">
      <xdr:nvSpPr>
        <xdr:cNvPr id="10110" name="Text Box 75" hidden="1">
          <a:extLst>
            <a:ext uri="{FF2B5EF4-FFF2-40B4-BE49-F238E27FC236}">
              <a16:creationId xmlns:a16="http://schemas.microsoft.com/office/drawing/2014/main" id="{00000000-0008-0000-0000-00007E270000}"/>
            </a:ext>
          </a:extLst>
        </xdr:cNvPr>
        <xdr:cNvSpPr txBox="1">
          <a:spLocks noChangeArrowheads="1"/>
        </xdr:cNvSpPr>
      </xdr:nvSpPr>
      <xdr:spPr bwMode="auto">
        <a:xfrm>
          <a:off x="3714750" y="4333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18</xdr:row>
      <xdr:rowOff>76200</xdr:rowOff>
    </xdr:from>
    <xdr:to>
      <xdr:col>10</xdr:col>
      <xdr:colOff>76200</xdr:colOff>
      <xdr:row>19</xdr:row>
      <xdr:rowOff>114300</xdr:rowOff>
    </xdr:to>
    <xdr:sp macro="" textlink="">
      <xdr:nvSpPr>
        <xdr:cNvPr id="10111" name="Text Box 75" hidden="1">
          <a:extLst>
            <a:ext uri="{FF2B5EF4-FFF2-40B4-BE49-F238E27FC236}">
              <a16:creationId xmlns:a16="http://schemas.microsoft.com/office/drawing/2014/main" id="{00000000-0008-0000-0000-00007F270000}"/>
            </a:ext>
          </a:extLst>
        </xdr:cNvPr>
        <xdr:cNvSpPr txBox="1">
          <a:spLocks noChangeArrowheads="1"/>
        </xdr:cNvSpPr>
      </xdr:nvSpPr>
      <xdr:spPr bwMode="auto">
        <a:xfrm>
          <a:off x="3714750" y="4333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18</xdr:row>
      <xdr:rowOff>76200</xdr:rowOff>
    </xdr:from>
    <xdr:to>
      <xdr:col>10</xdr:col>
      <xdr:colOff>76200</xdr:colOff>
      <xdr:row>19</xdr:row>
      <xdr:rowOff>114300</xdr:rowOff>
    </xdr:to>
    <xdr:sp macro="" textlink="">
      <xdr:nvSpPr>
        <xdr:cNvPr id="10112" name="Text Box 75" hidden="1">
          <a:extLst>
            <a:ext uri="{FF2B5EF4-FFF2-40B4-BE49-F238E27FC236}">
              <a16:creationId xmlns:a16="http://schemas.microsoft.com/office/drawing/2014/main" id="{00000000-0008-0000-0000-000080270000}"/>
            </a:ext>
          </a:extLst>
        </xdr:cNvPr>
        <xdr:cNvSpPr txBox="1">
          <a:spLocks noChangeArrowheads="1"/>
        </xdr:cNvSpPr>
      </xdr:nvSpPr>
      <xdr:spPr bwMode="auto">
        <a:xfrm>
          <a:off x="3714750" y="4333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19</xdr:row>
      <xdr:rowOff>76200</xdr:rowOff>
    </xdr:from>
    <xdr:to>
      <xdr:col>10</xdr:col>
      <xdr:colOff>76200</xdr:colOff>
      <xdr:row>20</xdr:row>
      <xdr:rowOff>114300</xdr:rowOff>
    </xdr:to>
    <xdr:sp macro="" textlink="">
      <xdr:nvSpPr>
        <xdr:cNvPr id="10113" name="Text Box 75" hidden="1">
          <a:extLst>
            <a:ext uri="{FF2B5EF4-FFF2-40B4-BE49-F238E27FC236}">
              <a16:creationId xmlns:a16="http://schemas.microsoft.com/office/drawing/2014/main" id="{00000000-0008-0000-0000-000081270000}"/>
            </a:ext>
          </a:extLst>
        </xdr:cNvPr>
        <xdr:cNvSpPr txBox="1">
          <a:spLocks noChangeArrowheads="1"/>
        </xdr:cNvSpPr>
      </xdr:nvSpPr>
      <xdr:spPr bwMode="auto">
        <a:xfrm>
          <a:off x="3714750" y="4495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19</xdr:row>
      <xdr:rowOff>76200</xdr:rowOff>
    </xdr:from>
    <xdr:to>
      <xdr:col>10</xdr:col>
      <xdr:colOff>76200</xdr:colOff>
      <xdr:row>20</xdr:row>
      <xdr:rowOff>114300</xdr:rowOff>
    </xdr:to>
    <xdr:sp macro="" textlink="">
      <xdr:nvSpPr>
        <xdr:cNvPr id="10114" name="Text Box 75" hidden="1">
          <a:extLst>
            <a:ext uri="{FF2B5EF4-FFF2-40B4-BE49-F238E27FC236}">
              <a16:creationId xmlns:a16="http://schemas.microsoft.com/office/drawing/2014/main" id="{00000000-0008-0000-0000-000082270000}"/>
            </a:ext>
          </a:extLst>
        </xdr:cNvPr>
        <xdr:cNvSpPr txBox="1">
          <a:spLocks noChangeArrowheads="1"/>
        </xdr:cNvSpPr>
      </xdr:nvSpPr>
      <xdr:spPr bwMode="auto">
        <a:xfrm>
          <a:off x="3714750" y="4495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19</xdr:row>
      <xdr:rowOff>76200</xdr:rowOff>
    </xdr:from>
    <xdr:to>
      <xdr:col>10</xdr:col>
      <xdr:colOff>76200</xdr:colOff>
      <xdr:row>20</xdr:row>
      <xdr:rowOff>114300</xdr:rowOff>
    </xdr:to>
    <xdr:sp macro="" textlink="">
      <xdr:nvSpPr>
        <xdr:cNvPr id="10115" name="Text Box 75" hidden="1">
          <a:extLst>
            <a:ext uri="{FF2B5EF4-FFF2-40B4-BE49-F238E27FC236}">
              <a16:creationId xmlns:a16="http://schemas.microsoft.com/office/drawing/2014/main" id="{00000000-0008-0000-0000-000083270000}"/>
            </a:ext>
          </a:extLst>
        </xdr:cNvPr>
        <xdr:cNvSpPr txBox="1">
          <a:spLocks noChangeArrowheads="1"/>
        </xdr:cNvSpPr>
      </xdr:nvSpPr>
      <xdr:spPr bwMode="auto">
        <a:xfrm>
          <a:off x="3714750" y="4495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19</xdr:row>
      <xdr:rowOff>76200</xdr:rowOff>
    </xdr:from>
    <xdr:to>
      <xdr:col>10</xdr:col>
      <xdr:colOff>76200</xdr:colOff>
      <xdr:row>20</xdr:row>
      <xdr:rowOff>114300</xdr:rowOff>
    </xdr:to>
    <xdr:sp macro="" textlink="">
      <xdr:nvSpPr>
        <xdr:cNvPr id="10116" name="Text Box 75" hidden="1">
          <a:extLst>
            <a:ext uri="{FF2B5EF4-FFF2-40B4-BE49-F238E27FC236}">
              <a16:creationId xmlns:a16="http://schemas.microsoft.com/office/drawing/2014/main" id="{00000000-0008-0000-0000-000084270000}"/>
            </a:ext>
          </a:extLst>
        </xdr:cNvPr>
        <xdr:cNvSpPr txBox="1">
          <a:spLocks noChangeArrowheads="1"/>
        </xdr:cNvSpPr>
      </xdr:nvSpPr>
      <xdr:spPr bwMode="auto">
        <a:xfrm>
          <a:off x="3714750" y="4495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19</xdr:row>
      <xdr:rowOff>76200</xdr:rowOff>
    </xdr:from>
    <xdr:to>
      <xdr:col>10</xdr:col>
      <xdr:colOff>76200</xdr:colOff>
      <xdr:row>20</xdr:row>
      <xdr:rowOff>114300</xdr:rowOff>
    </xdr:to>
    <xdr:sp macro="" textlink="">
      <xdr:nvSpPr>
        <xdr:cNvPr id="10117" name="Text Box 75" hidden="1">
          <a:extLst>
            <a:ext uri="{FF2B5EF4-FFF2-40B4-BE49-F238E27FC236}">
              <a16:creationId xmlns:a16="http://schemas.microsoft.com/office/drawing/2014/main" id="{00000000-0008-0000-0000-000085270000}"/>
            </a:ext>
          </a:extLst>
        </xdr:cNvPr>
        <xdr:cNvSpPr txBox="1">
          <a:spLocks noChangeArrowheads="1"/>
        </xdr:cNvSpPr>
      </xdr:nvSpPr>
      <xdr:spPr bwMode="auto">
        <a:xfrm>
          <a:off x="3714750" y="4495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19</xdr:row>
      <xdr:rowOff>76200</xdr:rowOff>
    </xdr:from>
    <xdr:to>
      <xdr:col>10</xdr:col>
      <xdr:colOff>76200</xdr:colOff>
      <xdr:row>20</xdr:row>
      <xdr:rowOff>114300</xdr:rowOff>
    </xdr:to>
    <xdr:sp macro="" textlink="">
      <xdr:nvSpPr>
        <xdr:cNvPr id="10118" name="Text Box 75" hidden="1">
          <a:extLst>
            <a:ext uri="{FF2B5EF4-FFF2-40B4-BE49-F238E27FC236}">
              <a16:creationId xmlns:a16="http://schemas.microsoft.com/office/drawing/2014/main" id="{00000000-0008-0000-0000-000086270000}"/>
            </a:ext>
          </a:extLst>
        </xdr:cNvPr>
        <xdr:cNvSpPr txBox="1">
          <a:spLocks noChangeArrowheads="1"/>
        </xdr:cNvSpPr>
      </xdr:nvSpPr>
      <xdr:spPr bwMode="auto">
        <a:xfrm>
          <a:off x="3714750" y="4495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19</xdr:row>
      <xdr:rowOff>76200</xdr:rowOff>
    </xdr:from>
    <xdr:to>
      <xdr:col>10</xdr:col>
      <xdr:colOff>76200</xdr:colOff>
      <xdr:row>20</xdr:row>
      <xdr:rowOff>114300</xdr:rowOff>
    </xdr:to>
    <xdr:sp macro="" textlink="">
      <xdr:nvSpPr>
        <xdr:cNvPr id="10119" name="Text Box 75" hidden="1">
          <a:extLst>
            <a:ext uri="{FF2B5EF4-FFF2-40B4-BE49-F238E27FC236}">
              <a16:creationId xmlns:a16="http://schemas.microsoft.com/office/drawing/2014/main" id="{00000000-0008-0000-0000-000087270000}"/>
            </a:ext>
          </a:extLst>
        </xdr:cNvPr>
        <xdr:cNvSpPr txBox="1">
          <a:spLocks noChangeArrowheads="1"/>
        </xdr:cNvSpPr>
      </xdr:nvSpPr>
      <xdr:spPr bwMode="auto">
        <a:xfrm>
          <a:off x="3714750" y="4495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20</xdr:row>
      <xdr:rowOff>76200</xdr:rowOff>
    </xdr:from>
    <xdr:to>
      <xdr:col>10</xdr:col>
      <xdr:colOff>76200</xdr:colOff>
      <xdr:row>21</xdr:row>
      <xdr:rowOff>114300</xdr:rowOff>
    </xdr:to>
    <xdr:sp macro="" textlink="">
      <xdr:nvSpPr>
        <xdr:cNvPr id="10120" name="Text Box 75" hidden="1">
          <a:extLst>
            <a:ext uri="{FF2B5EF4-FFF2-40B4-BE49-F238E27FC236}">
              <a16:creationId xmlns:a16="http://schemas.microsoft.com/office/drawing/2014/main" id="{00000000-0008-0000-0000-000088270000}"/>
            </a:ext>
          </a:extLst>
        </xdr:cNvPr>
        <xdr:cNvSpPr txBox="1">
          <a:spLocks noChangeArrowheads="1"/>
        </xdr:cNvSpPr>
      </xdr:nvSpPr>
      <xdr:spPr bwMode="auto">
        <a:xfrm>
          <a:off x="3714750" y="4657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20</xdr:row>
      <xdr:rowOff>76200</xdr:rowOff>
    </xdr:from>
    <xdr:to>
      <xdr:col>10</xdr:col>
      <xdr:colOff>76200</xdr:colOff>
      <xdr:row>21</xdr:row>
      <xdr:rowOff>114300</xdr:rowOff>
    </xdr:to>
    <xdr:sp macro="" textlink="">
      <xdr:nvSpPr>
        <xdr:cNvPr id="10121" name="Text Box 75" hidden="1">
          <a:extLst>
            <a:ext uri="{FF2B5EF4-FFF2-40B4-BE49-F238E27FC236}">
              <a16:creationId xmlns:a16="http://schemas.microsoft.com/office/drawing/2014/main" id="{00000000-0008-0000-0000-000089270000}"/>
            </a:ext>
          </a:extLst>
        </xdr:cNvPr>
        <xdr:cNvSpPr txBox="1">
          <a:spLocks noChangeArrowheads="1"/>
        </xdr:cNvSpPr>
      </xdr:nvSpPr>
      <xdr:spPr bwMode="auto">
        <a:xfrm>
          <a:off x="3714750" y="4657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20</xdr:row>
      <xdr:rowOff>76200</xdr:rowOff>
    </xdr:from>
    <xdr:to>
      <xdr:col>10</xdr:col>
      <xdr:colOff>76200</xdr:colOff>
      <xdr:row>21</xdr:row>
      <xdr:rowOff>114300</xdr:rowOff>
    </xdr:to>
    <xdr:sp macro="" textlink="">
      <xdr:nvSpPr>
        <xdr:cNvPr id="10122" name="Text Box 75" hidden="1">
          <a:extLst>
            <a:ext uri="{FF2B5EF4-FFF2-40B4-BE49-F238E27FC236}">
              <a16:creationId xmlns:a16="http://schemas.microsoft.com/office/drawing/2014/main" id="{00000000-0008-0000-0000-00008A270000}"/>
            </a:ext>
          </a:extLst>
        </xdr:cNvPr>
        <xdr:cNvSpPr txBox="1">
          <a:spLocks noChangeArrowheads="1"/>
        </xdr:cNvSpPr>
      </xdr:nvSpPr>
      <xdr:spPr bwMode="auto">
        <a:xfrm>
          <a:off x="3714750" y="4657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20</xdr:row>
      <xdr:rowOff>76200</xdr:rowOff>
    </xdr:from>
    <xdr:to>
      <xdr:col>10</xdr:col>
      <xdr:colOff>76200</xdr:colOff>
      <xdr:row>21</xdr:row>
      <xdr:rowOff>114300</xdr:rowOff>
    </xdr:to>
    <xdr:sp macro="" textlink="">
      <xdr:nvSpPr>
        <xdr:cNvPr id="10123" name="Text Box 75" hidden="1">
          <a:extLst>
            <a:ext uri="{FF2B5EF4-FFF2-40B4-BE49-F238E27FC236}">
              <a16:creationId xmlns:a16="http://schemas.microsoft.com/office/drawing/2014/main" id="{00000000-0008-0000-0000-00008B270000}"/>
            </a:ext>
          </a:extLst>
        </xdr:cNvPr>
        <xdr:cNvSpPr txBox="1">
          <a:spLocks noChangeArrowheads="1"/>
        </xdr:cNvSpPr>
      </xdr:nvSpPr>
      <xdr:spPr bwMode="auto">
        <a:xfrm>
          <a:off x="3714750" y="4657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20</xdr:row>
      <xdr:rowOff>76200</xdr:rowOff>
    </xdr:from>
    <xdr:to>
      <xdr:col>10</xdr:col>
      <xdr:colOff>76200</xdr:colOff>
      <xdr:row>21</xdr:row>
      <xdr:rowOff>114300</xdr:rowOff>
    </xdr:to>
    <xdr:sp macro="" textlink="">
      <xdr:nvSpPr>
        <xdr:cNvPr id="10124" name="Text Box 75" hidden="1">
          <a:extLst>
            <a:ext uri="{FF2B5EF4-FFF2-40B4-BE49-F238E27FC236}">
              <a16:creationId xmlns:a16="http://schemas.microsoft.com/office/drawing/2014/main" id="{00000000-0008-0000-0000-00008C270000}"/>
            </a:ext>
          </a:extLst>
        </xdr:cNvPr>
        <xdr:cNvSpPr txBox="1">
          <a:spLocks noChangeArrowheads="1"/>
        </xdr:cNvSpPr>
      </xdr:nvSpPr>
      <xdr:spPr bwMode="auto">
        <a:xfrm>
          <a:off x="3714750" y="4657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20</xdr:row>
      <xdr:rowOff>76200</xdr:rowOff>
    </xdr:from>
    <xdr:to>
      <xdr:col>10</xdr:col>
      <xdr:colOff>76200</xdr:colOff>
      <xdr:row>21</xdr:row>
      <xdr:rowOff>114300</xdr:rowOff>
    </xdr:to>
    <xdr:sp macro="" textlink="">
      <xdr:nvSpPr>
        <xdr:cNvPr id="10125" name="Text Box 75" hidden="1">
          <a:extLst>
            <a:ext uri="{FF2B5EF4-FFF2-40B4-BE49-F238E27FC236}">
              <a16:creationId xmlns:a16="http://schemas.microsoft.com/office/drawing/2014/main" id="{00000000-0008-0000-0000-00008D270000}"/>
            </a:ext>
          </a:extLst>
        </xdr:cNvPr>
        <xdr:cNvSpPr txBox="1">
          <a:spLocks noChangeArrowheads="1"/>
        </xdr:cNvSpPr>
      </xdr:nvSpPr>
      <xdr:spPr bwMode="auto">
        <a:xfrm>
          <a:off x="3714750" y="4657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20</xdr:row>
      <xdr:rowOff>76200</xdr:rowOff>
    </xdr:from>
    <xdr:to>
      <xdr:col>10</xdr:col>
      <xdr:colOff>76200</xdr:colOff>
      <xdr:row>21</xdr:row>
      <xdr:rowOff>114300</xdr:rowOff>
    </xdr:to>
    <xdr:sp macro="" textlink="">
      <xdr:nvSpPr>
        <xdr:cNvPr id="10126" name="Text Box 75" hidden="1">
          <a:extLst>
            <a:ext uri="{FF2B5EF4-FFF2-40B4-BE49-F238E27FC236}">
              <a16:creationId xmlns:a16="http://schemas.microsoft.com/office/drawing/2014/main" id="{00000000-0008-0000-0000-00008E270000}"/>
            </a:ext>
          </a:extLst>
        </xdr:cNvPr>
        <xdr:cNvSpPr txBox="1">
          <a:spLocks noChangeArrowheads="1"/>
        </xdr:cNvSpPr>
      </xdr:nvSpPr>
      <xdr:spPr bwMode="auto">
        <a:xfrm>
          <a:off x="3714750" y="4657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21</xdr:row>
      <xdr:rowOff>76200</xdr:rowOff>
    </xdr:from>
    <xdr:to>
      <xdr:col>10</xdr:col>
      <xdr:colOff>76200</xdr:colOff>
      <xdr:row>22</xdr:row>
      <xdr:rowOff>114300</xdr:rowOff>
    </xdr:to>
    <xdr:sp macro="" textlink="">
      <xdr:nvSpPr>
        <xdr:cNvPr id="10127" name="Text Box 75" hidden="1">
          <a:extLst>
            <a:ext uri="{FF2B5EF4-FFF2-40B4-BE49-F238E27FC236}">
              <a16:creationId xmlns:a16="http://schemas.microsoft.com/office/drawing/2014/main" id="{00000000-0008-0000-0000-00008F270000}"/>
            </a:ext>
          </a:extLst>
        </xdr:cNvPr>
        <xdr:cNvSpPr txBox="1">
          <a:spLocks noChangeArrowheads="1"/>
        </xdr:cNvSpPr>
      </xdr:nvSpPr>
      <xdr:spPr bwMode="auto">
        <a:xfrm>
          <a:off x="3714750" y="4819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21</xdr:row>
      <xdr:rowOff>76200</xdr:rowOff>
    </xdr:from>
    <xdr:to>
      <xdr:col>10</xdr:col>
      <xdr:colOff>76200</xdr:colOff>
      <xdr:row>22</xdr:row>
      <xdr:rowOff>114300</xdr:rowOff>
    </xdr:to>
    <xdr:sp macro="" textlink="">
      <xdr:nvSpPr>
        <xdr:cNvPr id="10128" name="Text Box 75" hidden="1">
          <a:extLst>
            <a:ext uri="{FF2B5EF4-FFF2-40B4-BE49-F238E27FC236}">
              <a16:creationId xmlns:a16="http://schemas.microsoft.com/office/drawing/2014/main" id="{00000000-0008-0000-0000-000090270000}"/>
            </a:ext>
          </a:extLst>
        </xdr:cNvPr>
        <xdr:cNvSpPr txBox="1">
          <a:spLocks noChangeArrowheads="1"/>
        </xdr:cNvSpPr>
      </xdr:nvSpPr>
      <xdr:spPr bwMode="auto">
        <a:xfrm>
          <a:off x="3714750" y="4819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21</xdr:row>
      <xdr:rowOff>76200</xdr:rowOff>
    </xdr:from>
    <xdr:to>
      <xdr:col>10</xdr:col>
      <xdr:colOff>76200</xdr:colOff>
      <xdr:row>22</xdr:row>
      <xdr:rowOff>114300</xdr:rowOff>
    </xdr:to>
    <xdr:sp macro="" textlink="">
      <xdr:nvSpPr>
        <xdr:cNvPr id="10129" name="Text Box 75" hidden="1">
          <a:extLst>
            <a:ext uri="{FF2B5EF4-FFF2-40B4-BE49-F238E27FC236}">
              <a16:creationId xmlns:a16="http://schemas.microsoft.com/office/drawing/2014/main" id="{00000000-0008-0000-0000-000091270000}"/>
            </a:ext>
          </a:extLst>
        </xdr:cNvPr>
        <xdr:cNvSpPr txBox="1">
          <a:spLocks noChangeArrowheads="1"/>
        </xdr:cNvSpPr>
      </xdr:nvSpPr>
      <xdr:spPr bwMode="auto">
        <a:xfrm>
          <a:off x="3714750" y="4819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21</xdr:row>
      <xdr:rowOff>76200</xdr:rowOff>
    </xdr:from>
    <xdr:to>
      <xdr:col>10</xdr:col>
      <xdr:colOff>76200</xdr:colOff>
      <xdr:row>22</xdr:row>
      <xdr:rowOff>114300</xdr:rowOff>
    </xdr:to>
    <xdr:sp macro="" textlink="">
      <xdr:nvSpPr>
        <xdr:cNvPr id="10130" name="Text Box 75" hidden="1">
          <a:extLst>
            <a:ext uri="{FF2B5EF4-FFF2-40B4-BE49-F238E27FC236}">
              <a16:creationId xmlns:a16="http://schemas.microsoft.com/office/drawing/2014/main" id="{00000000-0008-0000-0000-000092270000}"/>
            </a:ext>
          </a:extLst>
        </xdr:cNvPr>
        <xdr:cNvSpPr txBox="1">
          <a:spLocks noChangeArrowheads="1"/>
        </xdr:cNvSpPr>
      </xdr:nvSpPr>
      <xdr:spPr bwMode="auto">
        <a:xfrm>
          <a:off x="3714750" y="4819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21</xdr:row>
      <xdr:rowOff>76200</xdr:rowOff>
    </xdr:from>
    <xdr:to>
      <xdr:col>10</xdr:col>
      <xdr:colOff>76200</xdr:colOff>
      <xdr:row>22</xdr:row>
      <xdr:rowOff>114300</xdr:rowOff>
    </xdr:to>
    <xdr:sp macro="" textlink="">
      <xdr:nvSpPr>
        <xdr:cNvPr id="10131" name="Text Box 75" hidden="1">
          <a:extLst>
            <a:ext uri="{FF2B5EF4-FFF2-40B4-BE49-F238E27FC236}">
              <a16:creationId xmlns:a16="http://schemas.microsoft.com/office/drawing/2014/main" id="{00000000-0008-0000-0000-000093270000}"/>
            </a:ext>
          </a:extLst>
        </xdr:cNvPr>
        <xdr:cNvSpPr txBox="1">
          <a:spLocks noChangeArrowheads="1"/>
        </xdr:cNvSpPr>
      </xdr:nvSpPr>
      <xdr:spPr bwMode="auto">
        <a:xfrm>
          <a:off x="3714750" y="4819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21</xdr:row>
      <xdr:rowOff>76200</xdr:rowOff>
    </xdr:from>
    <xdr:to>
      <xdr:col>10</xdr:col>
      <xdr:colOff>76200</xdr:colOff>
      <xdr:row>22</xdr:row>
      <xdr:rowOff>114300</xdr:rowOff>
    </xdr:to>
    <xdr:sp macro="" textlink="">
      <xdr:nvSpPr>
        <xdr:cNvPr id="10132" name="Text Box 75" hidden="1">
          <a:extLst>
            <a:ext uri="{FF2B5EF4-FFF2-40B4-BE49-F238E27FC236}">
              <a16:creationId xmlns:a16="http://schemas.microsoft.com/office/drawing/2014/main" id="{00000000-0008-0000-0000-000094270000}"/>
            </a:ext>
          </a:extLst>
        </xdr:cNvPr>
        <xdr:cNvSpPr txBox="1">
          <a:spLocks noChangeArrowheads="1"/>
        </xdr:cNvSpPr>
      </xdr:nvSpPr>
      <xdr:spPr bwMode="auto">
        <a:xfrm>
          <a:off x="3714750" y="4819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21</xdr:row>
      <xdr:rowOff>76200</xdr:rowOff>
    </xdr:from>
    <xdr:to>
      <xdr:col>10</xdr:col>
      <xdr:colOff>76200</xdr:colOff>
      <xdr:row>22</xdr:row>
      <xdr:rowOff>114300</xdr:rowOff>
    </xdr:to>
    <xdr:sp macro="" textlink="">
      <xdr:nvSpPr>
        <xdr:cNvPr id="10133" name="Text Box 75" hidden="1">
          <a:extLst>
            <a:ext uri="{FF2B5EF4-FFF2-40B4-BE49-F238E27FC236}">
              <a16:creationId xmlns:a16="http://schemas.microsoft.com/office/drawing/2014/main" id="{00000000-0008-0000-0000-000095270000}"/>
            </a:ext>
          </a:extLst>
        </xdr:cNvPr>
        <xdr:cNvSpPr txBox="1">
          <a:spLocks noChangeArrowheads="1"/>
        </xdr:cNvSpPr>
      </xdr:nvSpPr>
      <xdr:spPr bwMode="auto">
        <a:xfrm>
          <a:off x="3714750" y="4819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22</xdr:row>
      <xdr:rowOff>76200</xdr:rowOff>
    </xdr:from>
    <xdr:to>
      <xdr:col>10</xdr:col>
      <xdr:colOff>76200</xdr:colOff>
      <xdr:row>23</xdr:row>
      <xdr:rowOff>114300</xdr:rowOff>
    </xdr:to>
    <xdr:sp macro="" textlink="">
      <xdr:nvSpPr>
        <xdr:cNvPr id="10134" name="Text Box 75" hidden="1">
          <a:extLst>
            <a:ext uri="{FF2B5EF4-FFF2-40B4-BE49-F238E27FC236}">
              <a16:creationId xmlns:a16="http://schemas.microsoft.com/office/drawing/2014/main" id="{00000000-0008-0000-0000-000096270000}"/>
            </a:ext>
          </a:extLst>
        </xdr:cNvPr>
        <xdr:cNvSpPr txBox="1">
          <a:spLocks noChangeArrowheads="1"/>
        </xdr:cNvSpPr>
      </xdr:nvSpPr>
      <xdr:spPr bwMode="auto">
        <a:xfrm>
          <a:off x="3714750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22</xdr:row>
      <xdr:rowOff>76200</xdr:rowOff>
    </xdr:from>
    <xdr:to>
      <xdr:col>10</xdr:col>
      <xdr:colOff>76200</xdr:colOff>
      <xdr:row>23</xdr:row>
      <xdr:rowOff>114300</xdr:rowOff>
    </xdr:to>
    <xdr:sp macro="" textlink="">
      <xdr:nvSpPr>
        <xdr:cNvPr id="10135" name="Text Box 75" hidden="1">
          <a:extLst>
            <a:ext uri="{FF2B5EF4-FFF2-40B4-BE49-F238E27FC236}">
              <a16:creationId xmlns:a16="http://schemas.microsoft.com/office/drawing/2014/main" id="{00000000-0008-0000-0000-000097270000}"/>
            </a:ext>
          </a:extLst>
        </xdr:cNvPr>
        <xdr:cNvSpPr txBox="1">
          <a:spLocks noChangeArrowheads="1"/>
        </xdr:cNvSpPr>
      </xdr:nvSpPr>
      <xdr:spPr bwMode="auto">
        <a:xfrm>
          <a:off x="3714750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22</xdr:row>
      <xdr:rowOff>76200</xdr:rowOff>
    </xdr:from>
    <xdr:to>
      <xdr:col>10</xdr:col>
      <xdr:colOff>76200</xdr:colOff>
      <xdr:row>23</xdr:row>
      <xdr:rowOff>114300</xdr:rowOff>
    </xdr:to>
    <xdr:sp macro="" textlink="">
      <xdr:nvSpPr>
        <xdr:cNvPr id="10136" name="Text Box 75" hidden="1">
          <a:extLst>
            <a:ext uri="{FF2B5EF4-FFF2-40B4-BE49-F238E27FC236}">
              <a16:creationId xmlns:a16="http://schemas.microsoft.com/office/drawing/2014/main" id="{00000000-0008-0000-0000-000098270000}"/>
            </a:ext>
          </a:extLst>
        </xdr:cNvPr>
        <xdr:cNvSpPr txBox="1">
          <a:spLocks noChangeArrowheads="1"/>
        </xdr:cNvSpPr>
      </xdr:nvSpPr>
      <xdr:spPr bwMode="auto">
        <a:xfrm>
          <a:off x="3714750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22</xdr:row>
      <xdr:rowOff>76200</xdr:rowOff>
    </xdr:from>
    <xdr:to>
      <xdr:col>10</xdr:col>
      <xdr:colOff>76200</xdr:colOff>
      <xdr:row>23</xdr:row>
      <xdr:rowOff>114300</xdr:rowOff>
    </xdr:to>
    <xdr:sp macro="" textlink="">
      <xdr:nvSpPr>
        <xdr:cNvPr id="10137" name="Text Box 75" hidden="1">
          <a:extLst>
            <a:ext uri="{FF2B5EF4-FFF2-40B4-BE49-F238E27FC236}">
              <a16:creationId xmlns:a16="http://schemas.microsoft.com/office/drawing/2014/main" id="{00000000-0008-0000-0000-000099270000}"/>
            </a:ext>
          </a:extLst>
        </xdr:cNvPr>
        <xdr:cNvSpPr txBox="1">
          <a:spLocks noChangeArrowheads="1"/>
        </xdr:cNvSpPr>
      </xdr:nvSpPr>
      <xdr:spPr bwMode="auto">
        <a:xfrm>
          <a:off x="3714750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22</xdr:row>
      <xdr:rowOff>76200</xdr:rowOff>
    </xdr:from>
    <xdr:to>
      <xdr:col>10</xdr:col>
      <xdr:colOff>76200</xdr:colOff>
      <xdr:row>23</xdr:row>
      <xdr:rowOff>114300</xdr:rowOff>
    </xdr:to>
    <xdr:sp macro="" textlink="">
      <xdr:nvSpPr>
        <xdr:cNvPr id="10138" name="Text Box 75" hidden="1">
          <a:extLst>
            <a:ext uri="{FF2B5EF4-FFF2-40B4-BE49-F238E27FC236}">
              <a16:creationId xmlns:a16="http://schemas.microsoft.com/office/drawing/2014/main" id="{00000000-0008-0000-0000-00009A270000}"/>
            </a:ext>
          </a:extLst>
        </xdr:cNvPr>
        <xdr:cNvSpPr txBox="1">
          <a:spLocks noChangeArrowheads="1"/>
        </xdr:cNvSpPr>
      </xdr:nvSpPr>
      <xdr:spPr bwMode="auto">
        <a:xfrm>
          <a:off x="3714750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22</xdr:row>
      <xdr:rowOff>76200</xdr:rowOff>
    </xdr:from>
    <xdr:to>
      <xdr:col>10</xdr:col>
      <xdr:colOff>76200</xdr:colOff>
      <xdr:row>23</xdr:row>
      <xdr:rowOff>114300</xdr:rowOff>
    </xdr:to>
    <xdr:sp macro="" textlink="">
      <xdr:nvSpPr>
        <xdr:cNvPr id="10139" name="Text Box 75" hidden="1">
          <a:extLst>
            <a:ext uri="{FF2B5EF4-FFF2-40B4-BE49-F238E27FC236}">
              <a16:creationId xmlns:a16="http://schemas.microsoft.com/office/drawing/2014/main" id="{00000000-0008-0000-0000-00009B270000}"/>
            </a:ext>
          </a:extLst>
        </xdr:cNvPr>
        <xdr:cNvSpPr txBox="1">
          <a:spLocks noChangeArrowheads="1"/>
        </xdr:cNvSpPr>
      </xdr:nvSpPr>
      <xdr:spPr bwMode="auto">
        <a:xfrm>
          <a:off x="3714750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22</xdr:row>
      <xdr:rowOff>76200</xdr:rowOff>
    </xdr:from>
    <xdr:to>
      <xdr:col>10</xdr:col>
      <xdr:colOff>76200</xdr:colOff>
      <xdr:row>23</xdr:row>
      <xdr:rowOff>114300</xdr:rowOff>
    </xdr:to>
    <xdr:sp macro="" textlink="">
      <xdr:nvSpPr>
        <xdr:cNvPr id="10140" name="Text Box 75" hidden="1">
          <a:extLst>
            <a:ext uri="{FF2B5EF4-FFF2-40B4-BE49-F238E27FC236}">
              <a16:creationId xmlns:a16="http://schemas.microsoft.com/office/drawing/2014/main" id="{00000000-0008-0000-0000-00009C270000}"/>
            </a:ext>
          </a:extLst>
        </xdr:cNvPr>
        <xdr:cNvSpPr txBox="1">
          <a:spLocks noChangeArrowheads="1"/>
        </xdr:cNvSpPr>
      </xdr:nvSpPr>
      <xdr:spPr bwMode="auto">
        <a:xfrm>
          <a:off x="3714750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23</xdr:row>
      <xdr:rowOff>76200</xdr:rowOff>
    </xdr:from>
    <xdr:to>
      <xdr:col>10</xdr:col>
      <xdr:colOff>76200</xdr:colOff>
      <xdr:row>24</xdr:row>
      <xdr:rowOff>114300</xdr:rowOff>
    </xdr:to>
    <xdr:sp macro="" textlink="">
      <xdr:nvSpPr>
        <xdr:cNvPr id="10141" name="Text Box 75" hidden="1">
          <a:extLst>
            <a:ext uri="{FF2B5EF4-FFF2-40B4-BE49-F238E27FC236}">
              <a16:creationId xmlns:a16="http://schemas.microsoft.com/office/drawing/2014/main" id="{00000000-0008-0000-0000-00009D270000}"/>
            </a:ext>
          </a:extLst>
        </xdr:cNvPr>
        <xdr:cNvSpPr txBox="1">
          <a:spLocks noChangeArrowheads="1"/>
        </xdr:cNvSpPr>
      </xdr:nvSpPr>
      <xdr:spPr bwMode="auto">
        <a:xfrm>
          <a:off x="3714750" y="5143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23</xdr:row>
      <xdr:rowOff>76200</xdr:rowOff>
    </xdr:from>
    <xdr:to>
      <xdr:col>10</xdr:col>
      <xdr:colOff>76200</xdr:colOff>
      <xdr:row>24</xdr:row>
      <xdr:rowOff>114300</xdr:rowOff>
    </xdr:to>
    <xdr:sp macro="" textlink="">
      <xdr:nvSpPr>
        <xdr:cNvPr id="10142" name="Text Box 75" hidden="1">
          <a:extLst>
            <a:ext uri="{FF2B5EF4-FFF2-40B4-BE49-F238E27FC236}">
              <a16:creationId xmlns:a16="http://schemas.microsoft.com/office/drawing/2014/main" id="{00000000-0008-0000-0000-00009E270000}"/>
            </a:ext>
          </a:extLst>
        </xdr:cNvPr>
        <xdr:cNvSpPr txBox="1">
          <a:spLocks noChangeArrowheads="1"/>
        </xdr:cNvSpPr>
      </xdr:nvSpPr>
      <xdr:spPr bwMode="auto">
        <a:xfrm>
          <a:off x="3714750" y="5143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23</xdr:row>
      <xdr:rowOff>76200</xdr:rowOff>
    </xdr:from>
    <xdr:to>
      <xdr:col>10</xdr:col>
      <xdr:colOff>76200</xdr:colOff>
      <xdr:row>24</xdr:row>
      <xdr:rowOff>114300</xdr:rowOff>
    </xdr:to>
    <xdr:sp macro="" textlink="">
      <xdr:nvSpPr>
        <xdr:cNvPr id="10143" name="Text Box 75" hidden="1">
          <a:extLst>
            <a:ext uri="{FF2B5EF4-FFF2-40B4-BE49-F238E27FC236}">
              <a16:creationId xmlns:a16="http://schemas.microsoft.com/office/drawing/2014/main" id="{00000000-0008-0000-0000-00009F270000}"/>
            </a:ext>
          </a:extLst>
        </xdr:cNvPr>
        <xdr:cNvSpPr txBox="1">
          <a:spLocks noChangeArrowheads="1"/>
        </xdr:cNvSpPr>
      </xdr:nvSpPr>
      <xdr:spPr bwMode="auto">
        <a:xfrm>
          <a:off x="3714750" y="5143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23</xdr:row>
      <xdr:rowOff>76200</xdr:rowOff>
    </xdr:from>
    <xdr:to>
      <xdr:col>10</xdr:col>
      <xdr:colOff>76200</xdr:colOff>
      <xdr:row>24</xdr:row>
      <xdr:rowOff>114300</xdr:rowOff>
    </xdr:to>
    <xdr:sp macro="" textlink="">
      <xdr:nvSpPr>
        <xdr:cNvPr id="10144" name="Text Box 75" hidden="1">
          <a:extLst>
            <a:ext uri="{FF2B5EF4-FFF2-40B4-BE49-F238E27FC236}">
              <a16:creationId xmlns:a16="http://schemas.microsoft.com/office/drawing/2014/main" id="{00000000-0008-0000-0000-0000A0270000}"/>
            </a:ext>
          </a:extLst>
        </xdr:cNvPr>
        <xdr:cNvSpPr txBox="1">
          <a:spLocks noChangeArrowheads="1"/>
        </xdr:cNvSpPr>
      </xdr:nvSpPr>
      <xdr:spPr bwMode="auto">
        <a:xfrm>
          <a:off x="3714750" y="5143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23</xdr:row>
      <xdr:rowOff>76200</xdr:rowOff>
    </xdr:from>
    <xdr:to>
      <xdr:col>10</xdr:col>
      <xdr:colOff>76200</xdr:colOff>
      <xdr:row>24</xdr:row>
      <xdr:rowOff>114300</xdr:rowOff>
    </xdr:to>
    <xdr:sp macro="" textlink="">
      <xdr:nvSpPr>
        <xdr:cNvPr id="10145" name="Text Box 75" hidden="1">
          <a:extLst>
            <a:ext uri="{FF2B5EF4-FFF2-40B4-BE49-F238E27FC236}">
              <a16:creationId xmlns:a16="http://schemas.microsoft.com/office/drawing/2014/main" id="{00000000-0008-0000-0000-0000A1270000}"/>
            </a:ext>
          </a:extLst>
        </xdr:cNvPr>
        <xdr:cNvSpPr txBox="1">
          <a:spLocks noChangeArrowheads="1"/>
        </xdr:cNvSpPr>
      </xdr:nvSpPr>
      <xdr:spPr bwMode="auto">
        <a:xfrm>
          <a:off x="3714750" y="5143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23</xdr:row>
      <xdr:rowOff>76200</xdr:rowOff>
    </xdr:from>
    <xdr:to>
      <xdr:col>10</xdr:col>
      <xdr:colOff>76200</xdr:colOff>
      <xdr:row>24</xdr:row>
      <xdr:rowOff>114300</xdr:rowOff>
    </xdr:to>
    <xdr:sp macro="" textlink="">
      <xdr:nvSpPr>
        <xdr:cNvPr id="10146" name="Text Box 75" hidden="1">
          <a:extLst>
            <a:ext uri="{FF2B5EF4-FFF2-40B4-BE49-F238E27FC236}">
              <a16:creationId xmlns:a16="http://schemas.microsoft.com/office/drawing/2014/main" id="{00000000-0008-0000-0000-0000A2270000}"/>
            </a:ext>
          </a:extLst>
        </xdr:cNvPr>
        <xdr:cNvSpPr txBox="1">
          <a:spLocks noChangeArrowheads="1"/>
        </xdr:cNvSpPr>
      </xdr:nvSpPr>
      <xdr:spPr bwMode="auto">
        <a:xfrm>
          <a:off x="3714750" y="5143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23</xdr:row>
      <xdr:rowOff>76200</xdr:rowOff>
    </xdr:from>
    <xdr:to>
      <xdr:col>10</xdr:col>
      <xdr:colOff>76200</xdr:colOff>
      <xdr:row>24</xdr:row>
      <xdr:rowOff>114300</xdr:rowOff>
    </xdr:to>
    <xdr:sp macro="" textlink="">
      <xdr:nvSpPr>
        <xdr:cNvPr id="10147" name="Text Box 75" hidden="1">
          <a:extLst>
            <a:ext uri="{FF2B5EF4-FFF2-40B4-BE49-F238E27FC236}">
              <a16:creationId xmlns:a16="http://schemas.microsoft.com/office/drawing/2014/main" id="{00000000-0008-0000-0000-0000A3270000}"/>
            </a:ext>
          </a:extLst>
        </xdr:cNvPr>
        <xdr:cNvSpPr txBox="1">
          <a:spLocks noChangeArrowheads="1"/>
        </xdr:cNvSpPr>
      </xdr:nvSpPr>
      <xdr:spPr bwMode="auto">
        <a:xfrm>
          <a:off x="3714750" y="5143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76200</xdr:rowOff>
    </xdr:from>
    <xdr:to>
      <xdr:col>10</xdr:col>
      <xdr:colOff>76200</xdr:colOff>
      <xdr:row>25</xdr:row>
      <xdr:rowOff>114300</xdr:rowOff>
    </xdr:to>
    <xdr:sp macro="" textlink="">
      <xdr:nvSpPr>
        <xdr:cNvPr id="10148" name="Text Box 75" hidden="1">
          <a:extLst>
            <a:ext uri="{FF2B5EF4-FFF2-40B4-BE49-F238E27FC236}">
              <a16:creationId xmlns:a16="http://schemas.microsoft.com/office/drawing/2014/main" id="{00000000-0008-0000-0000-0000A4270000}"/>
            </a:ext>
          </a:extLst>
        </xdr:cNvPr>
        <xdr:cNvSpPr txBox="1">
          <a:spLocks noChangeArrowheads="1"/>
        </xdr:cNvSpPr>
      </xdr:nvSpPr>
      <xdr:spPr bwMode="auto">
        <a:xfrm>
          <a:off x="3714750" y="53054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76200</xdr:rowOff>
    </xdr:from>
    <xdr:to>
      <xdr:col>10</xdr:col>
      <xdr:colOff>76200</xdr:colOff>
      <xdr:row>25</xdr:row>
      <xdr:rowOff>114300</xdr:rowOff>
    </xdr:to>
    <xdr:sp macro="" textlink="">
      <xdr:nvSpPr>
        <xdr:cNvPr id="10149" name="Text Box 75" hidden="1">
          <a:extLst>
            <a:ext uri="{FF2B5EF4-FFF2-40B4-BE49-F238E27FC236}">
              <a16:creationId xmlns:a16="http://schemas.microsoft.com/office/drawing/2014/main" id="{00000000-0008-0000-0000-0000A5270000}"/>
            </a:ext>
          </a:extLst>
        </xdr:cNvPr>
        <xdr:cNvSpPr txBox="1">
          <a:spLocks noChangeArrowheads="1"/>
        </xdr:cNvSpPr>
      </xdr:nvSpPr>
      <xdr:spPr bwMode="auto">
        <a:xfrm>
          <a:off x="3714750" y="53054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76200</xdr:rowOff>
    </xdr:from>
    <xdr:to>
      <xdr:col>10</xdr:col>
      <xdr:colOff>76200</xdr:colOff>
      <xdr:row>25</xdr:row>
      <xdr:rowOff>114300</xdr:rowOff>
    </xdr:to>
    <xdr:sp macro="" textlink="">
      <xdr:nvSpPr>
        <xdr:cNvPr id="10150" name="Text Box 75" hidden="1">
          <a:extLst>
            <a:ext uri="{FF2B5EF4-FFF2-40B4-BE49-F238E27FC236}">
              <a16:creationId xmlns:a16="http://schemas.microsoft.com/office/drawing/2014/main" id="{00000000-0008-0000-0000-0000A6270000}"/>
            </a:ext>
          </a:extLst>
        </xdr:cNvPr>
        <xdr:cNvSpPr txBox="1">
          <a:spLocks noChangeArrowheads="1"/>
        </xdr:cNvSpPr>
      </xdr:nvSpPr>
      <xdr:spPr bwMode="auto">
        <a:xfrm>
          <a:off x="3714750" y="53054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76200</xdr:rowOff>
    </xdr:from>
    <xdr:to>
      <xdr:col>10</xdr:col>
      <xdr:colOff>76200</xdr:colOff>
      <xdr:row>25</xdr:row>
      <xdr:rowOff>114300</xdr:rowOff>
    </xdr:to>
    <xdr:sp macro="" textlink="">
      <xdr:nvSpPr>
        <xdr:cNvPr id="10151" name="Text Box 75" hidden="1">
          <a:extLst>
            <a:ext uri="{FF2B5EF4-FFF2-40B4-BE49-F238E27FC236}">
              <a16:creationId xmlns:a16="http://schemas.microsoft.com/office/drawing/2014/main" id="{00000000-0008-0000-0000-0000A7270000}"/>
            </a:ext>
          </a:extLst>
        </xdr:cNvPr>
        <xdr:cNvSpPr txBox="1">
          <a:spLocks noChangeArrowheads="1"/>
        </xdr:cNvSpPr>
      </xdr:nvSpPr>
      <xdr:spPr bwMode="auto">
        <a:xfrm>
          <a:off x="3714750" y="53054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76200</xdr:rowOff>
    </xdr:from>
    <xdr:to>
      <xdr:col>10</xdr:col>
      <xdr:colOff>76200</xdr:colOff>
      <xdr:row>25</xdr:row>
      <xdr:rowOff>114300</xdr:rowOff>
    </xdr:to>
    <xdr:sp macro="" textlink="">
      <xdr:nvSpPr>
        <xdr:cNvPr id="10152" name="Text Box 75" hidden="1">
          <a:extLst>
            <a:ext uri="{FF2B5EF4-FFF2-40B4-BE49-F238E27FC236}">
              <a16:creationId xmlns:a16="http://schemas.microsoft.com/office/drawing/2014/main" id="{00000000-0008-0000-0000-0000A8270000}"/>
            </a:ext>
          </a:extLst>
        </xdr:cNvPr>
        <xdr:cNvSpPr txBox="1">
          <a:spLocks noChangeArrowheads="1"/>
        </xdr:cNvSpPr>
      </xdr:nvSpPr>
      <xdr:spPr bwMode="auto">
        <a:xfrm>
          <a:off x="3714750" y="53054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76200</xdr:rowOff>
    </xdr:from>
    <xdr:to>
      <xdr:col>10</xdr:col>
      <xdr:colOff>76200</xdr:colOff>
      <xdr:row>25</xdr:row>
      <xdr:rowOff>114300</xdr:rowOff>
    </xdr:to>
    <xdr:sp macro="" textlink="">
      <xdr:nvSpPr>
        <xdr:cNvPr id="10153" name="Text Box 75" hidden="1">
          <a:extLst>
            <a:ext uri="{FF2B5EF4-FFF2-40B4-BE49-F238E27FC236}">
              <a16:creationId xmlns:a16="http://schemas.microsoft.com/office/drawing/2014/main" id="{00000000-0008-0000-0000-0000A9270000}"/>
            </a:ext>
          </a:extLst>
        </xdr:cNvPr>
        <xdr:cNvSpPr txBox="1">
          <a:spLocks noChangeArrowheads="1"/>
        </xdr:cNvSpPr>
      </xdr:nvSpPr>
      <xdr:spPr bwMode="auto">
        <a:xfrm>
          <a:off x="3714750" y="53054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76200</xdr:rowOff>
    </xdr:from>
    <xdr:to>
      <xdr:col>10</xdr:col>
      <xdr:colOff>76200</xdr:colOff>
      <xdr:row>25</xdr:row>
      <xdr:rowOff>114300</xdr:rowOff>
    </xdr:to>
    <xdr:sp macro="" textlink="">
      <xdr:nvSpPr>
        <xdr:cNvPr id="10154" name="Text Box 75" hidden="1">
          <a:extLst>
            <a:ext uri="{FF2B5EF4-FFF2-40B4-BE49-F238E27FC236}">
              <a16:creationId xmlns:a16="http://schemas.microsoft.com/office/drawing/2014/main" id="{00000000-0008-0000-0000-0000AA270000}"/>
            </a:ext>
          </a:extLst>
        </xdr:cNvPr>
        <xdr:cNvSpPr txBox="1">
          <a:spLocks noChangeArrowheads="1"/>
        </xdr:cNvSpPr>
      </xdr:nvSpPr>
      <xdr:spPr bwMode="auto">
        <a:xfrm>
          <a:off x="3714750" y="53054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25</xdr:row>
      <xdr:rowOff>76200</xdr:rowOff>
    </xdr:from>
    <xdr:to>
      <xdr:col>10</xdr:col>
      <xdr:colOff>76200</xdr:colOff>
      <xdr:row>26</xdr:row>
      <xdr:rowOff>114300</xdr:rowOff>
    </xdr:to>
    <xdr:sp macro="" textlink="">
      <xdr:nvSpPr>
        <xdr:cNvPr id="10155" name="Text Box 75" hidden="1">
          <a:extLst>
            <a:ext uri="{FF2B5EF4-FFF2-40B4-BE49-F238E27FC236}">
              <a16:creationId xmlns:a16="http://schemas.microsoft.com/office/drawing/2014/main" id="{00000000-0008-0000-0000-0000AB270000}"/>
            </a:ext>
          </a:extLst>
        </xdr:cNvPr>
        <xdr:cNvSpPr txBox="1">
          <a:spLocks noChangeArrowheads="1"/>
        </xdr:cNvSpPr>
      </xdr:nvSpPr>
      <xdr:spPr bwMode="auto">
        <a:xfrm>
          <a:off x="3714750" y="5467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25</xdr:row>
      <xdr:rowOff>76200</xdr:rowOff>
    </xdr:from>
    <xdr:to>
      <xdr:col>10</xdr:col>
      <xdr:colOff>76200</xdr:colOff>
      <xdr:row>26</xdr:row>
      <xdr:rowOff>114300</xdr:rowOff>
    </xdr:to>
    <xdr:sp macro="" textlink="">
      <xdr:nvSpPr>
        <xdr:cNvPr id="10156" name="Text Box 75" hidden="1">
          <a:extLst>
            <a:ext uri="{FF2B5EF4-FFF2-40B4-BE49-F238E27FC236}">
              <a16:creationId xmlns:a16="http://schemas.microsoft.com/office/drawing/2014/main" id="{00000000-0008-0000-0000-0000AC270000}"/>
            </a:ext>
          </a:extLst>
        </xdr:cNvPr>
        <xdr:cNvSpPr txBox="1">
          <a:spLocks noChangeArrowheads="1"/>
        </xdr:cNvSpPr>
      </xdr:nvSpPr>
      <xdr:spPr bwMode="auto">
        <a:xfrm>
          <a:off x="3714750" y="5467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25</xdr:row>
      <xdr:rowOff>76200</xdr:rowOff>
    </xdr:from>
    <xdr:to>
      <xdr:col>10</xdr:col>
      <xdr:colOff>76200</xdr:colOff>
      <xdr:row>26</xdr:row>
      <xdr:rowOff>114300</xdr:rowOff>
    </xdr:to>
    <xdr:sp macro="" textlink="">
      <xdr:nvSpPr>
        <xdr:cNvPr id="10157" name="Text Box 75" hidden="1">
          <a:extLst>
            <a:ext uri="{FF2B5EF4-FFF2-40B4-BE49-F238E27FC236}">
              <a16:creationId xmlns:a16="http://schemas.microsoft.com/office/drawing/2014/main" id="{00000000-0008-0000-0000-0000AD270000}"/>
            </a:ext>
          </a:extLst>
        </xdr:cNvPr>
        <xdr:cNvSpPr txBox="1">
          <a:spLocks noChangeArrowheads="1"/>
        </xdr:cNvSpPr>
      </xdr:nvSpPr>
      <xdr:spPr bwMode="auto">
        <a:xfrm>
          <a:off x="3714750" y="5467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25</xdr:row>
      <xdr:rowOff>76200</xdr:rowOff>
    </xdr:from>
    <xdr:to>
      <xdr:col>10</xdr:col>
      <xdr:colOff>76200</xdr:colOff>
      <xdr:row>26</xdr:row>
      <xdr:rowOff>114300</xdr:rowOff>
    </xdr:to>
    <xdr:sp macro="" textlink="">
      <xdr:nvSpPr>
        <xdr:cNvPr id="10158" name="Text Box 75" hidden="1">
          <a:extLst>
            <a:ext uri="{FF2B5EF4-FFF2-40B4-BE49-F238E27FC236}">
              <a16:creationId xmlns:a16="http://schemas.microsoft.com/office/drawing/2014/main" id="{00000000-0008-0000-0000-0000AE270000}"/>
            </a:ext>
          </a:extLst>
        </xdr:cNvPr>
        <xdr:cNvSpPr txBox="1">
          <a:spLocks noChangeArrowheads="1"/>
        </xdr:cNvSpPr>
      </xdr:nvSpPr>
      <xdr:spPr bwMode="auto">
        <a:xfrm>
          <a:off x="3714750" y="5467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25</xdr:row>
      <xdr:rowOff>76200</xdr:rowOff>
    </xdr:from>
    <xdr:to>
      <xdr:col>10</xdr:col>
      <xdr:colOff>76200</xdr:colOff>
      <xdr:row>26</xdr:row>
      <xdr:rowOff>114300</xdr:rowOff>
    </xdr:to>
    <xdr:sp macro="" textlink="">
      <xdr:nvSpPr>
        <xdr:cNvPr id="10159" name="Text Box 75" hidden="1">
          <a:extLst>
            <a:ext uri="{FF2B5EF4-FFF2-40B4-BE49-F238E27FC236}">
              <a16:creationId xmlns:a16="http://schemas.microsoft.com/office/drawing/2014/main" id="{00000000-0008-0000-0000-0000AF270000}"/>
            </a:ext>
          </a:extLst>
        </xdr:cNvPr>
        <xdr:cNvSpPr txBox="1">
          <a:spLocks noChangeArrowheads="1"/>
        </xdr:cNvSpPr>
      </xdr:nvSpPr>
      <xdr:spPr bwMode="auto">
        <a:xfrm>
          <a:off x="3714750" y="5467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25</xdr:row>
      <xdr:rowOff>76200</xdr:rowOff>
    </xdr:from>
    <xdr:to>
      <xdr:col>10</xdr:col>
      <xdr:colOff>76200</xdr:colOff>
      <xdr:row>26</xdr:row>
      <xdr:rowOff>114300</xdr:rowOff>
    </xdr:to>
    <xdr:sp macro="" textlink="">
      <xdr:nvSpPr>
        <xdr:cNvPr id="10160" name="Text Box 75" hidden="1">
          <a:extLst>
            <a:ext uri="{FF2B5EF4-FFF2-40B4-BE49-F238E27FC236}">
              <a16:creationId xmlns:a16="http://schemas.microsoft.com/office/drawing/2014/main" id="{00000000-0008-0000-0000-0000B0270000}"/>
            </a:ext>
          </a:extLst>
        </xdr:cNvPr>
        <xdr:cNvSpPr txBox="1">
          <a:spLocks noChangeArrowheads="1"/>
        </xdr:cNvSpPr>
      </xdr:nvSpPr>
      <xdr:spPr bwMode="auto">
        <a:xfrm>
          <a:off x="3714750" y="5467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25</xdr:row>
      <xdr:rowOff>76200</xdr:rowOff>
    </xdr:from>
    <xdr:to>
      <xdr:col>10</xdr:col>
      <xdr:colOff>76200</xdr:colOff>
      <xdr:row>26</xdr:row>
      <xdr:rowOff>114300</xdr:rowOff>
    </xdr:to>
    <xdr:sp macro="" textlink="">
      <xdr:nvSpPr>
        <xdr:cNvPr id="10161" name="Text Box 75" hidden="1">
          <a:extLst>
            <a:ext uri="{FF2B5EF4-FFF2-40B4-BE49-F238E27FC236}">
              <a16:creationId xmlns:a16="http://schemas.microsoft.com/office/drawing/2014/main" id="{00000000-0008-0000-0000-0000B1270000}"/>
            </a:ext>
          </a:extLst>
        </xdr:cNvPr>
        <xdr:cNvSpPr txBox="1">
          <a:spLocks noChangeArrowheads="1"/>
        </xdr:cNvSpPr>
      </xdr:nvSpPr>
      <xdr:spPr bwMode="auto">
        <a:xfrm>
          <a:off x="3714750" y="5467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26</xdr:row>
      <xdr:rowOff>76200</xdr:rowOff>
    </xdr:from>
    <xdr:to>
      <xdr:col>10</xdr:col>
      <xdr:colOff>76200</xdr:colOff>
      <xdr:row>27</xdr:row>
      <xdr:rowOff>114300</xdr:rowOff>
    </xdr:to>
    <xdr:sp macro="" textlink="">
      <xdr:nvSpPr>
        <xdr:cNvPr id="10162" name="Text Box 75" hidden="1">
          <a:extLst>
            <a:ext uri="{FF2B5EF4-FFF2-40B4-BE49-F238E27FC236}">
              <a16:creationId xmlns:a16="http://schemas.microsoft.com/office/drawing/2014/main" id="{00000000-0008-0000-0000-0000B2270000}"/>
            </a:ext>
          </a:extLst>
        </xdr:cNvPr>
        <xdr:cNvSpPr txBox="1">
          <a:spLocks noChangeArrowheads="1"/>
        </xdr:cNvSpPr>
      </xdr:nvSpPr>
      <xdr:spPr bwMode="auto">
        <a:xfrm>
          <a:off x="3714750" y="5629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26</xdr:row>
      <xdr:rowOff>76200</xdr:rowOff>
    </xdr:from>
    <xdr:to>
      <xdr:col>10</xdr:col>
      <xdr:colOff>76200</xdr:colOff>
      <xdr:row>27</xdr:row>
      <xdr:rowOff>114300</xdr:rowOff>
    </xdr:to>
    <xdr:sp macro="" textlink="">
      <xdr:nvSpPr>
        <xdr:cNvPr id="10163" name="Text Box 75" hidden="1">
          <a:extLst>
            <a:ext uri="{FF2B5EF4-FFF2-40B4-BE49-F238E27FC236}">
              <a16:creationId xmlns:a16="http://schemas.microsoft.com/office/drawing/2014/main" id="{00000000-0008-0000-0000-0000B3270000}"/>
            </a:ext>
          </a:extLst>
        </xdr:cNvPr>
        <xdr:cNvSpPr txBox="1">
          <a:spLocks noChangeArrowheads="1"/>
        </xdr:cNvSpPr>
      </xdr:nvSpPr>
      <xdr:spPr bwMode="auto">
        <a:xfrm>
          <a:off x="3714750" y="5629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26</xdr:row>
      <xdr:rowOff>76200</xdr:rowOff>
    </xdr:from>
    <xdr:to>
      <xdr:col>10</xdr:col>
      <xdr:colOff>76200</xdr:colOff>
      <xdr:row>27</xdr:row>
      <xdr:rowOff>114300</xdr:rowOff>
    </xdr:to>
    <xdr:sp macro="" textlink="">
      <xdr:nvSpPr>
        <xdr:cNvPr id="10164" name="Text Box 75" hidden="1">
          <a:extLst>
            <a:ext uri="{FF2B5EF4-FFF2-40B4-BE49-F238E27FC236}">
              <a16:creationId xmlns:a16="http://schemas.microsoft.com/office/drawing/2014/main" id="{00000000-0008-0000-0000-0000B4270000}"/>
            </a:ext>
          </a:extLst>
        </xdr:cNvPr>
        <xdr:cNvSpPr txBox="1">
          <a:spLocks noChangeArrowheads="1"/>
        </xdr:cNvSpPr>
      </xdr:nvSpPr>
      <xdr:spPr bwMode="auto">
        <a:xfrm>
          <a:off x="3714750" y="5629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27</xdr:row>
      <xdr:rowOff>76200</xdr:rowOff>
    </xdr:from>
    <xdr:to>
      <xdr:col>10</xdr:col>
      <xdr:colOff>76200</xdr:colOff>
      <xdr:row>28</xdr:row>
      <xdr:rowOff>114300</xdr:rowOff>
    </xdr:to>
    <xdr:sp macro="" textlink="">
      <xdr:nvSpPr>
        <xdr:cNvPr id="10165" name="Text Box 75" hidden="1">
          <a:extLst>
            <a:ext uri="{FF2B5EF4-FFF2-40B4-BE49-F238E27FC236}">
              <a16:creationId xmlns:a16="http://schemas.microsoft.com/office/drawing/2014/main" id="{00000000-0008-0000-0000-0000B5270000}"/>
            </a:ext>
          </a:extLst>
        </xdr:cNvPr>
        <xdr:cNvSpPr txBox="1">
          <a:spLocks noChangeArrowheads="1"/>
        </xdr:cNvSpPr>
      </xdr:nvSpPr>
      <xdr:spPr bwMode="auto">
        <a:xfrm>
          <a:off x="3714750" y="5791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27</xdr:row>
      <xdr:rowOff>76200</xdr:rowOff>
    </xdr:from>
    <xdr:to>
      <xdr:col>10</xdr:col>
      <xdr:colOff>76200</xdr:colOff>
      <xdr:row>28</xdr:row>
      <xdr:rowOff>114300</xdr:rowOff>
    </xdr:to>
    <xdr:sp macro="" textlink="">
      <xdr:nvSpPr>
        <xdr:cNvPr id="10166" name="Text Box 75" hidden="1">
          <a:extLst>
            <a:ext uri="{FF2B5EF4-FFF2-40B4-BE49-F238E27FC236}">
              <a16:creationId xmlns:a16="http://schemas.microsoft.com/office/drawing/2014/main" id="{00000000-0008-0000-0000-0000B6270000}"/>
            </a:ext>
          </a:extLst>
        </xdr:cNvPr>
        <xdr:cNvSpPr txBox="1">
          <a:spLocks noChangeArrowheads="1"/>
        </xdr:cNvSpPr>
      </xdr:nvSpPr>
      <xdr:spPr bwMode="auto">
        <a:xfrm>
          <a:off x="3714750" y="5791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27</xdr:row>
      <xdr:rowOff>76200</xdr:rowOff>
    </xdr:from>
    <xdr:to>
      <xdr:col>10</xdr:col>
      <xdr:colOff>76200</xdr:colOff>
      <xdr:row>28</xdr:row>
      <xdr:rowOff>114300</xdr:rowOff>
    </xdr:to>
    <xdr:sp macro="" textlink="">
      <xdr:nvSpPr>
        <xdr:cNvPr id="10167" name="Text Box 75" hidden="1">
          <a:extLst>
            <a:ext uri="{FF2B5EF4-FFF2-40B4-BE49-F238E27FC236}">
              <a16:creationId xmlns:a16="http://schemas.microsoft.com/office/drawing/2014/main" id="{00000000-0008-0000-0000-0000B7270000}"/>
            </a:ext>
          </a:extLst>
        </xdr:cNvPr>
        <xdr:cNvSpPr txBox="1">
          <a:spLocks noChangeArrowheads="1"/>
        </xdr:cNvSpPr>
      </xdr:nvSpPr>
      <xdr:spPr bwMode="auto">
        <a:xfrm>
          <a:off x="3714750" y="5791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28</xdr:row>
      <xdr:rowOff>76200</xdr:rowOff>
    </xdr:from>
    <xdr:to>
      <xdr:col>10</xdr:col>
      <xdr:colOff>76200</xdr:colOff>
      <xdr:row>29</xdr:row>
      <xdr:rowOff>114300</xdr:rowOff>
    </xdr:to>
    <xdr:sp macro="" textlink="">
      <xdr:nvSpPr>
        <xdr:cNvPr id="10168" name="Text Box 75" hidden="1">
          <a:extLst>
            <a:ext uri="{FF2B5EF4-FFF2-40B4-BE49-F238E27FC236}">
              <a16:creationId xmlns:a16="http://schemas.microsoft.com/office/drawing/2014/main" id="{00000000-0008-0000-0000-0000B8270000}"/>
            </a:ext>
          </a:extLst>
        </xdr:cNvPr>
        <xdr:cNvSpPr txBox="1">
          <a:spLocks noChangeArrowheads="1"/>
        </xdr:cNvSpPr>
      </xdr:nvSpPr>
      <xdr:spPr bwMode="auto">
        <a:xfrm>
          <a:off x="3714750" y="5953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28</xdr:row>
      <xdr:rowOff>76200</xdr:rowOff>
    </xdr:from>
    <xdr:to>
      <xdr:col>10</xdr:col>
      <xdr:colOff>76200</xdr:colOff>
      <xdr:row>29</xdr:row>
      <xdr:rowOff>114300</xdr:rowOff>
    </xdr:to>
    <xdr:sp macro="" textlink="">
      <xdr:nvSpPr>
        <xdr:cNvPr id="10169" name="Text Box 75" hidden="1">
          <a:extLst>
            <a:ext uri="{FF2B5EF4-FFF2-40B4-BE49-F238E27FC236}">
              <a16:creationId xmlns:a16="http://schemas.microsoft.com/office/drawing/2014/main" id="{00000000-0008-0000-0000-0000B9270000}"/>
            </a:ext>
          </a:extLst>
        </xdr:cNvPr>
        <xdr:cNvSpPr txBox="1">
          <a:spLocks noChangeArrowheads="1"/>
        </xdr:cNvSpPr>
      </xdr:nvSpPr>
      <xdr:spPr bwMode="auto">
        <a:xfrm>
          <a:off x="3714750" y="5953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28</xdr:row>
      <xdr:rowOff>76200</xdr:rowOff>
    </xdr:from>
    <xdr:to>
      <xdr:col>10</xdr:col>
      <xdr:colOff>76200</xdr:colOff>
      <xdr:row>29</xdr:row>
      <xdr:rowOff>114300</xdr:rowOff>
    </xdr:to>
    <xdr:sp macro="" textlink="">
      <xdr:nvSpPr>
        <xdr:cNvPr id="10170" name="Text Box 75" hidden="1">
          <a:extLst>
            <a:ext uri="{FF2B5EF4-FFF2-40B4-BE49-F238E27FC236}">
              <a16:creationId xmlns:a16="http://schemas.microsoft.com/office/drawing/2014/main" id="{00000000-0008-0000-0000-0000BA270000}"/>
            </a:ext>
          </a:extLst>
        </xdr:cNvPr>
        <xdr:cNvSpPr txBox="1">
          <a:spLocks noChangeArrowheads="1"/>
        </xdr:cNvSpPr>
      </xdr:nvSpPr>
      <xdr:spPr bwMode="auto">
        <a:xfrm>
          <a:off x="3714750" y="5953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28</xdr:row>
      <xdr:rowOff>76200</xdr:rowOff>
    </xdr:from>
    <xdr:to>
      <xdr:col>10</xdr:col>
      <xdr:colOff>76200</xdr:colOff>
      <xdr:row>29</xdr:row>
      <xdr:rowOff>114300</xdr:rowOff>
    </xdr:to>
    <xdr:sp macro="" textlink="">
      <xdr:nvSpPr>
        <xdr:cNvPr id="10171" name="Text Box 75" hidden="1">
          <a:extLst>
            <a:ext uri="{FF2B5EF4-FFF2-40B4-BE49-F238E27FC236}">
              <a16:creationId xmlns:a16="http://schemas.microsoft.com/office/drawing/2014/main" id="{00000000-0008-0000-0000-0000BB270000}"/>
            </a:ext>
          </a:extLst>
        </xdr:cNvPr>
        <xdr:cNvSpPr txBox="1">
          <a:spLocks noChangeArrowheads="1"/>
        </xdr:cNvSpPr>
      </xdr:nvSpPr>
      <xdr:spPr bwMode="auto">
        <a:xfrm>
          <a:off x="3714750" y="5953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29</xdr:row>
      <xdr:rowOff>76200</xdr:rowOff>
    </xdr:from>
    <xdr:to>
      <xdr:col>10</xdr:col>
      <xdr:colOff>76200</xdr:colOff>
      <xdr:row>30</xdr:row>
      <xdr:rowOff>114300</xdr:rowOff>
    </xdr:to>
    <xdr:sp macro="" textlink="">
      <xdr:nvSpPr>
        <xdr:cNvPr id="10172" name="Text Box 75" hidden="1">
          <a:extLst>
            <a:ext uri="{FF2B5EF4-FFF2-40B4-BE49-F238E27FC236}">
              <a16:creationId xmlns:a16="http://schemas.microsoft.com/office/drawing/2014/main" id="{00000000-0008-0000-0000-0000BC270000}"/>
            </a:ext>
          </a:extLst>
        </xdr:cNvPr>
        <xdr:cNvSpPr txBox="1">
          <a:spLocks noChangeArrowheads="1"/>
        </xdr:cNvSpPr>
      </xdr:nvSpPr>
      <xdr:spPr bwMode="auto">
        <a:xfrm>
          <a:off x="3714750" y="6115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29</xdr:row>
      <xdr:rowOff>76200</xdr:rowOff>
    </xdr:from>
    <xdr:to>
      <xdr:col>10</xdr:col>
      <xdr:colOff>76200</xdr:colOff>
      <xdr:row>30</xdr:row>
      <xdr:rowOff>114300</xdr:rowOff>
    </xdr:to>
    <xdr:sp macro="" textlink="">
      <xdr:nvSpPr>
        <xdr:cNvPr id="10173" name="Text Box 75" hidden="1">
          <a:extLst>
            <a:ext uri="{FF2B5EF4-FFF2-40B4-BE49-F238E27FC236}">
              <a16:creationId xmlns:a16="http://schemas.microsoft.com/office/drawing/2014/main" id="{00000000-0008-0000-0000-0000BD270000}"/>
            </a:ext>
          </a:extLst>
        </xdr:cNvPr>
        <xdr:cNvSpPr txBox="1">
          <a:spLocks noChangeArrowheads="1"/>
        </xdr:cNvSpPr>
      </xdr:nvSpPr>
      <xdr:spPr bwMode="auto">
        <a:xfrm>
          <a:off x="3714750" y="6115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29</xdr:row>
      <xdr:rowOff>76200</xdr:rowOff>
    </xdr:from>
    <xdr:to>
      <xdr:col>10</xdr:col>
      <xdr:colOff>76200</xdr:colOff>
      <xdr:row>30</xdr:row>
      <xdr:rowOff>114300</xdr:rowOff>
    </xdr:to>
    <xdr:sp macro="" textlink="">
      <xdr:nvSpPr>
        <xdr:cNvPr id="10174" name="Text Box 75" hidden="1">
          <a:extLst>
            <a:ext uri="{FF2B5EF4-FFF2-40B4-BE49-F238E27FC236}">
              <a16:creationId xmlns:a16="http://schemas.microsoft.com/office/drawing/2014/main" id="{00000000-0008-0000-0000-0000BE270000}"/>
            </a:ext>
          </a:extLst>
        </xdr:cNvPr>
        <xdr:cNvSpPr txBox="1">
          <a:spLocks noChangeArrowheads="1"/>
        </xdr:cNvSpPr>
      </xdr:nvSpPr>
      <xdr:spPr bwMode="auto">
        <a:xfrm>
          <a:off x="3714750" y="6115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29</xdr:row>
      <xdr:rowOff>76200</xdr:rowOff>
    </xdr:from>
    <xdr:to>
      <xdr:col>10</xdr:col>
      <xdr:colOff>76200</xdr:colOff>
      <xdr:row>30</xdr:row>
      <xdr:rowOff>114300</xdr:rowOff>
    </xdr:to>
    <xdr:sp macro="" textlink="">
      <xdr:nvSpPr>
        <xdr:cNvPr id="10175" name="Text Box 75" hidden="1">
          <a:extLst>
            <a:ext uri="{FF2B5EF4-FFF2-40B4-BE49-F238E27FC236}">
              <a16:creationId xmlns:a16="http://schemas.microsoft.com/office/drawing/2014/main" id="{00000000-0008-0000-0000-0000BF270000}"/>
            </a:ext>
          </a:extLst>
        </xdr:cNvPr>
        <xdr:cNvSpPr txBox="1">
          <a:spLocks noChangeArrowheads="1"/>
        </xdr:cNvSpPr>
      </xdr:nvSpPr>
      <xdr:spPr bwMode="auto">
        <a:xfrm>
          <a:off x="3714750" y="6115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30</xdr:row>
      <xdr:rowOff>76200</xdr:rowOff>
    </xdr:from>
    <xdr:to>
      <xdr:col>10</xdr:col>
      <xdr:colOff>76200</xdr:colOff>
      <xdr:row>31</xdr:row>
      <xdr:rowOff>114300</xdr:rowOff>
    </xdr:to>
    <xdr:sp macro="" textlink="">
      <xdr:nvSpPr>
        <xdr:cNvPr id="10176" name="Text Box 75" hidden="1">
          <a:extLst>
            <a:ext uri="{FF2B5EF4-FFF2-40B4-BE49-F238E27FC236}">
              <a16:creationId xmlns:a16="http://schemas.microsoft.com/office/drawing/2014/main" id="{00000000-0008-0000-0000-0000C0270000}"/>
            </a:ext>
          </a:extLst>
        </xdr:cNvPr>
        <xdr:cNvSpPr txBox="1">
          <a:spLocks noChangeArrowheads="1"/>
        </xdr:cNvSpPr>
      </xdr:nvSpPr>
      <xdr:spPr bwMode="auto">
        <a:xfrm>
          <a:off x="3714750" y="6276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30</xdr:row>
      <xdr:rowOff>76200</xdr:rowOff>
    </xdr:from>
    <xdr:to>
      <xdr:col>10</xdr:col>
      <xdr:colOff>76200</xdr:colOff>
      <xdr:row>31</xdr:row>
      <xdr:rowOff>114300</xdr:rowOff>
    </xdr:to>
    <xdr:sp macro="" textlink="">
      <xdr:nvSpPr>
        <xdr:cNvPr id="10177" name="Text Box 75" hidden="1">
          <a:extLst>
            <a:ext uri="{FF2B5EF4-FFF2-40B4-BE49-F238E27FC236}">
              <a16:creationId xmlns:a16="http://schemas.microsoft.com/office/drawing/2014/main" id="{00000000-0008-0000-0000-0000C1270000}"/>
            </a:ext>
          </a:extLst>
        </xdr:cNvPr>
        <xdr:cNvSpPr txBox="1">
          <a:spLocks noChangeArrowheads="1"/>
        </xdr:cNvSpPr>
      </xdr:nvSpPr>
      <xdr:spPr bwMode="auto">
        <a:xfrm>
          <a:off x="3714750" y="6276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30</xdr:row>
      <xdr:rowOff>76200</xdr:rowOff>
    </xdr:from>
    <xdr:to>
      <xdr:col>10</xdr:col>
      <xdr:colOff>76200</xdr:colOff>
      <xdr:row>31</xdr:row>
      <xdr:rowOff>114300</xdr:rowOff>
    </xdr:to>
    <xdr:sp macro="" textlink="">
      <xdr:nvSpPr>
        <xdr:cNvPr id="10178" name="Text Box 75" hidden="1">
          <a:extLst>
            <a:ext uri="{FF2B5EF4-FFF2-40B4-BE49-F238E27FC236}">
              <a16:creationId xmlns:a16="http://schemas.microsoft.com/office/drawing/2014/main" id="{00000000-0008-0000-0000-0000C2270000}"/>
            </a:ext>
          </a:extLst>
        </xdr:cNvPr>
        <xdr:cNvSpPr txBox="1">
          <a:spLocks noChangeArrowheads="1"/>
        </xdr:cNvSpPr>
      </xdr:nvSpPr>
      <xdr:spPr bwMode="auto">
        <a:xfrm>
          <a:off x="3714750" y="6276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30</xdr:row>
      <xdr:rowOff>76200</xdr:rowOff>
    </xdr:from>
    <xdr:to>
      <xdr:col>10</xdr:col>
      <xdr:colOff>76200</xdr:colOff>
      <xdr:row>31</xdr:row>
      <xdr:rowOff>114300</xdr:rowOff>
    </xdr:to>
    <xdr:sp macro="" textlink="">
      <xdr:nvSpPr>
        <xdr:cNvPr id="10179" name="Text Box 75" hidden="1">
          <a:extLst>
            <a:ext uri="{FF2B5EF4-FFF2-40B4-BE49-F238E27FC236}">
              <a16:creationId xmlns:a16="http://schemas.microsoft.com/office/drawing/2014/main" id="{00000000-0008-0000-0000-0000C3270000}"/>
            </a:ext>
          </a:extLst>
        </xdr:cNvPr>
        <xdr:cNvSpPr txBox="1">
          <a:spLocks noChangeArrowheads="1"/>
        </xdr:cNvSpPr>
      </xdr:nvSpPr>
      <xdr:spPr bwMode="auto">
        <a:xfrm>
          <a:off x="3714750" y="6276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31</xdr:row>
      <xdr:rowOff>76200</xdr:rowOff>
    </xdr:from>
    <xdr:to>
      <xdr:col>10</xdr:col>
      <xdr:colOff>76200</xdr:colOff>
      <xdr:row>32</xdr:row>
      <xdr:rowOff>114300</xdr:rowOff>
    </xdr:to>
    <xdr:sp macro="" textlink="">
      <xdr:nvSpPr>
        <xdr:cNvPr id="10180" name="Text Box 75" hidden="1">
          <a:extLst>
            <a:ext uri="{FF2B5EF4-FFF2-40B4-BE49-F238E27FC236}">
              <a16:creationId xmlns:a16="http://schemas.microsoft.com/office/drawing/2014/main" id="{00000000-0008-0000-0000-0000C4270000}"/>
            </a:ext>
          </a:extLst>
        </xdr:cNvPr>
        <xdr:cNvSpPr txBox="1">
          <a:spLocks noChangeArrowheads="1"/>
        </xdr:cNvSpPr>
      </xdr:nvSpPr>
      <xdr:spPr bwMode="auto">
        <a:xfrm>
          <a:off x="3714750" y="6438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31</xdr:row>
      <xdr:rowOff>76200</xdr:rowOff>
    </xdr:from>
    <xdr:to>
      <xdr:col>10</xdr:col>
      <xdr:colOff>76200</xdr:colOff>
      <xdr:row>32</xdr:row>
      <xdr:rowOff>114300</xdr:rowOff>
    </xdr:to>
    <xdr:sp macro="" textlink="">
      <xdr:nvSpPr>
        <xdr:cNvPr id="10181" name="Text Box 75" hidden="1">
          <a:extLst>
            <a:ext uri="{FF2B5EF4-FFF2-40B4-BE49-F238E27FC236}">
              <a16:creationId xmlns:a16="http://schemas.microsoft.com/office/drawing/2014/main" id="{00000000-0008-0000-0000-0000C5270000}"/>
            </a:ext>
          </a:extLst>
        </xdr:cNvPr>
        <xdr:cNvSpPr txBox="1">
          <a:spLocks noChangeArrowheads="1"/>
        </xdr:cNvSpPr>
      </xdr:nvSpPr>
      <xdr:spPr bwMode="auto">
        <a:xfrm>
          <a:off x="3714750" y="6438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31</xdr:row>
      <xdr:rowOff>76200</xdr:rowOff>
    </xdr:from>
    <xdr:to>
      <xdr:col>10</xdr:col>
      <xdr:colOff>76200</xdr:colOff>
      <xdr:row>32</xdr:row>
      <xdr:rowOff>114300</xdr:rowOff>
    </xdr:to>
    <xdr:sp macro="" textlink="">
      <xdr:nvSpPr>
        <xdr:cNvPr id="10182" name="Text Box 75" hidden="1">
          <a:extLst>
            <a:ext uri="{FF2B5EF4-FFF2-40B4-BE49-F238E27FC236}">
              <a16:creationId xmlns:a16="http://schemas.microsoft.com/office/drawing/2014/main" id="{00000000-0008-0000-0000-0000C6270000}"/>
            </a:ext>
          </a:extLst>
        </xdr:cNvPr>
        <xdr:cNvSpPr txBox="1">
          <a:spLocks noChangeArrowheads="1"/>
        </xdr:cNvSpPr>
      </xdr:nvSpPr>
      <xdr:spPr bwMode="auto">
        <a:xfrm>
          <a:off x="3714750" y="6438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31</xdr:row>
      <xdr:rowOff>76200</xdr:rowOff>
    </xdr:from>
    <xdr:to>
      <xdr:col>10</xdr:col>
      <xdr:colOff>76200</xdr:colOff>
      <xdr:row>32</xdr:row>
      <xdr:rowOff>114300</xdr:rowOff>
    </xdr:to>
    <xdr:sp macro="" textlink="">
      <xdr:nvSpPr>
        <xdr:cNvPr id="10183" name="Text Box 75" hidden="1">
          <a:extLst>
            <a:ext uri="{FF2B5EF4-FFF2-40B4-BE49-F238E27FC236}">
              <a16:creationId xmlns:a16="http://schemas.microsoft.com/office/drawing/2014/main" id="{00000000-0008-0000-0000-0000C7270000}"/>
            </a:ext>
          </a:extLst>
        </xdr:cNvPr>
        <xdr:cNvSpPr txBox="1">
          <a:spLocks noChangeArrowheads="1"/>
        </xdr:cNvSpPr>
      </xdr:nvSpPr>
      <xdr:spPr bwMode="auto">
        <a:xfrm>
          <a:off x="3714750" y="6438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32</xdr:row>
      <xdr:rowOff>76200</xdr:rowOff>
    </xdr:from>
    <xdr:to>
      <xdr:col>10</xdr:col>
      <xdr:colOff>76200</xdr:colOff>
      <xdr:row>33</xdr:row>
      <xdr:rowOff>114300</xdr:rowOff>
    </xdr:to>
    <xdr:sp macro="" textlink="">
      <xdr:nvSpPr>
        <xdr:cNvPr id="10184" name="Text Box 75" hidden="1">
          <a:extLst>
            <a:ext uri="{FF2B5EF4-FFF2-40B4-BE49-F238E27FC236}">
              <a16:creationId xmlns:a16="http://schemas.microsoft.com/office/drawing/2014/main" id="{00000000-0008-0000-0000-0000C8270000}"/>
            </a:ext>
          </a:extLst>
        </xdr:cNvPr>
        <xdr:cNvSpPr txBox="1">
          <a:spLocks noChangeArrowheads="1"/>
        </xdr:cNvSpPr>
      </xdr:nvSpPr>
      <xdr:spPr bwMode="auto">
        <a:xfrm>
          <a:off x="3714750" y="660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32</xdr:row>
      <xdr:rowOff>76200</xdr:rowOff>
    </xdr:from>
    <xdr:to>
      <xdr:col>10</xdr:col>
      <xdr:colOff>76200</xdr:colOff>
      <xdr:row>33</xdr:row>
      <xdr:rowOff>114300</xdr:rowOff>
    </xdr:to>
    <xdr:sp macro="" textlink="">
      <xdr:nvSpPr>
        <xdr:cNvPr id="10185" name="Text Box 75" hidden="1">
          <a:extLst>
            <a:ext uri="{FF2B5EF4-FFF2-40B4-BE49-F238E27FC236}">
              <a16:creationId xmlns:a16="http://schemas.microsoft.com/office/drawing/2014/main" id="{00000000-0008-0000-0000-0000C9270000}"/>
            </a:ext>
          </a:extLst>
        </xdr:cNvPr>
        <xdr:cNvSpPr txBox="1">
          <a:spLocks noChangeArrowheads="1"/>
        </xdr:cNvSpPr>
      </xdr:nvSpPr>
      <xdr:spPr bwMode="auto">
        <a:xfrm>
          <a:off x="3714750" y="660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32</xdr:row>
      <xdr:rowOff>76200</xdr:rowOff>
    </xdr:from>
    <xdr:to>
      <xdr:col>10</xdr:col>
      <xdr:colOff>76200</xdr:colOff>
      <xdr:row>33</xdr:row>
      <xdr:rowOff>114300</xdr:rowOff>
    </xdr:to>
    <xdr:sp macro="" textlink="">
      <xdr:nvSpPr>
        <xdr:cNvPr id="10186" name="Text Box 75" hidden="1">
          <a:extLst>
            <a:ext uri="{FF2B5EF4-FFF2-40B4-BE49-F238E27FC236}">
              <a16:creationId xmlns:a16="http://schemas.microsoft.com/office/drawing/2014/main" id="{00000000-0008-0000-0000-0000CA270000}"/>
            </a:ext>
          </a:extLst>
        </xdr:cNvPr>
        <xdr:cNvSpPr txBox="1">
          <a:spLocks noChangeArrowheads="1"/>
        </xdr:cNvSpPr>
      </xdr:nvSpPr>
      <xdr:spPr bwMode="auto">
        <a:xfrm>
          <a:off x="3714750" y="660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32</xdr:row>
      <xdr:rowOff>76200</xdr:rowOff>
    </xdr:from>
    <xdr:to>
      <xdr:col>10</xdr:col>
      <xdr:colOff>76200</xdr:colOff>
      <xdr:row>33</xdr:row>
      <xdr:rowOff>114300</xdr:rowOff>
    </xdr:to>
    <xdr:sp macro="" textlink="">
      <xdr:nvSpPr>
        <xdr:cNvPr id="10187" name="Text Box 75" hidden="1">
          <a:extLst>
            <a:ext uri="{FF2B5EF4-FFF2-40B4-BE49-F238E27FC236}">
              <a16:creationId xmlns:a16="http://schemas.microsoft.com/office/drawing/2014/main" id="{00000000-0008-0000-0000-0000CB270000}"/>
            </a:ext>
          </a:extLst>
        </xdr:cNvPr>
        <xdr:cNvSpPr txBox="1">
          <a:spLocks noChangeArrowheads="1"/>
        </xdr:cNvSpPr>
      </xdr:nvSpPr>
      <xdr:spPr bwMode="auto">
        <a:xfrm>
          <a:off x="3714750" y="660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</xdr:row>
      <xdr:rowOff>76200</xdr:rowOff>
    </xdr:from>
    <xdr:to>
      <xdr:col>10</xdr:col>
      <xdr:colOff>76200</xdr:colOff>
      <xdr:row>34</xdr:row>
      <xdr:rowOff>114300</xdr:rowOff>
    </xdr:to>
    <xdr:sp macro="" textlink="">
      <xdr:nvSpPr>
        <xdr:cNvPr id="10188" name="Text Box 75" hidden="1">
          <a:extLst>
            <a:ext uri="{FF2B5EF4-FFF2-40B4-BE49-F238E27FC236}">
              <a16:creationId xmlns:a16="http://schemas.microsoft.com/office/drawing/2014/main" id="{00000000-0008-0000-0000-0000CC270000}"/>
            </a:ext>
          </a:extLst>
        </xdr:cNvPr>
        <xdr:cNvSpPr txBox="1">
          <a:spLocks noChangeArrowheads="1"/>
        </xdr:cNvSpPr>
      </xdr:nvSpPr>
      <xdr:spPr bwMode="auto">
        <a:xfrm>
          <a:off x="3714750" y="67627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</xdr:row>
      <xdr:rowOff>76200</xdr:rowOff>
    </xdr:from>
    <xdr:to>
      <xdr:col>10</xdr:col>
      <xdr:colOff>76200</xdr:colOff>
      <xdr:row>34</xdr:row>
      <xdr:rowOff>114300</xdr:rowOff>
    </xdr:to>
    <xdr:sp macro="" textlink="">
      <xdr:nvSpPr>
        <xdr:cNvPr id="10189" name="Text Box 75" hidden="1">
          <a:extLst>
            <a:ext uri="{FF2B5EF4-FFF2-40B4-BE49-F238E27FC236}">
              <a16:creationId xmlns:a16="http://schemas.microsoft.com/office/drawing/2014/main" id="{00000000-0008-0000-0000-0000CD270000}"/>
            </a:ext>
          </a:extLst>
        </xdr:cNvPr>
        <xdr:cNvSpPr txBox="1">
          <a:spLocks noChangeArrowheads="1"/>
        </xdr:cNvSpPr>
      </xdr:nvSpPr>
      <xdr:spPr bwMode="auto">
        <a:xfrm>
          <a:off x="3714750" y="67627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</xdr:row>
      <xdr:rowOff>76200</xdr:rowOff>
    </xdr:from>
    <xdr:to>
      <xdr:col>10</xdr:col>
      <xdr:colOff>76200</xdr:colOff>
      <xdr:row>34</xdr:row>
      <xdr:rowOff>114300</xdr:rowOff>
    </xdr:to>
    <xdr:sp macro="" textlink="">
      <xdr:nvSpPr>
        <xdr:cNvPr id="10190" name="Text Box 75" hidden="1">
          <a:extLst>
            <a:ext uri="{FF2B5EF4-FFF2-40B4-BE49-F238E27FC236}">
              <a16:creationId xmlns:a16="http://schemas.microsoft.com/office/drawing/2014/main" id="{00000000-0008-0000-0000-0000CE270000}"/>
            </a:ext>
          </a:extLst>
        </xdr:cNvPr>
        <xdr:cNvSpPr txBox="1">
          <a:spLocks noChangeArrowheads="1"/>
        </xdr:cNvSpPr>
      </xdr:nvSpPr>
      <xdr:spPr bwMode="auto">
        <a:xfrm>
          <a:off x="3714750" y="67627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</xdr:row>
      <xdr:rowOff>76200</xdr:rowOff>
    </xdr:from>
    <xdr:to>
      <xdr:col>10</xdr:col>
      <xdr:colOff>76200</xdr:colOff>
      <xdr:row>34</xdr:row>
      <xdr:rowOff>114300</xdr:rowOff>
    </xdr:to>
    <xdr:sp macro="" textlink="">
      <xdr:nvSpPr>
        <xdr:cNvPr id="10191" name="Text Box 75" hidden="1">
          <a:extLst>
            <a:ext uri="{FF2B5EF4-FFF2-40B4-BE49-F238E27FC236}">
              <a16:creationId xmlns:a16="http://schemas.microsoft.com/office/drawing/2014/main" id="{00000000-0008-0000-0000-0000CF270000}"/>
            </a:ext>
          </a:extLst>
        </xdr:cNvPr>
        <xdr:cNvSpPr txBox="1">
          <a:spLocks noChangeArrowheads="1"/>
        </xdr:cNvSpPr>
      </xdr:nvSpPr>
      <xdr:spPr bwMode="auto">
        <a:xfrm>
          <a:off x="3714750" y="67627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34</xdr:row>
      <xdr:rowOff>76200</xdr:rowOff>
    </xdr:from>
    <xdr:to>
      <xdr:col>10</xdr:col>
      <xdr:colOff>76200</xdr:colOff>
      <xdr:row>35</xdr:row>
      <xdr:rowOff>114300</xdr:rowOff>
    </xdr:to>
    <xdr:sp macro="" textlink="">
      <xdr:nvSpPr>
        <xdr:cNvPr id="10192" name="Text Box 75" hidden="1">
          <a:extLst>
            <a:ext uri="{FF2B5EF4-FFF2-40B4-BE49-F238E27FC236}">
              <a16:creationId xmlns:a16="http://schemas.microsoft.com/office/drawing/2014/main" id="{00000000-0008-0000-0000-0000D027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34</xdr:row>
      <xdr:rowOff>76200</xdr:rowOff>
    </xdr:from>
    <xdr:to>
      <xdr:col>10</xdr:col>
      <xdr:colOff>76200</xdr:colOff>
      <xdr:row>35</xdr:row>
      <xdr:rowOff>114300</xdr:rowOff>
    </xdr:to>
    <xdr:sp macro="" textlink="">
      <xdr:nvSpPr>
        <xdr:cNvPr id="10193" name="Text Box 75" hidden="1">
          <a:extLst>
            <a:ext uri="{FF2B5EF4-FFF2-40B4-BE49-F238E27FC236}">
              <a16:creationId xmlns:a16="http://schemas.microsoft.com/office/drawing/2014/main" id="{00000000-0008-0000-0000-0000D127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34</xdr:row>
      <xdr:rowOff>76200</xdr:rowOff>
    </xdr:from>
    <xdr:to>
      <xdr:col>10</xdr:col>
      <xdr:colOff>76200</xdr:colOff>
      <xdr:row>35</xdr:row>
      <xdr:rowOff>114300</xdr:rowOff>
    </xdr:to>
    <xdr:sp macro="" textlink="">
      <xdr:nvSpPr>
        <xdr:cNvPr id="10194" name="Text Box 75" hidden="1">
          <a:extLst>
            <a:ext uri="{FF2B5EF4-FFF2-40B4-BE49-F238E27FC236}">
              <a16:creationId xmlns:a16="http://schemas.microsoft.com/office/drawing/2014/main" id="{00000000-0008-0000-0000-0000D227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34</xdr:row>
      <xdr:rowOff>76200</xdr:rowOff>
    </xdr:from>
    <xdr:to>
      <xdr:col>10</xdr:col>
      <xdr:colOff>76200</xdr:colOff>
      <xdr:row>35</xdr:row>
      <xdr:rowOff>114300</xdr:rowOff>
    </xdr:to>
    <xdr:sp macro="" textlink="">
      <xdr:nvSpPr>
        <xdr:cNvPr id="10195" name="Text Box 75" hidden="1">
          <a:extLst>
            <a:ext uri="{FF2B5EF4-FFF2-40B4-BE49-F238E27FC236}">
              <a16:creationId xmlns:a16="http://schemas.microsoft.com/office/drawing/2014/main" id="{00000000-0008-0000-0000-0000D327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35</xdr:row>
      <xdr:rowOff>76200</xdr:rowOff>
    </xdr:from>
    <xdr:to>
      <xdr:col>10</xdr:col>
      <xdr:colOff>76200</xdr:colOff>
      <xdr:row>36</xdr:row>
      <xdr:rowOff>114300</xdr:rowOff>
    </xdr:to>
    <xdr:sp macro="" textlink="">
      <xdr:nvSpPr>
        <xdr:cNvPr id="10196" name="Text Box 75" hidden="1">
          <a:extLst>
            <a:ext uri="{FF2B5EF4-FFF2-40B4-BE49-F238E27FC236}">
              <a16:creationId xmlns:a16="http://schemas.microsoft.com/office/drawing/2014/main" id="{00000000-0008-0000-0000-0000D427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35</xdr:row>
      <xdr:rowOff>76200</xdr:rowOff>
    </xdr:from>
    <xdr:to>
      <xdr:col>10</xdr:col>
      <xdr:colOff>76200</xdr:colOff>
      <xdr:row>36</xdr:row>
      <xdr:rowOff>114300</xdr:rowOff>
    </xdr:to>
    <xdr:sp macro="" textlink="">
      <xdr:nvSpPr>
        <xdr:cNvPr id="10197" name="Text Box 75" hidden="1">
          <a:extLst>
            <a:ext uri="{FF2B5EF4-FFF2-40B4-BE49-F238E27FC236}">
              <a16:creationId xmlns:a16="http://schemas.microsoft.com/office/drawing/2014/main" id="{00000000-0008-0000-0000-0000D527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35</xdr:row>
      <xdr:rowOff>76200</xdr:rowOff>
    </xdr:from>
    <xdr:to>
      <xdr:col>10</xdr:col>
      <xdr:colOff>76200</xdr:colOff>
      <xdr:row>36</xdr:row>
      <xdr:rowOff>114300</xdr:rowOff>
    </xdr:to>
    <xdr:sp macro="" textlink="">
      <xdr:nvSpPr>
        <xdr:cNvPr id="10198" name="Text Box 75" hidden="1">
          <a:extLst>
            <a:ext uri="{FF2B5EF4-FFF2-40B4-BE49-F238E27FC236}">
              <a16:creationId xmlns:a16="http://schemas.microsoft.com/office/drawing/2014/main" id="{00000000-0008-0000-0000-0000D627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35</xdr:row>
      <xdr:rowOff>76200</xdr:rowOff>
    </xdr:from>
    <xdr:to>
      <xdr:col>10</xdr:col>
      <xdr:colOff>76200</xdr:colOff>
      <xdr:row>36</xdr:row>
      <xdr:rowOff>114300</xdr:rowOff>
    </xdr:to>
    <xdr:sp macro="" textlink="">
      <xdr:nvSpPr>
        <xdr:cNvPr id="10199" name="Text Box 75" hidden="1">
          <a:extLst>
            <a:ext uri="{FF2B5EF4-FFF2-40B4-BE49-F238E27FC236}">
              <a16:creationId xmlns:a16="http://schemas.microsoft.com/office/drawing/2014/main" id="{00000000-0008-0000-0000-0000D727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36</xdr:row>
      <xdr:rowOff>76200</xdr:rowOff>
    </xdr:from>
    <xdr:to>
      <xdr:col>10</xdr:col>
      <xdr:colOff>76200</xdr:colOff>
      <xdr:row>37</xdr:row>
      <xdr:rowOff>114300</xdr:rowOff>
    </xdr:to>
    <xdr:sp macro="" textlink="">
      <xdr:nvSpPr>
        <xdr:cNvPr id="10200" name="Text Box 75" hidden="1">
          <a:extLst>
            <a:ext uri="{FF2B5EF4-FFF2-40B4-BE49-F238E27FC236}">
              <a16:creationId xmlns:a16="http://schemas.microsoft.com/office/drawing/2014/main" id="{00000000-0008-0000-0000-0000D827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36</xdr:row>
      <xdr:rowOff>76200</xdr:rowOff>
    </xdr:from>
    <xdr:to>
      <xdr:col>10</xdr:col>
      <xdr:colOff>76200</xdr:colOff>
      <xdr:row>37</xdr:row>
      <xdr:rowOff>114300</xdr:rowOff>
    </xdr:to>
    <xdr:sp macro="" textlink="">
      <xdr:nvSpPr>
        <xdr:cNvPr id="10201" name="Text Box 75" hidden="1">
          <a:extLst>
            <a:ext uri="{FF2B5EF4-FFF2-40B4-BE49-F238E27FC236}">
              <a16:creationId xmlns:a16="http://schemas.microsoft.com/office/drawing/2014/main" id="{00000000-0008-0000-0000-0000D927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36</xdr:row>
      <xdr:rowOff>76200</xdr:rowOff>
    </xdr:from>
    <xdr:to>
      <xdr:col>10</xdr:col>
      <xdr:colOff>76200</xdr:colOff>
      <xdr:row>37</xdr:row>
      <xdr:rowOff>114300</xdr:rowOff>
    </xdr:to>
    <xdr:sp macro="" textlink="">
      <xdr:nvSpPr>
        <xdr:cNvPr id="10202" name="Text Box 75" hidden="1">
          <a:extLst>
            <a:ext uri="{FF2B5EF4-FFF2-40B4-BE49-F238E27FC236}">
              <a16:creationId xmlns:a16="http://schemas.microsoft.com/office/drawing/2014/main" id="{00000000-0008-0000-0000-0000DA27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36</xdr:row>
      <xdr:rowOff>76200</xdr:rowOff>
    </xdr:from>
    <xdr:to>
      <xdr:col>10</xdr:col>
      <xdr:colOff>76200</xdr:colOff>
      <xdr:row>37</xdr:row>
      <xdr:rowOff>114300</xdr:rowOff>
    </xdr:to>
    <xdr:sp macro="" textlink="">
      <xdr:nvSpPr>
        <xdr:cNvPr id="10203" name="Text Box 75" hidden="1">
          <a:extLst>
            <a:ext uri="{FF2B5EF4-FFF2-40B4-BE49-F238E27FC236}">
              <a16:creationId xmlns:a16="http://schemas.microsoft.com/office/drawing/2014/main" id="{00000000-0008-0000-0000-0000DB27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37</xdr:row>
      <xdr:rowOff>76200</xdr:rowOff>
    </xdr:from>
    <xdr:to>
      <xdr:col>10</xdr:col>
      <xdr:colOff>76200</xdr:colOff>
      <xdr:row>38</xdr:row>
      <xdr:rowOff>114300</xdr:rowOff>
    </xdr:to>
    <xdr:sp macro="" textlink="">
      <xdr:nvSpPr>
        <xdr:cNvPr id="10204" name="Text Box 75" hidden="1">
          <a:extLst>
            <a:ext uri="{FF2B5EF4-FFF2-40B4-BE49-F238E27FC236}">
              <a16:creationId xmlns:a16="http://schemas.microsoft.com/office/drawing/2014/main" id="{00000000-0008-0000-0000-0000DC27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37</xdr:row>
      <xdr:rowOff>76200</xdr:rowOff>
    </xdr:from>
    <xdr:to>
      <xdr:col>10</xdr:col>
      <xdr:colOff>76200</xdr:colOff>
      <xdr:row>38</xdr:row>
      <xdr:rowOff>114300</xdr:rowOff>
    </xdr:to>
    <xdr:sp macro="" textlink="">
      <xdr:nvSpPr>
        <xdr:cNvPr id="10205" name="Text Box 75" hidden="1">
          <a:extLst>
            <a:ext uri="{FF2B5EF4-FFF2-40B4-BE49-F238E27FC236}">
              <a16:creationId xmlns:a16="http://schemas.microsoft.com/office/drawing/2014/main" id="{00000000-0008-0000-0000-0000DD27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37</xdr:row>
      <xdr:rowOff>76200</xdr:rowOff>
    </xdr:from>
    <xdr:to>
      <xdr:col>10</xdr:col>
      <xdr:colOff>76200</xdr:colOff>
      <xdr:row>38</xdr:row>
      <xdr:rowOff>114300</xdr:rowOff>
    </xdr:to>
    <xdr:sp macro="" textlink="">
      <xdr:nvSpPr>
        <xdr:cNvPr id="10206" name="Text Box 75" hidden="1">
          <a:extLst>
            <a:ext uri="{FF2B5EF4-FFF2-40B4-BE49-F238E27FC236}">
              <a16:creationId xmlns:a16="http://schemas.microsoft.com/office/drawing/2014/main" id="{00000000-0008-0000-0000-0000DE27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37</xdr:row>
      <xdr:rowOff>76200</xdr:rowOff>
    </xdr:from>
    <xdr:to>
      <xdr:col>10</xdr:col>
      <xdr:colOff>76200</xdr:colOff>
      <xdr:row>38</xdr:row>
      <xdr:rowOff>114300</xdr:rowOff>
    </xdr:to>
    <xdr:sp macro="" textlink="">
      <xdr:nvSpPr>
        <xdr:cNvPr id="10207" name="Text Box 75" hidden="1">
          <a:extLst>
            <a:ext uri="{FF2B5EF4-FFF2-40B4-BE49-F238E27FC236}">
              <a16:creationId xmlns:a16="http://schemas.microsoft.com/office/drawing/2014/main" id="{00000000-0008-0000-0000-0000DF27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38</xdr:row>
      <xdr:rowOff>76200</xdr:rowOff>
    </xdr:from>
    <xdr:to>
      <xdr:col>10</xdr:col>
      <xdr:colOff>76200</xdr:colOff>
      <xdr:row>39</xdr:row>
      <xdr:rowOff>114300</xdr:rowOff>
    </xdr:to>
    <xdr:sp macro="" textlink="">
      <xdr:nvSpPr>
        <xdr:cNvPr id="10208" name="Text Box 75" hidden="1">
          <a:extLst>
            <a:ext uri="{FF2B5EF4-FFF2-40B4-BE49-F238E27FC236}">
              <a16:creationId xmlns:a16="http://schemas.microsoft.com/office/drawing/2014/main" id="{00000000-0008-0000-0000-0000E027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38</xdr:row>
      <xdr:rowOff>76200</xdr:rowOff>
    </xdr:from>
    <xdr:to>
      <xdr:col>10</xdr:col>
      <xdr:colOff>76200</xdr:colOff>
      <xdr:row>39</xdr:row>
      <xdr:rowOff>114300</xdr:rowOff>
    </xdr:to>
    <xdr:sp macro="" textlink="">
      <xdr:nvSpPr>
        <xdr:cNvPr id="10209" name="Text Box 75" hidden="1">
          <a:extLst>
            <a:ext uri="{FF2B5EF4-FFF2-40B4-BE49-F238E27FC236}">
              <a16:creationId xmlns:a16="http://schemas.microsoft.com/office/drawing/2014/main" id="{00000000-0008-0000-0000-0000E127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38</xdr:row>
      <xdr:rowOff>76200</xdr:rowOff>
    </xdr:from>
    <xdr:to>
      <xdr:col>10</xdr:col>
      <xdr:colOff>76200</xdr:colOff>
      <xdr:row>39</xdr:row>
      <xdr:rowOff>114300</xdr:rowOff>
    </xdr:to>
    <xdr:sp macro="" textlink="">
      <xdr:nvSpPr>
        <xdr:cNvPr id="10210" name="Text Box 75" hidden="1">
          <a:extLst>
            <a:ext uri="{FF2B5EF4-FFF2-40B4-BE49-F238E27FC236}">
              <a16:creationId xmlns:a16="http://schemas.microsoft.com/office/drawing/2014/main" id="{00000000-0008-0000-0000-0000E227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38</xdr:row>
      <xdr:rowOff>76200</xdr:rowOff>
    </xdr:from>
    <xdr:to>
      <xdr:col>10</xdr:col>
      <xdr:colOff>76200</xdr:colOff>
      <xdr:row>39</xdr:row>
      <xdr:rowOff>114300</xdr:rowOff>
    </xdr:to>
    <xdr:sp macro="" textlink="">
      <xdr:nvSpPr>
        <xdr:cNvPr id="10211" name="Text Box 75" hidden="1">
          <a:extLst>
            <a:ext uri="{FF2B5EF4-FFF2-40B4-BE49-F238E27FC236}">
              <a16:creationId xmlns:a16="http://schemas.microsoft.com/office/drawing/2014/main" id="{00000000-0008-0000-0000-0000E327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39</xdr:row>
      <xdr:rowOff>76200</xdr:rowOff>
    </xdr:from>
    <xdr:to>
      <xdr:col>10</xdr:col>
      <xdr:colOff>76200</xdr:colOff>
      <xdr:row>40</xdr:row>
      <xdr:rowOff>114300</xdr:rowOff>
    </xdr:to>
    <xdr:sp macro="" textlink="">
      <xdr:nvSpPr>
        <xdr:cNvPr id="10212" name="Text Box 75" hidden="1">
          <a:extLst>
            <a:ext uri="{FF2B5EF4-FFF2-40B4-BE49-F238E27FC236}">
              <a16:creationId xmlns:a16="http://schemas.microsoft.com/office/drawing/2014/main" id="{00000000-0008-0000-0000-0000E427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39</xdr:row>
      <xdr:rowOff>76200</xdr:rowOff>
    </xdr:from>
    <xdr:to>
      <xdr:col>10</xdr:col>
      <xdr:colOff>76200</xdr:colOff>
      <xdr:row>40</xdr:row>
      <xdr:rowOff>114300</xdr:rowOff>
    </xdr:to>
    <xdr:sp macro="" textlink="">
      <xdr:nvSpPr>
        <xdr:cNvPr id="10213" name="Text Box 75" hidden="1">
          <a:extLst>
            <a:ext uri="{FF2B5EF4-FFF2-40B4-BE49-F238E27FC236}">
              <a16:creationId xmlns:a16="http://schemas.microsoft.com/office/drawing/2014/main" id="{00000000-0008-0000-0000-0000E527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39</xdr:row>
      <xdr:rowOff>76200</xdr:rowOff>
    </xdr:from>
    <xdr:to>
      <xdr:col>10</xdr:col>
      <xdr:colOff>76200</xdr:colOff>
      <xdr:row>40</xdr:row>
      <xdr:rowOff>114300</xdr:rowOff>
    </xdr:to>
    <xdr:sp macro="" textlink="">
      <xdr:nvSpPr>
        <xdr:cNvPr id="10214" name="Text Box 75" hidden="1">
          <a:extLst>
            <a:ext uri="{FF2B5EF4-FFF2-40B4-BE49-F238E27FC236}">
              <a16:creationId xmlns:a16="http://schemas.microsoft.com/office/drawing/2014/main" id="{00000000-0008-0000-0000-0000E627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39</xdr:row>
      <xdr:rowOff>76200</xdr:rowOff>
    </xdr:from>
    <xdr:to>
      <xdr:col>10</xdr:col>
      <xdr:colOff>76200</xdr:colOff>
      <xdr:row>40</xdr:row>
      <xdr:rowOff>114300</xdr:rowOff>
    </xdr:to>
    <xdr:sp macro="" textlink="">
      <xdr:nvSpPr>
        <xdr:cNvPr id="10215" name="Text Box 75" hidden="1">
          <a:extLst>
            <a:ext uri="{FF2B5EF4-FFF2-40B4-BE49-F238E27FC236}">
              <a16:creationId xmlns:a16="http://schemas.microsoft.com/office/drawing/2014/main" id="{00000000-0008-0000-0000-0000E727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40</xdr:row>
      <xdr:rowOff>76200</xdr:rowOff>
    </xdr:from>
    <xdr:to>
      <xdr:col>10</xdr:col>
      <xdr:colOff>76200</xdr:colOff>
      <xdr:row>41</xdr:row>
      <xdr:rowOff>114300</xdr:rowOff>
    </xdr:to>
    <xdr:sp macro="" textlink="">
      <xdr:nvSpPr>
        <xdr:cNvPr id="10216" name="Text Box 75" hidden="1">
          <a:extLst>
            <a:ext uri="{FF2B5EF4-FFF2-40B4-BE49-F238E27FC236}">
              <a16:creationId xmlns:a16="http://schemas.microsoft.com/office/drawing/2014/main" id="{00000000-0008-0000-0000-0000E827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40</xdr:row>
      <xdr:rowOff>76200</xdr:rowOff>
    </xdr:from>
    <xdr:to>
      <xdr:col>10</xdr:col>
      <xdr:colOff>76200</xdr:colOff>
      <xdr:row>41</xdr:row>
      <xdr:rowOff>114300</xdr:rowOff>
    </xdr:to>
    <xdr:sp macro="" textlink="">
      <xdr:nvSpPr>
        <xdr:cNvPr id="10217" name="Text Box 75" hidden="1">
          <a:extLst>
            <a:ext uri="{FF2B5EF4-FFF2-40B4-BE49-F238E27FC236}">
              <a16:creationId xmlns:a16="http://schemas.microsoft.com/office/drawing/2014/main" id="{00000000-0008-0000-0000-0000E927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40</xdr:row>
      <xdr:rowOff>76200</xdr:rowOff>
    </xdr:from>
    <xdr:to>
      <xdr:col>10</xdr:col>
      <xdr:colOff>76200</xdr:colOff>
      <xdr:row>41</xdr:row>
      <xdr:rowOff>114300</xdr:rowOff>
    </xdr:to>
    <xdr:sp macro="" textlink="">
      <xdr:nvSpPr>
        <xdr:cNvPr id="10218" name="Text Box 75" hidden="1">
          <a:extLst>
            <a:ext uri="{FF2B5EF4-FFF2-40B4-BE49-F238E27FC236}">
              <a16:creationId xmlns:a16="http://schemas.microsoft.com/office/drawing/2014/main" id="{00000000-0008-0000-0000-0000EA27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40</xdr:row>
      <xdr:rowOff>76200</xdr:rowOff>
    </xdr:from>
    <xdr:to>
      <xdr:col>10</xdr:col>
      <xdr:colOff>76200</xdr:colOff>
      <xdr:row>41</xdr:row>
      <xdr:rowOff>114300</xdr:rowOff>
    </xdr:to>
    <xdr:sp macro="" textlink="">
      <xdr:nvSpPr>
        <xdr:cNvPr id="10219" name="Text Box 75" hidden="1">
          <a:extLst>
            <a:ext uri="{FF2B5EF4-FFF2-40B4-BE49-F238E27FC236}">
              <a16:creationId xmlns:a16="http://schemas.microsoft.com/office/drawing/2014/main" id="{00000000-0008-0000-0000-0000EB27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41</xdr:row>
      <xdr:rowOff>76200</xdr:rowOff>
    </xdr:from>
    <xdr:to>
      <xdr:col>10</xdr:col>
      <xdr:colOff>76200</xdr:colOff>
      <xdr:row>42</xdr:row>
      <xdr:rowOff>114300</xdr:rowOff>
    </xdr:to>
    <xdr:sp macro="" textlink="">
      <xdr:nvSpPr>
        <xdr:cNvPr id="10220" name="Text Box 75" hidden="1">
          <a:extLst>
            <a:ext uri="{FF2B5EF4-FFF2-40B4-BE49-F238E27FC236}">
              <a16:creationId xmlns:a16="http://schemas.microsoft.com/office/drawing/2014/main" id="{00000000-0008-0000-0000-0000EC27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41</xdr:row>
      <xdr:rowOff>76200</xdr:rowOff>
    </xdr:from>
    <xdr:to>
      <xdr:col>10</xdr:col>
      <xdr:colOff>76200</xdr:colOff>
      <xdr:row>42</xdr:row>
      <xdr:rowOff>114300</xdr:rowOff>
    </xdr:to>
    <xdr:sp macro="" textlink="">
      <xdr:nvSpPr>
        <xdr:cNvPr id="10221" name="Text Box 75" hidden="1">
          <a:extLst>
            <a:ext uri="{FF2B5EF4-FFF2-40B4-BE49-F238E27FC236}">
              <a16:creationId xmlns:a16="http://schemas.microsoft.com/office/drawing/2014/main" id="{00000000-0008-0000-0000-0000ED27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41</xdr:row>
      <xdr:rowOff>76200</xdr:rowOff>
    </xdr:from>
    <xdr:to>
      <xdr:col>10</xdr:col>
      <xdr:colOff>76200</xdr:colOff>
      <xdr:row>42</xdr:row>
      <xdr:rowOff>114300</xdr:rowOff>
    </xdr:to>
    <xdr:sp macro="" textlink="">
      <xdr:nvSpPr>
        <xdr:cNvPr id="10222" name="Text Box 75" hidden="1">
          <a:extLst>
            <a:ext uri="{FF2B5EF4-FFF2-40B4-BE49-F238E27FC236}">
              <a16:creationId xmlns:a16="http://schemas.microsoft.com/office/drawing/2014/main" id="{00000000-0008-0000-0000-0000EE27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41</xdr:row>
      <xdr:rowOff>76200</xdr:rowOff>
    </xdr:from>
    <xdr:to>
      <xdr:col>10</xdr:col>
      <xdr:colOff>76200</xdr:colOff>
      <xdr:row>42</xdr:row>
      <xdr:rowOff>114300</xdr:rowOff>
    </xdr:to>
    <xdr:sp macro="" textlink="">
      <xdr:nvSpPr>
        <xdr:cNvPr id="10223" name="Text Box 75" hidden="1">
          <a:extLst>
            <a:ext uri="{FF2B5EF4-FFF2-40B4-BE49-F238E27FC236}">
              <a16:creationId xmlns:a16="http://schemas.microsoft.com/office/drawing/2014/main" id="{00000000-0008-0000-0000-0000EF27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26</xdr:row>
      <xdr:rowOff>76200</xdr:rowOff>
    </xdr:from>
    <xdr:to>
      <xdr:col>10</xdr:col>
      <xdr:colOff>76200</xdr:colOff>
      <xdr:row>27</xdr:row>
      <xdr:rowOff>114300</xdr:rowOff>
    </xdr:to>
    <xdr:sp macro="" textlink="">
      <xdr:nvSpPr>
        <xdr:cNvPr id="10224" name="Text Box 75" hidden="1">
          <a:extLst>
            <a:ext uri="{FF2B5EF4-FFF2-40B4-BE49-F238E27FC236}">
              <a16:creationId xmlns:a16="http://schemas.microsoft.com/office/drawing/2014/main" id="{00000000-0008-0000-0000-0000F0270000}"/>
            </a:ext>
          </a:extLst>
        </xdr:cNvPr>
        <xdr:cNvSpPr txBox="1">
          <a:spLocks noChangeArrowheads="1"/>
        </xdr:cNvSpPr>
      </xdr:nvSpPr>
      <xdr:spPr bwMode="auto">
        <a:xfrm>
          <a:off x="3714750" y="5629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27</xdr:row>
      <xdr:rowOff>76200</xdr:rowOff>
    </xdr:from>
    <xdr:to>
      <xdr:col>10</xdr:col>
      <xdr:colOff>76200</xdr:colOff>
      <xdr:row>28</xdr:row>
      <xdr:rowOff>114300</xdr:rowOff>
    </xdr:to>
    <xdr:sp macro="" textlink="">
      <xdr:nvSpPr>
        <xdr:cNvPr id="10225" name="Text Box 75" hidden="1">
          <a:extLst>
            <a:ext uri="{FF2B5EF4-FFF2-40B4-BE49-F238E27FC236}">
              <a16:creationId xmlns:a16="http://schemas.microsoft.com/office/drawing/2014/main" id="{00000000-0008-0000-0000-0000F1270000}"/>
            </a:ext>
          </a:extLst>
        </xdr:cNvPr>
        <xdr:cNvSpPr txBox="1">
          <a:spLocks noChangeArrowheads="1"/>
        </xdr:cNvSpPr>
      </xdr:nvSpPr>
      <xdr:spPr bwMode="auto">
        <a:xfrm>
          <a:off x="3714750" y="5791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27</xdr:row>
      <xdr:rowOff>76200</xdr:rowOff>
    </xdr:from>
    <xdr:to>
      <xdr:col>10</xdr:col>
      <xdr:colOff>76200</xdr:colOff>
      <xdr:row>28</xdr:row>
      <xdr:rowOff>114300</xdr:rowOff>
    </xdr:to>
    <xdr:sp macro="" textlink="">
      <xdr:nvSpPr>
        <xdr:cNvPr id="10226" name="Text Box 75" hidden="1">
          <a:extLst>
            <a:ext uri="{FF2B5EF4-FFF2-40B4-BE49-F238E27FC236}">
              <a16:creationId xmlns:a16="http://schemas.microsoft.com/office/drawing/2014/main" id="{00000000-0008-0000-0000-0000F2270000}"/>
            </a:ext>
          </a:extLst>
        </xdr:cNvPr>
        <xdr:cNvSpPr txBox="1">
          <a:spLocks noChangeArrowheads="1"/>
        </xdr:cNvSpPr>
      </xdr:nvSpPr>
      <xdr:spPr bwMode="auto">
        <a:xfrm>
          <a:off x="3714750" y="5791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27</xdr:row>
      <xdr:rowOff>76200</xdr:rowOff>
    </xdr:from>
    <xdr:to>
      <xdr:col>10</xdr:col>
      <xdr:colOff>76200</xdr:colOff>
      <xdr:row>28</xdr:row>
      <xdr:rowOff>114300</xdr:rowOff>
    </xdr:to>
    <xdr:sp macro="" textlink="">
      <xdr:nvSpPr>
        <xdr:cNvPr id="10227" name="Text Box 75" hidden="1">
          <a:extLst>
            <a:ext uri="{FF2B5EF4-FFF2-40B4-BE49-F238E27FC236}">
              <a16:creationId xmlns:a16="http://schemas.microsoft.com/office/drawing/2014/main" id="{00000000-0008-0000-0000-0000F3270000}"/>
            </a:ext>
          </a:extLst>
        </xdr:cNvPr>
        <xdr:cNvSpPr txBox="1">
          <a:spLocks noChangeArrowheads="1"/>
        </xdr:cNvSpPr>
      </xdr:nvSpPr>
      <xdr:spPr bwMode="auto">
        <a:xfrm>
          <a:off x="3714750" y="5791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27</xdr:row>
      <xdr:rowOff>76200</xdr:rowOff>
    </xdr:from>
    <xdr:to>
      <xdr:col>10</xdr:col>
      <xdr:colOff>76200</xdr:colOff>
      <xdr:row>28</xdr:row>
      <xdr:rowOff>114300</xdr:rowOff>
    </xdr:to>
    <xdr:sp macro="" textlink="">
      <xdr:nvSpPr>
        <xdr:cNvPr id="10228" name="Text Box 75" hidden="1">
          <a:extLst>
            <a:ext uri="{FF2B5EF4-FFF2-40B4-BE49-F238E27FC236}">
              <a16:creationId xmlns:a16="http://schemas.microsoft.com/office/drawing/2014/main" id="{00000000-0008-0000-0000-0000F4270000}"/>
            </a:ext>
          </a:extLst>
        </xdr:cNvPr>
        <xdr:cNvSpPr txBox="1">
          <a:spLocks noChangeArrowheads="1"/>
        </xdr:cNvSpPr>
      </xdr:nvSpPr>
      <xdr:spPr bwMode="auto">
        <a:xfrm>
          <a:off x="3714750" y="5791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28</xdr:row>
      <xdr:rowOff>76200</xdr:rowOff>
    </xdr:from>
    <xdr:to>
      <xdr:col>10</xdr:col>
      <xdr:colOff>76200</xdr:colOff>
      <xdr:row>29</xdr:row>
      <xdr:rowOff>114300</xdr:rowOff>
    </xdr:to>
    <xdr:sp macro="" textlink="">
      <xdr:nvSpPr>
        <xdr:cNvPr id="10229" name="Text Box 75" hidden="1">
          <a:extLst>
            <a:ext uri="{FF2B5EF4-FFF2-40B4-BE49-F238E27FC236}">
              <a16:creationId xmlns:a16="http://schemas.microsoft.com/office/drawing/2014/main" id="{00000000-0008-0000-0000-0000F5270000}"/>
            </a:ext>
          </a:extLst>
        </xdr:cNvPr>
        <xdr:cNvSpPr txBox="1">
          <a:spLocks noChangeArrowheads="1"/>
        </xdr:cNvSpPr>
      </xdr:nvSpPr>
      <xdr:spPr bwMode="auto">
        <a:xfrm>
          <a:off x="3714750" y="5953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28</xdr:row>
      <xdr:rowOff>76200</xdr:rowOff>
    </xdr:from>
    <xdr:to>
      <xdr:col>10</xdr:col>
      <xdr:colOff>76200</xdr:colOff>
      <xdr:row>29</xdr:row>
      <xdr:rowOff>114300</xdr:rowOff>
    </xdr:to>
    <xdr:sp macro="" textlink="">
      <xdr:nvSpPr>
        <xdr:cNvPr id="10230" name="Text Box 75" hidden="1">
          <a:extLst>
            <a:ext uri="{FF2B5EF4-FFF2-40B4-BE49-F238E27FC236}">
              <a16:creationId xmlns:a16="http://schemas.microsoft.com/office/drawing/2014/main" id="{00000000-0008-0000-0000-0000F6270000}"/>
            </a:ext>
          </a:extLst>
        </xdr:cNvPr>
        <xdr:cNvSpPr txBox="1">
          <a:spLocks noChangeArrowheads="1"/>
        </xdr:cNvSpPr>
      </xdr:nvSpPr>
      <xdr:spPr bwMode="auto">
        <a:xfrm>
          <a:off x="3714750" y="5953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28</xdr:row>
      <xdr:rowOff>76200</xdr:rowOff>
    </xdr:from>
    <xdr:to>
      <xdr:col>10</xdr:col>
      <xdr:colOff>76200</xdr:colOff>
      <xdr:row>29</xdr:row>
      <xdr:rowOff>114300</xdr:rowOff>
    </xdr:to>
    <xdr:sp macro="" textlink="">
      <xdr:nvSpPr>
        <xdr:cNvPr id="10231" name="Text Box 75" hidden="1">
          <a:extLst>
            <a:ext uri="{FF2B5EF4-FFF2-40B4-BE49-F238E27FC236}">
              <a16:creationId xmlns:a16="http://schemas.microsoft.com/office/drawing/2014/main" id="{00000000-0008-0000-0000-0000F7270000}"/>
            </a:ext>
          </a:extLst>
        </xdr:cNvPr>
        <xdr:cNvSpPr txBox="1">
          <a:spLocks noChangeArrowheads="1"/>
        </xdr:cNvSpPr>
      </xdr:nvSpPr>
      <xdr:spPr bwMode="auto">
        <a:xfrm>
          <a:off x="3714750" y="5953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28</xdr:row>
      <xdr:rowOff>76200</xdr:rowOff>
    </xdr:from>
    <xdr:to>
      <xdr:col>10</xdr:col>
      <xdr:colOff>76200</xdr:colOff>
      <xdr:row>29</xdr:row>
      <xdr:rowOff>114300</xdr:rowOff>
    </xdr:to>
    <xdr:sp macro="" textlink="">
      <xdr:nvSpPr>
        <xdr:cNvPr id="10232" name="Text Box 75" hidden="1">
          <a:extLst>
            <a:ext uri="{FF2B5EF4-FFF2-40B4-BE49-F238E27FC236}">
              <a16:creationId xmlns:a16="http://schemas.microsoft.com/office/drawing/2014/main" id="{00000000-0008-0000-0000-0000F8270000}"/>
            </a:ext>
          </a:extLst>
        </xdr:cNvPr>
        <xdr:cNvSpPr txBox="1">
          <a:spLocks noChangeArrowheads="1"/>
        </xdr:cNvSpPr>
      </xdr:nvSpPr>
      <xdr:spPr bwMode="auto">
        <a:xfrm>
          <a:off x="3714750" y="5953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28</xdr:row>
      <xdr:rowOff>76200</xdr:rowOff>
    </xdr:from>
    <xdr:to>
      <xdr:col>10</xdr:col>
      <xdr:colOff>76200</xdr:colOff>
      <xdr:row>29</xdr:row>
      <xdr:rowOff>114300</xdr:rowOff>
    </xdr:to>
    <xdr:sp macro="" textlink="">
      <xdr:nvSpPr>
        <xdr:cNvPr id="10233" name="Text Box 75" hidden="1">
          <a:extLst>
            <a:ext uri="{FF2B5EF4-FFF2-40B4-BE49-F238E27FC236}">
              <a16:creationId xmlns:a16="http://schemas.microsoft.com/office/drawing/2014/main" id="{00000000-0008-0000-0000-0000F9270000}"/>
            </a:ext>
          </a:extLst>
        </xdr:cNvPr>
        <xdr:cNvSpPr txBox="1">
          <a:spLocks noChangeArrowheads="1"/>
        </xdr:cNvSpPr>
      </xdr:nvSpPr>
      <xdr:spPr bwMode="auto">
        <a:xfrm>
          <a:off x="3714750" y="5953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29</xdr:row>
      <xdr:rowOff>76200</xdr:rowOff>
    </xdr:from>
    <xdr:to>
      <xdr:col>10</xdr:col>
      <xdr:colOff>76200</xdr:colOff>
      <xdr:row>30</xdr:row>
      <xdr:rowOff>114300</xdr:rowOff>
    </xdr:to>
    <xdr:sp macro="" textlink="">
      <xdr:nvSpPr>
        <xdr:cNvPr id="10234" name="Text Box 75" hidden="1">
          <a:extLst>
            <a:ext uri="{FF2B5EF4-FFF2-40B4-BE49-F238E27FC236}">
              <a16:creationId xmlns:a16="http://schemas.microsoft.com/office/drawing/2014/main" id="{00000000-0008-0000-0000-0000FA270000}"/>
            </a:ext>
          </a:extLst>
        </xdr:cNvPr>
        <xdr:cNvSpPr txBox="1">
          <a:spLocks noChangeArrowheads="1"/>
        </xdr:cNvSpPr>
      </xdr:nvSpPr>
      <xdr:spPr bwMode="auto">
        <a:xfrm>
          <a:off x="3714750" y="6115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29</xdr:row>
      <xdr:rowOff>76200</xdr:rowOff>
    </xdr:from>
    <xdr:to>
      <xdr:col>10</xdr:col>
      <xdr:colOff>76200</xdr:colOff>
      <xdr:row>30</xdr:row>
      <xdr:rowOff>114300</xdr:rowOff>
    </xdr:to>
    <xdr:sp macro="" textlink="">
      <xdr:nvSpPr>
        <xdr:cNvPr id="10235" name="Text Box 75" hidden="1">
          <a:extLst>
            <a:ext uri="{FF2B5EF4-FFF2-40B4-BE49-F238E27FC236}">
              <a16:creationId xmlns:a16="http://schemas.microsoft.com/office/drawing/2014/main" id="{00000000-0008-0000-0000-0000FB270000}"/>
            </a:ext>
          </a:extLst>
        </xdr:cNvPr>
        <xdr:cNvSpPr txBox="1">
          <a:spLocks noChangeArrowheads="1"/>
        </xdr:cNvSpPr>
      </xdr:nvSpPr>
      <xdr:spPr bwMode="auto">
        <a:xfrm>
          <a:off x="3714750" y="6115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29</xdr:row>
      <xdr:rowOff>76200</xdr:rowOff>
    </xdr:from>
    <xdr:to>
      <xdr:col>10</xdr:col>
      <xdr:colOff>76200</xdr:colOff>
      <xdr:row>30</xdr:row>
      <xdr:rowOff>114300</xdr:rowOff>
    </xdr:to>
    <xdr:sp macro="" textlink="">
      <xdr:nvSpPr>
        <xdr:cNvPr id="10236" name="Text Box 75" hidden="1">
          <a:extLst>
            <a:ext uri="{FF2B5EF4-FFF2-40B4-BE49-F238E27FC236}">
              <a16:creationId xmlns:a16="http://schemas.microsoft.com/office/drawing/2014/main" id="{00000000-0008-0000-0000-0000FC270000}"/>
            </a:ext>
          </a:extLst>
        </xdr:cNvPr>
        <xdr:cNvSpPr txBox="1">
          <a:spLocks noChangeArrowheads="1"/>
        </xdr:cNvSpPr>
      </xdr:nvSpPr>
      <xdr:spPr bwMode="auto">
        <a:xfrm>
          <a:off x="3714750" y="6115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29</xdr:row>
      <xdr:rowOff>76200</xdr:rowOff>
    </xdr:from>
    <xdr:to>
      <xdr:col>10</xdr:col>
      <xdr:colOff>76200</xdr:colOff>
      <xdr:row>30</xdr:row>
      <xdr:rowOff>114300</xdr:rowOff>
    </xdr:to>
    <xdr:sp macro="" textlink="">
      <xdr:nvSpPr>
        <xdr:cNvPr id="10237" name="Text Box 75" hidden="1">
          <a:extLst>
            <a:ext uri="{FF2B5EF4-FFF2-40B4-BE49-F238E27FC236}">
              <a16:creationId xmlns:a16="http://schemas.microsoft.com/office/drawing/2014/main" id="{00000000-0008-0000-0000-0000FD270000}"/>
            </a:ext>
          </a:extLst>
        </xdr:cNvPr>
        <xdr:cNvSpPr txBox="1">
          <a:spLocks noChangeArrowheads="1"/>
        </xdr:cNvSpPr>
      </xdr:nvSpPr>
      <xdr:spPr bwMode="auto">
        <a:xfrm>
          <a:off x="3714750" y="6115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29</xdr:row>
      <xdr:rowOff>76200</xdr:rowOff>
    </xdr:from>
    <xdr:to>
      <xdr:col>10</xdr:col>
      <xdr:colOff>76200</xdr:colOff>
      <xdr:row>30</xdr:row>
      <xdr:rowOff>114300</xdr:rowOff>
    </xdr:to>
    <xdr:sp macro="" textlink="">
      <xdr:nvSpPr>
        <xdr:cNvPr id="10238" name="Text Box 75" hidden="1">
          <a:extLst>
            <a:ext uri="{FF2B5EF4-FFF2-40B4-BE49-F238E27FC236}">
              <a16:creationId xmlns:a16="http://schemas.microsoft.com/office/drawing/2014/main" id="{00000000-0008-0000-0000-0000FE270000}"/>
            </a:ext>
          </a:extLst>
        </xdr:cNvPr>
        <xdr:cNvSpPr txBox="1">
          <a:spLocks noChangeArrowheads="1"/>
        </xdr:cNvSpPr>
      </xdr:nvSpPr>
      <xdr:spPr bwMode="auto">
        <a:xfrm>
          <a:off x="3714750" y="6115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30</xdr:row>
      <xdr:rowOff>76200</xdr:rowOff>
    </xdr:from>
    <xdr:to>
      <xdr:col>10</xdr:col>
      <xdr:colOff>76200</xdr:colOff>
      <xdr:row>31</xdr:row>
      <xdr:rowOff>114300</xdr:rowOff>
    </xdr:to>
    <xdr:sp macro="" textlink="">
      <xdr:nvSpPr>
        <xdr:cNvPr id="10239" name="Text Box 75" hidden="1">
          <a:extLst>
            <a:ext uri="{FF2B5EF4-FFF2-40B4-BE49-F238E27FC236}">
              <a16:creationId xmlns:a16="http://schemas.microsoft.com/office/drawing/2014/main" id="{00000000-0008-0000-0000-0000FF270000}"/>
            </a:ext>
          </a:extLst>
        </xdr:cNvPr>
        <xdr:cNvSpPr txBox="1">
          <a:spLocks noChangeArrowheads="1"/>
        </xdr:cNvSpPr>
      </xdr:nvSpPr>
      <xdr:spPr bwMode="auto">
        <a:xfrm>
          <a:off x="3714750" y="6276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30</xdr:row>
      <xdr:rowOff>76200</xdr:rowOff>
    </xdr:from>
    <xdr:to>
      <xdr:col>10</xdr:col>
      <xdr:colOff>76200</xdr:colOff>
      <xdr:row>31</xdr:row>
      <xdr:rowOff>114300</xdr:rowOff>
    </xdr:to>
    <xdr:sp macro="" textlink="">
      <xdr:nvSpPr>
        <xdr:cNvPr id="10240" name="Text Box 75" hidden="1">
          <a:extLst>
            <a:ext uri="{FF2B5EF4-FFF2-40B4-BE49-F238E27FC236}">
              <a16:creationId xmlns:a16="http://schemas.microsoft.com/office/drawing/2014/main" id="{00000000-0008-0000-0000-000000280000}"/>
            </a:ext>
          </a:extLst>
        </xdr:cNvPr>
        <xdr:cNvSpPr txBox="1">
          <a:spLocks noChangeArrowheads="1"/>
        </xdr:cNvSpPr>
      </xdr:nvSpPr>
      <xdr:spPr bwMode="auto">
        <a:xfrm>
          <a:off x="3714750" y="6276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30</xdr:row>
      <xdr:rowOff>76200</xdr:rowOff>
    </xdr:from>
    <xdr:to>
      <xdr:col>10</xdr:col>
      <xdr:colOff>76200</xdr:colOff>
      <xdr:row>31</xdr:row>
      <xdr:rowOff>114300</xdr:rowOff>
    </xdr:to>
    <xdr:sp macro="" textlink="">
      <xdr:nvSpPr>
        <xdr:cNvPr id="10241" name="Text Box 75" hidden="1">
          <a:extLst>
            <a:ext uri="{FF2B5EF4-FFF2-40B4-BE49-F238E27FC236}">
              <a16:creationId xmlns:a16="http://schemas.microsoft.com/office/drawing/2014/main" id="{00000000-0008-0000-0000-000001280000}"/>
            </a:ext>
          </a:extLst>
        </xdr:cNvPr>
        <xdr:cNvSpPr txBox="1">
          <a:spLocks noChangeArrowheads="1"/>
        </xdr:cNvSpPr>
      </xdr:nvSpPr>
      <xdr:spPr bwMode="auto">
        <a:xfrm>
          <a:off x="3714750" y="6276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30</xdr:row>
      <xdr:rowOff>76200</xdr:rowOff>
    </xdr:from>
    <xdr:to>
      <xdr:col>10</xdr:col>
      <xdr:colOff>76200</xdr:colOff>
      <xdr:row>31</xdr:row>
      <xdr:rowOff>114300</xdr:rowOff>
    </xdr:to>
    <xdr:sp macro="" textlink="">
      <xdr:nvSpPr>
        <xdr:cNvPr id="10242" name="Text Box 75" hidden="1">
          <a:extLst>
            <a:ext uri="{FF2B5EF4-FFF2-40B4-BE49-F238E27FC236}">
              <a16:creationId xmlns:a16="http://schemas.microsoft.com/office/drawing/2014/main" id="{00000000-0008-0000-0000-000002280000}"/>
            </a:ext>
          </a:extLst>
        </xdr:cNvPr>
        <xdr:cNvSpPr txBox="1">
          <a:spLocks noChangeArrowheads="1"/>
        </xdr:cNvSpPr>
      </xdr:nvSpPr>
      <xdr:spPr bwMode="auto">
        <a:xfrm>
          <a:off x="3714750" y="6276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30</xdr:row>
      <xdr:rowOff>76200</xdr:rowOff>
    </xdr:from>
    <xdr:to>
      <xdr:col>10</xdr:col>
      <xdr:colOff>76200</xdr:colOff>
      <xdr:row>31</xdr:row>
      <xdr:rowOff>114300</xdr:rowOff>
    </xdr:to>
    <xdr:sp macro="" textlink="">
      <xdr:nvSpPr>
        <xdr:cNvPr id="10243" name="Text Box 75" hidden="1">
          <a:extLst>
            <a:ext uri="{FF2B5EF4-FFF2-40B4-BE49-F238E27FC236}">
              <a16:creationId xmlns:a16="http://schemas.microsoft.com/office/drawing/2014/main" id="{00000000-0008-0000-0000-000003280000}"/>
            </a:ext>
          </a:extLst>
        </xdr:cNvPr>
        <xdr:cNvSpPr txBox="1">
          <a:spLocks noChangeArrowheads="1"/>
        </xdr:cNvSpPr>
      </xdr:nvSpPr>
      <xdr:spPr bwMode="auto">
        <a:xfrm>
          <a:off x="3714750" y="6276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31</xdr:row>
      <xdr:rowOff>76200</xdr:rowOff>
    </xdr:from>
    <xdr:to>
      <xdr:col>10</xdr:col>
      <xdr:colOff>76200</xdr:colOff>
      <xdr:row>32</xdr:row>
      <xdr:rowOff>114300</xdr:rowOff>
    </xdr:to>
    <xdr:sp macro="" textlink="">
      <xdr:nvSpPr>
        <xdr:cNvPr id="10244" name="Text Box 75" hidden="1">
          <a:extLst>
            <a:ext uri="{FF2B5EF4-FFF2-40B4-BE49-F238E27FC236}">
              <a16:creationId xmlns:a16="http://schemas.microsoft.com/office/drawing/2014/main" id="{00000000-0008-0000-0000-000004280000}"/>
            </a:ext>
          </a:extLst>
        </xdr:cNvPr>
        <xdr:cNvSpPr txBox="1">
          <a:spLocks noChangeArrowheads="1"/>
        </xdr:cNvSpPr>
      </xdr:nvSpPr>
      <xdr:spPr bwMode="auto">
        <a:xfrm>
          <a:off x="3714750" y="6438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31</xdr:row>
      <xdr:rowOff>76200</xdr:rowOff>
    </xdr:from>
    <xdr:to>
      <xdr:col>10</xdr:col>
      <xdr:colOff>76200</xdr:colOff>
      <xdr:row>32</xdr:row>
      <xdr:rowOff>114300</xdr:rowOff>
    </xdr:to>
    <xdr:sp macro="" textlink="">
      <xdr:nvSpPr>
        <xdr:cNvPr id="10245" name="Text Box 75" hidden="1">
          <a:extLst>
            <a:ext uri="{FF2B5EF4-FFF2-40B4-BE49-F238E27FC236}">
              <a16:creationId xmlns:a16="http://schemas.microsoft.com/office/drawing/2014/main" id="{00000000-0008-0000-0000-000005280000}"/>
            </a:ext>
          </a:extLst>
        </xdr:cNvPr>
        <xdr:cNvSpPr txBox="1">
          <a:spLocks noChangeArrowheads="1"/>
        </xdr:cNvSpPr>
      </xdr:nvSpPr>
      <xdr:spPr bwMode="auto">
        <a:xfrm>
          <a:off x="3714750" y="6438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31</xdr:row>
      <xdr:rowOff>76200</xdr:rowOff>
    </xdr:from>
    <xdr:to>
      <xdr:col>10</xdr:col>
      <xdr:colOff>76200</xdr:colOff>
      <xdr:row>32</xdr:row>
      <xdr:rowOff>114300</xdr:rowOff>
    </xdr:to>
    <xdr:sp macro="" textlink="">
      <xdr:nvSpPr>
        <xdr:cNvPr id="10246" name="Text Box 75" hidden="1">
          <a:extLst>
            <a:ext uri="{FF2B5EF4-FFF2-40B4-BE49-F238E27FC236}">
              <a16:creationId xmlns:a16="http://schemas.microsoft.com/office/drawing/2014/main" id="{00000000-0008-0000-0000-000006280000}"/>
            </a:ext>
          </a:extLst>
        </xdr:cNvPr>
        <xdr:cNvSpPr txBox="1">
          <a:spLocks noChangeArrowheads="1"/>
        </xdr:cNvSpPr>
      </xdr:nvSpPr>
      <xdr:spPr bwMode="auto">
        <a:xfrm>
          <a:off x="3714750" y="6438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31</xdr:row>
      <xdr:rowOff>76200</xdr:rowOff>
    </xdr:from>
    <xdr:to>
      <xdr:col>10</xdr:col>
      <xdr:colOff>76200</xdr:colOff>
      <xdr:row>32</xdr:row>
      <xdr:rowOff>114300</xdr:rowOff>
    </xdr:to>
    <xdr:sp macro="" textlink="">
      <xdr:nvSpPr>
        <xdr:cNvPr id="10247" name="Text Box 75" hidden="1">
          <a:extLst>
            <a:ext uri="{FF2B5EF4-FFF2-40B4-BE49-F238E27FC236}">
              <a16:creationId xmlns:a16="http://schemas.microsoft.com/office/drawing/2014/main" id="{00000000-0008-0000-0000-000007280000}"/>
            </a:ext>
          </a:extLst>
        </xdr:cNvPr>
        <xdr:cNvSpPr txBox="1">
          <a:spLocks noChangeArrowheads="1"/>
        </xdr:cNvSpPr>
      </xdr:nvSpPr>
      <xdr:spPr bwMode="auto">
        <a:xfrm>
          <a:off x="3714750" y="6438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31</xdr:row>
      <xdr:rowOff>76200</xdr:rowOff>
    </xdr:from>
    <xdr:to>
      <xdr:col>10</xdr:col>
      <xdr:colOff>76200</xdr:colOff>
      <xdr:row>32</xdr:row>
      <xdr:rowOff>114300</xdr:rowOff>
    </xdr:to>
    <xdr:sp macro="" textlink="">
      <xdr:nvSpPr>
        <xdr:cNvPr id="10248" name="Text Box 75" hidden="1">
          <a:extLst>
            <a:ext uri="{FF2B5EF4-FFF2-40B4-BE49-F238E27FC236}">
              <a16:creationId xmlns:a16="http://schemas.microsoft.com/office/drawing/2014/main" id="{00000000-0008-0000-0000-000008280000}"/>
            </a:ext>
          </a:extLst>
        </xdr:cNvPr>
        <xdr:cNvSpPr txBox="1">
          <a:spLocks noChangeArrowheads="1"/>
        </xdr:cNvSpPr>
      </xdr:nvSpPr>
      <xdr:spPr bwMode="auto">
        <a:xfrm>
          <a:off x="3714750" y="6438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32</xdr:row>
      <xdr:rowOff>76200</xdr:rowOff>
    </xdr:from>
    <xdr:to>
      <xdr:col>10</xdr:col>
      <xdr:colOff>76200</xdr:colOff>
      <xdr:row>33</xdr:row>
      <xdr:rowOff>114300</xdr:rowOff>
    </xdr:to>
    <xdr:sp macro="" textlink="">
      <xdr:nvSpPr>
        <xdr:cNvPr id="10249" name="Text Box 75" hidden="1">
          <a:extLst>
            <a:ext uri="{FF2B5EF4-FFF2-40B4-BE49-F238E27FC236}">
              <a16:creationId xmlns:a16="http://schemas.microsoft.com/office/drawing/2014/main" id="{00000000-0008-0000-0000-000009280000}"/>
            </a:ext>
          </a:extLst>
        </xdr:cNvPr>
        <xdr:cNvSpPr txBox="1">
          <a:spLocks noChangeArrowheads="1"/>
        </xdr:cNvSpPr>
      </xdr:nvSpPr>
      <xdr:spPr bwMode="auto">
        <a:xfrm>
          <a:off x="3714750" y="660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32</xdr:row>
      <xdr:rowOff>76200</xdr:rowOff>
    </xdr:from>
    <xdr:to>
      <xdr:col>10</xdr:col>
      <xdr:colOff>76200</xdr:colOff>
      <xdr:row>33</xdr:row>
      <xdr:rowOff>114300</xdr:rowOff>
    </xdr:to>
    <xdr:sp macro="" textlink="">
      <xdr:nvSpPr>
        <xdr:cNvPr id="10250" name="Text Box 75" hidden="1">
          <a:extLst>
            <a:ext uri="{FF2B5EF4-FFF2-40B4-BE49-F238E27FC236}">
              <a16:creationId xmlns:a16="http://schemas.microsoft.com/office/drawing/2014/main" id="{00000000-0008-0000-0000-00000A280000}"/>
            </a:ext>
          </a:extLst>
        </xdr:cNvPr>
        <xdr:cNvSpPr txBox="1">
          <a:spLocks noChangeArrowheads="1"/>
        </xdr:cNvSpPr>
      </xdr:nvSpPr>
      <xdr:spPr bwMode="auto">
        <a:xfrm>
          <a:off x="3714750" y="660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32</xdr:row>
      <xdr:rowOff>76200</xdr:rowOff>
    </xdr:from>
    <xdr:to>
      <xdr:col>10</xdr:col>
      <xdr:colOff>76200</xdr:colOff>
      <xdr:row>33</xdr:row>
      <xdr:rowOff>114300</xdr:rowOff>
    </xdr:to>
    <xdr:sp macro="" textlink="">
      <xdr:nvSpPr>
        <xdr:cNvPr id="10251" name="Text Box 75" hidden="1">
          <a:extLst>
            <a:ext uri="{FF2B5EF4-FFF2-40B4-BE49-F238E27FC236}">
              <a16:creationId xmlns:a16="http://schemas.microsoft.com/office/drawing/2014/main" id="{00000000-0008-0000-0000-00000B280000}"/>
            </a:ext>
          </a:extLst>
        </xdr:cNvPr>
        <xdr:cNvSpPr txBox="1">
          <a:spLocks noChangeArrowheads="1"/>
        </xdr:cNvSpPr>
      </xdr:nvSpPr>
      <xdr:spPr bwMode="auto">
        <a:xfrm>
          <a:off x="3714750" y="660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32</xdr:row>
      <xdr:rowOff>76200</xdr:rowOff>
    </xdr:from>
    <xdr:to>
      <xdr:col>10</xdr:col>
      <xdr:colOff>76200</xdr:colOff>
      <xdr:row>33</xdr:row>
      <xdr:rowOff>114300</xdr:rowOff>
    </xdr:to>
    <xdr:sp macro="" textlink="">
      <xdr:nvSpPr>
        <xdr:cNvPr id="10252" name="Text Box 75" hidden="1">
          <a:extLst>
            <a:ext uri="{FF2B5EF4-FFF2-40B4-BE49-F238E27FC236}">
              <a16:creationId xmlns:a16="http://schemas.microsoft.com/office/drawing/2014/main" id="{00000000-0008-0000-0000-00000C280000}"/>
            </a:ext>
          </a:extLst>
        </xdr:cNvPr>
        <xdr:cNvSpPr txBox="1">
          <a:spLocks noChangeArrowheads="1"/>
        </xdr:cNvSpPr>
      </xdr:nvSpPr>
      <xdr:spPr bwMode="auto">
        <a:xfrm>
          <a:off x="3714750" y="660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32</xdr:row>
      <xdr:rowOff>76200</xdr:rowOff>
    </xdr:from>
    <xdr:to>
      <xdr:col>10</xdr:col>
      <xdr:colOff>76200</xdr:colOff>
      <xdr:row>33</xdr:row>
      <xdr:rowOff>114300</xdr:rowOff>
    </xdr:to>
    <xdr:sp macro="" textlink="">
      <xdr:nvSpPr>
        <xdr:cNvPr id="10253" name="Text Box 75" hidden="1">
          <a:extLst>
            <a:ext uri="{FF2B5EF4-FFF2-40B4-BE49-F238E27FC236}">
              <a16:creationId xmlns:a16="http://schemas.microsoft.com/office/drawing/2014/main" id="{00000000-0008-0000-0000-00000D280000}"/>
            </a:ext>
          </a:extLst>
        </xdr:cNvPr>
        <xdr:cNvSpPr txBox="1">
          <a:spLocks noChangeArrowheads="1"/>
        </xdr:cNvSpPr>
      </xdr:nvSpPr>
      <xdr:spPr bwMode="auto">
        <a:xfrm>
          <a:off x="3714750" y="660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</xdr:row>
      <xdr:rowOff>76200</xdr:rowOff>
    </xdr:from>
    <xdr:to>
      <xdr:col>10</xdr:col>
      <xdr:colOff>76200</xdr:colOff>
      <xdr:row>34</xdr:row>
      <xdr:rowOff>114300</xdr:rowOff>
    </xdr:to>
    <xdr:sp macro="" textlink="">
      <xdr:nvSpPr>
        <xdr:cNvPr id="10254" name="Text Box 75" hidden="1">
          <a:extLst>
            <a:ext uri="{FF2B5EF4-FFF2-40B4-BE49-F238E27FC236}">
              <a16:creationId xmlns:a16="http://schemas.microsoft.com/office/drawing/2014/main" id="{00000000-0008-0000-0000-00000E280000}"/>
            </a:ext>
          </a:extLst>
        </xdr:cNvPr>
        <xdr:cNvSpPr txBox="1">
          <a:spLocks noChangeArrowheads="1"/>
        </xdr:cNvSpPr>
      </xdr:nvSpPr>
      <xdr:spPr bwMode="auto">
        <a:xfrm>
          <a:off x="3714750" y="67627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</xdr:row>
      <xdr:rowOff>76200</xdr:rowOff>
    </xdr:from>
    <xdr:to>
      <xdr:col>10</xdr:col>
      <xdr:colOff>76200</xdr:colOff>
      <xdr:row>34</xdr:row>
      <xdr:rowOff>114300</xdr:rowOff>
    </xdr:to>
    <xdr:sp macro="" textlink="">
      <xdr:nvSpPr>
        <xdr:cNvPr id="10255" name="Text Box 75" hidden="1">
          <a:extLst>
            <a:ext uri="{FF2B5EF4-FFF2-40B4-BE49-F238E27FC236}">
              <a16:creationId xmlns:a16="http://schemas.microsoft.com/office/drawing/2014/main" id="{00000000-0008-0000-0000-00000F280000}"/>
            </a:ext>
          </a:extLst>
        </xdr:cNvPr>
        <xdr:cNvSpPr txBox="1">
          <a:spLocks noChangeArrowheads="1"/>
        </xdr:cNvSpPr>
      </xdr:nvSpPr>
      <xdr:spPr bwMode="auto">
        <a:xfrm>
          <a:off x="3714750" y="67627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</xdr:row>
      <xdr:rowOff>76200</xdr:rowOff>
    </xdr:from>
    <xdr:to>
      <xdr:col>10</xdr:col>
      <xdr:colOff>76200</xdr:colOff>
      <xdr:row>34</xdr:row>
      <xdr:rowOff>114300</xdr:rowOff>
    </xdr:to>
    <xdr:sp macro="" textlink="">
      <xdr:nvSpPr>
        <xdr:cNvPr id="10256" name="Text Box 75" hidden="1">
          <a:extLst>
            <a:ext uri="{FF2B5EF4-FFF2-40B4-BE49-F238E27FC236}">
              <a16:creationId xmlns:a16="http://schemas.microsoft.com/office/drawing/2014/main" id="{00000000-0008-0000-0000-000010280000}"/>
            </a:ext>
          </a:extLst>
        </xdr:cNvPr>
        <xdr:cNvSpPr txBox="1">
          <a:spLocks noChangeArrowheads="1"/>
        </xdr:cNvSpPr>
      </xdr:nvSpPr>
      <xdr:spPr bwMode="auto">
        <a:xfrm>
          <a:off x="3714750" y="67627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</xdr:row>
      <xdr:rowOff>76200</xdr:rowOff>
    </xdr:from>
    <xdr:to>
      <xdr:col>10</xdr:col>
      <xdr:colOff>76200</xdr:colOff>
      <xdr:row>34</xdr:row>
      <xdr:rowOff>114300</xdr:rowOff>
    </xdr:to>
    <xdr:sp macro="" textlink="">
      <xdr:nvSpPr>
        <xdr:cNvPr id="10257" name="Text Box 75" hidden="1">
          <a:extLst>
            <a:ext uri="{FF2B5EF4-FFF2-40B4-BE49-F238E27FC236}">
              <a16:creationId xmlns:a16="http://schemas.microsoft.com/office/drawing/2014/main" id="{00000000-0008-0000-0000-000011280000}"/>
            </a:ext>
          </a:extLst>
        </xdr:cNvPr>
        <xdr:cNvSpPr txBox="1">
          <a:spLocks noChangeArrowheads="1"/>
        </xdr:cNvSpPr>
      </xdr:nvSpPr>
      <xdr:spPr bwMode="auto">
        <a:xfrm>
          <a:off x="3714750" y="67627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</xdr:row>
      <xdr:rowOff>76200</xdr:rowOff>
    </xdr:from>
    <xdr:to>
      <xdr:col>10</xdr:col>
      <xdr:colOff>76200</xdr:colOff>
      <xdr:row>34</xdr:row>
      <xdr:rowOff>114300</xdr:rowOff>
    </xdr:to>
    <xdr:sp macro="" textlink="">
      <xdr:nvSpPr>
        <xdr:cNvPr id="10258" name="Text Box 75" hidden="1">
          <a:extLst>
            <a:ext uri="{FF2B5EF4-FFF2-40B4-BE49-F238E27FC236}">
              <a16:creationId xmlns:a16="http://schemas.microsoft.com/office/drawing/2014/main" id="{00000000-0008-0000-0000-000012280000}"/>
            </a:ext>
          </a:extLst>
        </xdr:cNvPr>
        <xdr:cNvSpPr txBox="1">
          <a:spLocks noChangeArrowheads="1"/>
        </xdr:cNvSpPr>
      </xdr:nvSpPr>
      <xdr:spPr bwMode="auto">
        <a:xfrm>
          <a:off x="3714750" y="67627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34</xdr:row>
      <xdr:rowOff>76200</xdr:rowOff>
    </xdr:from>
    <xdr:to>
      <xdr:col>10</xdr:col>
      <xdr:colOff>76200</xdr:colOff>
      <xdr:row>35</xdr:row>
      <xdr:rowOff>114300</xdr:rowOff>
    </xdr:to>
    <xdr:sp macro="" textlink="">
      <xdr:nvSpPr>
        <xdr:cNvPr id="10259" name="Text Box 75" hidden="1">
          <a:extLst>
            <a:ext uri="{FF2B5EF4-FFF2-40B4-BE49-F238E27FC236}">
              <a16:creationId xmlns:a16="http://schemas.microsoft.com/office/drawing/2014/main" id="{00000000-0008-0000-0000-0000132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34</xdr:row>
      <xdr:rowOff>76200</xdr:rowOff>
    </xdr:from>
    <xdr:to>
      <xdr:col>10</xdr:col>
      <xdr:colOff>76200</xdr:colOff>
      <xdr:row>35</xdr:row>
      <xdr:rowOff>114300</xdr:rowOff>
    </xdr:to>
    <xdr:sp macro="" textlink="">
      <xdr:nvSpPr>
        <xdr:cNvPr id="10260" name="Text Box 75" hidden="1">
          <a:extLst>
            <a:ext uri="{FF2B5EF4-FFF2-40B4-BE49-F238E27FC236}">
              <a16:creationId xmlns:a16="http://schemas.microsoft.com/office/drawing/2014/main" id="{00000000-0008-0000-0000-0000142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34</xdr:row>
      <xdr:rowOff>76200</xdr:rowOff>
    </xdr:from>
    <xdr:to>
      <xdr:col>10</xdr:col>
      <xdr:colOff>76200</xdr:colOff>
      <xdr:row>35</xdr:row>
      <xdr:rowOff>114300</xdr:rowOff>
    </xdr:to>
    <xdr:sp macro="" textlink="">
      <xdr:nvSpPr>
        <xdr:cNvPr id="10261" name="Text Box 75" hidden="1">
          <a:extLst>
            <a:ext uri="{FF2B5EF4-FFF2-40B4-BE49-F238E27FC236}">
              <a16:creationId xmlns:a16="http://schemas.microsoft.com/office/drawing/2014/main" id="{00000000-0008-0000-0000-0000152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34</xdr:row>
      <xdr:rowOff>76200</xdr:rowOff>
    </xdr:from>
    <xdr:to>
      <xdr:col>10</xdr:col>
      <xdr:colOff>76200</xdr:colOff>
      <xdr:row>35</xdr:row>
      <xdr:rowOff>114300</xdr:rowOff>
    </xdr:to>
    <xdr:sp macro="" textlink="">
      <xdr:nvSpPr>
        <xdr:cNvPr id="10262" name="Text Box 75" hidden="1">
          <a:extLst>
            <a:ext uri="{FF2B5EF4-FFF2-40B4-BE49-F238E27FC236}">
              <a16:creationId xmlns:a16="http://schemas.microsoft.com/office/drawing/2014/main" id="{00000000-0008-0000-0000-0000162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34</xdr:row>
      <xdr:rowOff>76200</xdr:rowOff>
    </xdr:from>
    <xdr:to>
      <xdr:col>10</xdr:col>
      <xdr:colOff>76200</xdr:colOff>
      <xdr:row>35</xdr:row>
      <xdr:rowOff>114300</xdr:rowOff>
    </xdr:to>
    <xdr:sp macro="" textlink="">
      <xdr:nvSpPr>
        <xdr:cNvPr id="10263" name="Text Box 75" hidden="1">
          <a:extLst>
            <a:ext uri="{FF2B5EF4-FFF2-40B4-BE49-F238E27FC236}">
              <a16:creationId xmlns:a16="http://schemas.microsoft.com/office/drawing/2014/main" id="{00000000-0008-0000-0000-0000172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35</xdr:row>
      <xdr:rowOff>76200</xdr:rowOff>
    </xdr:from>
    <xdr:to>
      <xdr:col>10</xdr:col>
      <xdr:colOff>76200</xdr:colOff>
      <xdr:row>36</xdr:row>
      <xdr:rowOff>114300</xdr:rowOff>
    </xdr:to>
    <xdr:sp macro="" textlink="">
      <xdr:nvSpPr>
        <xdr:cNvPr id="10264" name="Text Box 75" hidden="1">
          <a:extLst>
            <a:ext uri="{FF2B5EF4-FFF2-40B4-BE49-F238E27FC236}">
              <a16:creationId xmlns:a16="http://schemas.microsoft.com/office/drawing/2014/main" id="{00000000-0008-0000-0000-0000182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35</xdr:row>
      <xdr:rowOff>76200</xdr:rowOff>
    </xdr:from>
    <xdr:to>
      <xdr:col>10</xdr:col>
      <xdr:colOff>76200</xdr:colOff>
      <xdr:row>36</xdr:row>
      <xdr:rowOff>114300</xdr:rowOff>
    </xdr:to>
    <xdr:sp macro="" textlink="">
      <xdr:nvSpPr>
        <xdr:cNvPr id="10265" name="Text Box 75" hidden="1">
          <a:extLst>
            <a:ext uri="{FF2B5EF4-FFF2-40B4-BE49-F238E27FC236}">
              <a16:creationId xmlns:a16="http://schemas.microsoft.com/office/drawing/2014/main" id="{00000000-0008-0000-0000-0000192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35</xdr:row>
      <xdr:rowOff>76200</xdr:rowOff>
    </xdr:from>
    <xdr:to>
      <xdr:col>10</xdr:col>
      <xdr:colOff>76200</xdr:colOff>
      <xdr:row>36</xdr:row>
      <xdr:rowOff>114300</xdr:rowOff>
    </xdr:to>
    <xdr:sp macro="" textlink="">
      <xdr:nvSpPr>
        <xdr:cNvPr id="10266" name="Text Box 75" hidden="1">
          <a:extLst>
            <a:ext uri="{FF2B5EF4-FFF2-40B4-BE49-F238E27FC236}">
              <a16:creationId xmlns:a16="http://schemas.microsoft.com/office/drawing/2014/main" id="{00000000-0008-0000-0000-00001A2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35</xdr:row>
      <xdr:rowOff>76200</xdr:rowOff>
    </xdr:from>
    <xdr:to>
      <xdr:col>10</xdr:col>
      <xdr:colOff>76200</xdr:colOff>
      <xdr:row>36</xdr:row>
      <xdr:rowOff>114300</xdr:rowOff>
    </xdr:to>
    <xdr:sp macro="" textlink="">
      <xdr:nvSpPr>
        <xdr:cNvPr id="10267" name="Text Box 75" hidden="1">
          <a:extLst>
            <a:ext uri="{FF2B5EF4-FFF2-40B4-BE49-F238E27FC236}">
              <a16:creationId xmlns:a16="http://schemas.microsoft.com/office/drawing/2014/main" id="{00000000-0008-0000-0000-00001B2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35</xdr:row>
      <xdr:rowOff>76200</xdr:rowOff>
    </xdr:from>
    <xdr:to>
      <xdr:col>10</xdr:col>
      <xdr:colOff>76200</xdr:colOff>
      <xdr:row>36</xdr:row>
      <xdr:rowOff>114300</xdr:rowOff>
    </xdr:to>
    <xdr:sp macro="" textlink="">
      <xdr:nvSpPr>
        <xdr:cNvPr id="10268" name="Text Box 75" hidden="1">
          <a:extLst>
            <a:ext uri="{FF2B5EF4-FFF2-40B4-BE49-F238E27FC236}">
              <a16:creationId xmlns:a16="http://schemas.microsoft.com/office/drawing/2014/main" id="{00000000-0008-0000-0000-00001C2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36</xdr:row>
      <xdr:rowOff>76200</xdr:rowOff>
    </xdr:from>
    <xdr:to>
      <xdr:col>10</xdr:col>
      <xdr:colOff>76200</xdr:colOff>
      <xdr:row>37</xdr:row>
      <xdr:rowOff>114300</xdr:rowOff>
    </xdr:to>
    <xdr:sp macro="" textlink="">
      <xdr:nvSpPr>
        <xdr:cNvPr id="10269" name="Text Box 75" hidden="1">
          <a:extLst>
            <a:ext uri="{FF2B5EF4-FFF2-40B4-BE49-F238E27FC236}">
              <a16:creationId xmlns:a16="http://schemas.microsoft.com/office/drawing/2014/main" id="{00000000-0008-0000-0000-00001D2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36</xdr:row>
      <xdr:rowOff>76200</xdr:rowOff>
    </xdr:from>
    <xdr:to>
      <xdr:col>10</xdr:col>
      <xdr:colOff>76200</xdr:colOff>
      <xdr:row>37</xdr:row>
      <xdr:rowOff>114300</xdr:rowOff>
    </xdr:to>
    <xdr:sp macro="" textlink="">
      <xdr:nvSpPr>
        <xdr:cNvPr id="10270" name="Text Box 75" hidden="1">
          <a:extLst>
            <a:ext uri="{FF2B5EF4-FFF2-40B4-BE49-F238E27FC236}">
              <a16:creationId xmlns:a16="http://schemas.microsoft.com/office/drawing/2014/main" id="{00000000-0008-0000-0000-00001E2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36</xdr:row>
      <xdr:rowOff>76200</xdr:rowOff>
    </xdr:from>
    <xdr:to>
      <xdr:col>10</xdr:col>
      <xdr:colOff>76200</xdr:colOff>
      <xdr:row>37</xdr:row>
      <xdr:rowOff>114300</xdr:rowOff>
    </xdr:to>
    <xdr:sp macro="" textlink="">
      <xdr:nvSpPr>
        <xdr:cNvPr id="10271" name="Text Box 75" hidden="1">
          <a:extLst>
            <a:ext uri="{FF2B5EF4-FFF2-40B4-BE49-F238E27FC236}">
              <a16:creationId xmlns:a16="http://schemas.microsoft.com/office/drawing/2014/main" id="{00000000-0008-0000-0000-00001F2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36</xdr:row>
      <xdr:rowOff>76200</xdr:rowOff>
    </xdr:from>
    <xdr:to>
      <xdr:col>10</xdr:col>
      <xdr:colOff>76200</xdr:colOff>
      <xdr:row>37</xdr:row>
      <xdr:rowOff>114300</xdr:rowOff>
    </xdr:to>
    <xdr:sp macro="" textlink="">
      <xdr:nvSpPr>
        <xdr:cNvPr id="10272" name="Text Box 75" hidden="1">
          <a:extLst>
            <a:ext uri="{FF2B5EF4-FFF2-40B4-BE49-F238E27FC236}">
              <a16:creationId xmlns:a16="http://schemas.microsoft.com/office/drawing/2014/main" id="{00000000-0008-0000-0000-0000202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36</xdr:row>
      <xdr:rowOff>76200</xdr:rowOff>
    </xdr:from>
    <xdr:to>
      <xdr:col>10</xdr:col>
      <xdr:colOff>76200</xdr:colOff>
      <xdr:row>37</xdr:row>
      <xdr:rowOff>114300</xdr:rowOff>
    </xdr:to>
    <xdr:sp macro="" textlink="">
      <xdr:nvSpPr>
        <xdr:cNvPr id="10273" name="Text Box 75" hidden="1">
          <a:extLst>
            <a:ext uri="{FF2B5EF4-FFF2-40B4-BE49-F238E27FC236}">
              <a16:creationId xmlns:a16="http://schemas.microsoft.com/office/drawing/2014/main" id="{00000000-0008-0000-0000-0000212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37</xdr:row>
      <xdr:rowOff>76200</xdr:rowOff>
    </xdr:from>
    <xdr:to>
      <xdr:col>10</xdr:col>
      <xdr:colOff>76200</xdr:colOff>
      <xdr:row>38</xdr:row>
      <xdr:rowOff>114300</xdr:rowOff>
    </xdr:to>
    <xdr:sp macro="" textlink="">
      <xdr:nvSpPr>
        <xdr:cNvPr id="10274" name="Text Box 75" hidden="1">
          <a:extLst>
            <a:ext uri="{FF2B5EF4-FFF2-40B4-BE49-F238E27FC236}">
              <a16:creationId xmlns:a16="http://schemas.microsoft.com/office/drawing/2014/main" id="{00000000-0008-0000-0000-0000222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37</xdr:row>
      <xdr:rowOff>76200</xdr:rowOff>
    </xdr:from>
    <xdr:to>
      <xdr:col>10</xdr:col>
      <xdr:colOff>76200</xdr:colOff>
      <xdr:row>38</xdr:row>
      <xdr:rowOff>114300</xdr:rowOff>
    </xdr:to>
    <xdr:sp macro="" textlink="">
      <xdr:nvSpPr>
        <xdr:cNvPr id="10275" name="Text Box 75" hidden="1">
          <a:extLst>
            <a:ext uri="{FF2B5EF4-FFF2-40B4-BE49-F238E27FC236}">
              <a16:creationId xmlns:a16="http://schemas.microsoft.com/office/drawing/2014/main" id="{00000000-0008-0000-0000-0000232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37</xdr:row>
      <xdr:rowOff>76200</xdr:rowOff>
    </xdr:from>
    <xdr:to>
      <xdr:col>10</xdr:col>
      <xdr:colOff>76200</xdr:colOff>
      <xdr:row>38</xdr:row>
      <xdr:rowOff>114300</xdr:rowOff>
    </xdr:to>
    <xdr:sp macro="" textlink="">
      <xdr:nvSpPr>
        <xdr:cNvPr id="10276" name="Text Box 75" hidden="1">
          <a:extLst>
            <a:ext uri="{FF2B5EF4-FFF2-40B4-BE49-F238E27FC236}">
              <a16:creationId xmlns:a16="http://schemas.microsoft.com/office/drawing/2014/main" id="{00000000-0008-0000-0000-0000242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37</xdr:row>
      <xdr:rowOff>76200</xdr:rowOff>
    </xdr:from>
    <xdr:to>
      <xdr:col>10</xdr:col>
      <xdr:colOff>76200</xdr:colOff>
      <xdr:row>38</xdr:row>
      <xdr:rowOff>114300</xdr:rowOff>
    </xdr:to>
    <xdr:sp macro="" textlink="">
      <xdr:nvSpPr>
        <xdr:cNvPr id="10277" name="Text Box 75" hidden="1">
          <a:extLst>
            <a:ext uri="{FF2B5EF4-FFF2-40B4-BE49-F238E27FC236}">
              <a16:creationId xmlns:a16="http://schemas.microsoft.com/office/drawing/2014/main" id="{00000000-0008-0000-0000-0000252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37</xdr:row>
      <xdr:rowOff>76200</xdr:rowOff>
    </xdr:from>
    <xdr:to>
      <xdr:col>10</xdr:col>
      <xdr:colOff>76200</xdr:colOff>
      <xdr:row>38</xdr:row>
      <xdr:rowOff>114300</xdr:rowOff>
    </xdr:to>
    <xdr:sp macro="" textlink="">
      <xdr:nvSpPr>
        <xdr:cNvPr id="10278" name="Text Box 75" hidden="1">
          <a:extLst>
            <a:ext uri="{FF2B5EF4-FFF2-40B4-BE49-F238E27FC236}">
              <a16:creationId xmlns:a16="http://schemas.microsoft.com/office/drawing/2014/main" id="{00000000-0008-0000-0000-0000262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38</xdr:row>
      <xdr:rowOff>76200</xdr:rowOff>
    </xdr:from>
    <xdr:to>
      <xdr:col>10</xdr:col>
      <xdr:colOff>76200</xdr:colOff>
      <xdr:row>39</xdr:row>
      <xdr:rowOff>114300</xdr:rowOff>
    </xdr:to>
    <xdr:sp macro="" textlink="">
      <xdr:nvSpPr>
        <xdr:cNvPr id="10279" name="Text Box 75" hidden="1">
          <a:extLst>
            <a:ext uri="{FF2B5EF4-FFF2-40B4-BE49-F238E27FC236}">
              <a16:creationId xmlns:a16="http://schemas.microsoft.com/office/drawing/2014/main" id="{00000000-0008-0000-0000-0000272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38</xdr:row>
      <xdr:rowOff>76200</xdr:rowOff>
    </xdr:from>
    <xdr:to>
      <xdr:col>10</xdr:col>
      <xdr:colOff>76200</xdr:colOff>
      <xdr:row>39</xdr:row>
      <xdr:rowOff>114300</xdr:rowOff>
    </xdr:to>
    <xdr:sp macro="" textlink="">
      <xdr:nvSpPr>
        <xdr:cNvPr id="10280" name="Text Box 75" hidden="1">
          <a:extLst>
            <a:ext uri="{FF2B5EF4-FFF2-40B4-BE49-F238E27FC236}">
              <a16:creationId xmlns:a16="http://schemas.microsoft.com/office/drawing/2014/main" id="{00000000-0008-0000-0000-0000282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38</xdr:row>
      <xdr:rowOff>76200</xdr:rowOff>
    </xdr:from>
    <xdr:to>
      <xdr:col>10</xdr:col>
      <xdr:colOff>76200</xdr:colOff>
      <xdr:row>39</xdr:row>
      <xdr:rowOff>114300</xdr:rowOff>
    </xdr:to>
    <xdr:sp macro="" textlink="">
      <xdr:nvSpPr>
        <xdr:cNvPr id="10281" name="Text Box 75" hidden="1">
          <a:extLst>
            <a:ext uri="{FF2B5EF4-FFF2-40B4-BE49-F238E27FC236}">
              <a16:creationId xmlns:a16="http://schemas.microsoft.com/office/drawing/2014/main" id="{00000000-0008-0000-0000-0000292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38</xdr:row>
      <xdr:rowOff>76200</xdr:rowOff>
    </xdr:from>
    <xdr:to>
      <xdr:col>10</xdr:col>
      <xdr:colOff>76200</xdr:colOff>
      <xdr:row>39</xdr:row>
      <xdr:rowOff>114300</xdr:rowOff>
    </xdr:to>
    <xdr:sp macro="" textlink="">
      <xdr:nvSpPr>
        <xdr:cNvPr id="10282" name="Text Box 75" hidden="1">
          <a:extLst>
            <a:ext uri="{FF2B5EF4-FFF2-40B4-BE49-F238E27FC236}">
              <a16:creationId xmlns:a16="http://schemas.microsoft.com/office/drawing/2014/main" id="{00000000-0008-0000-0000-00002A2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38</xdr:row>
      <xdr:rowOff>76200</xdr:rowOff>
    </xdr:from>
    <xdr:to>
      <xdr:col>10</xdr:col>
      <xdr:colOff>76200</xdr:colOff>
      <xdr:row>39</xdr:row>
      <xdr:rowOff>114300</xdr:rowOff>
    </xdr:to>
    <xdr:sp macro="" textlink="">
      <xdr:nvSpPr>
        <xdr:cNvPr id="10283" name="Text Box 75" hidden="1">
          <a:extLst>
            <a:ext uri="{FF2B5EF4-FFF2-40B4-BE49-F238E27FC236}">
              <a16:creationId xmlns:a16="http://schemas.microsoft.com/office/drawing/2014/main" id="{00000000-0008-0000-0000-00002B2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39</xdr:row>
      <xdr:rowOff>76200</xdr:rowOff>
    </xdr:from>
    <xdr:to>
      <xdr:col>10</xdr:col>
      <xdr:colOff>76200</xdr:colOff>
      <xdr:row>40</xdr:row>
      <xdr:rowOff>114300</xdr:rowOff>
    </xdr:to>
    <xdr:sp macro="" textlink="">
      <xdr:nvSpPr>
        <xdr:cNvPr id="10284" name="Text Box 75" hidden="1">
          <a:extLst>
            <a:ext uri="{FF2B5EF4-FFF2-40B4-BE49-F238E27FC236}">
              <a16:creationId xmlns:a16="http://schemas.microsoft.com/office/drawing/2014/main" id="{00000000-0008-0000-0000-00002C2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39</xdr:row>
      <xdr:rowOff>76200</xdr:rowOff>
    </xdr:from>
    <xdr:to>
      <xdr:col>10</xdr:col>
      <xdr:colOff>76200</xdr:colOff>
      <xdr:row>40</xdr:row>
      <xdr:rowOff>114300</xdr:rowOff>
    </xdr:to>
    <xdr:sp macro="" textlink="">
      <xdr:nvSpPr>
        <xdr:cNvPr id="10285" name="Text Box 75" hidden="1">
          <a:extLst>
            <a:ext uri="{FF2B5EF4-FFF2-40B4-BE49-F238E27FC236}">
              <a16:creationId xmlns:a16="http://schemas.microsoft.com/office/drawing/2014/main" id="{00000000-0008-0000-0000-00002D2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39</xdr:row>
      <xdr:rowOff>76200</xdr:rowOff>
    </xdr:from>
    <xdr:to>
      <xdr:col>10</xdr:col>
      <xdr:colOff>76200</xdr:colOff>
      <xdr:row>40</xdr:row>
      <xdr:rowOff>114300</xdr:rowOff>
    </xdr:to>
    <xdr:sp macro="" textlink="">
      <xdr:nvSpPr>
        <xdr:cNvPr id="10286" name="Text Box 75" hidden="1">
          <a:extLst>
            <a:ext uri="{FF2B5EF4-FFF2-40B4-BE49-F238E27FC236}">
              <a16:creationId xmlns:a16="http://schemas.microsoft.com/office/drawing/2014/main" id="{00000000-0008-0000-0000-00002E2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39</xdr:row>
      <xdr:rowOff>76200</xdr:rowOff>
    </xdr:from>
    <xdr:to>
      <xdr:col>10</xdr:col>
      <xdr:colOff>76200</xdr:colOff>
      <xdr:row>40</xdr:row>
      <xdr:rowOff>114300</xdr:rowOff>
    </xdr:to>
    <xdr:sp macro="" textlink="">
      <xdr:nvSpPr>
        <xdr:cNvPr id="10287" name="Text Box 75" hidden="1">
          <a:extLst>
            <a:ext uri="{FF2B5EF4-FFF2-40B4-BE49-F238E27FC236}">
              <a16:creationId xmlns:a16="http://schemas.microsoft.com/office/drawing/2014/main" id="{00000000-0008-0000-0000-00002F2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39</xdr:row>
      <xdr:rowOff>76200</xdr:rowOff>
    </xdr:from>
    <xdr:to>
      <xdr:col>10</xdr:col>
      <xdr:colOff>76200</xdr:colOff>
      <xdr:row>40</xdr:row>
      <xdr:rowOff>114300</xdr:rowOff>
    </xdr:to>
    <xdr:sp macro="" textlink="">
      <xdr:nvSpPr>
        <xdr:cNvPr id="10288" name="Text Box 75" hidden="1">
          <a:extLst>
            <a:ext uri="{FF2B5EF4-FFF2-40B4-BE49-F238E27FC236}">
              <a16:creationId xmlns:a16="http://schemas.microsoft.com/office/drawing/2014/main" id="{00000000-0008-0000-0000-0000302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40</xdr:row>
      <xdr:rowOff>76200</xdr:rowOff>
    </xdr:from>
    <xdr:to>
      <xdr:col>10</xdr:col>
      <xdr:colOff>76200</xdr:colOff>
      <xdr:row>41</xdr:row>
      <xdr:rowOff>114300</xdr:rowOff>
    </xdr:to>
    <xdr:sp macro="" textlink="">
      <xdr:nvSpPr>
        <xdr:cNvPr id="10289" name="Text Box 75" hidden="1">
          <a:extLst>
            <a:ext uri="{FF2B5EF4-FFF2-40B4-BE49-F238E27FC236}">
              <a16:creationId xmlns:a16="http://schemas.microsoft.com/office/drawing/2014/main" id="{00000000-0008-0000-0000-0000312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40</xdr:row>
      <xdr:rowOff>76200</xdr:rowOff>
    </xdr:from>
    <xdr:to>
      <xdr:col>10</xdr:col>
      <xdr:colOff>76200</xdr:colOff>
      <xdr:row>41</xdr:row>
      <xdr:rowOff>114300</xdr:rowOff>
    </xdr:to>
    <xdr:sp macro="" textlink="">
      <xdr:nvSpPr>
        <xdr:cNvPr id="10290" name="Text Box 75" hidden="1">
          <a:extLst>
            <a:ext uri="{FF2B5EF4-FFF2-40B4-BE49-F238E27FC236}">
              <a16:creationId xmlns:a16="http://schemas.microsoft.com/office/drawing/2014/main" id="{00000000-0008-0000-0000-0000322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40</xdr:row>
      <xdr:rowOff>76200</xdr:rowOff>
    </xdr:from>
    <xdr:to>
      <xdr:col>10</xdr:col>
      <xdr:colOff>76200</xdr:colOff>
      <xdr:row>41</xdr:row>
      <xdr:rowOff>114300</xdr:rowOff>
    </xdr:to>
    <xdr:sp macro="" textlink="">
      <xdr:nvSpPr>
        <xdr:cNvPr id="10291" name="Text Box 75" hidden="1">
          <a:extLst>
            <a:ext uri="{FF2B5EF4-FFF2-40B4-BE49-F238E27FC236}">
              <a16:creationId xmlns:a16="http://schemas.microsoft.com/office/drawing/2014/main" id="{00000000-0008-0000-0000-0000332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40</xdr:row>
      <xdr:rowOff>76200</xdr:rowOff>
    </xdr:from>
    <xdr:to>
      <xdr:col>10</xdr:col>
      <xdr:colOff>76200</xdr:colOff>
      <xdr:row>41</xdr:row>
      <xdr:rowOff>114300</xdr:rowOff>
    </xdr:to>
    <xdr:sp macro="" textlink="">
      <xdr:nvSpPr>
        <xdr:cNvPr id="10292" name="Text Box 75" hidden="1">
          <a:extLst>
            <a:ext uri="{FF2B5EF4-FFF2-40B4-BE49-F238E27FC236}">
              <a16:creationId xmlns:a16="http://schemas.microsoft.com/office/drawing/2014/main" id="{00000000-0008-0000-0000-0000342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40</xdr:row>
      <xdr:rowOff>76200</xdr:rowOff>
    </xdr:from>
    <xdr:to>
      <xdr:col>10</xdr:col>
      <xdr:colOff>76200</xdr:colOff>
      <xdr:row>41</xdr:row>
      <xdr:rowOff>114300</xdr:rowOff>
    </xdr:to>
    <xdr:sp macro="" textlink="">
      <xdr:nvSpPr>
        <xdr:cNvPr id="10293" name="Text Box 75" hidden="1">
          <a:extLst>
            <a:ext uri="{FF2B5EF4-FFF2-40B4-BE49-F238E27FC236}">
              <a16:creationId xmlns:a16="http://schemas.microsoft.com/office/drawing/2014/main" id="{00000000-0008-0000-0000-0000352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41</xdr:row>
      <xdr:rowOff>76200</xdr:rowOff>
    </xdr:from>
    <xdr:to>
      <xdr:col>10</xdr:col>
      <xdr:colOff>76200</xdr:colOff>
      <xdr:row>42</xdr:row>
      <xdr:rowOff>114300</xdr:rowOff>
    </xdr:to>
    <xdr:sp macro="" textlink="">
      <xdr:nvSpPr>
        <xdr:cNvPr id="10294" name="Text Box 75" hidden="1">
          <a:extLst>
            <a:ext uri="{FF2B5EF4-FFF2-40B4-BE49-F238E27FC236}">
              <a16:creationId xmlns:a16="http://schemas.microsoft.com/office/drawing/2014/main" id="{00000000-0008-0000-0000-0000362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41</xdr:row>
      <xdr:rowOff>76200</xdr:rowOff>
    </xdr:from>
    <xdr:to>
      <xdr:col>10</xdr:col>
      <xdr:colOff>76200</xdr:colOff>
      <xdr:row>42</xdr:row>
      <xdr:rowOff>114300</xdr:rowOff>
    </xdr:to>
    <xdr:sp macro="" textlink="">
      <xdr:nvSpPr>
        <xdr:cNvPr id="10295" name="Text Box 75" hidden="1">
          <a:extLst>
            <a:ext uri="{FF2B5EF4-FFF2-40B4-BE49-F238E27FC236}">
              <a16:creationId xmlns:a16="http://schemas.microsoft.com/office/drawing/2014/main" id="{00000000-0008-0000-0000-0000372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41</xdr:row>
      <xdr:rowOff>76200</xdr:rowOff>
    </xdr:from>
    <xdr:to>
      <xdr:col>10</xdr:col>
      <xdr:colOff>76200</xdr:colOff>
      <xdr:row>42</xdr:row>
      <xdr:rowOff>114300</xdr:rowOff>
    </xdr:to>
    <xdr:sp macro="" textlink="">
      <xdr:nvSpPr>
        <xdr:cNvPr id="10296" name="Text Box 75" hidden="1">
          <a:extLst>
            <a:ext uri="{FF2B5EF4-FFF2-40B4-BE49-F238E27FC236}">
              <a16:creationId xmlns:a16="http://schemas.microsoft.com/office/drawing/2014/main" id="{00000000-0008-0000-0000-0000382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41</xdr:row>
      <xdr:rowOff>76200</xdr:rowOff>
    </xdr:from>
    <xdr:to>
      <xdr:col>10</xdr:col>
      <xdr:colOff>76200</xdr:colOff>
      <xdr:row>42</xdr:row>
      <xdr:rowOff>114300</xdr:rowOff>
    </xdr:to>
    <xdr:sp macro="" textlink="">
      <xdr:nvSpPr>
        <xdr:cNvPr id="10297" name="Text Box 75" hidden="1">
          <a:extLst>
            <a:ext uri="{FF2B5EF4-FFF2-40B4-BE49-F238E27FC236}">
              <a16:creationId xmlns:a16="http://schemas.microsoft.com/office/drawing/2014/main" id="{00000000-0008-0000-0000-0000392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41</xdr:row>
      <xdr:rowOff>76200</xdr:rowOff>
    </xdr:from>
    <xdr:to>
      <xdr:col>10</xdr:col>
      <xdr:colOff>76200</xdr:colOff>
      <xdr:row>42</xdr:row>
      <xdr:rowOff>114300</xdr:rowOff>
    </xdr:to>
    <xdr:sp macro="" textlink="">
      <xdr:nvSpPr>
        <xdr:cNvPr id="10298" name="Text Box 75" hidden="1">
          <a:extLst>
            <a:ext uri="{FF2B5EF4-FFF2-40B4-BE49-F238E27FC236}">
              <a16:creationId xmlns:a16="http://schemas.microsoft.com/office/drawing/2014/main" id="{00000000-0008-0000-0000-00003A2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26</xdr:row>
      <xdr:rowOff>76200</xdr:rowOff>
    </xdr:from>
    <xdr:to>
      <xdr:col>10</xdr:col>
      <xdr:colOff>76200</xdr:colOff>
      <xdr:row>27</xdr:row>
      <xdr:rowOff>114300</xdr:rowOff>
    </xdr:to>
    <xdr:sp macro="" textlink="">
      <xdr:nvSpPr>
        <xdr:cNvPr id="10299" name="Text Box 75" hidden="1">
          <a:extLst>
            <a:ext uri="{FF2B5EF4-FFF2-40B4-BE49-F238E27FC236}">
              <a16:creationId xmlns:a16="http://schemas.microsoft.com/office/drawing/2014/main" id="{00000000-0008-0000-0000-00003B280000}"/>
            </a:ext>
          </a:extLst>
        </xdr:cNvPr>
        <xdr:cNvSpPr txBox="1">
          <a:spLocks noChangeArrowheads="1"/>
        </xdr:cNvSpPr>
      </xdr:nvSpPr>
      <xdr:spPr bwMode="auto">
        <a:xfrm>
          <a:off x="3714750" y="5629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27</xdr:row>
      <xdr:rowOff>76200</xdr:rowOff>
    </xdr:from>
    <xdr:to>
      <xdr:col>10</xdr:col>
      <xdr:colOff>76200</xdr:colOff>
      <xdr:row>28</xdr:row>
      <xdr:rowOff>114300</xdr:rowOff>
    </xdr:to>
    <xdr:sp macro="" textlink="">
      <xdr:nvSpPr>
        <xdr:cNvPr id="10300" name="Text Box 75" hidden="1">
          <a:extLst>
            <a:ext uri="{FF2B5EF4-FFF2-40B4-BE49-F238E27FC236}">
              <a16:creationId xmlns:a16="http://schemas.microsoft.com/office/drawing/2014/main" id="{00000000-0008-0000-0000-00003C280000}"/>
            </a:ext>
          </a:extLst>
        </xdr:cNvPr>
        <xdr:cNvSpPr txBox="1">
          <a:spLocks noChangeArrowheads="1"/>
        </xdr:cNvSpPr>
      </xdr:nvSpPr>
      <xdr:spPr bwMode="auto">
        <a:xfrm>
          <a:off x="3714750" y="5791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27</xdr:row>
      <xdr:rowOff>76200</xdr:rowOff>
    </xdr:from>
    <xdr:to>
      <xdr:col>10</xdr:col>
      <xdr:colOff>76200</xdr:colOff>
      <xdr:row>28</xdr:row>
      <xdr:rowOff>114300</xdr:rowOff>
    </xdr:to>
    <xdr:sp macro="" textlink="">
      <xdr:nvSpPr>
        <xdr:cNvPr id="10301" name="Text Box 75" hidden="1">
          <a:extLst>
            <a:ext uri="{FF2B5EF4-FFF2-40B4-BE49-F238E27FC236}">
              <a16:creationId xmlns:a16="http://schemas.microsoft.com/office/drawing/2014/main" id="{00000000-0008-0000-0000-00003D280000}"/>
            </a:ext>
          </a:extLst>
        </xdr:cNvPr>
        <xdr:cNvSpPr txBox="1">
          <a:spLocks noChangeArrowheads="1"/>
        </xdr:cNvSpPr>
      </xdr:nvSpPr>
      <xdr:spPr bwMode="auto">
        <a:xfrm>
          <a:off x="3714750" y="5791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27</xdr:row>
      <xdr:rowOff>76200</xdr:rowOff>
    </xdr:from>
    <xdr:to>
      <xdr:col>10</xdr:col>
      <xdr:colOff>76200</xdr:colOff>
      <xdr:row>28</xdr:row>
      <xdr:rowOff>114300</xdr:rowOff>
    </xdr:to>
    <xdr:sp macro="" textlink="">
      <xdr:nvSpPr>
        <xdr:cNvPr id="10302" name="Text Box 75" hidden="1">
          <a:extLst>
            <a:ext uri="{FF2B5EF4-FFF2-40B4-BE49-F238E27FC236}">
              <a16:creationId xmlns:a16="http://schemas.microsoft.com/office/drawing/2014/main" id="{00000000-0008-0000-0000-00003E280000}"/>
            </a:ext>
          </a:extLst>
        </xdr:cNvPr>
        <xdr:cNvSpPr txBox="1">
          <a:spLocks noChangeArrowheads="1"/>
        </xdr:cNvSpPr>
      </xdr:nvSpPr>
      <xdr:spPr bwMode="auto">
        <a:xfrm>
          <a:off x="3714750" y="5791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27</xdr:row>
      <xdr:rowOff>76200</xdr:rowOff>
    </xdr:from>
    <xdr:to>
      <xdr:col>10</xdr:col>
      <xdr:colOff>76200</xdr:colOff>
      <xdr:row>28</xdr:row>
      <xdr:rowOff>114300</xdr:rowOff>
    </xdr:to>
    <xdr:sp macro="" textlink="">
      <xdr:nvSpPr>
        <xdr:cNvPr id="10303" name="Text Box 75" hidden="1">
          <a:extLst>
            <a:ext uri="{FF2B5EF4-FFF2-40B4-BE49-F238E27FC236}">
              <a16:creationId xmlns:a16="http://schemas.microsoft.com/office/drawing/2014/main" id="{00000000-0008-0000-0000-00003F280000}"/>
            </a:ext>
          </a:extLst>
        </xdr:cNvPr>
        <xdr:cNvSpPr txBox="1">
          <a:spLocks noChangeArrowheads="1"/>
        </xdr:cNvSpPr>
      </xdr:nvSpPr>
      <xdr:spPr bwMode="auto">
        <a:xfrm>
          <a:off x="3714750" y="5791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27</xdr:row>
      <xdr:rowOff>76200</xdr:rowOff>
    </xdr:from>
    <xdr:to>
      <xdr:col>10</xdr:col>
      <xdr:colOff>76200</xdr:colOff>
      <xdr:row>28</xdr:row>
      <xdr:rowOff>114300</xdr:rowOff>
    </xdr:to>
    <xdr:sp macro="" textlink="">
      <xdr:nvSpPr>
        <xdr:cNvPr id="10304" name="Text Box 75" hidden="1">
          <a:extLst>
            <a:ext uri="{FF2B5EF4-FFF2-40B4-BE49-F238E27FC236}">
              <a16:creationId xmlns:a16="http://schemas.microsoft.com/office/drawing/2014/main" id="{00000000-0008-0000-0000-000040280000}"/>
            </a:ext>
          </a:extLst>
        </xdr:cNvPr>
        <xdr:cNvSpPr txBox="1">
          <a:spLocks noChangeArrowheads="1"/>
        </xdr:cNvSpPr>
      </xdr:nvSpPr>
      <xdr:spPr bwMode="auto">
        <a:xfrm>
          <a:off x="3714750" y="5791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28</xdr:row>
      <xdr:rowOff>76200</xdr:rowOff>
    </xdr:from>
    <xdr:to>
      <xdr:col>10</xdr:col>
      <xdr:colOff>76200</xdr:colOff>
      <xdr:row>29</xdr:row>
      <xdr:rowOff>114300</xdr:rowOff>
    </xdr:to>
    <xdr:sp macro="" textlink="">
      <xdr:nvSpPr>
        <xdr:cNvPr id="10305" name="Text Box 75" hidden="1">
          <a:extLst>
            <a:ext uri="{FF2B5EF4-FFF2-40B4-BE49-F238E27FC236}">
              <a16:creationId xmlns:a16="http://schemas.microsoft.com/office/drawing/2014/main" id="{00000000-0008-0000-0000-000041280000}"/>
            </a:ext>
          </a:extLst>
        </xdr:cNvPr>
        <xdr:cNvSpPr txBox="1">
          <a:spLocks noChangeArrowheads="1"/>
        </xdr:cNvSpPr>
      </xdr:nvSpPr>
      <xdr:spPr bwMode="auto">
        <a:xfrm>
          <a:off x="3714750" y="5953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28</xdr:row>
      <xdr:rowOff>76200</xdr:rowOff>
    </xdr:from>
    <xdr:to>
      <xdr:col>10</xdr:col>
      <xdr:colOff>76200</xdr:colOff>
      <xdr:row>29</xdr:row>
      <xdr:rowOff>114300</xdr:rowOff>
    </xdr:to>
    <xdr:sp macro="" textlink="">
      <xdr:nvSpPr>
        <xdr:cNvPr id="10306" name="Text Box 75" hidden="1">
          <a:extLst>
            <a:ext uri="{FF2B5EF4-FFF2-40B4-BE49-F238E27FC236}">
              <a16:creationId xmlns:a16="http://schemas.microsoft.com/office/drawing/2014/main" id="{00000000-0008-0000-0000-000042280000}"/>
            </a:ext>
          </a:extLst>
        </xdr:cNvPr>
        <xdr:cNvSpPr txBox="1">
          <a:spLocks noChangeArrowheads="1"/>
        </xdr:cNvSpPr>
      </xdr:nvSpPr>
      <xdr:spPr bwMode="auto">
        <a:xfrm>
          <a:off x="3714750" y="5953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28</xdr:row>
      <xdr:rowOff>76200</xdr:rowOff>
    </xdr:from>
    <xdr:to>
      <xdr:col>10</xdr:col>
      <xdr:colOff>76200</xdr:colOff>
      <xdr:row>29</xdr:row>
      <xdr:rowOff>114300</xdr:rowOff>
    </xdr:to>
    <xdr:sp macro="" textlink="">
      <xdr:nvSpPr>
        <xdr:cNvPr id="10307" name="Text Box 75" hidden="1">
          <a:extLst>
            <a:ext uri="{FF2B5EF4-FFF2-40B4-BE49-F238E27FC236}">
              <a16:creationId xmlns:a16="http://schemas.microsoft.com/office/drawing/2014/main" id="{00000000-0008-0000-0000-000043280000}"/>
            </a:ext>
          </a:extLst>
        </xdr:cNvPr>
        <xdr:cNvSpPr txBox="1">
          <a:spLocks noChangeArrowheads="1"/>
        </xdr:cNvSpPr>
      </xdr:nvSpPr>
      <xdr:spPr bwMode="auto">
        <a:xfrm>
          <a:off x="3714750" y="5953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28</xdr:row>
      <xdr:rowOff>76200</xdr:rowOff>
    </xdr:from>
    <xdr:to>
      <xdr:col>10</xdr:col>
      <xdr:colOff>76200</xdr:colOff>
      <xdr:row>29</xdr:row>
      <xdr:rowOff>114300</xdr:rowOff>
    </xdr:to>
    <xdr:sp macro="" textlink="">
      <xdr:nvSpPr>
        <xdr:cNvPr id="10308" name="Text Box 75" hidden="1">
          <a:extLst>
            <a:ext uri="{FF2B5EF4-FFF2-40B4-BE49-F238E27FC236}">
              <a16:creationId xmlns:a16="http://schemas.microsoft.com/office/drawing/2014/main" id="{00000000-0008-0000-0000-000044280000}"/>
            </a:ext>
          </a:extLst>
        </xdr:cNvPr>
        <xdr:cNvSpPr txBox="1">
          <a:spLocks noChangeArrowheads="1"/>
        </xdr:cNvSpPr>
      </xdr:nvSpPr>
      <xdr:spPr bwMode="auto">
        <a:xfrm>
          <a:off x="3714750" y="5953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28</xdr:row>
      <xdr:rowOff>76200</xdr:rowOff>
    </xdr:from>
    <xdr:to>
      <xdr:col>10</xdr:col>
      <xdr:colOff>76200</xdr:colOff>
      <xdr:row>29</xdr:row>
      <xdr:rowOff>114300</xdr:rowOff>
    </xdr:to>
    <xdr:sp macro="" textlink="">
      <xdr:nvSpPr>
        <xdr:cNvPr id="10309" name="Text Box 75" hidden="1">
          <a:extLst>
            <a:ext uri="{FF2B5EF4-FFF2-40B4-BE49-F238E27FC236}">
              <a16:creationId xmlns:a16="http://schemas.microsoft.com/office/drawing/2014/main" id="{00000000-0008-0000-0000-000045280000}"/>
            </a:ext>
          </a:extLst>
        </xdr:cNvPr>
        <xdr:cNvSpPr txBox="1">
          <a:spLocks noChangeArrowheads="1"/>
        </xdr:cNvSpPr>
      </xdr:nvSpPr>
      <xdr:spPr bwMode="auto">
        <a:xfrm>
          <a:off x="3714750" y="5953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28</xdr:row>
      <xdr:rowOff>76200</xdr:rowOff>
    </xdr:from>
    <xdr:to>
      <xdr:col>10</xdr:col>
      <xdr:colOff>76200</xdr:colOff>
      <xdr:row>29</xdr:row>
      <xdr:rowOff>114300</xdr:rowOff>
    </xdr:to>
    <xdr:sp macro="" textlink="">
      <xdr:nvSpPr>
        <xdr:cNvPr id="10310" name="Text Box 75" hidden="1">
          <a:extLst>
            <a:ext uri="{FF2B5EF4-FFF2-40B4-BE49-F238E27FC236}">
              <a16:creationId xmlns:a16="http://schemas.microsoft.com/office/drawing/2014/main" id="{00000000-0008-0000-0000-000046280000}"/>
            </a:ext>
          </a:extLst>
        </xdr:cNvPr>
        <xdr:cNvSpPr txBox="1">
          <a:spLocks noChangeArrowheads="1"/>
        </xdr:cNvSpPr>
      </xdr:nvSpPr>
      <xdr:spPr bwMode="auto">
        <a:xfrm>
          <a:off x="3714750" y="5953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29</xdr:row>
      <xdr:rowOff>76200</xdr:rowOff>
    </xdr:from>
    <xdr:to>
      <xdr:col>10</xdr:col>
      <xdr:colOff>76200</xdr:colOff>
      <xdr:row>30</xdr:row>
      <xdr:rowOff>114300</xdr:rowOff>
    </xdr:to>
    <xdr:sp macro="" textlink="">
      <xdr:nvSpPr>
        <xdr:cNvPr id="10311" name="Text Box 75" hidden="1">
          <a:extLst>
            <a:ext uri="{FF2B5EF4-FFF2-40B4-BE49-F238E27FC236}">
              <a16:creationId xmlns:a16="http://schemas.microsoft.com/office/drawing/2014/main" id="{00000000-0008-0000-0000-000047280000}"/>
            </a:ext>
          </a:extLst>
        </xdr:cNvPr>
        <xdr:cNvSpPr txBox="1">
          <a:spLocks noChangeArrowheads="1"/>
        </xdr:cNvSpPr>
      </xdr:nvSpPr>
      <xdr:spPr bwMode="auto">
        <a:xfrm>
          <a:off x="3714750" y="6115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29</xdr:row>
      <xdr:rowOff>76200</xdr:rowOff>
    </xdr:from>
    <xdr:to>
      <xdr:col>10</xdr:col>
      <xdr:colOff>76200</xdr:colOff>
      <xdr:row>30</xdr:row>
      <xdr:rowOff>114300</xdr:rowOff>
    </xdr:to>
    <xdr:sp macro="" textlink="">
      <xdr:nvSpPr>
        <xdr:cNvPr id="10312" name="Text Box 75" hidden="1">
          <a:extLst>
            <a:ext uri="{FF2B5EF4-FFF2-40B4-BE49-F238E27FC236}">
              <a16:creationId xmlns:a16="http://schemas.microsoft.com/office/drawing/2014/main" id="{00000000-0008-0000-0000-000048280000}"/>
            </a:ext>
          </a:extLst>
        </xdr:cNvPr>
        <xdr:cNvSpPr txBox="1">
          <a:spLocks noChangeArrowheads="1"/>
        </xdr:cNvSpPr>
      </xdr:nvSpPr>
      <xdr:spPr bwMode="auto">
        <a:xfrm>
          <a:off x="3714750" y="6115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29</xdr:row>
      <xdr:rowOff>76200</xdr:rowOff>
    </xdr:from>
    <xdr:to>
      <xdr:col>10</xdr:col>
      <xdr:colOff>76200</xdr:colOff>
      <xdr:row>30</xdr:row>
      <xdr:rowOff>114300</xdr:rowOff>
    </xdr:to>
    <xdr:sp macro="" textlink="">
      <xdr:nvSpPr>
        <xdr:cNvPr id="10313" name="Text Box 75" hidden="1">
          <a:extLst>
            <a:ext uri="{FF2B5EF4-FFF2-40B4-BE49-F238E27FC236}">
              <a16:creationId xmlns:a16="http://schemas.microsoft.com/office/drawing/2014/main" id="{00000000-0008-0000-0000-000049280000}"/>
            </a:ext>
          </a:extLst>
        </xdr:cNvPr>
        <xdr:cNvSpPr txBox="1">
          <a:spLocks noChangeArrowheads="1"/>
        </xdr:cNvSpPr>
      </xdr:nvSpPr>
      <xdr:spPr bwMode="auto">
        <a:xfrm>
          <a:off x="3714750" y="6115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29</xdr:row>
      <xdr:rowOff>76200</xdr:rowOff>
    </xdr:from>
    <xdr:to>
      <xdr:col>10</xdr:col>
      <xdr:colOff>76200</xdr:colOff>
      <xdr:row>30</xdr:row>
      <xdr:rowOff>114300</xdr:rowOff>
    </xdr:to>
    <xdr:sp macro="" textlink="">
      <xdr:nvSpPr>
        <xdr:cNvPr id="10314" name="Text Box 75" hidden="1">
          <a:extLst>
            <a:ext uri="{FF2B5EF4-FFF2-40B4-BE49-F238E27FC236}">
              <a16:creationId xmlns:a16="http://schemas.microsoft.com/office/drawing/2014/main" id="{00000000-0008-0000-0000-00004A280000}"/>
            </a:ext>
          </a:extLst>
        </xdr:cNvPr>
        <xdr:cNvSpPr txBox="1">
          <a:spLocks noChangeArrowheads="1"/>
        </xdr:cNvSpPr>
      </xdr:nvSpPr>
      <xdr:spPr bwMode="auto">
        <a:xfrm>
          <a:off x="3714750" y="6115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29</xdr:row>
      <xdr:rowOff>76200</xdr:rowOff>
    </xdr:from>
    <xdr:to>
      <xdr:col>10</xdr:col>
      <xdr:colOff>76200</xdr:colOff>
      <xdr:row>30</xdr:row>
      <xdr:rowOff>114300</xdr:rowOff>
    </xdr:to>
    <xdr:sp macro="" textlink="">
      <xdr:nvSpPr>
        <xdr:cNvPr id="10315" name="Text Box 75" hidden="1">
          <a:extLst>
            <a:ext uri="{FF2B5EF4-FFF2-40B4-BE49-F238E27FC236}">
              <a16:creationId xmlns:a16="http://schemas.microsoft.com/office/drawing/2014/main" id="{00000000-0008-0000-0000-00004B280000}"/>
            </a:ext>
          </a:extLst>
        </xdr:cNvPr>
        <xdr:cNvSpPr txBox="1">
          <a:spLocks noChangeArrowheads="1"/>
        </xdr:cNvSpPr>
      </xdr:nvSpPr>
      <xdr:spPr bwMode="auto">
        <a:xfrm>
          <a:off x="3714750" y="6115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29</xdr:row>
      <xdr:rowOff>76200</xdr:rowOff>
    </xdr:from>
    <xdr:to>
      <xdr:col>10</xdr:col>
      <xdr:colOff>76200</xdr:colOff>
      <xdr:row>30</xdr:row>
      <xdr:rowOff>114300</xdr:rowOff>
    </xdr:to>
    <xdr:sp macro="" textlink="">
      <xdr:nvSpPr>
        <xdr:cNvPr id="10316" name="Text Box 75" hidden="1">
          <a:extLst>
            <a:ext uri="{FF2B5EF4-FFF2-40B4-BE49-F238E27FC236}">
              <a16:creationId xmlns:a16="http://schemas.microsoft.com/office/drawing/2014/main" id="{00000000-0008-0000-0000-00004C280000}"/>
            </a:ext>
          </a:extLst>
        </xdr:cNvPr>
        <xdr:cNvSpPr txBox="1">
          <a:spLocks noChangeArrowheads="1"/>
        </xdr:cNvSpPr>
      </xdr:nvSpPr>
      <xdr:spPr bwMode="auto">
        <a:xfrm>
          <a:off x="3714750" y="6115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30</xdr:row>
      <xdr:rowOff>76200</xdr:rowOff>
    </xdr:from>
    <xdr:to>
      <xdr:col>10</xdr:col>
      <xdr:colOff>76200</xdr:colOff>
      <xdr:row>31</xdr:row>
      <xdr:rowOff>114300</xdr:rowOff>
    </xdr:to>
    <xdr:sp macro="" textlink="">
      <xdr:nvSpPr>
        <xdr:cNvPr id="10317" name="Text Box 75" hidden="1">
          <a:extLst>
            <a:ext uri="{FF2B5EF4-FFF2-40B4-BE49-F238E27FC236}">
              <a16:creationId xmlns:a16="http://schemas.microsoft.com/office/drawing/2014/main" id="{00000000-0008-0000-0000-00004D280000}"/>
            </a:ext>
          </a:extLst>
        </xdr:cNvPr>
        <xdr:cNvSpPr txBox="1">
          <a:spLocks noChangeArrowheads="1"/>
        </xdr:cNvSpPr>
      </xdr:nvSpPr>
      <xdr:spPr bwMode="auto">
        <a:xfrm>
          <a:off x="3714750" y="6276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30</xdr:row>
      <xdr:rowOff>76200</xdr:rowOff>
    </xdr:from>
    <xdr:to>
      <xdr:col>10</xdr:col>
      <xdr:colOff>76200</xdr:colOff>
      <xdr:row>31</xdr:row>
      <xdr:rowOff>114300</xdr:rowOff>
    </xdr:to>
    <xdr:sp macro="" textlink="">
      <xdr:nvSpPr>
        <xdr:cNvPr id="10318" name="Text Box 75" hidden="1">
          <a:extLst>
            <a:ext uri="{FF2B5EF4-FFF2-40B4-BE49-F238E27FC236}">
              <a16:creationId xmlns:a16="http://schemas.microsoft.com/office/drawing/2014/main" id="{00000000-0008-0000-0000-00004E280000}"/>
            </a:ext>
          </a:extLst>
        </xdr:cNvPr>
        <xdr:cNvSpPr txBox="1">
          <a:spLocks noChangeArrowheads="1"/>
        </xdr:cNvSpPr>
      </xdr:nvSpPr>
      <xdr:spPr bwMode="auto">
        <a:xfrm>
          <a:off x="3714750" y="6276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30</xdr:row>
      <xdr:rowOff>76200</xdr:rowOff>
    </xdr:from>
    <xdr:to>
      <xdr:col>10</xdr:col>
      <xdr:colOff>76200</xdr:colOff>
      <xdr:row>31</xdr:row>
      <xdr:rowOff>114300</xdr:rowOff>
    </xdr:to>
    <xdr:sp macro="" textlink="">
      <xdr:nvSpPr>
        <xdr:cNvPr id="10319" name="Text Box 75" hidden="1">
          <a:extLst>
            <a:ext uri="{FF2B5EF4-FFF2-40B4-BE49-F238E27FC236}">
              <a16:creationId xmlns:a16="http://schemas.microsoft.com/office/drawing/2014/main" id="{00000000-0008-0000-0000-00004F280000}"/>
            </a:ext>
          </a:extLst>
        </xdr:cNvPr>
        <xdr:cNvSpPr txBox="1">
          <a:spLocks noChangeArrowheads="1"/>
        </xdr:cNvSpPr>
      </xdr:nvSpPr>
      <xdr:spPr bwMode="auto">
        <a:xfrm>
          <a:off x="3714750" y="6276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30</xdr:row>
      <xdr:rowOff>76200</xdr:rowOff>
    </xdr:from>
    <xdr:to>
      <xdr:col>10</xdr:col>
      <xdr:colOff>76200</xdr:colOff>
      <xdr:row>31</xdr:row>
      <xdr:rowOff>114300</xdr:rowOff>
    </xdr:to>
    <xdr:sp macro="" textlink="">
      <xdr:nvSpPr>
        <xdr:cNvPr id="10320" name="Text Box 75" hidden="1">
          <a:extLst>
            <a:ext uri="{FF2B5EF4-FFF2-40B4-BE49-F238E27FC236}">
              <a16:creationId xmlns:a16="http://schemas.microsoft.com/office/drawing/2014/main" id="{00000000-0008-0000-0000-000050280000}"/>
            </a:ext>
          </a:extLst>
        </xdr:cNvPr>
        <xdr:cNvSpPr txBox="1">
          <a:spLocks noChangeArrowheads="1"/>
        </xdr:cNvSpPr>
      </xdr:nvSpPr>
      <xdr:spPr bwMode="auto">
        <a:xfrm>
          <a:off x="3714750" y="6276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30</xdr:row>
      <xdr:rowOff>76200</xdr:rowOff>
    </xdr:from>
    <xdr:to>
      <xdr:col>10</xdr:col>
      <xdr:colOff>76200</xdr:colOff>
      <xdr:row>31</xdr:row>
      <xdr:rowOff>114300</xdr:rowOff>
    </xdr:to>
    <xdr:sp macro="" textlink="">
      <xdr:nvSpPr>
        <xdr:cNvPr id="10321" name="Text Box 75" hidden="1">
          <a:extLst>
            <a:ext uri="{FF2B5EF4-FFF2-40B4-BE49-F238E27FC236}">
              <a16:creationId xmlns:a16="http://schemas.microsoft.com/office/drawing/2014/main" id="{00000000-0008-0000-0000-000051280000}"/>
            </a:ext>
          </a:extLst>
        </xdr:cNvPr>
        <xdr:cNvSpPr txBox="1">
          <a:spLocks noChangeArrowheads="1"/>
        </xdr:cNvSpPr>
      </xdr:nvSpPr>
      <xdr:spPr bwMode="auto">
        <a:xfrm>
          <a:off x="3714750" y="6276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30</xdr:row>
      <xdr:rowOff>76200</xdr:rowOff>
    </xdr:from>
    <xdr:to>
      <xdr:col>10</xdr:col>
      <xdr:colOff>76200</xdr:colOff>
      <xdr:row>31</xdr:row>
      <xdr:rowOff>114300</xdr:rowOff>
    </xdr:to>
    <xdr:sp macro="" textlink="">
      <xdr:nvSpPr>
        <xdr:cNvPr id="10322" name="Text Box 75" hidden="1">
          <a:extLst>
            <a:ext uri="{FF2B5EF4-FFF2-40B4-BE49-F238E27FC236}">
              <a16:creationId xmlns:a16="http://schemas.microsoft.com/office/drawing/2014/main" id="{00000000-0008-0000-0000-000052280000}"/>
            </a:ext>
          </a:extLst>
        </xdr:cNvPr>
        <xdr:cNvSpPr txBox="1">
          <a:spLocks noChangeArrowheads="1"/>
        </xdr:cNvSpPr>
      </xdr:nvSpPr>
      <xdr:spPr bwMode="auto">
        <a:xfrm>
          <a:off x="3714750" y="6276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31</xdr:row>
      <xdr:rowOff>76200</xdr:rowOff>
    </xdr:from>
    <xdr:to>
      <xdr:col>10</xdr:col>
      <xdr:colOff>76200</xdr:colOff>
      <xdr:row>32</xdr:row>
      <xdr:rowOff>114300</xdr:rowOff>
    </xdr:to>
    <xdr:sp macro="" textlink="">
      <xdr:nvSpPr>
        <xdr:cNvPr id="10323" name="Text Box 75" hidden="1">
          <a:extLst>
            <a:ext uri="{FF2B5EF4-FFF2-40B4-BE49-F238E27FC236}">
              <a16:creationId xmlns:a16="http://schemas.microsoft.com/office/drawing/2014/main" id="{00000000-0008-0000-0000-000053280000}"/>
            </a:ext>
          </a:extLst>
        </xdr:cNvPr>
        <xdr:cNvSpPr txBox="1">
          <a:spLocks noChangeArrowheads="1"/>
        </xdr:cNvSpPr>
      </xdr:nvSpPr>
      <xdr:spPr bwMode="auto">
        <a:xfrm>
          <a:off x="3714750" y="6438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31</xdr:row>
      <xdr:rowOff>76200</xdr:rowOff>
    </xdr:from>
    <xdr:to>
      <xdr:col>10</xdr:col>
      <xdr:colOff>76200</xdr:colOff>
      <xdr:row>32</xdr:row>
      <xdr:rowOff>114300</xdr:rowOff>
    </xdr:to>
    <xdr:sp macro="" textlink="">
      <xdr:nvSpPr>
        <xdr:cNvPr id="10324" name="Text Box 75" hidden="1">
          <a:extLst>
            <a:ext uri="{FF2B5EF4-FFF2-40B4-BE49-F238E27FC236}">
              <a16:creationId xmlns:a16="http://schemas.microsoft.com/office/drawing/2014/main" id="{00000000-0008-0000-0000-000054280000}"/>
            </a:ext>
          </a:extLst>
        </xdr:cNvPr>
        <xdr:cNvSpPr txBox="1">
          <a:spLocks noChangeArrowheads="1"/>
        </xdr:cNvSpPr>
      </xdr:nvSpPr>
      <xdr:spPr bwMode="auto">
        <a:xfrm>
          <a:off x="3714750" y="6438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31</xdr:row>
      <xdr:rowOff>76200</xdr:rowOff>
    </xdr:from>
    <xdr:to>
      <xdr:col>10</xdr:col>
      <xdr:colOff>76200</xdr:colOff>
      <xdr:row>32</xdr:row>
      <xdr:rowOff>114300</xdr:rowOff>
    </xdr:to>
    <xdr:sp macro="" textlink="">
      <xdr:nvSpPr>
        <xdr:cNvPr id="10325" name="Text Box 75" hidden="1">
          <a:extLst>
            <a:ext uri="{FF2B5EF4-FFF2-40B4-BE49-F238E27FC236}">
              <a16:creationId xmlns:a16="http://schemas.microsoft.com/office/drawing/2014/main" id="{00000000-0008-0000-0000-000055280000}"/>
            </a:ext>
          </a:extLst>
        </xdr:cNvPr>
        <xdr:cNvSpPr txBox="1">
          <a:spLocks noChangeArrowheads="1"/>
        </xdr:cNvSpPr>
      </xdr:nvSpPr>
      <xdr:spPr bwMode="auto">
        <a:xfrm>
          <a:off x="3714750" y="6438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31</xdr:row>
      <xdr:rowOff>76200</xdr:rowOff>
    </xdr:from>
    <xdr:to>
      <xdr:col>10</xdr:col>
      <xdr:colOff>76200</xdr:colOff>
      <xdr:row>32</xdr:row>
      <xdr:rowOff>114300</xdr:rowOff>
    </xdr:to>
    <xdr:sp macro="" textlink="">
      <xdr:nvSpPr>
        <xdr:cNvPr id="10326" name="Text Box 75" hidden="1">
          <a:extLst>
            <a:ext uri="{FF2B5EF4-FFF2-40B4-BE49-F238E27FC236}">
              <a16:creationId xmlns:a16="http://schemas.microsoft.com/office/drawing/2014/main" id="{00000000-0008-0000-0000-000056280000}"/>
            </a:ext>
          </a:extLst>
        </xdr:cNvPr>
        <xdr:cNvSpPr txBox="1">
          <a:spLocks noChangeArrowheads="1"/>
        </xdr:cNvSpPr>
      </xdr:nvSpPr>
      <xdr:spPr bwMode="auto">
        <a:xfrm>
          <a:off x="3714750" y="6438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31</xdr:row>
      <xdr:rowOff>76200</xdr:rowOff>
    </xdr:from>
    <xdr:to>
      <xdr:col>10</xdr:col>
      <xdr:colOff>76200</xdr:colOff>
      <xdr:row>32</xdr:row>
      <xdr:rowOff>114300</xdr:rowOff>
    </xdr:to>
    <xdr:sp macro="" textlink="">
      <xdr:nvSpPr>
        <xdr:cNvPr id="10327" name="Text Box 75" hidden="1">
          <a:extLst>
            <a:ext uri="{FF2B5EF4-FFF2-40B4-BE49-F238E27FC236}">
              <a16:creationId xmlns:a16="http://schemas.microsoft.com/office/drawing/2014/main" id="{00000000-0008-0000-0000-000057280000}"/>
            </a:ext>
          </a:extLst>
        </xdr:cNvPr>
        <xdr:cNvSpPr txBox="1">
          <a:spLocks noChangeArrowheads="1"/>
        </xdr:cNvSpPr>
      </xdr:nvSpPr>
      <xdr:spPr bwMode="auto">
        <a:xfrm>
          <a:off x="3714750" y="6438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31</xdr:row>
      <xdr:rowOff>76200</xdr:rowOff>
    </xdr:from>
    <xdr:to>
      <xdr:col>10</xdr:col>
      <xdr:colOff>76200</xdr:colOff>
      <xdr:row>32</xdr:row>
      <xdr:rowOff>114300</xdr:rowOff>
    </xdr:to>
    <xdr:sp macro="" textlink="">
      <xdr:nvSpPr>
        <xdr:cNvPr id="10328" name="Text Box 75" hidden="1">
          <a:extLst>
            <a:ext uri="{FF2B5EF4-FFF2-40B4-BE49-F238E27FC236}">
              <a16:creationId xmlns:a16="http://schemas.microsoft.com/office/drawing/2014/main" id="{00000000-0008-0000-0000-000058280000}"/>
            </a:ext>
          </a:extLst>
        </xdr:cNvPr>
        <xdr:cNvSpPr txBox="1">
          <a:spLocks noChangeArrowheads="1"/>
        </xdr:cNvSpPr>
      </xdr:nvSpPr>
      <xdr:spPr bwMode="auto">
        <a:xfrm>
          <a:off x="3714750" y="6438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32</xdr:row>
      <xdr:rowOff>76200</xdr:rowOff>
    </xdr:from>
    <xdr:to>
      <xdr:col>10</xdr:col>
      <xdr:colOff>76200</xdr:colOff>
      <xdr:row>33</xdr:row>
      <xdr:rowOff>114300</xdr:rowOff>
    </xdr:to>
    <xdr:sp macro="" textlink="">
      <xdr:nvSpPr>
        <xdr:cNvPr id="10329" name="Text Box 75" hidden="1">
          <a:extLst>
            <a:ext uri="{FF2B5EF4-FFF2-40B4-BE49-F238E27FC236}">
              <a16:creationId xmlns:a16="http://schemas.microsoft.com/office/drawing/2014/main" id="{00000000-0008-0000-0000-000059280000}"/>
            </a:ext>
          </a:extLst>
        </xdr:cNvPr>
        <xdr:cNvSpPr txBox="1">
          <a:spLocks noChangeArrowheads="1"/>
        </xdr:cNvSpPr>
      </xdr:nvSpPr>
      <xdr:spPr bwMode="auto">
        <a:xfrm>
          <a:off x="3714750" y="660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32</xdr:row>
      <xdr:rowOff>76200</xdr:rowOff>
    </xdr:from>
    <xdr:to>
      <xdr:col>10</xdr:col>
      <xdr:colOff>76200</xdr:colOff>
      <xdr:row>33</xdr:row>
      <xdr:rowOff>114300</xdr:rowOff>
    </xdr:to>
    <xdr:sp macro="" textlink="">
      <xdr:nvSpPr>
        <xdr:cNvPr id="10330" name="Text Box 75" hidden="1">
          <a:extLst>
            <a:ext uri="{FF2B5EF4-FFF2-40B4-BE49-F238E27FC236}">
              <a16:creationId xmlns:a16="http://schemas.microsoft.com/office/drawing/2014/main" id="{00000000-0008-0000-0000-00005A280000}"/>
            </a:ext>
          </a:extLst>
        </xdr:cNvPr>
        <xdr:cNvSpPr txBox="1">
          <a:spLocks noChangeArrowheads="1"/>
        </xdr:cNvSpPr>
      </xdr:nvSpPr>
      <xdr:spPr bwMode="auto">
        <a:xfrm>
          <a:off x="3714750" y="660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32</xdr:row>
      <xdr:rowOff>76200</xdr:rowOff>
    </xdr:from>
    <xdr:to>
      <xdr:col>10</xdr:col>
      <xdr:colOff>76200</xdr:colOff>
      <xdr:row>33</xdr:row>
      <xdr:rowOff>114300</xdr:rowOff>
    </xdr:to>
    <xdr:sp macro="" textlink="">
      <xdr:nvSpPr>
        <xdr:cNvPr id="10331" name="Text Box 75" hidden="1">
          <a:extLst>
            <a:ext uri="{FF2B5EF4-FFF2-40B4-BE49-F238E27FC236}">
              <a16:creationId xmlns:a16="http://schemas.microsoft.com/office/drawing/2014/main" id="{00000000-0008-0000-0000-00005B280000}"/>
            </a:ext>
          </a:extLst>
        </xdr:cNvPr>
        <xdr:cNvSpPr txBox="1">
          <a:spLocks noChangeArrowheads="1"/>
        </xdr:cNvSpPr>
      </xdr:nvSpPr>
      <xdr:spPr bwMode="auto">
        <a:xfrm>
          <a:off x="3714750" y="660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32</xdr:row>
      <xdr:rowOff>76200</xdr:rowOff>
    </xdr:from>
    <xdr:to>
      <xdr:col>10</xdr:col>
      <xdr:colOff>76200</xdr:colOff>
      <xdr:row>33</xdr:row>
      <xdr:rowOff>114300</xdr:rowOff>
    </xdr:to>
    <xdr:sp macro="" textlink="">
      <xdr:nvSpPr>
        <xdr:cNvPr id="10332" name="Text Box 75" hidden="1">
          <a:extLst>
            <a:ext uri="{FF2B5EF4-FFF2-40B4-BE49-F238E27FC236}">
              <a16:creationId xmlns:a16="http://schemas.microsoft.com/office/drawing/2014/main" id="{00000000-0008-0000-0000-00005C280000}"/>
            </a:ext>
          </a:extLst>
        </xdr:cNvPr>
        <xdr:cNvSpPr txBox="1">
          <a:spLocks noChangeArrowheads="1"/>
        </xdr:cNvSpPr>
      </xdr:nvSpPr>
      <xdr:spPr bwMode="auto">
        <a:xfrm>
          <a:off x="3714750" y="660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32</xdr:row>
      <xdr:rowOff>76200</xdr:rowOff>
    </xdr:from>
    <xdr:to>
      <xdr:col>10</xdr:col>
      <xdr:colOff>76200</xdr:colOff>
      <xdr:row>33</xdr:row>
      <xdr:rowOff>114300</xdr:rowOff>
    </xdr:to>
    <xdr:sp macro="" textlink="">
      <xdr:nvSpPr>
        <xdr:cNvPr id="10333" name="Text Box 75" hidden="1">
          <a:extLst>
            <a:ext uri="{FF2B5EF4-FFF2-40B4-BE49-F238E27FC236}">
              <a16:creationId xmlns:a16="http://schemas.microsoft.com/office/drawing/2014/main" id="{00000000-0008-0000-0000-00005D280000}"/>
            </a:ext>
          </a:extLst>
        </xdr:cNvPr>
        <xdr:cNvSpPr txBox="1">
          <a:spLocks noChangeArrowheads="1"/>
        </xdr:cNvSpPr>
      </xdr:nvSpPr>
      <xdr:spPr bwMode="auto">
        <a:xfrm>
          <a:off x="3714750" y="660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32</xdr:row>
      <xdr:rowOff>76200</xdr:rowOff>
    </xdr:from>
    <xdr:to>
      <xdr:col>10</xdr:col>
      <xdr:colOff>76200</xdr:colOff>
      <xdr:row>33</xdr:row>
      <xdr:rowOff>114300</xdr:rowOff>
    </xdr:to>
    <xdr:sp macro="" textlink="">
      <xdr:nvSpPr>
        <xdr:cNvPr id="10334" name="Text Box 75" hidden="1">
          <a:extLst>
            <a:ext uri="{FF2B5EF4-FFF2-40B4-BE49-F238E27FC236}">
              <a16:creationId xmlns:a16="http://schemas.microsoft.com/office/drawing/2014/main" id="{00000000-0008-0000-0000-00005E280000}"/>
            </a:ext>
          </a:extLst>
        </xdr:cNvPr>
        <xdr:cNvSpPr txBox="1">
          <a:spLocks noChangeArrowheads="1"/>
        </xdr:cNvSpPr>
      </xdr:nvSpPr>
      <xdr:spPr bwMode="auto">
        <a:xfrm>
          <a:off x="3714750" y="660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</xdr:row>
      <xdr:rowOff>76200</xdr:rowOff>
    </xdr:from>
    <xdr:to>
      <xdr:col>10</xdr:col>
      <xdr:colOff>76200</xdr:colOff>
      <xdr:row>34</xdr:row>
      <xdr:rowOff>114300</xdr:rowOff>
    </xdr:to>
    <xdr:sp macro="" textlink="">
      <xdr:nvSpPr>
        <xdr:cNvPr id="10335" name="Text Box 75" hidden="1">
          <a:extLst>
            <a:ext uri="{FF2B5EF4-FFF2-40B4-BE49-F238E27FC236}">
              <a16:creationId xmlns:a16="http://schemas.microsoft.com/office/drawing/2014/main" id="{00000000-0008-0000-0000-00005F280000}"/>
            </a:ext>
          </a:extLst>
        </xdr:cNvPr>
        <xdr:cNvSpPr txBox="1">
          <a:spLocks noChangeArrowheads="1"/>
        </xdr:cNvSpPr>
      </xdr:nvSpPr>
      <xdr:spPr bwMode="auto">
        <a:xfrm>
          <a:off x="3714750" y="67627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</xdr:row>
      <xdr:rowOff>76200</xdr:rowOff>
    </xdr:from>
    <xdr:to>
      <xdr:col>10</xdr:col>
      <xdr:colOff>76200</xdr:colOff>
      <xdr:row>34</xdr:row>
      <xdr:rowOff>114300</xdr:rowOff>
    </xdr:to>
    <xdr:sp macro="" textlink="">
      <xdr:nvSpPr>
        <xdr:cNvPr id="10336" name="Text Box 75" hidden="1">
          <a:extLst>
            <a:ext uri="{FF2B5EF4-FFF2-40B4-BE49-F238E27FC236}">
              <a16:creationId xmlns:a16="http://schemas.microsoft.com/office/drawing/2014/main" id="{00000000-0008-0000-0000-000060280000}"/>
            </a:ext>
          </a:extLst>
        </xdr:cNvPr>
        <xdr:cNvSpPr txBox="1">
          <a:spLocks noChangeArrowheads="1"/>
        </xdr:cNvSpPr>
      </xdr:nvSpPr>
      <xdr:spPr bwMode="auto">
        <a:xfrm>
          <a:off x="3714750" y="67627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</xdr:row>
      <xdr:rowOff>76200</xdr:rowOff>
    </xdr:from>
    <xdr:to>
      <xdr:col>10</xdr:col>
      <xdr:colOff>76200</xdr:colOff>
      <xdr:row>34</xdr:row>
      <xdr:rowOff>114300</xdr:rowOff>
    </xdr:to>
    <xdr:sp macro="" textlink="">
      <xdr:nvSpPr>
        <xdr:cNvPr id="10337" name="Text Box 75" hidden="1">
          <a:extLst>
            <a:ext uri="{FF2B5EF4-FFF2-40B4-BE49-F238E27FC236}">
              <a16:creationId xmlns:a16="http://schemas.microsoft.com/office/drawing/2014/main" id="{00000000-0008-0000-0000-000061280000}"/>
            </a:ext>
          </a:extLst>
        </xdr:cNvPr>
        <xdr:cNvSpPr txBox="1">
          <a:spLocks noChangeArrowheads="1"/>
        </xdr:cNvSpPr>
      </xdr:nvSpPr>
      <xdr:spPr bwMode="auto">
        <a:xfrm>
          <a:off x="3714750" y="67627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</xdr:row>
      <xdr:rowOff>76200</xdr:rowOff>
    </xdr:from>
    <xdr:to>
      <xdr:col>10</xdr:col>
      <xdr:colOff>76200</xdr:colOff>
      <xdr:row>34</xdr:row>
      <xdr:rowOff>114300</xdr:rowOff>
    </xdr:to>
    <xdr:sp macro="" textlink="">
      <xdr:nvSpPr>
        <xdr:cNvPr id="10338" name="Text Box 75" hidden="1">
          <a:extLst>
            <a:ext uri="{FF2B5EF4-FFF2-40B4-BE49-F238E27FC236}">
              <a16:creationId xmlns:a16="http://schemas.microsoft.com/office/drawing/2014/main" id="{00000000-0008-0000-0000-000062280000}"/>
            </a:ext>
          </a:extLst>
        </xdr:cNvPr>
        <xdr:cNvSpPr txBox="1">
          <a:spLocks noChangeArrowheads="1"/>
        </xdr:cNvSpPr>
      </xdr:nvSpPr>
      <xdr:spPr bwMode="auto">
        <a:xfrm>
          <a:off x="3714750" y="67627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</xdr:row>
      <xdr:rowOff>76200</xdr:rowOff>
    </xdr:from>
    <xdr:to>
      <xdr:col>10</xdr:col>
      <xdr:colOff>76200</xdr:colOff>
      <xdr:row>34</xdr:row>
      <xdr:rowOff>114300</xdr:rowOff>
    </xdr:to>
    <xdr:sp macro="" textlink="">
      <xdr:nvSpPr>
        <xdr:cNvPr id="10339" name="Text Box 75" hidden="1">
          <a:extLst>
            <a:ext uri="{FF2B5EF4-FFF2-40B4-BE49-F238E27FC236}">
              <a16:creationId xmlns:a16="http://schemas.microsoft.com/office/drawing/2014/main" id="{00000000-0008-0000-0000-000063280000}"/>
            </a:ext>
          </a:extLst>
        </xdr:cNvPr>
        <xdr:cNvSpPr txBox="1">
          <a:spLocks noChangeArrowheads="1"/>
        </xdr:cNvSpPr>
      </xdr:nvSpPr>
      <xdr:spPr bwMode="auto">
        <a:xfrm>
          <a:off x="3714750" y="67627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</xdr:row>
      <xdr:rowOff>76200</xdr:rowOff>
    </xdr:from>
    <xdr:to>
      <xdr:col>10</xdr:col>
      <xdr:colOff>76200</xdr:colOff>
      <xdr:row>34</xdr:row>
      <xdr:rowOff>114300</xdr:rowOff>
    </xdr:to>
    <xdr:sp macro="" textlink="">
      <xdr:nvSpPr>
        <xdr:cNvPr id="10340" name="Text Box 75" hidden="1">
          <a:extLst>
            <a:ext uri="{FF2B5EF4-FFF2-40B4-BE49-F238E27FC236}">
              <a16:creationId xmlns:a16="http://schemas.microsoft.com/office/drawing/2014/main" id="{00000000-0008-0000-0000-000064280000}"/>
            </a:ext>
          </a:extLst>
        </xdr:cNvPr>
        <xdr:cNvSpPr txBox="1">
          <a:spLocks noChangeArrowheads="1"/>
        </xdr:cNvSpPr>
      </xdr:nvSpPr>
      <xdr:spPr bwMode="auto">
        <a:xfrm>
          <a:off x="3714750" y="67627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34</xdr:row>
      <xdr:rowOff>76200</xdr:rowOff>
    </xdr:from>
    <xdr:to>
      <xdr:col>10</xdr:col>
      <xdr:colOff>76200</xdr:colOff>
      <xdr:row>35</xdr:row>
      <xdr:rowOff>114300</xdr:rowOff>
    </xdr:to>
    <xdr:sp macro="" textlink="">
      <xdr:nvSpPr>
        <xdr:cNvPr id="10341" name="Text Box 75" hidden="1">
          <a:extLst>
            <a:ext uri="{FF2B5EF4-FFF2-40B4-BE49-F238E27FC236}">
              <a16:creationId xmlns:a16="http://schemas.microsoft.com/office/drawing/2014/main" id="{00000000-0008-0000-0000-0000652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34</xdr:row>
      <xdr:rowOff>76200</xdr:rowOff>
    </xdr:from>
    <xdr:to>
      <xdr:col>10</xdr:col>
      <xdr:colOff>76200</xdr:colOff>
      <xdr:row>35</xdr:row>
      <xdr:rowOff>114300</xdr:rowOff>
    </xdr:to>
    <xdr:sp macro="" textlink="">
      <xdr:nvSpPr>
        <xdr:cNvPr id="10342" name="Text Box 75" hidden="1">
          <a:extLst>
            <a:ext uri="{FF2B5EF4-FFF2-40B4-BE49-F238E27FC236}">
              <a16:creationId xmlns:a16="http://schemas.microsoft.com/office/drawing/2014/main" id="{00000000-0008-0000-0000-0000662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34</xdr:row>
      <xdr:rowOff>76200</xdr:rowOff>
    </xdr:from>
    <xdr:to>
      <xdr:col>10</xdr:col>
      <xdr:colOff>76200</xdr:colOff>
      <xdr:row>35</xdr:row>
      <xdr:rowOff>114300</xdr:rowOff>
    </xdr:to>
    <xdr:sp macro="" textlink="">
      <xdr:nvSpPr>
        <xdr:cNvPr id="10343" name="Text Box 75" hidden="1">
          <a:extLst>
            <a:ext uri="{FF2B5EF4-FFF2-40B4-BE49-F238E27FC236}">
              <a16:creationId xmlns:a16="http://schemas.microsoft.com/office/drawing/2014/main" id="{00000000-0008-0000-0000-0000672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34</xdr:row>
      <xdr:rowOff>76200</xdr:rowOff>
    </xdr:from>
    <xdr:to>
      <xdr:col>10</xdr:col>
      <xdr:colOff>76200</xdr:colOff>
      <xdr:row>35</xdr:row>
      <xdr:rowOff>114300</xdr:rowOff>
    </xdr:to>
    <xdr:sp macro="" textlink="">
      <xdr:nvSpPr>
        <xdr:cNvPr id="10344" name="Text Box 75" hidden="1">
          <a:extLst>
            <a:ext uri="{FF2B5EF4-FFF2-40B4-BE49-F238E27FC236}">
              <a16:creationId xmlns:a16="http://schemas.microsoft.com/office/drawing/2014/main" id="{00000000-0008-0000-0000-0000682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34</xdr:row>
      <xdr:rowOff>76200</xdr:rowOff>
    </xdr:from>
    <xdr:to>
      <xdr:col>10</xdr:col>
      <xdr:colOff>76200</xdr:colOff>
      <xdr:row>35</xdr:row>
      <xdr:rowOff>114300</xdr:rowOff>
    </xdr:to>
    <xdr:sp macro="" textlink="">
      <xdr:nvSpPr>
        <xdr:cNvPr id="10345" name="Text Box 75" hidden="1">
          <a:extLst>
            <a:ext uri="{FF2B5EF4-FFF2-40B4-BE49-F238E27FC236}">
              <a16:creationId xmlns:a16="http://schemas.microsoft.com/office/drawing/2014/main" id="{00000000-0008-0000-0000-0000692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34</xdr:row>
      <xdr:rowOff>76200</xdr:rowOff>
    </xdr:from>
    <xdr:to>
      <xdr:col>10</xdr:col>
      <xdr:colOff>76200</xdr:colOff>
      <xdr:row>35</xdr:row>
      <xdr:rowOff>114300</xdr:rowOff>
    </xdr:to>
    <xdr:sp macro="" textlink="">
      <xdr:nvSpPr>
        <xdr:cNvPr id="10346" name="Text Box 75" hidden="1">
          <a:extLst>
            <a:ext uri="{FF2B5EF4-FFF2-40B4-BE49-F238E27FC236}">
              <a16:creationId xmlns:a16="http://schemas.microsoft.com/office/drawing/2014/main" id="{00000000-0008-0000-0000-00006A2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35</xdr:row>
      <xdr:rowOff>76200</xdr:rowOff>
    </xdr:from>
    <xdr:to>
      <xdr:col>10</xdr:col>
      <xdr:colOff>76200</xdr:colOff>
      <xdr:row>36</xdr:row>
      <xdr:rowOff>114300</xdr:rowOff>
    </xdr:to>
    <xdr:sp macro="" textlink="">
      <xdr:nvSpPr>
        <xdr:cNvPr id="10347" name="Text Box 75" hidden="1">
          <a:extLst>
            <a:ext uri="{FF2B5EF4-FFF2-40B4-BE49-F238E27FC236}">
              <a16:creationId xmlns:a16="http://schemas.microsoft.com/office/drawing/2014/main" id="{00000000-0008-0000-0000-00006B2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35</xdr:row>
      <xdr:rowOff>76200</xdr:rowOff>
    </xdr:from>
    <xdr:to>
      <xdr:col>10</xdr:col>
      <xdr:colOff>76200</xdr:colOff>
      <xdr:row>36</xdr:row>
      <xdr:rowOff>114300</xdr:rowOff>
    </xdr:to>
    <xdr:sp macro="" textlink="">
      <xdr:nvSpPr>
        <xdr:cNvPr id="10348" name="Text Box 75" hidden="1">
          <a:extLst>
            <a:ext uri="{FF2B5EF4-FFF2-40B4-BE49-F238E27FC236}">
              <a16:creationId xmlns:a16="http://schemas.microsoft.com/office/drawing/2014/main" id="{00000000-0008-0000-0000-00006C2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35</xdr:row>
      <xdr:rowOff>76200</xdr:rowOff>
    </xdr:from>
    <xdr:to>
      <xdr:col>10</xdr:col>
      <xdr:colOff>76200</xdr:colOff>
      <xdr:row>36</xdr:row>
      <xdr:rowOff>114300</xdr:rowOff>
    </xdr:to>
    <xdr:sp macro="" textlink="">
      <xdr:nvSpPr>
        <xdr:cNvPr id="10349" name="Text Box 75" hidden="1">
          <a:extLst>
            <a:ext uri="{FF2B5EF4-FFF2-40B4-BE49-F238E27FC236}">
              <a16:creationId xmlns:a16="http://schemas.microsoft.com/office/drawing/2014/main" id="{00000000-0008-0000-0000-00006D2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35</xdr:row>
      <xdr:rowOff>76200</xdr:rowOff>
    </xdr:from>
    <xdr:to>
      <xdr:col>10</xdr:col>
      <xdr:colOff>76200</xdr:colOff>
      <xdr:row>36</xdr:row>
      <xdr:rowOff>114300</xdr:rowOff>
    </xdr:to>
    <xdr:sp macro="" textlink="">
      <xdr:nvSpPr>
        <xdr:cNvPr id="10350" name="Text Box 75" hidden="1">
          <a:extLst>
            <a:ext uri="{FF2B5EF4-FFF2-40B4-BE49-F238E27FC236}">
              <a16:creationId xmlns:a16="http://schemas.microsoft.com/office/drawing/2014/main" id="{00000000-0008-0000-0000-00006E2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35</xdr:row>
      <xdr:rowOff>76200</xdr:rowOff>
    </xdr:from>
    <xdr:to>
      <xdr:col>10</xdr:col>
      <xdr:colOff>76200</xdr:colOff>
      <xdr:row>36</xdr:row>
      <xdr:rowOff>114300</xdr:rowOff>
    </xdr:to>
    <xdr:sp macro="" textlink="">
      <xdr:nvSpPr>
        <xdr:cNvPr id="10351" name="Text Box 75" hidden="1">
          <a:extLst>
            <a:ext uri="{FF2B5EF4-FFF2-40B4-BE49-F238E27FC236}">
              <a16:creationId xmlns:a16="http://schemas.microsoft.com/office/drawing/2014/main" id="{00000000-0008-0000-0000-00006F2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35</xdr:row>
      <xdr:rowOff>76200</xdr:rowOff>
    </xdr:from>
    <xdr:to>
      <xdr:col>10</xdr:col>
      <xdr:colOff>76200</xdr:colOff>
      <xdr:row>36</xdr:row>
      <xdr:rowOff>114300</xdr:rowOff>
    </xdr:to>
    <xdr:sp macro="" textlink="">
      <xdr:nvSpPr>
        <xdr:cNvPr id="10352" name="Text Box 75" hidden="1">
          <a:extLst>
            <a:ext uri="{FF2B5EF4-FFF2-40B4-BE49-F238E27FC236}">
              <a16:creationId xmlns:a16="http://schemas.microsoft.com/office/drawing/2014/main" id="{00000000-0008-0000-0000-0000702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36</xdr:row>
      <xdr:rowOff>76200</xdr:rowOff>
    </xdr:from>
    <xdr:to>
      <xdr:col>10</xdr:col>
      <xdr:colOff>76200</xdr:colOff>
      <xdr:row>37</xdr:row>
      <xdr:rowOff>114300</xdr:rowOff>
    </xdr:to>
    <xdr:sp macro="" textlink="">
      <xdr:nvSpPr>
        <xdr:cNvPr id="10353" name="Text Box 75" hidden="1">
          <a:extLst>
            <a:ext uri="{FF2B5EF4-FFF2-40B4-BE49-F238E27FC236}">
              <a16:creationId xmlns:a16="http://schemas.microsoft.com/office/drawing/2014/main" id="{00000000-0008-0000-0000-0000712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36</xdr:row>
      <xdr:rowOff>76200</xdr:rowOff>
    </xdr:from>
    <xdr:to>
      <xdr:col>10</xdr:col>
      <xdr:colOff>76200</xdr:colOff>
      <xdr:row>37</xdr:row>
      <xdr:rowOff>114300</xdr:rowOff>
    </xdr:to>
    <xdr:sp macro="" textlink="">
      <xdr:nvSpPr>
        <xdr:cNvPr id="10354" name="Text Box 75" hidden="1">
          <a:extLst>
            <a:ext uri="{FF2B5EF4-FFF2-40B4-BE49-F238E27FC236}">
              <a16:creationId xmlns:a16="http://schemas.microsoft.com/office/drawing/2014/main" id="{00000000-0008-0000-0000-0000722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36</xdr:row>
      <xdr:rowOff>76200</xdr:rowOff>
    </xdr:from>
    <xdr:to>
      <xdr:col>10</xdr:col>
      <xdr:colOff>76200</xdr:colOff>
      <xdr:row>37</xdr:row>
      <xdr:rowOff>114300</xdr:rowOff>
    </xdr:to>
    <xdr:sp macro="" textlink="">
      <xdr:nvSpPr>
        <xdr:cNvPr id="10355" name="Text Box 75" hidden="1">
          <a:extLst>
            <a:ext uri="{FF2B5EF4-FFF2-40B4-BE49-F238E27FC236}">
              <a16:creationId xmlns:a16="http://schemas.microsoft.com/office/drawing/2014/main" id="{00000000-0008-0000-0000-0000732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36</xdr:row>
      <xdr:rowOff>76200</xdr:rowOff>
    </xdr:from>
    <xdr:to>
      <xdr:col>10</xdr:col>
      <xdr:colOff>76200</xdr:colOff>
      <xdr:row>37</xdr:row>
      <xdr:rowOff>114300</xdr:rowOff>
    </xdr:to>
    <xdr:sp macro="" textlink="">
      <xdr:nvSpPr>
        <xdr:cNvPr id="10356" name="Text Box 75" hidden="1">
          <a:extLst>
            <a:ext uri="{FF2B5EF4-FFF2-40B4-BE49-F238E27FC236}">
              <a16:creationId xmlns:a16="http://schemas.microsoft.com/office/drawing/2014/main" id="{00000000-0008-0000-0000-0000742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36</xdr:row>
      <xdr:rowOff>76200</xdr:rowOff>
    </xdr:from>
    <xdr:to>
      <xdr:col>10</xdr:col>
      <xdr:colOff>76200</xdr:colOff>
      <xdr:row>37</xdr:row>
      <xdr:rowOff>114300</xdr:rowOff>
    </xdr:to>
    <xdr:sp macro="" textlink="">
      <xdr:nvSpPr>
        <xdr:cNvPr id="10357" name="Text Box 75" hidden="1">
          <a:extLst>
            <a:ext uri="{FF2B5EF4-FFF2-40B4-BE49-F238E27FC236}">
              <a16:creationId xmlns:a16="http://schemas.microsoft.com/office/drawing/2014/main" id="{00000000-0008-0000-0000-0000752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36</xdr:row>
      <xdr:rowOff>76200</xdr:rowOff>
    </xdr:from>
    <xdr:to>
      <xdr:col>10</xdr:col>
      <xdr:colOff>76200</xdr:colOff>
      <xdr:row>37</xdr:row>
      <xdr:rowOff>114300</xdr:rowOff>
    </xdr:to>
    <xdr:sp macro="" textlink="">
      <xdr:nvSpPr>
        <xdr:cNvPr id="10358" name="Text Box 75" hidden="1">
          <a:extLst>
            <a:ext uri="{FF2B5EF4-FFF2-40B4-BE49-F238E27FC236}">
              <a16:creationId xmlns:a16="http://schemas.microsoft.com/office/drawing/2014/main" id="{00000000-0008-0000-0000-0000762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37</xdr:row>
      <xdr:rowOff>76200</xdr:rowOff>
    </xdr:from>
    <xdr:to>
      <xdr:col>10</xdr:col>
      <xdr:colOff>76200</xdr:colOff>
      <xdr:row>38</xdr:row>
      <xdr:rowOff>114300</xdr:rowOff>
    </xdr:to>
    <xdr:sp macro="" textlink="">
      <xdr:nvSpPr>
        <xdr:cNvPr id="10359" name="Text Box 75" hidden="1">
          <a:extLst>
            <a:ext uri="{FF2B5EF4-FFF2-40B4-BE49-F238E27FC236}">
              <a16:creationId xmlns:a16="http://schemas.microsoft.com/office/drawing/2014/main" id="{00000000-0008-0000-0000-0000772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37</xdr:row>
      <xdr:rowOff>76200</xdr:rowOff>
    </xdr:from>
    <xdr:to>
      <xdr:col>10</xdr:col>
      <xdr:colOff>76200</xdr:colOff>
      <xdr:row>38</xdr:row>
      <xdr:rowOff>114300</xdr:rowOff>
    </xdr:to>
    <xdr:sp macro="" textlink="">
      <xdr:nvSpPr>
        <xdr:cNvPr id="10360" name="Text Box 75" hidden="1">
          <a:extLst>
            <a:ext uri="{FF2B5EF4-FFF2-40B4-BE49-F238E27FC236}">
              <a16:creationId xmlns:a16="http://schemas.microsoft.com/office/drawing/2014/main" id="{00000000-0008-0000-0000-0000782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37</xdr:row>
      <xdr:rowOff>76200</xdr:rowOff>
    </xdr:from>
    <xdr:to>
      <xdr:col>10</xdr:col>
      <xdr:colOff>76200</xdr:colOff>
      <xdr:row>38</xdr:row>
      <xdr:rowOff>114300</xdr:rowOff>
    </xdr:to>
    <xdr:sp macro="" textlink="">
      <xdr:nvSpPr>
        <xdr:cNvPr id="10361" name="Text Box 75" hidden="1">
          <a:extLst>
            <a:ext uri="{FF2B5EF4-FFF2-40B4-BE49-F238E27FC236}">
              <a16:creationId xmlns:a16="http://schemas.microsoft.com/office/drawing/2014/main" id="{00000000-0008-0000-0000-0000792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37</xdr:row>
      <xdr:rowOff>76200</xdr:rowOff>
    </xdr:from>
    <xdr:to>
      <xdr:col>10</xdr:col>
      <xdr:colOff>76200</xdr:colOff>
      <xdr:row>38</xdr:row>
      <xdr:rowOff>114300</xdr:rowOff>
    </xdr:to>
    <xdr:sp macro="" textlink="">
      <xdr:nvSpPr>
        <xdr:cNvPr id="10362" name="Text Box 75" hidden="1">
          <a:extLst>
            <a:ext uri="{FF2B5EF4-FFF2-40B4-BE49-F238E27FC236}">
              <a16:creationId xmlns:a16="http://schemas.microsoft.com/office/drawing/2014/main" id="{00000000-0008-0000-0000-00007A2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37</xdr:row>
      <xdr:rowOff>76200</xdr:rowOff>
    </xdr:from>
    <xdr:to>
      <xdr:col>10</xdr:col>
      <xdr:colOff>76200</xdr:colOff>
      <xdr:row>38</xdr:row>
      <xdr:rowOff>114300</xdr:rowOff>
    </xdr:to>
    <xdr:sp macro="" textlink="">
      <xdr:nvSpPr>
        <xdr:cNvPr id="10363" name="Text Box 75" hidden="1">
          <a:extLst>
            <a:ext uri="{FF2B5EF4-FFF2-40B4-BE49-F238E27FC236}">
              <a16:creationId xmlns:a16="http://schemas.microsoft.com/office/drawing/2014/main" id="{00000000-0008-0000-0000-00007B2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37</xdr:row>
      <xdr:rowOff>76200</xdr:rowOff>
    </xdr:from>
    <xdr:to>
      <xdr:col>10</xdr:col>
      <xdr:colOff>76200</xdr:colOff>
      <xdr:row>38</xdr:row>
      <xdr:rowOff>114300</xdr:rowOff>
    </xdr:to>
    <xdr:sp macro="" textlink="">
      <xdr:nvSpPr>
        <xdr:cNvPr id="10364" name="Text Box 75" hidden="1">
          <a:extLst>
            <a:ext uri="{FF2B5EF4-FFF2-40B4-BE49-F238E27FC236}">
              <a16:creationId xmlns:a16="http://schemas.microsoft.com/office/drawing/2014/main" id="{00000000-0008-0000-0000-00007C2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38</xdr:row>
      <xdr:rowOff>76200</xdr:rowOff>
    </xdr:from>
    <xdr:to>
      <xdr:col>10</xdr:col>
      <xdr:colOff>76200</xdr:colOff>
      <xdr:row>39</xdr:row>
      <xdr:rowOff>114300</xdr:rowOff>
    </xdr:to>
    <xdr:sp macro="" textlink="">
      <xdr:nvSpPr>
        <xdr:cNvPr id="10365" name="Text Box 75" hidden="1">
          <a:extLst>
            <a:ext uri="{FF2B5EF4-FFF2-40B4-BE49-F238E27FC236}">
              <a16:creationId xmlns:a16="http://schemas.microsoft.com/office/drawing/2014/main" id="{00000000-0008-0000-0000-00007D2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38</xdr:row>
      <xdr:rowOff>76200</xdr:rowOff>
    </xdr:from>
    <xdr:to>
      <xdr:col>10</xdr:col>
      <xdr:colOff>76200</xdr:colOff>
      <xdr:row>39</xdr:row>
      <xdr:rowOff>114300</xdr:rowOff>
    </xdr:to>
    <xdr:sp macro="" textlink="">
      <xdr:nvSpPr>
        <xdr:cNvPr id="10366" name="Text Box 75" hidden="1">
          <a:extLst>
            <a:ext uri="{FF2B5EF4-FFF2-40B4-BE49-F238E27FC236}">
              <a16:creationId xmlns:a16="http://schemas.microsoft.com/office/drawing/2014/main" id="{00000000-0008-0000-0000-00007E2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38</xdr:row>
      <xdr:rowOff>76200</xdr:rowOff>
    </xdr:from>
    <xdr:to>
      <xdr:col>10</xdr:col>
      <xdr:colOff>76200</xdr:colOff>
      <xdr:row>39</xdr:row>
      <xdr:rowOff>114300</xdr:rowOff>
    </xdr:to>
    <xdr:sp macro="" textlink="">
      <xdr:nvSpPr>
        <xdr:cNvPr id="10367" name="Text Box 75" hidden="1">
          <a:extLst>
            <a:ext uri="{FF2B5EF4-FFF2-40B4-BE49-F238E27FC236}">
              <a16:creationId xmlns:a16="http://schemas.microsoft.com/office/drawing/2014/main" id="{00000000-0008-0000-0000-00007F2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38</xdr:row>
      <xdr:rowOff>76200</xdr:rowOff>
    </xdr:from>
    <xdr:to>
      <xdr:col>10</xdr:col>
      <xdr:colOff>76200</xdr:colOff>
      <xdr:row>39</xdr:row>
      <xdr:rowOff>114300</xdr:rowOff>
    </xdr:to>
    <xdr:sp macro="" textlink="">
      <xdr:nvSpPr>
        <xdr:cNvPr id="10368" name="Text Box 75" hidden="1">
          <a:extLst>
            <a:ext uri="{FF2B5EF4-FFF2-40B4-BE49-F238E27FC236}">
              <a16:creationId xmlns:a16="http://schemas.microsoft.com/office/drawing/2014/main" id="{00000000-0008-0000-0000-0000802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38</xdr:row>
      <xdr:rowOff>76200</xdr:rowOff>
    </xdr:from>
    <xdr:to>
      <xdr:col>10</xdr:col>
      <xdr:colOff>76200</xdr:colOff>
      <xdr:row>39</xdr:row>
      <xdr:rowOff>114300</xdr:rowOff>
    </xdr:to>
    <xdr:sp macro="" textlink="">
      <xdr:nvSpPr>
        <xdr:cNvPr id="10369" name="Text Box 75" hidden="1">
          <a:extLst>
            <a:ext uri="{FF2B5EF4-FFF2-40B4-BE49-F238E27FC236}">
              <a16:creationId xmlns:a16="http://schemas.microsoft.com/office/drawing/2014/main" id="{00000000-0008-0000-0000-0000812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38</xdr:row>
      <xdr:rowOff>76200</xdr:rowOff>
    </xdr:from>
    <xdr:to>
      <xdr:col>10</xdr:col>
      <xdr:colOff>76200</xdr:colOff>
      <xdr:row>39</xdr:row>
      <xdr:rowOff>114300</xdr:rowOff>
    </xdr:to>
    <xdr:sp macro="" textlink="">
      <xdr:nvSpPr>
        <xdr:cNvPr id="10370" name="Text Box 75" hidden="1">
          <a:extLst>
            <a:ext uri="{FF2B5EF4-FFF2-40B4-BE49-F238E27FC236}">
              <a16:creationId xmlns:a16="http://schemas.microsoft.com/office/drawing/2014/main" id="{00000000-0008-0000-0000-0000822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39</xdr:row>
      <xdr:rowOff>76200</xdr:rowOff>
    </xdr:from>
    <xdr:to>
      <xdr:col>10</xdr:col>
      <xdr:colOff>76200</xdr:colOff>
      <xdr:row>40</xdr:row>
      <xdr:rowOff>114300</xdr:rowOff>
    </xdr:to>
    <xdr:sp macro="" textlink="">
      <xdr:nvSpPr>
        <xdr:cNvPr id="10371" name="Text Box 75" hidden="1">
          <a:extLst>
            <a:ext uri="{FF2B5EF4-FFF2-40B4-BE49-F238E27FC236}">
              <a16:creationId xmlns:a16="http://schemas.microsoft.com/office/drawing/2014/main" id="{00000000-0008-0000-0000-0000832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39</xdr:row>
      <xdr:rowOff>76200</xdr:rowOff>
    </xdr:from>
    <xdr:to>
      <xdr:col>10</xdr:col>
      <xdr:colOff>76200</xdr:colOff>
      <xdr:row>40</xdr:row>
      <xdr:rowOff>114300</xdr:rowOff>
    </xdr:to>
    <xdr:sp macro="" textlink="">
      <xdr:nvSpPr>
        <xdr:cNvPr id="10372" name="Text Box 75" hidden="1">
          <a:extLst>
            <a:ext uri="{FF2B5EF4-FFF2-40B4-BE49-F238E27FC236}">
              <a16:creationId xmlns:a16="http://schemas.microsoft.com/office/drawing/2014/main" id="{00000000-0008-0000-0000-0000842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39</xdr:row>
      <xdr:rowOff>76200</xdr:rowOff>
    </xdr:from>
    <xdr:to>
      <xdr:col>10</xdr:col>
      <xdr:colOff>76200</xdr:colOff>
      <xdr:row>40</xdr:row>
      <xdr:rowOff>114300</xdr:rowOff>
    </xdr:to>
    <xdr:sp macro="" textlink="">
      <xdr:nvSpPr>
        <xdr:cNvPr id="10373" name="Text Box 75" hidden="1">
          <a:extLst>
            <a:ext uri="{FF2B5EF4-FFF2-40B4-BE49-F238E27FC236}">
              <a16:creationId xmlns:a16="http://schemas.microsoft.com/office/drawing/2014/main" id="{00000000-0008-0000-0000-0000852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39</xdr:row>
      <xdr:rowOff>76200</xdr:rowOff>
    </xdr:from>
    <xdr:to>
      <xdr:col>10</xdr:col>
      <xdr:colOff>76200</xdr:colOff>
      <xdr:row>40</xdr:row>
      <xdr:rowOff>114300</xdr:rowOff>
    </xdr:to>
    <xdr:sp macro="" textlink="">
      <xdr:nvSpPr>
        <xdr:cNvPr id="10374" name="Text Box 75" hidden="1">
          <a:extLst>
            <a:ext uri="{FF2B5EF4-FFF2-40B4-BE49-F238E27FC236}">
              <a16:creationId xmlns:a16="http://schemas.microsoft.com/office/drawing/2014/main" id="{00000000-0008-0000-0000-0000862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39</xdr:row>
      <xdr:rowOff>76200</xdr:rowOff>
    </xdr:from>
    <xdr:to>
      <xdr:col>10</xdr:col>
      <xdr:colOff>76200</xdr:colOff>
      <xdr:row>40</xdr:row>
      <xdr:rowOff>114300</xdr:rowOff>
    </xdr:to>
    <xdr:sp macro="" textlink="">
      <xdr:nvSpPr>
        <xdr:cNvPr id="10375" name="Text Box 75" hidden="1">
          <a:extLst>
            <a:ext uri="{FF2B5EF4-FFF2-40B4-BE49-F238E27FC236}">
              <a16:creationId xmlns:a16="http://schemas.microsoft.com/office/drawing/2014/main" id="{00000000-0008-0000-0000-0000872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39</xdr:row>
      <xdr:rowOff>76200</xdr:rowOff>
    </xdr:from>
    <xdr:to>
      <xdr:col>10</xdr:col>
      <xdr:colOff>76200</xdr:colOff>
      <xdr:row>40</xdr:row>
      <xdr:rowOff>114300</xdr:rowOff>
    </xdr:to>
    <xdr:sp macro="" textlink="">
      <xdr:nvSpPr>
        <xdr:cNvPr id="10376" name="Text Box 75" hidden="1">
          <a:extLst>
            <a:ext uri="{FF2B5EF4-FFF2-40B4-BE49-F238E27FC236}">
              <a16:creationId xmlns:a16="http://schemas.microsoft.com/office/drawing/2014/main" id="{00000000-0008-0000-0000-0000882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40</xdr:row>
      <xdr:rowOff>76200</xdr:rowOff>
    </xdr:from>
    <xdr:to>
      <xdr:col>10</xdr:col>
      <xdr:colOff>76200</xdr:colOff>
      <xdr:row>41</xdr:row>
      <xdr:rowOff>114300</xdr:rowOff>
    </xdr:to>
    <xdr:sp macro="" textlink="">
      <xdr:nvSpPr>
        <xdr:cNvPr id="10377" name="Text Box 75" hidden="1">
          <a:extLst>
            <a:ext uri="{FF2B5EF4-FFF2-40B4-BE49-F238E27FC236}">
              <a16:creationId xmlns:a16="http://schemas.microsoft.com/office/drawing/2014/main" id="{00000000-0008-0000-0000-0000892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40</xdr:row>
      <xdr:rowOff>76200</xdr:rowOff>
    </xdr:from>
    <xdr:to>
      <xdr:col>10</xdr:col>
      <xdr:colOff>76200</xdr:colOff>
      <xdr:row>41</xdr:row>
      <xdr:rowOff>114300</xdr:rowOff>
    </xdr:to>
    <xdr:sp macro="" textlink="">
      <xdr:nvSpPr>
        <xdr:cNvPr id="10378" name="Text Box 75" hidden="1">
          <a:extLst>
            <a:ext uri="{FF2B5EF4-FFF2-40B4-BE49-F238E27FC236}">
              <a16:creationId xmlns:a16="http://schemas.microsoft.com/office/drawing/2014/main" id="{00000000-0008-0000-0000-00008A2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40</xdr:row>
      <xdr:rowOff>76200</xdr:rowOff>
    </xdr:from>
    <xdr:to>
      <xdr:col>10</xdr:col>
      <xdr:colOff>76200</xdr:colOff>
      <xdr:row>41</xdr:row>
      <xdr:rowOff>114300</xdr:rowOff>
    </xdr:to>
    <xdr:sp macro="" textlink="">
      <xdr:nvSpPr>
        <xdr:cNvPr id="10379" name="Text Box 75" hidden="1">
          <a:extLst>
            <a:ext uri="{FF2B5EF4-FFF2-40B4-BE49-F238E27FC236}">
              <a16:creationId xmlns:a16="http://schemas.microsoft.com/office/drawing/2014/main" id="{00000000-0008-0000-0000-00008B2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40</xdr:row>
      <xdr:rowOff>76200</xdr:rowOff>
    </xdr:from>
    <xdr:to>
      <xdr:col>10</xdr:col>
      <xdr:colOff>76200</xdr:colOff>
      <xdr:row>41</xdr:row>
      <xdr:rowOff>114300</xdr:rowOff>
    </xdr:to>
    <xdr:sp macro="" textlink="">
      <xdr:nvSpPr>
        <xdr:cNvPr id="10380" name="Text Box 75" hidden="1">
          <a:extLst>
            <a:ext uri="{FF2B5EF4-FFF2-40B4-BE49-F238E27FC236}">
              <a16:creationId xmlns:a16="http://schemas.microsoft.com/office/drawing/2014/main" id="{00000000-0008-0000-0000-00008C2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40</xdr:row>
      <xdr:rowOff>76200</xdr:rowOff>
    </xdr:from>
    <xdr:to>
      <xdr:col>10</xdr:col>
      <xdr:colOff>76200</xdr:colOff>
      <xdr:row>41</xdr:row>
      <xdr:rowOff>114300</xdr:rowOff>
    </xdr:to>
    <xdr:sp macro="" textlink="">
      <xdr:nvSpPr>
        <xdr:cNvPr id="10381" name="Text Box 75" hidden="1">
          <a:extLst>
            <a:ext uri="{FF2B5EF4-FFF2-40B4-BE49-F238E27FC236}">
              <a16:creationId xmlns:a16="http://schemas.microsoft.com/office/drawing/2014/main" id="{00000000-0008-0000-0000-00008D2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40</xdr:row>
      <xdr:rowOff>76200</xdr:rowOff>
    </xdr:from>
    <xdr:to>
      <xdr:col>10</xdr:col>
      <xdr:colOff>76200</xdr:colOff>
      <xdr:row>41</xdr:row>
      <xdr:rowOff>114300</xdr:rowOff>
    </xdr:to>
    <xdr:sp macro="" textlink="">
      <xdr:nvSpPr>
        <xdr:cNvPr id="10382" name="Text Box 75" hidden="1">
          <a:extLst>
            <a:ext uri="{FF2B5EF4-FFF2-40B4-BE49-F238E27FC236}">
              <a16:creationId xmlns:a16="http://schemas.microsoft.com/office/drawing/2014/main" id="{00000000-0008-0000-0000-00008E2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41</xdr:row>
      <xdr:rowOff>76200</xdr:rowOff>
    </xdr:from>
    <xdr:to>
      <xdr:col>10</xdr:col>
      <xdr:colOff>76200</xdr:colOff>
      <xdr:row>42</xdr:row>
      <xdr:rowOff>114300</xdr:rowOff>
    </xdr:to>
    <xdr:sp macro="" textlink="">
      <xdr:nvSpPr>
        <xdr:cNvPr id="10383" name="Text Box 75" hidden="1">
          <a:extLst>
            <a:ext uri="{FF2B5EF4-FFF2-40B4-BE49-F238E27FC236}">
              <a16:creationId xmlns:a16="http://schemas.microsoft.com/office/drawing/2014/main" id="{00000000-0008-0000-0000-00008F2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41</xdr:row>
      <xdr:rowOff>76200</xdr:rowOff>
    </xdr:from>
    <xdr:to>
      <xdr:col>10</xdr:col>
      <xdr:colOff>76200</xdr:colOff>
      <xdr:row>42</xdr:row>
      <xdr:rowOff>114300</xdr:rowOff>
    </xdr:to>
    <xdr:sp macro="" textlink="">
      <xdr:nvSpPr>
        <xdr:cNvPr id="10384" name="Text Box 75" hidden="1">
          <a:extLst>
            <a:ext uri="{FF2B5EF4-FFF2-40B4-BE49-F238E27FC236}">
              <a16:creationId xmlns:a16="http://schemas.microsoft.com/office/drawing/2014/main" id="{00000000-0008-0000-0000-0000902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41</xdr:row>
      <xdr:rowOff>76200</xdr:rowOff>
    </xdr:from>
    <xdr:to>
      <xdr:col>10</xdr:col>
      <xdr:colOff>76200</xdr:colOff>
      <xdr:row>42</xdr:row>
      <xdr:rowOff>114300</xdr:rowOff>
    </xdr:to>
    <xdr:sp macro="" textlink="">
      <xdr:nvSpPr>
        <xdr:cNvPr id="10385" name="Text Box 75" hidden="1">
          <a:extLst>
            <a:ext uri="{FF2B5EF4-FFF2-40B4-BE49-F238E27FC236}">
              <a16:creationId xmlns:a16="http://schemas.microsoft.com/office/drawing/2014/main" id="{00000000-0008-0000-0000-0000912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41</xdr:row>
      <xdr:rowOff>76200</xdr:rowOff>
    </xdr:from>
    <xdr:to>
      <xdr:col>10</xdr:col>
      <xdr:colOff>76200</xdr:colOff>
      <xdr:row>42</xdr:row>
      <xdr:rowOff>114300</xdr:rowOff>
    </xdr:to>
    <xdr:sp macro="" textlink="">
      <xdr:nvSpPr>
        <xdr:cNvPr id="10386" name="Text Box 75" hidden="1">
          <a:extLst>
            <a:ext uri="{FF2B5EF4-FFF2-40B4-BE49-F238E27FC236}">
              <a16:creationId xmlns:a16="http://schemas.microsoft.com/office/drawing/2014/main" id="{00000000-0008-0000-0000-0000922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41</xdr:row>
      <xdr:rowOff>76200</xdr:rowOff>
    </xdr:from>
    <xdr:to>
      <xdr:col>10</xdr:col>
      <xdr:colOff>76200</xdr:colOff>
      <xdr:row>42</xdr:row>
      <xdr:rowOff>114300</xdr:rowOff>
    </xdr:to>
    <xdr:sp macro="" textlink="">
      <xdr:nvSpPr>
        <xdr:cNvPr id="10387" name="Text Box 75" hidden="1">
          <a:extLst>
            <a:ext uri="{FF2B5EF4-FFF2-40B4-BE49-F238E27FC236}">
              <a16:creationId xmlns:a16="http://schemas.microsoft.com/office/drawing/2014/main" id="{00000000-0008-0000-0000-0000932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41</xdr:row>
      <xdr:rowOff>76200</xdr:rowOff>
    </xdr:from>
    <xdr:to>
      <xdr:col>10</xdr:col>
      <xdr:colOff>76200</xdr:colOff>
      <xdr:row>42</xdr:row>
      <xdr:rowOff>114300</xdr:rowOff>
    </xdr:to>
    <xdr:sp macro="" textlink="">
      <xdr:nvSpPr>
        <xdr:cNvPr id="10388" name="Text Box 75" hidden="1">
          <a:extLst>
            <a:ext uri="{FF2B5EF4-FFF2-40B4-BE49-F238E27FC236}">
              <a16:creationId xmlns:a16="http://schemas.microsoft.com/office/drawing/2014/main" id="{00000000-0008-0000-0000-0000942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26</xdr:row>
      <xdr:rowOff>76200</xdr:rowOff>
    </xdr:from>
    <xdr:to>
      <xdr:col>10</xdr:col>
      <xdr:colOff>76200</xdr:colOff>
      <xdr:row>27</xdr:row>
      <xdr:rowOff>114300</xdr:rowOff>
    </xdr:to>
    <xdr:sp macro="" textlink="">
      <xdr:nvSpPr>
        <xdr:cNvPr id="10389" name="Text Box 75" hidden="1">
          <a:extLst>
            <a:ext uri="{FF2B5EF4-FFF2-40B4-BE49-F238E27FC236}">
              <a16:creationId xmlns:a16="http://schemas.microsoft.com/office/drawing/2014/main" id="{00000000-0008-0000-0000-000095280000}"/>
            </a:ext>
          </a:extLst>
        </xdr:cNvPr>
        <xdr:cNvSpPr txBox="1">
          <a:spLocks noChangeArrowheads="1"/>
        </xdr:cNvSpPr>
      </xdr:nvSpPr>
      <xdr:spPr bwMode="auto">
        <a:xfrm>
          <a:off x="3714750" y="5629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27</xdr:row>
      <xdr:rowOff>76200</xdr:rowOff>
    </xdr:from>
    <xdr:to>
      <xdr:col>10</xdr:col>
      <xdr:colOff>76200</xdr:colOff>
      <xdr:row>28</xdr:row>
      <xdr:rowOff>114300</xdr:rowOff>
    </xdr:to>
    <xdr:sp macro="" textlink="">
      <xdr:nvSpPr>
        <xdr:cNvPr id="10390" name="Text Box 75" hidden="1">
          <a:extLst>
            <a:ext uri="{FF2B5EF4-FFF2-40B4-BE49-F238E27FC236}">
              <a16:creationId xmlns:a16="http://schemas.microsoft.com/office/drawing/2014/main" id="{00000000-0008-0000-0000-000096280000}"/>
            </a:ext>
          </a:extLst>
        </xdr:cNvPr>
        <xdr:cNvSpPr txBox="1">
          <a:spLocks noChangeArrowheads="1"/>
        </xdr:cNvSpPr>
      </xdr:nvSpPr>
      <xdr:spPr bwMode="auto">
        <a:xfrm>
          <a:off x="3714750" y="5791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27</xdr:row>
      <xdr:rowOff>76200</xdr:rowOff>
    </xdr:from>
    <xdr:to>
      <xdr:col>10</xdr:col>
      <xdr:colOff>76200</xdr:colOff>
      <xdr:row>28</xdr:row>
      <xdr:rowOff>114300</xdr:rowOff>
    </xdr:to>
    <xdr:sp macro="" textlink="">
      <xdr:nvSpPr>
        <xdr:cNvPr id="10391" name="Text Box 75" hidden="1">
          <a:extLst>
            <a:ext uri="{FF2B5EF4-FFF2-40B4-BE49-F238E27FC236}">
              <a16:creationId xmlns:a16="http://schemas.microsoft.com/office/drawing/2014/main" id="{00000000-0008-0000-0000-000097280000}"/>
            </a:ext>
          </a:extLst>
        </xdr:cNvPr>
        <xdr:cNvSpPr txBox="1">
          <a:spLocks noChangeArrowheads="1"/>
        </xdr:cNvSpPr>
      </xdr:nvSpPr>
      <xdr:spPr bwMode="auto">
        <a:xfrm>
          <a:off x="3714750" y="5791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27</xdr:row>
      <xdr:rowOff>76200</xdr:rowOff>
    </xdr:from>
    <xdr:to>
      <xdr:col>10</xdr:col>
      <xdr:colOff>76200</xdr:colOff>
      <xdr:row>28</xdr:row>
      <xdr:rowOff>114300</xdr:rowOff>
    </xdr:to>
    <xdr:sp macro="" textlink="">
      <xdr:nvSpPr>
        <xdr:cNvPr id="10392" name="Text Box 75" hidden="1">
          <a:extLst>
            <a:ext uri="{FF2B5EF4-FFF2-40B4-BE49-F238E27FC236}">
              <a16:creationId xmlns:a16="http://schemas.microsoft.com/office/drawing/2014/main" id="{00000000-0008-0000-0000-000098280000}"/>
            </a:ext>
          </a:extLst>
        </xdr:cNvPr>
        <xdr:cNvSpPr txBox="1">
          <a:spLocks noChangeArrowheads="1"/>
        </xdr:cNvSpPr>
      </xdr:nvSpPr>
      <xdr:spPr bwMode="auto">
        <a:xfrm>
          <a:off x="3714750" y="5791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27</xdr:row>
      <xdr:rowOff>76200</xdr:rowOff>
    </xdr:from>
    <xdr:to>
      <xdr:col>10</xdr:col>
      <xdr:colOff>76200</xdr:colOff>
      <xdr:row>28</xdr:row>
      <xdr:rowOff>114300</xdr:rowOff>
    </xdr:to>
    <xdr:sp macro="" textlink="">
      <xdr:nvSpPr>
        <xdr:cNvPr id="10393" name="Text Box 75" hidden="1">
          <a:extLst>
            <a:ext uri="{FF2B5EF4-FFF2-40B4-BE49-F238E27FC236}">
              <a16:creationId xmlns:a16="http://schemas.microsoft.com/office/drawing/2014/main" id="{00000000-0008-0000-0000-000099280000}"/>
            </a:ext>
          </a:extLst>
        </xdr:cNvPr>
        <xdr:cNvSpPr txBox="1">
          <a:spLocks noChangeArrowheads="1"/>
        </xdr:cNvSpPr>
      </xdr:nvSpPr>
      <xdr:spPr bwMode="auto">
        <a:xfrm>
          <a:off x="3714750" y="5791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27</xdr:row>
      <xdr:rowOff>76200</xdr:rowOff>
    </xdr:from>
    <xdr:to>
      <xdr:col>10</xdr:col>
      <xdr:colOff>76200</xdr:colOff>
      <xdr:row>28</xdr:row>
      <xdr:rowOff>114300</xdr:rowOff>
    </xdr:to>
    <xdr:sp macro="" textlink="">
      <xdr:nvSpPr>
        <xdr:cNvPr id="10394" name="Text Box 75" hidden="1">
          <a:extLst>
            <a:ext uri="{FF2B5EF4-FFF2-40B4-BE49-F238E27FC236}">
              <a16:creationId xmlns:a16="http://schemas.microsoft.com/office/drawing/2014/main" id="{00000000-0008-0000-0000-00009A280000}"/>
            </a:ext>
          </a:extLst>
        </xdr:cNvPr>
        <xdr:cNvSpPr txBox="1">
          <a:spLocks noChangeArrowheads="1"/>
        </xdr:cNvSpPr>
      </xdr:nvSpPr>
      <xdr:spPr bwMode="auto">
        <a:xfrm>
          <a:off x="3714750" y="5791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27</xdr:row>
      <xdr:rowOff>76200</xdr:rowOff>
    </xdr:from>
    <xdr:to>
      <xdr:col>10</xdr:col>
      <xdr:colOff>76200</xdr:colOff>
      <xdr:row>28</xdr:row>
      <xdr:rowOff>114300</xdr:rowOff>
    </xdr:to>
    <xdr:sp macro="" textlink="">
      <xdr:nvSpPr>
        <xdr:cNvPr id="10395" name="Text Box 75" hidden="1">
          <a:extLst>
            <a:ext uri="{FF2B5EF4-FFF2-40B4-BE49-F238E27FC236}">
              <a16:creationId xmlns:a16="http://schemas.microsoft.com/office/drawing/2014/main" id="{00000000-0008-0000-0000-00009B280000}"/>
            </a:ext>
          </a:extLst>
        </xdr:cNvPr>
        <xdr:cNvSpPr txBox="1">
          <a:spLocks noChangeArrowheads="1"/>
        </xdr:cNvSpPr>
      </xdr:nvSpPr>
      <xdr:spPr bwMode="auto">
        <a:xfrm>
          <a:off x="3714750" y="5791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28</xdr:row>
      <xdr:rowOff>76200</xdr:rowOff>
    </xdr:from>
    <xdr:to>
      <xdr:col>10</xdr:col>
      <xdr:colOff>76200</xdr:colOff>
      <xdr:row>29</xdr:row>
      <xdr:rowOff>114300</xdr:rowOff>
    </xdr:to>
    <xdr:sp macro="" textlink="">
      <xdr:nvSpPr>
        <xdr:cNvPr id="10396" name="Text Box 75" hidden="1">
          <a:extLst>
            <a:ext uri="{FF2B5EF4-FFF2-40B4-BE49-F238E27FC236}">
              <a16:creationId xmlns:a16="http://schemas.microsoft.com/office/drawing/2014/main" id="{00000000-0008-0000-0000-00009C280000}"/>
            </a:ext>
          </a:extLst>
        </xdr:cNvPr>
        <xdr:cNvSpPr txBox="1">
          <a:spLocks noChangeArrowheads="1"/>
        </xdr:cNvSpPr>
      </xdr:nvSpPr>
      <xdr:spPr bwMode="auto">
        <a:xfrm>
          <a:off x="3714750" y="5953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28</xdr:row>
      <xdr:rowOff>76200</xdr:rowOff>
    </xdr:from>
    <xdr:to>
      <xdr:col>10</xdr:col>
      <xdr:colOff>76200</xdr:colOff>
      <xdr:row>29</xdr:row>
      <xdr:rowOff>114300</xdr:rowOff>
    </xdr:to>
    <xdr:sp macro="" textlink="">
      <xdr:nvSpPr>
        <xdr:cNvPr id="10397" name="Text Box 75" hidden="1">
          <a:extLst>
            <a:ext uri="{FF2B5EF4-FFF2-40B4-BE49-F238E27FC236}">
              <a16:creationId xmlns:a16="http://schemas.microsoft.com/office/drawing/2014/main" id="{00000000-0008-0000-0000-00009D280000}"/>
            </a:ext>
          </a:extLst>
        </xdr:cNvPr>
        <xdr:cNvSpPr txBox="1">
          <a:spLocks noChangeArrowheads="1"/>
        </xdr:cNvSpPr>
      </xdr:nvSpPr>
      <xdr:spPr bwMode="auto">
        <a:xfrm>
          <a:off x="3714750" y="5953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28</xdr:row>
      <xdr:rowOff>76200</xdr:rowOff>
    </xdr:from>
    <xdr:to>
      <xdr:col>10</xdr:col>
      <xdr:colOff>76200</xdr:colOff>
      <xdr:row>29</xdr:row>
      <xdr:rowOff>114300</xdr:rowOff>
    </xdr:to>
    <xdr:sp macro="" textlink="">
      <xdr:nvSpPr>
        <xdr:cNvPr id="10398" name="Text Box 75" hidden="1">
          <a:extLst>
            <a:ext uri="{FF2B5EF4-FFF2-40B4-BE49-F238E27FC236}">
              <a16:creationId xmlns:a16="http://schemas.microsoft.com/office/drawing/2014/main" id="{00000000-0008-0000-0000-00009E280000}"/>
            </a:ext>
          </a:extLst>
        </xdr:cNvPr>
        <xdr:cNvSpPr txBox="1">
          <a:spLocks noChangeArrowheads="1"/>
        </xdr:cNvSpPr>
      </xdr:nvSpPr>
      <xdr:spPr bwMode="auto">
        <a:xfrm>
          <a:off x="3714750" y="5953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28</xdr:row>
      <xdr:rowOff>76200</xdr:rowOff>
    </xdr:from>
    <xdr:to>
      <xdr:col>10</xdr:col>
      <xdr:colOff>76200</xdr:colOff>
      <xdr:row>29</xdr:row>
      <xdr:rowOff>114300</xdr:rowOff>
    </xdr:to>
    <xdr:sp macro="" textlink="">
      <xdr:nvSpPr>
        <xdr:cNvPr id="10399" name="Text Box 75" hidden="1">
          <a:extLst>
            <a:ext uri="{FF2B5EF4-FFF2-40B4-BE49-F238E27FC236}">
              <a16:creationId xmlns:a16="http://schemas.microsoft.com/office/drawing/2014/main" id="{00000000-0008-0000-0000-00009F280000}"/>
            </a:ext>
          </a:extLst>
        </xdr:cNvPr>
        <xdr:cNvSpPr txBox="1">
          <a:spLocks noChangeArrowheads="1"/>
        </xdr:cNvSpPr>
      </xdr:nvSpPr>
      <xdr:spPr bwMode="auto">
        <a:xfrm>
          <a:off x="3714750" y="5953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28</xdr:row>
      <xdr:rowOff>76200</xdr:rowOff>
    </xdr:from>
    <xdr:to>
      <xdr:col>10</xdr:col>
      <xdr:colOff>76200</xdr:colOff>
      <xdr:row>29</xdr:row>
      <xdr:rowOff>114300</xdr:rowOff>
    </xdr:to>
    <xdr:sp macro="" textlink="">
      <xdr:nvSpPr>
        <xdr:cNvPr id="10400" name="Text Box 75" hidden="1">
          <a:extLst>
            <a:ext uri="{FF2B5EF4-FFF2-40B4-BE49-F238E27FC236}">
              <a16:creationId xmlns:a16="http://schemas.microsoft.com/office/drawing/2014/main" id="{00000000-0008-0000-0000-0000A0280000}"/>
            </a:ext>
          </a:extLst>
        </xdr:cNvPr>
        <xdr:cNvSpPr txBox="1">
          <a:spLocks noChangeArrowheads="1"/>
        </xdr:cNvSpPr>
      </xdr:nvSpPr>
      <xdr:spPr bwMode="auto">
        <a:xfrm>
          <a:off x="3714750" y="5953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28</xdr:row>
      <xdr:rowOff>76200</xdr:rowOff>
    </xdr:from>
    <xdr:to>
      <xdr:col>10</xdr:col>
      <xdr:colOff>76200</xdr:colOff>
      <xdr:row>29</xdr:row>
      <xdr:rowOff>114300</xdr:rowOff>
    </xdr:to>
    <xdr:sp macro="" textlink="">
      <xdr:nvSpPr>
        <xdr:cNvPr id="10401" name="Text Box 75" hidden="1">
          <a:extLst>
            <a:ext uri="{FF2B5EF4-FFF2-40B4-BE49-F238E27FC236}">
              <a16:creationId xmlns:a16="http://schemas.microsoft.com/office/drawing/2014/main" id="{00000000-0008-0000-0000-0000A1280000}"/>
            </a:ext>
          </a:extLst>
        </xdr:cNvPr>
        <xdr:cNvSpPr txBox="1">
          <a:spLocks noChangeArrowheads="1"/>
        </xdr:cNvSpPr>
      </xdr:nvSpPr>
      <xdr:spPr bwMode="auto">
        <a:xfrm>
          <a:off x="3714750" y="5953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28</xdr:row>
      <xdr:rowOff>76200</xdr:rowOff>
    </xdr:from>
    <xdr:to>
      <xdr:col>10</xdr:col>
      <xdr:colOff>76200</xdr:colOff>
      <xdr:row>29</xdr:row>
      <xdr:rowOff>114300</xdr:rowOff>
    </xdr:to>
    <xdr:sp macro="" textlink="">
      <xdr:nvSpPr>
        <xdr:cNvPr id="10402" name="Text Box 75" hidden="1">
          <a:extLst>
            <a:ext uri="{FF2B5EF4-FFF2-40B4-BE49-F238E27FC236}">
              <a16:creationId xmlns:a16="http://schemas.microsoft.com/office/drawing/2014/main" id="{00000000-0008-0000-0000-0000A2280000}"/>
            </a:ext>
          </a:extLst>
        </xdr:cNvPr>
        <xdr:cNvSpPr txBox="1">
          <a:spLocks noChangeArrowheads="1"/>
        </xdr:cNvSpPr>
      </xdr:nvSpPr>
      <xdr:spPr bwMode="auto">
        <a:xfrm>
          <a:off x="3714750" y="5953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29</xdr:row>
      <xdr:rowOff>76200</xdr:rowOff>
    </xdr:from>
    <xdr:to>
      <xdr:col>10</xdr:col>
      <xdr:colOff>76200</xdr:colOff>
      <xdr:row>30</xdr:row>
      <xdr:rowOff>114300</xdr:rowOff>
    </xdr:to>
    <xdr:sp macro="" textlink="">
      <xdr:nvSpPr>
        <xdr:cNvPr id="10403" name="Text Box 75" hidden="1">
          <a:extLst>
            <a:ext uri="{FF2B5EF4-FFF2-40B4-BE49-F238E27FC236}">
              <a16:creationId xmlns:a16="http://schemas.microsoft.com/office/drawing/2014/main" id="{00000000-0008-0000-0000-0000A3280000}"/>
            </a:ext>
          </a:extLst>
        </xdr:cNvPr>
        <xdr:cNvSpPr txBox="1">
          <a:spLocks noChangeArrowheads="1"/>
        </xdr:cNvSpPr>
      </xdr:nvSpPr>
      <xdr:spPr bwMode="auto">
        <a:xfrm>
          <a:off x="3714750" y="6115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29</xdr:row>
      <xdr:rowOff>76200</xdr:rowOff>
    </xdr:from>
    <xdr:to>
      <xdr:col>10</xdr:col>
      <xdr:colOff>76200</xdr:colOff>
      <xdr:row>30</xdr:row>
      <xdr:rowOff>114300</xdr:rowOff>
    </xdr:to>
    <xdr:sp macro="" textlink="">
      <xdr:nvSpPr>
        <xdr:cNvPr id="10404" name="Text Box 75" hidden="1">
          <a:extLst>
            <a:ext uri="{FF2B5EF4-FFF2-40B4-BE49-F238E27FC236}">
              <a16:creationId xmlns:a16="http://schemas.microsoft.com/office/drawing/2014/main" id="{00000000-0008-0000-0000-0000A4280000}"/>
            </a:ext>
          </a:extLst>
        </xdr:cNvPr>
        <xdr:cNvSpPr txBox="1">
          <a:spLocks noChangeArrowheads="1"/>
        </xdr:cNvSpPr>
      </xdr:nvSpPr>
      <xdr:spPr bwMode="auto">
        <a:xfrm>
          <a:off x="3714750" y="6115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29</xdr:row>
      <xdr:rowOff>76200</xdr:rowOff>
    </xdr:from>
    <xdr:to>
      <xdr:col>10</xdr:col>
      <xdr:colOff>76200</xdr:colOff>
      <xdr:row>30</xdr:row>
      <xdr:rowOff>114300</xdr:rowOff>
    </xdr:to>
    <xdr:sp macro="" textlink="">
      <xdr:nvSpPr>
        <xdr:cNvPr id="10405" name="Text Box 75" hidden="1">
          <a:extLst>
            <a:ext uri="{FF2B5EF4-FFF2-40B4-BE49-F238E27FC236}">
              <a16:creationId xmlns:a16="http://schemas.microsoft.com/office/drawing/2014/main" id="{00000000-0008-0000-0000-0000A5280000}"/>
            </a:ext>
          </a:extLst>
        </xdr:cNvPr>
        <xdr:cNvSpPr txBox="1">
          <a:spLocks noChangeArrowheads="1"/>
        </xdr:cNvSpPr>
      </xdr:nvSpPr>
      <xdr:spPr bwMode="auto">
        <a:xfrm>
          <a:off x="3714750" y="6115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29</xdr:row>
      <xdr:rowOff>76200</xdr:rowOff>
    </xdr:from>
    <xdr:to>
      <xdr:col>10</xdr:col>
      <xdr:colOff>76200</xdr:colOff>
      <xdr:row>30</xdr:row>
      <xdr:rowOff>114300</xdr:rowOff>
    </xdr:to>
    <xdr:sp macro="" textlink="">
      <xdr:nvSpPr>
        <xdr:cNvPr id="10406" name="Text Box 75" hidden="1">
          <a:extLst>
            <a:ext uri="{FF2B5EF4-FFF2-40B4-BE49-F238E27FC236}">
              <a16:creationId xmlns:a16="http://schemas.microsoft.com/office/drawing/2014/main" id="{00000000-0008-0000-0000-0000A6280000}"/>
            </a:ext>
          </a:extLst>
        </xdr:cNvPr>
        <xdr:cNvSpPr txBox="1">
          <a:spLocks noChangeArrowheads="1"/>
        </xdr:cNvSpPr>
      </xdr:nvSpPr>
      <xdr:spPr bwMode="auto">
        <a:xfrm>
          <a:off x="3714750" y="6115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29</xdr:row>
      <xdr:rowOff>76200</xdr:rowOff>
    </xdr:from>
    <xdr:to>
      <xdr:col>10</xdr:col>
      <xdr:colOff>76200</xdr:colOff>
      <xdr:row>30</xdr:row>
      <xdr:rowOff>114300</xdr:rowOff>
    </xdr:to>
    <xdr:sp macro="" textlink="">
      <xdr:nvSpPr>
        <xdr:cNvPr id="10407" name="Text Box 75" hidden="1">
          <a:extLst>
            <a:ext uri="{FF2B5EF4-FFF2-40B4-BE49-F238E27FC236}">
              <a16:creationId xmlns:a16="http://schemas.microsoft.com/office/drawing/2014/main" id="{00000000-0008-0000-0000-0000A7280000}"/>
            </a:ext>
          </a:extLst>
        </xdr:cNvPr>
        <xdr:cNvSpPr txBox="1">
          <a:spLocks noChangeArrowheads="1"/>
        </xdr:cNvSpPr>
      </xdr:nvSpPr>
      <xdr:spPr bwMode="auto">
        <a:xfrm>
          <a:off x="3714750" y="6115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29</xdr:row>
      <xdr:rowOff>76200</xdr:rowOff>
    </xdr:from>
    <xdr:to>
      <xdr:col>10</xdr:col>
      <xdr:colOff>76200</xdr:colOff>
      <xdr:row>30</xdr:row>
      <xdr:rowOff>114300</xdr:rowOff>
    </xdr:to>
    <xdr:sp macro="" textlink="">
      <xdr:nvSpPr>
        <xdr:cNvPr id="10408" name="Text Box 75" hidden="1">
          <a:extLst>
            <a:ext uri="{FF2B5EF4-FFF2-40B4-BE49-F238E27FC236}">
              <a16:creationId xmlns:a16="http://schemas.microsoft.com/office/drawing/2014/main" id="{00000000-0008-0000-0000-0000A8280000}"/>
            </a:ext>
          </a:extLst>
        </xdr:cNvPr>
        <xdr:cNvSpPr txBox="1">
          <a:spLocks noChangeArrowheads="1"/>
        </xdr:cNvSpPr>
      </xdr:nvSpPr>
      <xdr:spPr bwMode="auto">
        <a:xfrm>
          <a:off x="3714750" y="6115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29</xdr:row>
      <xdr:rowOff>76200</xdr:rowOff>
    </xdr:from>
    <xdr:to>
      <xdr:col>10</xdr:col>
      <xdr:colOff>76200</xdr:colOff>
      <xdr:row>30</xdr:row>
      <xdr:rowOff>114300</xdr:rowOff>
    </xdr:to>
    <xdr:sp macro="" textlink="">
      <xdr:nvSpPr>
        <xdr:cNvPr id="10409" name="Text Box 75" hidden="1">
          <a:extLst>
            <a:ext uri="{FF2B5EF4-FFF2-40B4-BE49-F238E27FC236}">
              <a16:creationId xmlns:a16="http://schemas.microsoft.com/office/drawing/2014/main" id="{00000000-0008-0000-0000-0000A9280000}"/>
            </a:ext>
          </a:extLst>
        </xdr:cNvPr>
        <xdr:cNvSpPr txBox="1">
          <a:spLocks noChangeArrowheads="1"/>
        </xdr:cNvSpPr>
      </xdr:nvSpPr>
      <xdr:spPr bwMode="auto">
        <a:xfrm>
          <a:off x="3714750" y="6115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30</xdr:row>
      <xdr:rowOff>76200</xdr:rowOff>
    </xdr:from>
    <xdr:to>
      <xdr:col>10</xdr:col>
      <xdr:colOff>76200</xdr:colOff>
      <xdr:row>31</xdr:row>
      <xdr:rowOff>114300</xdr:rowOff>
    </xdr:to>
    <xdr:sp macro="" textlink="">
      <xdr:nvSpPr>
        <xdr:cNvPr id="10410" name="Text Box 75" hidden="1">
          <a:extLst>
            <a:ext uri="{FF2B5EF4-FFF2-40B4-BE49-F238E27FC236}">
              <a16:creationId xmlns:a16="http://schemas.microsoft.com/office/drawing/2014/main" id="{00000000-0008-0000-0000-0000AA280000}"/>
            </a:ext>
          </a:extLst>
        </xdr:cNvPr>
        <xdr:cNvSpPr txBox="1">
          <a:spLocks noChangeArrowheads="1"/>
        </xdr:cNvSpPr>
      </xdr:nvSpPr>
      <xdr:spPr bwMode="auto">
        <a:xfrm>
          <a:off x="3714750" y="6276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30</xdr:row>
      <xdr:rowOff>76200</xdr:rowOff>
    </xdr:from>
    <xdr:to>
      <xdr:col>10</xdr:col>
      <xdr:colOff>76200</xdr:colOff>
      <xdr:row>31</xdr:row>
      <xdr:rowOff>114300</xdr:rowOff>
    </xdr:to>
    <xdr:sp macro="" textlink="">
      <xdr:nvSpPr>
        <xdr:cNvPr id="10411" name="Text Box 75" hidden="1">
          <a:extLst>
            <a:ext uri="{FF2B5EF4-FFF2-40B4-BE49-F238E27FC236}">
              <a16:creationId xmlns:a16="http://schemas.microsoft.com/office/drawing/2014/main" id="{00000000-0008-0000-0000-0000AB280000}"/>
            </a:ext>
          </a:extLst>
        </xdr:cNvPr>
        <xdr:cNvSpPr txBox="1">
          <a:spLocks noChangeArrowheads="1"/>
        </xdr:cNvSpPr>
      </xdr:nvSpPr>
      <xdr:spPr bwMode="auto">
        <a:xfrm>
          <a:off x="3714750" y="6276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30</xdr:row>
      <xdr:rowOff>76200</xdr:rowOff>
    </xdr:from>
    <xdr:to>
      <xdr:col>10</xdr:col>
      <xdr:colOff>76200</xdr:colOff>
      <xdr:row>31</xdr:row>
      <xdr:rowOff>114300</xdr:rowOff>
    </xdr:to>
    <xdr:sp macro="" textlink="">
      <xdr:nvSpPr>
        <xdr:cNvPr id="10412" name="Text Box 75" hidden="1">
          <a:extLst>
            <a:ext uri="{FF2B5EF4-FFF2-40B4-BE49-F238E27FC236}">
              <a16:creationId xmlns:a16="http://schemas.microsoft.com/office/drawing/2014/main" id="{00000000-0008-0000-0000-0000AC280000}"/>
            </a:ext>
          </a:extLst>
        </xdr:cNvPr>
        <xdr:cNvSpPr txBox="1">
          <a:spLocks noChangeArrowheads="1"/>
        </xdr:cNvSpPr>
      </xdr:nvSpPr>
      <xdr:spPr bwMode="auto">
        <a:xfrm>
          <a:off x="3714750" y="6276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30</xdr:row>
      <xdr:rowOff>76200</xdr:rowOff>
    </xdr:from>
    <xdr:to>
      <xdr:col>10</xdr:col>
      <xdr:colOff>76200</xdr:colOff>
      <xdr:row>31</xdr:row>
      <xdr:rowOff>114300</xdr:rowOff>
    </xdr:to>
    <xdr:sp macro="" textlink="">
      <xdr:nvSpPr>
        <xdr:cNvPr id="10413" name="Text Box 75" hidden="1">
          <a:extLst>
            <a:ext uri="{FF2B5EF4-FFF2-40B4-BE49-F238E27FC236}">
              <a16:creationId xmlns:a16="http://schemas.microsoft.com/office/drawing/2014/main" id="{00000000-0008-0000-0000-0000AD280000}"/>
            </a:ext>
          </a:extLst>
        </xdr:cNvPr>
        <xdr:cNvSpPr txBox="1">
          <a:spLocks noChangeArrowheads="1"/>
        </xdr:cNvSpPr>
      </xdr:nvSpPr>
      <xdr:spPr bwMode="auto">
        <a:xfrm>
          <a:off x="3714750" y="6276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30</xdr:row>
      <xdr:rowOff>76200</xdr:rowOff>
    </xdr:from>
    <xdr:to>
      <xdr:col>10</xdr:col>
      <xdr:colOff>76200</xdr:colOff>
      <xdr:row>31</xdr:row>
      <xdr:rowOff>114300</xdr:rowOff>
    </xdr:to>
    <xdr:sp macro="" textlink="">
      <xdr:nvSpPr>
        <xdr:cNvPr id="10414" name="Text Box 75" hidden="1">
          <a:extLst>
            <a:ext uri="{FF2B5EF4-FFF2-40B4-BE49-F238E27FC236}">
              <a16:creationId xmlns:a16="http://schemas.microsoft.com/office/drawing/2014/main" id="{00000000-0008-0000-0000-0000AE280000}"/>
            </a:ext>
          </a:extLst>
        </xdr:cNvPr>
        <xdr:cNvSpPr txBox="1">
          <a:spLocks noChangeArrowheads="1"/>
        </xdr:cNvSpPr>
      </xdr:nvSpPr>
      <xdr:spPr bwMode="auto">
        <a:xfrm>
          <a:off x="3714750" y="6276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30</xdr:row>
      <xdr:rowOff>76200</xdr:rowOff>
    </xdr:from>
    <xdr:to>
      <xdr:col>10</xdr:col>
      <xdr:colOff>76200</xdr:colOff>
      <xdr:row>31</xdr:row>
      <xdr:rowOff>114300</xdr:rowOff>
    </xdr:to>
    <xdr:sp macro="" textlink="">
      <xdr:nvSpPr>
        <xdr:cNvPr id="10415" name="Text Box 75" hidden="1">
          <a:extLst>
            <a:ext uri="{FF2B5EF4-FFF2-40B4-BE49-F238E27FC236}">
              <a16:creationId xmlns:a16="http://schemas.microsoft.com/office/drawing/2014/main" id="{00000000-0008-0000-0000-0000AF280000}"/>
            </a:ext>
          </a:extLst>
        </xdr:cNvPr>
        <xdr:cNvSpPr txBox="1">
          <a:spLocks noChangeArrowheads="1"/>
        </xdr:cNvSpPr>
      </xdr:nvSpPr>
      <xdr:spPr bwMode="auto">
        <a:xfrm>
          <a:off x="3714750" y="6276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30</xdr:row>
      <xdr:rowOff>76200</xdr:rowOff>
    </xdr:from>
    <xdr:to>
      <xdr:col>10</xdr:col>
      <xdr:colOff>76200</xdr:colOff>
      <xdr:row>31</xdr:row>
      <xdr:rowOff>114300</xdr:rowOff>
    </xdr:to>
    <xdr:sp macro="" textlink="">
      <xdr:nvSpPr>
        <xdr:cNvPr id="10416" name="Text Box 75" hidden="1">
          <a:extLst>
            <a:ext uri="{FF2B5EF4-FFF2-40B4-BE49-F238E27FC236}">
              <a16:creationId xmlns:a16="http://schemas.microsoft.com/office/drawing/2014/main" id="{00000000-0008-0000-0000-0000B0280000}"/>
            </a:ext>
          </a:extLst>
        </xdr:cNvPr>
        <xdr:cNvSpPr txBox="1">
          <a:spLocks noChangeArrowheads="1"/>
        </xdr:cNvSpPr>
      </xdr:nvSpPr>
      <xdr:spPr bwMode="auto">
        <a:xfrm>
          <a:off x="3714750" y="6276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31</xdr:row>
      <xdr:rowOff>76200</xdr:rowOff>
    </xdr:from>
    <xdr:to>
      <xdr:col>10</xdr:col>
      <xdr:colOff>76200</xdr:colOff>
      <xdr:row>32</xdr:row>
      <xdr:rowOff>114300</xdr:rowOff>
    </xdr:to>
    <xdr:sp macro="" textlink="">
      <xdr:nvSpPr>
        <xdr:cNvPr id="10417" name="Text Box 75" hidden="1">
          <a:extLst>
            <a:ext uri="{FF2B5EF4-FFF2-40B4-BE49-F238E27FC236}">
              <a16:creationId xmlns:a16="http://schemas.microsoft.com/office/drawing/2014/main" id="{00000000-0008-0000-0000-0000B1280000}"/>
            </a:ext>
          </a:extLst>
        </xdr:cNvPr>
        <xdr:cNvSpPr txBox="1">
          <a:spLocks noChangeArrowheads="1"/>
        </xdr:cNvSpPr>
      </xdr:nvSpPr>
      <xdr:spPr bwMode="auto">
        <a:xfrm>
          <a:off x="3714750" y="6438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31</xdr:row>
      <xdr:rowOff>76200</xdr:rowOff>
    </xdr:from>
    <xdr:to>
      <xdr:col>10</xdr:col>
      <xdr:colOff>76200</xdr:colOff>
      <xdr:row>32</xdr:row>
      <xdr:rowOff>114300</xdr:rowOff>
    </xdr:to>
    <xdr:sp macro="" textlink="">
      <xdr:nvSpPr>
        <xdr:cNvPr id="10418" name="Text Box 75" hidden="1">
          <a:extLst>
            <a:ext uri="{FF2B5EF4-FFF2-40B4-BE49-F238E27FC236}">
              <a16:creationId xmlns:a16="http://schemas.microsoft.com/office/drawing/2014/main" id="{00000000-0008-0000-0000-0000B2280000}"/>
            </a:ext>
          </a:extLst>
        </xdr:cNvPr>
        <xdr:cNvSpPr txBox="1">
          <a:spLocks noChangeArrowheads="1"/>
        </xdr:cNvSpPr>
      </xdr:nvSpPr>
      <xdr:spPr bwMode="auto">
        <a:xfrm>
          <a:off x="3714750" y="6438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31</xdr:row>
      <xdr:rowOff>76200</xdr:rowOff>
    </xdr:from>
    <xdr:to>
      <xdr:col>10</xdr:col>
      <xdr:colOff>76200</xdr:colOff>
      <xdr:row>32</xdr:row>
      <xdr:rowOff>114300</xdr:rowOff>
    </xdr:to>
    <xdr:sp macro="" textlink="">
      <xdr:nvSpPr>
        <xdr:cNvPr id="10419" name="Text Box 75" hidden="1">
          <a:extLst>
            <a:ext uri="{FF2B5EF4-FFF2-40B4-BE49-F238E27FC236}">
              <a16:creationId xmlns:a16="http://schemas.microsoft.com/office/drawing/2014/main" id="{00000000-0008-0000-0000-0000B3280000}"/>
            </a:ext>
          </a:extLst>
        </xdr:cNvPr>
        <xdr:cNvSpPr txBox="1">
          <a:spLocks noChangeArrowheads="1"/>
        </xdr:cNvSpPr>
      </xdr:nvSpPr>
      <xdr:spPr bwMode="auto">
        <a:xfrm>
          <a:off x="3714750" y="6438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31</xdr:row>
      <xdr:rowOff>76200</xdr:rowOff>
    </xdr:from>
    <xdr:to>
      <xdr:col>10</xdr:col>
      <xdr:colOff>76200</xdr:colOff>
      <xdr:row>32</xdr:row>
      <xdr:rowOff>114300</xdr:rowOff>
    </xdr:to>
    <xdr:sp macro="" textlink="">
      <xdr:nvSpPr>
        <xdr:cNvPr id="10420" name="Text Box 75" hidden="1">
          <a:extLst>
            <a:ext uri="{FF2B5EF4-FFF2-40B4-BE49-F238E27FC236}">
              <a16:creationId xmlns:a16="http://schemas.microsoft.com/office/drawing/2014/main" id="{00000000-0008-0000-0000-0000B4280000}"/>
            </a:ext>
          </a:extLst>
        </xdr:cNvPr>
        <xdr:cNvSpPr txBox="1">
          <a:spLocks noChangeArrowheads="1"/>
        </xdr:cNvSpPr>
      </xdr:nvSpPr>
      <xdr:spPr bwMode="auto">
        <a:xfrm>
          <a:off x="3714750" y="6438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31</xdr:row>
      <xdr:rowOff>76200</xdr:rowOff>
    </xdr:from>
    <xdr:to>
      <xdr:col>10</xdr:col>
      <xdr:colOff>76200</xdr:colOff>
      <xdr:row>32</xdr:row>
      <xdr:rowOff>114300</xdr:rowOff>
    </xdr:to>
    <xdr:sp macro="" textlink="">
      <xdr:nvSpPr>
        <xdr:cNvPr id="10421" name="Text Box 75" hidden="1">
          <a:extLst>
            <a:ext uri="{FF2B5EF4-FFF2-40B4-BE49-F238E27FC236}">
              <a16:creationId xmlns:a16="http://schemas.microsoft.com/office/drawing/2014/main" id="{00000000-0008-0000-0000-0000B5280000}"/>
            </a:ext>
          </a:extLst>
        </xdr:cNvPr>
        <xdr:cNvSpPr txBox="1">
          <a:spLocks noChangeArrowheads="1"/>
        </xdr:cNvSpPr>
      </xdr:nvSpPr>
      <xdr:spPr bwMode="auto">
        <a:xfrm>
          <a:off x="3714750" y="6438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31</xdr:row>
      <xdr:rowOff>76200</xdr:rowOff>
    </xdr:from>
    <xdr:to>
      <xdr:col>10</xdr:col>
      <xdr:colOff>76200</xdr:colOff>
      <xdr:row>32</xdr:row>
      <xdr:rowOff>114300</xdr:rowOff>
    </xdr:to>
    <xdr:sp macro="" textlink="">
      <xdr:nvSpPr>
        <xdr:cNvPr id="10422" name="Text Box 75" hidden="1">
          <a:extLst>
            <a:ext uri="{FF2B5EF4-FFF2-40B4-BE49-F238E27FC236}">
              <a16:creationId xmlns:a16="http://schemas.microsoft.com/office/drawing/2014/main" id="{00000000-0008-0000-0000-0000B6280000}"/>
            </a:ext>
          </a:extLst>
        </xdr:cNvPr>
        <xdr:cNvSpPr txBox="1">
          <a:spLocks noChangeArrowheads="1"/>
        </xdr:cNvSpPr>
      </xdr:nvSpPr>
      <xdr:spPr bwMode="auto">
        <a:xfrm>
          <a:off x="3714750" y="6438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31</xdr:row>
      <xdr:rowOff>76200</xdr:rowOff>
    </xdr:from>
    <xdr:to>
      <xdr:col>10</xdr:col>
      <xdr:colOff>76200</xdr:colOff>
      <xdr:row>32</xdr:row>
      <xdr:rowOff>114300</xdr:rowOff>
    </xdr:to>
    <xdr:sp macro="" textlink="">
      <xdr:nvSpPr>
        <xdr:cNvPr id="10423" name="Text Box 75" hidden="1">
          <a:extLst>
            <a:ext uri="{FF2B5EF4-FFF2-40B4-BE49-F238E27FC236}">
              <a16:creationId xmlns:a16="http://schemas.microsoft.com/office/drawing/2014/main" id="{00000000-0008-0000-0000-0000B7280000}"/>
            </a:ext>
          </a:extLst>
        </xdr:cNvPr>
        <xdr:cNvSpPr txBox="1">
          <a:spLocks noChangeArrowheads="1"/>
        </xdr:cNvSpPr>
      </xdr:nvSpPr>
      <xdr:spPr bwMode="auto">
        <a:xfrm>
          <a:off x="3714750" y="6438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32</xdr:row>
      <xdr:rowOff>76200</xdr:rowOff>
    </xdr:from>
    <xdr:to>
      <xdr:col>10</xdr:col>
      <xdr:colOff>76200</xdr:colOff>
      <xdr:row>33</xdr:row>
      <xdr:rowOff>114300</xdr:rowOff>
    </xdr:to>
    <xdr:sp macro="" textlink="">
      <xdr:nvSpPr>
        <xdr:cNvPr id="10424" name="Text Box 75" hidden="1">
          <a:extLst>
            <a:ext uri="{FF2B5EF4-FFF2-40B4-BE49-F238E27FC236}">
              <a16:creationId xmlns:a16="http://schemas.microsoft.com/office/drawing/2014/main" id="{00000000-0008-0000-0000-0000B8280000}"/>
            </a:ext>
          </a:extLst>
        </xdr:cNvPr>
        <xdr:cNvSpPr txBox="1">
          <a:spLocks noChangeArrowheads="1"/>
        </xdr:cNvSpPr>
      </xdr:nvSpPr>
      <xdr:spPr bwMode="auto">
        <a:xfrm>
          <a:off x="3714750" y="660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32</xdr:row>
      <xdr:rowOff>76200</xdr:rowOff>
    </xdr:from>
    <xdr:to>
      <xdr:col>10</xdr:col>
      <xdr:colOff>76200</xdr:colOff>
      <xdr:row>33</xdr:row>
      <xdr:rowOff>114300</xdr:rowOff>
    </xdr:to>
    <xdr:sp macro="" textlink="">
      <xdr:nvSpPr>
        <xdr:cNvPr id="10425" name="Text Box 75" hidden="1">
          <a:extLst>
            <a:ext uri="{FF2B5EF4-FFF2-40B4-BE49-F238E27FC236}">
              <a16:creationId xmlns:a16="http://schemas.microsoft.com/office/drawing/2014/main" id="{00000000-0008-0000-0000-0000B9280000}"/>
            </a:ext>
          </a:extLst>
        </xdr:cNvPr>
        <xdr:cNvSpPr txBox="1">
          <a:spLocks noChangeArrowheads="1"/>
        </xdr:cNvSpPr>
      </xdr:nvSpPr>
      <xdr:spPr bwMode="auto">
        <a:xfrm>
          <a:off x="3714750" y="660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32</xdr:row>
      <xdr:rowOff>76200</xdr:rowOff>
    </xdr:from>
    <xdr:to>
      <xdr:col>10</xdr:col>
      <xdr:colOff>76200</xdr:colOff>
      <xdr:row>33</xdr:row>
      <xdr:rowOff>114300</xdr:rowOff>
    </xdr:to>
    <xdr:sp macro="" textlink="">
      <xdr:nvSpPr>
        <xdr:cNvPr id="10426" name="Text Box 75" hidden="1">
          <a:extLst>
            <a:ext uri="{FF2B5EF4-FFF2-40B4-BE49-F238E27FC236}">
              <a16:creationId xmlns:a16="http://schemas.microsoft.com/office/drawing/2014/main" id="{00000000-0008-0000-0000-0000BA280000}"/>
            </a:ext>
          </a:extLst>
        </xdr:cNvPr>
        <xdr:cNvSpPr txBox="1">
          <a:spLocks noChangeArrowheads="1"/>
        </xdr:cNvSpPr>
      </xdr:nvSpPr>
      <xdr:spPr bwMode="auto">
        <a:xfrm>
          <a:off x="3714750" y="660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32</xdr:row>
      <xdr:rowOff>76200</xdr:rowOff>
    </xdr:from>
    <xdr:to>
      <xdr:col>10</xdr:col>
      <xdr:colOff>76200</xdr:colOff>
      <xdr:row>33</xdr:row>
      <xdr:rowOff>114300</xdr:rowOff>
    </xdr:to>
    <xdr:sp macro="" textlink="">
      <xdr:nvSpPr>
        <xdr:cNvPr id="10427" name="Text Box 75" hidden="1">
          <a:extLst>
            <a:ext uri="{FF2B5EF4-FFF2-40B4-BE49-F238E27FC236}">
              <a16:creationId xmlns:a16="http://schemas.microsoft.com/office/drawing/2014/main" id="{00000000-0008-0000-0000-0000BB280000}"/>
            </a:ext>
          </a:extLst>
        </xdr:cNvPr>
        <xdr:cNvSpPr txBox="1">
          <a:spLocks noChangeArrowheads="1"/>
        </xdr:cNvSpPr>
      </xdr:nvSpPr>
      <xdr:spPr bwMode="auto">
        <a:xfrm>
          <a:off x="3714750" y="660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32</xdr:row>
      <xdr:rowOff>76200</xdr:rowOff>
    </xdr:from>
    <xdr:to>
      <xdr:col>10</xdr:col>
      <xdr:colOff>76200</xdr:colOff>
      <xdr:row>33</xdr:row>
      <xdr:rowOff>114300</xdr:rowOff>
    </xdr:to>
    <xdr:sp macro="" textlink="">
      <xdr:nvSpPr>
        <xdr:cNvPr id="10428" name="Text Box 75" hidden="1">
          <a:extLst>
            <a:ext uri="{FF2B5EF4-FFF2-40B4-BE49-F238E27FC236}">
              <a16:creationId xmlns:a16="http://schemas.microsoft.com/office/drawing/2014/main" id="{00000000-0008-0000-0000-0000BC280000}"/>
            </a:ext>
          </a:extLst>
        </xdr:cNvPr>
        <xdr:cNvSpPr txBox="1">
          <a:spLocks noChangeArrowheads="1"/>
        </xdr:cNvSpPr>
      </xdr:nvSpPr>
      <xdr:spPr bwMode="auto">
        <a:xfrm>
          <a:off x="3714750" y="660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32</xdr:row>
      <xdr:rowOff>76200</xdr:rowOff>
    </xdr:from>
    <xdr:to>
      <xdr:col>10</xdr:col>
      <xdr:colOff>76200</xdr:colOff>
      <xdr:row>33</xdr:row>
      <xdr:rowOff>114300</xdr:rowOff>
    </xdr:to>
    <xdr:sp macro="" textlink="">
      <xdr:nvSpPr>
        <xdr:cNvPr id="10429" name="Text Box 75" hidden="1">
          <a:extLst>
            <a:ext uri="{FF2B5EF4-FFF2-40B4-BE49-F238E27FC236}">
              <a16:creationId xmlns:a16="http://schemas.microsoft.com/office/drawing/2014/main" id="{00000000-0008-0000-0000-0000BD280000}"/>
            </a:ext>
          </a:extLst>
        </xdr:cNvPr>
        <xdr:cNvSpPr txBox="1">
          <a:spLocks noChangeArrowheads="1"/>
        </xdr:cNvSpPr>
      </xdr:nvSpPr>
      <xdr:spPr bwMode="auto">
        <a:xfrm>
          <a:off x="3714750" y="660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32</xdr:row>
      <xdr:rowOff>76200</xdr:rowOff>
    </xdr:from>
    <xdr:to>
      <xdr:col>10</xdr:col>
      <xdr:colOff>76200</xdr:colOff>
      <xdr:row>33</xdr:row>
      <xdr:rowOff>114300</xdr:rowOff>
    </xdr:to>
    <xdr:sp macro="" textlink="">
      <xdr:nvSpPr>
        <xdr:cNvPr id="10430" name="Text Box 75" hidden="1">
          <a:extLst>
            <a:ext uri="{FF2B5EF4-FFF2-40B4-BE49-F238E27FC236}">
              <a16:creationId xmlns:a16="http://schemas.microsoft.com/office/drawing/2014/main" id="{00000000-0008-0000-0000-0000BE280000}"/>
            </a:ext>
          </a:extLst>
        </xdr:cNvPr>
        <xdr:cNvSpPr txBox="1">
          <a:spLocks noChangeArrowheads="1"/>
        </xdr:cNvSpPr>
      </xdr:nvSpPr>
      <xdr:spPr bwMode="auto">
        <a:xfrm>
          <a:off x="3714750" y="660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</xdr:row>
      <xdr:rowOff>76200</xdr:rowOff>
    </xdr:from>
    <xdr:to>
      <xdr:col>10</xdr:col>
      <xdr:colOff>76200</xdr:colOff>
      <xdr:row>34</xdr:row>
      <xdr:rowOff>114300</xdr:rowOff>
    </xdr:to>
    <xdr:sp macro="" textlink="">
      <xdr:nvSpPr>
        <xdr:cNvPr id="10431" name="Text Box 75" hidden="1">
          <a:extLst>
            <a:ext uri="{FF2B5EF4-FFF2-40B4-BE49-F238E27FC236}">
              <a16:creationId xmlns:a16="http://schemas.microsoft.com/office/drawing/2014/main" id="{00000000-0008-0000-0000-0000BF280000}"/>
            </a:ext>
          </a:extLst>
        </xdr:cNvPr>
        <xdr:cNvSpPr txBox="1">
          <a:spLocks noChangeArrowheads="1"/>
        </xdr:cNvSpPr>
      </xdr:nvSpPr>
      <xdr:spPr bwMode="auto">
        <a:xfrm>
          <a:off x="3714750" y="67627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</xdr:row>
      <xdr:rowOff>76200</xdr:rowOff>
    </xdr:from>
    <xdr:to>
      <xdr:col>10</xdr:col>
      <xdr:colOff>76200</xdr:colOff>
      <xdr:row>34</xdr:row>
      <xdr:rowOff>114300</xdr:rowOff>
    </xdr:to>
    <xdr:sp macro="" textlink="">
      <xdr:nvSpPr>
        <xdr:cNvPr id="10432" name="Text Box 75" hidden="1">
          <a:extLst>
            <a:ext uri="{FF2B5EF4-FFF2-40B4-BE49-F238E27FC236}">
              <a16:creationId xmlns:a16="http://schemas.microsoft.com/office/drawing/2014/main" id="{00000000-0008-0000-0000-0000C0280000}"/>
            </a:ext>
          </a:extLst>
        </xdr:cNvPr>
        <xdr:cNvSpPr txBox="1">
          <a:spLocks noChangeArrowheads="1"/>
        </xdr:cNvSpPr>
      </xdr:nvSpPr>
      <xdr:spPr bwMode="auto">
        <a:xfrm>
          <a:off x="3714750" y="67627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</xdr:row>
      <xdr:rowOff>76200</xdr:rowOff>
    </xdr:from>
    <xdr:to>
      <xdr:col>10</xdr:col>
      <xdr:colOff>76200</xdr:colOff>
      <xdr:row>34</xdr:row>
      <xdr:rowOff>114300</xdr:rowOff>
    </xdr:to>
    <xdr:sp macro="" textlink="">
      <xdr:nvSpPr>
        <xdr:cNvPr id="10433" name="Text Box 75" hidden="1">
          <a:extLst>
            <a:ext uri="{FF2B5EF4-FFF2-40B4-BE49-F238E27FC236}">
              <a16:creationId xmlns:a16="http://schemas.microsoft.com/office/drawing/2014/main" id="{00000000-0008-0000-0000-0000C1280000}"/>
            </a:ext>
          </a:extLst>
        </xdr:cNvPr>
        <xdr:cNvSpPr txBox="1">
          <a:spLocks noChangeArrowheads="1"/>
        </xdr:cNvSpPr>
      </xdr:nvSpPr>
      <xdr:spPr bwMode="auto">
        <a:xfrm>
          <a:off x="3714750" y="67627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</xdr:row>
      <xdr:rowOff>76200</xdr:rowOff>
    </xdr:from>
    <xdr:to>
      <xdr:col>10</xdr:col>
      <xdr:colOff>76200</xdr:colOff>
      <xdr:row>34</xdr:row>
      <xdr:rowOff>114300</xdr:rowOff>
    </xdr:to>
    <xdr:sp macro="" textlink="">
      <xdr:nvSpPr>
        <xdr:cNvPr id="10434" name="Text Box 75" hidden="1">
          <a:extLst>
            <a:ext uri="{FF2B5EF4-FFF2-40B4-BE49-F238E27FC236}">
              <a16:creationId xmlns:a16="http://schemas.microsoft.com/office/drawing/2014/main" id="{00000000-0008-0000-0000-0000C2280000}"/>
            </a:ext>
          </a:extLst>
        </xdr:cNvPr>
        <xdr:cNvSpPr txBox="1">
          <a:spLocks noChangeArrowheads="1"/>
        </xdr:cNvSpPr>
      </xdr:nvSpPr>
      <xdr:spPr bwMode="auto">
        <a:xfrm>
          <a:off x="3714750" y="67627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</xdr:row>
      <xdr:rowOff>76200</xdr:rowOff>
    </xdr:from>
    <xdr:to>
      <xdr:col>10</xdr:col>
      <xdr:colOff>76200</xdr:colOff>
      <xdr:row>34</xdr:row>
      <xdr:rowOff>114300</xdr:rowOff>
    </xdr:to>
    <xdr:sp macro="" textlink="">
      <xdr:nvSpPr>
        <xdr:cNvPr id="10435" name="Text Box 75" hidden="1">
          <a:extLst>
            <a:ext uri="{FF2B5EF4-FFF2-40B4-BE49-F238E27FC236}">
              <a16:creationId xmlns:a16="http://schemas.microsoft.com/office/drawing/2014/main" id="{00000000-0008-0000-0000-0000C3280000}"/>
            </a:ext>
          </a:extLst>
        </xdr:cNvPr>
        <xdr:cNvSpPr txBox="1">
          <a:spLocks noChangeArrowheads="1"/>
        </xdr:cNvSpPr>
      </xdr:nvSpPr>
      <xdr:spPr bwMode="auto">
        <a:xfrm>
          <a:off x="3714750" y="67627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</xdr:row>
      <xdr:rowOff>76200</xdr:rowOff>
    </xdr:from>
    <xdr:to>
      <xdr:col>10</xdr:col>
      <xdr:colOff>76200</xdr:colOff>
      <xdr:row>34</xdr:row>
      <xdr:rowOff>114300</xdr:rowOff>
    </xdr:to>
    <xdr:sp macro="" textlink="">
      <xdr:nvSpPr>
        <xdr:cNvPr id="10436" name="Text Box 75" hidden="1">
          <a:extLst>
            <a:ext uri="{FF2B5EF4-FFF2-40B4-BE49-F238E27FC236}">
              <a16:creationId xmlns:a16="http://schemas.microsoft.com/office/drawing/2014/main" id="{00000000-0008-0000-0000-0000C4280000}"/>
            </a:ext>
          </a:extLst>
        </xdr:cNvPr>
        <xdr:cNvSpPr txBox="1">
          <a:spLocks noChangeArrowheads="1"/>
        </xdr:cNvSpPr>
      </xdr:nvSpPr>
      <xdr:spPr bwMode="auto">
        <a:xfrm>
          <a:off x="3714750" y="67627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</xdr:row>
      <xdr:rowOff>76200</xdr:rowOff>
    </xdr:from>
    <xdr:to>
      <xdr:col>10</xdr:col>
      <xdr:colOff>76200</xdr:colOff>
      <xdr:row>34</xdr:row>
      <xdr:rowOff>114300</xdr:rowOff>
    </xdr:to>
    <xdr:sp macro="" textlink="">
      <xdr:nvSpPr>
        <xdr:cNvPr id="10437" name="Text Box 75" hidden="1">
          <a:extLst>
            <a:ext uri="{FF2B5EF4-FFF2-40B4-BE49-F238E27FC236}">
              <a16:creationId xmlns:a16="http://schemas.microsoft.com/office/drawing/2014/main" id="{00000000-0008-0000-0000-0000C5280000}"/>
            </a:ext>
          </a:extLst>
        </xdr:cNvPr>
        <xdr:cNvSpPr txBox="1">
          <a:spLocks noChangeArrowheads="1"/>
        </xdr:cNvSpPr>
      </xdr:nvSpPr>
      <xdr:spPr bwMode="auto">
        <a:xfrm>
          <a:off x="3714750" y="67627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34</xdr:row>
      <xdr:rowOff>76200</xdr:rowOff>
    </xdr:from>
    <xdr:to>
      <xdr:col>10</xdr:col>
      <xdr:colOff>76200</xdr:colOff>
      <xdr:row>35</xdr:row>
      <xdr:rowOff>114300</xdr:rowOff>
    </xdr:to>
    <xdr:sp macro="" textlink="">
      <xdr:nvSpPr>
        <xdr:cNvPr id="10438" name="Text Box 75" hidden="1">
          <a:extLst>
            <a:ext uri="{FF2B5EF4-FFF2-40B4-BE49-F238E27FC236}">
              <a16:creationId xmlns:a16="http://schemas.microsoft.com/office/drawing/2014/main" id="{00000000-0008-0000-0000-0000C62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34</xdr:row>
      <xdr:rowOff>76200</xdr:rowOff>
    </xdr:from>
    <xdr:to>
      <xdr:col>10</xdr:col>
      <xdr:colOff>76200</xdr:colOff>
      <xdr:row>35</xdr:row>
      <xdr:rowOff>114300</xdr:rowOff>
    </xdr:to>
    <xdr:sp macro="" textlink="">
      <xdr:nvSpPr>
        <xdr:cNvPr id="10439" name="Text Box 75" hidden="1">
          <a:extLst>
            <a:ext uri="{FF2B5EF4-FFF2-40B4-BE49-F238E27FC236}">
              <a16:creationId xmlns:a16="http://schemas.microsoft.com/office/drawing/2014/main" id="{00000000-0008-0000-0000-0000C72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34</xdr:row>
      <xdr:rowOff>76200</xdr:rowOff>
    </xdr:from>
    <xdr:to>
      <xdr:col>10</xdr:col>
      <xdr:colOff>76200</xdr:colOff>
      <xdr:row>35</xdr:row>
      <xdr:rowOff>114300</xdr:rowOff>
    </xdr:to>
    <xdr:sp macro="" textlink="">
      <xdr:nvSpPr>
        <xdr:cNvPr id="10440" name="Text Box 75" hidden="1">
          <a:extLst>
            <a:ext uri="{FF2B5EF4-FFF2-40B4-BE49-F238E27FC236}">
              <a16:creationId xmlns:a16="http://schemas.microsoft.com/office/drawing/2014/main" id="{00000000-0008-0000-0000-0000C82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34</xdr:row>
      <xdr:rowOff>76200</xdr:rowOff>
    </xdr:from>
    <xdr:to>
      <xdr:col>10</xdr:col>
      <xdr:colOff>76200</xdr:colOff>
      <xdr:row>35</xdr:row>
      <xdr:rowOff>114300</xdr:rowOff>
    </xdr:to>
    <xdr:sp macro="" textlink="">
      <xdr:nvSpPr>
        <xdr:cNvPr id="10441" name="Text Box 75" hidden="1">
          <a:extLst>
            <a:ext uri="{FF2B5EF4-FFF2-40B4-BE49-F238E27FC236}">
              <a16:creationId xmlns:a16="http://schemas.microsoft.com/office/drawing/2014/main" id="{00000000-0008-0000-0000-0000C92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34</xdr:row>
      <xdr:rowOff>76200</xdr:rowOff>
    </xdr:from>
    <xdr:to>
      <xdr:col>10</xdr:col>
      <xdr:colOff>76200</xdr:colOff>
      <xdr:row>35</xdr:row>
      <xdr:rowOff>114300</xdr:rowOff>
    </xdr:to>
    <xdr:sp macro="" textlink="">
      <xdr:nvSpPr>
        <xdr:cNvPr id="10442" name="Text Box 75" hidden="1">
          <a:extLst>
            <a:ext uri="{FF2B5EF4-FFF2-40B4-BE49-F238E27FC236}">
              <a16:creationId xmlns:a16="http://schemas.microsoft.com/office/drawing/2014/main" id="{00000000-0008-0000-0000-0000CA2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34</xdr:row>
      <xdr:rowOff>76200</xdr:rowOff>
    </xdr:from>
    <xdr:to>
      <xdr:col>10</xdr:col>
      <xdr:colOff>76200</xdr:colOff>
      <xdr:row>35</xdr:row>
      <xdr:rowOff>114300</xdr:rowOff>
    </xdr:to>
    <xdr:sp macro="" textlink="">
      <xdr:nvSpPr>
        <xdr:cNvPr id="10443" name="Text Box 75" hidden="1">
          <a:extLst>
            <a:ext uri="{FF2B5EF4-FFF2-40B4-BE49-F238E27FC236}">
              <a16:creationId xmlns:a16="http://schemas.microsoft.com/office/drawing/2014/main" id="{00000000-0008-0000-0000-0000CB2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34</xdr:row>
      <xdr:rowOff>76200</xdr:rowOff>
    </xdr:from>
    <xdr:to>
      <xdr:col>10</xdr:col>
      <xdr:colOff>76200</xdr:colOff>
      <xdr:row>35</xdr:row>
      <xdr:rowOff>114300</xdr:rowOff>
    </xdr:to>
    <xdr:sp macro="" textlink="">
      <xdr:nvSpPr>
        <xdr:cNvPr id="10444" name="Text Box 75" hidden="1">
          <a:extLst>
            <a:ext uri="{FF2B5EF4-FFF2-40B4-BE49-F238E27FC236}">
              <a16:creationId xmlns:a16="http://schemas.microsoft.com/office/drawing/2014/main" id="{00000000-0008-0000-0000-0000CC2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35</xdr:row>
      <xdr:rowOff>76200</xdr:rowOff>
    </xdr:from>
    <xdr:to>
      <xdr:col>10</xdr:col>
      <xdr:colOff>76200</xdr:colOff>
      <xdr:row>36</xdr:row>
      <xdr:rowOff>114300</xdr:rowOff>
    </xdr:to>
    <xdr:sp macro="" textlink="">
      <xdr:nvSpPr>
        <xdr:cNvPr id="10445" name="Text Box 75" hidden="1">
          <a:extLst>
            <a:ext uri="{FF2B5EF4-FFF2-40B4-BE49-F238E27FC236}">
              <a16:creationId xmlns:a16="http://schemas.microsoft.com/office/drawing/2014/main" id="{00000000-0008-0000-0000-0000CD2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35</xdr:row>
      <xdr:rowOff>76200</xdr:rowOff>
    </xdr:from>
    <xdr:to>
      <xdr:col>10</xdr:col>
      <xdr:colOff>76200</xdr:colOff>
      <xdr:row>36</xdr:row>
      <xdr:rowOff>114300</xdr:rowOff>
    </xdr:to>
    <xdr:sp macro="" textlink="">
      <xdr:nvSpPr>
        <xdr:cNvPr id="10446" name="Text Box 75" hidden="1">
          <a:extLst>
            <a:ext uri="{FF2B5EF4-FFF2-40B4-BE49-F238E27FC236}">
              <a16:creationId xmlns:a16="http://schemas.microsoft.com/office/drawing/2014/main" id="{00000000-0008-0000-0000-0000CE2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35</xdr:row>
      <xdr:rowOff>76200</xdr:rowOff>
    </xdr:from>
    <xdr:to>
      <xdr:col>10</xdr:col>
      <xdr:colOff>76200</xdr:colOff>
      <xdr:row>36</xdr:row>
      <xdr:rowOff>114300</xdr:rowOff>
    </xdr:to>
    <xdr:sp macro="" textlink="">
      <xdr:nvSpPr>
        <xdr:cNvPr id="10447" name="Text Box 75" hidden="1">
          <a:extLst>
            <a:ext uri="{FF2B5EF4-FFF2-40B4-BE49-F238E27FC236}">
              <a16:creationId xmlns:a16="http://schemas.microsoft.com/office/drawing/2014/main" id="{00000000-0008-0000-0000-0000CF2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35</xdr:row>
      <xdr:rowOff>76200</xdr:rowOff>
    </xdr:from>
    <xdr:to>
      <xdr:col>10</xdr:col>
      <xdr:colOff>76200</xdr:colOff>
      <xdr:row>36</xdr:row>
      <xdr:rowOff>114300</xdr:rowOff>
    </xdr:to>
    <xdr:sp macro="" textlink="">
      <xdr:nvSpPr>
        <xdr:cNvPr id="10448" name="Text Box 75" hidden="1">
          <a:extLst>
            <a:ext uri="{FF2B5EF4-FFF2-40B4-BE49-F238E27FC236}">
              <a16:creationId xmlns:a16="http://schemas.microsoft.com/office/drawing/2014/main" id="{00000000-0008-0000-0000-0000D02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35</xdr:row>
      <xdr:rowOff>76200</xdr:rowOff>
    </xdr:from>
    <xdr:to>
      <xdr:col>10</xdr:col>
      <xdr:colOff>76200</xdr:colOff>
      <xdr:row>36</xdr:row>
      <xdr:rowOff>114300</xdr:rowOff>
    </xdr:to>
    <xdr:sp macro="" textlink="">
      <xdr:nvSpPr>
        <xdr:cNvPr id="10449" name="Text Box 75" hidden="1">
          <a:extLst>
            <a:ext uri="{FF2B5EF4-FFF2-40B4-BE49-F238E27FC236}">
              <a16:creationId xmlns:a16="http://schemas.microsoft.com/office/drawing/2014/main" id="{00000000-0008-0000-0000-0000D12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35</xdr:row>
      <xdr:rowOff>76200</xdr:rowOff>
    </xdr:from>
    <xdr:to>
      <xdr:col>10</xdr:col>
      <xdr:colOff>76200</xdr:colOff>
      <xdr:row>36</xdr:row>
      <xdr:rowOff>114300</xdr:rowOff>
    </xdr:to>
    <xdr:sp macro="" textlink="">
      <xdr:nvSpPr>
        <xdr:cNvPr id="10450" name="Text Box 75" hidden="1">
          <a:extLst>
            <a:ext uri="{FF2B5EF4-FFF2-40B4-BE49-F238E27FC236}">
              <a16:creationId xmlns:a16="http://schemas.microsoft.com/office/drawing/2014/main" id="{00000000-0008-0000-0000-0000D22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35</xdr:row>
      <xdr:rowOff>76200</xdr:rowOff>
    </xdr:from>
    <xdr:to>
      <xdr:col>10</xdr:col>
      <xdr:colOff>76200</xdr:colOff>
      <xdr:row>36</xdr:row>
      <xdr:rowOff>114300</xdr:rowOff>
    </xdr:to>
    <xdr:sp macro="" textlink="">
      <xdr:nvSpPr>
        <xdr:cNvPr id="10451" name="Text Box 75" hidden="1">
          <a:extLst>
            <a:ext uri="{FF2B5EF4-FFF2-40B4-BE49-F238E27FC236}">
              <a16:creationId xmlns:a16="http://schemas.microsoft.com/office/drawing/2014/main" id="{00000000-0008-0000-0000-0000D32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36</xdr:row>
      <xdr:rowOff>76200</xdr:rowOff>
    </xdr:from>
    <xdr:to>
      <xdr:col>10</xdr:col>
      <xdr:colOff>76200</xdr:colOff>
      <xdr:row>37</xdr:row>
      <xdr:rowOff>114300</xdr:rowOff>
    </xdr:to>
    <xdr:sp macro="" textlink="">
      <xdr:nvSpPr>
        <xdr:cNvPr id="10452" name="Text Box 75" hidden="1">
          <a:extLst>
            <a:ext uri="{FF2B5EF4-FFF2-40B4-BE49-F238E27FC236}">
              <a16:creationId xmlns:a16="http://schemas.microsoft.com/office/drawing/2014/main" id="{00000000-0008-0000-0000-0000D42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36</xdr:row>
      <xdr:rowOff>76200</xdr:rowOff>
    </xdr:from>
    <xdr:to>
      <xdr:col>10</xdr:col>
      <xdr:colOff>76200</xdr:colOff>
      <xdr:row>37</xdr:row>
      <xdr:rowOff>114300</xdr:rowOff>
    </xdr:to>
    <xdr:sp macro="" textlink="">
      <xdr:nvSpPr>
        <xdr:cNvPr id="10453" name="Text Box 75" hidden="1">
          <a:extLst>
            <a:ext uri="{FF2B5EF4-FFF2-40B4-BE49-F238E27FC236}">
              <a16:creationId xmlns:a16="http://schemas.microsoft.com/office/drawing/2014/main" id="{00000000-0008-0000-0000-0000D52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36</xdr:row>
      <xdr:rowOff>76200</xdr:rowOff>
    </xdr:from>
    <xdr:to>
      <xdr:col>10</xdr:col>
      <xdr:colOff>76200</xdr:colOff>
      <xdr:row>37</xdr:row>
      <xdr:rowOff>114300</xdr:rowOff>
    </xdr:to>
    <xdr:sp macro="" textlink="">
      <xdr:nvSpPr>
        <xdr:cNvPr id="10454" name="Text Box 75" hidden="1">
          <a:extLst>
            <a:ext uri="{FF2B5EF4-FFF2-40B4-BE49-F238E27FC236}">
              <a16:creationId xmlns:a16="http://schemas.microsoft.com/office/drawing/2014/main" id="{00000000-0008-0000-0000-0000D62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36</xdr:row>
      <xdr:rowOff>76200</xdr:rowOff>
    </xdr:from>
    <xdr:to>
      <xdr:col>10</xdr:col>
      <xdr:colOff>76200</xdr:colOff>
      <xdr:row>37</xdr:row>
      <xdr:rowOff>114300</xdr:rowOff>
    </xdr:to>
    <xdr:sp macro="" textlink="">
      <xdr:nvSpPr>
        <xdr:cNvPr id="10455" name="Text Box 75" hidden="1">
          <a:extLst>
            <a:ext uri="{FF2B5EF4-FFF2-40B4-BE49-F238E27FC236}">
              <a16:creationId xmlns:a16="http://schemas.microsoft.com/office/drawing/2014/main" id="{00000000-0008-0000-0000-0000D72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36</xdr:row>
      <xdr:rowOff>76200</xdr:rowOff>
    </xdr:from>
    <xdr:to>
      <xdr:col>10</xdr:col>
      <xdr:colOff>76200</xdr:colOff>
      <xdr:row>37</xdr:row>
      <xdr:rowOff>114300</xdr:rowOff>
    </xdr:to>
    <xdr:sp macro="" textlink="">
      <xdr:nvSpPr>
        <xdr:cNvPr id="10456" name="Text Box 75" hidden="1">
          <a:extLst>
            <a:ext uri="{FF2B5EF4-FFF2-40B4-BE49-F238E27FC236}">
              <a16:creationId xmlns:a16="http://schemas.microsoft.com/office/drawing/2014/main" id="{00000000-0008-0000-0000-0000D82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36</xdr:row>
      <xdr:rowOff>76200</xdr:rowOff>
    </xdr:from>
    <xdr:to>
      <xdr:col>10</xdr:col>
      <xdr:colOff>76200</xdr:colOff>
      <xdr:row>37</xdr:row>
      <xdr:rowOff>114300</xdr:rowOff>
    </xdr:to>
    <xdr:sp macro="" textlink="">
      <xdr:nvSpPr>
        <xdr:cNvPr id="10457" name="Text Box 75" hidden="1">
          <a:extLst>
            <a:ext uri="{FF2B5EF4-FFF2-40B4-BE49-F238E27FC236}">
              <a16:creationId xmlns:a16="http://schemas.microsoft.com/office/drawing/2014/main" id="{00000000-0008-0000-0000-0000D92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36</xdr:row>
      <xdr:rowOff>76200</xdr:rowOff>
    </xdr:from>
    <xdr:to>
      <xdr:col>10</xdr:col>
      <xdr:colOff>76200</xdr:colOff>
      <xdr:row>37</xdr:row>
      <xdr:rowOff>114300</xdr:rowOff>
    </xdr:to>
    <xdr:sp macro="" textlink="">
      <xdr:nvSpPr>
        <xdr:cNvPr id="10458" name="Text Box 75" hidden="1">
          <a:extLst>
            <a:ext uri="{FF2B5EF4-FFF2-40B4-BE49-F238E27FC236}">
              <a16:creationId xmlns:a16="http://schemas.microsoft.com/office/drawing/2014/main" id="{00000000-0008-0000-0000-0000DA2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37</xdr:row>
      <xdr:rowOff>76200</xdr:rowOff>
    </xdr:from>
    <xdr:to>
      <xdr:col>10</xdr:col>
      <xdr:colOff>76200</xdr:colOff>
      <xdr:row>38</xdr:row>
      <xdr:rowOff>114300</xdr:rowOff>
    </xdr:to>
    <xdr:sp macro="" textlink="">
      <xdr:nvSpPr>
        <xdr:cNvPr id="10459" name="Text Box 75" hidden="1">
          <a:extLst>
            <a:ext uri="{FF2B5EF4-FFF2-40B4-BE49-F238E27FC236}">
              <a16:creationId xmlns:a16="http://schemas.microsoft.com/office/drawing/2014/main" id="{00000000-0008-0000-0000-0000DB2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37</xdr:row>
      <xdr:rowOff>76200</xdr:rowOff>
    </xdr:from>
    <xdr:to>
      <xdr:col>10</xdr:col>
      <xdr:colOff>76200</xdr:colOff>
      <xdr:row>38</xdr:row>
      <xdr:rowOff>114300</xdr:rowOff>
    </xdr:to>
    <xdr:sp macro="" textlink="">
      <xdr:nvSpPr>
        <xdr:cNvPr id="10460" name="Text Box 75" hidden="1">
          <a:extLst>
            <a:ext uri="{FF2B5EF4-FFF2-40B4-BE49-F238E27FC236}">
              <a16:creationId xmlns:a16="http://schemas.microsoft.com/office/drawing/2014/main" id="{00000000-0008-0000-0000-0000DC2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37</xdr:row>
      <xdr:rowOff>76200</xdr:rowOff>
    </xdr:from>
    <xdr:to>
      <xdr:col>10</xdr:col>
      <xdr:colOff>76200</xdr:colOff>
      <xdr:row>38</xdr:row>
      <xdr:rowOff>114300</xdr:rowOff>
    </xdr:to>
    <xdr:sp macro="" textlink="">
      <xdr:nvSpPr>
        <xdr:cNvPr id="10461" name="Text Box 75" hidden="1">
          <a:extLst>
            <a:ext uri="{FF2B5EF4-FFF2-40B4-BE49-F238E27FC236}">
              <a16:creationId xmlns:a16="http://schemas.microsoft.com/office/drawing/2014/main" id="{00000000-0008-0000-0000-0000DD2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37</xdr:row>
      <xdr:rowOff>76200</xdr:rowOff>
    </xdr:from>
    <xdr:to>
      <xdr:col>10</xdr:col>
      <xdr:colOff>76200</xdr:colOff>
      <xdr:row>38</xdr:row>
      <xdr:rowOff>114300</xdr:rowOff>
    </xdr:to>
    <xdr:sp macro="" textlink="">
      <xdr:nvSpPr>
        <xdr:cNvPr id="10462" name="Text Box 75" hidden="1">
          <a:extLst>
            <a:ext uri="{FF2B5EF4-FFF2-40B4-BE49-F238E27FC236}">
              <a16:creationId xmlns:a16="http://schemas.microsoft.com/office/drawing/2014/main" id="{00000000-0008-0000-0000-0000DE2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37</xdr:row>
      <xdr:rowOff>76200</xdr:rowOff>
    </xdr:from>
    <xdr:to>
      <xdr:col>10</xdr:col>
      <xdr:colOff>76200</xdr:colOff>
      <xdr:row>38</xdr:row>
      <xdr:rowOff>114300</xdr:rowOff>
    </xdr:to>
    <xdr:sp macro="" textlink="">
      <xdr:nvSpPr>
        <xdr:cNvPr id="10463" name="Text Box 75" hidden="1">
          <a:extLst>
            <a:ext uri="{FF2B5EF4-FFF2-40B4-BE49-F238E27FC236}">
              <a16:creationId xmlns:a16="http://schemas.microsoft.com/office/drawing/2014/main" id="{00000000-0008-0000-0000-0000DF2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37</xdr:row>
      <xdr:rowOff>76200</xdr:rowOff>
    </xdr:from>
    <xdr:to>
      <xdr:col>10</xdr:col>
      <xdr:colOff>76200</xdr:colOff>
      <xdr:row>38</xdr:row>
      <xdr:rowOff>114300</xdr:rowOff>
    </xdr:to>
    <xdr:sp macro="" textlink="">
      <xdr:nvSpPr>
        <xdr:cNvPr id="10464" name="Text Box 75" hidden="1">
          <a:extLst>
            <a:ext uri="{FF2B5EF4-FFF2-40B4-BE49-F238E27FC236}">
              <a16:creationId xmlns:a16="http://schemas.microsoft.com/office/drawing/2014/main" id="{00000000-0008-0000-0000-0000E02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37</xdr:row>
      <xdr:rowOff>76200</xdr:rowOff>
    </xdr:from>
    <xdr:to>
      <xdr:col>10</xdr:col>
      <xdr:colOff>76200</xdr:colOff>
      <xdr:row>38</xdr:row>
      <xdr:rowOff>114300</xdr:rowOff>
    </xdr:to>
    <xdr:sp macro="" textlink="">
      <xdr:nvSpPr>
        <xdr:cNvPr id="10465" name="Text Box 75" hidden="1">
          <a:extLst>
            <a:ext uri="{FF2B5EF4-FFF2-40B4-BE49-F238E27FC236}">
              <a16:creationId xmlns:a16="http://schemas.microsoft.com/office/drawing/2014/main" id="{00000000-0008-0000-0000-0000E12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38</xdr:row>
      <xdr:rowOff>76200</xdr:rowOff>
    </xdr:from>
    <xdr:to>
      <xdr:col>10</xdr:col>
      <xdr:colOff>76200</xdr:colOff>
      <xdr:row>39</xdr:row>
      <xdr:rowOff>114300</xdr:rowOff>
    </xdr:to>
    <xdr:sp macro="" textlink="">
      <xdr:nvSpPr>
        <xdr:cNvPr id="10466" name="Text Box 75" hidden="1">
          <a:extLst>
            <a:ext uri="{FF2B5EF4-FFF2-40B4-BE49-F238E27FC236}">
              <a16:creationId xmlns:a16="http://schemas.microsoft.com/office/drawing/2014/main" id="{00000000-0008-0000-0000-0000E22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38</xdr:row>
      <xdr:rowOff>76200</xdr:rowOff>
    </xdr:from>
    <xdr:to>
      <xdr:col>10</xdr:col>
      <xdr:colOff>76200</xdr:colOff>
      <xdr:row>39</xdr:row>
      <xdr:rowOff>114300</xdr:rowOff>
    </xdr:to>
    <xdr:sp macro="" textlink="">
      <xdr:nvSpPr>
        <xdr:cNvPr id="10467" name="Text Box 75" hidden="1">
          <a:extLst>
            <a:ext uri="{FF2B5EF4-FFF2-40B4-BE49-F238E27FC236}">
              <a16:creationId xmlns:a16="http://schemas.microsoft.com/office/drawing/2014/main" id="{00000000-0008-0000-0000-0000E32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38</xdr:row>
      <xdr:rowOff>76200</xdr:rowOff>
    </xdr:from>
    <xdr:to>
      <xdr:col>10</xdr:col>
      <xdr:colOff>76200</xdr:colOff>
      <xdr:row>39</xdr:row>
      <xdr:rowOff>114300</xdr:rowOff>
    </xdr:to>
    <xdr:sp macro="" textlink="">
      <xdr:nvSpPr>
        <xdr:cNvPr id="10468" name="Text Box 75" hidden="1">
          <a:extLst>
            <a:ext uri="{FF2B5EF4-FFF2-40B4-BE49-F238E27FC236}">
              <a16:creationId xmlns:a16="http://schemas.microsoft.com/office/drawing/2014/main" id="{00000000-0008-0000-0000-0000E42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38</xdr:row>
      <xdr:rowOff>76200</xdr:rowOff>
    </xdr:from>
    <xdr:to>
      <xdr:col>10</xdr:col>
      <xdr:colOff>76200</xdr:colOff>
      <xdr:row>39</xdr:row>
      <xdr:rowOff>114300</xdr:rowOff>
    </xdr:to>
    <xdr:sp macro="" textlink="">
      <xdr:nvSpPr>
        <xdr:cNvPr id="10469" name="Text Box 75" hidden="1">
          <a:extLst>
            <a:ext uri="{FF2B5EF4-FFF2-40B4-BE49-F238E27FC236}">
              <a16:creationId xmlns:a16="http://schemas.microsoft.com/office/drawing/2014/main" id="{00000000-0008-0000-0000-0000E52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38</xdr:row>
      <xdr:rowOff>76200</xdr:rowOff>
    </xdr:from>
    <xdr:to>
      <xdr:col>10</xdr:col>
      <xdr:colOff>76200</xdr:colOff>
      <xdr:row>39</xdr:row>
      <xdr:rowOff>114300</xdr:rowOff>
    </xdr:to>
    <xdr:sp macro="" textlink="">
      <xdr:nvSpPr>
        <xdr:cNvPr id="10470" name="Text Box 75" hidden="1">
          <a:extLst>
            <a:ext uri="{FF2B5EF4-FFF2-40B4-BE49-F238E27FC236}">
              <a16:creationId xmlns:a16="http://schemas.microsoft.com/office/drawing/2014/main" id="{00000000-0008-0000-0000-0000E62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38</xdr:row>
      <xdr:rowOff>76200</xdr:rowOff>
    </xdr:from>
    <xdr:to>
      <xdr:col>10</xdr:col>
      <xdr:colOff>76200</xdr:colOff>
      <xdr:row>39</xdr:row>
      <xdr:rowOff>114300</xdr:rowOff>
    </xdr:to>
    <xdr:sp macro="" textlink="">
      <xdr:nvSpPr>
        <xdr:cNvPr id="10471" name="Text Box 75" hidden="1">
          <a:extLst>
            <a:ext uri="{FF2B5EF4-FFF2-40B4-BE49-F238E27FC236}">
              <a16:creationId xmlns:a16="http://schemas.microsoft.com/office/drawing/2014/main" id="{00000000-0008-0000-0000-0000E72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38</xdr:row>
      <xdr:rowOff>76200</xdr:rowOff>
    </xdr:from>
    <xdr:to>
      <xdr:col>10</xdr:col>
      <xdr:colOff>76200</xdr:colOff>
      <xdr:row>39</xdr:row>
      <xdr:rowOff>114300</xdr:rowOff>
    </xdr:to>
    <xdr:sp macro="" textlink="">
      <xdr:nvSpPr>
        <xdr:cNvPr id="10472" name="Text Box 75" hidden="1">
          <a:extLst>
            <a:ext uri="{FF2B5EF4-FFF2-40B4-BE49-F238E27FC236}">
              <a16:creationId xmlns:a16="http://schemas.microsoft.com/office/drawing/2014/main" id="{00000000-0008-0000-0000-0000E82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39</xdr:row>
      <xdr:rowOff>76200</xdr:rowOff>
    </xdr:from>
    <xdr:to>
      <xdr:col>10</xdr:col>
      <xdr:colOff>76200</xdr:colOff>
      <xdr:row>40</xdr:row>
      <xdr:rowOff>114300</xdr:rowOff>
    </xdr:to>
    <xdr:sp macro="" textlink="">
      <xdr:nvSpPr>
        <xdr:cNvPr id="10473" name="Text Box 75" hidden="1">
          <a:extLst>
            <a:ext uri="{FF2B5EF4-FFF2-40B4-BE49-F238E27FC236}">
              <a16:creationId xmlns:a16="http://schemas.microsoft.com/office/drawing/2014/main" id="{00000000-0008-0000-0000-0000E92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39</xdr:row>
      <xdr:rowOff>76200</xdr:rowOff>
    </xdr:from>
    <xdr:to>
      <xdr:col>10</xdr:col>
      <xdr:colOff>76200</xdr:colOff>
      <xdr:row>40</xdr:row>
      <xdr:rowOff>114300</xdr:rowOff>
    </xdr:to>
    <xdr:sp macro="" textlink="">
      <xdr:nvSpPr>
        <xdr:cNvPr id="10474" name="Text Box 75" hidden="1">
          <a:extLst>
            <a:ext uri="{FF2B5EF4-FFF2-40B4-BE49-F238E27FC236}">
              <a16:creationId xmlns:a16="http://schemas.microsoft.com/office/drawing/2014/main" id="{00000000-0008-0000-0000-0000EA2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39</xdr:row>
      <xdr:rowOff>76200</xdr:rowOff>
    </xdr:from>
    <xdr:to>
      <xdr:col>10</xdr:col>
      <xdr:colOff>76200</xdr:colOff>
      <xdr:row>40</xdr:row>
      <xdr:rowOff>114300</xdr:rowOff>
    </xdr:to>
    <xdr:sp macro="" textlink="">
      <xdr:nvSpPr>
        <xdr:cNvPr id="10475" name="Text Box 75" hidden="1">
          <a:extLst>
            <a:ext uri="{FF2B5EF4-FFF2-40B4-BE49-F238E27FC236}">
              <a16:creationId xmlns:a16="http://schemas.microsoft.com/office/drawing/2014/main" id="{00000000-0008-0000-0000-0000EB2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39</xdr:row>
      <xdr:rowOff>76200</xdr:rowOff>
    </xdr:from>
    <xdr:to>
      <xdr:col>10</xdr:col>
      <xdr:colOff>76200</xdr:colOff>
      <xdr:row>40</xdr:row>
      <xdr:rowOff>114300</xdr:rowOff>
    </xdr:to>
    <xdr:sp macro="" textlink="">
      <xdr:nvSpPr>
        <xdr:cNvPr id="10476" name="Text Box 75" hidden="1">
          <a:extLst>
            <a:ext uri="{FF2B5EF4-FFF2-40B4-BE49-F238E27FC236}">
              <a16:creationId xmlns:a16="http://schemas.microsoft.com/office/drawing/2014/main" id="{00000000-0008-0000-0000-0000EC2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39</xdr:row>
      <xdr:rowOff>76200</xdr:rowOff>
    </xdr:from>
    <xdr:to>
      <xdr:col>10</xdr:col>
      <xdr:colOff>76200</xdr:colOff>
      <xdr:row>40</xdr:row>
      <xdr:rowOff>114300</xdr:rowOff>
    </xdr:to>
    <xdr:sp macro="" textlink="">
      <xdr:nvSpPr>
        <xdr:cNvPr id="10477" name="Text Box 75" hidden="1">
          <a:extLst>
            <a:ext uri="{FF2B5EF4-FFF2-40B4-BE49-F238E27FC236}">
              <a16:creationId xmlns:a16="http://schemas.microsoft.com/office/drawing/2014/main" id="{00000000-0008-0000-0000-0000ED2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39</xdr:row>
      <xdr:rowOff>76200</xdr:rowOff>
    </xdr:from>
    <xdr:to>
      <xdr:col>10</xdr:col>
      <xdr:colOff>76200</xdr:colOff>
      <xdr:row>40</xdr:row>
      <xdr:rowOff>114300</xdr:rowOff>
    </xdr:to>
    <xdr:sp macro="" textlink="">
      <xdr:nvSpPr>
        <xdr:cNvPr id="10478" name="Text Box 75" hidden="1">
          <a:extLst>
            <a:ext uri="{FF2B5EF4-FFF2-40B4-BE49-F238E27FC236}">
              <a16:creationId xmlns:a16="http://schemas.microsoft.com/office/drawing/2014/main" id="{00000000-0008-0000-0000-0000EE2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39</xdr:row>
      <xdr:rowOff>76200</xdr:rowOff>
    </xdr:from>
    <xdr:to>
      <xdr:col>10</xdr:col>
      <xdr:colOff>76200</xdr:colOff>
      <xdr:row>40</xdr:row>
      <xdr:rowOff>114300</xdr:rowOff>
    </xdr:to>
    <xdr:sp macro="" textlink="">
      <xdr:nvSpPr>
        <xdr:cNvPr id="10479" name="Text Box 75" hidden="1">
          <a:extLst>
            <a:ext uri="{FF2B5EF4-FFF2-40B4-BE49-F238E27FC236}">
              <a16:creationId xmlns:a16="http://schemas.microsoft.com/office/drawing/2014/main" id="{00000000-0008-0000-0000-0000EF2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40</xdr:row>
      <xdr:rowOff>76200</xdr:rowOff>
    </xdr:from>
    <xdr:to>
      <xdr:col>10</xdr:col>
      <xdr:colOff>76200</xdr:colOff>
      <xdr:row>41</xdr:row>
      <xdr:rowOff>114300</xdr:rowOff>
    </xdr:to>
    <xdr:sp macro="" textlink="">
      <xdr:nvSpPr>
        <xdr:cNvPr id="10480" name="Text Box 75" hidden="1">
          <a:extLst>
            <a:ext uri="{FF2B5EF4-FFF2-40B4-BE49-F238E27FC236}">
              <a16:creationId xmlns:a16="http://schemas.microsoft.com/office/drawing/2014/main" id="{00000000-0008-0000-0000-0000F02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40</xdr:row>
      <xdr:rowOff>76200</xdr:rowOff>
    </xdr:from>
    <xdr:to>
      <xdr:col>10</xdr:col>
      <xdr:colOff>76200</xdr:colOff>
      <xdr:row>41</xdr:row>
      <xdr:rowOff>114300</xdr:rowOff>
    </xdr:to>
    <xdr:sp macro="" textlink="">
      <xdr:nvSpPr>
        <xdr:cNvPr id="10481" name="Text Box 75" hidden="1">
          <a:extLst>
            <a:ext uri="{FF2B5EF4-FFF2-40B4-BE49-F238E27FC236}">
              <a16:creationId xmlns:a16="http://schemas.microsoft.com/office/drawing/2014/main" id="{00000000-0008-0000-0000-0000F12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40</xdr:row>
      <xdr:rowOff>76200</xdr:rowOff>
    </xdr:from>
    <xdr:to>
      <xdr:col>10</xdr:col>
      <xdr:colOff>76200</xdr:colOff>
      <xdr:row>41</xdr:row>
      <xdr:rowOff>114300</xdr:rowOff>
    </xdr:to>
    <xdr:sp macro="" textlink="">
      <xdr:nvSpPr>
        <xdr:cNvPr id="10482" name="Text Box 75" hidden="1">
          <a:extLst>
            <a:ext uri="{FF2B5EF4-FFF2-40B4-BE49-F238E27FC236}">
              <a16:creationId xmlns:a16="http://schemas.microsoft.com/office/drawing/2014/main" id="{00000000-0008-0000-0000-0000F22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40</xdr:row>
      <xdr:rowOff>76200</xdr:rowOff>
    </xdr:from>
    <xdr:to>
      <xdr:col>10</xdr:col>
      <xdr:colOff>76200</xdr:colOff>
      <xdr:row>41</xdr:row>
      <xdr:rowOff>114300</xdr:rowOff>
    </xdr:to>
    <xdr:sp macro="" textlink="">
      <xdr:nvSpPr>
        <xdr:cNvPr id="10483" name="Text Box 75" hidden="1">
          <a:extLst>
            <a:ext uri="{FF2B5EF4-FFF2-40B4-BE49-F238E27FC236}">
              <a16:creationId xmlns:a16="http://schemas.microsoft.com/office/drawing/2014/main" id="{00000000-0008-0000-0000-0000F32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40</xdr:row>
      <xdr:rowOff>76200</xdr:rowOff>
    </xdr:from>
    <xdr:to>
      <xdr:col>10</xdr:col>
      <xdr:colOff>76200</xdr:colOff>
      <xdr:row>41</xdr:row>
      <xdr:rowOff>114300</xdr:rowOff>
    </xdr:to>
    <xdr:sp macro="" textlink="">
      <xdr:nvSpPr>
        <xdr:cNvPr id="10484" name="Text Box 75" hidden="1">
          <a:extLst>
            <a:ext uri="{FF2B5EF4-FFF2-40B4-BE49-F238E27FC236}">
              <a16:creationId xmlns:a16="http://schemas.microsoft.com/office/drawing/2014/main" id="{00000000-0008-0000-0000-0000F42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40</xdr:row>
      <xdr:rowOff>76200</xdr:rowOff>
    </xdr:from>
    <xdr:to>
      <xdr:col>10</xdr:col>
      <xdr:colOff>76200</xdr:colOff>
      <xdr:row>41</xdr:row>
      <xdr:rowOff>114300</xdr:rowOff>
    </xdr:to>
    <xdr:sp macro="" textlink="">
      <xdr:nvSpPr>
        <xdr:cNvPr id="10485" name="Text Box 75" hidden="1">
          <a:extLst>
            <a:ext uri="{FF2B5EF4-FFF2-40B4-BE49-F238E27FC236}">
              <a16:creationId xmlns:a16="http://schemas.microsoft.com/office/drawing/2014/main" id="{00000000-0008-0000-0000-0000F52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40</xdr:row>
      <xdr:rowOff>76200</xdr:rowOff>
    </xdr:from>
    <xdr:to>
      <xdr:col>10</xdr:col>
      <xdr:colOff>76200</xdr:colOff>
      <xdr:row>41</xdr:row>
      <xdr:rowOff>114300</xdr:rowOff>
    </xdr:to>
    <xdr:sp macro="" textlink="">
      <xdr:nvSpPr>
        <xdr:cNvPr id="10486" name="Text Box 75" hidden="1">
          <a:extLst>
            <a:ext uri="{FF2B5EF4-FFF2-40B4-BE49-F238E27FC236}">
              <a16:creationId xmlns:a16="http://schemas.microsoft.com/office/drawing/2014/main" id="{00000000-0008-0000-0000-0000F62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41</xdr:row>
      <xdr:rowOff>76200</xdr:rowOff>
    </xdr:from>
    <xdr:to>
      <xdr:col>10</xdr:col>
      <xdr:colOff>76200</xdr:colOff>
      <xdr:row>42</xdr:row>
      <xdr:rowOff>114300</xdr:rowOff>
    </xdr:to>
    <xdr:sp macro="" textlink="">
      <xdr:nvSpPr>
        <xdr:cNvPr id="10487" name="Text Box 75" hidden="1">
          <a:extLst>
            <a:ext uri="{FF2B5EF4-FFF2-40B4-BE49-F238E27FC236}">
              <a16:creationId xmlns:a16="http://schemas.microsoft.com/office/drawing/2014/main" id="{00000000-0008-0000-0000-0000F72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41</xdr:row>
      <xdr:rowOff>76200</xdr:rowOff>
    </xdr:from>
    <xdr:to>
      <xdr:col>10</xdr:col>
      <xdr:colOff>76200</xdr:colOff>
      <xdr:row>42</xdr:row>
      <xdr:rowOff>114300</xdr:rowOff>
    </xdr:to>
    <xdr:sp macro="" textlink="">
      <xdr:nvSpPr>
        <xdr:cNvPr id="10488" name="Text Box 75" hidden="1">
          <a:extLst>
            <a:ext uri="{FF2B5EF4-FFF2-40B4-BE49-F238E27FC236}">
              <a16:creationId xmlns:a16="http://schemas.microsoft.com/office/drawing/2014/main" id="{00000000-0008-0000-0000-0000F82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41</xdr:row>
      <xdr:rowOff>76200</xdr:rowOff>
    </xdr:from>
    <xdr:to>
      <xdr:col>10</xdr:col>
      <xdr:colOff>76200</xdr:colOff>
      <xdr:row>42</xdr:row>
      <xdr:rowOff>114300</xdr:rowOff>
    </xdr:to>
    <xdr:sp macro="" textlink="">
      <xdr:nvSpPr>
        <xdr:cNvPr id="10489" name="Text Box 75" hidden="1">
          <a:extLst>
            <a:ext uri="{FF2B5EF4-FFF2-40B4-BE49-F238E27FC236}">
              <a16:creationId xmlns:a16="http://schemas.microsoft.com/office/drawing/2014/main" id="{00000000-0008-0000-0000-0000F92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41</xdr:row>
      <xdr:rowOff>76200</xdr:rowOff>
    </xdr:from>
    <xdr:to>
      <xdr:col>10</xdr:col>
      <xdr:colOff>76200</xdr:colOff>
      <xdr:row>42</xdr:row>
      <xdr:rowOff>114300</xdr:rowOff>
    </xdr:to>
    <xdr:sp macro="" textlink="">
      <xdr:nvSpPr>
        <xdr:cNvPr id="10490" name="Text Box 75" hidden="1">
          <a:extLst>
            <a:ext uri="{FF2B5EF4-FFF2-40B4-BE49-F238E27FC236}">
              <a16:creationId xmlns:a16="http://schemas.microsoft.com/office/drawing/2014/main" id="{00000000-0008-0000-0000-0000FA2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41</xdr:row>
      <xdr:rowOff>76200</xdr:rowOff>
    </xdr:from>
    <xdr:to>
      <xdr:col>10</xdr:col>
      <xdr:colOff>76200</xdr:colOff>
      <xdr:row>42</xdr:row>
      <xdr:rowOff>114300</xdr:rowOff>
    </xdr:to>
    <xdr:sp macro="" textlink="">
      <xdr:nvSpPr>
        <xdr:cNvPr id="10491" name="Text Box 75" hidden="1">
          <a:extLst>
            <a:ext uri="{FF2B5EF4-FFF2-40B4-BE49-F238E27FC236}">
              <a16:creationId xmlns:a16="http://schemas.microsoft.com/office/drawing/2014/main" id="{00000000-0008-0000-0000-0000FB2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41</xdr:row>
      <xdr:rowOff>76200</xdr:rowOff>
    </xdr:from>
    <xdr:to>
      <xdr:col>10</xdr:col>
      <xdr:colOff>76200</xdr:colOff>
      <xdr:row>42</xdr:row>
      <xdr:rowOff>114300</xdr:rowOff>
    </xdr:to>
    <xdr:sp macro="" textlink="">
      <xdr:nvSpPr>
        <xdr:cNvPr id="10492" name="Text Box 75" hidden="1">
          <a:extLst>
            <a:ext uri="{FF2B5EF4-FFF2-40B4-BE49-F238E27FC236}">
              <a16:creationId xmlns:a16="http://schemas.microsoft.com/office/drawing/2014/main" id="{00000000-0008-0000-0000-0000FC2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41</xdr:row>
      <xdr:rowOff>76200</xdr:rowOff>
    </xdr:from>
    <xdr:to>
      <xdr:col>10</xdr:col>
      <xdr:colOff>76200</xdr:colOff>
      <xdr:row>42</xdr:row>
      <xdr:rowOff>114300</xdr:rowOff>
    </xdr:to>
    <xdr:sp macro="" textlink="">
      <xdr:nvSpPr>
        <xdr:cNvPr id="10493" name="Text Box 75" hidden="1">
          <a:extLst>
            <a:ext uri="{FF2B5EF4-FFF2-40B4-BE49-F238E27FC236}">
              <a16:creationId xmlns:a16="http://schemas.microsoft.com/office/drawing/2014/main" id="{00000000-0008-0000-0000-0000FD2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42</xdr:row>
      <xdr:rowOff>76200</xdr:rowOff>
    </xdr:from>
    <xdr:to>
      <xdr:col>10</xdr:col>
      <xdr:colOff>76200</xdr:colOff>
      <xdr:row>43</xdr:row>
      <xdr:rowOff>114300</xdr:rowOff>
    </xdr:to>
    <xdr:sp macro="" textlink="">
      <xdr:nvSpPr>
        <xdr:cNvPr id="10494" name="Text Box 75" hidden="1">
          <a:extLst>
            <a:ext uri="{FF2B5EF4-FFF2-40B4-BE49-F238E27FC236}">
              <a16:creationId xmlns:a16="http://schemas.microsoft.com/office/drawing/2014/main" id="{00000000-0008-0000-0000-0000FE2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42</xdr:row>
      <xdr:rowOff>76200</xdr:rowOff>
    </xdr:from>
    <xdr:to>
      <xdr:col>10</xdr:col>
      <xdr:colOff>76200</xdr:colOff>
      <xdr:row>43</xdr:row>
      <xdr:rowOff>114300</xdr:rowOff>
    </xdr:to>
    <xdr:sp macro="" textlink="">
      <xdr:nvSpPr>
        <xdr:cNvPr id="10495" name="Text Box 75" hidden="1">
          <a:extLst>
            <a:ext uri="{FF2B5EF4-FFF2-40B4-BE49-F238E27FC236}">
              <a16:creationId xmlns:a16="http://schemas.microsoft.com/office/drawing/2014/main" id="{00000000-0008-0000-0000-0000FF28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42</xdr:row>
      <xdr:rowOff>76200</xdr:rowOff>
    </xdr:from>
    <xdr:to>
      <xdr:col>10</xdr:col>
      <xdr:colOff>76200</xdr:colOff>
      <xdr:row>43</xdr:row>
      <xdr:rowOff>114300</xdr:rowOff>
    </xdr:to>
    <xdr:sp macro="" textlink="">
      <xdr:nvSpPr>
        <xdr:cNvPr id="10496" name="Text Box 75" hidden="1">
          <a:extLst>
            <a:ext uri="{FF2B5EF4-FFF2-40B4-BE49-F238E27FC236}">
              <a16:creationId xmlns:a16="http://schemas.microsoft.com/office/drawing/2014/main" id="{00000000-0008-0000-0000-000000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43</xdr:row>
      <xdr:rowOff>76200</xdr:rowOff>
    </xdr:from>
    <xdr:to>
      <xdr:col>10</xdr:col>
      <xdr:colOff>76200</xdr:colOff>
      <xdr:row>44</xdr:row>
      <xdr:rowOff>114300</xdr:rowOff>
    </xdr:to>
    <xdr:sp macro="" textlink="">
      <xdr:nvSpPr>
        <xdr:cNvPr id="10497" name="Text Box 75" hidden="1">
          <a:extLst>
            <a:ext uri="{FF2B5EF4-FFF2-40B4-BE49-F238E27FC236}">
              <a16:creationId xmlns:a16="http://schemas.microsoft.com/office/drawing/2014/main" id="{00000000-0008-0000-0000-000001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43</xdr:row>
      <xdr:rowOff>76200</xdr:rowOff>
    </xdr:from>
    <xdr:to>
      <xdr:col>10</xdr:col>
      <xdr:colOff>76200</xdr:colOff>
      <xdr:row>44</xdr:row>
      <xdr:rowOff>114300</xdr:rowOff>
    </xdr:to>
    <xdr:sp macro="" textlink="">
      <xdr:nvSpPr>
        <xdr:cNvPr id="10498" name="Text Box 75" hidden="1">
          <a:extLst>
            <a:ext uri="{FF2B5EF4-FFF2-40B4-BE49-F238E27FC236}">
              <a16:creationId xmlns:a16="http://schemas.microsoft.com/office/drawing/2014/main" id="{00000000-0008-0000-0000-000002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43</xdr:row>
      <xdr:rowOff>76200</xdr:rowOff>
    </xdr:from>
    <xdr:to>
      <xdr:col>10</xdr:col>
      <xdr:colOff>76200</xdr:colOff>
      <xdr:row>44</xdr:row>
      <xdr:rowOff>114300</xdr:rowOff>
    </xdr:to>
    <xdr:sp macro="" textlink="">
      <xdr:nvSpPr>
        <xdr:cNvPr id="10499" name="Text Box 75" hidden="1">
          <a:extLst>
            <a:ext uri="{FF2B5EF4-FFF2-40B4-BE49-F238E27FC236}">
              <a16:creationId xmlns:a16="http://schemas.microsoft.com/office/drawing/2014/main" id="{00000000-0008-0000-0000-000003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44</xdr:row>
      <xdr:rowOff>76200</xdr:rowOff>
    </xdr:from>
    <xdr:to>
      <xdr:col>10</xdr:col>
      <xdr:colOff>76200</xdr:colOff>
      <xdr:row>45</xdr:row>
      <xdr:rowOff>114300</xdr:rowOff>
    </xdr:to>
    <xdr:sp macro="" textlink="">
      <xdr:nvSpPr>
        <xdr:cNvPr id="10500" name="Text Box 75" hidden="1">
          <a:extLst>
            <a:ext uri="{FF2B5EF4-FFF2-40B4-BE49-F238E27FC236}">
              <a16:creationId xmlns:a16="http://schemas.microsoft.com/office/drawing/2014/main" id="{00000000-0008-0000-0000-000004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44</xdr:row>
      <xdr:rowOff>76200</xdr:rowOff>
    </xdr:from>
    <xdr:to>
      <xdr:col>10</xdr:col>
      <xdr:colOff>76200</xdr:colOff>
      <xdr:row>45</xdr:row>
      <xdr:rowOff>114300</xdr:rowOff>
    </xdr:to>
    <xdr:sp macro="" textlink="">
      <xdr:nvSpPr>
        <xdr:cNvPr id="10501" name="Text Box 75" hidden="1">
          <a:extLst>
            <a:ext uri="{FF2B5EF4-FFF2-40B4-BE49-F238E27FC236}">
              <a16:creationId xmlns:a16="http://schemas.microsoft.com/office/drawing/2014/main" id="{00000000-0008-0000-0000-000005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44</xdr:row>
      <xdr:rowOff>76200</xdr:rowOff>
    </xdr:from>
    <xdr:to>
      <xdr:col>10</xdr:col>
      <xdr:colOff>76200</xdr:colOff>
      <xdr:row>45</xdr:row>
      <xdr:rowOff>114300</xdr:rowOff>
    </xdr:to>
    <xdr:sp macro="" textlink="">
      <xdr:nvSpPr>
        <xdr:cNvPr id="10502" name="Text Box 75" hidden="1">
          <a:extLst>
            <a:ext uri="{FF2B5EF4-FFF2-40B4-BE49-F238E27FC236}">
              <a16:creationId xmlns:a16="http://schemas.microsoft.com/office/drawing/2014/main" id="{00000000-0008-0000-0000-000006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44</xdr:row>
      <xdr:rowOff>76200</xdr:rowOff>
    </xdr:from>
    <xdr:to>
      <xdr:col>10</xdr:col>
      <xdr:colOff>76200</xdr:colOff>
      <xdr:row>45</xdr:row>
      <xdr:rowOff>114300</xdr:rowOff>
    </xdr:to>
    <xdr:sp macro="" textlink="">
      <xdr:nvSpPr>
        <xdr:cNvPr id="10503" name="Text Box 75" hidden="1">
          <a:extLst>
            <a:ext uri="{FF2B5EF4-FFF2-40B4-BE49-F238E27FC236}">
              <a16:creationId xmlns:a16="http://schemas.microsoft.com/office/drawing/2014/main" id="{00000000-0008-0000-0000-000007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45</xdr:row>
      <xdr:rowOff>76200</xdr:rowOff>
    </xdr:from>
    <xdr:to>
      <xdr:col>10</xdr:col>
      <xdr:colOff>76200</xdr:colOff>
      <xdr:row>46</xdr:row>
      <xdr:rowOff>114300</xdr:rowOff>
    </xdr:to>
    <xdr:sp macro="" textlink="">
      <xdr:nvSpPr>
        <xdr:cNvPr id="10504" name="Text Box 75" hidden="1">
          <a:extLst>
            <a:ext uri="{FF2B5EF4-FFF2-40B4-BE49-F238E27FC236}">
              <a16:creationId xmlns:a16="http://schemas.microsoft.com/office/drawing/2014/main" id="{00000000-0008-0000-0000-000008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45</xdr:row>
      <xdr:rowOff>76200</xdr:rowOff>
    </xdr:from>
    <xdr:to>
      <xdr:col>10</xdr:col>
      <xdr:colOff>76200</xdr:colOff>
      <xdr:row>46</xdr:row>
      <xdr:rowOff>114300</xdr:rowOff>
    </xdr:to>
    <xdr:sp macro="" textlink="">
      <xdr:nvSpPr>
        <xdr:cNvPr id="10505" name="Text Box 75" hidden="1">
          <a:extLst>
            <a:ext uri="{FF2B5EF4-FFF2-40B4-BE49-F238E27FC236}">
              <a16:creationId xmlns:a16="http://schemas.microsoft.com/office/drawing/2014/main" id="{00000000-0008-0000-0000-000009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45</xdr:row>
      <xdr:rowOff>76200</xdr:rowOff>
    </xdr:from>
    <xdr:to>
      <xdr:col>10</xdr:col>
      <xdr:colOff>76200</xdr:colOff>
      <xdr:row>46</xdr:row>
      <xdr:rowOff>114300</xdr:rowOff>
    </xdr:to>
    <xdr:sp macro="" textlink="">
      <xdr:nvSpPr>
        <xdr:cNvPr id="10506" name="Text Box 75" hidden="1">
          <a:extLst>
            <a:ext uri="{FF2B5EF4-FFF2-40B4-BE49-F238E27FC236}">
              <a16:creationId xmlns:a16="http://schemas.microsoft.com/office/drawing/2014/main" id="{00000000-0008-0000-0000-00000A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45</xdr:row>
      <xdr:rowOff>76200</xdr:rowOff>
    </xdr:from>
    <xdr:to>
      <xdr:col>10</xdr:col>
      <xdr:colOff>76200</xdr:colOff>
      <xdr:row>46</xdr:row>
      <xdr:rowOff>114300</xdr:rowOff>
    </xdr:to>
    <xdr:sp macro="" textlink="">
      <xdr:nvSpPr>
        <xdr:cNvPr id="10507" name="Text Box 75" hidden="1">
          <a:extLst>
            <a:ext uri="{FF2B5EF4-FFF2-40B4-BE49-F238E27FC236}">
              <a16:creationId xmlns:a16="http://schemas.microsoft.com/office/drawing/2014/main" id="{00000000-0008-0000-0000-00000B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46</xdr:row>
      <xdr:rowOff>76200</xdr:rowOff>
    </xdr:from>
    <xdr:to>
      <xdr:col>10</xdr:col>
      <xdr:colOff>76200</xdr:colOff>
      <xdr:row>47</xdr:row>
      <xdr:rowOff>114300</xdr:rowOff>
    </xdr:to>
    <xdr:sp macro="" textlink="">
      <xdr:nvSpPr>
        <xdr:cNvPr id="10508" name="Text Box 75" hidden="1">
          <a:extLst>
            <a:ext uri="{FF2B5EF4-FFF2-40B4-BE49-F238E27FC236}">
              <a16:creationId xmlns:a16="http://schemas.microsoft.com/office/drawing/2014/main" id="{00000000-0008-0000-0000-00000C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46</xdr:row>
      <xdr:rowOff>76200</xdr:rowOff>
    </xdr:from>
    <xdr:to>
      <xdr:col>10</xdr:col>
      <xdr:colOff>76200</xdr:colOff>
      <xdr:row>47</xdr:row>
      <xdr:rowOff>114300</xdr:rowOff>
    </xdr:to>
    <xdr:sp macro="" textlink="">
      <xdr:nvSpPr>
        <xdr:cNvPr id="10509" name="Text Box 75" hidden="1">
          <a:extLst>
            <a:ext uri="{FF2B5EF4-FFF2-40B4-BE49-F238E27FC236}">
              <a16:creationId xmlns:a16="http://schemas.microsoft.com/office/drawing/2014/main" id="{00000000-0008-0000-0000-00000D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46</xdr:row>
      <xdr:rowOff>76200</xdr:rowOff>
    </xdr:from>
    <xdr:to>
      <xdr:col>10</xdr:col>
      <xdr:colOff>76200</xdr:colOff>
      <xdr:row>47</xdr:row>
      <xdr:rowOff>114300</xdr:rowOff>
    </xdr:to>
    <xdr:sp macro="" textlink="">
      <xdr:nvSpPr>
        <xdr:cNvPr id="10510" name="Text Box 75" hidden="1">
          <a:extLst>
            <a:ext uri="{FF2B5EF4-FFF2-40B4-BE49-F238E27FC236}">
              <a16:creationId xmlns:a16="http://schemas.microsoft.com/office/drawing/2014/main" id="{00000000-0008-0000-0000-00000E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46</xdr:row>
      <xdr:rowOff>76200</xdr:rowOff>
    </xdr:from>
    <xdr:to>
      <xdr:col>10</xdr:col>
      <xdr:colOff>76200</xdr:colOff>
      <xdr:row>47</xdr:row>
      <xdr:rowOff>114300</xdr:rowOff>
    </xdr:to>
    <xdr:sp macro="" textlink="">
      <xdr:nvSpPr>
        <xdr:cNvPr id="10511" name="Text Box 75" hidden="1">
          <a:extLst>
            <a:ext uri="{FF2B5EF4-FFF2-40B4-BE49-F238E27FC236}">
              <a16:creationId xmlns:a16="http://schemas.microsoft.com/office/drawing/2014/main" id="{00000000-0008-0000-0000-00000F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76200</xdr:rowOff>
    </xdr:from>
    <xdr:to>
      <xdr:col>10</xdr:col>
      <xdr:colOff>76200</xdr:colOff>
      <xdr:row>48</xdr:row>
      <xdr:rowOff>114300</xdr:rowOff>
    </xdr:to>
    <xdr:sp macro="" textlink="">
      <xdr:nvSpPr>
        <xdr:cNvPr id="10512" name="Text Box 75" hidden="1">
          <a:extLst>
            <a:ext uri="{FF2B5EF4-FFF2-40B4-BE49-F238E27FC236}">
              <a16:creationId xmlns:a16="http://schemas.microsoft.com/office/drawing/2014/main" id="{00000000-0008-0000-0000-000010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76200</xdr:rowOff>
    </xdr:from>
    <xdr:to>
      <xdr:col>10</xdr:col>
      <xdr:colOff>76200</xdr:colOff>
      <xdr:row>48</xdr:row>
      <xdr:rowOff>114300</xdr:rowOff>
    </xdr:to>
    <xdr:sp macro="" textlink="">
      <xdr:nvSpPr>
        <xdr:cNvPr id="10513" name="Text Box 75" hidden="1">
          <a:extLst>
            <a:ext uri="{FF2B5EF4-FFF2-40B4-BE49-F238E27FC236}">
              <a16:creationId xmlns:a16="http://schemas.microsoft.com/office/drawing/2014/main" id="{00000000-0008-0000-0000-000011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76200</xdr:rowOff>
    </xdr:from>
    <xdr:to>
      <xdr:col>10</xdr:col>
      <xdr:colOff>76200</xdr:colOff>
      <xdr:row>48</xdr:row>
      <xdr:rowOff>114300</xdr:rowOff>
    </xdr:to>
    <xdr:sp macro="" textlink="">
      <xdr:nvSpPr>
        <xdr:cNvPr id="10514" name="Text Box 75" hidden="1">
          <a:extLst>
            <a:ext uri="{FF2B5EF4-FFF2-40B4-BE49-F238E27FC236}">
              <a16:creationId xmlns:a16="http://schemas.microsoft.com/office/drawing/2014/main" id="{00000000-0008-0000-0000-000012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76200</xdr:rowOff>
    </xdr:from>
    <xdr:to>
      <xdr:col>10</xdr:col>
      <xdr:colOff>76200</xdr:colOff>
      <xdr:row>48</xdr:row>
      <xdr:rowOff>114300</xdr:rowOff>
    </xdr:to>
    <xdr:sp macro="" textlink="">
      <xdr:nvSpPr>
        <xdr:cNvPr id="10515" name="Text Box 75" hidden="1">
          <a:extLst>
            <a:ext uri="{FF2B5EF4-FFF2-40B4-BE49-F238E27FC236}">
              <a16:creationId xmlns:a16="http://schemas.microsoft.com/office/drawing/2014/main" id="{00000000-0008-0000-0000-000013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48</xdr:row>
      <xdr:rowOff>76200</xdr:rowOff>
    </xdr:from>
    <xdr:to>
      <xdr:col>10</xdr:col>
      <xdr:colOff>76200</xdr:colOff>
      <xdr:row>49</xdr:row>
      <xdr:rowOff>114300</xdr:rowOff>
    </xdr:to>
    <xdr:sp macro="" textlink="">
      <xdr:nvSpPr>
        <xdr:cNvPr id="10516" name="Text Box 75" hidden="1">
          <a:extLst>
            <a:ext uri="{FF2B5EF4-FFF2-40B4-BE49-F238E27FC236}">
              <a16:creationId xmlns:a16="http://schemas.microsoft.com/office/drawing/2014/main" id="{00000000-0008-0000-0000-000014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48</xdr:row>
      <xdr:rowOff>76200</xdr:rowOff>
    </xdr:from>
    <xdr:to>
      <xdr:col>10</xdr:col>
      <xdr:colOff>76200</xdr:colOff>
      <xdr:row>49</xdr:row>
      <xdr:rowOff>114300</xdr:rowOff>
    </xdr:to>
    <xdr:sp macro="" textlink="">
      <xdr:nvSpPr>
        <xdr:cNvPr id="10517" name="Text Box 75" hidden="1">
          <a:extLst>
            <a:ext uri="{FF2B5EF4-FFF2-40B4-BE49-F238E27FC236}">
              <a16:creationId xmlns:a16="http://schemas.microsoft.com/office/drawing/2014/main" id="{00000000-0008-0000-0000-000015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48</xdr:row>
      <xdr:rowOff>76200</xdr:rowOff>
    </xdr:from>
    <xdr:to>
      <xdr:col>10</xdr:col>
      <xdr:colOff>76200</xdr:colOff>
      <xdr:row>49</xdr:row>
      <xdr:rowOff>114300</xdr:rowOff>
    </xdr:to>
    <xdr:sp macro="" textlink="">
      <xdr:nvSpPr>
        <xdr:cNvPr id="10518" name="Text Box 75" hidden="1">
          <a:extLst>
            <a:ext uri="{FF2B5EF4-FFF2-40B4-BE49-F238E27FC236}">
              <a16:creationId xmlns:a16="http://schemas.microsoft.com/office/drawing/2014/main" id="{00000000-0008-0000-0000-000016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48</xdr:row>
      <xdr:rowOff>76200</xdr:rowOff>
    </xdr:from>
    <xdr:to>
      <xdr:col>10</xdr:col>
      <xdr:colOff>76200</xdr:colOff>
      <xdr:row>49</xdr:row>
      <xdr:rowOff>114300</xdr:rowOff>
    </xdr:to>
    <xdr:sp macro="" textlink="">
      <xdr:nvSpPr>
        <xdr:cNvPr id="10519" name="Text Box 75" hidden="1">
          <a:extLst>
            <a:ext uri="{FF2B5EF4-FFF2-40B4-BE49-F238E27FC236}">
              <a16:creationId xmlns:a16="http://schemas.microsoft.com/office/drawing/2014/main" id="{00000000-0008-0000-0000-000017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49</xdr:row>
      <xdr:rowOff>76200</xdr:rowOff>
    </xdr:from>
    <xdr:to>
      <xdr:col>10</xdr:col>
      <xdr:colOff>76200</xdr:colOff>
      <xdr:row>50</xdr:row>
      <xdr:rowOff>114300</xdr:rowOff>
    </xdr:to>
    <xdr:sp macro="" textlink="">
      <xdr:nvSpPr>
        <xdr:cNvPr id="10520" name="Text Box 75" hidden="1">
          <a:extLst>
            <a:ext uri="{FF2B5EF4-FFF2-40B4-BE49-F238E27FC236}">
              <a16:creationId xmlns:a16="http://schemas.microsoft.com/office/drawing/2014/main" id="{00000000-0008-0000-0000-000018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49</xdr:row>
      <xdr:rowOff>76200</xdr:rowOff>
    </xdr:from>
    <xdr:to>
      <xdr:col>10</xdr:col>
      <xdr:colOff>76200</xdr:colOff>
      <xdr:row>50</xdr:row>
      <xdr:rowOff>114300</xdr:rowOff>
    </xdr:to>
    <xdr:sp macro="" textlink="">
      <xdr:nvSpPr>
        <xdr:cNvPr id="10521" name="Text Box 75" hidden="1">
          <a:extLst>
            <a:ext uri="{FF2B5EF4-FFF2-40B4-BE49-F238E27FC236}">
              <a16:creationId xmlns:a16="http://schemas.microsoft.com/office/drawing/2014/main" id="{00000000-0008-0000-0000-000019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49</xdr:row>
      <xdr:rowOff>76200</xdr:rowOff>
    </xdr:from>
    <xdr:to>
      <xdr:col>10</xdr:col>
      <xdr:colOff>76200</xdr:colOff>
      <xdr:row>50</xdr:row>
      <xdr:rowOff>114300</xdr:rowOff>
    </xdr:to>
    <xdr:sp macro="" textlink="">
      <xdr:nvSpPr>
        <xdr:cNvPr id="10522" name="Text Box 75" hidden="1">
          <a:extLst>
            <a:ext uri="{FF2B5EF4-FFF2-40B4-BE49-F238E27FC236}">
              <a16:creationId xmlns:a16="http://schemas.microsoft.com/office/drawing/2014/main" id="{00000000-0008-0000-0000-00001A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49</xdr:row>
      <xdr:rowOff>76200</xdr:rowOff>
    </xdr:from>
    <xdr:to>
      <xdr:col>10</xdr:col>
      <xdr:colOff>76200</xdr:colOff>
      <xdr:row>50</xdr:row>
      <xdr:rowOff>114300</xdr:rowOff>
    </xdr:to>
    <xdr:sp macro="" textlink="">
      <xdr:nvSpPr>
        <xdr:cNvPr id="10523" name="Text Box 75" hidden="1">
          <a:extLst>
            <a:ext uri="{FF2B5EF4-FFF2-40B4-BE49-F238E27FC236}">
              <a16:creationId xmlns:a16="http://schemas.microsoft.com/office/drawing/2014/main" id="{00000000-0008-0000-0000-00001B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50</xdr:row>
      <xdr:rowOff>76200</xdr:rowOff>
    </xdr:from>
    <xdr:to>
      <xdr:col>10</xdr:col>
      <xdr:colOff>76200</xdr:colOff>
      <xdr:row>51</xdr:row>
      <xdr:rowOff>114300</xdr:rowOff>
    </xdr:to>
    <xdr:sp macro="" textlink="">
      <xdr:nvSpPr>
        <xdr:cNvPr id="10524" name="Text Box 75" hidden="1">
          <a:extLst>
            <a:ext uri="{FF2B5EF4-FFF2-40B4-BE49-F238E27FC236}">
              <a16:creationId xmlns:a16="http://schemas.microsoft.com/office/drawing/2014/main" id="{00000000-0008-0000-0000-00001C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50</xdr:row>
      <xdr:rowOff>76200</xdr:rowOff>
    </xdr:from>
    <xdr:to>
      <xdr:col>10</xdr:col>
      <xdr:colOff>76200</xdr:colOff>
      <xdr:row>51</xdr:row>
      <xdr:rowOff>114300</xdr:rowOff>
    </xdr:to>
    <xdr:sp macro="" textlink="">
      <xdr:nvSpPr>
        <xdr:cNvPr id="10525" name="Text Box 75" hidden="1">
          <a:extLst>
            <a:ext uri="{FF2B5EF4-FFF2-40B4-BE49-F238E27FC236}">
              <a16:creationId xmlns:a16="http://schemas.microsoft.com/office/drawing/2014/main" id="{00000000-0008-0000-0000-00001D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50</xdr:row>
      <xdr:rowOff>76200</xdr:rowOff>
    </xdr:from>
    <xdr:to>
      <xdr:col>10</xdr:col>
      <xdr:colOff>76200</xdr:colOff>
      <xdr:row>51</xdr:row>
      <xdr:rowOff>114300</xdr:rowOff>
    </xdr:to>
    <xdr:sp macro="" textlink="">
      <xdr:nvSpPr>
        <xdr:cNvPr id="10526" name="Text Box 75" hidden="1">
          <a:extLst>
            <a:ext uri="{FF2B5EF4-FFF2-40B4-BE49-F238E27FC236}">
              <a16:creationId xmlns:a16="http://schemas.microsoft.com/office/drawing/2014/main" id="{00000000-0008-0000-0000-00001E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50</xdr:row>
      <xdr:rowOff>76200</xdr:rowOff>
    </xdr:from>
    <xdr:to>
      <xdr:col>10</xdr:col>
      <xdr:colOff>76200</xdr:colOff>
      <xdr:row>51</xdr:row>
      <xdr:rowOff>114300</xdr:rowOff>
    </xdr:to>
    <xdr:sp macro="" textlink="">
      <xdr:nvSpPr>
        <xdr:cNvPr id="10527" name="Text Box 75" hidden="1">
          <a:extLst>
            <a:ext uri="{FF2B5EF4-FFF2-40B4-BE49-F238E27FC236}">
              <a16:creationId xmlns:a16="http://schemas.microsoft.com/office/drawing/2014/main" id="{00000000-0008-0000-0000-00001F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76200</xdr:rowOff>
    </xdr:from>
    <xdr:to>
      <xdr:col>10</xdr:col>
      <xdr:colOff>76200</xdr:colOff>
      <xdr:row>52</xdr:row>
      <xdr:rowOff>114300</xdr:rowOff>
    </xdr:to>
    <xdr:sp macro="" textlink="">
      <xdr:nvSpPr>
        <xdr:cNvPr id="10528" name="Text Box 75" hidden="1">
          <a:extLst>
            <a:ext uri="{FF2B5EF4-FFF2-40B4-BE49-F238E27FC236}">
              <a16:creationId xmlns:a16="http://schemas.microsoft.com/office/drawing/2014/main" id="{00000000-0008-0000-0000-000020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76200</xdr:rowOff>
    </xdr:from>
    <xdr:to>
      <xdr:col>10</xdr:col>
      <xdr:colOff>76200</xdr:colOff>
      <xdr:row>52</xdr:row>
      <xdr:rowOff>114300</xdr:rowOff>
    </xdr:to>
    <xdr:sp macro="" textlink="">
      <xdr:nvSpPr>
        <xdr:cNvPr id="10529" name="Text Box 75" hidden="1">
          <a:extLst>
            <a:ext uri="{FF2B5EF4-FFF2-40B4-BE49-F238E27FC236}">
              <a16:creationId xmlns:a16="http://schemas.microsoft.com/office/drawing/2014/main" id="{00000000-0008-0000-0000-000021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76200</xdr:rowOff>
    </xdr:from>
    <xdr:to>
      <xdr:col>10</xdr:col>
      <xdr:colOff>76200</xdr:colOff>
      <xdr:row>52</xdr:row>
      <xdr:rowOff>114300</xdr:rowOff>
    </xdr:to>
    <xdr:sp macro="" textlink="">
      <xdr:nvSpPr>
        <xdr:cNvPr id="10530" name="Text Box 75" hidden="1">
          <a:extLst>
            <a:ext uri="{FF2B5EF4-FFF2-40B4-BE49-F238E27FC236}">
              <a16:creationId xmlns:a16="http://schemas.microsoft.com/office/drawing/2014/main" id="{00000000-0008-0000-0000-000022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76200</xdr:rowOff>
    </xdr:from>
    <xdr:to>
      <xdr:col>10</xdr:col>
      <xdr:colOff>76200</xdr:colOff>
      <xdr:row>52</xdr:row>
      <xdr:rowOff>114300</xdr:rowOff>
    </xdr:to>
    <xdr:sp macro="" textlink="">
      <xdr:nvSpPr>
        <xdr:cNvPr id="10531" name="Text Box 75" hidden="1">
          <a:extLst>
            <a:ext uri="{FF2B5EF4-FFF2-40B4-BE49-F238E27FC236}">
              <a16:creationId xmlns:a16="http://schemas.microsoft.com/office/drawing/2014/main" id="{00000000-0008-0000-0000-000023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52</xdr:row>
      <xdr:rowOff>76200</xdr:rowOff>
    </xdr:from>
    <xdr:to>
      <xdr:col>10</xdr:col>
      <xdr:colOff>76200</xdr:colOff>
      <xdr:row>53</xdr:row>
      <xdr:rowOff>114300</xdr:rowOff>
    </xdr:to>
    <xdr:sp macro="" textlink="">
      <xdr:nvSpPr>
        <xdr:cNvPr id="10532" name="Text Box 75" hidden="1">
          <a:extLst>
            <a:ext uri="{FF2B5EF4-FFF2-40B4-BE49-F238E27FC236}">
              <a16:creationId xmlns:a16="http://schemas.microsoft.com/office/drawing/2014/main" id="{00000000-0008-0000-0000-000024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52</xdr:row>
      <xdr:rowOff>76200</xdr:rowOff>
    </xdr:from>
    <xdr:to>
      <xdr:col>10</xdr:col>
      <xdr:colOff>76200</xdr:colOff>
      <xdr:row>53</xdr:row>
      <xdr:rowOff>114300</xdr:rowOff>
    </xdr:to>
    <xdr:sp macro="" textlink="">
      <xdr:nvSpPr>
        <xdr:cNvPr id="10533" name="Text Box 75" hidden="1">
          <a:extLst>
            <a:ext uri="{FF2B5EF4-FFF2-40B4-BE49-F238E27FC236}">
              <a16:creationId xmlns:a16="http://schemas.microsoft.com/office/drawing/2014/main" id="{00000000-0008-0000-0000-000025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52</xdr:row>
      <xdr:rowOff>76200</xdr:rowOff>
    </xdr:from>
    <xdr:to>
      <xdr:col>10</xdr:col>
      <xdr:colOff>76200</xdr:colOff>
      <xdr:row>53</xdr:row>
      <xdr:rowOff>114300</xdr:rowOff>
    </xdr:to>
    <xdr:sp macro="" textlink="">
      <xdr:nvSpPr>
        <xdr:cNvPr id="10534" name="Text Box 75" hidden="1">
          <a:extLst>
            <a:ext uri="{FF2B5EF4-FFF2-40B4-BE49-F238E27FC236}">
              <a16:creationId xmlns:a16="http://schemas.microsoft.com/office/drawing/2014/main" id="{00000000-0008-0000-0000-000026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52</xdr:row>
      <xdr:rowOff>76200</xdr:rowOff>
    </xdr:from>
    <xdr:to>
      <xdr:col>10</xdr:col>
      <xdr:colOff>76200</xdr:colOff>
      <xdr:row>53</xdr:row>
      <xdr:rowOff>114300</xdr:rowOff>
    </xdr:to>
    <xdr:sp macro="" textlink="">
      <xdr:nvSpPr>
        <xdr:cNvPr id="10535" name="Text Box 75" hidden="1">
          <a:extLst>
            <a:ext uri="{FF2B5EF4-FFF2-40B4-BE49-F238E27FC236}">
              <a16:creationId xmlns:a16="http://schemas.microsoft.com/office/drawing/2014/main" id="{00000000-0008-0000-0000-000027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53</xdr:row>
      <xdr:rowOff>76200</xdr:rowOff>
    </xdr:from>
    <xdr:to>
      <xdr:col>10</xdr:col>
      <xdr:colOff>76200</xdr:colOff>
      <xdr:row>54</xdr:row>
      <xdr:rowOff>114300</xdr:rowOff>
    </xdr:to>
    <xdr:sp macro="" textlink="">
      <xdr:nvSpPr>
        <xdr:cNvPr id="10536" name="Text Box 75" hidden="1">
          <a:extLst>
            <a:ext uri="{FF2B5EF4-FFF2-40B4-BE49-F238E27FC236}">
              <a16:creationId xmlns:a16="http://schemas.microsoft.com/office/drawing/2014/main" id="{00000000-0008-0000-0000-000028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53</xdr:row>
      <xdr:rowOff>76200</xdr:rowOff>
    </xdr:from>
    <xdr:to>
      <xdr:col>10</xdr:col>
      <xdr:colOff>76200</xdr:colOff>
      <xdr:row>54</xdr:row>
      <xdr:rowOff>114300</xdr:rowOff>
    </xdr:to>
    <xdr:sp macro="" textlink="">
      <xdr:nvSpPr>
        <xdr:cNvPr id="10537" name="Text Box 75" hidden="1">
          <a:extLst>
            <a:ext uri="{FF2B5EF4-FFF2-40B4-BE49-F238E27FC236}">
              <a16:creationId xmlns:a16="http://schemas.microsoft.com/office/drawing/2014/main" id="{00000000-0008-0000-0000-000029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53</xdr:row>
      <xdr:rowOff>76200</xdr:rowOff>
    </xdr:from>
    <xdr:to>
      <xdr:col>10</xdr:col>
      <xdr:colOff>76200</xdr:colOff>
      <xdr:row>54</xdr:row>
      <xdr:rowOff>114300</xdr:rowOff>
    </xdr:to>
    <xdr:sp macro="" textlink="">
      <xdr:nvSpPr>
        <xdr:cNvPr id="10538" name="Text Box 75" hidden="1">
          <a:extLst>
            <a:ext uri="{FF2B5EF4-FFF2-40B4-BE49-F238E27FC236}">
              <a16:creationId xmlns:a16="http://schemas.microsoft.com/office/drawing/2014/main" id="{00000000-0008-0000-0000-00002A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53</xdr:row>
      <xdr:rowOff>76200</xdr:rowOff>
    </xdr:from>
    <xdr:to>
      <xdr:col>10</xdr:col>
      <xdr:colOff>76200</xdr:colOff>
      <xdr:row>54</xdr:row>
      <xdr:rowOff>114300</xdr:rowOff>
    </xdr:to>
    <xdr:sp macro="" textlink="">
      <xdr:nvSpPr>
        <xdr:cNvPr id="10539" name="Text Box 75" hidden="1">
          <a:extLst>
            <a:ext uri="{FF2B5EF4-FFF2-40B4-BE49-F238E27FC236}">
              <a16:creationId xmlns:a16="http://schemas.microsoft.com/office/drawing/2014/main" id="{00000000-0008-0000-0000-00002B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54</xdr:row>
      <xdr:rowOff>76200</xdr:rowOff>
    </xdr:from>
    <xdr:to>
      <xdr:col>10</xdr:col>
      <xdr:colOff>76200</xdr:colOff>
      <xdr:row>55</xdr:row>
      <xdr:rowOff>114300</xdr:rowOff>
    </xdr:to>
    <xdr:sp macro="" textlink="">
      <xdr:nvSpPr>
        <xdr:cNvPr id="10540" name="Text Box 75" hidden="1">
          <a:extLst>
            <a:ext uri="{FF2B5EF4-FFF2-40B4-BE49-F238E27FC236}">
              <a16:creationId xmlns:a16="http://schemas.microsoft.com/office/drawing/2014/main" id="{00000000-0008-0000-0000-00002C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54</xdr:row>
      <xdr:rowOff>76200</xdr:rowOff>
    </xdr:from>
    <xdr:to>
      <xdr:col>10</xdr:col>
      <xdr:colOff>76200</xdr:colOff>
      <xdr:row>55</xdr:row>
      <xdr:rowOff>114300</xdr:rowOff>
    </xdr:to>
    <xdr:sp macro="" textlink="">
      <xdr:nvSpPr>
        <xdr:cNvPr id="10541" name="Text Box 75" hidden="1">
          <a:extLst>
            <a:ext uri="{FF2B5EF4-FFF2-40B4-BE49-F238E27FC236}">
              <a16:creationId xmlns:a16="http://schemas.microsoft.com/office/drawing/2014/main" id="{00000000-0008-0000-0000-00002D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54</xdr:row>
      <xdr:rowOff>76200</xdr:rowOff>
    </xdr:from>
    <xdr:to>
      <xdr:col>10</xdr:col>
      <xdr:colOff>76200</xdr:colOff>
      <xdr:row>55</xdr:row>
      <xdr:rowOff>114300</xdr:rowOff>
    </xdr:to>
    <xdr:sp macro="" textlink="">
      <xdr:nvSpPr>
        <xdr:cNvPr id="10542" name="Text Box 75" hidden="1">
          <a:extLst>
            <a:ext uri="{FF2B5EF4-FFF2-40B4-BE49-F238E27FC236}">
              <a16:creationId xmlns:a16="http://schemas.microsoft.com/office/drawing/2014/main" id="{00000000-0008-0000-0000-00002E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54</xdr:row>
      <xdr:rowOff>76200</xdr:rowOff>
    </xdr:from>
    <xdr:to>
      <xdr:col>10</xdr:col>
      <xdr:colOff>76200</xdr:colOff>
      <xdr:row>55</xdr:row>
      <xdr:rowOff>114300</xdr:rowOff>
    </xdr:to>
    <xdr:sp macro="" textlink="">
      <xdr:nvSpPr>
        <xdr:cNvPr id="10543" name="Text Box 75" hidden="1">
          <a:extLst>
            <a:ext uri="{FF2B5EF4-FFF2-40B4-BE49-F238E27FC236}">
              <a16:creationId xmlns:a16="http://schemas.microsoft.com/office/drawing/2014/main" id="{00000000-0008-0000-0000-00002F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55</xdr:row>
      <xdr:rowOff>76200</xdr:rowOff>
    </xdr:from>
    <xdr:to>
      <xdr:col>10</xdr:col>
      <xdr:colOff>76200</xdr:colOff>
      <xdr:row>56</xdr:row>
      <xdr:rowOff>114300</xdr:rowOff>
    </xdr:to>
    <xdr:sp macro="" textlink="">
      <xdr:nvSpPr>
        <xdr:cNvPr id="10544" name="Text Box 75" hidden="1">
          <a:extLst>
            <a:ext uri="{FF2B5EF4-FFF2-40B4-BE49-F238E27FC236}">
              <a16:creationId xmlns:a16="http://schemas.microsoft.com/office/drawing/2014/main" id="{00000000-0008-0000-0000-000030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55</xdr:row>
      <xdr:rowOff>76200</xdr:rowOff>
    </xdr:from>
    <xdr:to>
      <xdr:col>10</xdr:col>
      <xdr:colOff>76200</xdr:colOff>
      <xdr:row>56</xdr:row>
      <xdr:rowOff>114300</xdr:rowOff>
    </xdr:to>
    <xdr:sp macro="" textlink="">
      <xdr:nvSpPr>
        <xdr:cNvPr id="10545" name="Text Box 75" hidden="1">
          <a:extLst>
            <a:ext uri="{FF2B5EF4-FFF2-40B4-BE49-F238E27FC236}">
              <a16:creationId xmlns:a16="http://schemas.microsoft.com/office/drawing/2014/main" id="{00000000-0008-0000-0000-000031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55</xdr:row>
      <xdr:rowOff>76200</xdr:rowOff>
    </xdr:from>
    <xdr:to>
      <xdr:col>10</xdr:col>
      <xdr:colOff>76200</xdr:colOff>
      <xdr:row>56</xdr:row>
      <xdr:rowOff>114300</xdr:rowOff>
    </xdr:to>
    <xdr:sp macro="" textlink="">
      <xdr:nvSpPr>
        <xdr:cNvPr id="10546" name="Text Box 75" hidden="1">
          <a:extLst>
            <a:ext uri="{FF2B5EF4-FFF2-40B4-BE49-F238E27FC236}">
              <a16:creationId xmlns:a16="http://schemas.microsoft.com/office/drawing/2014/main" id="{00000000-0008-0000-0000-000032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55</xdr:row>
      <xdr:rowOff>76200</xdr:rowOff>
    </xdr:from>
    <xdr:to>
      <xdr:col>10</xdr:col>
      <xdr:colOff>76200</xdr:colOff>
      <xdr:row>56</xdr:row>
      <xdr:rowOff>114300</xdr:rowOff>
    </xdr:to>
    <xdr:sp macro="" textlink="">
      <xdr:nvSpPr>
        <xdr:cNvPr id="10547" name="Text Box 75" hidden="1">
          <a:extLst>
            <a:ext uri="{FF2B5EF4-FFF2-40B4-BE49-F238E27FC236}">
              <a16:creationId xmlns:a16="http://schemas.microsoft.com/office/drawing/2014/main" id="{00000000-0008-0000-0000-000033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56</xdr:row>
      <xdr:rowOff>76200</xdr:rowOff>
    </xdr:from>
    <xdr:to>
      <xdr:col>10</xdr:col>
      <xdr:colOff>76200</xdr:colOff>
      <xdr:row>57</xdr:row>
      <xdr:rowOff>114300</xdr:rowOff>
    </xdr:to>
    <xdr:sp macro="" textlink="">
      <xdr:nvSpPr>
        <xdr:cNvPr id="10548" name="Text Box 75" hidden="1">
          <a:extLst>
            <a:ext uri="{FF2B5EF4-FFF2-40B4-BE49-F238E27FC236}">
              <a16:creationId xmlns:a16="http://schemas.microsoft.com/office/drawing/2014/main" id="{00000000-0008-0000-0000-000034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56</xdr:row>
      <xdr:rowOff>76200</xdr:rowOff>
    </xdr:from>
    <xdr:to>
      <xdr:col>10</xdr:col>
      <xdr:colOff>76200</xdr:colOff>
      <xdr:row>57</xdr:row>
      <xdr:rowOff>114300</xdr:rowOff>
    </xdr:to>
    <xdr:sp macro="" textlink="">
      <xdr:nvSpPr>
        <xdr:cNvPr id="10549" name="Text Box 75" hidden="1">
          <a:extLst>
            <a:ext uri="{FF2B5EF4-FFF2-40B4-BE49-F238E27FC236}">
              <a16:creationId xmlns:a16="http://schemas.microsoft.com/office/drawing/2014/main" id="{00000000-0008-0000-0000-000035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56</xdr:row>
      <xdr:rowOff>76200</xdr:rowOff>
    </xdr:from>
    <xdr:to>
      <xdr:col>10</xdr:col>
      <xdr:colOff>76200</xdr:colOff>
      <xdr:row>57</xdr:row>
      <xdr:rowOff>114300</xdr:rowOff>
    </xdr:to>
    <xdr:sp macro="" textlink="">
      <xdr:nvSpPr>
        <xdr:cNvPr id="10550" name="Text Box 75" hidden="1">
          <a:extLst>
            <a:ext uri="{FF2B5EF4-FFF2-40B4-BE49-F238E27FC236}">
              <a16:creationId xmlns:a16="http://schemas.microsoft.com/office/drawing/2014/main" id="{00000000-0008-0000-0000-000036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56</xdr:row>
      <xdr:rowOff>76200</xdr:rowOff>
    </xdr:from>
    <xdr:to>
      <xdr:col>10</xdr:col>
      <xdr:colOff>76200</xdr:colOff>
      <xdr:row>57</xdr:row>
      <xdr:rowOff>114300</xdr:rowOff>
    </xdr:to>
    <xdr:sp macro="" textlink="">
      <xdr:nvSpPr>
        <xdr:cNvPr id="10551" name="Text Box 75" hidden="1">
          <a:extLst>
            <a:ext uri="{FF2B5EF4-FFF2-40B4-BE49-F238E27FC236}">
              <a16:creationId xmlns:a16="http://schemas.microsoft.com/office/drawing/2014/main" id="{00000000-0008-0000-0000-000037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57</xdr:row>
      <xdr:rowOff>76200</xdr:rowOff>
    </xdr:from>
    <xdr:to>
      <xdr:col>10</xdr:col>
      <xdr:colOff>76200</xdr:colOff>
      <xdr:row>58</xdr:row>
      <xdr:rowOff>114300</xdr:rowOff>
    </xdr:to>
    <xdr:sp macro="" textlink="">
      <xdr:nvSpPr>
        <xdr:cNvPr id="10552" name="Text Box 75" hidden="1">
          <a:extLst>
            <a:ext uri="{FF2B5EF4-FFF2-40B4-BE49-F238E27FC236}">
              <a16:creationId xmlns:a16="http://schemas.microsoft.com/office/drawing/2014/main" id="{00000000-0008-0000-0000-000038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57</xdr:row>
      <xdr:rowOff>76200</xdr:rowOff>
    </xdr:from>
    <xdr:to>
      <xdr:col>10</xdr:col>
      <xdr:colOff>76200</xdr:colOff>
      <xdr:row>58</xdr:row>
      <xdr:rowOff>114300</xdr:rowOff>
    </xdr:to>
    <xdr:sp macro="" textlink="">
      <xdr:nvSpPr>
        <xdr:cNvPr id="10553" name="Text Box 75" hidden="1">
          <a:extLst>
            <a:ext uri="{FF2B5EF4-FFF2-40B4-BE49-F238E27FC236}">
              <a16:creationId xmlns:a16="http://schemas.microsoft.com/office/drawing/2014/main" id="{00000000-0008-0000-0000-000039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57</xdr:row>
      <xdr:rowOff>76200</xdr:rowOff>
    </xdr:from>
    <xdr:to>
      <xdr:col>10</xdr:col>
      <xdr:colOff>76200</xdr:colOff>
      <xdr:row>58</xdr:row>
      <xdr:rowOff>114300</xdr:rowOff>
    </xdr:to>
    <xdr:sp macro="" textlink="">
      <xdr:nvSpPr>
        <xdr:cNvPr id="10554" name="Text Box 75" hidden="1">
          <a:extLst>
            <a:ext uri="{FF2B5EF4-FFF2-40B4-BE49-F238E27FC236}">
              <a16:creationId xmlns:a16="http://schemas.microsoft.com/office/drawing/2014/main" id="{00000000-0008-0000-0000-00003A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57</xdr:row>
      <xdr:rowOff>76200</xdr:rowOff>
    </xdr:from>
    <xdr:to>
      <xdr:col>10</xdr:col>
      <xdr:colOff>76200</xdr:colOff>
      <xdr:row>58</xdr:row>
      <xdr:rowOff>114300</xdr:rowOff>
    </xdr:to>
    <xdr:sp macro="" textlink="">
      <xdr:nvSpPr>
        <xdr:cNvPr id="10555" name="Text Box 75" hidden="1">
          <a:extLst>
            <a:ext uri="{FF2B5EF4-FFF2-40B4-BE49-F238E27FC236}">
              <a16:creationId xmlns:a16="http://schemas.microsoft.com/office/drawing/2014/main" id="{00000000-0008-0000-0000-00003B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42</xdr:row>
      <xdr:rowOff>76200</xdr:rowOff>
    </xdr:from>
    <xdr:to>
      <xdr:col>10</xdr:col>
      <xdr:colOff>76200</xdr:colOff>
      <xdr:row>43</xdr:row>
      <xdr:rowOff>114300</xdr:rowOff>
    </xdr:to>
    <xdr:sp macro="" textlink="">
      <xdr:nvSpPr>
        <xdr:cNvPr id="10556" name="Text Box 75" hidden="1">
          <a:extLst>
            <a:ext uri="{FF2B5EF4-FFF2-40B4-BE49-F238E27FC236}">
              <a16:creationId xmlns:a16="http://schemas.microsoft.com/office/drawing/2014/main" id="{00000000-0008-0000-0000-00003C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43</xdr:row>
      <xdr:rowOff>76200</xdr:rowOff>
    </xdr:from>
    <xdr:to>
      <xdr:col>10</xdr:col>
      <xdr:colOff>76200</xdr:colOff>
      <xdr:row>44</xdr:row>
      <xdr:rowOff>114300</xdr:rowOff>
    </xdr:to>
    <xdr:sp macro="" textlink="">
      <xdr:nvSpPr>
        <xdr:cNvPr id="10557" name="Text Box 75" hidden="1">
          <a:extLst>
            <a:ext uri="{FF2B5EF4-FFF2-40B4-BE49-F238E27FC236}">
              <a16:creationId xmlns:a16="http://schemas.microsoft.com/office/drawing/2014/main" id="{00000000-0008-0000-0000-00003D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43</xdr:row>
      <xdr:rowOff>76200</xdr:rowOff>
    </xdr:from>
    <xdr:to>
      <xdr:col>10</xdr:col>
      <xdr:colOff>76200</xdr:colOff>
      <xdr:row>44</xdr:row>
      <xdr:rowOff>114300</xdr:rowOff>
    </xdr:to>
    <xdr:sp macro="" textlink="">
      <xdr:nvSpPr>
        <xdr:cNvPr id="10558" name="Text Box 75" hidden="1">
          <a:extLst>
            <a:ext uri="{FF2B5EF4-FFF2-40B4-BE49-F238E27FC236}">
              <a16:creationId xmlns:a16="http://schemas.microsoft.com/office/drawing/2014/main" id="{00000000-0008-0000-0000-00003E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43</xdr:row>
      <xdr:rowOff>76200</xdr:rowOff>
    </xdr:from>
    <xdr:to>
      <xdr:col>10</xdr:col>
      <xdr:colOff>76200</xdr:colOff>
      <xdr:row>44</xdr:row>
      <xdr:rowOff>114300</xdr:rowOff>
    </xdr:to>
    <xdr:sp macro="" textlink="">
      <xdr:nvSpPr>
        <xdr:cNvPr id="10559" name="Text Box 75" hidden="1">
          <a:extLst>
            <a:ext uri="{FF2B5EF4-FFF2-40B4-BE49-F238E27FC236}">
              <a16:creationId xmlns:a16="http://schemas.microsoft.com/office/drawing/2014/main" id="{00000000-0008-0000-0000-00003F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43</xdr:row>
      <xdr:rowOff>76200</xdr:rowOff>
    </xdr:from>
    <xdr:to>
      <xdr:col>10</xdr:col>
      <xdr:colOff>76200</xdr:colOff>
      <xdr:row>44</xdr:row>
      <xdr:rowOff>114300</xdr:rowOff>
    </xdr:to>
    <xdr:sp macro="" textlink="">
      <xdr:nvSpPr>
        <xdr:cNvPr id="10560" name="Text Box 75" hidden="1">
          <a:extLst>
            <a:ext uri="{FF2B5EF4-FFF2-40B4-BE49-F238E27FC236}">
              <a16:creationId xmlns:a16="http://schemas.microsoft.com/office/drawing/2014/main" id="{00000000-0008-0000-0000-000040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44</xdr:row>
      <xdr:rowOff>76200</xdr:rowOff>
    </xdr:from>
    <xdr:to>
      <xdr:col>10</xdr:col>
      <xdr:colOff>76200</xdr:colOff>
      <xdr:row>45</xdr:row>
      <xdr:rowOff>114300</xdr:rowOff>
    </xdr:to>
    <xdr:sp macro="" textlink="">
      <xdr:nvSpPr>
        <xdr:cNvPr id="10561" name="Text Box 75" hidden="1">
          <a:extLst>
            <a:ext uri="{FF2B5EF4-FFF2-40B4-BE49-F238E27FC236}">
              <a16:creationId xmlns:a16="http://schemas.microsoft.com/office/drawing/2014/main" id="{00000000-0008-0000-0000-000041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44</xdr:row>
      <xdr:rowOff>76200</xdr:rowOff>
    </xdr:from>
    <xdr:to>
      <xdr:col>10</xdr:col>
      <xdr:colOff>76200</xdr:colOff>
      <xdr:row>45</xdr:row>
      <xdr:rowOff>114300</xdr:rowOff>
    </xdr:to>
    <xdr:sp macro="" textlink="">
      <xdr:nvSpPr>
        <xdr:cNvPr id="10562" name="Text Box 75" hidden="1">
          <a:extLst>
            <a:ext uri="{FF2B5EF4-FFF2-40B4-BE49-F238E27FC236}">
              <a16:creationId xmlns:a16="http://schemas.microsoft.com/office/drawing/2014/main" id="{00000000-0008-0000-0000-000042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44</xdr:row>
      <xdr:rowOff>76200</xdr:rowOff>
    </xdr:from>
    <xdr:to>
      <xdr:col>10</xdr:col>
      <xdr:colOff>76200</xdr:colOff>
      <xdr:row>45</xdr:row>
      <xdr:rowOff>114300</xdr:rowOff>
    </xdr:to>
    <xdr:sp macro="" textlink="">
      <xdr:nvSpPr>
        <xdr:cNvPr id="10563" name="Text Box 75" hidden="1">
          <a:extLst>
            <a:ext uri="{FF2B5EF4-FFF2-40B4-BE49-F238E27FC236}">
              <a16:creationId xmlns:a16="http://schemas.microsoft.com/office/drawing/2014/main" id="{00000000-0008-0000-0000-000043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44</xdr:row>
      <xdr:rowOff>76200</xdr:rowOff>
    </xdr:from>
    <xdr:to>
      <xdr:col>10</xdr:col>
      <xdr:colOff>76200</xdr:colOff>
      <xdr:row>45</xdr:row>
      <xdr:rowOff>114300</xdr:rowOff>
    </xdr:to>
    <xdr:sp macro="" textlink="">
      <xdr:nvSpPr>
        <xdr:cNvPr id="10564" name="Text Box 75" hidden="1">
          <a:extLst>
            <a:ext uri="{FF2B5EF4-FFF2-40B4-BE49-F238E27FC236}">
              <a16:creationId xmlns:a16="http://schemas.microsoft.com/office/drawing/2014/main" id="{00000000-0008-0000-0000-000044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44</xdr:row>
      <xdr:rowOff>76200</xdr:rowOff>
    </xdr:from>
    <xdr:to>
      <xdr:col>10</xdr:col>
      <xdr:colOff>76200</xdr:colOff>
      <xdr:row>45</xdr:row>
      <xdr:rowOff>114300</xdr:rowOff>
    </xdr:to>
    <xdr:sp macro="" textlink="">
      <xdr:nvSpPr>
        <xdr:cNvPr id="10565" name="Text Box 75" hidden="1">
          <a:extLst>
            <a:ext uri="{FF2B5EF4-FFF2-40B4-BE49-F238E27FC236}">
              <a16:creationId xmlns:a16="http://schemas.microsoft.com/office/drawing/2014/main" id="{00000000-0008-0000-0000-000045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45</xdr:row>
      <xdr:rowOff>76200</xdr:rowOff>
    </xdr:from>
    <xdr:to>
      <xdr:col>10</xdr:col>
      <xdr:colOff>76200</xdr:colOff>
      <xdr:row>46</xdr:row>
      <xdr:rowOff>114300</xdr:rowOff>
    </xdr:to>
    <xdr:sp macro="" textlink="">
      <xdr:nvSpPr>
        <xdr:cNvPr id="10566" name="Text Box 75" hidden="1">
          <a:extLst>
            <a:ext uri="{FF2B5EF4-FFF2-40B4-BE49-F238E27FC236}">
              <a16:creationId xmlns:a16="http://schemas.microsoft.com/office/drawing/2014/main" id="{00000000-0008-0000-0000-000046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45</xdr:row>
      <xdr:rowOff>76200</xdr:rowOff>
    </xdr:from>
    <xdr:to>
      <xdr:col>10</xdr:col>
      <xdr:colOff>76200</xdr:colOff>
      <xdr:row>46</xdr:row>
      <xdr:rowOff>114300</xdr:rowOff>
    </xdr:to>
    <xdr:sp macro="" textlink="">
      <xdr:nvSpPr>
        <xdr:cNvPr id="10567" name="Text Box 75" hidden="1">
          <a:extLst>
            <a:ext uri="{FF2B5EF4-FFF2-40B4-BE49-F238E27FC236}">
              <a16:creationId xmlns:a16="http://schemas.microsoft.com/office/drawing/2014/main" id="{00000000-0008-0000-0000-000047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45</xdr:row>
      <xdr:rowOff>76200</xdr:rowOff>
    </xdr:from>
    <xdr:to>
      <xdr:col>10</xdr:col>
      <xdr:colOff>76200</xdr:colOff>
      <xdr:row>46</xdr:row>
      <xdr:rowOff>114300</xdr:rowOff>
    </xdr:to>
    <xdr:sp macro="" textlink="">
      <xdr:nvSpPr>
        <xdr:cNvPr id="10568" name="Text Box 75" hidden="1">
          <a:extLst>
            <a:ext uri="{FF2B5EF4-FFF2-40B4-BE49-F238E27FC236}">
              <a16:creationId xmlns:a16="http://schemas.microsoft.com/office/drawing/2014/main" id="{00000000-0008-0000-0000-000048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45</xdr:row>
      <xdr:rowOff>76200</xdr:rowOff>
    </xdr:from>
    <xdr:to>
      <xdr:col>10</xdr:col>
      <xdr:colOff>76200</xdr:colOff>
      <xdr:row>46</xdr:row>
      <xdr:rowOff>114300</xdr:rowOff>
    </xdr:to>
    <xdr:sp macro="" textlink="">
      <xdr:nvSpPr>
        <xdr:cNvPr id="10569" name="Text Box 75" hidden="1">
          <a:extLst>
            <a:ext uri="{FF2B5EF4-FFF2-40B4-BE49-F238E27FC236}">
              <a16:creationId xmlns:a16="http://schemas.microsoft.com/office/drawing/2014/main" id="{00000000-0008-0000-0000-000049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45</xdr:row>
      <xdr:rowOff>76200</xdr:rowOff>
    </xdr:from>
    <xdr:to>
      <xdr:col>10</xdr:col>
      <xdr:colOff>76200</xdr:colOff>
      <xdr:row>46</xdr:row>
      <xdr:rowOff>114300</xdr:rowOff>
    </xdr:to>
    <xdr:sp macro="" textlink="">
      <xdr:nvSpPr>
        <xdr:cNvPr id="10570" name="Text Box 75" hidden="1">
          <a:extLst>
            <a:ext uri="{FF2B5EF4-FFF2-40B4-BE49-F238E27FC236}">
              <a16:creationId xmlns:a16="http://schemas.microsoft.com/office/drawing/2014/main" id="{00000000-0008-0000-0000-00004A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46</xdr:row>
      <xdr:rowOff>76200</xdr:rowOff>
    </xdr:from>
    <xdr:to>
      <xdr:col>10</xdr:col>
      <xdr:colOff>76200</xdr:colOff>
      <xdr:row>47</xdr:row>
      <xdr:rowOff>114300</xdr:rowOff>
    </xdr:to>
    <xdr:sp macro="" textlink="">
      <xdr:nvSpPr>
        <xdr:cNvPr id="10571" name="Text Box 75" hidden="1">
          <a:extLst>
            <a:ext uri="{FF2B5EF4-FFF2-40B4-BE49-F238E27FC236}">
              <a16:creationId xmlns:a16="http://schemas.microsoft.com/office/drawing/2014/main" id="{00000000-0008-0000-0000-00004B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46</xdr:row>
      <xdr:rowOff>76200</xdr:rowOff>
    </xdr:from>
    <xdr:to>
      <xdr:col>10</xdr:col>
      <xdr:colOff>76200</xdr:colOff>
      <xdr:row>47</xdr:row>
      <xdr:rowOff>114300</xdr:rowOff>
    </xdr:to>
    <xdr:sp macro="" textlink="">
      <xdr:nvSpPr>
        <xdr:cNvPr id="10572" name="Text Box 75" hidden="1">
          <a:extLst>
            <a:ext uri="{FF2B5EF4-FFF2-40B4-BE49-F238E27FC236}">
              <a16:creationId xmlns:a16="http://schemas.microsoft.com/office/drawing/2014/main" id="{00000000-0008-0000-0000-00004C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46</xdr:row>
      <xdr:rowOff>76200</xdr:rowOff>
    </xdr:from>
    <xdr:to>
      <xdr:col>10</xdr:col>
      <xdr:colOff>76200</xdr:colOff>
      <xdr:row>47</xdr:row>
      <xdr:rowOff>114300</xdr:rowOff>
    </xdr:to>
    <xdr:sp macro="" textlink="">
      <xdr:nvSpPr>
        <xdr:cNvPr id="10573" name="Text Box 75" hidden="1">
          <a:extLst>
            <a:ext uri="{FF2B5EF4-FFF2-40B4-BE49-F238E27FC236}">
              <a16:creationId xmlns:a16="http://schemas.microsoft.com/office/drawing/2014/main" id="{00000000-0008-0000-0000-00004D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46</xdr:row>
      <xdr:rowOff>76200</xdr:rowOff>
    </xdr:from>
    <xdr:to>
      <xdr:col>10</xdr:col>
      <xdr:colOff>76200</xdr:colOff>
      <xdr:row>47</xdr:row>
      <xdr:rowOff>114300</xdr:rowOff>
    </xdr:to>
    <xdr:sp macro="" textlink="">
      <xdr:nvSpPr>
        <xdr:cNvPr id="10574" name="Text Box 75" hidden="1">
          <a:extLst>
            <a:ext uri="{FF2B5EF4-FFF2-40B4-BE49-F238E27FC236}">
              <a16:creationId xmlns:a16="http://schemas.microsoft.com/office/drawing/2014/main" id="{00000000-0008-0000-0000-00004E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46</xdr:row>
      <xdr:rowOff>76200</xdr:rowOff>
    </xdr:from>
    <xdr:to>
      <xdr:col>10</xdr:col>
      <xdr:colOff>76200</xdr:colOff>
      <xdr:row>47</xdr:row>
      <xdr:rowOff>114300</xdr:rowOff>
    </xdr:to>
    <xdr:sp macro="" textlink="">
      <xdr:nvSpPr>
        <xdr:cNvPr id="10575" name="Text Box 75" hidden="1">
          <a:extLst>
            <a:ext uri="{FF2B5EF4-FFF2-40B4-BE49-F238E27FC236}">
              <a16:creationId xmlns:a16="http://schemas.microsoft.com/office/drawing/2014/main" id="{00000000-0008-0000-0000-00004F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76200</xdr:rowOff>
    </xdr:from>
    <xdr:to>
      <xdr:col>10</xdr:col>
      <xdr:colOff>76200</xdr:colOff>
      <xdr:row>48</xdr:row>
      <xdr:rowOff>114300</xdr:rowOff>
    </xdr:to>
    <xdr:sp macro="" textlink="">
      <xdr:nvSpPr>
        <xdr:cNvPr id="10576" name="Text Box 75" hidden="1">
          <a:extLst>
            <a:ext uri="{FF2B5EF4-FFF2-40B4-BE49-F238E27FC236}">
              <a16:creationId xmlns:a16="http://schemas.microsoft.com/office/drawing/2014/main" id="{00000000-0008-0000-0000-000050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76200</xdr:rowOff>
    </xdr:from>
    <xdr:to>
      <xdr:col>10</xdr:col>
      <xdr:colOff>76200</xdr:colOff>
      <xdr:row>48</xdr:row>
      <xdr:rowOff>114300</xdr:rowOff>
    </xdr:to>
    <xdr:sp macro="" textlink="">
      <xdr:nvSpPr>
        <xdr:cNvPr id="10577" name="Text Box 75" hidden="1">
          <a:extLst>
            <a:ext uri="{FF2B5EF4-FFF2-40B4-BE49-F238E27FC236}">
              <a16:creationId xmlns:a16="http://schemas.microsoft.com/office/drawing/2014/main" id="{00000000-0008-0000-0000-000051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76200</xdr:rowOff>
    </xdr:from>
    <xdr:to>
      <xdr:col>10</xdr:col>
      <xdr:colOff>76200</xdr:colOff>
      <xdr:row>48</xdr:row>
      <xdr:rowOff>114300</xdr:rowOff>
    </xdr:to>
    <xdr:sp macro="" textlink="">
      <xdr:nvSpPr>
        <xdr:cNvPr id="10578" name="Text Box 75" hidden="1">
          <a:extLst>
            <a:ext uri="{FF2B5EF4-FFF2-40B4-BE49-F238E27FC236}">
              <a16:creationId xmlns:a16="http://schemas.microsoft.com/office/drawing/2014/main" id="{00000000-0008-0000-0000-000052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76200</xdr:rowOff>
    </xdr:from>
    <xdr:to>
      <xdr:col>10</xdr:col>
      <xdr:colOff>76200</xdr:colOff>
      <xdr:row>48</xdr:row>
      <xdr:rowOff>114300</xdr:rowOff>
    </xdr:to>
    <xdr:sp macro="" textlink="">
      <xdr:nvSpPr>
        <xdr:cNvPr id="10579" name="Text Box 75" hidden="1">
          <a:extLst>
            <a:ext uri="{FF2B5EF4-FFF2-40B4-BE49-F238E27FC236}">
              <a16:creationId xmlns:a16="http://schemas.microsoft.com/office/drawing/2014/main" id="{00000000-0008-0000-0000-000053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76200</xdr:rowOff>
    </xdr:from>
    <xdr:to>
      <xdr:col>10</xdr:col>
      <xdr:colOff>76200</xdr:colOff>
      <xdr:row>48</xdr:row>
      <xdr:rowOff>114300</xdr:rowOff>
    </xdr:to>
    <xdr:sp macro="" textlink="">
      <xdr:nvSpPr>
        <xdr:cNvPr id="10580" name="Text Box 75" hidden="1">
          <a:extLst>
            <a:ext uri="{FF2B5EF4-FFF2-40B4-BE49-F238E27FC236}">
              <a16:creationId xmlns:a16="http://schemas.microsoft.com/office/drawing/2014/main" id="{00000000-0008-0000-0000-000054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48</xdr:row>
      <xdr:rowOff>76200</xdr:rowOff>
    </xdr:from>
    <xdr:to>
      <xdr:col>10</xdr:col>
      <xdr:colOff>76200</xdr:colOff>
      <xdr:row>49</xdr:row>
      <xdr:rowOff>114300</xdr:rowOff>
    </xdr:to>
    <xdr:sp macro="" textlink="">
      <xdr:nvSpPr>
        <xdr:cNvPr id="10581" name="Text Box 75" hidden="1">
          <a:extLst>
            <a:ext uri="{FF2B5EF4-FFF2-40B4-BE49-F238E27FC236}">
              <a16:creationId xmlns:a16="http://schemas.microsoft.com/office/drawing/2014/main" id="{00000000-0008-0000-0000-000055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48</xdr:row>
      <xdr:rowOff>76200</xdr:rowOff>
    </xdr:from>
    <xdr:to>
      <xdr:col>10</xdr:col>
      <xdr:colOff>76200</xdr:colOff>
      <xdr:row>49</xdr:row>
      <xdr:rowOff>114300</xdr:rowOff>
    </xdr:to>
    <xdr:sp macro="" textlink="">
      <xdr:nvSpPr>
        <xdr:cNvPr id="10582" name="Text Box 75" hidden="1">
          <a:extLst>
            <a:ext uri="{FF2B5EF4-FFF2-40B4-BE49-F238E27FC236}">
              <a16:creationId xmlns:a16="http://schemas.microsoft.com/office/drawing/2014/main" id="{00000000-0008-0000-0000-000056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48</xdr:row>
      <xdr:rowOff>76200</xdr:rowOff>
    </xdr:from>
    <xdr:to>
      <xdr:col>10</xdr:col>
      <xdr:colOff>76200</xdr:colOff>
      <xdr:row>49</xdr:row>
      <xdr:rowOff>114300</xdr:rowOff>
    </xdr:to>
    <xdr:sp macro="" textlink="">
      <xdr:nvSpPr>
        <xdr:cNvPr id="10583" name="Text Box 75" hidden="1">
          <a:extLst>
            <a:ext uri="{FF2B5EF4-FFF2-40B4-BE49-F238E27FC236}">
              <a16:creationId xmlns:a16="http://schemas.microsoft.com/office/drawing/2014/main" id="{00000000-0008-0000-0000-000057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48</xdr:row>
      <xdr:rowOff>76200</xdr:rowOff>
    </xdr:from>
    <xdr:to>
      <xdr:col>10</xdr:col>
      <xdr:colOff>76200</xdr:colOff>
      <xdr:row>49</xdr:row>
      <xdr:rowOff>114300</xdr:rowOff>
    </xdr:to>
    <xdr:sp macro="" textlink="">
      <xdr:nvSpPr>
        <xdr:cNvPr id="10584" name="Text Box 75" hidden="1">
          <a:extLst>
            <a:ext uri="{FF2B5EF4-FFF2-40B4-BE49-F238E27FC236}">
              <a16:creationId xmlns:a16="http://schemas.microsoft.com/office/drawing/2014/main" id="{00000000-0008-0000-0000-000058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48</xdr:row>
      <xdr:rowOff>76200</xdr:rowOff>
    </xdr:from>
    <xdr:to>
      <xdr:col>10</xdr:col>
      <xdr:colOff>76200</xdr:colOff>
      <xdr:row>49</xdr:row>
      <xdr:rowOff>114300</xdr:rowOff>
    </xdr:to>
    <xdr:sp macro="" textlink="">
      <xdr:nvSpPr>
        <xdr:cNvPr id="10585" name="Text Box 75" hidden="1">
          <a:extLst>
            <a:ext uri="{FF2B5EF4-FFF2-40B4-BE49-F238E27FC236}">
              <a16:creationId xmlns:a16="http://schemas.microsoft.com/office/drawing/2014/main" id="{00000000-0008-0000-0000-000059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49</xdr:row>
      <xdr:rowOff>76200</xdr:rowOff>
    </xdr:from>
    <xdr:to>
      <xdr:col>10</xdr:col>
      <xdr:colOff>76200</xdr:colOff>
      <xdr:row>50</xdr:row>
      <xdr:rowOff>114300</xdr:rowOff>
    </xdr:to>
    <xdr:sp macro="" textlink="">
      <xdr:nvSpPr>
        <xdr:cNvPr id="10586" name="Text Box 75" hidden="1">
          <a:extLst>
            <a:ext uri="{FF2B5EF4-FFF2-40B4-BE49-F238E27FC236}">
              <a16:creationId xmlns:a16="http://schemas.microsoft.com/office/drawing/2014/main" id="{00000000-0008-0000-0000-00005A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49</xdr:row>
      <xdr:rowOff>76200</xdr:rowOff>
    </xdr:from>
    <xdr:to>
      <xdr:col>10</xdr:col>
      <xdr:colOff>76200</xdr:colOff>
      <xdr:row>50</xdr:row>
      <xdr:rowOff>114300</xdr:rowOff>
    </xdr:to>
    <xdr:sp macro="" textlink="">
      <xdr:nvSpPr>
        <xdr:cNvPr id="10587" name="Text Box 75" hidden="1">
          <a:extLst>
            <a:ext uri="{FF2B5EF4-FFF2-40B4-BE49-F238E27FC236}">
              <a16:creationId xmlns:a16="http://schemas.microsoft.com/office/drawing/2014/main" id="{00000000-0008-0000-0000-00005B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49</xdr:row>
      <xdr:rowOff>76200</xdr:rowOff>
    </xdr:from>
    <xdr:to>
      <xdr:col>10</xdr:col>
      <xdr:colOff>76200</xdr:colOff>
      <xdr:row>50</xdr:row>
      <xdr:rowOff>114300</xdr:rowOff>
    </xdr:to>
    <xdr:sp macro="" textlink="">
      <xdr:nvSpPr>
        <xdr:cNvPr id="10588" name="Text Box 75" hidden="1">
          <a:extLst>
            <a:ext uri="{FF2B5EF4-FFF2-40B4-BE49-F238E27FC236}">
              <a16:creationId xmlns:a16="http://schemas.microsoft.com/office/drawing/2014/main" id="{00000000-0008-0000-0000-00005C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49</xdr:row>
      <xdr:rowOff>76200</xdr:rowOff>
    </xdr:from>
    <xdr:to>
      <xdr:col>10</xdr:col>
      <xdr:colOff>76200</xdr:colOff>
      <xdr:row>50</xdr:row>
      <xdr:rowOff>114300</xdr:rowOff>
    </xdr:to>
    <xdr:sp macro="" textlink="">
      <xdr:nvSpPr>
        <xdr:cNvPr id="10589" name="Text Box 75" hidden="1">
          <a:extLst>
            <a:ext uri="{FF2B5EF4-FFF2-40B4-BE49-F238E27FC236}">
              <a16:creationId xmlns:a16="http://schemas.microsoft.com/office/drawing/2014/main" id="{00000000-0008-0000-0000-00005D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49</xdr:row>
      <xdr:rowOff>76200</xdr:rowOff>
    </xdr:from>
    <xdr:to>
      <xdr:col>10</xdr:col>
      <xdr:colOff>76200</xdr:colOff>
      <xdr:row>50</xdr:row>
      <xdr:rowOff>114300</xdr:rowOff>
    </xdr:to>
    <xdr:sp macro="" textlink="">
      <xdr:nvSpPr>
        <xdr:cNvPr id="10590" name="Text Box 75" hidden="1">
          <a:extLst>
            <a:ext uri="{FF2B5EF4-FFF2-40B4-BE49-F238E27FC236}">
              <a16:creationId xmlns:a16="http://schemas.microsoft.com/office/drawing/2014/main" id="{00000000-0008-0000-0000-00005E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50</xdr:row>
      <xdr:rowOff>76200</xdr:rowOff>
    </xdr:from>
    <xdr:to>
      <xdr:col>10</xdr:col>
      <xdr:colOff>76200</xdr:colOff>
      <xdr:row>51</xdr:row>
      <xdr:rowOff>114300</xdr:rowOff>
    </xdr:to>
    <xdr:sp macro="" textlink="">
      <xdr:nvSpPr>
        <xdr:cNvPr id="10591" name="Text Box 75" hidden="1">
          <a:extLst>
            <a:ext uri="{FF2B5EF4-FFF2-40B4-BE49-F238E27FC236}">
              <a16:creationId xmlns:a16="http://schemas.microsoft.com/office/drawing/2014/main" id="{00000000-0008-0000-0000-00005F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50</xdr:row>
      <xdr:rowOff>76200</xdr:rowOff>
    </xdr:from>
    <xdr:to>
      <xdr:col>10</xdr:col>
      <xdr:colOff>76200</xdr:colOff>
      <xdr:row>51</xdr:row>
      <xdr:rowOff>114300</xdr:rowOff>
    </xdr:to>
    <xdr:sp macro="" textlink="">
      <xdr:nvSpPr>
        <xdr:cNvPr id="10592" name="Text Box 75" hidden="1">
          <a:extLst>
            <a:ext uri="{FF2B5EF4-FFF2-40B4-BE49-F238E27FC236}">
              <a16:creationId xmlns:a16="http://schemas.microsoft.com/office/drawing/2014/main" id="{00000000-0008-0000-0000-000060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50</xdr:row>
      <xdr:rowOff>76200</xdr:rowOff>
    </xdr:from>
    <xdr:to>
      <xdr:col>10</xdr:col>
      <xdr:colOff>76200</xdr:colOff>
      <xdr:row>51</xdr:row>
      <xdr:rowOff>114300</xdr:rowOff>
    </xdr:to>
    <xdr:sp macro="" textlink="">
      <xdr:nvSpPr>
        <xdr:cNvPr id="10593" name="Text Box 75" hidden="1">
          <a:extLst>
            <a:ext uri="{FF2B5EF4-FFF2-40B4-BE49-F238E27FC236}">
              <a16:creationId xmlns:a16="http://schemas.microsoft.com/office/drawing/2014/main" id="{00000000-0008-0000-0000-000061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50</xdr:row>
      <xdr:rowOff>76200</xdr:rowOff>
    </xdr:from>
    <xdr:to>
      <xdr:col>10</xdr:col>
      <xdr:colOff>76200</xdr:colOff>
      <xdr:row>51</xdr:row>
      <xdr:rowOff>114300</xdr:rowOff>
    </xdr:to>
    <xdr:sp macro="" textlink="">
      <xdr:nvSpPr>
        <xdr:cNvPr id="10594" name="Text Box 75" hidden="1">
          <a:extLst>
            <a:ext uri="{FF2B5EF4-FFF2-40B4-BE49-F238E27FC236}">
              <a16:creationId xmlns:a16="http://schemas.microsoft.com/office/drawing/2014/main" id="{00000000-0008-0000-0000-000062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50</xdr:row>
      <xdr:rowOff>76200</xdr:rowOff>
    </xdr:from>
    <xdr:to>
      <xdr:col>10</xdr:col>
      <xdr:colOff>76200</xdr:colOff>
      <xdr:row>51</xdr:row>
      <xdr:rowOff>114300</xdr:rowOff>
    </xdr:to>
    <xdr:sp macro="" textlink="">
      <xdr:nvSpPr>
        <xdr:cNvPr id="10595" name="Text Box 75" hidden="1">
          <a:extLst>
            <a:ext uri="{FF2B5EF4-FFF2-40B4-BE49-F238E27FC236}">
              <a16:creationId xmlns:a16="http://schemas.microsoft.com/office/drawing/2014/main" id="{00000000-0008-0000-0000-000063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76200</xdr:rowOff>
    </xdr:from>
    <xdr:to>
      <xdr:col>10</xdr:col>
      <xdr:colOff>76200</xdr:colOff>
      <xdr:row>52</xdr:row>
      <xdr:rowOff>114300</xdr:rowOff>
    </xdr:to>
    <xdr:sp macro="" textlink="">
      <xdr:nvSpPr>
        <xdr:cNvPr id="10596" name="Text Box 75" hidden="1">
          <a:extLst>
            <a:ext uri="{FF2B5EF4-FFF2-40B4-BE49-F238E27FC236}">
              <a16:creationId xmlns:a16="http://schemas.microsoft.com/office/drawing/2014/main" id="{00000000-0008-0000-0000-000064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76200</xdr:rowOff>
    </xdr:from>
    <xdr:to>
      <xdr:col>10</xdr:col>
      <xdr:colOff>76200</xdr:colOff>
      <xdr:row>52</xdr:row>
      <xdr:rowOff>114300</xdr:rowOff>
    </xdr:to>
    <xdr:sp macro="" textlink="">
      <xdr:nvSpPr>
        <xdr:cNvPr id="10597" name="Text Box 75" hidden="1">
          <a:extLst>
            <a:ext uri="{FF2B5EF4-FFF2-40B4-BE49-F238E27FC236}">
              <a16:creationId xmlns:a16="http://schemas.microsoft.com/office/drawing/2014/main" id="{00000000-0008-0000-0000-000065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76200</xdr:rowOff>
    </xdr:from>
    <xdr:to>
      <xdr:col>10</xdr:col>
      <xdr:colOff>76200</xdr:colOff>
      <xdr:row>52</xdr:row>
      <xdr:rowOff>114300</xdr:rowOff>
    </xdr:to>
    <xdr:sp macro="" textlink="">
      <xdr:nvSpPr>
        <xdr:cNvPr id="10598" name="Text Box 75" hidden="1">
          <a:extLst>
            <a:ext uri="{FF2B5EF4-FFF2-40B4-BE49-F238E27FC236}">
              <a16:creationId xmlns:a16="http://schemas.microsoft.com/office/drawing/2014/main" id="{00000000-0008-0000-0000-000066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76200</xdr:rowOff>
    </xdr:from>
    <xdr:to>
      <xdr:col>10</xdr:col>
      <xdr:colOff>76200</xdr:colOff>
      <xdr:row>52</xdr:row>
      <xdr:rowOff>114300</xdr:rowOff>
    </xdr:to>
    <xdr:sp macro="" textlink="">
      <xdr:nvSpPr>
        <xdr:cNvPr id="10599" name="Text Box 75" hidden="1">
          <a:extLst>
            <a:ext uri="{FF2B5EF4-FFF2-40B4-BE49-F238E27FC236}">
              <a16:creationId xmlns:a16="http://schemas.microsoft.com/office/drawing/2014/main" id="{00000000-0008-0000-0000-000067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76200</xdr:rowOff>
    </xdr:from>
    <xdr:to>
      <xdr:col>10</xdr:col>
      <xdr:colOff>76200</xdr:colOff>
      <xdr:row>52</xdr:row>
      <xdr:rowOff>114300</xdr:rowOff>
    </xdr:to>
    <xdr:sp macro="" textlink="">
      <xdr:nvSpPr>
        <xdr:cNvPr id="10600" name="Text Box 75" hidden="1">
          <a:extLst>
            <a:ext uri="{FF2B5EF4-FFF2-40B4-BE49-F238E27FC236}">
              <a16:creationId xmlns:a16="http://schemas.microsoft.com/office/drawing/2014/main" id="{00000000-0008-0000-0000-000068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52</xdr:row>
      <xdr:rowOff>76200</xdr:rowOff>
    </xdr:from>
    <xdr:to>
      <xdr:col>10</xdr:col>
      <xdr:colOff>76200</xdr:colOff>
      <xdr:row>53</xdr:row>
      <xdr:rowOff>114300</xdr:rowOff>
    </xdr:to>
    <xdr:sp macro="" textlink="">
      <xdr:nvSpPr>
        <xdr:cNvPr id="10601" name="Text Box 75" hidden="1">
          <a:extLst>
            <a:ext uri="{FF2B5EF4-FFF2-40B4-BE49-F238E27FC236}">
              <a16:creationId xmlns:a16="http://schemas.microsoft.com/office/drawing/2014/main" id="{00000000-0008-0000-0000-000069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52</xdr:row>
      <xdr:rowOff>76200</xdr:rowOff>
    </xdr:from>
    <xdr:to>
      <xdr:col>10</xdr:col>
      <xdr:colOff>76200</xdr:colOff>
      <xdr:row>53</xdr:row>
      <xdr:rowOff>114300</xdr:rowOff>
    </xdr:to>
    <xdr:sp macro="" textlink="">
      <xdr:nvSpPr>
        <xdr:cNvPr id="10602" name="Text Box 75" hidden="1">
          <a:extLst>
            <a:ext uri="{FF2B5EF4-FFF2-40B4-BE49-F238E27FC236}">
              <a16:creationId xmlns:a16="http://schemas.microsoft.com/office/drawing/2014/main" id="{00000000-0008-0000-0000-00006A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52</xdr:row>
      <xdr:rowOff>76200</xdr:rowOff>
    </xdr:from>
    <xdr:to>
      <xdr:col>10</xdr:col>
      <xdr:colOff>76200</xdr:colOff>
      <xdr:row>53</xdr:row>
      <xdr:rowOff>114300</xdr:rowOff>
    </xdr:to>
    <xdr:sp macro="" textlink="">
      <xdr:nvSpPr>
        <xdr:cNvPr id="10603" name="Text Box 75" hidden="1">
          <a:extLst>
            <a:ext uri="{FF2B5EF4-FFF2-40B4-BE49-F238E27FC236}">
              <a16:creationId xmlns:a16="http://schemas.microsoft.com/office/drawing/2014/main" id="{00000000-0008-0000-0000-00006B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52</xdr:row>
      <xdr:rowOff>76200</xdr:rowOff>
    </xdr:from>
    <xdr:to>
      <xdr:col>10</xdr:col>
      <xdr:colOff>76200</xdr:colOff>
      <xdr:row>53</xdr:row>
      <xdr:rowOff>114300</xdr:rowOff>
    </xdr:to>
    <xdr:sp macro="" textlink="">
      <xdr:nvSpPr>
        <xdr:cNvPr id="10604" name="Text Box 75" hidden="1">
          <a:extLst>
            <a:ext uri="{FF2B5EF4-FFF2-40B4-BE49-F238E27FC236}">
              <a16:creationId xmlns:a16="http://schemas.microsoft.com/office/drawing/2014/main" id="{00000000-0008-0000-0000-00006C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52</xdr:row>
      <xdr:rowOff>76200</xdr:rowOff>
    </xdr:from>
    <xdr:to>
      <xdr:col>10</xdr:col>
      <xdr:colOff>76200</xdr:colOff>
      <xdr:row>53</xdr:row>
      <xdr:rowOff>114300</xdr:rowOff>
    </xdr:to>
    <xdr:sp macro="" textlink="">
      <xdr:nvSpPr>
        <xdr:cNvPr id="10605" name="Text Box 75" hidden="1">
          <a:extLst>
            <a:ext uri="{FF2B5EF4-FFF2-40B4-BE49-F238E27FC236}">
              <a16:creationId xmlns:a16="http://schemas.microsoft.com/office/drawing/2014/main" id="{00000000-0008-0000-0000-00006D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53</xdr:row>
      <xdr:rowOff>76200</xdr:rowOff>
    </xdr:from>
    <xdr:to>
      <xdr:col>10</xdr:col>
      <xdr:colOff>76200</xdr:colOff>
      <xdr:row>54</xdr:row>
      <xdr:rowOff>114300</xdr:rowOff>
    </xdr:to>
    <xdr:sp macro="" textlink="">
      <xdr:nvSpPr>
        <xdr:cNvPr id="10606" name="Text Box 75" hidden="1">
          <a:extLst>
            <a:ext uri="{FF2B5EF4-FFF2-40B4-BE49-F238E27FC236}">
              <a16:creationId xmlns:a16="http://schemas.microsoft.com/office/drawing/2014/main" id="{00000000-0008-0000-0000-00006E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53</xdr:row>
      <xdr:rowOff>76200</xdr:rowOff>
    </xdr:from>
    <xdr:to>
      <xdr:col>10</xdr:col>
      <xdr:colOff>76200</xdr:colOff>
      <xdr:row>54</xdr:row>
      <xdr:rowOff>114300</xdr:rowOff>
    </xdr:to>
    <xdr:sp macro="" textlink="">
      <xdr:nvSpPr>
        <xdr:cNvPr id="10607" name="Text Box 75" hidden="1">
          <a:extLst>
            <a:ext uri="{FF2B5EF4-FFF2-40B4-BE49-F238E27FC236}">
              <a16:creationId xmlns:a16="http://schemas.microsoft.com/office/drawing/2014/main" id="{00000000-0008-0000-0000-00006F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53</xdr:row>
      <xdr:rowOff>76200</xdr:rowOff>
    </xdr:from>
    <xdr:to>
      <xdr:col>10</xdr:col>
      <xdr:colOff>76200</xdr:colOff>
      <xdr:row>54</xdr:row>
      <xdr:rowOff>114300</xdr:rowOff>
    </xdr:to>
    <xdr:sp macro="" textlink="">
      <xdr:nvSpPr>
        <xdr:cNvPr id="10608" name="Text Box 75" hidden="1">
          <a:extLst>
            <a:ext uri="{FF2B5EF4-FFF2-40B4-BE49-F238E27FC236}">
              <a16:creationId xmlns:a16="http://schemas.microsoft.com/office/drawing/2014/main" id="{00000000-0008-0000-0000-000070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53</xdr:row>
      <xdr:rowOff>76200</xdr:rowOff>
    </xdr:from>
    <xdr:to>
      <xdr:col>10</xdr:col>
      <xdr:colOff>76200</xdr:colOff>
      <xdr:row>54</xdr:row>
      <xdr:rowOff>114300</xdr:rowOff>
    </xdr:to>
    <xdr:sp macro="" textlink="">
      <xdr:nvSpPr>
        <xdr:cNvPr id="10609" name="Text Box 75" hidden="1">
          <a:extLst>
            <a:ext uri="{FF2B5EF4-FFF2-40B4-BE49-F238E27FC236}">
              <a16:creationId xmlns:a16="http://schemas.microsoft.com/office/drawing/2014/main" id="{00000000-0008-0000-0000-000071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53</xdr:row>
      <xdr:rowOff>76200</xdr:rowOff>
    </xdr:from>
    <xdr:to>
      <xdr:col>10</xdr:col>
      <xdr:colOff>76200</xdr:colOff>
      <xdr:row>54</xdr:row>
      <xdr:rowOff>114300</xdr:rowOff>
    </xdr:to>
    <xdr:sp macro="" textlink="">
      <xdr:nvSpPr>
        <xdr:cNvPr id="10610" name="Text Box 75" hidden="1">
          <a:extLst>
            <a:ext uri="{FF2B5EF4-FFF2-40B4-BE49-F238E27FC236}">
              <a16:creationId xmlns:a16="http://schemas.microsoft.com/office/drawing/2014/main" id="{00000000-0008-0000-0000-000072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54</xdr:row>
      <xdr:rowOff>76200</xdr:rowOff>
    </xdr:from>
    <xdr:to>
      <xdr:col>10</xdr:col>
      <xdr:colOff>76200</xdr:colOff>
      <xdr:row>55</xdr:row>
      <xdr:rowOff>114300</xdr:rowOff>
    </xdr:to>
    <xdr:sp macro="" textlink="">
      <xdr:nvSpPr>
        <xdr:cNvPr id="10611" name="Text Box 75" hidden="1">
          <a:extLst>
            <a:ext uri="{FF2B5EF4-FFF2-40B4-BE49-F238E27FC236}">
              <a16:creationId xmlns:a16="http://schemas.microsoft.com/office/drawing/2014/main" id="{00000000-0008-0000-0000-000073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54</xdr:row>
      <xdr:rowOff>76200</xdr:rowOff>
    </xdr:from>
    <xdr:to>
      <xdr:col>10</xdr:col>
      <xdr:colOff>76200</xdr:colOff>
      <xdr:row>55</xdr:row>
      <xdr:rowOff>114300</xdr:rowOff>
    </xdr:to>
    <xdr:sp macro="" textlink="">
      <xdr:nvSpPr>
        <xdr:cNvPr id="10612" name="Text Box 75" hidden="1">
          <a:extLst>
            <a:ext uri="{FF2B5EF4-FFF2-40B4-BE49-F238E27FC236}">
              <a16:creationId xmlns:a16="http://schemas.microsoft.com/office/drawing/2014/main" id="{00000000-0008-0000-0000-000074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54</xdr:row>
      <xdr:rowOff>76200</xdr:rowOff>
    </xdr:from>
    <xdr:to>
      <xdr:col>10</xdr:col>
      <xdr:colOff>76200</xdr:colOff>
      <xdr:row>55</xdr:row>
      <xdr:rowOff>114300</xdr:rowOff>
    </xdr:to>
    <xdr:sp macro="" textlink="">
      <xdr:nvSpPr>
        <xdr:cNvPr id="10613" name="Text Box 75" hidden="1">
          <a:extLst>
            <a:ext uri="{FF2B5EF4-FFF2-40B4-BE49-F238E27FC236}">
              <a16:creationId xmlns:a16="http://schemas.microsoft.com/office/drawing/2014/main" id="{00000000-0008-0000-0000-000075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54</xdr:row>
      <xdr:rowOff>76200</xdr:rowOff>
    </xdr:from>
    <xdr:to>
      <xdr:col>10</xdr:col>
      <xdr:colOff>76200</xdr:colOff>
      <xdr:row>55</xdr:row>
      <xdr:rowOff>114300</xdr:rowOff>
    </xdr:to>
    <xdr:sp macro="" textlink="">
      <xdr:nvSpPr>
        <xdr:cNvPr id="10614" name="Text Box 75" hidden="1">
          <a:extLst>
            <a:ext uri="{FF2B5EF4-FFF2-40B4-BE49-F238E27FC236}">
              <a16:creationId xmlns:a16="http://schemas.microsoft.com/office/drawing/2014/main" id="{00000000-0008-0000-0000-000076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54</xdr:row>
      <xdr:rowOff>76200</xdr:rowOff>
    </xdr:from>
    <xdr:to>
      <xdr:col>10</xdr:col>
      <xdr:colOff>76200</xdr:colOff>
      <xdr:row>55</xdr:row>
      <xdr:rowOff>114300</xdr:rowOff>
    </xdr:to>
    <xdr:sp macro="" textlink="">
      <xdr:nvSpPr>
        <xdr:cNvPr id="10615" name="Text Box 75" hidden="1">
          <a:extLst>
            <a:ext uri="{FF2B5EF4-FFF2-40B4-BE49-F238E27FC236}">
              <a16:creationId xmlns:a16="http://schemas.microsoft.com/office/drawing/2014/main" id="{00000000-0008-0000-0000-000077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55</xdr:row>
      <xdr:rowOff>76200</xdr:rowOff>
    </xdr:from>
    <xdr:to>
      <xdr:col>10</xdr:col>
      <xdr:colOff>76200</xdr:colOff>
      <xdr:row>56</xdr:row>
      <xdr:rowOff>114300</xdr:rowOff>
    </xdr:to>
    <xdr:sp macro="" textlink="">
      <xdr:nvSpPr>
        <xdr:cNvPr id="10616" name="Text Box 75" hidden="1">
          <a:extLst>
            <a:ext uri="{FF2B5EF4-FFF2-40B4-BE49-F238E27FC236}">
              <a16:creationId xmlns:a16="http://schemas.microsoft.com/office/drawing/2014/main" id="{00000000-0008-0000-0000-000078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55</xdr:row>
      <xdr:rowOff>76200</xdr:rowOff>
    </xdr:from>
    <xdr:to>
      <xdr:col>10</xdr:col>
      <xdr:colOff>76200</xdr:colOff>
      <xdr:row>56</xdr:row>
      <xdr:rowOff>114300</xdr:rowOff>
    </xdr:to>
    <xdr:sp macro="" textlink="">
      <xdr:nvSpPr>
        <xdr:cNvPr id="10617" name="Text Box 75" hidden="1">
          <a:extLst>
            <a:ext uri="{FF2B5EF4-FFF2-40B4-BE49-F238E27FC236}">
              <a16:creationId xmlns:a16="http://schemas.microsoft.com/office/drawing/2014/main" id="{00000000-0008-0000-0000-000079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55</xdr:row>
      <xdr:rowOff>76200</xdr:rowOff>
    </xdr:from>
    <xdr:to>
      <xdr:col>10</xdr:col>
      <xdr:colOff>76200</xdr:colOff>
      <xdr:row>56</xdr:row>
      <xdr:rowOff>114300</xdr:rowOff>
    </xdr:to>
    <xdr:sp macro="" textlink="">
      <xdr:nvSpPr>
        <xdr:cNvPr id="10618" name="Text Box 75" hidden="1">
          <a:extLst>
            <a:ext uri="{FF2B5EF4-FFF2-40B4-BE49-F238E27FC236}">
              <a16:creationId xmlns:a16="http://schemas.microsoft.com/office/drawing/2014/main" id="{00000000-0008-0000-0000-00007A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55</xdr:row>
      <xdr:rowOff>76200</xdr:rowOff>
    </xdr:from>
    <xdr:to>
      <xdr:col>10</xdr:col>
      <xdr:colOff>76200</xdr:colOff>
      <xdr:row>56</xdr:row>
      <xdr:rowOff>114300</xdr:rowOff>
    </xdr:to>
    <xdr:sp macro="" textlink="">
      <xdr:nvSpPr>
        <xdr:cNvPr id="10619" name="Text Box 75" hidden="1">
          <a:extLst>
            <a:ext uri="{FF2B5EF4-FFF2-40B4-BE49-F238E27FC236}">
              <a16:creationId xmlns:a16="http://schemas.microsoft.com/office/drawing/2014/main" id="{00000000-0008-0000-0000-00007B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55</xdr:row>
      <xdr:rowOff>76200</xdr:rowOff>
    </xdr:from>
    <xdr:to>
      <xdr:col>10</xdr:col>
      <xdr:colOff>76200</xdr:colOff>
      <xdr:row>56</xdr:row>
      <xdr:rowOff>114300</xdr:rowOff>
    </xdr:to>
    <xdr:sp macro="" textlink="">
      <xdr:nvSpPr>
        <xdr:cNvPr id="10620" name="Text Box 75" hidden="1">
          <a:extLst>
            <a:ext uri="{FF2B5EF4-FFF2-40B4-BE49-F238E27FC236}">
              <a16:creationId xmlns:a16="http://schemas.microsoft.com/office/drawing/2014/main" id="{00000000-0008-0000-0000-00007C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56</xdr:row>
      <xdr:rowOff>76200</xdr:rowOff>
    </xdr:from>
    <xdr:to>
      <xdr:col>10</xdr:col>
      <xdr:colOff>76200</xdr:colOff>
      <xdr:row>57</xdr:row>
      <xdr:rowOff>114300</xdr:rowOff>
    </xdr:to>
    <xdr:sp macro="" textlink="">
      <xdr:nvSpPr>
        <xdr:cNvPr id="10621" name="Text Box 75" hidden="1">
          <a:extLst>
            <a:ext uri="{FF2B5EF4-FFF2-40B4-BE49-F238E27FC236}">
              <a16:creationId xmlns:a16="http://schemas.microsoft.com/office/drawing/2014/main" id="{00000000-0008-0000-0000-00007D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56</xdr:row>
      <xdr:rowOff>76200</xdr:rowOff>
    </xdr:from>
    <xdr:to>
      <xdr:col>10</xdr:col>
      <xdr:colOff>76200</xdr:colOff>
      <xdr:row>57</xdr:row>
      <xdr:rowOff>114300</xdr:rowOff>
    </xdr:to>
    <xdr:sp macro="" textlink="">
      <xdr:nvSpPr>
        <xdr:cNvPr id="10622" name="Text Box 75" hidden="1">
          <a:extLst>
            <a:ext uri="{FF2B5EF4-FFF2-40B4-BE49-F238E27FC236}">
              <a16:creationId xmlns:a16="http://schemas.microsoft.com/office/drawing/2014/main" id="{00000000-0008-0000-0000-00007E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56</xdr:row>
      <xdr:rowOff>76200</xdr:rowOff>
    </xdr:from>
    <xdr:to>
      <xdr:col>10</xdr:col>
      <xdr:colOff>76200</xdr:colOff>
      <xdr:row>57</xdr:row>
      <xdr:rowOff>114300</xdr:rowOff>
    </xdr:to>
    <xdr:sp macro="" textlink="">
      <xdr:nvSpPr>
        <xdr:cNvPr id="10623" name="Text Box 75" hidden="1">
          <a:extLst>
            <a:ext uri="{FF2B5EF4-FFF2-40B4-BE49-F238E27FC236}">
              <a16:creationId xmlns:a16="http://schemas.microsoft.com/office/drawing/2014/main" id="{00000000-0008-0000-0000-00007F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56</xdr:row>
      <xdr:rowOff>76200</xdr:rowOff>
    </xdr:from>
    <xdr:to>
      <xdr:col>10</xdr:col>
      <xdr:colOff>76200</xdr:colOff>
      <xdr:row>57</xdr:row>
      <xdr:rowOff>114300</xdr:rowOff>
    </xdr:to>
    <xdr:sp macro="" textlink="">
      <xdr:nvSpPr>
        <xdr:cNvPr id="10624" name="Text Box 75" hidden="1">
          <a:extLst>
            <a:ext uri="{FF2B5EF4-FFF2-40B4-BE49-F238E27FC236}">
              <a16:creationId xmlns:a16="http://schemas.microsoft.com/office/drawing/2014/main" id="{00000000-0008-0000-0000-000080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56</xdr:row>
      <xdr:rowOff>76200</xdr:rowOff>
    </xdr:from>
    <xdr:to>
      <xdr:col>10</xdr:col>
      <xdr:colOff>76200</xdr:colOff>
      <xdr:row>57</xdr:row>
      <xdr:rowOff>114300</xdr:rowOff>
    </xdr:to>
    <xdr:sp macro="" textlink="">
      <xdr:nvSpPr>
        <xdr:cNvPr id="10625" name="Text Box 75" hidden="1">
          <a:extLst>
            <a:ext uri="{FF2B5EF4-FFF2-40B4-BE49-F238E27FC236}">
              <a16:creationId xmlns:a16="http://schemas.microsoft.com/office/drawing/2014/main" id="{00000000-0008-0000-0000-000081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57</xdr:row>
      <xdr:rowOff>76200</xdr:rowOff>
    </xdr:from>
    <xdr:to>
      <xdr:col>10</xdr:col>
      <xdr:colOff>76200</xdr:colOff>
      <xdr:row>58</xdr:row>
      <xdr:rowOff>114300</xdr:rowOff>
    </xdr:to>
    <xdr:sp macro="" textlink="">
      <xdr:nvSpPr>
        <xdr:cNvPr id="10626" name="Text Box 75" hidden="1">
          <a:extLst>
            <a:ext uri="{FF2B5EF4-FFF2-40B4-BE49-F238E27FC236}">
              <a16:creationId xmlns:a16="http://schemas.microsoft.com/office/drawing/2014/main" id="{00000000-0008-0000-0000-000082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57</xdr:row>
      <xdr:rowOff>76200</xdr:rowOff>
    </xdr:from>
    <xdr:to>
      <xdr:col>10</xdr:col>
      <xdr:colOff>76200</xdr:colOff>
      <xdr:row>58</xdr:row>
      <xdr:rowOff>114300</xdr:rowOff>
    </xdr:to>
    <xdr:sp macro="" textlink="">
      <xdr:nvSpPr>
        <xdr:cNvPr id="10627" name="Text Box 75" hidden="1">
          <a:extLst>
            <a:ext uri="{FF2B5EF4-FFF2-40B4-BE49-F238E27FC236}">
              <a16:creationId xmlns:a16="http://schemas.microsoft.com/office/drawing/2014/main" id="{00000000-0008-0000-0000-000083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57</xdr:row>
      <xdr:rowOff>76200</xdr:rowOff>
    </xdr:from>
    <xdr:to>
      <xdr:col>10</xdr:col>
      <xdr:colOff>76200</xdr:colOff>
      <xdr:row>58</xdr:row>
      <xdr:rowOff>114300</xdr:rowOff>
    </xdr:to>
    <xdr:sp macro="" textlink="">
      <xdr:nvSpPr>
        <xdr:cNvPr id="10628" name="Text Box 75" hidden="1">
          <a:extLst>
            <a:ext uri="{FF2B5EF4-FFF2-40B4-BE49-F238E27FC236}">
              <a16:creationId xmlns:a16="http://schemas.microsoft.com/office/drawing/2014/main" id="{00000000-0008-0000-0000-000084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57</xdr:row>
      <xdr:rowOff>76200</xdr:rowOff>
    </xdr:from>
    <xdr:to>
      <xdr:col>10</xdr:col>
      <xdr:colOff>76200</xdr:colOff>
      <xdr:row>58</xdr:row>
      <xdr:rowOff>114300</xdr:rowOff>
    </xdr:to>
    <xdr:sp macro="" textlink="">
      <xdr:nvSpPr>
        <xdr:cNvPr id="10629" name="Text Box 75" hidden="1">
          <a:extLst>
            <a:ext uri="{FF2B5EF4-FFF2-40B4-BE49-F238E27FC236}">
              <a16:creationId xmlns:a16="http://schemas.microsoft.com/office/drawing/2014/main" id="{00000000-0008-0000-0000-000085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57</xdr:row>
      <xdr:rowOff>76200</xdr:rowOff>
    </xdr:from>
    <xdr:to>
      <xdr:col>10</xdr:col>
      <xdr:colOff>76200</xdr:colOff>
      <xdr:row>58</xdr:row>
      <xdr:rowOff>114300</xdr:rowOff>
    </xdr:to>
    <xdr:sp macro="" textlink="">
      <xdr:nvSpPr>
        <xdr:cNvPr id="10630" name="Text Box 75" hidden="1">
          <a:extLst>
            <a:ext uri="{FF2B5EF4-FFF2-40B4-BE49-F238E27FC236}">
              <a16:creationId xmlns:a16="http://schemas.microsoft.com/office/drawing/2014/main" id="{00000000-0008-0000-0000-000086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42</xdr:row>
      <xdr:rowOff>76200</xdr:rowOff>
    </xdr:from>
    <xdr:to>
      <xdr:col>10</xdr:col>
      <xdr:colOff>76200</xdr:colOff>
      <xdr:row>43</xdr:row>
      <xdr:rowOff>114300</xdr:rowOff>
    </xdr:to>
    <xdr:sp macro="" textlink="">
      <xdr:nvSpPr>
        <xdr:cNvPr id="10631" name="Text Box 75" hidden="1">
          <a:extLst>
            <a:ext uri="{FF2B5EF4-FFF2-40B4-BE49-F238E27FC236}">
              <a16:creationId xmlns:a16="http://schemas.microsoft.com/office/drawing/2014/main" id="{00000000-0008-0000-0000-000087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43</xdr:row>
      <xdr:rowOff>76200</xdr:rowOff>
    </xdr:from>
    <xdr:to>
      <xdr:col>10</xdr:col>
      <xdr:colOff>76200</xdr:colOff>
      <xdr:row>44</xdr:row>
      <xdr:rowOff>114300</xdr:rowOff>
    </xdr:to>
    <xdr:sp macro="" textlink="">
      <xdr:nvSpPr>
        <xdr:cNvPr id="10632" name="Text Box 75" hidden="1">
          <a:extLst>
            <a:ext uri="{FF2B5EF4-FFF2-40B4-BE49-F238E27FC236}">
              <a16:creationId xmlns:a16="http://schemas.microsoft.com/office/drawing/2014/main" id="{00000000-0008-0000-0000-000088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43</xdr:row>
      <xdr:rowOff>76200</xdr:rowOff>
    </xdr:from>
    <xdr:to>
      <xdr:col>10</xdr:col>
      <xdr:colOff>76200</xdr:colOff>
      <xdr:row>44</xdr:row>
      <xdr:rowOff>114300</xdr:rowOff>
    </xdr:to>
    <xdr:sp macro="" textlink="">
      <xdr:nvSpPr>
        <xdr:cNvPr id="10633" name="Text Box 75" hidden="1">
          <a:extLst>
            <a:ext uri="{FF2B5EF4-FFF2-40B4-BE49-F238E27FC236}">
              <a16:creationId xmlns:a16="http://schemas.microsoft.com/office/drawing/2014/main" id="{00000000-0008-0000-0000-000089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43</xdr:row>
      <xdr:rowOff>76200</xdr:rowOff>
    </xdr:from>
    <xdr:to>
      <xdr:col>10</xdr:col>
      <xdr:colOff>76200</xdr:colOff>
      <xdr:row>44</xdr:row>
      <xdr:rowOff>114300</xdr:rowOff>
    </xdr:to>
    <xdr:sp macro="" textlink="">
      <xdr:nvSpPr>
        <xdr:cNvPr id="10634" name="Text Box 75" hidden="1">
          <a:extLst>
            <a:ext uri="{FF2B5EF4-FFF2-40B4-BE49-F238E27FC236}">
              <a16:creationId xmlns:a16="http://schemas.microsoft.com/office/drawing/2014/main" id="{00000000-0008-0000-0000-00008A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43</xdr:row>
      <xdr:rowOff>76200</xdr:rowOff>
    </xdr:from>
    <xdr:to>
      <xdr:col>10</xdr:col>
      <xdr:colOff>76200</xdr:colOff>
      <xdr:row>44</xdr:row>
      <xdr:rowOff>114300</xdr:rowOff>
    </xdr:to>
    <xdr:sp macro="" textlink="">
      <xdr:nvSpPr>
        <xdr:cNvPr id="10635" name="Text Box 75" hidden="1">
          <a:extLst>
            <a:ext uri="{FF2B5EF4-FFF2-40B4-BE49-F238E27FC236}">
              <a16:creationId xmlns:a16="http://schemas.microsoft.com/office/drawing/2014/main" id="{00000000-0008-0000-0000-00008B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43</xdr:row>
      <xdr:rowOff>76200</xdr:rowOff>
    </xdr:from>
    <xdr:to>
      <xdr:col>10</xdr:col>
      <xdr:colOff>76200</xdr:colOff>
      <xdr:row>44</xdr:row>
      <xdr:rowOff>114300</xdr:rowOff>
    </xdr:to>
    <xdr:sp macro="" textlink="">
      <xdr:nvSpPr>
        <xdr:cNvPr id="10636" name="Text Box 75" hidden="1">
          <a:extLst>
            <a:ext uri="{FF2B5EF4-FFF2-40B4-BE49-F238E27FC236}">
              <a16:creationId xmlns:a16="http://schemas.microsoft.com/office/drawing/2014/main" id="{00000000-0008-0000-0000-00008C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44</xdr:row>
      <xdr:rowOff>76200</xdr:rowOff>
    </xdr:from>
    <xdr:to>
      <xdr:col>10</xdr:col>
      <xdr:colOff>76200</xdr:colOff>
      <xdr:row>45</xdr:row>
      <xdr:rowOff>114300</xdr:rowOff>
    </xdr:to>
    <xdr:sp macro="" textlink="">
      <xdr:nvSpPr>
        <xdr:cNvPr id="10637" name="Text Box 75" hidden="1">
          <a:extLst>
            <a:ext uri="{FF2B5EF4-FFF2-40B4-BE49-F238E27FC236}">
              <a16:creationId xmlns:a16="http://schemas.microsoft.com/office/drawing/2014/main" id="{00000000-0008-0000-0000-00008D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44</xdr:row>
      <xdr:rowOff>76200</xdr:rowOff>
    </xdr:from>
    <xdr:to>
      <xdr:col>10</xdr:col>
      <xdr:colOff>76200</xdr:colOff>
      <xdr:row>45</xdr:row>
      <xdr:rowOff>114300</xdr:rowOff>
    </xdr:to>
    <xdr:sp macro="" textlink="">
      <xdr:nvSpPr>
        <xdr:cNvPr id="10638" name="Text Box 75" hidden="1">
          <a:extLst>
            <a:ext uri="{FF2B5EF4-FFF2-40B4-BE49-F238E27FC236}">
              <a16:creationId xmlns:a16="http://schemas.microsoft.com/office/drawing/2014/main" id="{00000000-0008-0000-0000-00008E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44</xdr:row>
      <xdr:rowOff>76200</xdr:rowOff>
    </xdr:from>
    <xdr:to>
      <xdr:col>10</xdr:col>
      <xdr:colOff>76200</xdr:colOff>
      <xdr:row>45</xdr:row>
      <xdr:rowOff>114300</xdr:rowOff>
    </xdr:to>
    <xdr:sp macro="" textlink="">
      <xdr:nvSpPr>
        <xdr:cNvPr id="10639" name="Text Box 75" hidden="1">
          <a:extLst>
            <a:ext uri="{FF2B5EF4-FFF2-40B4-BE49-F238E27FC236}">
              <a16:creationId xmlns:a16="http://schemas.microsoft.com/office/drawing/2014/main" id="{00000000-0008-0000-0000-00008F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44</xdr:row>
      <xdr:rowOff>76200</xdr:rowOff>
    </xdr:from>
    <xdr:to>
      <xdr:col>10</xdr:col>
      <xdr:colOff>76200</xdr:colOff>
      <xdr:row>45</xdr:row>
      <xdr:rowOff>114300</xdr:rowOff>
    </xdr:to>
    <xdr:sp macro="" textlink="">
      <xdr:nvSpPr>
        <xdr:cNvPr id="10640" name="Text Box 75" hidden="1">
          <a:extLst>
            <a:ext uri="{FF2B5EF4-FFF2-40B4-BE49-F238E27FC236}">
              <a16:creationId xmlns:a16="http://schemas.microsoft.com/office/drawing/2014/main" id="{00000000-0008-0000-0000-000090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44</xdr:row>
      <xdr:rowOff>76200</xdr:rowOff>
    </xdr:from>
    <xdr:to>
      <xdr:col>10</xdr:col>
      <xdr:colOff>76200</xdr:colOff>
      <xdr:row>45</xdr:row>
      <xdr:rowOff>114300</xdr:rowOff>
    </xdr:to>
    <xdr:sp macro="" textlink="">
      <xdr:nvSpPr>
        <xdr:cNvPr id="10641" name="Text Box 75" hidden="1">
          <a:extLst>
            <a:ext uri="{FF2B5EF4-FFF2-40B4-BE49-F238E27FC236}">
              <a16:creationId xmlns:a16="http://schemas.microsoft.com/office/drawing/2014/main" id="{00000000-0008-0000-0000-000091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44</xdr:row>
      <xdr:rowOff>76200</xdr:rowOff>
    </xdr:from>
    <xdr:to>
      <xdr:col>10</xdr:col>
      <xdr:colOff>76200</xdr:colOff>
      <xdr:row>45</xdr:row>
      <xdr:rowOff>114300</xdr:rowOff>
    </xdr:to>
    <xdr:sp macro="" textlink="">
      <xdr:nvSpPr>
        <xdr:cNvPr id="10642" name="Text Box 75" hidden="1">
          <a:extLst>
            <a:ext uri="{FF2B5EF4-FFF2-40B4-BE49-F238E27FC236}">
              <a16:creationId xmlns:a16="http://schemas.microsoft.com/office/drawing/2014/main" id="{00000000-0008-0000-0000-000092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45</xdr:row>
      <xdr:rowOff>76200</xdr:rowOff>
    </xdr:from>
    <xdr:to>
      <xdr:col>10</xdr:col>
      <xdr:colOff>76200</xdr:colOff>
      <xdr:row>46</xdr:row>
      <xdr:rowOff>114300</xdr:rowOff>
    </xdr:to>
    <xdr:sp macro="" textlink="">
      <xdr:nvSpPr>
        <xdr:cNvPr id="10643" name="Text Box 75" hidden="1">
          <a:extLst>
            <a:ext uri="{FF2B5EF4-FFF2-40B4-BE49-F238E27FC236}">
              <a16:creationId xmlns:a16="http://schemas.microsoft.com/office/drawing/2014/main" id="{00000000-0008-0000-0000-000093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45</xdr:row>
      <xdr:rowOff>76200</xdr:rowOff>
    </xdr:from>
    <xdr:to>
      <xdr:col>10</xdr:col>
      <xdr:colOff>76200</xdr:colOff>
      <xdr:row>46</xdr:row>
      <xdr:rowOff>114300</xdr:rowOff>
    </xdr:to>
    <xdr:sp macro="" textlink="">
      <xdr:nvSpPr>
        <xdr:cNvPr id="10644" name="Text Box 75" hidden="1">
          <a:extLst>
            <a:ext uri="{FF2B5EF4-FFF2-40B4-BE49-F238E27FC236}">
              <a16:creationId xmlns:a16="http://schemas.microsoft.com/office/drawing/2014/main" id="{00000000-0008-0000-0000-000094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45</xdr:row>
      <xdr:rowOff>76200</xdr:rowOff>
    </xdr:from>
    <xdr:to>
      <xdr:col>10</xdr:col>
      <xdr:colOff>76200</xdr:colOff>
      <xdr:row>46</xdr:row>
      <xdr:rowOff>114300</xdr:rowOff>
    </xdr:to>
    <xdr:sp macro="" textlink="">
      <xdr:nvSpPr>
        <xdr:cNvPr id="10645" name="Text Box 75" hidden="1">
          <a:extLst>
            <a:ext uri="{FF2B5EF4-FFF2-40B4-BE49-F238E27FC236}">
              <a16:creationId xmlns:a16="http://schemas.microsoft.com/office/drawing/2014/main" id="{00000000-0008-0000-0000-000095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45</xdr:row>
      <xdr:rowOff>76200</xdr:rowOff>
    </xdr:from>
    <xdr:to>
      <xdr:col>10</xdr:col>
      <xdr:colOff>76200</xdr:colOff>
      <xdr:row>46</xdr:row>
      <xdr:rowOff>114300</xdr:rowOff>
    </xdr:to>
    <xdr:sp macro="" textlink="">
      <xdr:nvSpPr>
        <xdr:cNvPr id="10646" name="Text Box 75" hidden="1">
          <a:extLst>
            <a:ext uri="{FF2B5EF4-FFF2-40B4-BE49-F238E27FC236}">
              <a16:creationId xmlns:a16="http://schemas.microsoft.com/office/drawing/2014/main" id="{00000000-0008-0000-0000-000096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45</xdr:row>
      <xdr:rowOff>76200</xdr:rowOff>
    </xdr:from>
    <xdr:to>
      <xdr:col>10</xdr:col>
      <xdr:colOff>76200</xdr:colOff>
      <xdr:row>46</xdr:row>
      <xdr:rowOff>114300</xdr:rowOff>
    </xdr:to>
    <xdr:sp macro="" textlink="">
      <xdr:nvSpPr>
        <xdr:cNvPr id="10647" name="Text Box 75" hidden="1">
          <a:extLst>
            <a:ext uri="{FF2B5EF4-FFF2-40B4-BE49-F238E27FC236}">
              <a16:creationId xmlns:a16="http://schemas.microsoft.com/office/drawing/2014/main" id="{00000000-0008-0000-0000-000097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45</xdr:row>
      <xdr:rowOff>76200</xdr:rowOff>
    </xdr:from>
    <xdr:to>
      <xdr:col>10</xdr:col>
      <xdr:colOff>76200</xdr:colOff>
      <xdr:row>46</xdr:row>
      <xdr:rowOff>114300</xdr:rowOff>
    </xdr:to>
    <xdr:sp macro="" textlink="">
      <xdr:nvSpPr>
        <xdr:cNvPr id="10648" name="Text Box 75" hidden="1">
          <a:extLst>
            <a:ext uri="{FF2B5EF4-FFF2-40B4-BE49-F238E27FC236}">
              <a16:creationId xmlns:a16="http://schemas.microsoft.com/office/drawing/2014/main" id="{00000000-0008-0000-0000-000098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46</xdr:row>
      <xdr:rowOff>76200</xdr:rowOff>
    </xdr:from>
    <xdr:to>
      <xdr:col>10</xdr:col>
      <xdr:colOff>76200</xdr:colOff>
      <xdr:row>47</xdr:row>
      <xdr:rowOff>114300</xdr:rowOff>
    </xdr:to>
    <xdr:sp macro="" textlink="">
      <xdr:nvSpPr>
        <xdr:cNvPr id="10649" name="Text Box 75" hidden="1">
          <a:extLst>
            <a:ext uri="{FF2B5EF4-FFF2-40B4-BE49-F238E27FC236}">
              <a16:creationId xmlns:a16="http://schemas.microsoft.com/office/drawing/2014/main" id="{00000000-0008-0000-0000-000099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46</xdr:row>
      <xdr:rowOff>76200</xdr:rowOff>
    </xdr:from>
    <xdr:to>
      <xdr:col>10</xdr:col>
      <xdr:colOff>76200</xdr:colOff>
      <xdr:row>47</xdr:row>
      <xdr:rowOff>114300</xdr:rowOff>
    </xdr:to>
    <xdr:sp macro="" textlink="">
      <xdr:nvSpPr>
        <xdr:cNvPr id="10650" name="Text Box 75" hidden="1">
          <a:extLst>
            <a:ext uri="{FF2B5EF4-FFF2-40B4-BE49-F238E27FC236}">
              <a16:creationId xmlns:a16="http://schemas.microsoft.com/office/drawing/2014/main" id="{00000000-0008-0000-0000-00009A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46</xdr:row>
      <xdr:rowOff>76200</xdr:rowOff>
    </xdr:from>
    <xdr:to>
      <xdr:col>10</xdr:col>
      <xdr:colOff>76200</xdr:colOff>
      <xdr:row>47</xdr:row>
      <xdr:rowOff>114300</xdr:rowOff>
    </xdr:to>
    <xdr:sp macro="" textlink="">
      <xdr:nvSpPr>
        <xdr:cNvPr id="10651" name="Text Box 75" hidden="1">
          <a:extLst>
            <a:ext uri="{FF2B5EF4-FFF2-40B4-BE49-F238E27FC236}">
              <a16:creationId xmlns:a16="http://schemas.microsoft.com/office/drawing/2014/main" id="{00000000-0008-0000-0000-00009B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46</xdr:row>
      <xdr:rowOff>76200</xdr:rowOff>
    </xdr:from>
    <xdr:to>
      <xdr:col>10</xdr:col>
      <xdr:colOff>76200</xdr:colOff>
      <xdr:row>47</xdr:row>
      <xdr:rowOff>114300</xdr:rowOff>
    </xdr:to>
    <xdr:sp macro="" textlink="">
      <xdr:nvSpPr>
        <xdr:cNvPr id="10652" name="Text Box 75" hidden="1">
          <a:extLst>
            <a:ext uri="{FF2B5EF4-FFF2-40B4-BE49-F238E27FC236}">
              <a16:creationId xmlns:a16="http://schemas.microsoft.com/office/drawing/2014/main" id="{00000000-0008-0000-0000-00009C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46</xdr:row>
      <xdr:rowOff>76200</xdr:rowOff>
    </xdr:from>
    <xdr:to>
      <xdr:col>10</xdr:col>
      <xdr:colOff>76200</xdr:colOff>
      <xdr:row>47</xdr:row>
      <xdr:rowOff>114300</xdr:rowOff>
    </xdr:to>
    <xdr:sp macro="" textlink="">
      <xdr:nvSpPr>
        <xdr:cNvPr id="10653" name="Text Box 75" hidden="1">
          <a:extLst>
            <a:ext uri="{FF2B5EF4-FFF2-40B4-BE49-F238E27FC236}">
              <a16:creationId xmlns:a16="http://schemas.microsoft.com/office/drawing/2014/main" id="{00000000-0008-0000-0000-00009D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46</xdr:row>
      <xdr:rowOff>76200</xdr:rowOff>
    </xdr:from>
    <xdr:to>
      <xdr:col>10</xdr:col>
      <xdr:colOff>76200</xdr:colOff>
      <xdr:row>47</xdr:row>
      <xdr:rowOff>114300</xdr:rowOff>
    </xdr:to>
    <xdr:sp macro="" textlink="">
      <xdr:nvSpPr>
        <xdr:cNvPr id="10654" name="Text Box 75" hidden="1">
          <a:extLst>
            <a:ext uri="{FF2B5EF4-FFF2-40B4-BE49-F238E27FC236}">
              <a16:creationId xmlns:a16="http://schemas.microsoft.com/office/drawing/2014/main" id="{00000000-0008-0000-0000-00009E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76200</xdr:rowOff>
    </xdr:from>
    <xdr:to>
      <xdr:col>10</xdr:col>
      <xdr:colOff>76200</xdr:colOff>
      <xdr:row>48</xdr:row>
      <xdr:rowOff>114300</xdr:rowOff>
    </xdr:to>
    <xdr:sp macro="" textlink="">
      <xdr:nvSpPr>
        <xdr:cNvPr id="10655" name="Text Box 75" hidden="1">
          <a:extLst>
            <a:ext uri="{FF2B5EF4-FFF2-40B4-BE49-F238E27FC236}">
              <a16:creationId xmlns:a16="http://schemas.microsoft.com/office/drawing/2014/main" id="{00000000-0008-0000-0000-00009F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76200</xdr:rowOff>
    </xdr:from>
    <xdr:to>
      <xdr:col>10</xdr:col>
      <xdr:colOff>76200</xdr:colOff>
      <xdr:row>48</xdr:row>
      <xdr:rowOff>114300</xdr:rowOff>
    </xdr:to>
    <xdr:sp macro="" textlink="">
      <xdr:nvSpPr>
        <xdr:cNvPr id="10656" name="Text Box 75" hidden="1">
          <a:extLst>
            <a:ext uri="{FF2B5EF4-FFF2-40B4-BE49-F238E27FC236}">
              <a16:creationId xmlns:a16="http://schemas.microsoft.com/office/drawing/2014/main" id="{00000000-0008-0000-0000-0000A0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76200</xdr:rowOff>
    </xdr:from>
    <xdr:to>
      <xdr:col>10</xdr:col>
      <xdr:colOff>76200</xdr:colOff>
      <xdr:row>48</xdr:row>
      <xdr:rowOff>114300</xdr:rowOff>
    </xdr:to>
    <xdr:sp macro="" textlink="">
      <xdr:nvSpPr>
        <xdr:cNvPr id="10657" name="Text Box 75" hidden="1">
          <a:extLst>
            <a:ext uri="{FF2B5EF4-FFF2-40B4-BE49-F238E27FC236}">
              <a16:creationId xmlns:a16="http://schemas.microsoft.com/office/drawing/2014/main" id="{00000000-0008-0000-0000-0000A1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76200</xdr:rowOff>
    </xdr:from>
    <xdr:to>
      <xdr:col>10</xdr:col>
      <xdr:colOff>76200</xdr:colOff>
      <xdr:row>48</xdr:row>
      <xdr:rowOff>114300</xdr:rowOff>
    </xdr:to>
    <xdr:sp macro="" textlink="">
      <xdr:nvSpPr>
        <xdr:cNvPr id="10658" name="Text Box 75" hidden="1">
          <a:extLst>
            <a:ext uri="{FF2B5EF4-FFF2-40B4-BE49-F238E27FC236}">
              <a16:creationId xmlns:a16="http://schemas.microsoft.com/office/drawing/2014/main" id="{00000000-0008-0000-0000-0000A2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76200</xdr:rowOff>
    </xdr:from>
    <xdr:to>
      <xdr:col>10</xdr:col>
      <xdr:colOff>76200</xdr:colOff>
      <xdr:row>48</xdr:row>
      <xdr:rowOff>114300</xdr:rowOff>
    </xdr:to>
    <xdr:sp macro="" textlink="">
      <xdr:nvSpPr>
        <xdr:cNvPr id="10659" name="Text Box 75" hidden="1">
          <a:extLst>
            <a:ext uri="{FF2B5EF4-FFF2-40B4-BE49-F238E27FC236}">
              <a16:creationId xmlns:a16="http://schemas.microsoft.com/office/drawing/2014/main" id="{00000000-0008-0000-0000-0000A3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76200</xdr:rowOff>
    </xdr:from>
    <xdr:to>
      <xdr:col>10</xdr:col>
      <xdr:colOff>76200</xdr:colOff>
      <xdr:row>48</xdr:row>
      <xdr:rowOff>114300</xdr:rowOff>
    </xdr:to>
    <xdr:sp macro="" textlink="">
      <xdr:nvSpPr>
        <xdr:cNvPr id="10660" name="Text Box 75" hidden="1">
          <a:extLst>
            <a:ext uri="{FF2B5EF4-FFF2-40B4-BE49-F238E27FC236}">
              <a16:creationId xmlns:a16="http://schemas.microsoft.com/office/drawing/2014/main" id="{00000000-0008-0000-0000-0000A4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48</xdr:row>
      <xdr:rowOff>76200</xdr:rowOff>
    </xdr:from>
    <xdr:to>
      <xdr:col>10</xdr:col>
      <xdr:colOff>76200</xdr:colOff>
      <xdr:row>49</xdr:row>
      <xdr:rowOff>114300</xdr:rowOff>
    </xdr:to>
    <xdr:sp macro="" textlink="">
      <xdr:nvSpPr>
        <xdr:cNvPr id="10661" name="Text Box 75" hidden="1">
          <a:extLst>
            <a:ext uri="{FF2B5EF4-FFF2-40B4-BE49-F238E27FC236}">
              <a16:creationId xmlns:a16="http://schemas.microsoft.com/office/drawing/2014/main" id="{00000000-0008-0000-0000-0000A5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48</xdr:row>
      <xdr:rowOff>76200</xdr:rowOff>
    </xdr:from>
    <xdr:to>
      <xdr:col>10</xdr:col>
      <xdr:colOff>76200</xdr:colOff>
      <xdr:row>49</xdr:row>
      <xdr:rowOff>114300</xdr:rowOff>
    </xdr:to>
    <xdr:sp macro="" textlink="">
      <xdr:nvSpPr>
        <xdr:cNvPr id="10662" name="Text Box 75" hidden="1">
          <a:extLst>
            <a:ext uri="{FF2B5EF4-FFF2-40B4-BE49-F238E27FC236}">
              <a16:creationId xmlns:a16="http://schemas.microsoft.com/office/drawing/2014/main" id="{00000000-0008-0000-0000-0000A6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48</xdr:row>
      <xdr:rowOff>76200</xdr:rowOff>
    </xdr:from>
    <xdr:to>
      <xdr:col>10</xdr:col>
      <xdr:colOff>76200</xdr:colOff>
      <xdr:row>49</xdr:row>
      <xdr:rowOff>114300</xdr:rowOff>
    </xdr:to>
    <xdr:sp macro="" textlink="">
      <xdr:nvSpPr>
        <xdr:cNvPr id="10663" name="Text Box 75" hidden="1">
          <a:extLst>
            <a:ext uri="{FF2B5EF4-FFF2-40B4-BE49-F238E27FC236}">
              <a16:creationId xmlns:a16="http://schemas.microsoft.com/office/drawing/2014/main" id="{00000000-0008-0000-0000-0000A7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48</xdr:row>
      <xdr:rowOff>76200</xdr:rowOff>
    </xdr:from>
    <xdr:to>
      <xdr:col>10</xdr:col>
      <xdr:colOff>76200</xdr:colOff>
      <xdr:row>49</xdr:row>
      <xdr:rowOff>114300</xdr:rowOff>
    </xdr:to>
    <xdr:sp macro="" textlink="">
      <xdr:nvSpPr>
        <xdr:cNvPr id="10664" name="Text Box 75" hidden="1">
          <a:extLst>
            <a:ext uri="{FF2B5EF4-FFF2-40B4-BE49-F238E27FC236}">
              <a16:creationId xmlns:a16="http://schemas.microsoft.com/office/drawing/2014/main" id="{00000000-0008-0000-0000-0000A8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48</xdr:row>
      <xdr:rowOff>76200</xdr:rowOff>
    </xdr:from>
    <xdr:to>
      <xdr:col>10</xdr:col>
      <xdr:colOff>76200</xdr:colOff>
      <xdr:row>49</xdr:row>
      <xdr:rowOff>114300</xdr:rowOff>
    </xdr:to>
    <xdr:sp macro="" textlink="">
      <xdr:nvSpPr>
        <xdr:cNvPr id="10665" name="Text Box 75" hidden="1">
          <a:extLst>
            <a:ext uri="{FF2B5EF4-FFF2-40B4-BE49-F238E27FC236}">
              <a16:creationId xmlns:a16="http://schemas.microsoft.com/office/drawing/2014/main" id="{00000000-0008-0000-0000-0000A9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48</xdr:row>
      <xdr:rowOff>76200</xdr:rowOff>
    </xdr:from>
    <xdr:to>
      <xdr:col>10</xdr:col>
      <xdr:colOff>76200</xdr:colOff>
      <xdr:row>49</xdr:row>
      <xdr:rowOff>114300</xdr:rowOff>
    </xdr:to>
    <xdr:sp macro="" textlink="">
      <xdr:nvSpPr>
        <xdr:cNvPr id="10666" name="Text Box 75" hidden="1">
          <a:extLst>
            <a:ext uri="{FF2B5EF4-FFF2-40B4-BE49-F238E27FC236}">
              <a16:creationId xmlns:a16="http://schemas.microsoft.com/office/drawing/2014/main" id="{00000000-0008-0000-0000-0000AA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49</xdr:row>
      <xdr:rowOff>76200</xdr:rowOff>
    </xdr:from>
    <xdr:to>
      <xdr:col>10</xdr:col>
      <xdr:colOff>76200</xdr:colOff>
      <xdr:row>50</xdr:row>
      <xdr:rowOff>114300</xdr:rowOff>
    </xdr:to>
    <xdr:sp macro="" textlink="">
      <xdr:nvSpPr>
        <xdr:cNvPr id="10667" name="Text Box 75" hidden="1">
          <a:extLst>
            <a:ext uri="{FF2B5EF4-FFF2-40B4-BE49-F238E27FC236}">
              <a16:creationId xmlns:a16="http://schemas.microsoft.com/office/drawing/2014/main" id="{00000000-0008-0000-0000-0000AB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49</xdr:row>
      <xdr:rowOff>76200</xdr:rowOff>
    </xdr:from>
    <xdr:to>
      <xdr:col>10</xdr:col>
      <xdr:colOff>76200</xdr:colOff>
      <xdr:row>50</xdr:row>
      <xdr:rowOff>114300</xdr:rowOff>
    </xdr:to>
    <xdr:sp macro="" textlink="">
      <xdr:nvSpPr>
        <xdr:cNvPr id="10668" name="Text Box 75" hidden="1">
          <a:extLst>
            <a:ext uri="{FF2B5EF4-FFF2-40B4-BE49-F238E27FC236}">
              <a16:creationId xmlns:a16="http://schemas.microsoft.com/office/drawing/2014/main" id="{00000000-0008-0000-0000-0000AC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49</xdr:row>
      <xdr:rowOff>76200</xdr:rowOff>
    </xdr:from>
    <xdr:to>
      <xdr:col>10</xdr:col>
      <xdr:colOff>76200</xdr:colOff>
      <xdr:row>50</xdr:row>
      <xdr:rowOff>114300</xdr:rowOff>
    </xdr:to>
    <xdr:sp macro="" textlink="">
      <xdr:nvSpPr>
        <xdr:cNvPr id="10669" name="Text Box 75" hidden="1">
          <a:extLst>
            <a:ext uri="{FF2B5EF4-FFF2-40B4-BE49-F238E27FC236}">
              <a16:creationId xmlns:a16="http://schemas.microsoft.com/office/drawing/2014/main" id="{00000000-0008-0000-0000-0000AD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49</xdr:row>
      <xdr:rowOff>76200</xdr:rowOff>
    </xdr:from>
    <xdr:to>
      <xdr:col>10</xdr:col>
      <xdr:colOff>76200</xdr:colOff>
      <xdr:row>50</xdr:row>
      <xdr:rowOff>114300</xdr:rowOff>
    </xdr:to>
    <xdr:sp macro="" textlink="">
      <xdr:nvSpPr>
        <xdr:cNvPr id="10670" name="Text Box 75" hidden="1">
          <a:extLst>
            <a:ext uri="{FF2B5EF4-FFF2-40B4-BE49-F238E27FC236}">
              <a16:creationId xmlns:a16="http://schemas.microsoft.com/office/drawing/2014/main" id="{00000000-0008-0000-0000-0000AE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49</xdr:row>
      <xdr:rowOff>76200</xdr:rowOff>
    </xdr:from>
    <xdr:to>
      <xdr:col>10</xdr:col>
      <xdr:colOff>76200</xdr:colOff>
      <xdr:row>50</xdr:row>
      <xdr:rowOff>114300</xdr:rowOff>
    </xdr:to>
    <xdr:sp macro="" textlink="">
      <xdr:nvSpPr>
        <xdr:cNvPr id="10671" name="Text Box 75" hidden="1">
          <a:extLst>
            <a:ext uri="{FF2B5EF4-FFF2-40B4-BE49-F238E27FC236}">
              <a16:creationId xmlns:a16="http://schemas.microsoft.com/office/drawing/2014/main" id="{00000000-0008-0000-0000-0000AF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49</xdr:row>
      <xdr:rowOff>76200</xdr:rowOff>
    </xdr:from>
    <xdr:to>
      <xdr:col>10</xdr:col>
      <xdr:colOff>76200</xdr:colOff>
      <xdr:row>50</xdr:row>
      <xdr:rowOff>114300</xdr:rowOff>
    </xdr:to>
    <xdr:sp macro="" textlink="">
      <xdr:nvSpPr>
        <xdr:cNvPr id="10672" name="Text Box 75" hidden="1">
          <a:extLst>
            <a:ext uri="{FF2B5EF4-FFF2-40B4-BE49-F238E27FC236}">
              <a16:creationId xmlns:a16="http://schemas.microsoft.com/office/drawing/2014/main" id="{00000000-0008-0000-0000-0000B0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50</xdr:row>
      <xdr:rowOff>76200</xdr:rowOff>
    </xdr:from>
    <xdr:to>
      <xdr:col>10</xdr:col>
      <xdr:colOff>76200</xdr:colOff>
      <xdr:row>51</xdr:row>
      <xdr:rowOff>114300</xdr:rowOff>
    </xdr:to>
    <xdr:sp macro="" textlink="">
      <xdr:nvSpPr>
        <xdr:cNvPr id="10673" name="Text Box 75" hidden="1">
          <a:extLst>
            <a:ext uri="{FF2B5EF4-FFF2-40B4-BE49-F238E27FC236}">
              <a16:creationId xmlns:a16="http://schemas.microsoft.com/office/drawing/2014/main" id="{00000000-0008-0000-0000-0000B1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50</xdr:row>
      <xdr:rowOff>76200</xdr:rowOff>
    </xdr:from>
    <xdr:to>
      <xdr:col>10</xdr:col>
      <xdr:colOff>76200</xdr:colOff>
      <xdr:row>51</xdr:row>
      <xdr:rowOff>114300</xdr:rowOff>
    </xdr:to>
    <xdr:sp macro="" textlink="">
      <xdr:nvSpPr>
        <xdr:cNvPr id="10674" name="Text Box 75" hidden="1">
          <a:extLst>
            <a:ext uri="{FF2B5EF4-FFF2-40B4-BE49-F238E27FC236}">
              <a16:creationId xmlns:a16="http://schemas.microsoft.com/office/drawing/2014/main" id="{00000000-0008-0000-0000-0000B2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50</xdr:row>
      <xdr:rowOff>76200</xdr:rowOff>
    </xdr:from>
    <xdr:to>
      <xdr:col>10</xdr:col>
      <xdr:colOff>76200</xdr:colOff>
      <xdr:row>51</xdr:row>
      <xdr:rowOff>114300</xdr:rowOff>
    </xdr:to>
    <xdr:sp macro="" textlink="">
      <xdr:nvSpPr>
        <xdr:cNvPr id="10675" name="Text Box 75" hidden="1">
          <a:extLst>
            <a:ext uri="{FF2B5EF4-FFF2-40B4-BE49-F238E27FC236}">
              <a16:creationId xmlns:a16="http://schemas.microsoft.com/office/drawing/2014/main" id="{00000000-0008-0000-0000-0000B3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50</xdr:row>
      <xdr:rowOff>76200</xdr:rowOff>
    </xdr:from>
    <xdr:to>
      <xdr:col>10</xdr:col>
      <xdr:colOff>76200</xdr:colOff>
      <xdr:row>51</xdr:row>
      <xdr:rowOff>114300</xdr:rowOff>
    </xdr:to>
    <xdr:sp macro="" textlink="">
      <xdr:nvSpPr>
        <xdr:cNvPr id="10676" name="Text Box 75" hidden="1">
          <a:extLst>
            <a:ext uri="{FF2B5EF4-FFF2-40B4-BE49-F238E27FC236}">
              <a16:creationId xmlns:a16="http://schemas.microsoft.com/office/drawing/2014/main" id="{00000000-0008-0000-0000-0000B4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50</xdr:row>
      <xdr:rowOff>76200</xdr:rowOff>
    </xdr:from>
    <xdr:to>
      <xdr:col>10</xdr:col>
      <xdr:colOff>76200</xdr:colOff>
      <xdr:row>51</xdr:row>
      <xdr:rowOff>114300</xdr:rowOff>
    </xdr:to>
    <xdr:sp macro="" textlink="">
      <xdr:nvSpPr>
        <xdr:cNvPr id="10677" name="Text Box 75" hidden="1">
          <a:extLst>
            <a:ext uri="{FF2B5EF4-FFF2-40B4-BE49-F238E27FC236}">
              <a16:creationId xmlns:a16="http://schemas.microsoft.com/office/drawing/2014/main" id="{00000000-0008-0000-0000-0000B5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50</xdr:row>
      <xdr:rowOff>76200</xdr:rowOff>
    </xdr:from>
    <xdr:to>
      <xdr:col>10</xdr:col>
      <xdr:colOff>76200</xdr:colOff>
      <xdr:row>51</xdr:row>
      <xdr:rowOff>114300</xdr:rowOff>
    </xdr:to>
    <xdr:sp macro="" textlink="">
      <xdr:nvSpPr>
        <xdr:cNvPr id="10678" name="Text Box 75" hidden="1">
          <a:extLst>
            <a:ext uri="{FF2B5EF4-FFF2-40B4-BE49-F238E27FC236}">
              <a16:creationId xmlns:a16="http://schemas.microsoft.com/office/drawing/2014/main" id="{00000000-0008-0000-0000-0000B6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76200</xdr:rowOff>
    </xdr:from>
    <xdr:to>
      <xdr:col>10</xdr:col>
      <xdr:colOff>76200</xdr:colOff>
      <xdr:row>52</xdr:row>
      <xdr:rowOff>114300</xdr:rowOff>
    </xdr:to>
    <xdr:sp macro="" textlink="">
      <xdr:nvSpPr>
        <xdr:cNvPr id="10679" name="Text Box 75" hidden="1">
          <a:extLst>
            <a:ext uri="{FF2B5EF4-FFF2-40B4-BE49-F238E27FC236}">
              <a16:creationId xmlns:a16="http://schemas.microsoft.com/office/drawing/2014/main" id="{00000000-0008-0000-0000-0000B7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76200</xdr:rowOff>
    </xdr:from>
    <xdr:to>
      <xdr:col>10</xdr:col>
      <xdr:colOff>76200</xdr:colOff>
      <xdr:row>52</xdr:row>
      <xdr:rowOff>114300</xdr:rowOff>
    </xdr:to>
    <xdr:sp macro="" textlink="">
      <xdr:nvSpPr>
        <xdr:cNvPr id="10680" name="Text Box 75" hidden="1">
          <a:extLst>
            <a:ext uri="{FF2B5EF4-FFF2-40B4-BE49-F238E27FC236}">
              <a16:creationId xmlns:a16="http://schemas.microsoft.com/office/drawing/2014/main" id="{00000000-0008-0000-0000-0000B8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76200</xdr:rowOff>
    </xdr:from>
    <xdr:to>
      <xdr:col>10</xdr:col>
      <xdr:colOff>76200</xdr:colOff>
      <xdr:row>52</xdr:row>
      <xdr:rowOff>114300</xdr:rowOff>
    </xdr:to>
    <xdr:sp macro="" textlink="">
      <xdr:nvSpPr>
        <xdr:cNvPr id="10681" name="Text Box 75" hidden="1">
          <a:extLst>
            <a:ext uri="{FF2B5EF4-FFF2-40B4-BE49-F238E27FC236}">
              <a16:creationId xmlns:a16="http://schemas.microsoft.com/office/drawing/2014/main" id="{00000000-0008-0000-0000-0000B9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76200</xdr:rowOff>
    </xdr:from>
    <xdr:to>
      <xdr:col>10</xdr:col>
      <xdr:colOff>76200</xdr:colOff>
      <xdr:row>52</xdr:row>
      <xdr:rowOff>114300</xdr:rowOff>
    </xdr:to>
    <xdr:sp macro="" textlink="">
      <xdr:nvSpPr>
        <xdr:cNvPr id="10682" name="Text Box 75" hidden="1">
          <a:extLst>
            <a:ext uri="{FF2B5EF4-FFF2-40B4-BE49-F238E27FC236}">
              <a16:creationId xmlns:a16="http://schemas.microsoft.com/office/drawing/2014/main" id="{00000000-0008-0000-0000-0000BA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76200</xdr:rowOff>
    </xdr:from>
    <xdr:to>
      <xdr:col>10</xdr:col>
      <xdr:colOff>76200</xdr:colOff>
      <xdr:row>52</xdr:row>
      <xdr:rowOff>114300</xdr:rowOff>
    </xdr:to>
    <xdr:sp macro="" textlink="">
      <xdr:nvSpPr>
        <xdr:cNvPr id="10683" name="Text Box 75" hidden="1">
          <a:extLst>
            <a:ext uri="{FF2B5EF4-FFF2-40B4-BE49-F238E27FC236}">
              <a16:creationId xmlns:a16="http://schemas.microsoft.com/office/drawing/2014/main" id="{00000000-0008-0000-0000-0000BB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76200</xdr:rowOff>
    </xdr:from>
    <xdr:to>
      <xdr:col>10</xdr:col>
      <xdr:colOff>76200</xdr:colOff>
      <xdr:row>52</xdr:row>
      <xdr:rowOff>114300</xdr:rowOff>
    </xdr:to>
    <xdr:sp macro="" textlink="">
      <xdr:nvSpPr>
        <xdr:cNvPr id="10684" name="Text Box 75" hidden="1">
          <a:extLst>
            <a:ext uri="{FF2B5EF4-FFF2-40B4-BE49-F238E27FC236}">
              <a16:creationId xmlns:a16="http://schemas.microsoft.com/office/drawing/2014/main" id="{00000000-0008-0000-0000-0000BC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52</xdr:row>
      <xdr:rowOff>76200</xdr:rowOff>
    </xdr:from>
    <xdr:to>
      <xdr:col>10</xdr:col>
      <xdr:colOff>76200</xdr:colOff>
      <xdr:row>53</xdr:row>
      <xdr:rowOff>114300</xdr:rowOff>
    </xdr:to>
    <xdr:sp macro="" textlink="">
      <xdr:nvSpPr>
        <xdr:cNvPr id="10685" name="Text Box 75" hidden="1">
          <a:extLst>
            <a:ext uri="{FF2B5EF4-FFF2-40B4-BE49-F238E27FC236}">
              <a16:creationId xmlns:a16="http://schemas.microsoft.com/office/drawing/2014/main" id="{00000000-0008-0000-0000-0000BD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52</xdr:row>
      <xdr:rowOff>76200</xdr:rowOff>
    </xdr:from>
    <xdr:to>
      <xdr:col>10</xdr:col>
      <xdr:colOff>76200</xdr:colOff>
      <xdr:row>53</xdr:row>
      <xdr:rowOff>114300</xdr:rowOff>
    </xdr:to>
    <xdr:sp macro="" textlink="">
      <xdr:nvSpPr>
        <xdr:cNvPr id="10686" name="Text Box 75" hidden="1">
          <a:extLst>
            <a:ext uri="{FF2B5EF4-FFF2-40B4-BE49-F238E27FC236}">
              <a16:creationId xmlns:a16="http://schemas.microsoft.com/office/drawing/2014/main" id="{00000000-0008-0000-0000-0000BE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52</xdr:row>
      <xdr:rowOff>76200</xdr:rowOff>
    </xdr:from>
    <xdr:to>
      <xdr:col>10</xdr:col>
      <xdr:colOff>76200</xdr:colOff>
      <xdr:row>53</xdr:row>
      <xdr:rowOff>114300</xdr:rowOff>
    </xdr:to>
    <xdr:sp macro="" textlink="">
      <xdr:nvSpPr>
        <xdr:cNvPr id="10687" name="Text Box 75" hidden="1">
          <a:extLst>
            <a:ext uri="{FF2B5EF4-FFF2-40B4-BE49-F238E27FC236}">
              <a16:creationId xmlns:a16="http://schemas.microsoft.com/office/drawing/2014/main" id="{00000000-0008-0000-0000-0000BF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52</xdr:row>
      <xdr:rowOff>76200</xdr:rowOff>
    </xdr:from>
    <xdr:to>
      <xdr:col>10</xdr:col>
      <xdr:colOff>76200</xdr:colOff>
      <xdr:row>53</xdr:row>
      <xdr:rowOff>114300</xdr:rowOff>
    </xdr:to>
    <xdr:sp macro="" textlink="">
      <xdr:nvSpPr>
        <xdr:cNvPr id="10688" name="Text Box 75" hidden="1">
          <a:extLst>
            <a:ext uri="{FF2B5EF4-FFF2-40B4-BE49-F238E27FC236}">
              <a16:creationId xmlns:a16="http://schemas.microsoft.com/office/drawing/2014/main" id="{00000000-0008-0000-0000-0000C0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52</xdr:row>
      <xdr:rowOff>76200</xdr:rowOff>
    </xdr:from>
    <xdr:to>
      <xdr:col>10</xdr:col>
      <xdr:colOff>76200</xdr:colOff>
      <xdr:row>53</xdr:row>
      <xdr:rowOff>114300</xdr:rowOff>
    </xdr:to>
    <xdr:sp macro="" textlink="">
      <xdr:nvSpPr>
        <xdr:cNvPr id="10689" name="Text Box 75" hidden="1">
          <a:extLst>
            <a:ext uri="{FF2B5EF4-FFF2-40B4-BE49-F238E27FC236}">
              <a16:creationId xmlns:a16="http://schemas.microsoft.com/office/drawing/2014/main" id="{00000000-0008-0000-0000-0000C1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52</xdr:row>
      <xdr:rowOff>76200</xdr:rowOff>
    </xdr:from>
    <xdr:to>
      <xdr:col>10</xdr:col>
      <xdr:colOff>76200</xdr:colOff>
      <xdr:row>53</xdr:row>
      <xdr:rowOff>114300</xdr:rowOff>
    </xdr:to>
    <xdr:sp macro="" textlink="">
      <xdr:nvSpPr>
        <xdr:cNvPr id="10690" name="Text Box 75" hidden="1">
          <a:extLst>
            <a:ext uri="{FF2B5EF4-FFF2-40B4-BE49-F238E27FC236}">
              <a16:creationId xmlns:a16="http://schemas.microsoft.com/office/drawing/2014/main" id="{00000000-0008-0000-0000-0000C2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53</xdr:row>
      <xdr:rowOff>76200</xdr:rowOff>
    </xdr:from>
    <xdr:to>
      <xdr:col>10</xdr:col>
      <xdr:colOff>76200</xdr:colOff>
      <xdr:row>54</xdr:row>
      <xdr:rowOff>114300</xdr:rowOff>
    </xdr:to>
    <xdr:sp macro="" textlink="">
      <xdr:nvSpPr>
        <xdr:cNvPr id="10691" name="Text Box 75" hidden="1">
          <a:extLst>
            <a:ext uri="{FF2B5EF4-FFF2-40B4-BE49-F238E27FC236}">
              <a16:creationId xmlns:a16="http://schemas.microsoft.com/office/drawing/2014/main" id="{00000000-0008-0000-0000-0000C3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53</xdr:row>
      <xdr:rowOff>76200</xdr:rowOff>
    </xdr:from>
    <xdr:to>
      <xdr:col>10</xdr:col>
      <xdr:colOff>76200</xdr:colOff>
      <xdr:row>54</xdr:row>
      <xdr:rowOff>114300</xdr:rowOff>
    </xdr:to>
    <xdr:sp macro="" textlink="">
      <xdr:nvSpPr>
        <xdr:cNvPr id="10692" name="Text Box 75" hidden="1">
          <a:extLst>
            <a:ext uri="{FF2B5EF4-FFF2-40B4-BE49-F238E27FC236}">
              <a16:creationId xmlns:a16="http://schemas.microsoft.com/office/drawing/2014/main" id="{00000000-0008-0000-0000-0000C4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53</xdr:row>
      <xdr:rowOff>76200</xdr:rowOff>
    </xdr:from>
    <xdr:to>
      <xdr:col>10</xdr:col>
      <xdr:colOff>76200</xdr:colOff>
      <xdr:row>54</xdr:row>
      <xdr:rowOff>114300</xdr:rowOff>
    </xdr:to>
    <xdr:sp macro="" textlink="">
      <xdr:nvSpPr>
        <xdr:cNvPr id="10693" name="Text Box 75" hidden="1">
          <a:extLst>
            <a:ext uri="{FF2B5EF4-FFF2-40B4-BE49-F238E27FC236}">
              <a16:creationId xmlns:a16="http://schemas.microsoft.com/office/drawing/2014/main" id="{00000000-0008-0000-0000-0000C5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53</xdr:row>
      <xdr:rowOff>76200</xdr:rowOff>
    </xdr:from>
    <xdr:to>
      <xdr:col>10</xdr:col>
      <xdr:colOff>76200</xdr:colOff>
      <xdr:row>54</xdr:row>
      <xdr:rowOff>114300</xdr:rowOff>
    </xdr:to>
    <xdr:sp macro="" textlink="">
      <xdr:nvSpPr>
        <xdr:cNvPr id="10694" name="Text Box 75" hidden="1">
          <a:extLst>
            <a:ext uri="{FF2B5EF4-FFF2-40B4-BE49-F238E27FC236}">
              <a16:creationId xmlns:a16="http://schemas.microsoft.com/office/drawing/2014/main" id="{00000000-0008-0000-0000-0000C6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53</xdr:row>
      <xdr:rowOff>76200</xdr:rowOff>
    </xdr:from>
    <xdr:to>
      <xdr:col>10</xdr:col>
      <xdr:colOff>76200</xdr:colOff>
      <xdr:row>54</xdr:row>
      <xdr:rowOff>114300</xdr:rowOff>
    </xdr:to>
    <xdr:sp macro="" textlink="">
      <xdr:nvSpPr>
        <xdr:cNvPr id="10695" name="Text Box 75" hidden="1">
          <a:extLst>
            <a:ext uri="{FF2B5EF4-FFF2-40B4-BE49-F238E27FC236}">
              <a16:creationId xmlns:a16="http://schemas.microsoft.com/office/drawing/2014/main" id="{00000000-0008-0000-0000-0000C7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53</xdr:row>
      <xdr:rowOff>76200</xdr:rowOff>
    </xdr:from>
    <xdr:to>
      <xdr:col>10</xdr:col>
      <xdr:colOff>76200</xdr:colOff>
      <xdr:row>54</xdr:row>
      <xdr:rowOff>114300</xdr:rowOff>
    </xdr:to>
    <xdr:sp macro="" textlink="">
      <xdr:nvSpPr>
        <xdr:cNvPr id="10696" name="Text Box 75" hidden="1">
          <a:extLst>
            <a:ext uri="{FF2B5EF4-FFF2-40B4-BE49-F238E27FC236}">
              <a16:creationId xmlns:a16="http://schemas.microsoft.com/office/drawing/2014/main" id="{00000000-0008-0000-0000-0000C8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54</xdr:row>
      <xdr:rowOff>76200</xdr:rowOff>
    </xdr:from>
    <xdr:to>
      <xdr:col>10</xdr:col>
      <xdr:colOff>76200</xdr:colOff>
      <xdr:row>55</xdr:row>
      <xdr:rowOff>114300</xdr:rowOff>
    </xdr:to>
    <xdr:sp macro="" textlink="">
      <xdr:nvSpPr>
        <xdr:cNvPr id="10697" name="Text Box 75" hidden="1">
          <a:extLst>
            <a:ext uri="{FF2B5EF4-FFF2-40B4-BE49-F238E27FC236}">
              <a16:creationId xmlns:a16="http://schemas.microsoft.com/office/drawing/2014/main" id="{00000000-0008-0000-0000-0000C9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54</xdr:row>
      <xdr:rowOff>76200</xdr:rowOff>
    </xdr:from>
    <xdr:to>
      <xdr:col>10</xdr:col>
      <xdr:colOff>76200</xdr:colOff>
      <xdr:row>55</xdr:row>
      <xdr:rowOff>114300</xdr:rowOff>
    </xdr:to>
    <xdr:sp macro="" textlink="">
      <xdr:nvSpPr>
        <xdr:cNvPr id="10698" name="Text Box 75" hidden="1">
          <a:extLst>
            <a:ext uri="{FF2B5EF4-FFF2-40B4-BE49-F238E27FC236}">
              <a16:creationId xmlns:a16="http://schemas.microsoft.com/office/drawing/2014/main" id="{00000000-0008-0000-0000-0000CA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54</xdr:row>
      <xdr:rowOff>76200</xdr:rowOff>
    </xdr:from>
    <xdr:to>
      <xdr:col>10</xdr:col>
      <xdr:colOff>76200</xdr:colOff>
      <xdr:row>55</xdr:row>
      <xdr:rowOff>114300</xdr:rowOff>
    </xdr:to>
    <xdr:sp macro="" textlink="">
      <xdr:nvSpPr>
        <xdr:cNvPr id="10699" name="Text Box 75" hidden="1">
          <a:extLst>
            <a:ext uri="{FF2B5EF4-FFF2-40B4-BE49-F238E27FC236}">
              <a16:creationId xmlns:a16="http://schemas.microsoft.com/office/drawing/2014/main" id="{00000000-0008-0000-0000-0000CB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54</xdr:row>
      <xdr:rowOff>76200</xdr:rowOff>
    </xdr:from>
    <xdr:to>
      <xdr:col>10</xdr:col>
      <xdr:colOff>76200</xdr:colOff>
      <xdr:row>55</xdr:row>
      <xdr:rowOff>114300</xdr:rowOff>
    </xdr:to>
    <xdr:sp macro="" textlink="">
      <xdr:nvSpPr>
        <xdr:cNvPr id="10700" name="Text Box 75" hidden="1">
          <a:extLst>
            <a:ext uri="{FF2B5EF4-FFF2-40B4-BE49-F238E27FC236}">
              <a16:creationId xmlns:a16="http://schemas.microsoft.com/office/drawing/2014/main" id="{00000000-0008-0000-0000-0000CC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54</xdr:row>
      <xdr:rowOff>76200</xdr:rowOff>
    </xdr:from>
    <xdr:to>
      <xdr:col>10</xdr:col>
      <xdr:colOff>76200</xdr:colOff>
      <xdr:row>55</xdr:row>
      <xdr:rowOff>114300</xdr:rowOff>
    </xdr:to>
    <xdr:sp macro="" textlink="">
      <xdr:nvSpPr>
        <xdr:cNvPr id="10701" name="Text Box 75" hidden="1">
          <a:extLst>
            <a:ext uri="{FF2B5EF4-FFF2-40B4-BE49-F238E27FC236}">
              <a16:creationId xmlns:a16="http://schemas.microsoft.com/office/drawing/2014/main" id="{00000000-0008-0000-0000-0000CD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54</xdr:row>
      <xdr:rowOff>76200</xdr:rowOff>
    </xdr:from>
    <xdr:to>
      <xdr:col>10</xdr:col>
      <xdr:colOff>76200</xdr:colOff>
      <xdr:row>55</xdr:row>
      <xdr:rowOff>114300</xdr:rowOff>
    </xdr:to>
    <xdr:sp macro="" textlink="">
      <xdr:nvSpPr>
        <xdr:cNvPr id="10702" name="Text Box 75" hidden="1">
          <a:extLst>
            <a:ext uri="{FF2B5EF4-FFF2-40B4-BE49-F238E27FC236}">
              <a16:creationId xmlns:a16="http://schemas.microsoft.com/office/drawing/2014/main" id="{00000000-0008-0000-0000-0000CE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55</xdr:row>
      <xdr:rowOff>76200</xdr:rowOff>
    </xdr:from>
    <xdr:to>
      <xdr:col>10</xdr:col>
      <xdr:colOff>76200</xdr:colOff>
      <xdr:row>56</xdr:row>
      <xdr:rowOff>114300</xdr:rowOff>
    </xdr:to>
    <xdr:sp macro="" textlink="">
      <xdr:nvSpPr>
        <xdr:cNvPr id="10703" name="Text Box 75" hidden="1">
          <a:extLst>
            <a:ext uri="{FF2B5EF4-FFF2-40B4-BE49-F238E27FC236}">
              <a16:creationId xmlns:a16="http://schemas.microsoft.com/office/drawing/2014/main" id="{00000000-0008-0000-0000-0000CF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55</xdr:row>
      <xdr:rowOff>76200</xdr:rowOff>
    </xdr:from>
    <xdr:to>
      <xdr:col>10</xdr:col>
      <xdr:colOff>76200</xdr:colOff>
      <xdr:row>56</xdr:row>
      <xdr:rowOff>114300</xdr:rowOff>
    </xdr:to>
    <xdr:sp macro="" textlink="">
      <xdr:nvSpPr>
        <xdr:cNvPr id="10704" name="Text Box 75" hidden="1">
          <a:extLst>
            <a:ext uri="{FF2B5EF4-FFF2-40B4-BE49-F238E27FC236}">
              <a16:creationId xmlns:a16="http://schemas.microsoft.com/office/drawing/2014/main" id="{00000000-0008-0000-0000-0000D0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55</xdr:row>
      <xdr:rowOff>76200</xdr:rowOff>
    </xdr:from>
    <xdr:to>
      <xdr:col>10</xdr:col>
      <xdr:colOff>76200</xdr:colOff>
      <xdr:row>56</xdr:row>
      <xdr:rowOff>114300</xdr:rowOff>
    </xdr:to>
    <xdr:sp macro="" textlink="">
      <xdr:nvSpPr>
        <xdr:cNvPr id="10705" name="Text Box 75" hidden="1">
          <a:extLst>
            <a:ext uri="{FF2B5EF4-FFF2-40B4-BE49-F238E27FC236}">
              <a16:creationId xmlns:a16="http://schemas.microsoft.com/office/drawing/2014/main" id="{00000000-0008-0000-0000-0000D1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55</xdr:row>
      <xdr:rowOff>76200</xdr:rowOff>
    </xdr:from>
    <xdr:to>
      <xdr:col>10</xdr:col>
      <xdr:colOff>76200</xdr:colOff>
      <xdr:row>56</xdr:row>
      <xdr:rowOff>114300</xdr:rowOff>
    </xdr:to>
    <xdr:sp macro="" textlink="">
      <xdr:nvSpPr>
        <xdr:cNvPr id="10706" name="Text Box 75" hidden="1">
          <a:extLst>
            <a:ext uri="{FF2B5EF4-FFF2-40B4-BE49-F238E27FC236}">
              <a16:creationId xmlns:a16="http://schemas.microsoft.com/office/drawing/2014/main" id="{00000000-0008-0000-0000-0000D2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55</xdr:row>
      <xdr:rowOff>76200</xdr:rowOff>
    </xdr:from>
    <xdr:to>
      <xdr:col>10</xdr:col>
      <xdr:colOff>76200</xdr:colOff>
      <xdr:row>56</xdr:row>
      <xdr:rowOff>114300</xdr:rowOff>
    </xdr:to>
    <xdr:sp macro="" textlink="">
      <xdr:nvSpPr>
        <xdr:cNvPr id="10707" name="Text Box 75" hidden="1">
          <a:extLst>
            <a:ext uri="{FF2B5EF4-FFF2-40B4-BE49-F238E27FC236}">
              <a16:creationId xmlns:a16="http://schemas.microsoft.com/office/drawing/2014/main" id="{00000000-0008-0000-0000-0000D3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55</xdr:row>
      <xdr:rowOff>76200</xdr:rowOff>
    </xdr:from>
    <xdr:to>
      <xdr:col>10</xdr:col>
      <xdr:colOff>76200</xdr:colOff>
      <xdr:row>56</xdr:row>
      <xdr:rowOff>114300</xdr:rowOff>
    </xdr:to>
    <xdr:sp macro="" textlink="">
      <xdr:nvSpPr>
        <xdr:cNvPr id="10708" name="Text Box 75" hidden="1">
          <a:extLst>
            <a:ext uri="{FF2B5EF4-FFF2-40B4-BE49-F238E27FC236}">
              <a16:creationId xmlns:a16="http://schemas.microsoft.com/office/drawing/2014/main" id="{00000000-0008-0000-0000-0000D4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56</xdr:row>
      <xdr:rowOff>76200</xdr:rowOff>
    </xdr:from>
    <xdr:to>
      <xdr:col>10</xdr:col>
      <xdr:colOff>76200</xdr:colOff>
      <xdr:row>57</xdr:row>
      <xdr:rowOff>114300</xdr:rowOff>
    </xdr:to>
    <xdr:sp macro="" textlink="">
      <xdr:nvSpPr>
        <xdr:cNvPr id="10709" name="Text Box 75" hidden="1">
          <a:extLst>
            <a:ext uri="{FF2B5EF4-FFF2-40B4-BE49-F238E27FC236}">
              <a16:creationId xmlns:a16="http://schemas.microsoft.com/office/drawing/2014/main" id="{00000000-0008-0000-0000-0000D5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56</xdr:row>
      <xdr:rowOff>76200</xdr:rowOff>
    </xdr:from>
    <xdr:to>
      <xdr:col>10</xdr:col>
      <xdr:colOff>76200</xdr:colOff>
      <xdr:row>57</xdr:row>
      <xdr:rowOff>114300</xdr:rowOff>
    </xdr:to>
    <xdr:sp macro="" textlink="">
      <xdr:nvSpPr>
        <xdr:cNvPr id="10710" name="Text Box 75" hidden="1">
          <a:extLst>
            <a:ext uri="{FF2B5EF4-FFF2-40B4-BE49-F238E27FC236}">
              <a16:creationId xmlns:a16="http://schemas.microsoft.com/office/drawing/2014/main" id="{00000000-0008-0000-0000-0000D6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56</xdr:row>
      <xdr:rowOff>76200</xdr:rowOff>
    </xdr:from>
    <xdr:to>
      <xdr:col>10</xdr:col>
      <xdr:colOff>76200</xdr:colOff>
      <xdr:row>57</xdr:row>
      <xdr:rowOff>114300</xdr:rowOff>
    </xdr:to>
    <xdr:sp macro="" textlink="">
      <xdr:nvSpPr>
        <xdr:cNvPr id="10711" name="Text Box 75" hidden="1">
          <a:extLst>
            <a:ext uri="{FF2B5EF4-FFF2-40B4-BE49-F238E27FC236}">
              <a16:creationId xmlns:a16="http://schemas.microsoft.com/office/drawing/2014/main" id="{00000000-0008-0000-0000-0000D7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56</xdr:row>
      <xdr:rowOff>76200</xdr:rowOff>
    </xdr:from>
    <xdr:to>
      <xdr:col>10</xdr:col>
      <xdr:colOff>76200</xdr:colOff>
      <xdr:row>57</xdr:row>
      <xdr:rowOff>114300</xdr:rowOff>
    </xdr:to>
    <xdr:sp macro="" textlink="">
      <xdr:nvSpPr>
        <xdr:cNvPr id="10712" name="Text Box 75" hidden="1">
          <a:extLst>
            <a:ext uri="{FF2B5EF4-FFF2-40B4-BE49-F238E27FC236}">
              <a16:creationId xmlns:a16="http://schemas.microsoft.com/office/drawing/2014/main" id="{00000000-0008-0000-0000-0000D8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56</xdr:row>
      <xdr:rowOff>76200</xdr:rowOff>
    </xdr:from>
    <xdr:to>
      <xdr:col>10</xdr:col>
      <xdr:colOff>76200</xdr:colOff>
      <xdr:row>57</xdr:row>
      <xdr:rowOff>114300</xdr:rowOff>
    </xdr:to>
    <xdr:sp macro="" textlink="">
      <xdr:nvSpPr>
        <xdr:cNvPr id="10713" name="Text Box 75" hidden="1">
          <a:extLst>
            <a:ext uri="{FF2B5EF4-FFF2-40B4-BE49-F238E27FC236}">
              <a16:creationId xmlns:a16="http://schemas.microsoft.com/office/drawing/2014/main" id="{00000000-0008-0000-0000-0000D9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56</xdr:row>
      <xdr:rowOff>76200</xdr:rowOff>
    </xdr:from>
    <xdr:to>
      <xdr:col>10</xdr:col>
      <xdr:colOff>76200</xdr:colOff>
      <xdr:row>57</xdr:row>
      <xdr:rowOff>114300</xdr:rowOff>
    </xdr:to>
    <xdr:sp macro="" textlink="">
      <xdr:nvSpPr>
        <xdr:cNvPr id="10714" name="Text Box 75" hidden="1">
          <a:extLst>
            <a:ext uri="{FF2B5EF4-FFF2-40B4-BE49-F238E27FC236}">
              <a16:creationId xmlns:a16="http://schemas.microsoft.com/office/drawing/2014/main" id="{00000000-0008-0000-0000-0000DA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57</xdr:row>
      <xdr:rowOff>76200</xdr:rowOff>
    </xdr:from>
    <xdr:to>
      <xdr:col>10</xdr:col>
      <xdr:colOff>76200</xdr:colOff>
      <xdr:row>58</xdr:row>
      <xdr:rowOff>114300</xdr:rowOff>
    </xdr:to>
    <xdr:sp macro="" textlink="">
      <xdr:nvSpPr>
        <xdr:cNvPr id="10715" name="Text Box 75" hidden="1">
          <a:extLst>
            <a:ext uri="{FF2B5EF4-FFF2-40B4-BE49-F238E27FC236}">
              <a16:creationId xmlns:a16="http://schemas.microsoft.com/office/drawing/2014/main" id="{00000000-0008-0000-0000-0000DB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57</xdr:row>
      <xdr:rowOff>76200</xdr:rowOff>
    </xdr:from>
    <xdr:to>
      <xdr:col>10</xdr:col>
      <xdr:colOff>76200</xdr:colOff>
      <xdr:row>58</xdr:row>
      <xdr:rowOff>114300</xdr:rowOff>
    </xdr:to>
    <xdr:sp macro="" textlink="">
      <xdr:nvSpPr>
        <xdr:cNvPr id="10716" name="Text Box 75" hidden="1">
          <a:extLst>
            <a:ext uri="{FF2B5EF4-FFF2-40B4-BE49-F238E27FC236}">
              <a16:creationId xmlns:a16="http://schemas.microsoft.com/office/drawing/2014/main" id="{00000000-0008-0000-0000-0000DC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57</xdr:row>
      <xdr:rowOff>76200</xdr:rowOff>
    </xdr:from>
    <xdr:to>
      <xdr:col>10</xdr:col>
      <xdr:colOff>76200</xdr:colOff>
      <xdr:row>58</xdr:row>
      <xdr:rowOff>114300</xdr:rowOff>
    </xdr:to>
    <xdr:sp macro="" textlink="">
      <xdr:nvSpPr>
        <xdr:cNvPr id="10717" name="Text Box 75" hidden="1">
          <a:extLst>
            <a:ext uri="{FF2B5EF4-FFF2-40B4-BE49-F238E27FC236}">
              <a16:creationId xmlns:a16="http://schemas.microsoft.com/office/drawing/2014/main" id="{00000000-0008-0000-0000-0000DD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57</xdr:row>
      <xdr:rowOff>76200</xdr:rowOff>
    </xdr:from>
    <xdr:to>
      <xdr:col>10</xdr:col>
      <xdr:colOff>76200</xdr:colOff>
      <xdr:row>58</xdr:row>
      <xdr:rowOff>114300</xdr:rowOff>
    </xdr:to>
    <xdr:sp macro="" textlink="">
      <xdr:nvSpPr>
        <xdr:cNvPr id="10718" name="Text Box 75" hidden="1">
          <a:extLst>
            <a:ext uri="{FF2B5EF4-FFF2-40B4-BE49-F238E27FC236}">
              <a16:creationId xmlns:a16="http://schemas.microsoft.com/office/drawing/2014/main" id="{00000000-0008-0000-0000-0000DE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57</xdr:row>
      <xdr:rowOff>76200</xdr:rowOff>
    </xdr:from>
    <xdr:to>
      <xdr:col>10</xdr:col>
      <xdr:colOff>76200</xdr:colOff>
      <xdr:row>58</xdr:row>
      <xdr:rowOff>114300</xdr:rowOff>
    </xdr:to>
    <xdr:sp macro="" textlink="">
      <xdr:nvSpPr>
        <xdr:cNvPr id="10719" name="Text Box 75" hidden="1">
          <a:extLst>
            <a:ext uri="{FF2B5EF4-FFF2-40B4-BE49-F238E27FC236}">
              <a16:creationId xmlns:a16="http://schemas.microsoft.com/office/drawing/2014/main" id="{00000000-0008-0000-0000-0000DF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57</xdr:row>
      <xdr:rowOff>76200</xdr:rowOff>
    </xdr:from>
    <xdr:to>
      <xdr:col>10</xdr:col>
      <xdr:colOff>76200</xdr:colOff>
      <xdr:row>58</xdr:row>
      <xdr:rowOff>114300</xdr:rowOff>
    </xdr:to>
    <xdr:sp macro="" textlink="">
      <xdr:nvSpPr>
        <xdr:cNvPr id="10720" name="Text Box 75" hidden="1">
          <a:extLst>
            <a:ext uri="{FF2B5EF4-FFF2-40B4-BE49-F238E27FC236}">
              <a16:creationId xmlns:a16="http://schemas.microsoft.com/office/drawing/2014/main" id="{00000000-0008-0000-0000-0000E0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42</xdr:row>
      <xdr:rowOff>76200</xdr:rowOff>
    </xdr:from>
    <xdr:to>
      <xdr:col>10</xdr:col>
      <xdr:colOff>76200</xdr:colOff>
      <xdr:row>43</xdr:row>
      <xdr:rowOff>114300</xdr:rowOff>
    </xdr:to>
    <xdr:sp macro="" textlink="">
      <xdr:nvSpPr>
        <xdr:cNvPr id="10721" name="Text Box 75" hidden="1">
          <a:extLst>
            <a:ext uri="{FF2B5EF4-FFF2-40B4-BE49-F238E27FC236}">
              <a16:creationId xmlns:a16="http://schemas.microsoft.com/office/drawing/2014/main" id="{00000000-0008-0000-0000-0000E1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43</xdr:row>
      <xdr:rowOff>76200</xdr:rowOff>
    </xdr:from>
    <xdr:to>
      <xdr:col>10</xdr:col>
      <xdr:colOff>76200</xdr:colOff>
      <xdr:row>44</xdr:row>
      <xdr:rowOff>114300</xdr:rowOff>
    </xdr:to>
    <xdr:sp macro="" textlink="">
      <xdr:nvSpPr>
        <xdr:cNvPr id="10722" name="Text Box 75" hidden="1">
          <a:extLst>
            <a:ext uri="{FF2B5EF4-FFF2-40B4-BE49-F238E27FC236}">
              <a16:creationId xmlns:a16="http://schemas.microsoft.com/office/drawing/2014/main" id="{00000000-0008-0000-0000-0000E2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43</xdr:row>
      <xdr:rowOff>76200</xdr:rowOff>
    </xdr:from>
    <xdr:to>
      <xdr:col>10</xdr:col>
      <xdr:colOff>76200</xdr:colOff>
      <xdr:row>44</xdr:row>
      <xdr:rowOff>114300</xdr:rowOff>
    </xdr:to>
    <xdr:sp macro="" textlink="">
      <xdr:nvSpPr>
        <xdr:cNvPr id="10723" name="Text Box 75" hidden="1">
          <a:extLst>
            <a:ext uri="{FF2B5EF4-FFF2-40B4-BE49-F238E27FC236}">
              <a16:creationId xmlns:a16="http://schemas.microsoft.com/office/drawing/2014/main" id="{00000000-0008-0000-0000-0000E3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43</xdr:row>
      <xdr:rowOff>76200</xdr:rowOff>
    </xdr:from>
    <xdr:to>
      <xdr:col>10</xdr:col>
      <xdr:colOff>76200</xdr:colOff>
      <xdr:row>44</xdr:row>
      <xdr:rowOff>114300</xdr:rowOff>
    </xdr:to>
    <xdr:sp macro="" textlink="">
      <xdr:nvSpPr>
        <xdr:cNvPr id="10724" name="Text Box 75" hidden="1">
          <a:extLst>
            <a:ext uri="{FF2B5EF4-FFF2-40B4-BE49-F238E27FC236}">
              <a16:creationId xmlns:a16="http://schemas.microsoft.com/office/drawing/2014/main" id="{00000000-0008-0000-0000-0000E4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43</xdr:row>
      <xdr:rowOff>76200</xdr:rowOff>
    </xdr:from>
    <xdr:to>
      <xdr:col>10</xdr:col>
      <xdr:colOff>76200</xdr:colOff>
      <xdr:row>44</xdr:row>
      <xdr:rowOff>114300</xdr:rowOff>
    </xdr:to>
    <xdr:sp macro="" textlink="">
      <xdr:nvSpPr>
        <xdr:cNvPr id="10725" name="Text Box 75" hidden="1">
          <a:extLst>
            <a:ext uri="{FF2B5EF4-FFF2-40B4-BE49-F238E27FC236}">
              <a16:creationId xmlns:a16="http://schemas.microsoft.com/office/drawing/2014/main" id="{00000000-0008-0000-0000-0000E5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43</xdr:row>
      <xdr:rowOff>76200</xdr:rowOff>
    </xdr:from>
    <xdr:to>
      <xdr:col>10</xdr:col>
      <xdr:colOff>76200</xdr:colOff>
      <xdr:row>44</xdr:row>
      <xdr:rowOff>114300</xdr:rowOff>
    </xdr:to>
    <xdr:sp macro="" textlink="">
      <xdr:nvSpPr>
        <xdr:cNvPr id="10726" name="Text Box 75" hidden="1">
          <a:extLst>
            <a:ext uri="{FF2B5EF4-FFF2-40B4-BE49-F238E27FC236}">
              <a16:creationId xmlns:a16="http://schemas.microsoft.com/office/drawing/2014/main" id="{00000000-0008-0000-0000-0000E6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43</xdr:row>
      <xdr:rowOff>76200</xdr:rowOff>
    </xdr:from>
    <xdr:to>
      <xdr:col>10</xdr:col>
      <xdr:colOff>76200</xdr:colOff>
      <xdr:row>44</xdr:row>
      <xdr:rowOff>114300</xdr:rowOff>
    </xdr:to>
    <xdr:sp macro="" textlink="">
      <xdr:nvSpPr>
        <xdr:cNvPr id="10727" name="Text Box 75" hidden="1">
          <a:extLst>
            <a:ext uri="{FF2B5EF4-FFF2-40B4-BE49-F238E27FC236}">
              <a16:creationId xmlns:a16="http://schemas.microsoft.com/office/drawing/2014/main" id="{00000000-0008-0000-0000-0000E7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44</xdr:row>
      <xdr:rowOff>76200</xdr:rowOff>
    </xdr:from>
    <xdr:to>
      <xdr:col>10</xdr:col>
      <xdr:colOff>76200</xdr:colOff>
      <xdr:row>45</xdr:row>
      <xdr:rowOff>114300</xdr:rowOff>
    </xdr:to>
    <xdr:sp macro="" textlink="">
      <xdr:nvSpPr>
        <xdr:cNvPr id="10728" name="Text Box 75" hidden="1">
          <a:extLst>
            <a:ext uri="{FF2B5EF4-FFF2-40B4-BE49-F238E27FC236}">
              <a16:creationId xmlns:a16="http://schemas.microsoft.com/office/drawing/2014/main" id="{00000000-0008-0000-0000-0000E8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44</xdr:row>
      <xdr:rowOff>76200</xdr:rowOff>
    </xdr:from>
    <xdr:to>
      <xdr:col>10</xdr:col>
      <xdr:colOff>76200</xdr:colOff>
      <xdr:row>45</xdr:row>
      <xdr:rowOff>114300</xdr:rowOff>
    </xdr:to>
    <xdr:sp macro="" textlink="">
      <xdr:nvSpPr>
        <xdr:cNvPr id="10729" name="Text Box 75" hidden="1">
          <a:extLst>
            <a:ext uri="{FF2B5EF4-FFF2-40B4-BE49-F238E27FC236}">
              <a16:creationId xmlns:a16="http://schemas.microsoft.com/office/drawing/2014/main" id="{00000000-0008-0000-0000-0000E9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44</xdr:row>
      <xdr:rowOff>76200</xdr:rowOff>
    </xdr:from>
    <xdr:to>
      <xdr:col>10</xdr:col>
      <xdr:colOff>76200</xdr:colOff>
      <xdr:row>45</xdr:row>
      <xdr:rowOff>114300</xdr:rowOff>
    </xdr:to>
    <xdr:sp macro="" textlink="">
      <xdr:nvSpPr>
        <xdr:cNvPr id="10730" name="Text Box 75" hidden="1">
          <a:extLst>
            <a:ext uri="{FF2B5EF4-FFF2-40B4-BE49-F238E27FC236}">
              <a16:creationId xmlns:a16="http://schemas.microsoft.com/office/drawing/2014/main" id="{00000000-0008-0000-0000-0000EA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44</xdr:row>
      <xdr:rowOff>76200</xdr:rowOff>
    </xdr:from>
    <xdr:to>
      <xdr:col>10</xdr:col>
      <xdr:colOff>76200</xdr:colOff>
      <xdr:row>45</xdr:row>
      <xdr:rowOff>114300</xdr:rowOff>
    </xdr:to>
    <xdr:sp macro="" textlink="">
      <xdr:nvSpPr>
        <xdr:cNvPr id="10731" name="Text Box 75" hidden="1">
          <a:extLst>
            <a:ext uri="{FF2B5EF4-FFF2-40B4-BE49-F238E27FC236}">
              <a16:creationId xmlns:a16="http://schemas.microsoft.com/office/drawing/2014/main" id="{00000000-0008-0000-0000-0000EB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44</xdr:row>
      <xdr:rowOff>76200</xdr:rowOff>
    </xdr:from>
    <xdr:to>
      <xdr:col>10</xdr:col>
      <xdr:colOff>76200</xdr:colOff>
      <xdr:row>45</xdr:row>
      <xdr:rowOff>114300</xdr:rowOff>
    </xdr:to>
    <xdr:sp macro="" textlink="">
      <xdr:nvSpPr>
        <xdr:cNvPr id="10732" name="Text Box 75" hidden="1">
          <a:extLst>
            <a:ext uri="{FF2B5EF4-FFF2-40B4-BE49-F238E27FC236}">
              <a16:creationId xmlns:a16="http://schemas.microsoft.com/office/drawing/2014/main" id="{00000000-0008-0000-0000-0000EC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44</xdr:row>
      <xdr:rowOff>76200</xdr:rowOff>
    </xdr:from>
    <xdr:to>
      <xdr:col>10</xdr:col>
      <xdr:colOff>76200</xdr:colOff>
      <xdr:row>45</xdr:row>
      <xdr:rowOff>114300</xdr:rowOff>
    </xdr:to>
    <xdr:sp macro="" textlink="">
      <xdr:nvSpPr>
        <xdr:cNvPr id="10733" name="Text Box 75" hidden="1">
          <a:extLst>
            <a:ext uri="{FF2B5EF4-FFF2-40B4-BE49-F238E27FC236}">
              <a16:creationId xmlns:a16="http://schemas.microsoft.com/office/drawing/2014/main" id="{00000000-0008-0000-0000-0000ED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44</xdr:row>
      <xdr:rowOff>76200</xdr:rowOff>
    </xdr:from>
    <xdr:to>
      <xdr:col>10</xdr:col>
      <xdr:colOff>76200</xdr:colOff>
      <xdr:row>45</xdr:row>
      <xdr:rowOff>114300</xdr:rowOff>
    </xdr:to>
    <xdr:sp macro="" textlink="">
      <xdr:nvSpPr>
        <xdr:cNvPr id="10734" name="Text Box 75" hidden="1">
          <a:extLst>
            <a:ext uri="{FF2B5EF4-FFF2-40B4-BE49-F238E27FC236}">
              <a16:creationId xmlns:a16="http://schemas.microsoft.com/office/drawing/2014/main" id="{00000000-0008-0000-0000-0000EE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45</xdr:row>
      <xdr:rowOff>76200</xdr:rowOff>
    </xdr:from>
    <xdr:to>
      <xdr:col>10</xdr:col>
      <xdr:colOff>76200</xdr:colOff>
      <xdr:row>46</xdr:row>
      <xdr:rowOff>114300</xdr:rowOff>
    </xdr:to>
    <xdr:sp macro="" textlink="">
      <xdr:nvSpPr>
        <xdr:cNvPr id="10735" name="Text Box 75" hidden="1">
          <a:extLst>
            <a:ext uri="{FF2B5EF4-FFF2-40B4-BE49-F238E27FC236}">
              <a16:creationId xmlns:a16="http://schemas.microsoft.com/office/drawing/2014/main" id="{00000000-0008-0000-0000-0000EF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45</xdr:row>
      <xdr:rowOff>76200</xdr:rowOff>
    </xdr:from>
    <xdr:to>
      <xdr:col>10</xdr:col>
      <xdr:colOff>76200</xdr:colOff>
      <xdr:row>46</xdr:row>
      <xdr:rowOff>114300</xdr:rowOff>
    </xdr:to>
    <xdr:sp macro="" textlink="">
      <xdr:nvSpPr>
        <xdr:cNvPr id="10736" name="Text Box 75" hidden="1">
          <a:extLst>
            <a:ext uri="{FF2B5EF4-FFF2-40B4-BE49-F238E27FC236}">
              <a16:creationId xmlns:a16="http://schemas.microsoft.com/office/drawing/2014/main" id="{00000000-0008-0000-0000-0000F0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45</xdr:row>
      <xdr:rowOff>76200</xdr:rowOff>
    </xdr:from>
    <xdr:to>
      <xdr:col>10</xdr:col>
      <xdr:colOff>76200</xdr:colOff>
      <xdr:row>46</xdr:row>
      <xdr:rowOff>114300</xdr:rowOff>
    </xdr:to>
    <xdr:sp macro="" textlink="">
      <xdr:nvSpPr>
        <xdr:cNvPr id="10737" name="Text Box 75" hidden="1">
          <a:extLst>
            <a:ext uri="{FF2B5EF4-FFF2-40B4-BE49-F238E27FC236}">
              <a16:creationId xmlns:a16="http://schemas.microsoft.com/office/drawing/2014/main" id="{00000000-0008-0000-0000-0000F1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45</xdr:row>
      <xdr:rowOff>76200</xdr:rowOff>
    </xdr:from>
    <xdr:to>
      <xdr:col>10</xdr:col>
      <xdr:colOff>76200</xdr:colOff>
      <xdr:row>46</xdr:row>
      <xdr:rowOff>114300</xdr:rowOff>
    </xdr:to>
    <xdr:sp macro="" textlink="">
      <xdr:nvSpPr>
        <xdr:cNvPr id="10738" name="Text Box 75" hidden="1">
          <a:extLst>
            <a:ext uri="{FF2B5EF4-FFF2-40B4-BE49-F238E27FC236}">
              <a16:creationId xmlns:a16="http://schemas.microsoft.com/office/drawing/2014/main" id="{00000000-0008-0000-0000-0000F2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45</xdr:row>
      <xdr:rowOff>76200</xdr:rowOff>
    </xdr:from>
    <xdr:to>
      <xdr:col>10</xdr:col>
      <xdr:colOff>76200</xdr:colOff>
      <xdr:row>46</xdr:row>
      <xdr:rowOff>114300</xdr:rowOff>
    </xdr:to>
    <xdr:sp macro="" textlink="">
      <xdr:nvSpPr>
        <xdr:cNvPr id="10739" name="Text Box 75" hidden="1">
          <a:extLst>
            <a:ext uri="{FF2B5EF4-FFF2-40B4-BE49-F238E27FC236}">
              <a16:creationId xmlns:a16="http://schemas.microsoft.com/office/drawing/2014/main" id="{00000000-0008-0000-0000-0000F3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45</xdr:row>
      <xdr:rowOff>76200</xdr:rowOff>
    </xdr:from>
    <xdr:to>
      <xdr:col>10</xdr:col>
      <xdr:colOff>76200</xdr:colOff>
      <xdr:row>46</xdr:row>
      <xdr:rowOff>114300</xdr:rowOff>
    </xdr:to>
    <xdr:sp macro="" textlink="">
      <xdr:nvSpPr>
        <xdr:cNvPr id="10740" name="Text Box 75" hidden="1">
          <a:extLst>
            <a:ext uri="{FF2B5EF4-FFF2-40B4-BE49-F238E27FC236}">
              <a16:creationId xmlns:a16="http://schemas.microsoft.com/office/drawing/2014/main" id="{00000000-0008-0000-0000-0000F4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45</xdr:row>
      <xdr:rowOff>76200</xdr:rowOff>
    </xdr:from>
    <xdr:to>
      <xdr:col>10</xdr:col>
      <xdr:colOff>76200</xdr:colOff>
      <xdr:row>46</xdr:row>
      <xdr:rowOff>114300</xdr:rowOff>
    </xdr:to>
    <xdr:sp macro="" textlink="">
      <xdr:nvSpPr>
        <xdr:cNvPr id="10741" name="Text Box 75" hidden="1">
          <a:extLst>
            <a:ext uri="{FF2B5EF4-FFF2-40B4-BE49-F238E27FC236}">
              <a16:creationId xmlns:a16="http://schemas.microsoft.com/office/drawing/2014/main" id="{00000000-0008-0000-0000-0000F5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46</xdr:row>
      <xdr:rowOff>76200</xdr:rowOff>
    </xdr:from>
    <xdr:to>
      <xdr:col>10</xdr:col>
      <xdr:colOff>76200</xdr:colOff>
      <xdr:row>47</xdr:row>
      <xdr:rowOff>114300</xdr:rowOff>
    </xdr:to>
    <xdr:sp macro="" textlink="">
      <xdr:nvSpPr>
        <xdr:cNvPr id="10742" name="Text Box 75" hidden="1">
          <a:extLst>
            <a:ext uri="{FF2B5EF4-FFF2-40B4-BE49-F238E27FC236}">
              <a16:creationId xmlns:a16="http://schemas.microsoft.com/office/drawing/2014/main" id="{00000000-0008-0000-0000-0000F6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46</xdr:row>
      <xdr:rowOff>76200</xdr:rowOff>
    </xdr:from>
    <xdr:to>
      <xdr:col>10</xdr:col>
      <xdr:colOff>76200</xdr:colOff>
      <xdr:row>47</xdr:row>
      <xdr:rowOff>114300</xdr:rowOff>
    </xdr:to>
    <xdr:sp macro="" textlink="">
      <xdr:nvSpPr>
        <xdr:cNvPr id="10743" name="Text Box 75" hidden="1">
          <a:extLst>
            <a:ext uri="{FF2B5EF4-FFF2-40B4-BE49-F238E27FC236}">
              <a16:creationId xmlns:a16="http://schemas.microsoft.com/office/drawing/2014/main" id="{00000000-0008-0000-0000-0000F7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46</xdr:row>
      <xdr:rowOff>76200</xdr:rowOff>
    </xdr:from>
    <xdr:to>
      <xdr:col>10</xdr:col>
      <xdr:colOff>76200</xdr:colOff>
      <xdr:row>47</xdr:row>
      <xdr:rowOff>114300</xdr:rowOff>
    </xdr:to>
    <xdr:sp macro="" textlink="">
      <xdr:nvSpPr>
        <xdr:cNvPr id="10744" name="Text Box 75" hidden="1">
          <a:extLst>
            <a:ext uri="{FF2B5EF4-FFF2-40B4-BE49-F238E27FC236}">
              <a16:creationId xmlns:a16="http://schemas.microsoft.com/office/drawing/2014/main" id="{00000000-0008-0000-0000-0000F8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46</xdr:row>
      <xdr:rowOff>76200</xdr:rowOff>
    </xdr:from>
    <xdr:to>
      <xdr:col>10</xdr:col>
      <xdr:colOff>76200</xdr:colOff>
      <xdr:row>47</xdr:row>
      <xdr:rowOff>114300</xdr:rowOff>
    </xdr:to>
    <xdr:sp macro="" textlink="">
      <xdr:nvSpPr>
        <xdr:cNvPr id="10745" name="Text Box 75" hidden="1">
          <a:extLst>
            <a:ext uri="{FF2B5EF4-FFF2-40B4-BE49-F238E27FC236}">
              <a16:creationId xmlns:a16="http://schemas.microsoft.com/office/drawing/2014/main" id="{00000000-0008-0000-0000-0000F9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46</xdr:row>
      <xdr:rowOff>76200</xdr:rowOff>
    </xdr:from>
    <xdr:to>
      <xdr:col>10</xdr:col>
      <xdr:colOff>76200</xdr:colOff>
      <xdr:row>47</xdr:row>
      <xdr:rowOff>114300</xdr:rowOff>
    </xdr:to>
    <xdr:sp macro="" textlink="">
      <xdr:nvSpPr>
        <xdr:cNvPr id="10746" name="Text Box 75" hidden="1">
          <a:extLst>
            <a:ext uri="{FF2B5EF4-FFF2-40B4-BE49-F238E27FC236}">
              <a16:creationId xmlns:a16="http://schemas.microsoft.com/office/drawing/2014/main" id="{00000000-0008-0000-0000-0000FA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46</xdr:row>
      <xdr:rowOff>76200</xdr:rowOff>
    </xdr:from>
    <xdr:to>
      <xdr:col>10</xdr:col>
      <xdr:colOff>76200</xdr:colOff>
      <xdr:row>47</xdr:row>
      <xdr:rowOff>114300</xdr:rowOff>
    </xdr:to>
    <xdr:sp macro="" textlink="">
      <xdr:nvSpPr>
        <xdr:cNvPr id="10747" name="Text Box 75" hidden="1">
          <a:extLst>
            <a:ext uri="{FF2B5EF4-FFF2-40B4-BE49-F238E27FC236}">
              <a16:creationId xmlns:a16="http://schemas.microsoft.com/office/drawing/2014/main" id="{00000000-0008-0000-0000-0000FB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46</xdr:row>
      <xdr:rowOff>76200</xdr:rowOff>
    </xdr:from>
    <xdr:to>
      <xdr:col>10</xdr:col>
      <xdr:colOff>76200</xdr:colOff>
      <xdr:row>47</xdr:row>
      <xdr:rowOff>114300</xdr:rowOff>
    </xdr:to>
    <xdr:sp macro="" textlink="">
      <xdr:nvSpPr>
        <xdr:cNvPr id="10748" name="Text Box 75" hidden="1">
          <a:extLst>
            <a:ext uri="{FF2B5EF4-FFF2-40B4-BE49-F238E27FC236}">
              <a16:creationId xmlns:a16="http://schemas.microsoft.com/office/drawing/2014/main" id="{00000000-0008-0000-0000-0000FC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76200</xdr:rowOff>
    </xdr:from>
    <xdr:to>
      <xdr:col>10</xdr:col>
      <xdr:colOff>76200</xdr:colOff>
      <xdr:row>48</xdr:row>
      <xdr:rowOff>114300</xdr:rowOff>
    </xdr:to>
    <xdr:sp macro="" textlink="">
      <xdr:nvSpPr>
        <xdr:cNvPr id="10749" name="Text Box 75" hidden="1">
          <a:extLst>
            <a:ext uri="{FF2B5EF4-FFF2-40B4-BE49-F238E27FC236}">
              <a16:creationId xmlns:a16="http://schemas.microsoft.com/office/drawing/2014/main" id="{00000000-0008-0000-0000-0000FD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76200</xdr:rowOff>
    </xdr:from>
    <xdr:to>
      <xdr:col>10</xdr:col>
      <xdr:colOff>76200</xdr:colOff>
      <xdr:row>48</xdr:row>
      <xdr:rowOff>114300</xdr:rowOff>
    </xdr:to>
    <xdr:sp macro="" textlink="">
      <xdr:nvSpPr>
        <xdr:cNvPr id="10750" name="Text Box 75" hidden="1">
          <a:extLst>
            <a:ext uri="{FF2B5EF4-FFF2-40B4-BE49-F238E27FC236}">
              <a16:creationId xmlns:a16="http://schemas.microsoft.com/office/drawing/2014/main" id="{00000000-0008-0000-0000-0000FE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76200</xdr:rowOff>
    </xdr:from>
    <xdr:to>
      <xdr:col>10</xdr:col>
      <xdr:colOff>76200</xdr:colOff>
      <xdr:row>48</xdr:row>
      <xdr:rowOff>114300</xdr:rowOff>
    </xdr:to>
    <xdr:sp macro="" textlink="">
      <xdr:nvSpPr>
        <xdr:cNvPr id="10751" name="Text Box 75" hidden="1">
          <a:extLst>
            <a:ext uri="{FF2B5EF4-FFF2-40B4-BE49-F238E27FC236}">
              <a16:creationId xmlns:a16="http://schemas.microsoft.com/office/drawing/2014/main" id="{00000000-0008-0000-0000-0000FF29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76200</xdr:rowOff>
    </xdr:from>
    <xdr:to>
      <xdr:col>10</xdr:col>
      <xdr:colOff>76200</xdr:colOff>
      <xdr:row>48</xdr:row>
      <xdr:rowOff>114300</xdr:rowOff>
    </xdr:to>
    <xdr:sp macro="" textlink="">
      <xdr:nvSpPr>
        <xdr:cNvPr id="10752" name="Text Box 75" hidden="1">
          <a:extLst>
            <a:ext uri="{FF2B5EF4-FFF2-40B4-BE49-F238E27FC236}">
              <a16:creationId xmlns:a16="http://schemas.microsoft.com/office/drawing/2014/main" id="{00000000-0008-0000-0000-000000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76200</xdr:rowOff>
    </xdr:from>
    <xdr:to>
      <xdr:col>10</xdr:col>
      <xdr:colOff>76200</xdr:colOff>
      <xdr:row>48</xdr:row>
      <xdr:rowOff>114300</xdr:rowOff>
    </xdr:to>
    <xdr:sp macro="" textlink="">
      <xdr:nvSpPr>
        <xdr:cNvPr id="10753" name="Text Box 75" hidden="1">
          <a:extLst>
            <a:ext uri="{FF2B5EF4-FFF2-40B4-BE49-F238E27FC236}">
              <a16:creationId xmlns:a16="http://schemas.microsoft.com/office/drawing/2014/main" id="{00000000-0008-0000-0000-000001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76200</xdr:rowOff>
    </xdr:from>
    <xdr:to>
      <xdr:col>10</xdr:col>
      <xdr:colOff>76200</xdr:colOff>
      <xdr:row>48</xdr:row>
      <xdr:rowOff>114300</xdr:rowOff>
    </xdr:to>
    <xdr:sp macro="" textlink="">
      <xdr:nvSpPr>
        <xdr:cNvPr id="10754" name="Text Box 75" hidden="1">
          <a:extLst>
            <a:ext uri="{FF2B5EF4-FFF2-40B4-BE49-F238E27FC236}">
              <a16:creationId xmlns:a16="http://schemas.microsoft.com/office/drawing/2014/main" id="{00000000-0008-0000-0000-000002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76200</xdr:rowOff>
    </xdr:from>
    <xdr:to>
      <xdr:col>10</xdr:col>
      <xdr:colOff>76200</xdr:colOff>
      <xdr:row>48</xdr:row>
      <xdr:rowOff>114300</xdr:rowOff>
    </xdr:to>
    <xdr:sp macro="" textlink="">
      <xdr:nvSpPr>
        <xdr:cNvPr id="10755" name="Text Box 75" hidden="1">
          <a:extLst>
            <a:ext uri="{FF2B5EF4-FFF2-40B4-BE49-F238E27FC236}">
              <a16:creationId xmlns:a16="http://schemas.microsoft.com/office/drawing/2014/main" id="{00000000-0008-0000-0000-000003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48</xdr:row>
      <xdr:rowOff>76200</xdr:rowOff>
    </xdr:from>
    <xdr:to>
      <xdr:col>10</xdr:col>
      <xdr:colOff>76200</xdr:colOff>
      <xdr:row>49</xdr:row>
      <xdr:rowOff>114300</xdr:rowOff>
    </xdr:to>
    <xdr:sp macro="" textlink="">
      <xdr:nvSpPr>
        <xdr:cNvPr id="10756" name="Text Box 75" hidden="1">
          <a:extLst>
            <a:ext uri="{FF2B5EF4-FFF2-40B4-BE49-F238E27FC236}">
              <a16:creationId xmlns:a16="http://schemas.microsoft.com/office/drawing/2014/main" id="{00000000-0008-0000-0000-000004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48</xdr:row>
      <xdr:rowOff>76200</xdr:rowOff>
    </xdr:from>
    <xdr:to>
      <xdr:col>10</xdr:col>
      <xdr:colOff>76200</xdr:colOff>
      <xdr:row>49</xdr:row>
      <xdr:rowOff>114300</xdr:rowOff>
    </xdr:to>
    <xdr:sp macro="" textlink="">
      <xdr:nvSpPr>
        <xdr:cNvPr id="10757" name="Text Box 75" hidden="1">
          <a:extLst>
            <a:ext uri="{FF2B5EF4-FFF2-40B4-BE49-F238E27FC236}">
              <a16:creationId xmlns:a16="http://schemas.microsoft.com/office/drawing/2014/main" id="{00000000-0008-0000-0000-000005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48</xdr:row>
      <xdr:rowOff>76200</xdr:rowOff>
    </xdr:from>
    <xdr:to>
      <xdr:col>10</xdr:col>
      <xdr:colOff>76200</xdr:colOff>
      <xdr:row>49</xdr:row>
      <xdr:rowOff>114300</xdr:rowOff>
    </xdr:to>
    <xdr:sp macro="" textlink="">
      <xdr:nvSpPr>
        <xdr:cNvPr id="10758" name="Text Box 75" hidden="1">
          <a:extLst>
            <a:ext uri="{FF2B5EF4-FFF2-40B4-BE49-F238E27FC236}">
              <a16:creationId xmlns:a16="http://schemas.microsoft.com/office/drawing/2014/main" id="{00000000-0008-0000-0000-000006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48</xdr:row>
      <xdr:rowOff>76200</xdr:rowOff>
    </xdr:from>
    <xdr:to>
      <xdr:col>10</xdr:col>
      <xdr:colOff>76200</xdr:colOff>
      <xdr:row>49</xdr:row>
      <xdr:rowOff>114300</xdr:rowOff>
    </xdr:to>
    <xdr:sp macro="" textlink="">
      <xdr:nvSpPr>
        <xdr:cNvPr id="10759" name="Text Box 75" hidden="1">
          <a:extLst>
            <a:ext uri="{FF2B5EF4-FFF2-40B4-BE49-F238E27FC236}">
              <a16:creationId xmlns:a16="http://schemas.microsoft.com/office/drawing/2014/main" id="{00000000-0008-0000-0000-000007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48</xdr:row>
      <xdr:rowOff>76200</xdr:rowOff>
    </xdr:from>
    <xdr:to>
      <xdr:col>10</xdr:col>
      <xdr:colOff>76200</xdr:colOff>
      <xdr:row>49</xdr:row>
      <xdr:rowOff>114300</xdr:rowOff>
    </xdr:to>
    <xdr:sp macro="" textlink="">
      <xdr:nvSpPr>
        <xdr:cNvPr id="10760" name="Text Box 75" hidden="1">
          <a:extLst>
            <a:ext uri="{FF2B5EF4-FFF2-40B4-BE49-F238E27FC236}">
              <a16:creationId xmlns:a16="http://schemas.microsoft.com/office/drawing/2014/main" id="{00000000-0008-0000-0000-000008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48</xdr:row>
      <xdr:rowOff>76200</xdr:rowOff>
    </xdr:from>
    <xdr:to>
      <xdr:col>10</xdr:col>
      <xdr:colOff>76200</xdr:colOff>
      <xdr:row>49</xdr:row>
      <xdr:rowOff>114300</xdr:rowOff>
    </xdr:to>
    <xdr:sp macro="" textlink="">
      <xdr:nvSpPr>
        <xdr:cNvPr id="10761" name="Text Box 75" hidden="1">
          <a:extLst>
            <a:ext uri="{FF2B5EF4-FFF2-40B4-BE49-F238E27FC236}">
              <a16:creationId xmlns:a16="http://schemas.microsoft.com/office/drawing/2014/main" id="{00000000-0008-0000-0000-000009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48</xdr:row>
      <xdr:rowOff>76200</xdr:rowOff>
    </xdr:from>
    <xdr:to>
      <xdr:col>10</xdr:col>
      <xdr:colOff>76200</xdr:colOff>
      <xdr:row>49</xdr:row>
      <xdr:rowOff>114300</xdr:rowOff>
    </xdr:to>
    <xdr:sp macro="" textlink="">
      <xdr:nvSpPr>
        <xdr:cNvPr id="10762" name="Text Box 75" hidden="1">
          <a:extLst>
            <a:ext uri="{FF2B5EF4-FFF2-40B4-BE49-F238E27FC236}">
              <a16:creationId xmlns:a16="http://schemas.microsoft.com/office/drawing/2014/main" id="{00000000-0008-0000-0000-00000A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49</xdr:row>
      <xdr:rowOff>76200</xdr:rowOff>
    </xdr:from>
    <xdr:to>
      <xdr:col>10</xdr:col>
      <xdr:colOff>76200</xdr:colOff>
      <xdr:row>50</xdr:row>
      <xdr:rowOff>114300</xdr:rowOff>
    </xdr:to>
    <xdr:sp macro="" textlink="">
      <xdr:nvSpPr>
        <xdr:cNvPr id="10763" name="Text Box 75" hidden="1">
          <a:extLst>
            <a:ext uri="{FF2B5EF4-FFF2-40B4-BE49-F238E27FC236}">
              <a16:creationId xmlns:a16="http://schemas.microsoft.com/office/drawing/2014/main" id="{00000000-0008-0000-0000-00000B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49</xdr:row>
      <xdr:rowOff>76200</xdr:rowOff>
    </xdr:from>
    <xdr:to>
      <xdr:col>10</xdr:col>
      <xdr:colOff>76200</xdr:colOff>
      <xdr:row>50</xdr:row>
      <xdr:rowOff>114300</xdr:rowOff>
    </xdr:to>
    <xdr:sp macro="" textlink="">
      <xdr:nvSpPr>
        <xdr:cNvPr id="10764" name="Text Box 75" hidden="1">
          <a:extLst>
            <a:ext uri="{FF2B5EF4-FFF2-40B4-BE49-F238E27FC236}">
              <a16:creationId xmlns:a16="http://schemas.microsoft.com/office/drawing/2014/main" id="{00000000-0008-0000-0000-00000C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49</xdr:row>
      <xdr:rowOff>76200</xdr:rowOff>
    </xdr:from>
    <xdr:to>
      <xdr:col>10</xdr:col>
      <xdr:colOff>76200</xdr:colOff>
      <xdr:row>50</xdr:row>
      <xdr:rowOff>114300</xdr:rowOff>
    </xdr:to>
    <xdr:sp macro="" textlink="">
      <xdr:nvSpPr>
        <xdr:cNvPr id="10765" name="Text Box 75" hidden="1">
          <a:extLst>
            <a:ext uri="{FF2B5EF4-FFF2-40B4-BE49-F238E27FC236}">
              <a16:creationId xmlns:a16="http://schemas.microsoft.com/office/drawing/2014/main" id="{00000000-0008-0000-0000-00000D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49</xdr:row>
      <xdr:rowOff>76200</xdr:rowOff>
    </xdr:from>
    <xdr:to>
      <xdr:col>10</xdr:col>
      <xdr:colOff>76200</xdr:colOff>
      <xdr:row>50</xdr:row>
      <xdr:rowOff>114300</xdr:rowOff>
    </xdr:to>
    <xdr:sp macro="" textlink="">
      <xdr:nvSpPr>
        <xdr:cNvPr id="10766" name="Text Box 75" hidden="1">
          <a:extLst>
            <a:ext uri="{FF2B5EF4-FFF2-40B4-BE49-F238E27FC236}">
              <a16:creationId xmlns:a16="http://schemas.microsoft.com/office/drawing/2014/main" id="{00000000-0008-0000-0000-00000E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49</xdr:row>
      <xdr:rowOff>76200</xdr:rowOff>
    </xdr:from>
    <xdr:to>
      <xdr:col>10</xdr:col>
      <xdr:colOff>76200</xdr:colOff>
      <xdr:row>50</xdr:row>
      <xdr:rowOff>114300</xdr:rowOff>
    </xdr:to>
    <xdr:sp macro="" textlink="">
      <xdr:nvSpPr>
        <xdr:cNvPr id="10767" name="Text Box 75" hidden="1">
          <a:extLst>
            <a:ext uri="{FF2B5EF4-FFF2-40B4-BE49-F238E27FC236}">
              <a16:creationId xmlns:a16="http://schemas.microsoft.com/office/drawing/2014/main" id="{00000000-0008-0000-0000-00000F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49</xdr:row>
      <xdr:rowOff>76200</xdr:rowOff>
    </xdr:from>
    <xdr:to>
      <xdr:col>10</xdr:col>
      <xdr:colOff>76200</xdr:colOff>
      <xdr:row>50</xdr:row>
      <xdr:rowOff>114300</xdr:rowOff>
    </xdr:to>
    <xdr:sp macro="" textlink="">
      <xdr:nvSpPr>
        <xdr:cNvPr id="10768" name="Text Box 75" hidden="1">
          <a:extLst>
            <a:ext uri="{FF2B5EF4-FFF2-40B4-BE49-F238E27FC236}">
              <a16:creationId xmlns:a16="http://schemas.microsoft.com/office/drawing/2014/main" id="{00000000-0008-0000-0000-000010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49</xdr:row>
      <xdr:rowOff>76200</xdr:rowOff>
    </xdr:from>
    <xdr:to>
      <xdr:col>10</xdr:col>
      <xdr:colOff>76200</xdr:colOff>
      <xdr:row>50</xdr:row>
      <xdr:rowOff>114300</xdr:rowOff>
    </xdr:to>
    <xdr:sp macro="" textlink="">
      <xdr:nvSpPr>
        <xdr:cNvPr id="10769" name="Text Box 75" hidden="1">
          <a:extLst>
            <a:ext uri="{FF2B5EF4-FFF2-40B4-BE49-F238E27FC236}">
              <a16:creationId xmlns:a16="http://schemas.microsoft.com/office/drawing/2014/main" id="{00000000-0008-0000-0000-000011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50</xdr:row>
      <xdr:rowOff>76200</xdr:rowOff>
    </xdr:from>
    <xdr:to>
      <xdr:col>10</xdr:col>
      <xdr:colOff>76200</xdr:colOff>
      <xdr:row>51</xdr:row>
      <xdr:rowOff>114300</xdr:rowOff>
    </xdr:to>
    <xdr:sp macro="" textlink="">
      <xdr:nvSpPr>
        <xdr:cNvPr id="10770" name="Text Box 75" hidden="1">
          <a:extLst>
            <a:ext uri="{FF2B5EF4-FFF2-40B4-BE49-F238E27FC236}">
              <a16:creationId xmlns:a16="http://schemas.microsoft.com/office/drawing/2014/main" id="{00000000-0008-0000-0000-000012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50</xdr:row>
      <xdr:rowOff>76200</xdr:rowOff>
    </xdr:from>
    <xdr:to>
      <xdr:col>10</xdr:col>
      <xdr:colOff>76200</xdr:colOff>
      <xdr:row>51</xdr:row>
      <xdr:rowOff>114300</xdr:rowOff>
    </xdr:to>
    <xdr:sp macro="" textlink="">
      <xdr:nvSpPr>
        <xdr:cNvPr id="10771" name="Text Box 75" hidden="1">
          <a:extLst>
            <a:ext uri="{FF2B5EF4-FFF2-40B4-BE49-F238E27FC236}">
              <a16:creationId xmlns:a16="http://schemas.microsoft.com/office/drawing/2014/main" id="{00000000-0008-0000-0000-000013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50</xdr:row>
      <xdr:rowOff>76200</xdr:rowOff>
    </xdr:from>
    <xdr:to>
      <xdr:col>10</xdr:col>
      <xdr:colOff>76200</xdr:colOff>
      <xdr:row>51</xdr:row>
      <xdr:rowOff>114300</xdr:rowOff>
    </xdr:to>
    <xdr:sp macro="" textlink="">
      <xdr:nvSpPr>
        <xdr:cNvPr id="10772" name="Text Box 75" hidden="1">
          <a:extLst>
            <a:ext uri="{FF2B5EF4-FFF2-40B4-BE49-F238E27FC236}">
              <a16:creationId xmlns:a16="http://schemas.microsoft.com/office/drawing/2014/main" id="{00000000-0008-0000-0000-000014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50</xdr:row>
      <xdr:rowOff>76200</xdr:rowOff>
    </xdr:from>
    <xdr:to>
      <xdr:col>10</xdr:col>
      <xdr:colOff>76200</xdr:colOff>
      <xdr:row>51</xdr:row>
      <xdr:rowOff>114300</xdr:rowOff>
    </xdr:to>
    <xdr:sp macro="" textlink="">
      <xdr:nvSpPr>
        <xdr:cNvPr id="10773" name="Text Box 75" hidden="1">
          <a:extLst>
            <a:ext uri="{FF2B5EF4-FFF2-40B4-BE49-F238E27FC236}">
              <a16:creationId xmlns:a16="http://schemas.microsoft.com/office/drawing/2014/main" id="{00000000-0008-0000-0000-000015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50</xdr:row>
      <xdr:rowOff>76200</xdr:rowOff>
    </xdr:from>
    <xdr:to>
      <xdr:col>10</xdr:col>
      <xdr:colOff>76200</xdr:colOff>
      <xdr:row>51</xdr:row>
      <xdr:rowOff>114300</xdr:rowOff>
    </xdr:to>
    <xdr:sp macro="" textlink="">
      <xdr:nvSpPr>
        <xdr:cNvPr id="10774" name="Text Box 75" hidden="1">
          <a:extLst>
            <a:ext uri="{FF2B5EF4-FFF2-40B4-BE49-F238E27FC236}">
              <a16:creationId xmlns:a16="http://schemas.microsoft.com/office/drawing/2014/main" id="{00000000-0008-0000-0000-000016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50</xdr:row>
      <xdr:rowOff>76200</xdr:rowOff>
    </xdr:from>
    <xdr:to>
      <xdr:col>10</xdr:col>
      <xdr:colOff>76200</xdr:colOff>
      <xdr:row>51</xdr:row>
      <xdr:rowOff>114300</xdr:rowOff>
    </xdr:to>
    <xdr:sp macro="" textlink="">
      <xdr:nvSpPr>
        <xdr:cNvPr id="10775" name="Text Box 75" hidden="1">
          <a:extLst>
            <a:ext uri="{FF2B5EF4-FFF2-40B4-BE49-F238E27FC236}">
              <a16:creationId xmlns:a16="http://schemas.microsoft.com/office/drawing/2014/main" id="{00000000-0008-0000-0000-000017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50</xdr:row>
      <xdr:rowOff>76200</xdr:rowOff>
    </xdr:from>
    <xdr:to>
      <xdr:col>10</xdr:col>
      <xdr:colOff>76200</xdr:colOff>
      <xdr:row>51</xdr:row>
      <xdr:rowOff>114300</xdr:rowOff>
    </xdr:to>
    <xdr:sp macro="" textlink="">
      <xdr:nvSpPr>
        <xdr:cNvPr id="10776" name="Text Box 75" hidden="1">
          <a:extLst>
            <a:ext uri="{FF2B5EF4-FFF2-40B4-BE49-F238E27FC236}">
              <a16:creationId xmlns:a16="http://schemas.microsoft.com/office/drawing/2014/main" id="{00000000-0008-0000-0000-000018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76200</xdr:rowOff>
    </xdr:from>
    <xdr:to>
      <xdr:col>10</xdr:col>
      <xdr:colOff>76200</xdr:colOff>
      <xdr:row>52</xdr:row>
      <xdr:rowOff>114300</xdr:rowOff>
    </xdr:to>
    <xdr:sp macro="" textlink="">
      <xdr:nvSpPr>
        <xdr:cNvPr id="10777" name="Text Box 75" hidden="1">
          <a:extLst>
            <a:ext uri="{FF2B5EF4-FFF2-40B4-BE49-F238E27FC236}">
              <a16:creationId xmlns:a16="http://schemas.microsoft.com/office/drawing/2014/main" id="{00000000-0008-0000-0000-000019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76200</xdr:rowOff>
    </xdr:from>
    <xdr:to>
      <xdr:col>10</xdr:col>
      <xdr:colOff>76200</xdr:colOff>
      <xdr:row>52</xdr:row>
      <xdr:rowOff>114300</xdr:rowOff>
    </xdr:to>
    <xdr:sp macro="" textlink="">
      <xdr:nvSpPr>
        <xdr:cNvPr id="10778" name="Text Box 75" hidden="1">
          <a:extLst>
            <a:ext uri="{FF2B5EF4-FFF2-40B4-BE49-F238E27FC236}">
              <a16:creationId xmlns:a16="http://schemas.microsoft.com/office/drawing/2014/main" id="{00000000-0008-0000-0000-00001A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76200</xdr:rowOff>
    </xdr:from>
    <xdr:to>
      <xdr:col>10</xdr:col>
      <xdr:colOff>76200</xdr:colOff>
      <xdr:row>52</xdr:row>
      <xdr:rowOff>114300</xdr:rowOff>
    </xdr:to>
    <xdr:sp macro="" textlink="">
      <xdr:nvSpPr>
        <xdr:cNvPr id="10779" name="Text Box 75" hidden="1">
          <a:extLst>
            <a:ext uri="{FF2B5EF4-FFF2-40B4-BE49-F238E27FC236}">
              <a16:creationId xmlns:a16="http://schemas.microsoft.com/office/drawing/2014/main" id="{00000000-0008-0000-0000-00001B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76200</xdr:rowOff>
    </xdr:from>
    <xdr:to>
      <xdr:col>10</xdr:col>
      <xdr:colOff>76200</xdr:colOff>
      <xdr:row>52</xdr:row>
      <xdr:rowOff>114300</xdr:rowOff>
    </xdr:to>
    <xdr:sp macro="" textlink="">
      <xdr:nvSpPr>
        <xdr:cNvPr id="10780" name="Text Box 75" hidden="1">
          <a:extLst>
            <a:ext uri="{FF2B5EF4-FFF2-40B4-BE49-F238E27FC236}">
              <a16:creationId xmlns:a16="http://schemas.microsoft.com/office/drawing/2014/main" id="{00000000-0008-0000-0000-00001C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76200</xdr:rowOff>
    </xdr:from>
    <xdr:to>
      <xdr:col>10</xdr:col>
      <xdr:colOff>76200</xdr:colOff>
      <xdr:row>52</xdr:row>
      <xdr:rowOff>114300</xdr:rowOff>
    </xdr:to>
    <xdr:sp macro="" textlink="">
      <xdr:nvSpPr>
        <xdr:cNvPr id="10781" name="Text Box 75" hidden="1">
          <a:extLst>
            <a:ext uri="{FF2B5EF4-FFF2-40B4-BE49-F238E27FC236}">
              <a16:creationId xmlns:a16="http://schemas.microsoft.com/office/drawing/2014/main" id="{00000000-0008-0000-0000-00001D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76200</xdr:rowOff>
    </xdr:from>
    <xdr:to>
      <xdr:col>10</xdr:col>
      <xdr:colOff>76200</xdr:colOff>
      <xdr:row>52</xdr:row>
      <xdr:rowOff>114300</xdr:rowOff>
    </xdr:to>
    <xdr:sp macro="" textlink="">
      <xdr:nvSpPr>
        <xdr:cNvPr id="10782" name="Text Box 75" hidden="1">
          <a:extLst>
            <a:ext uri="{FF2B5EF4-FFF2-40B4-BE49-F238E27FC236}">
              <a16:creationId xmlns:a16="http://schemas.microsoft.com/office/drawing/2014/main" id="{00000000-0008-0000-0000-00001E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76200</xdr:rowOff>
    </xdr:from>
    <xdr:to>
      <xdr:col>10</xdr:col>
      <xdr:colOff>76200</xdr:colOff>
      <xdr:row>52</xdr:row>
      <xdr:rowOff>114300</xdr:rowOff>
    </xdr:to>
    <xdr:sp macro="" textlink="">
      <xdr:nvSpPr>
        <xdr:cNvPr id="10783" name="Text Box 75" hidden="1">
          <a:extLst>
            <a:ext uri="{FF2B5EF4-FFF2-40B4-BE49-F238E27FC236}">
              <a16:creationId xmlns:a16="http://schemas.microsoft.com/office/drawing/2014/main" id="{00000000-0008-0000-0000-00001F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52</xdr:row>
      <xdr:rowOff>76200</xdr:rowOff>
    </xdr:from>
    <xdr:to>
      <xdr:col>10</xdr:col>
      <xdr:colOff>76200</xdr:colOff>
      <xdr:row>53</xdr:row>
      <xdr:rowOff>114300</xdr:rowOff>
    </xdr:to>
    <xdr:sp macro="" textlink="">
      <xdr:nvSpPr>
        <xdr:cNvPr id="10784" name="Text Box 75" hidden="1">
          <a:extLst>
            <a:ext uri="{FF2B5EF4-FFF2-40B4-BE49-F238E27FC236}">
              <a16:creationId xmlns:a16="http://schemas.microsoft.com/office/drawing/2014/main" id="{00000000-0008-0000-0000-000020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52</xdr:row>
      <xdr:rowOff>76200</xdr:rowOff>
    </xdr:from>
    <xdr:to>
      <xdr:col>10</xdr:col>
      <xdr:colOff>76200</xdr:colOff>
      <xdr:row>53</xdr:row>
      <xdr:rowOff>114300</xdr:rowOff>
    </xdr:to>
    <xdr:sp macro="" textlink="">
      <xdr:nvSpPr>
        <xdr:cNvPr id="10785" name="Text Box 75" hidden="1">
          <a:extLst>
            <a:ext uri="{FF2B5EF4-FFF2-40B4-BE49-F238E27FC236}">
              <a16:creationId xmlns:a16="http://schemas.microsoft.com/office/drawing/2014/main" id="{00000000-0008-0000-0000-000021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52</xdr:row>
      <xdr:rowOff>76200</xdr:rowOff>
    </xdr:from>
    <xdr:to>
      <xdr:col>10</xdr:col>
      <xdr:colOff>76200</xdr:colOff>
      <xdr:row>53</xdr:row>
      <xdr:rowOff>114300</xdr:rowOff>
    </xdr:to>
    <xdr:sp macro="" textlink="">
      <xdr:nvSpPr>
        <xdr:cNvPr id="10786" name="Text Box 75" hidden="1">
          <a:extLst>
            <a:ext uri="{FF2B5EF4-FFF2-40B4-BE49-F238E27FC236}">
              <a16:creationId xmlns:a16="http://schemas.microsoft.com/office/drawing/2014/main" id="{00000000-0008-0000-0000-000022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52</xdr:row>
      <xdr:rowOff>76200</xdr:rowOff>
    </xdr:from>
    <xdr:to>
      <xdr:col>10</xdr:col>
      <xdr:colOff>76200</xdr:colOff>
      <xdr:row>53</xdr:row>
      <xdr:rowOff>114300</xdr:rowOff>
    </xdr:to>
    <xdr:sp macro="" textlink="">
      <xdr:nvSpPr>
        <xdr:cNvPr id="10787" name="Text Box 75" hidden="1">
          <a:extLst>
            <a:ext uri="{FF2B5EF4-FFF2-40B4-BE49-F238E27FC236}">
              <a16:creationId xmlns:a16="http://schemas.microsoft.com/office/drawing/2014/main" id="{00000000-0008-0000-0000-000023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52</xdr:row>
      <xdr:rowOff>76200</xdr:rowOff>
    </xdr:from>
    <xdr:to>
      <xdr:col>10</xdr:col>
      <xdr:colOff>76200</xdr:colOff>
      <xdr:row>53</xdr:row>
      <xdr:rowOff>114300</xdr:rowOff>
    </xdr:to>
    <xdr:sp macro="" textlink="">
      <xdr:nvSpPr>
        <xdr:cNvPr id="10788" name="Text Box 75" hidden="1">
          <a:extLst>
            <a:ext uri="{FF2B5EF4-FFF2-40B4-BE49-F238E27FC236}">
              <a16:creationId xmlns:a16="http://schemas.microsoft.com/office/drawing/2014/main" id="{00000000-0008-0000-0000-000024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52</xdr:row>
      <xdr:rowOff>76200</xdr:rowOff>
    </xdr:from>
    <xdr:to>
      <xdr:col>10</xdr:col>
      <xdr:colOff>76200</xdr:colOff>
      <xdr:row>53</xdr:row>
      <xdr:rowOff>114300</xdr:rowOff>
    </xdr:to>
    <xdr:sp macro="" textlink="">
      <xdr:nvSpPr>
        <xdr:cNvPr id="10789" name="Text Box 75" hidden="1">
          <a:extLst>
            <a:ext uri="{FF2B5EF4-FFF2-40B4-BE49-F238E27FC236}">
              <a16:creationId xmlns:a16="http://schemas.microsoft.com/office/drawing/2014/main" id="{00000000-0008-0000-0000-000025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52</xdr:row>
      <xdr:rowOff>76200</xdr:rowOff>
    </xdr:from>
    <xdr:to>
      <xdr:col>10</xdr:col>
      <xdr:colOff>76200</xdr:colOff>
      <xdr:row>53</xdr:row>
      <xdr:rowOff>114300</xdr:rowOff>
    </xdr:to>
    <xdr:sp macro="" textlink="">
      <xdr:nvSpPr>
        <xdr:cNvPr id="10790" name="Text Box 75" hidden="1">
          <a:extLst>
            <a:ext uri="{FF2B5EF4-FFF2-40B4-BE49-F238E27FC236}">
              <a16:creationId xmlns:a16="http://schemas.microsoft.com/office/drawing/2014/main" id="{00000000-0008-0000-0000-000026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53</xdr:row>
      <xdr:rowOff>76200</xdr:rowOff>
    </xdr:from>
    <xdr:to>
      <xdr:col>10</xdr:col>
      <xdr:colOff>76200</xdr:colOff>
      <xdr:row>54</xdr:row>
      <xdr:rowOff>114300</xdr:rowOff>
    </xdr:to>
    <xdr:sp macro="" textlink="">
      <xdr:nvSpPr>
        <xdr:cNvPr id="10791" name="Text Box 75" hidden="1">
          <a:extLst>
            <a:ext uri="{FF2B5EF4-FFF2-40B4-BE49-F238E27FC236}">
              <a16:creationId xmlns:a16="http://schemas.microsoft.com/office/drawing/2014/main" id="{00000000-0008-0000-0000-000027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53</xdr:row>
      <xdr:rowOff>76200</xdr:rowOff>
    </xdr:from>
    <xdr:to>
      <xdr:col>10</xdr:col>
      <xdr:colOff>76200</xdr:colOff>
      <xdr:row>54</xdr:row>
      <xdr:rowOff>114300</xdr:rowOff>
    </xdr:to>
    <xdr:sp macro="" textlink="">
      <xdr:nvSpPr>
        <xdr:cNvPr id="10792" name="Text Box 75" hidden="1">
          <a:extLst>
            <a:ext uri="{FF2B5EF4-FFF2-40B4-BE49-F238E27FC236}">
              <a16:creationId xmlns:a16="http://schemas.microsoft.com/office/drawing/2014/main" id="{00000000-0008-0000-0000-000028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53</xdr:row>
      <xdr:rowOff>76200</xdr:rowOff>
    </xdr:from>
    <xdr:to>
      <xdr:col>10</xdr:col>
      <xdr:colOff>76200</xdr:colOff>
      <xdr:row>54</xdr:row>
      <xdr:rowOff>114300</xdr:rowOff>
    </xdr:to>
    <xdr:sp macro="" textlink="">
      <xdr:nvSpPr>
        <xdr:cNvPr id="10793" name="Text Box 75" hidden="1">
          <a:extLst>
            <a:ext uri="{FF2B5EF4-FFF2-40B4-BE49-F238E27FC236}">
              <a16:creationId xmlns:a16="http://schemas.microsoft.com/office/drawing/2014/main" id="{00000000-0008-0000-0000-000029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53</xdr:row>
      <xdr:rowOff>76200</xdr:rowOff>
    </xdr:from>
    <xdr:to>
      <xdr:col>10</xdr:col>
      <xdr:colOff>76200</xdr:colOff>
      <xdr:row>54</xdr:row>
      <xdr:rowOff>114300</xdr:rowOff>
    </xdr:to>
    <xdr:sp macro="" textlink="">
      <xdr:nvSpPr>
        <xdr:cNvPr id="10794" name="Text Box 75" hidden="1">
          <a:extLst>
            <a:ext uri="{FF2B5EF4-FFF2-40B4-BE49-F238E27FC236}">
              <a16:creationId xmlns:a16="http://schemas.microsoft.com/office/drawing/2014/main" id="{00000000-0008-0000-0000-00002A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53</xdr:row>
      <xdr:rowOff>76200</xdr:rowOff>
    </xdr:from>
    <xdr:to>
      <xdr:col>10</xdr:col>
      <xdr:colOff>76200</xdr:colOff>
      <xdr:row>54</xdr:row>
      <xdr:rowOff>114300</xdr:rowOff>
    </xdr:to>
    <xdr:sp macro="" textlink="">
      <xdr:nvSpPr>
        <xdr:cNvPr id="10795" name="Text Box 75" hidden="1">
          <a:extLst>
            <a:ext uri="{FF2B5EF4-FFF2-40B4-BE49-F238E27FC236}">
              <a16:creationId xmlns:a16="http://schemas.microsoft.com/office/drawing/2014/main" id="{00000000-0008-0000-0000-00002B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53</xdr:row>
      <xdr:rowOff>76200</xdr:rowOff>
    </xdr:from>
    <xdr:to>
      <xdr:col>10</xdr:col>
      <xdr:colOff>76200</xdr:colOff>
      <xdr:row>54</xdr:row>
      <xdr:rowOff>114300</xdr:rowOff>
    </xdr:to>
    <xdr:sp macro="" textlink="">
      <xdr:nvSpPr>
        <xdr:cNvPr id="10796" name="Text Box 75" hidden="1">
          <a:extLst>
            <a:ext uri="{FF2B5EF4-FFF2-40B4-BE49-F238E27FC236}">
              <a16:creationId xmlns:a16="http://schemas.microsoft.com/office/drawing/2014/main" id="{00000000-0008-0000-0000-00002C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53</xdr:row>
      <xdr:rowOff>76200</xdr:rowOff>
    </xdr:from>
    <xdr:to>
      <xdr:col>10</xdr:col>
      <xdr:colOff>76200</xdr:colOff>
      <xdr:row>54</xdr:row>
      <xdr:rowOff>114300</xdr:rowOff>
    </xdr:to>
    <xdr:sp macro="" textlink="">
      <xdr:nvSpPr>
        <xdr:cNvPr id="10797" name="Text Box 75" hidden="1">
          <a:extLst>
            <a:ext uri="{FF2B5EF4-FFF2-40B4-BE49-F238E27FC236}">
              <a16:creationId xmlns:a16="http://schemas.microsoft.com/office/drawing/2014/main" id="{00000000-0008-0000-0000-00002D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54</xdr:row>
      <xdr:rowOff>76200</xdr:rowOff>
    </xdr:from>
    <xdr:to>
      <xdr:col>10</xdr:col>
      <xdr:colOff>76200</xdr:colOff>
      <xdr:row>55</xdr:row>
      <xdr:rowOff>114300</xdr:rowOff>
    </xdr:to>
    <xdr:sp macro="" textlink="">
      <xdr:nvSpPr>
        <xdr:cNvPr id="10798" name="Text Box 75" hidden="1">
          <a:extLst>
            <a:ext uri="{FF2B5EF4-FFF2-40B4-BE49-F238E27FC236}">
              <a16:creationId xmlns:a16="http://schemas.microsoft.com/office/drawing/2014/main" id="{00000000-0008-0000-0000-00002E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54</xdr:row>
      <xdr:rowOff>76200</xdr:rowOff>
    </xdr:from>
    <xdr:to>
      <xdr:col>10</xdr:col>
      <xdr:colOff>76200</xdr:colOff>
      <xdr:row>55</xdr:row>
      <xdr:rowOff>114300</xdr:rowOff>
    </xdr:to>
    <xdr:sp macro="" textlink="">
      <xdr:nvSpPr>
        <xdr:cNvPr id="10799" name="Text Box 75" hidden="1">
          <a:extLst>
            <a:ext uri="{FF2B5EF4-FFF2-40B4-BE49-F238E27FC236}">
              <a16:creationId xmlns:a16="http://schemas.microsoft.com/office/drawing/2014/main" id="{00000000-0008-0000-0000-00002F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54</xdr:row>
      <xdr:rowOff>76200</xdr:rowOff>
    </xdr:from>
    <xdr:to>
      <xdr:col>10</xdr:col>
      <xdr:colOff>76200</xdr:colOff>
      <xdr:row>55</xdr:row>
      <xdr:rowOff>114300</xdr:rowOff>
    </xdr:to>
    <xdr:sp macro="" textlink="">
      <xdr:nvSpPr>
        <xdr:cNvPr id="10800" name="Text Box 75" hidden="1">
          <a:extLst>
            <a:ext uri="{FF2B5EF4-FFF2-40B4-BE49-F238E27FC236}">
              <a16:creationId xmlns:a16="http://schemas.microsoft.com/office/drawing/2014/main" id="{00000000-0008-0000-0000-000030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54</xdr:row>
      <xdr:rowOff>76200</xdr:rowOff>
    </xdr:from>
    <xdr:to>
      <xdr:col>10</xdr:col>
      <xdr:colOff>76200</xdr:colOff>
      <xdr:row>55</xdr:row>
      <xdr:rowOff>114300</xdr:rowOff>
    </xdr:to>
    <xdr:sp macro="" textlink="">
      <xdr:nvSpPr>
        <xdr:cNvPr id="10801" name="Text Box 75" hidden="1">
          <a:extLst>
            <a:ext uri="{FF2B5EF4-FFF2-40B4-BE49-F238E27FC236}">
              <a16:creationId xmlns:a16="http://schemas.microsoft.com/office/drawing/2014/main" id="{00000000-0008-0000-0000-000031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54</xdr:row>
      <xdr:rowOff>76200</xdr:rowOff>
    </xdr:from>
    <xdr:to>
      <xdr:col>10</xdr:col>
      <xdr:colOff>76200</xdr:colOff>
      <xdr:row>55</xdr:row>
      <xdr:rowOff>114300</xdr:rowOff>
    </xdr:to>
    <xdr:sp macro="" textlink="">
      <xdr:nvSpPr>
        <xdr:cNvPr id="10802" name="Text Box 75" hidden="1">
          <a:extLst>
            <a:ext uri="{FF2B5EF4-FFF2-40B4-BE49-F238E27FC236}">
              <a16:creationId xmlns:a16="http://schemas.microsoft.com/office/drawing/2014/main" id="{00000000-0008-0000-0000-000032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54</xdr:row>
      <xdr:rowOff>76200</xdr:rowOff>
    </xdr:from>
    <xdr:to>
      <xdr:col>10</xdr:col>
      <xdr:colOff>76200</xdr:colOff>
      <xdr:row>55</xdr:row>
      <xdr:rowOff>114300</xdr:rowOff>
    </xdr:to>
    <xdr:sp macro="" textlink="">
      <xdr:nvSpPr>
        <xdr:cNvPr id="10803" name="Text Box 75" hidden="1">
          <a:extLst>
            <a:ext uri="{FF2B5EF4-FFF2-40B4-BE49-F238E27FC236}">
              <a16:creationId xmlns:a16="http://schemas.microsoft.com/office/drawing/2014/main" id="{00000000-0008-0000-0000-000033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54</xdr:row>
      <xdr:rowOff>76200</xdr:rowOff>
    </xdr:from>
    <xdr:to>
      <xdr:col>10</xdr:col>
      <xdr:colOff>76200</xdr:colOff>
      <xdr:row>55</xdr:row>
      <xdr:rowOff>114300</xdr:rowOff>
    </xdr:to>
    <xdr:sp macro="" textlink="">
      <xdr:nvSpPr>
        <xdr:cNvPr id="10804" name="Text Box 75" hidden="1">
          <a:extLst>
            <a:ext uri="{FF2B5EF4-FFF2-40B4-BE49-F238E27FC236}">
              <a16:creationId xmlns:a16="http://schemas.microsoft.com/office/drawing/2014/main" id="{00000000-0008-0000-0000-000034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55</xdr:row>
      <xdr:rowOff>76200</xdr:rowOff>
    </xdr:from>
    <xdr:to>
      <xdr:col>10</xdr:col>
      <xdr:colOff>76200</xdr:colOff>
      <xdr:row>56</xdr:row>
      <xdr:rowOff>114300</xdr:rowOff>
    </xdr:to>
    <xdr:sp macro="" textlink="">
      <xdr:nvSpPr>
        <xdr:cNvPr id="10805" name="Text Box 75" hidden="1">
          <a:extLst>
            <a:ext uri="{FF2B5EF4-FFF2-40B4-BE49-F238E27FC236}">
              <a16:creationId xmlns:a16="http://schemas.microsoft.com/office/drawing/2014/main" id="{00000000-0008-0000-0000-000035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55</xdr:row>
      <xdr:rowOff>76200</xdr:rowOff>
    </xdr:from>
    <xdr:to>
      <xdr:col>10</xdr:col>
      <xdr:colOff>76200</xdr:colOff>
      <xdr:row>56</xdr:row>
      <xdr:rowOff>114300</xdr:rowOff>
    </xdr:to>
    <xdr:sp macro="" textlink="">
      <xdr:nvSpPr>
        <xdr:cNvPr id="10806" name="Text Box 75" hidden="1">
          <a:extLst>
            <a:ext uri="{FF2B5EF4-FFF2-40B4-BE49-F238E27FC236}">
              <a16:creationId xmlns:a16="http://schemas.microsoft.com/office/drawing/2014/main" id="{00000000-0008-0000-0000-000036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55</xdr:row>
      <xdr:rowOff>76200</xdr:rowOff>
    </xdr:from>
    <xdr:to>
      <xdr:col>10</xdr:col>
      <xdr:colOff>76200</xdr:colOff>
      <xdr:row>56</xdr:row>
      <xdr:rowOff>114300</xdr:rowOff>
    </xdr:to>
    <xdr:sp macro="" textlink="">
      <xdr:nvSpPr>
        <xdr:cNvPr id="10807" name="Text Box 75" hidden="1">
          <a:extLst>
            <a:ext uri="{FF2B5EF4-FFF2-40B4-BE49-F238E27FC236}">
              <a16:creationId xmlns:a16="http://schemas.microsoft.com/office/drawing/2014/main" id="{00000000-0008-0000-0000-000037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55</xdr:row>
      <xdr:rowOff>76200</xdr:rowOff>
    </xdr:from>
    <xdr:to>
      <xdr:col>10</xdr:col>
      <xdr:colOff>76200</xdr:colOff>
      <xdr:row>56</xdr:row>
      <xdr:rowOff>114300</xdr:rowOff>
    </xdr:to>
    <xdr:sp macro="" textlink="">
      <xdr:nvSpPr>
        <xdr:cNvPr id="10808" name="Text Box 75" hidden="1">
          <a:extLst>
            <a:ext uri="{FF2B5EF4-FFF2-40B4-BE49-F238E27FC236}">
              <a16:creationId xmlns:a16="http://schemas.microsoft.com/office/drawing/2014/main" id="{00000000-0008-0000-0000-000038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55</xdr:row>
      <xdr:rowOff>76200</xdr:rowOff>
    </xdr:from>
    <xdr:to>
      <xdr:col>10</xdr:col>
      <xdr:colOff>76200</xdr:colOff>
      <xdr:row>56</xdr:row>
      <xdr:rowOff>114300</xdr:rowOff>
    </xdr:to>
    <xdr:sp macro="" textlink="">
      <xdr:nvSpPr>
        <xdr:cNvPr id="10809" name="Text Box 75" hidden="1">
          <a:extLst>
            <a:ext uri="{FF2B5EF4-FFF2-40B4-BE49-F238E27FC236}">
              <a16:creationId xmlns:a16="http://schemas.microsoft.com/office/drawing/2014/main" id="{00000000-0008-0000-0000-000039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55</xdr:row>
      <xdr:rowOff>76200</xdr:rowOff>
    </xdr:from>
    <xdr:to>
      <xdr:col>10</xdr:col>
      <xdr:colOff>76200</xdr:colOff>
      <xdr:row>56</xdr:row>
      <xdr:rowOff>114300</xdr:rowOff>
    </xdr:to>
    <xdr:sp macro="" textlink="">
      <xdr:nvSpPr>
        <xdr:cNvPr id="10810" name="Text Box 75" hidden="1">
          <a:extLst>
            <a:ext uri="{FF2B5EF4-FFF2-40B4-BE49-F238E27FC236}">
              <a16:creationId xmlns:a16="http://schemas.microsoft.com/office/drawing/2014/main" id="{00000000-0008-0000-0000-00003A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55</xdr:row>
      <xdr:rowOff>76200</xdr:rowOff>
    </xdr:from>
    <xdr:to>
      <xdr:col>10</xdr:col>
      <xdr:colOff>76200</xdr:colOff>
      <xdr:row>56</xdr:row>
      <xdr:rowOff>114300</xdr:rowOff>
    </xdr:to>
    <xdr:sp macro="" textlink="">
      <xdr:nvSpPr>
        <xdr:cNvPr id="10811" name="Text Box 75" hidden="1">
          <a:extLst>
            <a:ext uri="{FF2B5EF4-FFF2-40B4-BE49-F238E27FC236}">
              <a16:creationId xmlns:a16="http://schemas.microsoft.com/office/drawing/2014/main" id="{00000000-0008-0000-0000-00003B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56</xdr:row>
      <xdr:rowOff>76200</xdr:rowOff>
    </xdr:from>
    <xdr:to>
      <xdr:col>10</xdr:col>
      <xdr:colOff>76200</xdr:colOff>
      <xdr:row>57</xdr:row>
      <xdr:rowOff>114300</xdr:rowOff>
    </xdr:to>
    <xdr:sp macro="" textlink="">
      <xdr:nvSpPr>
        <xdr:cNvPr id="10812" name="Text Box 75" hidden="1">
          <a:extLst>
            <a:ext uri="{FF2B5EF4-FFF2-40B4-BE49-F238E27FC236}">
              <a16:creationId xmlns:a16="http://schemas.microsoft.com/office/drawing/2014/main" id="{00000000-0008-0000-0000-00003C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56</xdr:row>
      <xdr:rowOff>76200</xdr:rowOff>
    </xdr:from>
    <xdr:to>
      <xdr:col>10</xdr:col>
      <xdr:colOff>76200</xdr:colOff>
      <xdr:row>57</xdr:row>
      <xdr:rowOff>114300</xdr:rowOff>
    </xdr:to>
    <xdr:sp macro="" textlink="">
      <xdr:nvSpPr>
        <xdr:cNvPr id="10813" name="Text Box 75" hidden="1">
          <a:extLst>
            <a:ext uri="{FF2B5EF4-FFF2-40B4-BE49-F238E27FC236}">
              <a16:creationId xmlns:a16="http://schemas.microsoft.com/office/drawing/2014/main" id="{00000000-0008-0000-0000-00003D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56</xdr:row>
      <xdr:rowOff>76200</xdr:rowOff>
    </xdr:from>
    <xdr:to>
      <xdr:col>10</xdr:col>
      <xdr:colOff>76200</xdr:colOff>
      <xdr:row>57</xdr:row>
      <xdr:rowOff>114300</xdr:rowOff>
    </xdr:to>
    <xdr:sp macro="" textlink="">
      <xdr:nvSpPr>
        <xdr:cNvPr id="10814" name="Text Box 75" hidden="1">
          <a:extLst>
            <a:ext uri="{FF2B5EF4-FFF2-40B4-BE49-F238E27FC236}">
              <a16:creationId xmlns:a16="http://schemas.microsoft.com/office/drawing/2014/main" id="{00000000-0008-0000-0000-00003E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56</xdr:row>
      <xdr:rowOff>76200</xdr:rowOff>
    </xdr:from>
    <xdr:to>
      <xdr:col>10</xdr:col>
      <xdr:colOff>76200</xdr:colOff>
      <xdr:row>57</xdr:row>
      <xdr:rowOff>114300</xdr:rowOff>
    </xdr:to>
    <xdr:sp macro="" textlink="">
      <xdr:nvSpPr>
        <xdr:cNvPr id="10815" name="Text Box 75" hidden="1">
          <a:extLst>
            <a:ext uri="{FF2B5EF4-FFF2-40B4-BE49-F238E27FC236}">
              <a16:creationId xmlns:a16="http://schemas.microsoft.com/office/drawing/2014/main" id="{00000000-0008-0000-0000-00003F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56</xdr:row>
      <xdr:rowOff>76200</xdr:rowOff>
    </xdr:from>
    <xdr:to>
      <xdr:col>10</xdr:col>
      <xdr:colOff>76200</xdr:colOff>
      <xdr:row>57</xdr:row>
      <xdr:rowOff>114300</xdr:rowOff>
    </xdr:to>
    <xdr:sp macro="" textlink="">
      <xdr:nvSpPr>
        <xdr:cNvPr id="10816" name="Text Box 75" hidden="1">
          <a:extLst>
            <a:ext uri="{FF2B5EF4-FFF2-40B4-BE49-F238E27FC236}">
              <a16:creationId xmlns:a16="http://schemas.microsoft.com/office/drawing/2014/main" id="{00000000-0008-0000-0000-000040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56</xdr:row>
      <xdr:rowOff>76200</xdr:rowOff>
    </xdr:from>
    <xdr:to>
      <xdr:col>10</xdr:col>
      <xdr:colOff>76200</xdr:colOff>
      <xdr:row>57</xdr:row>
      <xdr:rowOff>114300</xdr:rowOff>
    </xdr:to>
    <xdr:sp macro="" textlink="">
      <xdr:nvSpPr>
        <xdr:cNvPr id="10817" name="Text Box 75" hidden="1">
          <a:extLst>
            <a:ext uri="{FF2B5EF4-FFF2-40B4-BE49-F238E27FC236}">
              <a16:creationId xmlns:a16="http://schemas.microsoft.com/office/drawing/2014/main" id="{00000000-0008-0000-0000-000041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56</xdr:row>
      <xdr:rowOff>76200</xdr:rowOff>
    </xdr:from>
    <xdr:to>
      <xdr:col>10</xdr:col>
      <xdr:colOff>76200</xdr:colOff>
      <xdr:row>57</xdr:row>
      <xdr:rowOff>114300</xdr:rowOff>
    </xdr:to>
    <xdr:sp macro="" textlink="">
      <xdr:nvSpPr>
        <xdr:cNvPr id="10818" name="Text Box 75" hidden="1">
          <a:extLst>
            <a:ext uri="{FF2B5EF4-FFF2-40B4-BE49-F238E27FC236}">
              <a16:creationId xmlns:a16="http://schemas.microsoft.com/office/drawing/2014/main" id="{00000000-0008-0000-0000-000042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57</xdr:row>
      <xdr:rowOff>76200</xdr:rowOff>
    </xdr:from>
    <xdr:to>
      <xdr:col>10</xdr:col>
      <xdr:colOff>76200</xdr:colOff>
      <xdr:row>58</xdr:row>
      <xdr:rowOff>114300</xdr:rowOff>
    </xdr:to>
    <xdr:sp macro="" textlink="">
      <xdr:nvSpPr>
        <xdr:cNvPr id="10819" name="Text Box 75" hidden="1">
          <a:extLst>
            <a:ext uri="{FF2B5EF4-FFF2-40B4-BE49-F238E27FC236}">
              <a16:creationId xmlns:a16="http://schemas.microsoft.com/office/drawing/2014/main" id="{00000000-0008-0000-0000-000043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57</xdr:row>
      <xdr:rowOff>76200</xdr:rowOff>
    </xdr:from>
    <xdr:to>
      <xdr:col>10</xdr:col>
      <xdr:colOff>76200</xdr:colOff>
      <xdr:row>58</xdr:row>
      <xdr:rowOff>114300</xdr:rowOff>
    </xdr:to>
    <xdr:sp macro="" textlink="">
      <xdr:nvSpPr>
        <xdr:cNvPr id="10820" name="Text Box 75" hidden="1">
          <a:extLst>
            <a:ext uri="{FF2B5EF4-FFF2-40B4-BE49-F238E27FC236}">
              <a16:creationId xmlns:a16="http://schemas.microsoft.com/office/drawing/2014/main" id="{00000000-0008-0000-0000-000044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57</xdr:row>
      <xdr:rowOff>76200</xdr:rowOff>
    </xdr:from>
    <xdr:to>
      <xdr:col>10</xdr:col>
      <xdr:colOff>76200</xdr:colOff>
      <xdr:row>58</xdr:row>
      <xdr:rowOff>114300</xdr:rowOff>
    </xdr:to>
    <xdr:sp macro="" textlink="">
      <xdr:nvSpPr>
        <xdr:cNvPr id="10821" name="Text Box 75" hidden="1">
          <a:extLst>
            <a:ext uri="{FF2B5EF4-FFF2-40B4-BE49-F238E27FC236}">
              <a16:creationId xmlns:a16="http://schemas.microsoft.com/office/drawing/2014/main" id="{00000000-0008-0000-0000-000045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57</xdr:row>
      <xdr:rowOff>76200</xdr:rowOff>
    </xdr:from>
    <xdr:to>
      <xdr:col>10</xdr:col>
      <xdr:colOff>76200</xdr:colOff>
      <xdr:row>58</xdr:row>
      <xdr:rowOff>114300</xdr:rowOff>
    </xdr:to>
    <xdr:sp macro="" textlink="">
      <xdr:nvSpPr>
        <xdr:cNvPr id="10822" name="Text Box 75" hidden="1">
          <a:extLst>
            <a:ext uri="{FF2B5EF4-FFF2-40B4-BE49-F238E27FC236}">
              <a16:creationId xmlns:a16="http://schemas.microsoft.com/office/drawing/2014/main" id="{00000000-0008-0000-0000-000046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57</xdr:row>
      <xdr:rowOff>76200</xdr:rowOff>
    </xdr:from>
    <xdr:to>
      <xdr:col>10</xdr:col>
      <xdr:colOff>76200</xdr:colOff>
      <xdr:row>58</xdr:row>
      <xdr:rowOff>114300</xdr:rowOff>
    </xdr:to>
    <xdr:sp macro="" textlink="">
      <xdr:nvSpPr>
        <xdr:cNvPr id="10823" name="Text Box 75" hidden="1">
          <a:extLst>
            <a:ext uri="{FF2B5EF4-FFF2-40B4-BE49-F238E27FC236}">
              <a16:creationId xmlns:a16="http://schemas.microsoft.com/office/drawing/2014/main" id="{00000000-0008-0000-0000-000047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57</xdr:row>
      <xdr:rowOff>76200</xdr:rowOff>
    </xdr:from>
    <xdr:to>
      <xdr:col>10</xdr:col>
      <xdr:colOff>76200</xdr:colOff>
      <xdr:row>58</xdr:row>
      <xdr:rowOff>114300</xdr:rowOff>
    </xdr:to>
    <xdr:sp macro="" textlink="">
      <xdr:nvSpPr>
        <xdr:cNvPr id="10824" name="Text Box 75" hidden="1">
          <a:extLst>
            <a:ext uri="{FF2B5EF4-FFF2-40B4-BE49-F238E27FC236}">
              <a16:creationId xmlns:a16="http://schemas.microsoft.com/office/drawing/2014/main" id="{00000000-0008-0000-0000-000048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57</xdr:row>
      <xdr:rowOff>76200</xdr:rowOff>
    </xdr:from>
    <xdr:to>
      <xdr:col>10</xdr:col>
      <xdr:colOff>76200</xdr:colOff>
      <xdr:row>58</xdr:row>
      <xdr:rowOff>114300</xdr:rowOff>
    </xdr:to>
    <xdr:sp macro="" textlink="">
      <xdr:nvSpPr>
        <xdr:cNvPr id="10825" name="Text Box 75" hidden="1">
          <a:extLst>
            <a:ext uri="{FF2B5EF4-FFF2-40B4-BE49-F238E27FC236}">
              <a16:creationId xmlns:a16="http://schemas.microsoft.com/office/drawing/2014/main" id="{00000000-0008-0000-0000-000049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57</xdr:row>
      <xdr:rowOff>76200</xdr:rowOff>
    </xdr:from>
    <xdr:to>
      <xdr:col>10</xdr:col>
      <xdr:colOff>76200</xdr:colOff>
      <xdr:row>58</xdr:row>
      <xdr:rowOff>114300</xdr:rowOff>
    </xdr:to>
    <xdr:sp macro="" textlink="">
      <xdr:nvSpPr>
        <xdr:cNvPr id="10826" name="Text Box 75" hidden="1">
          <a:extLst>
            <a:ext uri="{FF2B5EF4-FFF2-40B4-BE49-F238E27FC236}">
              <a16:creationId xmlns:a16="http://schemas.microsoft.com/office/drawing/2014/main" id="{00000000-0008-0000-0000-00004A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58</xdr:row>
      <xdr:rowOff>76200</xdr:rowOff>
    </xdr:from>
    <xdr:to>
      <xdr:col>10</xdr:col>
      <xdr:colOff>76200</xdr:colOff>
      <xdr:row>59</xdr:row>
      <xdr:rowOff>114300</xdr:rowOff>
    </xdr:to>
    <xdr:sp macro="" textlink="">
      <xdr:nvSpPr>
        <xdr:cNvPr id="10827" name="Text Box 75" hidden="1">
          <a:extLst>
            <a:ext uri="{FF2B5EF4-FFF2-40B4-BE49-F238E27FC236}">
              <a16:creationId xmlns:a16="http://schemas.microsoft.com/office/drawing/2014/main" id="{00000000-0008-0000-0000-00004B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58</xdr:row>
      <xdr:rowOff>76200</xdr:rowOff>
    </xdr:from>
    <xdr:to>
      <xdr:col>10</xdr:col>
      <xdr:colOff>76200</xdr:colOff>
      <xdr:row>59</xdr:row>
      <xdr:rowOff>114300</xdr:rowOff>
    </xdr:to>
    <xdr:sp macro="" textlink="">
      <xdr:nvSpPr>
        <xdr:cNvPr id="10828" name="Text Box 75" hidden="1">
          <a:extLst>
            <a:ext uri="{FF2B5EF4-FFF2-40B4-BE49-F238E27FC236}">
              <a16:creationId xmlns:a16="http://schemas.microsoft.com/office/drawing/2014/main" id="{00000000-0008-0000-0000-00004C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58</xdr:row>
      <xdr:rowOff>76200</xdr:rowOff>
    </xdr:from>
    <xdr:to>
      <xdr:col>10</xdr:col>
      <xdr:colOff>76200</xdr:colOff>
      <xdr:row>59</xdr:row>
      <xdr:rowOff>114300</xdr:rowOff>
    </xdr:to>
    <xdr:sp macro="" textlink="">
      <xdr:nvSpPr>
        <xdr:cNvPr id="10829" name="Text Box 75" hidden="1">
          <a:extLst>
            <a:ext uri="{FF2B5EF4-FFF2-40B4-BE49-F238E27FC236}">
              <a16:creationId xmlns:a16="http://schemas.microsoft.com/office/drawing/2014/main" id="{00000000-0008-0000-0000-00004D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59</xdr:row>
      <xdr:rowOff>76200</xdr:rowOff>
    </xdr:from>
    <xdr:to>
      <xdr:col>10</xdr:col>
      <xdr:colOff>76200</xdr:colOff>
      <xdr:row>60</xdr:row>
      <xdr:rowOff>114300</xdr:rowOff>
    </xdr:to>
    <xdr:sp macro="" textlink="">
      <xdr:nvSpPr>
        <xdr:cNvPr id="10830" name="Text Box 75" hidden="1">
          <a:extLst>
            <a:ext uri="{FF2B5EF4-FFF2-40B4-BE49-F238E27FC236}">
              <a16:creationId xmlns:a16="http://schemas.microsoft.com/office/drawing/2014/main" id="{00000000-0008-0000-0000-00004E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59</xdr:row>
      <xdr:rowOff>76200</xdr:rowOff>
    </xdr:from>
    <xdr:to>
      <xdr:col>10</xdr:col>
      <xdr:colOff>76200</xdr:colOff>
      <xdr:row>60</xdr:row>
      <xdr:rowOff>114300</xdr:rowOff>
    </xdr:to>
    <xdr:sp macro="" textlink="">
      <xdr:nvSpPr>
        <xdr:cNvPr id="10831" name="Text Box 75" hidden="1">
          <a:extLst>
            <a:ext uri="{FF2B5EF4-FFF2-40B4-BE49-F238E27FC236}">
              <a16:creationId xmlns:a16="http://schemas.microsoft.com/office/drawing/2014/main" id="{00000000-0008-0000-0000-00004F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59</xdr:row>
      <xdr:rowOff>76200</xdr:rowOff>
    </xdr:from>
    <xdr:to>
      <xdr:col>10</xdr:col>
      <xdr:colOff>76200</xdr:colOff>
      <xdr:row>60</xdr:row>
      <xdr:rowOff>114300</xdr:rowOff>
    </xdr:to>
    <xdr:sp macro="" textlink="">
      <xdr:nvSpPr>
        <xdr:cNvPr id="10832" name="Text Box 75" hidden="1">
          <a:extLst>
            <a:ext uri="{FF2B5EF4-FFF2-40B4-BE49-F238E27FC236}">
              <a16:creationId xmlns:a16="http://schemas.microsoft.com/office/drawing/2014/main" id="{00000000-0008-0000-0000-000050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60</xdr:row>
      <xdr:rowOff>76200</xdr:rowOff>
    </xdr:from>
    <xdr:to>
      <xdr:col>10</xdr:col>
      <xdr:colOff>76200</xdr:colOff>
      <xdr:row>61</xdr:row>
      <xdr:rowOff>114300</xdr:rowOff>
    </xdr:to>
    <xdr:sp macro="" textlink="">
      <xdr:nvSpPr>
        <xdr:cNvPr id="10833" name="Text Box 75" hidden="1">
          <a:extLst>
            <a:ext uri="{FF2B5EF4-FFF2-40B4-BE49-F238E27FC236}">
              <a16:creationId xmlns:a16="http://schemas.microsoft.com/office/drawing/2014/main" id="{00000000-0008-0000-0000-000051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60</xdr:row>
      <xdr:rowOff>76200</xdr:rowOff>
    </xdr:from>
    <xdr:to>
      <xdr:col>10</xdr:col>
      <xdr:colOff>76200</xdr:colOff>
      <xdr:row>61</xdr:row>
      <xdr:rowOff>114300</xdr:rowOff>
    </xdr:to>
    <xdr:sp macro="" textlink="">
      <xdr:nvSpPr>
        <xdr:cNvPr id="10834" name="Text Box 75" hidden="1">
          <a:extLst>
            <a:ext uri="{FF2B5EF4-FFF2-40B4-BE49-F238E27FC236}">
              <a16:creationId xmlns:a16="http://schemas.microsoft.com/office/drawing/2014/main" id="{00000000-0008-0000-0000-000052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60</xdr:row>
      <xdr:rowOff>76200</xdr:rowOff>
    </xdr:from>
    <xdr:to>
      <xdr:col>10</xdr:col>
      <xdr:colOff>76200</xdr:colOff>
      <xdr:row>61</xdr:row>
      <xdr:rowOff>114300</xdr:rowOff>
    </xdr:to>
    <xdr:sp macro="" textlink="">
      <xdr:nvSpPr>
        <xdr:cNvPr id="10835" name="Text Box 75" hidden="1">
          <a:extLst>
            <a:ext uri="{FF2B5EF4-FFF2-40B4-BE49-F238E27FC236}">
              <a16:creationId xmlns:a16="http://schemas.microsoft.com/office/drawing/2014/main" id="{00000000-0008-0000-0000-000053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60</xdr:row>
      <xdr:rowOff>76200</xdr:rowOff>
    </xdr:from>
    <xdr:to>
      <xdr:col>10</xdr:col>
      <xdr:colOff>76200</xdr:colOff>
      <xdr:row>61</xdr:row>
      <xdr:rowOff>114300</xdr:rowOff>
    </xdr:to>
    <xdr:sp macro="" textlink="">
      <xdr:nvSpPr>
        <xdr:cNvPr id="10836" name="Text Box 75" hidden="1">
          <a:extLst>
            <a:ext uri="{FF2B5EF4-FFF2-40B4-BE49-F238E27FC236}">
              <a16:creationId xmlns:a16="http://schemas.microsoft.com/office/drawing/2014/main" id="{00000000-0008-0000-0000-000054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61</xdr:row>
      <xdr:rowOff>76200</xdr:rowOff>
    </xdr:from>
    <xdr:to>
      <xdr:col>10</xdr:col>
      <xdr:colOff>76200</xdr:colOff>
      <xdr:row>62</xdr:row>
      <xdr:rowOff>114300</xdr:rowOff>
    </xdr:to>
    <xdr:sp macro="" textlink="">
      <xdr:nvSpPr>
        <xdr:cNvPr id="10837" name="Text Box 75" hidden="1">
          <a:extLst>
            <a:ext uri="{FF2B5EF4-FFF2-40B4-BE49-F238E27FC236}">
              <a16:creationId xmlns:a16="http://schemas.microsoft.com/office/drawing/2014/main" id="{00000000-0008-0000-0000-000055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61</xdr:row>
      <xdr:rowOff>76200</xdr:rowOff>
    </xdr:from>
    <xdr:to>
      <xdr:col>10</xdr:col>
      <xdr:colOff>76200</xdr:colOff>
      <xdr:row>62</xdr:row>
      <xdr:rowOff>114300</xdr:rowOff>
    </xdr:to>
    <xdr:sp macro="" textlink="">
      <xdr:nvSpPr>
        <xdr:cNvPr id="10838" name="Text Box 75" hidden="1">
          <a:extLst>
            <a:ext uri="{FF2B5EF4-FFF2-40B4-BE49-F238E27FC236}">
              <a16:creationId xmlns:a16="http://schemas.microsoft.com/office/drawing/2014/main" id="{00000000-0008-0000-0000-000056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61</xdr:row>
      <xdr:rowOff>76200</xdr:rowOff>
    </xdr:from>
    <xdr:to>
      <xdr:col>10</xdr:col>
      <xdr:colOff>76200</xdr:colOff>
      <xdr:row>62</xdr:row>
      <xdr:rowOff>114300</xdr:rowOff>
    </xdr:to>
    <xdr:sp macro="" textlink="">
      <xdr:nvSpPr>
        <xdr:cNvPr id="10839" name="Text Box 75" hidden="1">
          <a:extLst>
            <a:ext uri="{FF2B5EF4-FFF2-40B4-BE49-F238E27FC236}">
              <a16:creationId xmlns:a16="http://schemas.microsoft.com/office/drawing/2014/main" id="{00000000-0008-0000-0000-000057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61</xdr:row>
      <xdr:rowOff>76200</xdr:rowOff>
    </xdr:from>
    <xdr:to>
      <xdr:col>10</xdr:col>
      <xdr:colOff>76200</xdr:colOff>
      <xdr:row>62</xdr:row>
      <xdr:rowOff>114300</xdr:rowOff>
    </xdr:to>
    <xdr:sp macro="" textlink="">
      <xdr:nvSpPr>
        <xdr:cNvPr id="10840" name="Text Box 75" hidden="1">
          <a:extLst>
            <a:ext uri="{FF2B5EF4-FFF2-40B4-BE49-F238E27FC236}">
              <a16:creationId xmlns:a16="http://schemas.microsoft.com/office/drawing/2014/main" id="{00000000-0008-0000-0000-000058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62</xdr:row>
      <xdr:rowOff>76200</xdr:rowOff>
    </xdr:from>
    <xdr:to>
      <xdr:col>10</xdr:col>
      <xdr:colOff>76200</xdr:colOff>
      <xdr:row>63</xdr:row>
      <xdr:rowOff>114300</xdr:rowOff>
    </xdr:to>
    <xdr:sp macro="" textlink="">
      <xdr:nvSpPr>
        <xdr:cNvPr id="10841" name="Text Box 75" hidden="1">
          <a:extLst>
            <a:ext uri="{FF2B5EF4-FFF2-40B4-BE49-F238E27FC236}">
              <a16:creationId xmlns:a16="http://schemas.microsoft.com/office/drawing/2014/main" id="{00000000-0008-0000-0000-000059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62</xdr:row>
      <xdr:rowOff>76200</xdr:rowOff>
    </xdr:from>
    <xdr:to>
      <xdr:col>10</xdr:col>
      <xdr:colOff>76200</xdr:colOff>
      <xdr:row>63</xdr:row>
      <xdr:rowOff>114300</xdr:rowOff>
    </xdr:to>
    <xdr:sp macro="" textlink="">
      <xdr:nvSpPr>
        <xdr:cNvPr id="10842" name="Text Box 75" hidden="1">
          <a:extLst>
            <a:ext uri="{FF2B5EF4-FFF2-40B4-BE49-F238E27FC236}">
              <a16:creationId xmlns:a16="http://schemas.microsoft.com/office/drawing/2014/main" id="{00000000-0008-0000-0000-00005A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62</xdr:row>
      <xdr:rowOff>76200</xdr:rowOff>
    </xdr:from>
    <xdr:to>
      <xdr:col>10</xdr:col>
      <xdr:colOff>76200</xdr:colOff>
      <xdr:row>63</xdr:row>
      <xdr:rowOff>114300</xdr:rowOff>
    </xdr:to>
    <xdr:sp macro="" textlink="">
      <xdr:nvSpPr>
        <xdr:cNvPr id="10843" name="Text Box 75" hidden="1">
          <a:extLst>
            <a:ext uri="{FF2B5EF4-FFF2-40B4-BE49-F238E27FC236}">
              <a16:creationId xmlns:a16="http://schemas.microsoft.com/office/drawing/2014/main" id="{00000000-0008-0000-0000-00005B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62</xdr:row>
      <xdr:rowOff>76200</xdr:rowOff>
    </xdr:from>
    <xdr:to>
      <xdr:col>10</xdr:col>
      <xdr:colOff>76200</xdr:colOff>
      <xdr:row>63</xdr:row>
      <xdr:rowOff>114300</xdr:rowOff>
    </xdr:to>
    <xdr:sp macro="" textlink="">
      <xdr:nvSpPr>
        <xdr:cNvPr id="10844" name="Text Box 75" hidden="1">
          <a:extLst>
            <a:ext uri="{FF2B5EF4-FFF2-40B4-BE49-F238E27FC236}">
              <a16:creationId xmlns:a16="http://schemas.microsoft.com/office/drawing/2014/main" id="{00000000-0008-0000-0000-00005C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63</xdr:row>
      <xdr:rowOff>76200</xdr:rowOff>
    </xdr:from>
    <xdr:to>
      <xdr:col>10</xdr:col>
      <xdr:colOff>76200</xdr:colOff>
      <xdr:row>64</xdr:row>
      <xdr:rowOff>114300</xdr:rowOff>
    </xdr:to>
    <xdr:sp macro="" textlink="">
      <xdr:nvSpPr>
        <xdr:cNvPr id="10845" name="Text Box 75" hidden="1">
          <a:extLst>
            <a:ext uri="{FF2B5EF4-FFF2-40B4-BE49-F238E27FC236}">
              <a16:creationId xmlns:a16="http://schemas.microsoft.com/office/drawing/2014/main" id="{00000000-0008-0000-0000-00005D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63</xdr:row>
      <xdr:rowOff>76200</xdr:rowOff>
    </xdr:from>
    <xdr:to>
      <xdr:col>10</xdr:col>
      <xdr:colOff>76200</xdr:colOff>
      <xdr:row>64</xdr:row>
      <xdr:rowOff>114300</xdr:rowOff>
    </xdr:to>
    <xdr:sp macro="" textlink="">
      <xdr:nvSpPr>
        <xdr:cNvPr id="10846" name="Text Box 75" hidden="1">
          <a:extLst>
            <a:ext uri="{FF2B5EF4-FFF2-40B4-BE49-F238E27FC236}">
              <a16:creationId xmlns:a16="http://schemas.microsoft.com/office/drawing/2014/main" id="{00000000-0008-0000-0000-00005E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63</xdr:row>
      <xdr:rowOff>76200</xdr:rowOff>
    </xdr:from>
    <xdr:to>
      <xdr:col>10</xdr:col>
      <xdr:colOff>76200</xdr:colOff>
      <xdr:row>64</xdr:row>
      <xdr:rowOff>114300</xdr:rowOff>
    </xdr:to>
    <xdr:sp macro="" textlink="">
      <xdr:nvSpPr>
        <xdr:cNvPr id="10847" name="Text Box 75" hidden="1">
          <a:extLst>
            <a:ext uri="{FF2B5EF4-FFF2-40B4-BE49-F238E27FC236}">
              <a16:creationId xmlns:a16="http://schemas.microsoft.com/office/drawing/2014/main" id="{00000000-0008-0000-0000-00005F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63</xdr:row>
      <xdr:rowOff>76200</xdr:rowOff>
    </xdr:from>
    <xdr:to>
      <xdr:col>10</xdr:col>
      <xdr:colOff>76200</xdr:colOff>
      <xdr:row>64</xdr:row>
      <xdr:rowOff>114300</xdr:rowOff>
    </xdr:to>
    <xdr:sp macro="" textlink="">
      <xdr:nvSpPr>
        <xdr:cNvPr id="10848" name="Text Box 75" hidden="1">
          <a:extLst>
            <a:ext uri="{FF2B5EF4-FFF2-40B4-BE49-F238E27FC236}">
              <a16:creationId xmlns:a16="http://schemas.microsoft.com/office/drawing/2014/main" id="{00000000-0008-0000-0000-000060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64</xdr:row>
      <xdr:rowOff>76200</xdr:rowOff>
    </xdr:from>
    <xdr:to>
      <xdr:col>10</xdr:col>
      <xdr:colOff>76200</xdr:colOff>
      <xdr:row>65</xdr:row>
      <xdr:rowOff>114300</xdr:rowOff>
    </xdr:to>
    <xdr:sp macro="" textlink="">
      <xdr:nvSpPr>
        <xdr:cNvPr id="10849" name="Text Box 75" hidden="1">
          <a:extLst>
            <a:ext uri="{FF2B5EF4-FFF2-40B4-BE49-F238E27FC236}">
              <a16:creationId xmlns:a16="http://schemas.microsoft.com/office/drawing/2014/main" id="{00000000-0008-0000-0000-000061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64</xdr:row>
      <xdr:rowOff>76200</xdr:rowOff>
    </xdr:from>
    <xdr:to>
      <xdr:col>10</xdr:col>
      <xdr:colOff>76200</xdr:colOff>
      <xdr:row>65</xdr:row>
      <xdr:rowOff>114300</xdr:rowOff>
    </xdr:to>
    <xdr:sp macro="" textlink="">
      <xdr:nvSpPr>
        <xdr:cNvPr id="10850" name="Text Box 75" hidden="1">
          <a:extLst>
            <a:ext uri="{FF2B5EF4-FFF2-40B4-BE49-F238E27FC236}">
              <a16:creationId xmlns:a16="http://schemas.microsoft.com/office/drawing/2014/main" id="{00000000-0008-0000-0000-000062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64</xdr:row>
      <xdr:rowOff>76200</xdr:rowOff>
    </xdr:from>
    <xdr:to>
      <xdr:col>10</xdr:col>
      <xdr:colOff>76200</xdr:colOff>
      <xdr:row>65</xdr:row>
      <xdr:rowOff>114300</xdr:rowOff>
    </xdr:to>
    <xdr:sp macro="" textlink="">
      <xdr:nvSpPr>
        <xdr:cNvPr id="10851" name="Text Box 75" hidden="1">
          <a:extLst>
            <a:ext uri="{FF2B5EF4-FFF2-40B4-BE49-F238E27FC236}">
              <a16:creationId xmlns:a16="http://schemas.microsoft.com/office/drawing/2014/main" id="{00000000-0008-0000-0000-000063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64</xdr:row>
      <xdr:rowOff>76200</xdr:rowOff>
    </xdr:from>
    <xdr:to>
      <xdr:col>10</xdr:col>
      <xdr:colOff>76200</xdr:colOff>
      <xdr:row>65</xdr:row>
      <xdr:rowOff>114300</xdr:rowOff>
    </xdr:to>
    <xdr:sp macro="" textlink="">
      <xdr:nvSpPr>
        <xdr:cNvPr id="10852" name="Text Box 75" hidden="1">
          <a:extLst>
            <a:ext uri="{FF2B5EF4-FFF2-40B4-BE49-F238E27FC236}">
              <a16:creationId xmlns:a16="http://schemas.microsoft.com/office/drawing/2014/main" id="{00000000-0008-0000-0000-000064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65</xdr:row>
      <xdr:rowOff>76200</xdr:rowOff>
    </xdr:from>
    <xdr:to>
      <xdr:col>10</xdr:col>
      <xdr:colOff>76200</xdr:colOff>
      <xdr:row>66</xdr:row>
      <xdr:rowOff>114300</xdr:rowOff>
    </xdr:to>
    <xdr:sp macro="" textlink="">
      <xdr:nvSpPr>
        <xdr:cNvPr id="10853" name="Text Box 75" hidden="1">
          <a:extLst>
            <a:ext uri="{FF2B5EF4-FFF2-40B4-BE49-F238E27FC236}">
              <a16:creationId xmlns:a16="http://schemas.microsoft.com/office/drawing/2014/main" id="{00000000-0008-0000-0000-000065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65</xdr:row>
      <xdr:rowOff>76200</xdr:rowOff>
    </xdr:from>
    <xdr:to>
      <xdr:col>10</xdr:col>
      <xdr:colOff>76200</xdr:colOff>
      <xdr:row>66</xdr:row>
      <xdr:rowOff>114300</xdr:rowOff>
    </xdr:to>
    <xdr:sp macro="" textlink="">
      <xdr:nvSpPr>
        <xdr:cNvPr id="10854" name="Text Box 75" hidden="1">
          <a:extLst>
            <a:ext uri="{FF2B5EF4-FFF2-40B4-BE49-F238E27FC236}">
              <a16:creationId xmlns:a16="http://schemas.microsoft.com/office/drawing/2014/main" id="{00000000-0008-0000-0000-000066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65</xdr:row>
      <xdr:rowOff>76200</xdr:rowOff>
    </xdr:from>
    <xdr:to>
      <xdr:col>10</xdr:col>
      <xdr:colOff>76200</xdr:colOff>
      <xdr:row>66</xdr:row>
      <xdr:rowOff>114300</xdr:rowOff>
    </xdr:to>
    <xdr:sp macro="" textlink="">
      <xdr:nvSpPr>
        <xdr:cNvPr id="10855" name="Text Box 75" hidden="1">
          <a:extLst>
            <a:ext uri="{FF2B5EF4-FFF2-40B4-BE49-F238E27FC236}">
              <a16:creationId xmlns:a16="http://schemas.microsoft.com/office/drawing/2014/main" id="{00000000-0008-0000-0000-000067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65</xdr:row>
      <xdr:rowOff>76200</xdr:rowOff>
    </xdr:from>
    <xdr:to>
      <xdr:col>10</xdr:col>
      <xdr:colOff>76200</xdr:colOff>
      <xdr:row>66</xdr:row>
      <xdr:rowOff>114300</xdr:rowOff>
    </xdr:to>
    <xdr:sp macro="" textlink="">
      <xdr:nvSpPr>
        <xdr:cNvPr id="10856" name="Text Box 75" hidden="1">
          <a:extLst>
            <a:ext uri="{FF2B5EF4-FFF2-40B4-BE49-F238E27FC236}">
              <a16:creationId xmlns:a16="http://schemas.microsoft.com/office/drawing/2014/main" id="{00000000-0008-0000-0000-000068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66</xdr:row>
      <xdr:rowOff>76200</xdr:rowOff>
    </xdr:from>
    <xdr:to>
      <xdr:col>10</xdr:col>
      <xdr:colOff>76200</xdr:colOff>
      <xdr:row>67</xdr:row>
      <xdr:rowOff>114300</xdr:rowOff>
    </xdr:to>
    <xdr:sp macro="" textlink="">
      <xdr:nvSpPr>
        <xdr:cNvPr id="10857" name="Text Box 75" hidden="1">
          <a:extLst>
            <a:ext uri="{FF2B5EF4-FFF2-40B4-BE49-F238E27FC236}">
              <a16:creationId xmlns:a16="http://schemas.microsoft.com/office/drawing/2014/main" id="{00000000-0008-0000-0000-000069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66</xdr:row>
      <xdr:rowOff>76200</xdr:rowOff>
    </xdr:from>
    <xdr:to>
      <xdr:col>10</xdr:col>
      <xdr:colOff>76200</xdr:colOff>
      <xdr:row>67</xdr:row>
      <xdr:rowOff>114300</xdr:rowOff>
    </xdr:to>
    <xdr:sp macro="" textlink="">
      <xdr:nvSpPr>
        <xdr:cNvPr id="10858" name="Text Box 75" hidden="1">
          <a:extLst>
            <a:ext uri="{FF2B5EF4-FFF2-40B4-BE49-F238E27FC236}">
              <a16:creationId xmlns:a16="http://schemas.microsoft.com/office/drawing/2014/main" id="{00000000-0008-0000-0000-00006A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66</xdr:row>
      <xdr:rowOff>76200</xdr:rowOff>
    </xdr:from>
    <xdr:to>
      <xdr:col>10</xdr:col>
      <xdr:colOff>76200</xdr:colOff>
      <xdr:row>67</xdr:row>
      <xdr:rowOff>114300</xdr:rowOff>
    </xdr:to>
    <xdr:sp macro="" textlink="">
      <xdr:nvSpPr>
        <xdr:cNvPr id="10859" name="Text Box 75" hidden="1">
          <a:extLst>
            <a:ext uri="{FF2B5EF4-FFF2-40B4-BE49-F238E27FC236}">
              <a16:creationId xmlns:a16="http://schemas.microsoft.com/office/drawing/2014/main" id="{00000000-0008-0000-0000-00006B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66</xdr:row>
      <xdr:rowOff>76200</xdr:rowOff>
    </xdr:from>
    <xdr:to>
      <xdr:col>10</xdr:col>
      <xdr:colOff>76200</xdr:colOff>
      <xdr:row>67</xdr:row>
      <xdr:rowOff>114300</xdr:rowOff>
    </xdr:to>
    <xdr:sp macro="" textlink="">
      <xdr:nvSpPr>
        <xdr:cNvPr id="10860" name="Text Box 75" hidden="1">
          <a:extLst>
            <a:ext uri="{FF2B5EF4-FFF2-40B4-BE49-F238E27FC236}">
              <a16:creationId xmlns:a16="http://schemas.microsoft.com/office/drawing/2014/main" id="{00000000-0008-0000-0000-00006C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67</xdr:row>
      <xdr:rowOff>76200</xdr:rowOff>
    </xdr:from>
    <xdr:to>
      <xdr:col>10</xdr:col>
      <xdr:colOff>76200</xdr:colOff>
      <xdr:row>68</xdr:row>
      <xdr:rowOff>114300</xdr:rowOff>
    </xdr:to>
    <xdr:sp macro="" textlink="">
      <xdr:nvSpPr>
        <xdr:cNvPr id="10861" name="Text Box 75" hidden="1">
          <a:extLst>
            <a:ext uri="{FF2B5EF4-FFF2-40B4-BE49-F238E27FC236}">
              <a16:creationId xmlns:a16="http://schemas.microsoft.com/office/drawing/2014/main" id="{00000000-0008-0000-0000-00006D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67</xdr:row>
      <xdr:rowOff>76200</xdr:rowOff>
    </xdr:from>
    <xdr:to>
      <xdr:col>10</xdr:col>
      <xdr:colOff>76200</xdr:colOff>
      <xdr:row>68</xdr:row>
      <xdr:rowOff>114300</xdr:rowOff>
    </xdr:to>
    <xdr:sp macro="" textlink="">
      <xdr:nvSpPr>
        <xdr:cNvPr id="10862" name="Text Box 75" hidden="1">
          <a:extLst>
            <a:ext uri="{FF2B5EF4-FFF2-40B4-BE49-F238E27FC236}">
              <a16:creationId xmlns:a16="http://schemas.microsoft.com/office/drawing/2014/main" id="{00000000-0008-0000-0000-00006E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67</xdr:row>
      <xdr:rowOff>76200</xdr:rowOff>
    </xdr:from>
    <xdr:to>
      <xdr:col>10</xdr:col>
      <xdr:colOff>76200</xdr:colOff>
      <xdr:row>68</xdr:row>
      <xdr:rowOff>114300</xdr:rowOff>
    </xdr:to>
    <xdr:sp macro="" textlink="">
      <xdr:nvSpPr>
        <xdr:cNvPr id="10863" name="Text Box 75" hidden="1">
          <a:extLst>
            <a:ext uri="{FF2B5EF4-FFF2-40B4-BE49-F238E27FC236}">
              <a16:creationId xmlns:a16="http://schemas.microsoft.com/office/drawing/2014/main" id="{00000000-0008-0000-0000-00006F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67</xdr:row>
      <xdr:rowOff>76200</xdr:rowOff>
    </xdr:from>
    <xdr:to>
      <xdr:col>10</xdr:col>
      <xdr:colOff>76200</xdr:colOff>
      <xdr:row>68</xdr:row>
      <xdr:rowOff>114300</xdr:rowOff>
    </xdr:to>
    <xdr:sp macro="" textlink="">
      <xdr:nvSpPr>
        <xdr:cNvPr id="10864" name="Text Box 75" hidden="1">
          <a:extLst>
            <a:ext uri="{FF2B5EF4-FFF2-40B4-BE49-F238E27FC236}">
              <a16:creationId xmlns:a16="http://schemas.microsoft.com/office/drawing/2014/main" id="{00000000-0008-0000-0000-000070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68</xdr:row>
      <xdr:rowOff>76200</xdr:rowOff>
    </xdr:from>
    <xdr:to>
      <xdr:col>10</xdr:col>
      <xdr:colOff>76200</xdr:colOff>
      <xdr:row>69</xdr:row>
      <xdr:rowOff>114300</xdr:rowOff>
    </xdr:to>
    <xdr:sp macro="" textlink="">
      <xdr:nvSpPr>
        <xdr:cNvPr id="10865" name="Text Box 75" hidden="1">
          <a:extLst>
            <a:ext uri="{FF2B5EF4-FFF2-40B4-BE49-F238E27FC236}">
              <a16:creationId xmlns:a16="http://schemas.microsoft.com/office/drawing/2014/main" id="{00000000-0008-0000-0000-000071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68</xdr:row>
      <xdr:rowOff>76200</xdr:rowOff>
    </xdr:from>
    <xdr:to>
      <xdr:col>10</xdr:col>
      <xdr:colOff>76200</xdr:colOff>
      <xdr:row>69</xdr:row>
      <xdr:rowOff>114300</xdr:rowOff>
    </xdr:to>
    <xdr:sp macro="" textlink="">
      <xdr:nvSpPr>
        <xdr:cNvPr id="10866" name="Text Box 75" hidden="1">
          <a:extLst>
            <a:ext uri="{FF2B5EF4-FFF2-40B4-BE49-F238E27FC236}">
              <a16:creationId xmlns:a16="http://schemas.microsoft.com/office/drawing/2014/main" id="{00000000-0008-0000-0000-000072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68</xdr:row>
      <xdr:rowOff>76200</xdr:rowOff>
    </xdr:from>
    <xdr:to>
      <xdr:col>10</xdr:col>
      <xdr:colOff>76200</xdr:colOff>
      <xdr:row>69</xdr:row>
      <xdr:rowOff>114300</xdr:rowOff>
    </xdr:to>
    <xdr:sp macro="" textlink="">
      <xdr:nvSpPr>
        <xdr:cNvPr id="10867" name="Text Box 75" hidden="1">
          <a:extLst>
            <a:ext uri="{FF2B5EF4-FFF2-40B4-BE49-F238E27FC236}">
              <a16:creationId xmlns:a16="http://schemas.microsoft.com/office/drawing/2014/main" id="{00000000-0008-0000-0000-000073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68</xdr:row>
      <xdr:rowOff>76200</xdr:rowOff>
    </xdr:from>
    <xdr:to>
      <xdr:col>10</xdr:col>
      <xdr:colOff>76200</xdr:colOff>
      <xdr:row>69</xdr:row>
      <xdr:rowOff>114300</xdr:rowOff>
    </xdr:to>
    <xdr:sp macro="" textlink="">
      <xdr:nvSpPr>
        <xdr:cNvPr id="10868" name="Text Box 75" hidden="1">
          <a:extLst>
            <a:ext uri="{FF2B5EF4-FFF2-40B4-BE49-F238E27FC236}">
              <a16:creationId xmlns:a16="http://schemas.microsoft.com/office/drawing/2014/main" id="{00000000-0008-0000-0000-000074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69</xdr:row>
      <xdr:rowOff>76200</xdr:rowOff>
    </xdr:from>
    <xdr:to>
      <xdr:col>10</xdr:col>
      <xdr:colOff>76200</xdr:colOff>
      <xdr:row>70</xdr:row>
      <xdr:rowOff>114300</xdr:rowOff>
    </xdr:to>
    <xdr:sp macro="" textlink="">
      <xdr:nvSpPr>
        <xdr:cNvPr id="10869" name="Text Box 75" hidden="1">
          <a:extLst>
            <a:ext uri="{FF2B5EF4-FFF2-40B4-BE49-F238E27FC236}">
              <a16:creationId xmlns:a16="http://schemas.microsoft.com/office/drawing/2014/main" id="{00000000-0008-0000-0000-000075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69</xdr:row>
      <xdr:rowOff>76200</xdr:rowOff>
    </xdr:from>
    <xdr:to>
      <xdr:col>10</xdr:col>
      <xdr:colOff>76200</xdr:colOff>
      <xdr:row>70</xdr:row>
      <xdr:rowOff>114300</xdr:rowOff>
    </xdr:to>
    <xdr:sp macro="" textlink="">
      <xdr:nvSpPr>
        <xdr:cNvPr id="10870" name="Text Box 75" hidden="1">
          <a:extLst>
            <a:ext uri="{FF2B5EF4-FFF2-40B4-BE49-F238E27FC236}">
              <a16:creationId xmlns:a16="http://schemas.microsoft.com/office/drawing/2014/main" id="{00000000-0008-0000-0000-000076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69</xdr:row>
      <xdr:rowOff>76200</xdr:rowOff>
    </xdr:from>
    <xdr:to>
      <xdr:col>10</xdr:col>
      <xdr:colOff>76200</xdr:colOff>
      <xdr:row>70</xdr:row>
      <xdr:rowOff>114300</xdr:rowOff>
    </xdr:to>
    <xdr:sp macro="" textlink="">
      <xdr:nvSpPr>
        <xdr:cNvPr id="10871" name="Text Box 75" hidden="1">
          <a:extLst>
            <a:ext uri="{FF2B5EF4-FFF2-40B4-BE49-F238E27FC236}">
              <a16:creationId xmlns:a16="http://schemas.microsoft.com/office/drawing/2014/main" id="{00000000-0008-0000-0000-000077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69</xdr:row>
      <xdr:rowOff>76200</xdr:rowOff>
    </xdr:from>
    <xdr:to>
      <xdr:col>10</xdr:col>
      <xdr:colOff>76200</xdr:colOff>
      <xdr:row>70</xdr:row>
      <xdr:rowOff>114300</xdr:rowOff>
    </xdr:to>
    <xdr:sp macro="" textlink="">
      <xdr:nvSpPr>
        <xdr:cNvPr id="10872" name="Text Box 75" hidden="1">
          <a:extLst>
            <a:ext uri="{FF2B5EF4-FFF2-40B4-BE49-F238E27FC236}">
              <a16:creationId xmlns:a16="http://schemas.microsoft.com/office/drawing/2014/main" id="{00000000-0008-0000-0000-000078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70</xdr:row>
      <xdr:rowOff>76200</xdr:rowOff>
    </xdr:from>
    <xdr:to>
      <xdr:col>10</xdr:col>
      <xdr:colOff>76200</xdr:colOff>
      <xdr:row>71</xdr:row>
      <xdr:rowOff>114300</xdr:rowOff>
    </xdr:to>
    <xdr:sp macro="" textlink="">
      <xdr:nvSpPr>
        <xdr:cNvPr id="10873" name="Text Box 75" hidden="1">
          <a:extLst>
            <a:ext uri="{FF2B5EF4-FFF2-40B4-BE49-F238E27FC236}">
              <a16:creationId xmlns:a16="http://schemas.microsoft.com/office/drawing/2014/main" id="{00000000-0008-0000-0000-000079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70</xdr:row>
      <xdr:rowOff>76200</xdr:rowOff>
    </xdr:from>
    <xdr:to>
      <xdr:col>10</xdr:col>
      <xdr:colOff>76200</xdr:colOff>
      <xdr:row>71</xdr:row>
      <xdr:rowOff>114300</xdr:rowOff>
    </xdr:to>
    <xdr:sp macro="" textlink="">
      <xdr:nvSpPr>
        <xdr:cNvPr id="10874" name="Text Box 75" hidden="1">
          <a:extLst>
            <a:ext uri="{FF2B5EF4-FFF2-40B4-BE49-F238E27FC236}">
              <a16:creationId xmlns:a16="http://schemas.microsoft.com/office/drawing/2014/main" id="{00000000-0008-0000-0000-00007A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70</xdr:row>
      <xdr:rowOff>76200</xdr:rowOff>
    </xdr:from>
    <xdr:to>
      <xdr:col>10</xdr:col>
      <xdr:colOff>76200</xdr:colOff>
      <xdr:row>71</xdr:row>
      <xdr:rowOff>114300</xdr:rowOff>
    </xdr:to>
    <xdr:sp macro="" textlink="">
      <xdr:nvSpPr>
        <xdr:cNvPr id="10875" name="Text Box 75" hidden="1">
          <a:extLst>
            <a:ext uri="{FF2B5EF4-FFF2-40B4-BE49-F238E27FC236}">
              <a16:creationId xmlns:a16="http://schemas.microsoft.com/office/drawing/2014/main" id="{00000000-0008-0000-0000-00007B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70</xdr:row>
      <xdr:rowOff>76200</xdr:rowOff>
    </xdr:from>
    <xdr:to>
      <xdr:col>10</xdr:col>
      <xdr:colOff>76200</xdr:colOff>
      <xdr:row>71</xdr:row>
      <xdr:rowOff>114300</xdr:rowOff>
    </xdr:to>
    <xdr:sp macro="" textlink="">
      <xdr:nvSpPr>
        <xdr:cNvPr id="10876" name="Text Box 75" hidden="1">
          <a:extLst>
            <a:ext uri="{FF2B5EF4-FFF2-40B4-BE49-F238E27FC236}">
              <a16:creationId xmlns:a16="http://schemas.microsoft.com/office/drawing/2014/main" id="{00000000-0008-0000-0000-00007C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71</xdr:row>
      <xdr:rowOff>76200</xdr:rowOff>
    </xdr:from>
    <xdr:to>
      <xdr:col>10</xdr:col>
      <xdr:colOff>76200</xdr:colOff>
      <xdr:row>72</xdr:row>
      <xdr:rowOff>114300</xdr:rowOff>
    </xdr:to>
    <xdr:sp macro="" textlink="">
      <xdr:nvSpPr>
        <xdr:cNvPr id="10877" name="Text Box 75" hidden="1">
          <a:extLst>
            <a:ext uri="{FF2B5EF4-FFF2-40B4-BE49-F238E27FC236}">
              <a16:creationId xmlns:a16="http://schemas.microsoft.com/office/drawing/2014/main" id="{00000000-0008-0000-0000-00007D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71</xdr:row>
      <xdr:rowOff>76200</xdr:rowOff>
    </xdr:from>
    <xdr:to>
      <xdr:col>10</xdr:col>
      <xdr:colOff>76200</xdr:colOff>
      <xdr:row>72</xdr:row>
      <xdr:rowOff>114300</xdr:rowOff>
    </xdr:to>
    <xdr:sp macro="" textlink="">
      <xdr:nvSpPr>
        <xdr:cNvPr id="10878" name="Text Box 75" hidden="1">
          <a:extLst>
            <a:ext uri="{FF2B5EF4-FFF2-40B4-BE49-F238E27FC236}">
              <a16:creationId xmlns:a16="http://schemas.microsoft.com/office/drawing/2014/main" id="{00000000-0008-0000-0000-00007E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71</xdr:row>
      <xdr:rowOff>76200</xdr:rowOff>
    </xdr:from>
    <xdr:to>
      <xdr:col>10</xdr:col>
      <xdr:colOff>76200</xdr:colOff>
      <xdr:row>72</xdr:row>
      <xdr:rowOff>114300</xdr:rowOff>
    </xdr:to>
    <xdr:sp macro="" textlink="">
      <xdr:nvSpPr>
        <xdr:cNvPr id="10879" name="Text Box 75" hidden="1">
          <a:extLst>
            <a:ext uri="{FF2B5EF4-FFF2-40B4-BE49-F238E27FC236}">
              <a16:creationId xmlns:a16="http://schemas.microsoft.com/office/drawing/2014/main" id="{00000000-0008-0000-0000-00007F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71</xdr:row>
      <xdr:rowOff>76200</xdr:rowOff>
    </xdr:from>
    <xdr:to>
      <xdr:col>10</xdr:col>
      <xdr:colOff>76200</xdr:colOff>
      <xdr:row>72</xdr:row>
      <xdr:rowOff>114300</xdr:rowOff>
    </xdr:to>
    <xdr:sp macro="" textlink="">
      <xdr:nvSpPr>
        <xdr:cNvPr id="10880" name="Text Box 75" hidden="1">
          <a:extLst>
            <a:ext uri="{FF2B5EF4-FFF2-40B4-BE49-F238E27FC236}">
              <a16:creationId xmlns:a16="http://schemas.microsoft.com/office/drawing/2014/main" id="{00000000-0008-0000-0000-000080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72</xdr:row>
      <xdr:rowOff>76200</xdr:rowOff>
    </xdr:from>
    <xdr:to>
      <xdr:col>10</xdr:col>
      <xdr:colOff>76200</xdr:colOff>
      <xdr:row>73</xdr:row>
      <xdr:rowOff>114300</xdr:rowOff>
    </xdr:to>
    <xdr:sp macro="" textlink="">
      <xdr:nvSpPr>
        <xdr:cNvPr id="10881" name="Text Box 75" hidden="1">
          <a:extLst>
            <a:ext uri="{FF2B5EF4-FFF2-40B4-BE49-F238E27FC236}">
              <a16:creationId xmlns:a16="http://schemas.microsoft.com/office/drawing/2014/main" id="{00000000-0008-0000-0000-000081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72</xdr:row>
      <xdr:rowOff>76200</xdr:rowOff>
    </xdr:from>
    <xdr:to>
      <xdr:col>10</xdr:col>
      <xdr:colOff>76200</xdr:colOff>
      <xdr:row>73</xdr:row>
      <xdr:rowOff>114300</xdr:rowOff>
    </xdr:to>
    <xdr:sp macro="" textlink="">
      <xdr:nvSpPr>
        <xdr:cNvPr id="10882" name="Text Box 75" hidden="1">
          <a:extLst>
            <a:ext uri="{FF2B5EF4-FFF2-40B4-BE49-F238E27FC236}">
              <a16:creationId xmlns:a16="http://schemas.microsoft.com/office/drawing/2014/main" id="{00000000-0008-0000-0000-000082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72</xdr:row>
      <xdr:rowOff>76200</xdr:rowOff>
    </xdr:from>
    <xdr:to>
      <xdr:col>10</xdr:col>
      <xdr:colOff>76200</xdr:colOff>
      <xdr:row>73</xdr:row>
      <xdr:rowOff>114300</xdr:rowOff>
    </xdr:to>
    <xdr:sp macro="" textlink="">
      <xdr:nvSpPr>
        <xdr:cNvPr id="10883" name="Text Box 75" hidden="1">
          <a:extLst>
            <a:ext uri="{FF2B5EF4-FFF2-40B4-BE49-F238E27FC236}">
              <a16:creationId xmlns:a16="http://schemas.microsoft.com/office/drawing/2014/main" id="{00000000-0008-0000-0000-000083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72</xdr:row>
      <xdr:rowOff>76200</xdr:rowOff>
    </xdr:from>
    <xdr:to>
      <xdr:col>10</xdr:col>
      <xdr:colOff>76200</xdr:colOff>
      <xdr:row>73</xdr:row>
      <xdr:rowOff>114300</xdr:rowOff>
    </xdr:to>
    <xdr:sp macro="" textlink="">
      <xdr:nvSpPr>
        <xdr:cNvPr id="10884" name="Text Box 75" hidden="1">
          <a:extLst>
            <a:ext uri="{FF2B5EF4-FFF2-40B4-BE49-F238E27FC236}">
              <a16:creationId xmlns:a16="http://schemas.microsoft.com/office/drawing/2014/main" id="{00000000-0008-0000-0000-000084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73</xdr:row>
      <xdr:rowOff>76200</xdr:rowOff>
    </xdr:from>
    <xdr:to>
      <xdr:col>10</xdr:col>
      <xdr:colOff>76200</xdr:colOff>
      <xdr:row>74</xdr:row>
      <xdr:rowOff>114300</xdr:rowOff>
    </xdr:to>
    <xdr:sp macro="" textlink="">
      <xdr:nvSpPr>
        <xdr:cNvPr id="10885" name="Text Box 75" hidden="1">
          <a:extLst>
            <a:ext uri="{FF2B5EF4-FFF2-40B4-BE49-F238E27FC236}">
              <a16:creationId xmlns:a16="http://schemas.microsoft.com/office/drawing/2014/main" id="{00000000-0008-0000-0000-000085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73</xdr:row>
      <xdr:rowOff>76200</xdr:rowOff>
    </xdr:from>
    <xdr:to>
      <xdr:col>10</xdr:col>
      <xdr:colOff>76200</xdr:colOff>
      <xdr:row>74</xdr:row>
      <xdr:rowOff>114300</xdr:rowOff>
    </xdr:to>
    <xdr:sp macro="" textlink="">
      <xdr:nvSpPr>
        <xdr:cNvPr id="10886" name="Text Box 75" hidden="1">
          <a:extLst>
            <a:ext uri="{FF2B5EF4-FFF2-40B4-BE49-F238E27FC236}">
              <a16:creationId xmlns:a16="http://schemas.microsoft.com/office/drawing/2014/main" id="{00000000-0008-0000-0000-000086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73</xdr:row>
      <xdr:rowOff>76200</xdr:rowOff>
    </xdr:from>
    <xdr:to>
      <xdr:col>10</xdr:col>
      <xdr:colOff>76200</xdr:colOff>
      <xdr:row>74</xdr:row>
      <xdr:rowOff>114300</xdr:rowOff>
    </xdr:to>
    <xdr:sp macro="" textlink="">
      <xdr:nvSpPr>
        <xdr:cNvPr id="10887" name="Text Box 75" hidden="1">
          <a:extLst>
            <a:ext uri="{FF2B5EF4-FFF2-40B4-BE49-F238E27FC236}">
              <a16:creationId xmlns:a16="http://schemas.microsoft.com/office/drawing/2014/main" id="{00000000-0008-0000-0000-000087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73</xdr:row>
      <xdr:rowOff>76200</xdr:rowOff>
    </xdr:from>
    <xdr:to>
      <xdr:col>10</xdr:col>
      <xdr:colOff>76200</xdr:colOff>
      <xdr:row>74</xdr:row>
      <xdr:rowOff>114300</xdr:rowOff>
    </xdr:to>
    <xdr:sp macro="" textlink="">
      <xdr:nvSpPr>
        <xdr:cNvPr id="10888" name="Text Box 75" hidden="1">
          <a:extLst>
            <a:ext uri="{FF2B5EF4-FFF2-40B4-BE49-F238E27FC236}">
              <a16:creationId xmlns:a16="http://schemas.microsoft.com/office/drawing/2014/main" id="{00000000-0008-0000-0000-000088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58</xdr:row>
      <xdr:rowOff>76200</xdr:rowOff>
    </xdr:from>
    <xdr:to>
      <xdr:col>10</xdr:col>
      <xdr:colOff>76200</xdr:colOff>
      <xdr:row>59</xdr:row>
      <xdr:rowOff>114300</xdr:rowOff>
    </xdr:to>
    <xdr:sp macro="" textlink="">
      <xdr:nvSpPr>
        <xdr:cNvPr id="10889" name="Text Box 75" hidden="1">
          <a:extLst>
            <a:ext uri="{FF2B5EF4-FFF2-40B4-BE49-F238E27FC236}">
              <a16:creationId xmlns:a16="http://schemas.microsoft.com/office/drawing/2014/main" id="{00000000-0008-0000-0000-000089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59</xdr:row>
      <xdr:rowOff>76200</xdr:rowOff>
    </xdr:from>
    <xdr:to>
      <xdr:col>10</xdr:col>
      <xdr:colOff>76200</xdr:colOff>
      <xdr:row>60</xdr:row>
      <xdr:rowOff>114300</xdr:rowOff>
    </xdr:to>
    <xdr:sp macro="" textlink="">
      <xdr:nvSpPr>
        <xdr:cNvPr id="10890" name="Text Box 75" hidden="1">
          <a:extLst>
            <a:ext uri="{FF2B5EF4-FFF2-40B4-BE49-F238E27FC236}">
              <a16:creationId xmlns:a16="http://schemas.microsoft.com/office/drawing/2014/main" id="{00000000-0008-0000-0000-00008A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59</xdr:row>
      <xdr:rowOff>76200</xdr:rowOff>
    </xdr:from>
    <xdr:to>
      <xdr:col>10</xdr:col>
      <xdr:colOff>76200</xdr:colOff>
      <xdr:row>60</xdr:row>
      <xdr:rowOff>114300</xdr:rowOff>
    </xdr:to>
    <xdr:sp macro="" textlink="">
      <xdr:nvSpPr>
        <xdr:cNvPr id="10891" name="Text Box 75" hidden="1">
          <a:extLst>
            <a:ext uri="{FF2B5EF4-FFF2-40B4-BE49-F238E27FC236}">
              <a16:creationId xmlns:a16="http://schemas.microsoft.com/office/drawing/2014/main" id="{00000000-0008-0000-0000-00008B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59</xdr:row>
      <xdr:rowOff>76200</xdr:rowOff>
    </xdr:from>
    <xdr:to>
      <xdr:col>10</xdr:col>
      <xdr:colOff>76200</xdr:colOff>
      <xdr:row>60</xdr:row>
      <xdr:rowOff>114300</xdr:rowOff>
    </xdr:to>
    <xdr:sp macro="" textlink="">
      <xdr:nvSpPr>
        <xdr:cNvPr id="10892" name="Text Box 75" hidden="1">
          <a:extLst>
            <a:ext uri="{FF2B5EF4-FFF2-40B4-BE49-F238E27FC236}">
              <a16:creationId xmlns:a16="http://schemas.microsoft.com/office/drawing/2014/main" id="{00000000-0008-0000-0000-00008C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59</xdr:row>
      <xdr:rowOff>76200</xdr:rowOff>
    </xdr:from>
    <xdr:to>
      <xdr:col>10</xdr:col>
      <xdr:colOff>76200</xdr:colOff>
      <xdr:row>60</xdr:row>
      <xdr:rowOff>114300</xdr:rowOff>
    </xdr:to>
    <xdr:sp macro="" textlink="">
      <xdr:nvSpPr>
        <xdr:cNvPr id="10893" name="Text Box 75" hidden="1">
          <a:extLst>
            <a:ext uri="{FF2B5EF4-FFF2-40B4-BE49-F238E27FC236}">
              <a16:creationId xmlns:a16="http://schemas.microsoft.com/office/drawing/2014/main" id="{00000000-0008-0000-0000-00008D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60</xdr:row>
      <xdr:rowOff>76200</xdr:rowOff>
    </xdr:from>
    <xdr:to>
      <xdr:col>10</xdr:col>
      <xdr:colOff>76200</xdr:colOff>
      <xdr:row>61</xdr:row>
      <xdr:rowOff>114300</xdr:rowOff>
    </xdr:to>
    <xdr:sp macro="" textlink="">
      <xdr:nvSpPr>
        <xdr:cNvPr id="10894" name="Text Box 75" hidden="1">
          <a:extLst>
            <a:ext uri="{FF2B5EF4-FFF2-40B4-BE49-F238E27FC236}">
              <a16:creationId xmlns:a16="http://schemas.microsoft.com/office/drawing/2014/main" id="{00000000-0008-0000-0000-00008E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60</xdr:row>
      <xdr:rowOff>76200</xdr:rowOff>
    </xdr:from>
    <xdr:to>
      <xdr:col>10</xdr:col>
      <xdr:colOff>76200</xdr:colOff>
      <xdr:row>61</xdr:row>
      <xdr:rowOff>114300</xdr:rowOff>
    </xdr:to>
    <xdr:sp macro="" textlink="">
      <xdr:nvSpPr>
        <xdr:cNvPr id="10895" name="Text Box 75" hidden="1">
          <a:extLst>
            <a:ext uri="{FF2B5EF4-FFF2-40B4-BE49-F238E27FC236}">
              <a16:creationId xmlns:a16="http://schemas.microsoft.com/office/drawing/2014/main" id="{00000000-0008-0000-0000-00008F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60</xdr:row>
      <xdr:rowOff>76200</xdr:rowOff>
    </xdr:from>
    <xdr:to>
      <xdr:col>10</xdr:col>
      <xdr:colOff>76200</xdr:colOff>
      <xdr:row>61</xdr:row>
      <xdr:rowOff>114300</xdr:rowOff>
    </xdr:to>
    <xdr:sp macro="" textlink="">
      <xdr:nvSpPr>
        <xdr:cNvPr id="10896" name="Text Box 75" hidden="1">
          <a:extLst>
            <a:ext uri="{FF2B5EF4-FFF2-40B4-BE49-F238E27FC236}">
              <a16:creationId xmlns:a16="http://schemas.microsoft.com/office/drawing/2014/main" id="{00000000-0008-0000-0000-000090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60</xdr:row>
      <xdr:rowOff>76200</xdr:rowOff>
    </xdr:from>
    <xdr:to>
      <xdr:col>10</xdr:col>
      <xdr:colOff>76200</xdr:colOff>
      <xdr:row>61</xdr:row>
      <xdr:rowOff>114300</xdr:rowOff>
    </xdr:to>
    <xdr:sp macro="" textlink="">
      <xdr:nvSpPr>
        <xdr:cNvPr id="10897" name="Text Box 75" hidden="1">
          <a:extLst>
            <a:ext uri="{FF2B5EF4-FFF2-40B4-BE49-F238E27FC236}">
              <a16:creationId xmlns:a16="http://schemas.microsoft.com/office/drawing/2014/main" id="{00000000-0008-0000-0000-000091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60</xdr:row>
      <xdr:rowOff>76200</xdr:rowOff>
    </xdr:from>
    <xdr:to>
      <xdr:col>10</xdr:col>
      <xdr:colOff>76200</xdr:colOff>
      <xdr:row>61</xdr:row>
      <xdr:rowOff>114300</xdr:rowOff>
    </xdr:to>
    <xdr:sp macro="" textlink="">
      <xdr:nvSpPr>
        <xdr:cNvPr id="10898" name="Text Box 75" hidden="1">
          <a:extLst>
            <a:ext uri="{FF2B5EF4-FFF2-40B4-BE49-F238E27FC236}">
              <a16:creationId xmlns:a16="http://schemas.microsoft.com/office/drawing/2014/main" id="{00000000-0008-0000-0000-000092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61</xdr:row>
      <xdr:rowOff>76200</xdr:rowOff>
    </xdr:from>
    <xdr:to>
      <xdr:col>10</xdr:col>
      <xdr:colOff>76200</xdr:colOff>
      <xdr:row>62</xdr:row>
      <xdr:rowOff>114300</xdr:rowOff>
    </xdr:to>
    <xdr:sp macro="" textlink="">
      <xdr:nvSpPr>
        <xdr:cNvPr id="10899" name="Text Box 75" hidden="1">
          <a:extLst>
            <a:ext uri="{FF2B5EF4-FFF2-40B4-BE49-F238E27FC236}">
              <a16:creationId xmlns:a16="http://schemas.microsoft.com/office/drawing/2014/main" id="{00000000-0008-0000-0000-000093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61</xdr:row>
      <xdr:rowOff>76200</xdr:rowOff>
    </xdr:from>
    <xdr:to>
      <xdr:col>10</xdr:col>
      <xdr:colOff>76200</xdr:colOff>
      <xdr:row>62</xdr:row>
      <xdr:rowOff>114300</xdr:rowOff>
    </xdr:to>
    <xdr:sp macro="" textlink="">
      <xdr:nvSpPr>
        <xdr:cNvPr id="10900" name="Text Box 75" hidden="1">
          <a:extLst>
            <a:ext uri="{FF2B5EF4-FFF2-40B4-BE49-F238E27FC236}">
              <a16:creationId xmlns:a16="http://schemas.microsoft.com/office/drawing/2014/main" id="{00000000-0008-0000-0000-000094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61</xdr:row>
      <xdr:rowOff>76200</xdr:rowOff>
    </xdr:from>
    <xdr:to>
      <xdr:col>10</xdr:col>
      <xdr:colOff>76200</xdr:colOff>
      <xdr:row>62</xdr:row>
      <xdr:rowOff>114300</xdr:rowOff>
    </xdr:to>
    <xdr:sp macro="" textlink="">
      <xdr:nvSpPr>
        <xdr:cNvPr id="10901" name="Text Box 75" hidden="1">
          <a:extLst>
            <a:ext uri="{FF2B5EF4-FFF2-40B4-BE49-F238E27FC236}">
              <a16:creationId xmlns:a16="http://schemas.microsoft.com/office/drawing/2014/main" id="{00000000-0008-0000-0000-000095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61</xdr:row>
      <xdr:rowOff>76200</xdr:rowOff>
    </xdr:from>
    <xdr:to>
      <xdr:col>10</xdr:col>
      <xdr:colOff>76200</xdr:colOff>
      <xdr:row>62</xdr:row>
      <xdr:rowOff>114300</xdr:rowOff>
    </xdr:to>
    <xdr:sp macro="" textlink="">
      <xdr:nvSpPr>
        <xdr:cNvPr id="10902" name="Text Box 75" hidden="1">
          <a:extLst>
            <a:ext uri="{FF2B5EF4-FFF2-40B4-BE49-F238E27FC236}">
              <a16:creationId xmlns:a16="http://schemas.microsoft.com/office/drawing/2014/main" id="{00000000-0008-0000-0000-000096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61</xdr:row>
      <xdr:rowOff>76200</xdr:rowOff>
    </xdr:from>
    <xdr:to>
      <xdr:col>10</xdr:col>
      <xdr:colOff>76200</xdr:colOff>
      <xdr:row>62</xdr:row>
      <xdr:rowOff>114300</xdr:rowOff>
    </xdr:to>
    <xdr:sp macro="" textlink="">
      <xdr:nvSpPr>
        <xdr:cNvPr id="10903" name="Text Box 75" hidden="1">
          <a:extLst>
            <a:ext uri="{FF2B5EF4-FFF2-40B4-BE49-F238E27FC236}">
              <a16:creationId xmlns:a16="http://schemas.microsoft.com/office/drawing/2014/main" id="{00000000-0008-0000-0000-000097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62</xdr:row>
      <xdr:rowOff>76200</xdr:rowOff>
    </xdr:from>
    <xdr:to>
      <xdr:col>10</xdr:col>
      <xdr:colOff>76200</xdr:colOff>
      <xdr:row>63</xdr:row>
      <xdr:rowOff>114300</xdr:rowOff>
    </xdr:to>
    <xdr:sp macro="" textlink="">
      <xdr:nvSpPr>
        <xdr:cNvPr id="10904" name="Text Box 75" hidden="1">
          <a:extLst>
            <a:ext uri="{FF2B5EF4-FFF2-40B4-BE49-F238E27FC236}">
              <a16:creationId xmlns:a16="http://schemas.microsoft.com/office/drawing/2014/main" id="{00000000-0008-0000-0000-000098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62</xdr:row>
      <xdr:rowOff>76200</xdr:rowOff>
    </xdr:from>
    <xdr:to>
      <xdr:col>10</xdr:col>
      <xdr:colOff>76200</xdr:colOff>
      <xdr:row>63</xdr:row>
      <xdr:rowOff>114300</xdr:rowOff>
    </xdr:to>
    <xdr:sp macro="" textlink="">
      <xdr:nvSpPr>
        <xdr:cNvPr id="10905" name="Text Box 75" hidden="1">
          <a:extLst>
            <a:ext uri="{FF2B5EF4-FFF2-40B4-BE49-F238E27FC236}">
              <a16:creationId xmlns:a16="http://schemas.microsoft.com/office/drawing/2014/main" id="{00000000-0008-0000-0000-000099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62</xdr:row>
      <xdr:rowOff>76200</xdr:rowOff>
    </xdr:from>
    <xdr:to>
      <xdr:col>10</xdr:col>
      <xdr:colOff>76200</xdr:colOff>
      <xdr:row>63</xdr:row>
      <xdr:rowOff>114300</xdr:rowOff>
    </xdr:to>
    <xdr:sp macro="" textlink="">
      <xdr:nvSpPr>
        <xdr:cNvPr id="10906" name="Text Box 75" hidden="1">
          <a:extLst>
            <a:ext uri="{FF2B5EF4-FFF2-40B4-BE49-F238E27FC236}">
              <a16:creationId xmlns:a16="http://schemas.microsoft.com/office/drawing/2014/main" id="{00000000-0008-0000-0000-00009A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62</xdr:row>
      <xdr:rowOff>76200</xdr:rowOff>
    </xdr:from>
    <xdr:to>
      <xdr:col>10</xdr:col>
      <xdr:colOff>76200</xdr:colOff>
      <xdr:row>63</xdr:row>
      <xdr:rowOff>114300</xdr:rowOff>
    </xdr:to>
    <xdr:sp macro="" textlink="">
      <xdr:nvSpPr>
        <xdr:cNvPr id="10907" name="Text Box 75" hidden="1">
          <a:extLst>
            <a:ext uri="{FF2B5EF4-FFF2-40B4-BE49-F238E27FC236}">
              <a16:creationId xmlns:a16="http://schemas.microsoft.com/office/drawing/2014/main" id="{00000000-0008-0000-0000-00009B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62</xdr:row>
      <xdr:rowOff>76200</xdr:rowOff>
    </xdr:from>
    <xdr:to>
      <xdr:col>10</xdr:col>
      <xdr:colOff>76200</xdr:colOff>
      <xdr:row>63</xdr:row>
      <xdr:rowOff>114300</xdr:rowOff>
    </xdr:to>
    <xdr:sp macro="" textlink="">
      <xdr:nvSpPr>
        <xdr:cNvPr id="10908" name="Text Box 75" hidden="1">
          <a:extLst>
            <a:ext uri="{FF2B5EF4-FFF2-40B4-BE49-F238E27FC236}">
              <a16:creationId xmlns:a16="http://schemas.microsoft.com/office/drawing/2014/main" id="{00000000-0008-0000-0000-00009C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63</xdr:row>
      <xdr:rowOff>76200</xdr:rowOff>
    </xdr:from>
    <xdr:to>
      <xdr:col>10</xdr:col>
      <xdr:colOff>76200</xdr:colOff>
      <xdr:row>64</xdr:row>
      <xdr:rowOff>114300</xdr:rowOff>
    </xdr:to>
    <xdr:sp macro="" textlink="">
      <xdr:nvSpPr>
        <xdr:cNvPr id="10909" name="Text Box 75" hidden="1">
          <a:extLst>
            <a:ext uri="{FF2B5EF4-FFF2-40B4-BE49-F238E27FC236}">
              <a16:creationId xmlns:a16="http://schemas.microsoft.com/office/drawing/2014/main" id="{00000000-0008-0000-0000-00009D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63</xdr:row>
      <xdr:rowOff>76200</xdr:rowOff>
    </xdr:from>
    <xdr:to>
      <xdr:col>10</xdr:col>
      <xdr:colOff>76200</xdr:colOff>
      <xdr:row>64</xdr:row>
      <xdr:rowOff>114300</xdr:rowOff>
    </xdr:to>
    <xdr:sp macro="" textlink="">
      <xdr:nvSpPr>
        <xdr:cNvPr id="10910" name="Text Box 75" hidden="1">
          <a:extLst>
            <a:ext uri="{FF2B5EF4-FFF2-40B4-BE49-F238E27FC236}">
              <a16:creationId xmlns:a16="http://schemas.microsoft.com/office/drawing/2014/main" id="{00000000-0008-0000-0000-00009E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63</xdr:row>
      <xdr:rowOff>76200</xdr:rowOff>
    </xdr:from>
    <xdr:to>
      <xdr:col>10</xdr:col>
      <xdr:colOff>76200</xdr:colOff>
      <xdr:row>64</xdr:row>
      <xdr:rowOff>114300</xdr:rowOff>
    </xdr:to>
    <xdr:sp macro="" textlink="">
      <xdr:nvSpPr>
        <xdr:cNvPr id="10911" name="Text Box 75" hidden="1">
          <a:extLst>
            <a:ext uri="{FF2B5EF4-FFF2-40B4-BE49-F238E27FC236}">
              <a16:creationId xmlns:a16="http://schemas.microsoft.com/office/drawing/2014/main" id="{00000000-0008-0000-0000-00009F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63</xdr:row>
      <xdr:rowOff>76200</xdr:rowOff>
    </xdr:from>
    <xdr:to>
      <xdr:col>10</xdr:col>
      <xdr:colOff>76200</xdr:colOff>
      <xdr:row>64</xdr:row>
      <xdr:rowOff>114300</xdr:rowOff>
    </xdr:to>
    <xdr:sp macro="" textlink="">
      <xdr:nvSpPr>
        <xdr:cNvPr id="10912" name="Text Box 75" hidden="1">
          <a:extLst>
            <a:ext uri="{FF2B5EF4-FFF2-40B4-BE49-F238E27FC236}">
              <a16:creationId xmlns:a16="http://schemas.microsoft.com/office/drawing/2014/main" id="{00000000-0008-0000-0000-0000A0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63</xdr:row>
      <xdr:rowOff>76200</xdr:rowOff>
    </xdr:from>
    <xdr:to>
      <xdr:col>10</xdr:col>
      <xdr:colOff>76200</xdr:colOff>
      <xdr:row>64</xdr:row>
      <xdr:rowOff>114300</xdr:rowOff>
    </xdr:to>
    <xdr:sp macro="" textlink="">
      <xdr:nvSpPr>
        <xdr:cNvPr id="10913" name="Text Box 75" hidden="1">
          <a:extLst>
            <a:ext uri="{FF2B5EF4-FFF2-40B4-BE49-F238E27FC236}">
              <a16:creationId xmlns:a16="http://schemas.microsoft.com/office/drawing/2014/main" id="{00000000-0008-0000-0000-0000A1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64</xdr:row>
      <xdr:rowOff>76200</xdr:rowOff>
    </xdr:from>
    <xdr:to>
      <xdr:col>10</xdr:col>
      <xdr:colOff>76200</xdr:colOff>
      <xdr:row>65</xdr:row>
      <xdr:rowOff>114300</xdr:rowOff>
    </xdr:to>
    <xdr:sp macro="" textlink="">
      <xdr:nvSpPr>
        <xdr:cNvPr id="10914" name="Text Box 75" hidden="1">
          <a:extLst>
            <a:ext uri="{FF2B5EF4-FFF2-40B4-BE49-F238E27FC236}">
              <a16:creationId xmlns:a16="http://schemas.microsoft.com/office/drawing/2014/main" id="{00000000-0008-0000-0000-0000A2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64</xdr:row>
      <xdr:rowOff>76200</xdr:rowOff>
    </xdr:from>
    <xdr:to>
      <xdr:col>10</xdr:col>
      <xdr:colOff>76200</xdr:colOff>
      <xdr:row>65</xdr:row>
      <xdr:rowOff>114300</xdr:rowOff>
    </xdr:to>
    <xdr:sp macro="" textlink="">
      <xdr:nvSpPr>
        <xdr:cNvPr id="10915" name="Text Box 75" hidden="1">
          <a:extLst>
            <a:ext uri="{FF2B5EF4-FFF2-40B4-BE49-F238E27FC236}">
              <a16:creationId xmlns:a16="http://schemas.microsoft.com/office/drawing/2014/main" id="{00000000-0008-0000-0000-0000A3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64</xdr:row>
      <xdr:rowOff>76200</xdr:rowOff>
    </xdr:from>
    <xdr:to>
      <xdr:col>10</xdr:col>
      <xdr:colOff>76200</xdr:colOff>
      <xdr:row>65</xdr:row>
      <xdr:rowOff>114300</xdr:rowOff>
    </xdr:to>
    <xdr:sp macro="" textlink="">
      <xdr:nvSpPr>
        <xdr:cNvPr id="10916" name="Text Box 75" hidden="1">
          <a:extLst>
            <a:ext uri="{FF2B5EF4-FFF2-40B4-BE49-F238E27FC236}">
              <a16:creationId xmlns:a16="http://schemas.microsoft.com/office/drawing/2014/main" id="{00000000-0008-0000-0000-0000A4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64</xdr:row>
      <xdr:rowOff>76200</xdr:rowOff>
    </xdr:from>
    <xdr:to>
      <xdr:col>10</xdr:col>
      <xdr:colOff>76200</xdr:colOff>
      <xdr:row>65</xdr:row>
      <xdr:rowOff>114300</xdr:rowOff>
    </xdr:to>
    <xdr:sp macro="" textlink="">
      <xdr:nvSpPr>
        <xdr:cNvPr id="10917" name="Text Box 75" hidden="1">
          <a:extLst>
            <a:ext uri="{FF2B5EF4-FFF2-40B4-BE49-F238E27FC236}">
              <a16:creationId xmlns:a16="http://schemas.microsoft.com/office/drawing/2014/main" id="{00000000-0008-0000-0000-0000A5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64</xdr:row>
      <xdr:rowOff>76200</xdr:rowOff>
    </xdr:from>
    <xdr:to>
      <xdr:col>10</xdr:col>
      <xdr:colOff>76200</xdr:colOff>
      <xdr:row>65</xdr:row>
      <xdr:rowOff>114300</xdr:rowOff>
    </xdr:to>
    <xdr:sp macro="" textlink="">
      <xdr:nvSpPr>
        <xdr:cNvPr id="10918" name="Text Box 75" hidden="1">
          <a:extLst>
            <a:ext uri="{FF2B5EF4-FFF2-40B4-BE49-F238E27FC236}">
              <a16:creationId xmlns:a16="http://schemas.microsoft.com/office/drawing/2014/main" id="{00000000-0008-0000-0000-0000A6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65</xdr:row>
      <xdr:rowOff>76200</xdr:rowOff>
    </xdr:from>
    <xdr:to>
      <xdr:col>10</xdr:col>
      <xdr:colOff>76200</xdr:colOff>
      <xdr:row>66</xdr:row>
      <xdr:rowOff>114300</xdr:rowOff>
    </xdr:to>
    <xdr:sp macro="" textlink="">
      <xdr:nvSpPr>
        <xdr:cNvPr id="10919" name="Text Box 75" hidden="1">
          <a:extLst>
            <a:ext uri="{FF2B5EF4-FFF2-40B4-BE49-F238E27FC236}">
              <a16:creationId xmlns:a16="http://schemas.microsoft.com/office/drawing/2014/main" id="{00000000-0008-0000-0000-0000A7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65</xdr:row>
      <xdr:rowOff>76200</xdr:rowOff>
    </xdr:from>
    <xdr:to>
      <xdr:col>10</xdr:col>
      <xdr:colOff>76200</xdr:colOff>
      <xdr:row>66</xdr:row>
      <xdr:rowOff>114300</xdr:rowOff>
    </xdr:to>
    <xdr:sp macro="" textlink="">
      <xdr:nvSpPr>
        <xdr:cNvPr id="10920" name="Text Box 75" hidden="1">
          <a:extLst>
            <a:ext uri="{FF2B5EF4-FFF2-40B4-BE49-F238E27FC236}">
              <a16:creationId xmlns:a16="http://schemas.microsoft.com/office/drawing/2014/main" id="{00000000-0008-0000-0000-0000A8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65</xdr:row>
      <xdr:rowOff>76200</xdr:rowOff>
    </xdr:from>
    <xdr:to>
      <xdr:col>10</xdr:col>
      <xdr:colOff>76200</xdr:colOff>
      <xdr:row>66</xdr:row>
      <xdr:rowOff>114300</xdr:rowOff>
    </xdr:to>
    <xdr:sp macro="" textlink="">
      <xdr:nvSpPr>
        <xdr:cNvPr id="10921" name="Text Box 75" hidden="1">
          <a:extLst>
            <a:ext uri="{FF2B5EF4-FFF2-40B4-BE49-F238E27FC236}">
              <a16:creationId xmlns:a16="http://schemas.microsoft.com/office/drawing/2014/main" id="{00000000-0008-0000-0000-0000A9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65</xdr:row>
      <xdr:rowOff>76200</xdr:rowOff>
    </xdr:from>
    <xdr:to>
      <xdr:col>10</xdr:col>
      <xdr:colOff>76200</xdr:colOff>
      <xdr:row>66</xdr:row>
      <xdr:rowOff>114300</xdr:rowOff>
    </xdr:to>
    <xdr:sp macro="" textlink="">
      <xdr:nvSpPr>
        <xdr:cNvPr id="10922" name="Text Box 75" hidden="1">
          <a:extLst>
            <a:ext uri="{FF2B5EF4-FFF2-40B4-BE49-F238E27FC236}">
              <a16:creationId xmlns:a16="http://schemas.microsoft.com/office/drawing/2014/main" id="{00000000-0008-0000-0000-0000AA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65</xdr:row>
      <xdr:rowOff>76200</xdr:rowOff>
    </xdr:from>
    <xdr:to>
      <xdr:col>10</xdr:col>
      <xdr:colOff>76200</xdr:colOff>
      <xdr:row>66</xdr:row>
      <xdr:rowOff>114300</xdr:rowOff>
    </xdr:to>
    <xdr:sp macro="" textlink="">
      <xdr:nvSpPr>
        <xdr:cNvPr id="10923" name="Text Box 75" hidden="1">
          <a:extLst>
            <a:ext uri="{FF2B5EF4-FFF2-40B4-BE49-F238E27FC236}">
              <a16:creationId xmlns:a16="http://schemas.microsoft.com/office/drawing/2014/main" id="{00000000-0008-0000-0000-0000AB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66</xdr:row>
      <xdr:rowOff>76200</xdr:rowOff>
    </xdr:from>
    <xdr:to>
      <xdr:col>10</xdr:col>
      <xdr:colOff>76200</xdr:colOff>
      <xdr:row>67</xdr:row>
      <xdr:rowOff>114300</xdr:rowOff>
    </xdr:to>
    <xdr:sp macro="" textlink="">
      <xdr:nvSpPr>
        <xdr:cNvPr id="10924" name="Text Box 75" hidden="1">
          <a:extLst>
            <a:ext uri="{FF2B5EF4-FFF2-40B4-BE49-F238E27FC236}">
              <a16:creationId xmlns:a16="http://schemas.microsoft.com/office/drawing/2014/main" id="{00000000-0008-0000-0000-0000AC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66</xdr:row>
      <xdr:rowOff>76200</xdr:rowOff>
    </xdr:from>
    <xdr:to>
      <xdr:col>10</xdr:col>
      <xdr:colOff>76200</xdr:colOff>
      <xdr:row>67</xdr:row>
      <xdr:rowOff>114300</xdr:rowOff>
    </xdr:to>
    <xdr:sp macro="" textlink="">
      <xdr:nvSpPr>
        <xdr:cNvPr id="10925" name="Text Box 75" hidden="1">
          <a:extLst>
            <a:ext uri="{FF2B5EF4-FFF2-40B4-BE49-F238E27FC236}">
              <a16:creationId xmlns:a16="http://schemas.microsoft.com/office/drawing/2014/main" id="{00000000-0008-0000-0000-0000AD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66</xdr:row>
      <xdr:rowOff>76200</xdr:rowOff>
    </xdr:from>
    <xdr:to>
      <xdr:col>10</xdr:col>
      <xdr:colOff>76200</xdr:colOff>
      <xdr:row>67</xdr:row>
      <xdr:rowOff>114300</xdr:rowOff>
    </xdr:to>
    <xdr:sp macro="" textlink="">
      <xdr:nvSpPr>
        <xdr:cNvPr id="10926" name="Text Box 75" hidden="1">
          <a:extLst>
            <a:ext uri="{FF2B5EF4-FFF2-40B4-BE49-F238E27FC236}">
              <a16:creationId xmlns:a16="http://schemas.microsoft.com/office/drawing/2014/main" id="{00000000-0008-0000-0000-0000AE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66</xdr:row>
      <xdr:rowOff>76200</xdr:rowOff>
    </xdr:from>
    <xdr:to>
      <xdr:col>10</xdr:col>
      <xdr:colOff>76200</xdr:colOff>
      <xdr:row>67</xdr:row>
      <xdr:rowOff>114300</xdr:rowOff>
    </xdr:to>
    <xdr:sp macro="" textlink="">
      <xdr:nvSpPr>
        <xdr:cNvPr id="10927" name="Text Box 75" hidden="1">
          <a:extLst>
            <a:ext uri="{FF2B5EF4-FFF2-40B4-BE49-F238E27FC236}">
              <a16:creationId xmlns:a16="http://schemas.microsoft.com/office/drawing/2014/main" id="{00000000-0008-0000-0000-0000AF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66</xdr:row>
      <xdr:rowOff>76200</xdr:rowOff>
    </xdr:from>
    <xdr:to>
      <xdr:col>10</xdr:col>
      <xdr:colOff>76200</xdr:colOff>
      <xdr:row>67</xdr:row>
      <xdr:rowOff>114300</xdr:rowOff>
    </xdr:to>
    <xdr:sp macro="" textlink="">
      <xdr:nvSpPr>
        <xdr:cNvPr id="10928" name="Text Box 75" hidden="1">
          <a:extLst>
            <a:ext uri="{FF2B5EF4-FFF2-40B4-BE49-F238E27FC236}">
              <a16:creationId xmlns:a16="http://schemas.microsoft.com/office/drawing/2014/main" id="{00000000-0008-0000-0000-0000B0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67</xdr:row>
      <xdr:rowOff>76200</xdr:rowOff>
    </xdr:from>
    <xdr:to>
      <xdr:col>10</xdr:col>
      <xdr:colOff>76200</xdr:colOff>
      <xdr:row>68</xdr:row>
      <xdr:rowOff>114300</xdr:rowOff>
    </xdr:to>
    <xdr:sp macro="" textlink="">
      <xdr:nvSpPr>
        <xdr:cNvPr id="10929" name="Text Box 75" hidden="1">
          <a:extLst>
            <a:ext uri="{FF2B5EF4-FFF2-40B4-BE49-F238E27FC236}">
              <a16:creationId xmlns:a16="http://schemas.microsoft.com/office/drawing/2014/main" id="{00000000-0008-0000-0000-0000B1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67</xdr:row>
      <xdr:rowOff>76200</xdr:rowOff>
    </xdr:from>
    <xdr:to>
      <xdr:col>10</xdr:col>
      <xdr:colOff>76200</xdr:colOff>
      <xdr:row>68</xdr:row>
      <xdr:rowOff>114300</xdr:rowOff>
    </xdr:to>
    <xdr:sp macro="" textlink="">
      <xdr:nvSpPr>
        <xdr:cNvPr id="10930" name="Text Box 75" hidden="1">
          <a:extLst>
            <a:ext uri="{FF2B5EF4-FFF2-40B4-BE49-F238E27FC236}">
              <a16:creationId xmlns:a16="http://schemas.microsoft.com/office/drawing/2014/main" id="{00000000-0008-0000-0000-0000B2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67</xdr:row>
      <xdr:rowOff>76200</xdr:rowOff>
    </xdr:from>
    <xdr:to>
      <xdr:col>10</xdr:col>
      <xdr:colOff>76200</xdr:colOff>
      <xdr:row>68</xdr:row>
      <xdr:rowOff>114300</xdr:rowOff>
    </xdr:to>
    <xdr:sp macro="" textlink="">
      <xdr:nvSpPr>
        <xdr:cNvPr id="10931" name="Text Box 75" hidden="1">
          <a:extLst>
            <a:ext uri="{FF2B5EF4-FFF2-40B4-BE49-F238E27FC236}">
              <a16:creationId xmlns:a16="http://schemas.microsoft.com/office/drawing/2014/main" id="{00000000-0008-0000-0000-0000B3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67</xdr:row>
      <xdr:rowOff>76200</xdr:rowOff>
    </xdr:from>
    <xdr:to>
      <xdr:col>10</xdr:col>
      <xdr:colOff>76200</xdr:colOff>
      <xdr:row>68</xdr:row>
      <xdr:rowOff>114300</xdr:rowOff>
    </xdr:to>
    <xdr:sp macro="" textlink="">
      <xdr:nvSpPr>
        <xdr:cNvPr id="10932" name="Text Box 75" hidden="1">
          <a:extLst>
            <a:ext uri="{FF2B5EF4-FFF2-40B4-BE49-F238E27FC236}">
              <a16:creationId xmlns:a16="http://schemas.microsoft.com/office/drawing/2014/main" id="{00000000-0008-0000-0000-0000B4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67</xdr:row>
      <xdr:rowOff>76200</xdr:rowOff>
    </xdr:from>
    <xdr:to>
      <xdr:col>10</xdr:col>
      <xdr:colOff>76200</xdr:colOff>
      <xdr:row>68</xdr:row>
      <xdr:rowOff>114300</xdr:rowOff>
    </xdr:to>
    <xdr:sp macro="" textlink="">
      <xdr:nvSpPr>
        <xdr:cNvPr id="10933" name="Text Box 75" hidden="1">
          <a:extLst>
            <a:ext uri="{FF2B5EF4-FFF2-40B4-BE49-F238E27FC236}">
              <a16:creationId xmlns:a16="http://schemas.microsoft.com/office/drawing/2014/main" id="{00000000-0008-0000-0000-0000B5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68</xdr:row>
      <xdr:rowOff>76200</xdr:rowOff>
    </xdr:from>
    <xdr:to>
      <xdr:col>10</xdr:col>
      <xdr:colOff>76200</xdr:colOff>
      <xdr:row>69</xdr:row>
      <xdr:rowOff>114300</xdr:rowOff>
    </xdr:to>
    <xdr:sp macro="" textlink="">
      <xdr:nvSpPr>
        <xdr:cNvPr id="10934" name="Text Box 75" hidden="1">
          <a:extLst>
            <a:ext uri="{FF2B5EF4-FFF2-40B4-BE49-F238E27FC236}">
              <a16:creationId xmlns:a16="http://schemas.microsoft.com/office/drawing/2014/main" id="{00000000-0008-0000-0000-0000B6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68</xdr:row>
      <xdr:rowOff>76200</xdr:rowOff>
    </xdr:from>
    <xdr:to>
      <xdr:col>10</xdr:col>
      <xdr:colOff>76200</xdr:colOff>
      <xdr:row>69</xdr:row>
      <xdr:rowOff>114300</xdr:rowOff>
    </xdr:to>
    <xdr:sp macro="" textlink="">
      <xdr:nvSpPr>
        <xdr:cNvPr id="10935" name="Text Box 75" hidden="1">
          <a:extLst>
            <a:ext uri="{FF2B5EF4-FFF2-40B4-BE49-F238E27FC236}">
              <a16:creationId xmlns:a16="http://schemas.microsoft.com/office/drawing/2014/main" id="{00000000-0008-0000-0000-0000B7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68</xdr:row>
      <xdr:rowOff>76200</xdr:rowOff>
    </xdr:from>
    <xdr:to>
      <xdr:col>10</xdr:col>
      <xdr:colOff>76200</xdr:colOff>
      <xdr:row>69</xdr:row>
      <xdr:rowOff>114300</xdr:rowOff>
    </xdr:to>
    <xdr:sp macro="" textlink="">
      <xdr:nvSpPr>
        <xdr:cNvPr id="10936" name="Text Box 75" hidden="1">
          <a:extLst>
            <a:ext uri="{FF2B5EF4-FFF2-40B4-BE49-F238E27FC236}">
              <a16:creationId xmlns:a16="http://schemas.microsoft.com/office/drawing/2014/main" id="{00000000-0008-0000-0000-0000B8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68</xdr:row>
      <xdr:rowOff>76200</xdr:rowOff>
    </xdr:from>
    <xdr:to>
      <xdr:col>10</xdr:col>
      <xdr:colOff>76200</xdr:colOff>
      <xdr:row>69</xdr:row>
      <xdr:rowOff>114300</xdr:rowOff>
    </xdr:to>
    <xdr:sp macro="" textlink="">
      <xdr:nvSpPr>
        <xdr:cNvPr id="10937" name="Text Box 75" hidden="1">
          <a:extLst>
            <a:ext uri="{FF2B5EF4-FFF2-40B4-BE49-F238E27FC236}">
              <a16:creationId xmlns:a16="http://schemas.microsoft.com/office/drawing/2014/main" id="{00000000-0008-0000-0000-0000B9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68</xdr:row>
      <xdr:rowOff>76200</xdr:rowOff>
    </xdr:from>
    <xdr:to>
      <xdr:col>10</xdr:col>
      <xdr:colOff>76200</xdr:colOff>
      <xdr:row>69</xdr:row>
      <xdr:rowOff>114300</xdr:rowOff>
    </xdr:to>
    <xdr:sp macro="" textlink="">
      <xdr:nvSpPr>
        <xdr:cNvPr id="10938" name="Text Box 75" hidden="1">
          <a:extLst>
            <a:ext uri="{FF2B5EF4-FFF2-40B4-BE49-F238E27FC236}">
              <a16:creationId xmlns:a16="http://schemas.microsoft.com/office/drawing/2014/main" id="{00000000-0008-0000-0000-0000BA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69</xdr:row>
      <xdr:rowOff>76200</xdr:rowOff>
    </xdr:from>
    <xdr:to>
      <xdr:col>10</xdr:col>
      <xdr:colOff>76200</xdr:colOff>
      <xdr:row>70</xdr:row>
      <xdr:rowOff>114300</xdr:rowOff>
    </xdr:to>
    <xdr:sp macro="" textlink="">
      <xdr:nvSpPr>
        <xdr:cNvPr id="10939" name="Text Box 75" hidden="1">
          <a:extLst>
            <a:ext uri="{FF2B5EF4-FFF2-40B4-BE49-F238E27FC236}">
              <a16:creationId xmlns:a16="http://schemas.microsoft.com/office/drawing/2014/main" id="{00000000-0008-0000-0000-0000BB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69</xdr:row>
      <xdr:rowOff>76200</xdr:rowOff>
    </xdr:from>
    <xdr:to>
      <xdr:col>10</xdr:col>
      <xdr:colOff>76200</xdr:colOff>
      <xdr:row>70</xdr:row>
      <xdr:rowOff>114300</xdr:rowOff>
    </xdr:to>
    <xdr:sp macro="" textlink="">
      <xdr:nvSpPr>
        <xdr:cNvPr id="10940" name="Text Box 75" hidden="1">
          <a:extLst>
            <a:ext uri="{FF2B5EF4-FFF2-40B4-BE49-F238E27FC236}">
              <a16:creationId xmlns:a16="http://schemas.microsoft.com/office/drawing/2014/main" id="{00000000-0008-0000-0000-0000BC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69</xdr:row>
      <xdr:rowOff>76200</xdr:rowOff>
    </xdr:from>
    <xdr:to>
      <xdr:col>10</xdr:col>
      <xdr:colOff>76200</xdr:colOff>
      <xdr:row>70</xdr:row>
      <xdr:rowOff>114300</xdr:rowOff>
    </xdr:to>
    <xdr:sp macro="" textlink="">
      <xdr:nvSpPr>
        <xdr:cNvPr id="10941" name="Text Box 75" hidden="1">
          <a:extLst>
            <a:ext uri="{FF2B5EF4-FFF2-40B4-BE49-F238E27FC236}">
              <a16:creationId xmlns:a16="http://schemas.microsoft.com/office/drawing/2014/main" id="{00000000-0008-0000-0000-0000BD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69</xdr:row>
      <xdr:rowOff>76200</xdr:rowOff>
    </xdr:from>
    <xdr:to>
      <xdr:col>10</xdr:col>
      <xdr:colOff>76200</xdr:colOff>
      <xdr:row>70</xdr:row>
      <xdr:rowOff>114300</xdr:rowOff>
    </xdr:to>
    <xdr:sp macro="" textlink="">
      <xdr:nvSpPr>
        <xdr:cNvPr id="10942" name="Text Box 75" hidden="1">
          <a:extLst>
            <a:ext uri="{FF2B5EF4-FFF2-40B4-BE49-F238E27FC236}">
              <a16:creationId xmlns:a16="http://schemas.microsoft.com/office/drawing/2014/main" id="{00000000-0008-0000-0000-0000BE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69</xdr:row>
      <xdr:rowOff>76200</xdr:rowOff>
    </xdr:from>
    <xdr:to>
      <xdr:col>10</xdr:col>
      <xdr:colOff>76200</xdr:colOff>
      <xdr:row>70</xdr:row>
      <xdr:rowOff>114300</xdr:rowOff>
    </xdr:to>
    <xdr:sp macro="" textlink="">
      <xdr:nvSpPr>
        <xdr:cNvPr id="10943" name="Text Box 75" hidden="1">
          <a:extLst>
            <a:ext uri="{FF2B5EF4-FFF2-40B4-BE49-F238E27FC236}">
              <a16:creationId xmlns:a16="http://schemas.microsoft.com/office/drawing/2014/main" id="{00000000-0008-0000-0000-0000BF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70</xdr:row>
      <xdr:rowOff>76200</xdr:rowOff>
    </xdr:from>
    <xdr:to>
      <xdr:col>10</xdr:col>
      <xdr:colOff>76200</xdr:colOff>
      <xdr:row>71</xdr:row>
      <xdr:rowOff>114300</xdr:rowOff>
    </xdr:to>
    <xdr:sp macro="" textlink="">
      <xdr:nvSpPr>
        <xdr:cNvPr id="10944" name="Text Box 75" hidden="1">
          <a:extLst>
            <a:ext uri="{FF2B5EF4-FFF2-40B4-BE49-F238E27FC236}">
              <a16:creationId xmlns:a16="http://schemas.microsoft.com/office/drawing/2014/main" id="{00000000-0008-0000-0000-0000C0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70</xdr:row>
      <xdr:rowOff>76200</xdr:rowOff>
    </xdr:from>
    <xdr:to>
      <xdr:col>10</xdr:col>
      <xdr:colOff>76200</xdr:colOff>
      <xdr:row>71</xdr:row>
      <xdr:rowOff>114300</xdr:rowOff>
    </xdr:to>
    <xdr:sp macro="" textlink="">
      <xdr:nvSpPr>
        <xdr:cNvPr id="10945" name="Text Box 75" hidden="1">
          <a:extLst>
            <a:ext uri="{FF2B5EF4-FFF2-40B4-BE49-F238E27FC236}">
              <a16:creationId xmlns:a16="http://schemas.microsoft.com/office/drawing/2014/main" id="{00000000-0008-0000-0000-0000C1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70</xdr:row>
      <xdr:rowOff>76200</xdr:rowOff>
    </xdr:from>
    <xdr:to>
      <xdr:col>10</xdr:col>
      <xdr:colOff>76200</xdr:colOff>
      <xdr:row>71</xdr:row>
      <xdr:rowOff>114300</xdr:rowOff>
    </xdr:to>
    <xdr:sp macro="" textlink="">
      <xdr:nvSpPr>
        <xdr:cNvPr id="10946" name="Text Box 75" hidden="1">
          <a:extLst>
            <a:ext uri="{FF2B5EF4-FFF2-40B4-BE49-F238E27FC236}">
              <a16:creationId xmlns:a16="http://schemas.microsoft.com/office/drawing/2014/main" id="{00000000-0008-0000-0000-0000C2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70</xdr:row>
      <xdr:rowOff>76200</xdr:rowOff>
    </xdr:from>
    <xdr:to>
      <xdr:col>10</xdr:col>
      <xdr:colOff>76200</xdr:colOff>
      <xdr:row>71</xdr:row>
      <xdr:rowOff>114300</xdr:rowOff>
    </xdr:to>
    <xdr:sp macro="" textlink="">
      <xdr:nvSpPr>
        <xdr:cNvPr id="10947" name="Text Box 75" hidden="1">
          <a:extLst>
            <a:ext uri="{FF2B5EF4-FFF2-40B4-BE49-F238E27FC236}">
              <a16:creationId xmlns:a16="http://schemas.microsoft.com/office/drawing/2014/main" id="{00000000-0008-0000-0000-0000C3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70</xdr:row>
      <xdr:rowOff>76200</xdr:rowOff>
    </xdr:from>
    <xdr:to>
      <xdr:col>10</xdr:col>
      <xdr:colOff>76200</xdr:colOff>
      <xdr:row>71</xdr:row>
      <xdr:rowOff>114300</xdr:rowOff>
    </xdr:to>
    <xdr:sp macro="" textlink="">
      <xdr:nvSpPr>
        <xdr:cNvPr id="10948" name="Text Box 75" hidden="1">
          <a:extLst>
            <a:ext uri="{FF2B5EF4-FFF2-40B4-BE49-F238E27FC236}">
              <a16:creationId xmlns:a16="http://schemas.microsoft.com/office/drawing/2014/main" id="{00000000-0008-0000-0000-0000C4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71</xdr:row>
      <xdr:rowOff>76200</xdr:rowOff>
    </xdr:from>
    <xdr:to>
      <xdr:col>10</xdr:col>
      <xdr:colOff>76200</xdr:colOff>
      <xdr:row>72</xdr:row>
      <xdr:rowOff>114300</xdr:rowOff>
    </xdr:to>
    <xdr:sp macro="" textlink="">
      <xdr:nvSpPr>
        <xdr:cNvPr id="10949" name="Text Box 75" hidden="1">
          <a:extLst>
            <a:ext uri="{FF2B5EF4-FFF2-40B4-BE49-F238E27FC236}">
              <a16:creationId xmlns:a16="http://schemas.microsoft.com/office/drawing/2014/main" id="{00000000-0008-0000-0000-0000C5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71</xdr:row>
      <xdr:rowOff>76200</xdr:rowOff>
    </xdr:from>
    <xdr:to>
      <xdr:col>10</xdr:col>
      <xdr:colOff>76200</xdr:colOff>
      <xdr:row>72</xdr:row>
      <xdr:rowOff>114300</xdr:rowOff>
    </xdr:to>
    <xdr:sp macro="" textlink="">
      <xdr:nvSpPr>
        <xdr:cNvPr id="10950" name="Text Box 75" hidden="1">
          <a:extLst>
            <a:ext uri="{FF2B5EF4-FFF2-40B4-BE49-F238E27FC236}">
              <a16:creationId xmlns:a16="http://schemas.microsoft.com/office/drawing/2014/main" id="{00000000-0008-0000-0000-0000C6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71</xdr:row>
      <xdr:rowOff>76200</xdr:rowOff>
    </xdr:from>
    <xdr:to>
      <xdr:col>10</xdr:col>
      <xdr:colOff>76200</xdr:colOff>
      <xdr:row>72</xdr:row>
      <xdr:rowOff>114300</xdr:rowOff>
    </xdr:to>
    <xdr:sp macro="" textlink="">
      <xdr:nvSpPr>
        <xdr:cNvPr id="10951" name="Text Box 75" hidden="1">
          <a:extLst>
            <a:ext uri="{FF2B5EF4-FFF2-40B4-BE49-F238E27FC236}">
              <a16:creationId xmlns:a16="http://schemas.microsoft.com/office/drawing/2014/main" id="{00000000-0008-0000-0000-0000C7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71</xdr:row>
      <xdr:rowOff>76200</xdr:rowOff>
    </xdr:from>
    <xdr:to>
      <xdr:col>10</xdr:col>
      <xdr:colOff>76200</xdr:colOff>
      <xdr:row>72</xdr:row>
      <xdr:rowOff>114300</xdr:rowOff>
    </xdr:to>
    <xdr:sp macro="" textlink="">
      <xdr:nvSpPr>
        <xdr:cNvPr id="10952" name="Text Box 75" hidden="1">
          <a:extLst>
            <a:ext uri="{FF2B5EF4-FFF2-40B4-BE49-F238E27FC236}">
              <a16:creationId xmlns:a16="http://schemas.microsoft.com/office/drawing/2014/main" id="{00000000-0008-0000-0000-0000C8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71</xdr:row>
      <xdr:rowOff>76200</xdr:rowOff>
    </xdr:from>
    <xdr:to>
      <xdr:col>10</xdr:col>
      <xdr:colOff>76200</xdr:colOff>
      <xdr:row>72</xdr:row>
      <xdr:rowOff>114300</xdr:rowOff>
    </xdr:to>
    <xdr:sp macro="" textlink="">
      <xdr:nvSpPr>
        <xdr:cNvPr id="10953" name="Text Box 75" hidden="1">
          <a:extLst>
            <a:ext uri="{FF2B5EF4-FFF2-40B4-BE49-F238E27FC236}">
              <a16:creationId xmlns:a16="http://schemas.microsoft.com/office/drawing/2014/main" id="{00000000-0008-0000-0000-0000C9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72</xdr:row>
      <xdr:rowOff>76200</xdr:rowOff>
    </xdr:from>
    <xdr:to>
      <xdr:col>10</xdr:col>
      <xdr:colOff>76200</xdr:colOff>
      <xdr:row>73</xdr:row>
      <xdr:rowOff>114300</xdr:rowOff>
    </xdr:to>
    <xdr:sp macro="" textlink="">
      <xdr:nvSpPr>
        <xdr:cNvPr id="10954" name="Text Box 75" hidden="1">
          <a:extLst>
            <a:ext uri="{FF2B5EF4-FFF2-40B4-BE49-F238E27FC236}">
              <a16:creationId xmlns:a16="http://schemas.microsoft.com/office/drawing/2014/main" id="{00000000-0008-0000-0000-0000CA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72</xdr:row>
      <xdr:rowOff>76200</xdr:rowOff>
    </xdr:from>
    <xdr:to>
      <xdr:col>10</xdr:col>
      <xdr:colOff>76200</xdr:colOff>
      <xdr:row>73</xdr:row>
      <xdr:rowOff>114300</xdr:rowOff>
    </xdr:to>
    <xdr:sp macro="" textlink="">
      <xdr:nvSpPr>
        <xdr:cNvPr id="10955" name="Text Box 75" hidden="1">
          <a:extLst>
            <a:ext uri="{FF2B5EF4-FFF2-40B4-BE49-F238E27FC236}">
              <a16:creationId xmlns:a16="http://schemas.microsoft.com/office/drawing/2014/main" id="{00000000-0008-0000-0000-0000CB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72</xdr:row>
      <xdr:rowOff>76200</xdr:rowOff>
    </xdr:from>
    <xdr:to>
      <xdr:col>10</xdr:col>
      <xdr:colOff>76200</xdr:colOff>
      <xdr:row>73</xdr:row>
      <xdr:rowOff>114300</xdr:rowOff>
    </xdr:to>
    <xdr:sp macro="" textlink="">
      <xdr:nvSpPr>
        <xdr:cNvPr id="10956" name="Text Box 75" hidden="1">
          <a:extLst>
            <a:ext uri="{FF2B5EF4-FFF2-40B4-BE49-F238E27FC236}">
              <a16:creationId xmlns:a16="http://schemas.microsoft.com/office/drawing/2014/main" id="{00000000-0008-0000-0000-0000CC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72</xdr:row>
      <xdr:rowOff>76200</xdr:rowOff>
    </xdr:from>
    <xdr:to>
      <xdr:col>10</xdr:col>
      <xdr:colOff>76200</xdr:colOff>
      <xdr:row>73</xdr:row>
      <xdr:rowOff>114300</xdr:rowOff>
    </xdr:to>
    <xdr:sp macro="" textlink="">
      <xdr:nvSpPr>
        <xdr:cNvPr id="10957" name="Text Box 75" hidden="1">
          <a:extLst>
            <a:ext uri="{FF2B5EF4-FFF2-40B4-BE49-F238E27FC236}">
              <a16:creationId xmlns:a16="http://schemas.microsoft.com/office/drawing/2014/main" id="{00000000-0008-0000-0000-0000CD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72</xdr:row>
      <xdr:rowOff>76200</xdr:rowOff>
    </xdr:from>
    <xdr:to>
      <xdr:col>10</xdr:col>
      <xdr:colOff>76200</xdr:colOff>
      <xdr:row>73</xdr:row>
      <xdr:rowOff>114300</xdr:rowOff>
    </xdr:to>
    <xdr:sp macro="" textlink="">
      <xdr:nvSpPr>
        <xdr:cNvPr id="10958" name="Text Box 75" hidden="1">
          <a:extLst>
            <a:ext uri="{FF2B5EF4-FFF2-40B4-BE49-F238E27FC236}">
              <a16:creationId xmlns:a16="http://schemas.microsoft.com/office/drawing/2014/main" id="{00000000-0008-0000-0000-0000CE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73</xdr:row>
      <xdr:rowOff>76200</xdr:rowOff>
    </xdr:from>
    <xdr:to>
      <xdr:col>10</xdr:col>
      <xdr:colOff>76200</xdr:colOff>
      <xdr:row>74</xdr:row>
      <xdr:rowOff>114300</xdr:rowOff>
    </xdr:to>
    <xdr:sp macro="" textlink="">
      <xdr:nvSpPr>
        <xdr:cNvPr id="10959" name="Text Box 75" hidden="1">
          <a:extLst>
            <a:ext uri="{FF2B5EF4-FFF2-40B4-BE49-F238E27FC236}">
              <a16:creationId xmlns:a16="http://schemas.microsoft.com/office/drawing/2014/main" id="{00000000-0008-0000-0000-0000CF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73</xdr:row>
      <xdr:rowOff>76200</xdr:rowOff>
    </xdr:from>
    <xdr:to>
      <xdr:col>10</xdr:col>
      <xdr:colOff>76200</xdr:colOff>
      <xdr:row>74</xdr:row>
      <xdr:rowOff>114300</xdr:rowOff>
    </xdr:to>
    <xdr:sp macro="" textlink="">
      <xdr:nvSpPr>
        <xdr:cNvPr id="10960" name="Text Box 75" hidden="1">
          <a:extLst>
            <a:ext uri="{FF2B5EF4-FFF2-40B4-BE49-F238E27FC236}">
              <a16:creationId xmlns:a16="http://schemas.microsoft.com/office/drawing/2014/main" id="{00000000-0008-0000-0000-0000D0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73</xdr:row>
      <xdr:rowOff>76200</xdr:rowOff>
    </xdr:from>
    <xdr:to>
      <xdr:col>10</xdr:col>
      <xdr:colOff>76200</xdr:colOff>
      <xdr:row>74</xdr:row>
      <xdr:rowOff>114300</xdr:rowOff>
    </xdr:to>
    <xdr:sp macro="" textlink="">
      <xdr:nvSpPr>
        <xdr:cNvPr id="10961" name="Text Box 75" hidden="1">
          <a:extLst>
            <a:ext uri="{FF2B5EF4-FFF2-40B4-BE49-F238E27FC236}">
              <a16:creationId xmlns:a16="http://schemas.microsoft.com/office/drawing/2014/main" id="{00000000-0008-0000-0000-0000D1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73</xdr:row>
      <xdr:rowOff>76200</xdr:rowOff>
    </xdr:from>
    <xdr:to>
      <xdr:col>10</xdr:col>
      <xdr:colOff>76200</xdr:colOff>
      <xdr:row>74</xdr:row>
      <xdr:rowOff>114300</xdr:rowOff>
    </xdr:to>
    <xdr:sp macro="" textlink="">
      <xdr:nvSpPr>
        <xdr:cNvPr id="10962" name="Text Box 75" hidden="1">
          <a:extLst>
            <a:ext uri="{FF2B5EF4-FFF2-40B4-BE49-F238E27FC236}">
              <a16:creationId xmlns:a16="http://schemas.microsoft.com/office/drawing/2014/main" id="{00000000-0008-0000-0000-0000D2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73</xdr:row>
      <xdr:rowOff>76200</xdr:rowOff>
    </xdr:from>
    <xdr:to>
      <xdr:col>10</xdr:col>
      <xdr:colOff>76200</xdr:colOff>
      <xdr:row>74</xdr:row>
      <xdr:rowOff>114300</xdr:rowOff>
    </xdr:to>
    <xdr:sp macro="" textlink="">
      <xdr:nvSpPr>
        <xdr:cNvPr id="10963" name="Text Box 75" hidden="1">
          <a:extLst>
            <a:ext uri="{FF2B5EF4-FFF2-40B4-BE49-F238E27FC236}">
              <a16:creationId xmlns:a16="http://schemas.microsoft.com/office/drawing/2014/main" id="{00000000-0008-0000-0000-0000D3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58</xdr:row>
      <xdr:rowOff>76200</xdr:rowOff>
    </xdr:from>
    <xdr:to>
      <xdr:col>10</xdr:col>
      <xdr:colOff>76200</xdr:colOff>
      <xdr:row>59</xdr:row>
      <xdr:rowOff>114300</xdr:rowOff>
    </xdr:to>
    <xdr:sp macro="" textlink="">
      <xdr:nvSpPr>
        <xdr:cNvPr id="10964" name="Text Box 75" hidden="1">
          <a:extLst>
            <a:ext uri="{FF2B5EF4-FFF2-40B4-BE49-F238E27FC236}">
              <a16:creationId xmlns:a16="http://schemas.microsoft.com/office/drawing/2014/main" id="{00000000-0008-0000-0000-0000D4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59</xdr:row>
      <xdr:rowOff>76200</xdr:rowOff>
    </xdr:from>
    <xdr:to>
      <xdr:col>10</xdr:col>
      <xdr:colOff>76200</xdr:colOff>
      <xdr:row>60</xdr:row>
      <xdr:rowOff>114300</xdr:rowOff>
    </xdr:to>
    <xdr:sp macro="" textlink="">
      <xdr:nvSpPr>
        <xdr:cNvPr id="10965" name="Text Box 75" hidden="1">
          <a:extLst>
            <a:ext uri="{FF2B5EF4-FFF2-40B4-BE49-F238E27FC236}">
              <a16:creationId xmlns:a16="http://schemas.microsoft.com/office/drawing/2014/main" id="{00000000-0008-0000-0000-0000D5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59</xdr:row>
      <xdr:rowOff>76200</xdr:rowOff>
    </xdr:from>
    <xdr:to>
      <xdr:col>10</xdr:col>
      <xdr:colOff>76200</xdr:colOff>
      <xdr:row>60</xdr:row>
      <xdr:rowOff>114300</xdr:rowOff>
    </xdr:to>
    <xdr:sp macro="" textlink="">
      <xdr:nvSpPr>
        <xdr:cNvPr id="10966" name="Text Box 75" hidden="1">
          <a:extLst>
            <a:ext uri="{FF2B5EF4-FFF2-40B4-BE49-F238E27FC236}">
              <a16:creationId xmlns:a16="http://schemas.microsoft.com/office/drawing/2014/main" id="{00000000-0008-0000-0000-0000D6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59</xdr:row>
      <xdr:rowOff>76200</xdr:rowOff>
    </xdr:from>
    <xdr:to>
      <xdr:col>10</xdr:col>
      <xdr:colOff>76200</xdr:colOff>
      <xdr:row>60</xdr:row>
      <xdr:rowOff>114300</xdr:rowOff>
    </xdr:to>
    <xdr:sp macro="" textlink="">
      <xdr:nvSpPr>
        <xdr:cNvPr id="10967" name="Text Box 75" hidden="1">
          <a:extLst>
            <a:ext uri="{FF2B5EF4-FFF2-40B4-BE49-F238E27FC236}">
              <a16:creationId xmlns:a16="http://schemas.microsoft.com/office/drawing/2014/main" id="{00000000-0008-0000-0000-0000D7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59</xdr:row>
      <xdr:rowOff>76200</xdr:rowOff>
    </xdr:from>
    <xdr:to>
      <xdr:col>10</xdr:col>
      <xdr:colOff>76200</xdr:colOff>
      <xdr:row>60</xdr:row>
      <xdr:rowOff>114300</xdr:rowOff>
    </xdr:to>
    <xdr:sp macro="" textlink="">
      <xdr:nvSpPr>
        <xdr:cNvPr id="10968" name="Text Box 75" hidden="1">
          <a:extLst>
            <a:ext uri="{FF2B5EF4-FFF2-40B4-BE49-F238E27FC236}">
              <a16:creationId xmlns:a16="http://schemas.microsoft.com/office/drawing/2014/main" id="{00000000-0008-0000-0000-0000D8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59</xdr:row>
      <xdr:rowOff>76200</xdr:rowOff>
    </xdr:from>
    <xdr:to>
      <xdr:col>10</xdr:col>
      <xdr:colOff>76200</xdr:colOff>
      <xdr:row>60</xdr:row>
      <xdr:rowOff>114300</xdr:rowOff>
    </xdr:to>
    <xdr:sp macro="" textlink="">
      <xdr:nvSpPr>
        <xdr:cNvPr id="10969" name="Text Box 75" hidden="1">
          <a:extLst>
            <a:ext uri="{FF2B5EF4-FFF2-40B4-BE49-F238E27FC236}">
              <a16:creationId xmlns:a16="http://schemas.microsoft.com/office/drawing/2014/main" id="{00000000-0008-0000-0000-0000D9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60</xdr:row>
      <xdr:rowOff>76200</xdr:rowOff>
    </xdr:from>
    <xdr:to>
      <xdr:col>10</xdr:col>
      <xdr:colOff>76200</xdr:colOff>
      <xdr:row>61</xdr:row>
      <xdr:rowOff>114300</xdr:rowOff>
    </xdr:to>
    <xdr:sp macro="" textlink="">
      <xdr:nvSpPr>
        <xdr:cNvPr id="10970" name="Text Box 75" hidden="1">
          <a:extLst>
            <a:ext uri="{FF2B5EF4-FFF2-40B4-BE49-F238E27FC236}">
              <a16:creationId xmlns:a16="http://schemas.microsoft.com/office/drawing/2014/main" id="{00000000-0008-0000-0000-0000DA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60</xdr:row>
      <xdr:rowOff>76200</xdr:rowOff>
    </xdr:from>
    <xdr:to>
      <xdr:col>10</xdr:col>
      <xdr:colOff>76200</xdr:colOff>
      <xdr:row>61</xdr:row>
      <xdr:rowOff>114300</xdr:rowOff>
    </xdr:to>
    <xdr:sp macro="" textlink="">
      <xdr:nvSpPr>
        <xdr:cNvPr id="10971" name="Text Box 75" hidden="1">
          <a:extLst>
            <a:ext uri="{FF2B5EF4-FFF2-40B4-BE49-F238E27FC236}">
              <a16:creationId xmlns:a16="http://schemas.microsoft.com/office/drawing/2014/main" id="{00000000-0008-0000-0000-0000DB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60</xdr:row>
      <xdr:rowOff>76200</xdr:rowOff>
    </xdr:from>
    <xdr:to>
      <xdr:col>10</xdr:col>
      <xdr:colOff>76200</xdr:colOff>
      <xdr:row>61</xdr:row>
      <xdr:rowOff>114300</xdr:rowOff>
    </xdr:to>
    <xdr:sp macro="" textlink="">
      <xdr:nvSpPr>
        <xdr:cNvPr id="10972" name="Text Box 75" hidden="1">
          <a:extLst>
            <a:ext uri="{FF2B5EF4-FFF2-40B4-BE49-F238E27FC236}">
              <a16:creationId xmlns:a16="http://schemas.microsoft.com/office/drawing/2014/main" id="{00000000-0008-0000-0000-0000DC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60</xdr:row>
      <xdr:rowOff>76200</xdr:rowOff>
    </xdr:from>
    <xdr:to>
      <xdr:col>10</xdr:col>
      <xdr:colOff>76200</xdr:colOff>
      <xdr:row>61</xdr:row>
      <xdr:rowOff>114300</xdr:rowOff>
    </xdr:to>
    <xdr:sp macro="" textlink="">
      <xdr:nvSpPr>
        <xdr:cNvPr id="10973" name="Text Box 75" hidden="1">
          <a:extLst>
            <a:ext uri="{FF2B5EF4-FFF2-40B4-BE49-F238E27FC236}">
              <a16:creationId xmlns:a16="http://schemas.microsoft.com/office/drawing/2014/main" id="{00000000-0008-0000-0000-0000DD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60</xdr:row>
      <xdr:rowOff>76200</xdr:rowOff>
    </xdr:from>
    <xdr:to>
      <xdr:col>10</xdr:col>
      <xdr:colOff>76200</xdr:colOff>
      <xdr:row>61</xdr:row>
      <xdr:rowOff>114300</xdr:rowOff>
    </xdr:to>
    <xdr:sp macro="" textlink="">
      <xdr:nvSpPr>
        <xdr:cNvPr id="10974" name="Text Box 75" hidden="1">
          <a:extLst>
            <a:ext uri="{FF2B5EF4-FFF2-40B4-BE49-F238E27FC236}">
              <a16:creationId xmlns:a16="http://schemas.microsoft.com/office/drawing/2014/main" id="{00000000-0008-0000-0000-0000DE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60</xdr:row>
      <xdr:rowOff>76200</xdr:rowOff>
    </xdr:from>
    <xdr:to>
      <xdr:col>10</xdr:col>
      <xdr:colOff>76200</xdr:colOff>
      <xdr:row>61</xdr:row>
      <xdr:rowOff>114300</xdr:rowOff>
    </xdr:to>
    <xdr:sp macro="" textlink="">
      <xdr:nvSpPr>
        <xdr:cNvPr id="10975" name="Text Box 75" hidden="1">
          <a:extLst>
            <a:ext uri="{FF2B5EF4-FFF2-40B4-BE49-F238E27FC236}">
              <a16:creationId xmlns:a16="http://schemas.microsoft.com/office/drawing/2014/main" id="{00000000-0008-0000-0000-0000DF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61</xdr:row>
      <xdr:rowOff>76200</xdr:rowOff>
    </xdr:from>
    <xdr:to>
      <xdr:col>10</xdr:col>
      <xdr:colOff>76200</xdr:colOff>
      <xdr:row>62</xdr:row>
      <xdr:rowOff>114300</xdr:rowOff>
    </xdr:to>
    <xdr:sp macro="" textlink="">
      <xdr:nvSpPr>
        <xdr:cNvPr id="10976" name="Text Box 75" hidden="1">
          <a:extLst>
            <a:ext uri="{FF2B5EF4-FFF2-40B4-BE49-F238E27FC236}">
              <a16:creationId xmlns:a16="http://schemas.microsoft.com/office/drawing/2014/main" id="{00000000-0008-0000-0000-0000E0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61</xdr:row>
      <xdr:rowOff>76200</xdr:rowOff>
    </xdr:from>
    <xdr:to>
      <xdr:col>10</xdr:col>
      <xdr:colOff>76200</xdr:colOff>
      <xdr:row>62</xdr:row>
      <xdr:rowOff>114300</xdr:rowOff>
    </xdr:to>
    <xdr:sp macro="" textlink="">
      <xdr:nvSpPr>
        <xdr:cNvPr id="10977" name="Text Box 75" hidden="1">
          <a:extLst>
            <a:ext uri="{FF2B5EF4-FFF2-40B4-BE49-F238E27FC236}">
              <a16:creationId xmlns:a16="http://schemas.microsoft.com/office/drawing/2014/main" id="{00000000-0008-0000-0000-0000E1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61</xdr:row>
      <xdr:rowOff>76200</xdr:rowOff>
    </xdr:from>
    <xdr:to>
      <xdr:col>10</xdr:col>
      <xdr:colOff>76200</xdr:colOff>
      <xdr:row>62</xdr:row>
      <xdr:rowOff>114300</xdr:rowOff>
    </xdr:to>
    <xdr:sp macro="" textlink="">
      <xdr:nvSpPr>
        <xdr:cNvPr id="10978" name="Text Box 75" hidden="1">
          <a:extLst>
            <a:ext uri="{FF2B5EF4-FFF2-40B4-BE49-F238E27FC236}">
              <a16:creationId xmlns:a16="http://schemas.microsoft.com/office/drawing/2014/main" id="{00000000-0008-0000-0000-0000E2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61</xdr:row>
      <xdr:rowOff>76200</xdr:rowOff>
    </xdr:from>
    <xdr:to>
      <xdr:col>10</xdr:col>
      <xdr:colOff>76200</xdr:colOff>
      <xdr:row>62</xdr:row>
      <xdr:rowOff>114300</xdr:rowOff>
    </xdr:to>
    <xdr:sp macro="" textlink="">
      <xdr:nvSpPr>
        <xdr:cNvPr id="10979" name="Text Box 75" hidden="1">
          <a:extLst>
            <a:ext uri="{FF2B5EF4-FFF2-40B4-BE49-F238E27FC236}">
              <a16:creationId xmlns:a16="http://schemas.microsoft.com/office/drawing/2014/main" id="{00000000-0008-0000-0000-0000E3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61</xdr:row>
      <xdr:rowOff>76200</xdr:rowOff>
    </xdr:from>
    <xdr:to>
      <xdr:col>10</xdr:col>
      <xdr:colOff>76200</xdr:colOff>
      <xdr:row>62</xdr:row>
      <xdr:rowOff>114300</xdr:rowOff>
    </xdr:to>
    <xdr:sp macro="" textlink="">
      <xdr:nvSpPr>
        <xdr:cNvPr id="10980" name="Text Box 75" hidden="1">
          <a:extLst>
            <a:ext uri="{FF2B5EF4-FFF2-40B4-BE49-F238E27FC236}">
              <a16:creationId xmlns:a16="http://schemas.microsoft.com/office/drawing/2014/main" id="{00000000-0008-0000-0000-0000E4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61</xdr:row>
      <xdr:rowOff>76200</xdr:rowOff>
    </xdr:from>
    <xdr:to>
      <xdr:col>10</xdr:col>
      <xdr:colOff>76200</xdr:colOff>
      <xdr:row>62</xdr:row>
      <xdr:rowOff>114300</xdr:rowOff>
    </xdr:to>
    <xdr:sp macro="" textlink="">
      <xdr:nvSpPr>
        <xdr:cNvPr id="10981" name="Text Box 75" hidden="1">
          <a:extLst>
            <a:ext uri="{FF2B5EF4-FFF2-40B4-BE49-F238E27FC236}">
              <a16:creationId xmlns:a16="http://schemas.microsoft.com/office/drawing/2014/main" id="{00000000-0008-0000-0000-0000E5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62</xdr:row>
      <xdr:rowOff>76200</xdr:rowOff>
    </xdr:from>
    <xdr:to>
      <xdr:col>10</xdr:col>
      <xdr:colOff>76200</xdr:colOff>
      <xdr:row>63</xdr:row>
      <xdr:rowOff>114300</xdr:rowOff>
    </xdr:to>
    <xdr:sp macro="" textlink="">
      <xdr:nvSpPr>
        <xdr:cNvPr id="10982" name="Text Box 75" hidden="1">
          <a:extLst>
            <a:ext uri="{FF2B5EF4-FFF2-40B4-BE49-F238E27FC236}">
              <a16:creationId xmlns:a16="http://schemas.microsoft.com/office/drawing/2014/main" id="{00000000-0008-0000-0000-0000E6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62</xdr:row>
      <xdr:rowOff>76200</xdr:rowOff>
    </xdr:from>
    <xdr:to>
      <xdr:col>10</xdr:col>
      <xdr:colOff>76200</xdr:colOff>
      <xdr:row>63</xdr:row>
      <xdr:rowOff>114300</xdr:rowOff>
    </xdr:to>
    <xdr:sp macro="" textlink="">
      <xdr:nvSpPr>
        <xdr:cNvPr id="10983" name="Text Box 75" hidden="1">
          <a:extLst>
            <a:ext uri="{FF2B5EF4-FFF2-40B4-BE49-F238E27FC236}">
              <a16:creationId xmlns:a16="http://schemas.microsoft.com/office/drawing/2014/main" id="{00000000-0008-0000-0000-0000E7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62</xdr:row>
      <xdr:rowOff>76200</xdr:rowOff>
    </xdr:from>
    <xdr:to>
      <xdr:col>10</xdr:col>
      <xdr:colOff>76200</xdr:colOff>
      <xdr:row>63</xdr:row>
      <xdr:rowOff>114300</xdr:rowOff>
    </xdr:to>
    <xdr:sp macro="" textlink="">
      <xdr:nvSpPr>
        <xdr:cNvPr id="10984" name="Text Box 75" hidden="1">
          <a:extLst>
            <a:ext uri="{FF2B5EF4-FFF2-40B4-BE49-F238E27FC236}">
              <a16:creationId xmlns:a16="http://schemas.microsoft.com/office/drawing/2014/main" id="{00000000-0008-0000-0000-0000E8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62</xdr:row>
      <xdr:rowOff>76200</xdr:rowOff>
    </xdr:from>
    <xdr:to>
      <xdr:col>10</xdr:col>
      <xdr:colOff>76200</xdr:colOff>
      <xdr:row>63</xdr:row>
      <xdr:rowOff>114300</xdr:rowOff>
    </xdr:to>
    <xdr:sp macro="" textlink="">
      <xdr:nvSpPr>
        <xdr:cNvPr id="10985" name="Text Box 75" hidden="1">
          <a:extLst>
            <a:ext uri="{FF2B5EF4-FFF2-40B4-BE49-F238E27FC236}">
              <a16:creationId xmlns:a16="http://schemas.microsoft.com/office/drawing/2014/main" id="{00000000-0008-0000-0000-0000E9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62</xdr:row>
      <xdr:rowOff>76200</xdr:rowOff>
    </xdr:from>
    <xdr:to>
      <xdr:col>10</xdr:col>
      <xdr:colOff>76200</xdr:colOff>
      <xdr:row>63</xdr:row>
      <xdr:rowOff>114300</xdr:rowOff>
    </xdr:to>
    <xdr:sp macro="" textlink="">
      <xdr:nvSpPr>
        <xdr:cNvPr id="10986" name="Text Box 75" hidden="1">
          <a:extLst>
            <a:ext uri="{FF2B5EF4-FFF2-40B4-BE49-F238E27FC236}">
              <a16:creationId xmlns:a16="http://schemas.microsoft.com/office/drawing/2014/main" id="{00000000-0008-0000-0000-0000EA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62</xdr:row>
      <xdr:rowOff>76200</xdr:rowOff>
    </xdr:from>
    <xdr:to>
      <xdr:col>10</xdr:col>
      <xdr:colOff>76200</xdr:colOff>
      <xdr:row>63</xdr:row>
      <xdr:rowOff>114300</xdr:rowOff>
    </xdr:to>
    <xdr:sp macro="" textlink="">
      <xdr:nvSpPr>
        <xdr:cNvPr id="10987" name="Text Box 75" hidden="1">
          <a:extLst>
            <a:ext uri="{FF2B5EF4-FFF2-40B4-BE49-F238E27FC236}">
              <a16:creationId xmlns:a16="http://schemas.microsoft.com/office/drawing/2014/main" id="{00000000-0008-0000-0000-0000EB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63</xdr:row>
      <xdr:rowOff>76200</xdr:rowOff>
    </xdr:from>
    <xdr:to>
      <xdr:col>10</xdr:col>
      <xdr:colOff>76200</xdr:colOff>
      <xdr:row>64</xdr:row>
      <xdr:rowOff>114300</xdr:rowOff>
    </xdr:to>
    <xdr:sp macro="" textlink="">
      <xdr:nvSpPr>
        <xdr:cNvPr id="10988" name="Text Box 75" hidden="1">
          <a:extLst>
            <a:ext uri="{FF2B5EF4-FFF2-40B4-BE49-F238E27FC236}">
              <a16:creationId xmlns:a16="http://schemas.microsoft.com/office/drawing/2014/main" id="{00000000-0008-0000-0000-0000EC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63</xdr:row>
      <xdr:rowOff>76200</xdr:rowOff>
    </xdr:from>
    <xdr:to>
      <xdr:col>10</xdr:col>
      <xdr:colOff>76200</xdr:colOff>
      <xdr:row>64</xdr:row>
      <xdr:rowOff>114300</xdr:rowOff>
    </xdr:to>
    <xdr:sp macro="" textlink="">
      <xdr:nvSpPr>
        <xdr:cNvPr id="10989" name="Text Box 75" hidden="1">
          <a:extLst>
            <a:ext uri="{FF2B5EF4-FFF2-40B4-BE49-F238E27FC236}">
              <a16:creationId xmlns:a16="http://schemas.microsoft.com/office/drawing/2014/main" id="{00000000-0008-0000-0000-0000ED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63</xdr:row>
      <xdr:rowOff>76200</xdr:rowOff>
    </xdr:from>
    <xdr:to>
      <xdr:col>10</xdr:col>
      <xdr:colOff>76200</xdr:colOff>
      <xdr:row>64</xdr:row>
      <xdr:rowOff>114300</xdr:rowOff>
    </xdr:to>
    <xdr:sp macro="" textlink="">
      <xdr:nvSpPr>
        <xdr:cNvPr id="10990" name="Text Box 75" hidden="1">
          <a:extLst>
            <a:ext uri="{FF2B5EF4-FFF2-40B4-BE49-F238E27FC236}">
              <a16:creationId xmlns:a16="http://schemas.microsoft.com/office/drawing/2014/main" id="{00000000-0008-0000-0000-0000EE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63</xdr:row>
      <xdr:rowOff>76200</xdr:rowOff>
    </xdr:from>
    <xdr:to>
      <xdr:col>10</xdr:col>
      <xdr:colOff>76200</xdr:colOff>
      <xdr:row>64</xdr:row>
      <xdr:rowOff>114300</xdr:rowOff>
    </xdr:to>
    <xdr:sp macro="" textlink="">
      <xdr:nvSpPr>
        <xdr:cNvPr id="10991" name="Text Box 75" hidden="1">
          <a:extLst>
            <a:ext uri="{FF2B5EF4-FFF2-40B4-BE49-F238E27FC236}">
              <a16:creationId xmlns:a16="http://schemas.microsoft.com/office/drawing/2014/main" id="{00000000-0008-0000-0000-0000EF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63</xdr:row>
      <xdr:rowOff>76200</xdr:rowOff>
    </xdr:from>
    <xdr:to>
      <xdr:col>10</xdr:col>
      <xdr:colOff>76200</xdr:colOff>
      <xdr:row>64</xdr:row>
      <xdr:rowOff>114300</xdr:rowOff>
    </xdr:to>
    <xdr:sp macro="" textlink="">
      <xdr:nvSpPr>
        <xdr:cNvPr id="10992" name="Text Box 75" hidden="1">
          <a:extLst>
            <a:ext uri="{FF2B5EF4-FFF2-40B4-BE49-F238E27FC236}">
              <a16:creationId xmlns:a16="http://schemas.microsoft.com/office/drawing/2014/main" id="{00000000-0008-0000-0000-0000F0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63</xdr:row>
      <xdr:rowOff>76200</xdr:rowOff>
    </xdr:from>
    <xdr:to>
      <xdr:col>10</xdr:col>
      <xdr:colOff>76200</xdr:colOff>
      <xdr:row>64</xdr:row>
      <xdr:rowOff>114300</xdr:rowOff>
    </xdr:to>
    <xdr:sp macro="" textlink="">
      <xdr:nvSpPr>
        <xdr:cNvPr id="10993" name="Text Box 75" hidden="1">
          <a:extLst>
            <a:ext uri="{FF2B5EF4-FFF2-40B4-BE49-F238E27FC236}">
              <a16:creationId xmlns:a16="http://schemas.microsoft.com/office/drawing/2014/main" id="{00000000-0008-0000-0000-0000F1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64</xdr:row>
      <xdr:rowOff>76200</xdr:rowOff>
    </xdr:from>
    <xdr:to>
      <xdr:col>10</xdr:col>
      <xdr:colOff>76200</xdr:colOff>
      <xdr:row>65</xdr:row>
      <xdr:rowOff>114300</xdr:rowOff>
    </xdr:to>
    <xdr:sp macro="" textlink="">
      <xdr:nvSpPr>
        <xdr:cNvPr id="10994" name="Text Box 75" hidden="1">
          <a:extLst>
            <a:ext uri="{FF2B5EF4-FFF2-40B4-BE49-F238E27FC236}">
              <a16:creationId xmlns:a16="http://schemas.microsoft.com/office/drawing/2014/main" id="{00000000-0008-0000-0000-0000F2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64</xdr:row>
      <xdr:rowOff>76200</xdr:rowOff>
    </xdr:from>
    <xdr:to>
      <xdr:col>10</xdr:col>
      <xdr:colOff>76200</xdr:colOff>
      <xdr:row>65</xdr:row>
      <xdr:rowOff>114300</xdr:rowOff>
    </xdr:to>
    <xdr:sp macro="" textlink="">
      <xdr:nvSpPr>
        <xdr:cNvPr id="10995" name="Text Box 75" hidden="1">
          <a:extLst>
            <a:ext uri="{FF2B5EF4-FFF2-40B4-BE49-F238E27FC236}">
              <a16:creationId xmlns:a16="http://schemas.microsoft.com/office/drawing/2014/main" id="{00000000-0008-0000-0000-0000F3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64</xdr:row>
      <xdr:rowOff>76200</xdr:rowOff>
    </xdr:from>
    <xdr:to>
      <xdr:col>10</xdr:col>
      <xdr:colOff>76200</xdr:colOff>
      <xdr:row>65</xdr:row>
      <xdr:rowOff>114300</xdr:rowOff>
    </xdr:to>
    <xdr:sp macro="" textlink="">
      <xdr:nvSpPr>
        <xdr:cNvPr id="10996" name="Text Box 75" hidden="1">
          <a:extLst>
            <a:ext uri="{FF2B5EF4-FFF2-40B4-BE49-F238E27FC236}">
              <a16:creationId xmlns:a16="http://schemas.microsoft.com/office/drawing/2014/main" id="{00000000-0008-0000-0000-0000F4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64</xdr:row>
      <xdr:rowOff>76200</xdr:rowOff>
    </xdr:from>
    <xdr:to>
      <xdr:col>10</xdr:col>
      <xdr:colOff>76200</xdr:colOff>
      <xdr:row>65</xdr:row>
      <xdr:rowOff>114300</xdr:rowOff>
    </xdr:to>
    <xdr:sp macro="" textlink="">
      <xdr:nvSpPr>
        <xdr:cNvPr id="10997" name="Text Box 75" hidden="1">
          <a:extLst>
            <a:ext uri="{FF2B5EF4-FFF2-40B4-BE49-F238E27FC236}">
              <a16:creationId xmlns:a16="http://schemas.microsoft.com/office/drawing/2014/main" id="{00000000-0008-0000-0000-0000F5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64</xdr:row>
      <xdr:rowOff>76200</xdr:rowOff>
    </xdr:from>
    <xdr:to>
      <xdr:col>10</xdr:col>
      <xdr:colOff>76200</xdr:colOff>
      <xdr:row>65</xdr:row>
      <xdr:rowOff>114300</xdr:rowOff>
    </xdr:to>
    <xdr:sp macro="" textlink="">
      <xdr:nvSpPr>
        <xdr:cNvPr id="10998" name="Text Box 75" hidden="1">
          <a:extLst>
            <a:ext uri="{FF2B5EF4-FFF2-40B4-BE49-F238E27FC236}">
              <a16:creationId xmlns:a16="http://schemas.microsoft.com/office/drawing/2014/main" id="{00000000-0008-0000-0000-0000F6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64</xdr:row>
      <xdr:rowOff>76200</xdr:rowOff>
    </xdr:from>
    <xdr:to>
      <xdr:col>10</xdr:col>
      <xdr:colOff>76200</xdr:colOff>
      <xdr:row>65</xdr:row>
      <xdr:rowOff>114300</xdr:rowOff>
    </xdr:to>
    <xdr:sp macro="" textlink="">
      <xdr:nvSpPr>
        <xdr:cNvPr id="10999" name="Text Box 75" hidden="1">
          <a:extLst>
            <a:ext uri="{FF2B5EF4-FFF2-40B4-BE49-F238E27FC236}">
              <a16:creationId xmlns:a16="http://schemas.microsoft.com/office/drawing/2014/main" id="{00000000-0008-0000-0000-0000F7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65</xdr:row>
      <xdr:rowOff>76200</xdr:rowOff>
    </xdr:from>
    <xdr:to>
      <xdr:col>10</xdr:col>
      <xdr:colOff>76200</xdr:colOff>
      <xdr:row>66</xdr:row>
      <xdr:rowOff>114300</xdr:rowOff>
    </xdr:to>
    <xdr:sp macro="" textlink="">
      <xdr:nvSpPr>
        <xdr:cNvPr id="11000" name="Text Box 75" hidden="1">
          <a:extLst>
            <a:ext uri="{FF2B5EF4-FFF2-40B4-BE49-F238E27FC236}">
              <a16:creationId xmlns:a16="http://schemas.microsoft.com/office/drawing/2014/main" id="{00000000-0008-0000-0000-0000F8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65</xdr:row>
      <xdr:rowOff>76200</xdr:rowOff>
    </xdr:from>
    <xdr:to>
      <xdr:col>10</xdr:col>
      <xdr:colOff>76200</xdr:colOff>
      <xdr:row>66</xdr:row>
      <xdr:rowOff>114300</xdr:rowOff>
    </xdr:to>
    <xdr:sp macro="" textlink="">
      <xdr:nvSpPr>
        <xdr:cNvPr id="11001" name="Text Box 75" hidden="1">
          <a:extLst>
            <a:ext uri="{FF2B5EF4-FFF2-40B4-BE49-F238E27FC236}">
              <a16:creationId xmlns:a16="http://schemas.microsoft.com/office/drawing/2014/main" id="{00000000-0008-0000-0000-0000F9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65</xdr:row>
      <xdr:rowOff>76200</xdr:rowOff>
    </xdr:from>
    <xdr:to>
      <xdr:col>10</xdr:col>
      <xdr:colOff>76200</xdr:colOff>
      <xdr:row>66</xdr:row>
      <xdr:rowOff>114300</xdr:rowOff>
    </xdr:to>
    <xdr:sp macro="" textlink="">
      <xdr:nvSpPr>
        <xdr:cNvPr id="11002" name="Text Box 75" hidden="1">
          <a:extLst>
            <a:ext uri="{FF2B5EF4-FFF2-40B4-BE49-F238E27FC236}">
              <a16:creationId xmlns:a16="http://schemas.microsoft.com/office/drawing/2014/main" id="{00000000-0008-0000-0000-0000FA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65</xdr:row>
      <xdr:rowOff>76200</xdr:rowOff>
    </xdr:from>
    <xdr:to>
      <xdr:col>10</xdr:col>
      <xdr:colOff>76200</xdr:colOff>
      <xdr:row>66</xdr:row>
      <xdr:rowOff>114300</xdr:rowOff>
    </xdr:to>
    <xdr:sp macro="" textlink="">
      <xdr:nvSpPr>
        <xdr:cNvPr id="11003" name="Text Box 75" hidden="1">
          <a:extLst>
            <a:ext uri="{FF2B5EF4-FFF2-40B4-BE49-F238E27FC236}">
              <a16:creationId xmlns:a16="http://schemas.microsoft.com/office/drawing/2014/main" id="{00000000-0008-0000-0000-0000FB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65</xdr:row>
      <xdr:rowOff>76200</xdr:rowOff>
    </xdr:from>
    <xdr:to>
      <xdr:col>10</xdr:col>
      <xdr:colOff>76200</xdr:colOff>
      <xdr:row>66</xdr:row>
      <xdr:rowOff>114300</xdr:rowOff>
    </xdr:to>
    <xdr:sp macro="" textlink="">
      <xdr:nvSpPr>
        <xdr:cNvPr id="11004" name="Text Box 75" hidden="1">
          <a:extLst>
            <a:ext uri="{FF2B5EF4-FFF2-40B4-BE49-F238E27FC236}">
              <a16:creationId xmlns:a16="http://schemas.microsoft.com/office/drawing/2014/main" id="{00000000-0008-0000-0000-0000FC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65</xdr:row>
      <xdr:rowOff>76200</xdr:rowOff>
    </xdr:from>
    <xdr:to>
      <xdr:col>10</xdr:col>
      <xdr:colOff>76200</xdr:colOff>
      <xdr:row>66</xdr:row>
      <xdr:rowOff>114300</xdr:rowOff>
    </xdr:to>
    <xdr:sp macro="" textlink="">
      <xdr:nvSpPr>
        <xdr:cNvPr id="11005" name="Text Box 75" hidden="1">
          <a:extLst>
            <a:ext uri="{FF2B5EF4-FFF2-40B4-BE49-F238E27FC236}">
              <a16:creationId xmlns:a16="http://schemas.microsoft.com/office/drawing/2014/main" id="{00000000-0008-0000-0000-0000FD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66</xdr:row>
      <xdr:rowOff>76200</xdr:rowOff>
    </xdr:from>
    <xdr:to>
      <xdr:col>10</xdr:col>
      <xdr:colOff>76200</xdr:colOff>
      <xdr:row>67</xdr:row>
      <xdr:rowOff>114300</xdr:rowOff>
    </xdr:to>
    <xdr:sp macro="" textlink="">
      <xdr:nvSpPr>
        <xdr:cNvPr id="11006" name="Text Box 75" hidden="1">
          <a:extLst>
            <a:ext uri="{FF2B5EF4-FFF2-40B4-BE49-F238E27FC236}">
              <a16:creationId xmlns:a16="http://schemas.microsoft.com/office/drawing/2014/main" id="{00000000-0008-0000-0000-0000FE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66</xdr:row>
      <xdr:rowOff>76200</xdr:rowOff>
    </xdr:from>
    <xdr:to>
      <xdr:col>10</xdr:col>
      <xdr:colOff>76200</xdr:colOff>
      <xdr:row>67</xdr:row>
      <xdr:rowOff>114300</xdr:rowOff>
    </xdr:to>
    <xdr:sp macro="" textlink="">
      <xdr:nvSpPr>
        <xdr:cNvPr id="11007" name="Text Box 75" hidden="1">
          <a:extLst>
            <a:ext uri="{FF2B5EF4-FFF2-40B4-BE49-F238E27FC236}">
              <a16:creationId xmlns:a16="http://schemas.microsoft.com/office/drawing/2014/main" id="{00000000-0008-0000-0000-0000FF2A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66</xdr:row>
      <xdr:rowOff>76200</xdr:rowOff>
    </xdr:from>
    <xdr:to>
      <xdr:col>10</xdr:col>
      <xdr:colOff>76200</xdr:colOff>
      <xdr:row>67</xdr:row>
      <xdr:rowOff>114300</xdr:rowOff>
    </xdr:to>
    <xdr:sp macro="" textlink="">
      <xdr:nvSpPr>
        <xdr:cNvPr id="11008" name="Text Box 75" hidden="1">
          <a:extLst>
            <a:ext uri="{FF2B5EF4-FFF2-40B4-BE49-F238E27FC236}">
              <a16:creationId xmlns:a16="http://schemas.microsoft.com/office/drawing/2014/main" id="{00000000-0008-0000-0000-000000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66</xdr:row>
      <xdr:rowOff>76200</xdr:rowOff>
    </xdr:from>
    <xdr:to>
      <xdr:col>10</xdr:col>
      <xdr:colOff>76200</xdr:colOff>
      <xdr:row>67</xdr:row>
      <xdr:rowOff>114300</xdr:rowOff>
    </xdr:to>
    <xdr:sp macro="" textlink="">
      <xdr:nvSpPr>
        <xdr:cNvPr id="11009" name="Text Box 75" hidden="1">
          <a:extLst>
            <a:ext uri="{FF2B5EF4-FFF2-40B4-BE49-F238E27FC236}">
              <a16:creationId xmlns:a16="http://schemas.microsoft.com/office/drawing/2014/main" id="{00000000-0008-0000-0000-000001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66</xdr:row>
      <xdr:rowOff>76200</xdr:rowOff>
    </xdr:from>
    <xdr:to>
      <xdr:col>10</xdr:col>
      <xdr:colOff>76200</xdr:colOff>
      <xdr:row>67</xdr:row>
      <xdr:rowOff>114300</xdr:rowOff>
    </xdr:to>
    <xdr:sp macro="" textlink="">
      <xdr:nvSpPr>
        <xdr:cNvPr id="11010" name="Text Box 75" hidden="1">
          <a:extLst>
            <a:ext uri="{FF2B5EF4-FFF2-40B4-BE49-F238E27FC236}">
              <a16:creationId xmlns:a16="http://schemas.microsoft.com/office/drawing/2014/main" id="{00000000-0008-0000-0000-000002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66</xdr:row>
      <xdr:rowOff>76200</xdr:rowOff>
    </xdr:from>
    <xdr:to>
      <xdr:col>10</xdr:col>
      <xdr:colOff>76200</xdr:colOff>
      <xdr:row>67</xdr:row>
      <xdr:rowOff>114300</xdr:rowOff>
    </xdr:to>
    <xdr:sp macro="" textlink="">
      <xdr:nvSpPr>
        <xdr:cNvPr id="11011" name="Text Box 75" hidden="1">
          <a:extLst>
            <a:ext uri="{FF2B5EF4-FFF2-40B4-BE49-F238E27FC236}">
              <a16:creationId xmlns:a16="http://schemas.microsoft.com/office/drawing/2014/main" id="{00000000-0008-0000-0000-000003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67</xdr:row>
      <xdr:rowOff>76200</xdr:rowOff>
    </xdr:from>
    <xdr:to>
      <xdr:col>10</xdr:col>
      <xdr:colOff>76200</xdr:colOff>
      <xdr:row>68</xdr:row>
      <xdr:rowOff>114300</xdr:rowOff>
    </xdr:to>
    <xdr:sp macro="" textlink="">
      <xdr:nvSpPr>
        <xdr:cNvPr id="11012" name="Text Box 75" hidden="1">
          <a:extLst>
            <a:ext uri="{FF2B5EF4-FFF2-40B4-BE49-F238E27FC236}">
              <a16:creationId xmlns:a16="http://schemas.microsoft.com/office/drawing/2014/main" id="{00000000-0008-0000-0000-000004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67</xdr:row>
      <xdr:rowOff>76200</xdr:rowOff>
    </xdr:from>
    <xdr:to>
      <xdr:col>10</xdr:col>
      <xdr:colOff>76200</xdr:colOff>
      <xdr:row>68</xdr:row>
      <xdr:rowOff>114300</xdr:rowOff>
    </xdr:to>
    <xdr:sp macro="" textlink="">
      <xdr:nvSpPr>
        <xdr:cNvPr id="11013" name="Text Box 75" hidden="1">
          <a:extLst>
            <a:ext uri="{FF2B5EF4-FFF2-40B4-BE49-F238E27FC236}">
              <a16:creationId xmlns:a16="http://schemas.microsoft.com/office/drawing/2014/main" id="{00000000-0008-0000-0000-000005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67</xdr:row>
      <xdr:rowOff>76200</xdr:rowOff>
    </xdr:from>
    <xdr:to>
      <xdr:col>10</xdr:col>
      <xdr:colOff>76200</xdr:colOff>
      <xdr:row>68</xdr:row>
      <xdr:rowOff>114300</xdr:rowOff>
    </xdr:to>
    <xdr:sp macro="" textlink="">
      <xdr:nvSpPr>
        <xdr:cNvPr id="11014" name="Text Box 75" hidden="1">
          <a:extLst>
            <a:ext uri="{FF2B5EF4-FFF2-40B4-BE49-F238E27FC236}">
              <a16:creationId xmlns:a16="http://schemas.microsoft.com/office/drawing/2014/main" id="{00000000-0008-0000-0000-000006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67</xdr:row>
      <xdr:rowOff>76200</xdr:rowOff>
    </xdr:from>
    <xdr:to>
      <xdr:col>10</xdr:col>
      <xdr:colOff>76200</xdr:colOff>
      <xdr:row>68</xdr:row>
      <xdr:rowOff>114300</xdr:rowOff>
    </xdr:to>
    <xdr:sp macro="" textlink="">
      <xdr:nvSpPr>
        <xdr:cNvPr id="11015" name="Text Box 75" hidden="1">
          <a:extLst>
            <a:ext uri="{FF2B5EF4-FFF2-40B4-BE49-F238E27FC236}">
              <a16:creationId xmlns:a16="http://schemas.microsoft.com/office/drawing/2014/main" id="{00000000-0008-0000-0000-000007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67</xdr:row>
      <xdr:rowOff>76200</xdr:rowOff>
    </xdr:from>
    <xdr:to>
      <xdr:col>10</xdr:col>
      <xdr:colOff>76200</xdr:colOff>
      <xdr:row>68</xdr:row>
      <xdr:rowOff>114300</xdr:rowOff>
    </xdr:to>
    <xdr:sp macro="" textlink="">
      <xdr:nvSpPr>
        <xdr:cNvPr id="11016" name="Text Box 75" hidden="1">
          <a:extLst>
            <a:ext uri="{FF2B5EF4-FFF2-40B4-BE49-F238E27FC236}">
              <a16:creationId xmlns:a16="http://schemas.microsoft.com/office/drawing/2014/main" id="{00000000-0008-0000-0000-000008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67</xdr:row>
      <xdr:rowOff>76200</xdr:rowOff>
    </xdr:from>
    <xdr:to>
      <xdr:col>10</xdr:col>
      <xdr:colOff>76200</xdr:colOff>
      <xdr:row>68</xdr:row>
      <xdr:rowOff>114300</xdr:rowOff>
    </xdr:to>
    <xdr:sp macro="" textlink="">
      <xdr:nvSpPr>
        <xdr:cNvPr id="11017" name="Text Box 75" hidden="1">
          <a:extLst>
            <a:ext uri="{FF2B5EF4-FFF2-40B4-BE49-F238E27FC236}">
              <a16:creationId xmlns:a16="http://schemas.microsoft.com/office/drawing/2014/main" id="{00000000-0008-0000-0000-000009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68</xdr:row>
      <xdr:rowOff>76200</xdr:rowOff>
    </xdr:from>
    <xdr:to>
      <xdr:col>10</xdr:col>
      <xdr:colOff>76200</xdr:colOff>
      <xdr:row>69</xdr:row>
      <xdr:rowOff>114300</xdr:rowOff>
    </xdr:to>
    <xdr:sp macro="" textlink="">
      <xdr:nvSpPr>
        <xdr:cNvPr id="11018" name="Text Box 75" hidden="1">
          <a:extLst>
            <a:ext uri="{FF2B5EF4-FFF2-40B4-BE49-F238E27FC236}">
              <a16:creationId xmlns:a16="http://schemas.microsoft.com/office/drawing/2014/main" id="{00000000-0008-0000-0000-00000A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68</xdr:row>
      <xdr:rowOff>76200</xdr:rowOff>
    </xdr:from>
    <xdr:to>
      <xdr:col>10</xdr:col>
      <xdr:colOff>76200</xdr:colOff>
      <xdr:row>69</xdr:row>
      <xdr:rowOff>114300</xdr:rowOff>
    </xdr:to>
    <xdr:sp macro="" textlink="">
      <xdr:nvSpPr>
        <xdr:cNvPr id="11019" name="Text Box 75" hidden="1">
          <a:extLst>
            <a:ext uri="{FF2B5EF4-FFF2-40B4-BE49-F238E27FC236}">
              <a16:creationId xmlns:a16="http://schemas.microsoft.com/office/drawing/2014/main" id="{00000000-0008-0000-0000-00000B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68</xdr:row>
      <xdr:rowOff>76200</xdr:rowOff>
    </xdr:from>
    <xdr:to>
      <xdr:col>10</xdr:col>
      <xdr:colOff>76200</xdr:colOff>
      <xdr:row>69</xdr:row>
      <xdr:rowOff>114300</xdr:rowOff>
    </xdr:to>
    <xdr:sp macro="" textlink="">
      <xdr:nvSpPr>
        <xdr:cNvPr id="11020" name="Text Box 75" hidden="1">
          <a:extLst>
            <a:ext uri="{FF2B5EF4-FFF2-40B4-BE49-F238E27FC236}">
              <a16:creationId xmlns:a16="http://schemas.microsoft.com/office/drawing/2014/main" id="{00000000-0008-0000-0000-00000C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68</xdr:row>
      <xdr:rowOff>76200</xdr:rowOff>
    </xdr:from>
    <xdr:to>
      <xdr:col>10</xdr:col>
      <xdr:colOff>76200</xdr:colOff>
      <xdr:row>69</xdr:row>
      <xdr:rowOff>114300</xdr:rowOff>
    </xdr:to>
    <xdr:sp macro="" textlink="">
      <xdr:nvSpPr>
        <xdr:cNvPr id="11021" name="Text Box 75" hidden="1">
          <a:extLst>
            <a:ext uri="{FF2B5EF4-FFF2-40B4-BE49-F238E27FC236}">
              <a16:creationId xmlns:a16="http://schemas.microsoft.com/office/drawing/2014/main" id="{00000000-0008-0000-0000-00000D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68</xdr:row>
      <xdr:rowOff>76200</xdr:rowOff>
    </xdr:from>
    <xdr:to>
      <xdr:col>10</xdr:col>
      <xdr:colOff>76200</xdr:colOff>
      <xdr:row>69</xdr:row>
      <xdr:rowOff>114300</xdr:rowOff>
    </xdr:to>
    <xdr:sp macro="" textlink="">
      <xdr:nvSpPr>
        <xdr:cNvPr id="11022" name="Text Box 75" hidden="1">
          <a:extLst>
            <a:ext uri="{FF2B5EF4-FFF2-40B4-BE49-F238E27FC236}">
              <a16:creationId xmlns:a16="http://schemas.microsoft.com/office/drawing/2014/main" id="{00000000-0008-0000-0000-00000E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68</xdr:row>
      <xdr:rowOff>76200</xdr:rowOff>
    </xdr:from>
    <xdr:to>
      <xdr:col>10</xdr:col>
      <xdr:colOff>76200</xdr:colOff>
      <xdr:row>69</xdr:row>
      <xdr:rowOff>114300</xdr:rowOff>
    </xdr:to>
    <xdr:sp macro="" textlink="">
      <xdr:nvSpPr>
        <xdr:cNvPr id="11023" name="Text Box 75" hidden="1">
          <a:extLst>
            <a:ext uri="{FF2B5EF4-FFF2-40B4-BE49-F238E27FC236}">
              <a16:creationId xmlns:a16="http://schemas.microsoft.com/office/drawing/2014/main" id="{00000000-0008-0000-0000-00000F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69</xdr:row>
      <xdr:rowOff>76200</xdr:rowOff>
    </xdr:from>
    <xdr:to>
      <xdr:col>10</xdr:col>
      <xdr:colOff>76200</xdr:colOff>
      <xdr:row>70</xdr:row>
      <xdr:rowOff>114300</xdr:rowOff>
    </xdr:to>
    <xdr:sp macro="" textlink="">
      <xdr:nvSpPr>
        <xdr:cNvPr id="11024" name="Text Box 75" hidden="1">
          <a:extLst>
            <a:ext uri="{FF2B5EF4-FFF2-40B4-BE49-F238E27FC236}">
              <a16:creationId xmlns:a16="http://schemas.microsoft.com/office/drawing/2014/main" id="{00000000-0008-0000-0000-000010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69</xdr:row>
      <xdr:rowOff>76200</xdr:rowOff>
    </xdr:from>
    <xdr:to>
      <xdr:col>10</xdr:col>
      <xdr:colOff>76200</xdr:colOff>
      <xdr:row>70</xdr:row>
      <xdr:rowOff>114300</xdr:rowOff>
    </xdr:to>
    <xdr:sp macro="" textlink="">
      <xdr:nvSpPr>
        <xdr:cNvPr id="11025" name="Text Box 75" hidden="1">
          <a:extLst>
            <a:ext uri="{FF2B5EF4-FFF2-40B4-BE49-F238E27FC236}">
              <a16:creationId xmlns:a16="http://schemas.microsoft.com/office/drawing/2014/main" id="{00000000-0008-0000-0000-000011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69</xdr:row>
      <xdr:rowOff>76200</xdr:rowOff>
    </xdr:from>
    <xdr:to>
      <xdr:col>10</xdr:col>
      <xdr:colOff>76200</xdr:colOff>
      <xdr:row>70</xdr:row>
      <xdr:rowOff>114300</xdr:rowOff>
    </xdr:to>
    <xdr:sp macro="" textlink="">
      <xdr:nvSpPr>
        <xdr:cNvPr id="11026" name="Text Box 75" hidden="1">
          <a:extLst>
            <a:ext uri="{FF2B5EF4-FFF2-40B4-BE49-F238E27FC236}">
              <a16:creationId xmlns:a16="http://schemas.microsoft.com/office/drawing/2014/main" id="{00000000-0008-0000-0000-000012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69</xdr:row>
      <xdr:rowOff>76200</xdr:rowOff>
    </xdr:from>
    <xdr:to>
      <xdr:col>10</xdr:col>
      <xdr:colOff>76200</xdr:colOff>
      <xdr:row>70</xdr:row>
      <xdr:rowOff>114300</xdr:rowOff>
    </xdr:to>
    <xdr:sp macro="" textlink="">
      <xdr:nvSpPr>
        <xdr:cNvPr id="11027" name="Text Box 75" hidden="1">
          <a:extLst>
            <a:ext uri="{FF2B5EF4-FFF2-40B4-BE49-F238E27FC236}">
              <a16:creationId xmlns:a16="http://schemas.microsoft.com/office/drawing/2014/main" id="{00000000-0008-0000-0000-000013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69</xdr:row>
      <xdr:rowOff>76200</xdr:rowOff>
    </xdr:from>
    <xdr:to>
      <xdr:col>10</xdr:col>
      <xdr:colOff>76200</xdr:colOff>
      <xdr:row>70</xdr:row>
      <xdr:rowOff>114300</xdr:rowOff>
    </xdr:to>
    <xdr:sp macro="" textlink="">
      <xdr:nvSpPr>
        <xdr:cNvPr id="11028" name="Text Box 75" hidden="1">
          <a:extLst>
            <a:ext uri="{FF2B5EF4-FFF2-40B4-BE49-F238E27FC236}">
              <a16:creationId xmlns:a16="http://schemas.microsoft.com/office/drawing/2014/main" id="{00000000-0008-0000-0000-000014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69</xdr:row>
      <xdr:rowOff>76200</xdr:rowOff>
    </xdr:from>
    <xdr:to>
      <xdr:col>10</xdr:col>
      <xdr:colOff>76200</xdr:colOff>
      <xdr:row>70</xdr:row>
      <xdr:rowOff>114300</xdr:rowOff>
    </xdr:to>
    <xdr:sp macro="" textlink="">
      <xdr:nvSpPr>
        <xdr:cNvPr id="11029" name="Text Box 75" hidden="1">
          <a:extLst>
            <a:ext uri="{FF2B5EF4-FFF2-40B4-BE49-F238E27FC236}">
              <a16:creationId xmlns:a16="http://schemas.microsoft.com/office/drawing/2014/main" id="{00000000-0008-0000-0000-000015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70</xdr:row>
      <xdr:rowOff>76200</xdr:rowOff>
    </xdr:from>
    <xdr:to>
      <xdr:col>10</xdr:col>
      <xdr:colOff>76200</xdr:colOff>
      <xdr:row>71</xdr:row>
      <xdr:rowOff>114300</xdr:rowOff>
    </xdr:to>
    <xdr:sp macro="" textlink="">
      <xdr:nvSpPr>
        <xdr:cNvPr id="11030" name="Text Box 75" hidden="1">
          <a:extLst>
            <a:ext uri="{FF2B5EF4-FFF2-40B4-BE49-F238E27FC236}">
              <a16:creationId xmlns:a16="http://schemas.microsoft.com/office/drawing/2014/main" id="{00000000-0008-0000-0000-000016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70</xdr:row>
      <xdr:rowOff>76200</xdr:rowOff>
    </xdr:from>
    <xdr:to>
      <xdr:col>10</xdr:col>
      <xdr:colOff>76200</xdr:colOff>
      <xdr:row>71</xdr:row>
      <xdr:rowOff>114300</xdr:rowOff>
    </xdr:to>
    <xdr:sp macro="" textlink="">
      <xdr:nvSpPr>
        <xdr:cNvPr id="11031" name="Text Box 75" hidden="1">
          <a:extLst>
            <a:ext uri="{FF2B5EF4-FFF2-40B4-BE49-F238E27FC236}">
              <a16:creationId xmlns:a16="http://schemas.microsoft.com/office/drawing/2014/main" id="{00000000-0008-0000-0000-000017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70</xdr:row>
      <xdr:rowOff>76200</xdr:rowOff>
    </xdr:from>
    <xdr:to>
      <xdr:col>10</xdr:col>
      <xdr:colOff>76200</xdr:colOff>
      <xdr:row>71</xdr:row>
      <xdr:rowOff>114300</xdr:rowOff>
    </xdr:to>
    <xdr:sp macro="" textlink="">
      <xdr:nvSpPr>
        <xdr:cNvPr id="11032" name="Text Box 75" hidden="1">
          <a:extLst>
            <a:ext uri="{FF2B5EF4-FFF2-40B4-BE49-F238E27FC236}">
              <a16:creationId xmlns:a16="http://schemas.microsoft.com/office/drawing/2014/main" id="{00000000-0008-0000-0000-000018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70</xdr:row>
      <xdr:rowOff>76200</xdr:rowOff>
    </xdr:from>
    <xdr:to>
      <xdr:col>10</xdr:col>
      <xdr:colOff>76200</xdr:colOff>
      <xdr:row>71</xdr:row>
      <xdr:rowOff>114300</xdr:rowOff>
    </xdr:to>
    <xdr:sp macro="" textlink="">
      <xdr:nvSpPr>
        <xdr:cNvPr id="11033" name="Text Box 75" hidden="1">
          <a:extLst>
            <a:ext uri="{FF2B5EF4-FFF2-40B4-BE49-F238E27FC236}">
              <a16:creationId xmlns:a16="http://schemas.microsoft.com/office/drawing/2014/main" id="{00000000-0008-0000-0000-000019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70</xdr:row>
      <xdr:rowOff>76200</xdr:rowOff>
    </xdr:from>
    <xdr:to>
      <xdr:col>10</xdr:col>
      <xdr:colOff>76200</xdr:colOff>
      <xdr:row>71</xdr:row>
      <xdr:rowOff>114300</xdr:rowOff>
    </xdr:to>
    <xdr:sp macro="" textlink="">
      <xdr:nvSpPr>
        <xdr:cNvPr id="11034" name="Text Box 75" hidden="1">
          <a:extLst>
            <a:ext uri="{FF2B5EF4-FFF2-40B4-BE49-F238E27FC236}">
              <a16:creationId xmlns:a16="http://schemas.microsoft.com/office/drawing/2014/main" id="{00000000-0008-0000-0000-00001A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70</xdr:row>
      <xdr:rowOff>76200</xdr:rowOff>
    </xdr:from>
    <xdr:to>
      <xdr:col>10</xdr:col>
      <xdr:colOff>76200</xdr:colOff>
      <xdr:row>71</xdr:row>
      <xdr:rowOff>114300</xdr:rowOff>
    </xdr:to>
    <xdr:sp macro="" textlink="">
      <xdr:nvSpPr>
        <xdr:cNvPr id="11035" name="Text Box 75" hidden="1">
          <a:extLst>
            <a:ext uri="{FF2B5EF4-FFF2-40B4-BE49-F238E27FC236}">
              <a16:creationId xmlns:a16="http://schemas.microsoft.com/office/drawing/2014/main" id="{00000000-0008-0000-0000-00001B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71</xdr:row>
      <xdr:rowOff>76200</xdr:rowOff>
    </xdr:from>
    <xdr:to>
      <xdr:col>10</xdr:col>
      <xdr:colOff>76200</xdr:colOff>
      <xdr:row>72</xdr:row>
      <xdr:rowOff>114300</xdr:rowOff>
    </xdr:to>
    <xdr:sp macro="" textlink="">
      <xdr:nvSpPr>
        <xdr:cNvPr id="11036" name="Text Box 75" hidden="1">
          <a:extLst>
            <a:ext uri="{FF2B5EF4-FFF2-40B4-BE49-F238E27FC236}">
              <a16:creationId xmlns:a16="http://schemas.microsoft.com/office/drawing/2014/main" id="{00000000-0008-0000-0000-00001C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71</xdr:row>
      <xdr:rowOff>76200</xdr:rowOff>
    </xdr:from>
    <xdr:to>
      <xdr:col>10</xdr:col>
      <xdr:colOff>76200</xdr:colOff>
      <xdr:row>72</xdr:row>
      <xdr:rowOff>114300</xdr:rowOff>
    </xdr:to>
    <xdr:sp macro="" textlink="">
      <xdr:nvSpPr>
        <xdr:cNvPr id="11037" name="Text Box 75" hidden="1">
          <a:extLst>
            <a:ext uri="{FF2B5EF4-FFF2-40B4-BE49-F238E27FC236}">
              <a16:creationId xmlns:a16="http://schemas.microsoft.com/office/drawing/2014/main" id="{00000000-0008-0000-0000-00001D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71</xdr:row>
      <xdr:rowOff>76200</xdr:rowOff>
    </xdr:from>
    <xdr:to>
      <xdr:col>10</xdr:col>
      <xdr:colOff>76200</xdr:colOff>
      <xdr:row>72</xdr:row>
      <xdr:rowOff>114300</xdr:rowOff>
    </xdr:to>
    <xdr:sp macro="" textlink="">
      <xdr:nvSpPr>
        <xdr:cNvPr id="11038" name="Text Box 75" hidden="1">
          <a:extLst>
            <a:ext uri="{FF2B5EF4-FFF2-40B4-BE49-F238E27FC236}">
              <a16:creationId xmlns:a16="http://schemas.microsoft.com/office/drawing/2014/main" id="{00000000-0008-0000-0000-00001E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71</xdr:row>
      <xdr:rowOff>76200</xdr:rowOff>
    </xdr:from>
    <xdr:to>
      <xdr:col>10</xdr:col>
      <xdr:colOff>76200</xdr:colOff>
      <xdr:row>72</xdr:row>
      <xdr:rowOff>114300</xdr:rowOff>
    </xdr:to>
    <xdr:sp macro="" textlink="">
      <xdr:nvSpPr>
        <xdr:cNvPr id="11039" name="Text Box 75" hidden="1">
          <a:extLst>
            <a:ext uri="{FF2B5EF4-FFF2-40B4-BE49-F238E27FC236}">
              <a16:creationId xmlns:a16="http://schemas.microsoft.com/office/drawing/2014/main" id="{00000000-0008-0000-0000-00001F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71</xdr:row>
      <xdr:rowOff>76200</xdr:rowOff>
    </xdr:from>
    <xdr:to>
      <xdr:col>10</xdr:col>
      <xdr:colOff>76200</xdr:colOff>
      <xdr:row>72</xdr:row>
      <xdr:rowOff>114300</xdr:rowOff>
    </xdr:to>
    <xdr:sp macro="" textlink="">
      <xdr:nvSpPr>
        <xdr:cNvPr id="11040" name="Text Box 75" hidden="1">
          <a:extLst>
            <a:ext uri="{FF2B5EF4-FFF2-40B4-BE49-F238E27FC236}">
              <a16:creationId xmlns:a16="http://schemas.microsoft.com/office/drawing/2014/main" id="{00000000-0008-0000-0000-000020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71</xdr:row>
      <xdr:rowOff>76200</xdr:rowOff>
    </xdr:from>
    <xdr:to>
      <xdr:col>10</xdr:col>
      <xdr:colOff>76200</xdr:colOff>
      <xdr:row>72</xdr:row>
      <xdr:rowOff>114300</xdr:rowOff>
    </xdr:to>
    <xdr:sp macro="" textlink="">
      <xdr:nvSpPr>
        <xdr:cNvPr id="11041" name="Text Box 75" hidden="1">
          <a:extLst>
            <a:ext uri="{FF2B5EF4-FFF2-40B4-BE49-F238E27FC236}">
              <a16:creationId xmlns:a16="http://schemas.microsoft.com/office/drawing/2014/main" id="{00000000-0008-0000-0000-000021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72</xdr:row>
      <xdr:rowOff>76200</xdr:rowOff>
    </xdr:from>
    <xdr:to>
      <xdr:col>10</xdr:col>
      <xdr:colOff>76200</xdr:colOff>
      <xdr:row>73</xdr:row>
      <xdr:rowOff>114300</xdr:rowOff>
    </xdr:to>
    <xdr:sp macro="" textlink="">
      <xdr:nvSpPr>
        <xdr:cNvPr id="11042" name="Text Box 75" hidden="1">
          <a:extLst>
            <a:ext uri="{FF2B5EF4-FFF2-40B4-BE49-F238E27FC236}">
              <a16:creationId xmlns:a16="http://schemas.microsoft.com/office/drawing/2014/main" id="{00000000-0008-0000-0000-000022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72</xdr:row>
      <xdr:rowOff>76200</xdr:rowOff>
    </xdr:from>
    <xdr:to>
      <xdr:col>10</xdr:col>
      <xdr:colOff>76200</xdr:colOff>
      <xdr:row>73</xdr:row>
      <xdr:rowOff>114300</xdr:rowOff>
    </xdr:to>
    <xdr:sp macro="" textlink="">
      <xdr:nvSpPr>
        <xdr:cNvPr id="11043" name="Text Box 75" hidden="1">
          <a:extLst>
            <a:ext uri="{FF2B5EF4-FFF2-40B4-BE49-F238E27FC236}">
              <a16:creationId xmlns:a16="http://schemas.microsoft.com/office/drawing/2014/main" id="{00000000-0008-0000-0000-000023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72</xdr:row>
      <xdr:rowOff>76200</xdr:rowOff>
    </xdr:from>
    <xdr:to>
      <xdr:col>10</xdr:col>
      <xdr:colOff>76200</xdr:colOff>
      <xdr:row>73</xdr:row>
      <xdr:rowOff>114300</xdr:rowOff>
    </xdr:to>
    <xdr:sp macro="" textlink="">
      <xdr:nvSpPr>
        <xdr:cNvPr id="11044" name="Text Box 75" hidden="1">
          <a:extLst>
            <a:ext uri="{FF2B5EF4-FFF2-40B4-BE49-F238E27FC236}">
              <a16:creationId xmlns:a16="http://schemas.microsoft.com/office/drawing/2014/main" id="{00000000-0008-0000-0000-000024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72</xdr:row>
      <xdr:rowOff>76200</xdr:rowOff>
    </xdr:from>
    <xdr:to>
      <xdr:col>10</xdr:col>
      <xdr:colOff>76200</xdr:colOff>
      <xdr:row>73</xdr:row>
      <xdr:rowOff>114300</xdr:rowOff>
    </xdr:to>
    <xdr:sp macro="" textlink="">
      <xdr:nvSpPr>
        <xdr:cNvPr id="11045" name="Text Box 75" hidden="1">
          <a:extLst>
            <a:ext uri="{FF2B5EF4-FFF2-40B4-BE49-F238E27FC236}">
              <a16:creationId xmlns:a16="http://schemas.microsoft.com/office/drawing/2014/main" id="{00000000-0008-0000-0000-000025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72</xdr:row>
      <xdr:rowOff>76200</xdr:rowOff>
    </xdr:from>
    <xdr:to>
      <xdr:col>10</xdr:col>
      <xdr:colOff>76200</xdr:colOff>
      <xdr:row>73</xdr:row>
      <xdr:rowOff>114300</xdr:rowOff>
    </xdr:to>
    <xdr:sp macro="" textlink="">
      <xdr:nvSpPr>
        <xdr:cNvPr id="11046" name="Text Box 75" hidden="1">
          <a:extLst>
            <a:ext uri="{FF2B5EF4-FFF2-40B4-BE49-F238E27FC236}">
              <a16:creationId xmlns:a16="http://schemas.microsoft.com/office/drawing/2014/main" id="{00000000-0008-0000-0000-000026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72</xdr:row>
      <xdr:rowOff>76200</xdr:rowOff>
    </xdr:from>
    <xdr:to>
      <xdr:col>10</xdr:col>
      <xdr:colOff>76200</xdr:colOff>
      <xdr:row>73</xdr:row>
      <xdr:rowOff>114300</xdr:rowOff>
    </xdr:to>
    <xdr:sp macro="" textlink="">
      <xdr:nvSpPr>
        <xdr:cNvPr id="11047" name="Text Box 75" hidden="1">
          <a:extLst>
            <a:ext uri="{FF2B5EF4-FFF2-40B4-BE49-F238E27FC236}">
              <a16:creationId xmlns:a16="http://schemas.microsoft.com/office/drawing/2014/main" id="{00000000-0008-0000-0000-000027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73</xdr:row>
      <xdr:rowOff>76200</xdr:rowOff>
    </xdr:from>
    <xdr:to>
      <xdr:col>10</xdr:col>
      <xdr:colOff>76200</xdr:colOff>
      <xdr:row>74</xdr:row>
      <xdr:rowOff>114300</xdr:rowOff>
    </xdr:to>
    <xdr:sp macro="" textlink="">
      <xdr:nvSpPr>
        <xdr:cNvPr id="11048" name="Text Box 75" hidden="1">
          <a:extLst>
            <a:ext uri="{FF2B5EF4-FFF2-40B4-BE49-F238E27FC236}">
              <a16:creationId xmlns:a16="http://schemas.microsoft.com/office/drawing/2014/main" id="{00000000-0008-0000-0000-000028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73</xdr:row>
      <xdr:rowOff>76200</xdr:rowOff>
    </xdr:from>
    <xdr:to>
      <xdr:col>10</xdr:col>
      <xdr:colOff>76200</xdr:colOff>
      <xdr:row>74</xdr:row>
      <xdr:rowOff>114300</xdr:rowOff>
    </xdr:to>
    <xdr:sp macro="" textlink="">
      <xdr:nvSpPr>
        <xdr:cNvPr id="11049" name="Text Box 75" hidden="1">
          <a:extLst>
            <a:ext uri="{FF2B5EF4-FFF2-40B4-BE49-F238E27FC236}">
              <a16:creationId xmlns:a16="http://schemas.microsoft.com/office/drawing/2014/main" id="{00000000-0008-0000-0000-000029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73</xdr:row>
      <xdr:rowOff>76200</xdr:rowOff>
    </xdr:from>
    <xdr:to>
      <xdr:col>10</xdr:col>
      <xdr:colOff>76200</xdr:colOff>
      <xdr:row>74</xdr:row>
      <xdr:rowOff>114300</xdr:rowOff>
    </xdr:to>
    <xdr:sp macro="" textlink="">
      <xdr:nvSpPr>
        <xdr:cNvPr id="11050" name="Text Box 75" hidden="1">
          <a:extLst>
            <a:ext uri="{FF2B5EF4-FFF2-40B4-BE49-F238E27FC236}">
              <a16:creationId xmlns:a16="http://schemas.microsoft.com/office/drawing/2014/main" id="{00000000-0008-0000-0000-00002A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73</xdr:row>
      <xdr:rowOff>76200</xdr:rowOff>
    </xdr:from>
    <xdr:to>
      <xdr:col>10</xdr:col>
      <xdr:colOff>76200</xdr:colOff>
      <xdr:row>74</xdr:row>
      <xdr:rowOff>114300</xdr:rowOff>
    </xdr:to>
    <xdr:sp macro="" textlink="">
      <xdr:nvSpPr>
        <xdr:cNvPr id="11051" name="Text Box 75" hidden="1">
          <a:extLst>
            <a:ext uri="{FF2B5EF4-FFF2-40B4-BE49-F238E27FC236}">
              <a16:creationId xmlns:a16="http://schemas.microsoft.com/office/drawing/2014/main" id="{00000000-0008-0000-0000-00002B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73</xdr:row>
      <xdr:rowOff>76200</xdr:rowOff>
    </xdr:from>
    <xdr:to>
      <xdr:col>10</xdr:col>
      <xdr:colOff>76200</xdr:colOff>
      <xdr:row>74</xdr:row>
      <xdr:rowOff>114300</xdr:rowOff>
    </xdr:to>
    <xdr:sp macro="" textlink="">
      <xdr:nvSpPr>
        <xdr:cNvPr id="11052" name="Text Box 75" hidden="1">
          <a:extLst>
            <a:ext uri="{FF2B5EF4-FFF2-40B4-BE49-F238E27FC236}">
              <a16:creationId xmlns:a16="http://schemas.microsoft.com/office/drawing/2014/main" id="{00000000-0008-0000-0000-00002C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73</xdr:row>
      <xdr:rowOff>76200</xdr:rowOff>
    </xdr:from>
    <xdr:to>
      <xdr:col>10</xdr:col>
      <xdr:colOff>76200</xdr:colOff>
      <xdr:row>74</xdr:row>
      <xdr:rowOff>114300</xdr:rowOff>
    </xdr:to>
    <xdr:sp macro="" textlink="">
      <xdr:nvSpPr>
        <xdr:cNvPr id="11053" name="Text Box 75" hidden="1">
          <a:extLst>
            <a:ext uri="{FF2B5EF4-FFF2-40B4-BE49-F238E27FC236}">
              <a16:creationId xmlns:a16="http://schemas.microsoft.com/office/drawing/2014/main" id="{00000000-0008-0000-0000-00002D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58</xdr:row>
      <xdr:rowOff>76200</xdr:rowOff>
    </xdr:from>
    <xdr:to>
      <xdr:col>10</xdr:col>
      <xdr:colOff>76200</xdr:colOff>
      <xdr:row>59</xdr:row>
      <xdr:rowOff>114300</xdr:rowOff>
    </xdr:to>
    <xdr:sp macro="" textlink="">
      <xdr:nvSpPr>
        <xdr:cNvPr id="11054" name="Text Box 75" hidden="1">
          <a:extLst>
            <a:ext uri="{FF2B5EF4-FFF2-40B4-BE49-F238E27FC236}">
              <a16:creationId xmlns:a16="http://schemas.microsoft.com/office/drawing/2014/main" id="{00000000-0008-0000-0000-00002E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59</xdr:row>
      <xdr:rowOff>76200</xdr:rowOff>
    </xdr:from>
    <xdr:to>
      <xdr:col>10</xdr:col>
      <xdr:colOff>76200</xdr:colOff>
      <xdr:row>60</xdr:row>
      <xdr:rowOff>114300</xdr:rowOff>
    </xdr:to>
    <xdr:sp macro="" textlink="">
      <xdr:nvSpPr>
        <xdr:cNvPr id="11055" name="Text Box 75" hidden="1">
          <a:extLst>
            <a:ext uri="{FF2B5EF4-FFF2-40B4-BE49-F238E27FC236}">
              <a16:creationId xmlns:a16="http://schemas.microsoft.com/office/drawing/2014/main" id="{00000000-0008-0000-0000-00002F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59</xdr:row>
      <xdr:rowOff>76200</xdr:rowOff>
    </xdr:from>
    <xdr:to>
      <xdr:col>10</xdr:col>
      <xdr:colOff>76200</xdr:colOff>
      <xdr:row>60</xdr:row>
      <xdr:rowOff>114300</xdr:rowOff>
    </xdr:to>
    <xdr:sp macro="" textlink="">
      <xdr:nvSpPr>
        <xdr:cNvPr id="11056" name="Text Box 75" hidden="1">
          <a:extLst>
            <a:ext uri="{FF2B5EF4-FFF2-40B4-BE49-F238E27FC236}">
              <a16:creationId xmlns:a16="http://schemas.microsoft.com/office/drawing/2014/main" id="{00000000-0008-0000-0000-000030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59</xdr:row>
      <xdr:rowOff>76200</xdr:rowOff>
    </xdr:from>
    <xdr:to>
      <xdr:col>10</xdr:col>
      <xdr:colOff>76200</xdr:colOff>
      <xdr:row>60</xdr:row>
      <xdr:rowOff>114300</xdr:rowOff>
    </xdr:to>
    <xdr:sp macro="" textlink="">
      <xdr:nvSpPr>
        <xdr:cNvPr id="11057" name="Text Box 75" hidden="1">
          <a:extLst>
            <a:ext uri="{FF2B5EF4-FFF2-40B4-BE49-F238E27FC236}">
              <a16:creationId xmlns:a16="http://schemas.microsoft.com/office/drawing/2014/main" id="{00000000-0008-0000-0000-000031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59</xdr:row>
      <xdr:rowOff>76200</xdr:rowOff>
    </xdr:from>
    <xdr:to>
      <xdr:col>10</xdr:col>
      <xdr:colOff>76200</xdr:colOff>
      <xdr:row>60</xdr:row>
      <xdr:rowOff>114300</xdr:rowOff>
    </xdr:to>
    <xdr:sp macro="" textlink="">
      <xdr:nvSpPr>
        <xdr:cNvPr id="11058" name="Text Box 75" hidden="1">
          <a:extLst>
            <a:ext uri="{FF2B5EF4-FFF2-40B4-BE49-F238E27FC236}">
              <a16:creationId xmlns:a16="http://schemas.microsoft.com/office/drawing/2014/main" id="{00000000-0008-0000-0000-000032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59</xdr:row>
      <xdr:rowOff>76200</xdr:rowOff>
    </xdr:from>
    <xdr:to>
      <xdr:col>10</xdr:col>
      <xdr:colOff>76200</xdr:colOff>
      <xdr:row>60</xdr:row>
      <xdr:rowOff>114300</xdr:rowOff>
    </xdr:to>
    <xdr:sp macro="" textlink="">
      <xdr:nvSpPr>
        <xdr:cNvPr id="11059" name="Text Box 75" hidden="1">
          <a:extLst>
            <a:ext uri="{FF2B5EF4-FFF2-40B4-BE49-F238E27FC236}">
              <a16:creationId xmlns:a16="http://schemas.microsoft.com/office/drawing/2014/main" id="{00000000-0008-0000-0000-000033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59</xdr:row>
      <xdr:rowOff>76200</xdr:rowOff>
    </xdr:from>
    <xdr:to>
      <xdr:col>10</xdr:col>
      <xdr:colOff>76200</xdr:colOff>
      <xdr:row>60</xdr:row>
      <xdr:rowOff>114300</xdr:rowOff>
    </xdr:to>
    <xdr:sp macro="" textlink="">
      <xdr:nvSpPr>
        <xdr:cNvPr id="11060" name="Text Box 75" hidden="1">
          <a:extLst>
            <a:ext uri="{FF2B5EF4-FFF2-40B4-BE49-F238E27FC236}">
              <a16:creationId xmlns:a16="http://schemas.microsoft.com/office/drawing/2014/main" id="{00000000-0008-0000-0000-000034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60</xdr:row>
      <xdr:rowOff>76200</xdr:rowOff>
    </xdr:from>
    <xdr:to>
      <xdr:col>10</xdr:col>
      <xdr:colOff>76200</xdr:colOff>
      <xdr:row>61</xdr:row>
      <xdr:rowOff>114300</xdr:rowOff>
    </xdr:to>
    <xdr:sp macro="" textlink="">
      <xdr:nvSpPr>
        <xdr:cNvPr id="11061" name="Text Box 75" hidden="1">
          <a:extLst>
            <a:ext uri="{FF2B5EF4-FFF2-40B4-BE49-F238E27FC236}">
              <a16:creationId xmlns:a16="http://schemas.microsoft.com/office/drawing/2014/main" id="{00000000-0008-0000-0000-000035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60</xdr:row>
      <xdr:rowOff>76200</xdr:rowOff>
    </xdr:from>
    <xdr:to>
      <xdr:col>10</xdr:col>
      <xdr:colOff>76200</xdr:colOff>
      <xdr:row>61</xdr:row>
      <xdr:rowOff>114300</xdr:rowOff>
    </xdr:to>
    <xdr:sp macro="" textlink="">
      <xdr:nvSpPr>
        <xdr:cNvPr id="11062" name="Text Box 75" hidden="1">
          <a:extLst>
            <a:ext uri="{FF2B5EF4-FFF2-40B4-BE49-F238E27FC236}">
              <a16:creationId xmlns:a16="http://schemas.microsoft.com/office/drawing/2014/main" id="{00000000-0008-0000-0000-000036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60</xdr:row>
      <xdr:rowOff>76200</xdr:rowOff>
    </xdr:from>
    <xdr:to>
      <xdr:col>10</xdr:col>
      <xdr:colOff>76200</xdr:colOff>
      <xdr:row>61</xdr:row>
      <xdr:rowOff>114300</xdr:rowOff>
    </xdr:to>
    <xdr:sp macro="" textlink="">
      <xdr:nvSpPr>
        <xdr:cNvPr id="11063" name="Text Box 75" hidden="1">
          <a:extLst>
            <a:ext uri="{FF2B5EF4-FFF2-40B4-BE49-F238E27FC236}">
              <a16:creationId xmlns:a16="http://schemas.microsoft.com/office/drawing/2014/main" id="{00000000-0008-0000-0000-000037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60</xdr:row>
      <xdr:rowOff>76200</xdr:rowOff>
    </xdr:from>
    <xdr:to>
      <xdr:col>10</xdr:col>
      <xdr:colOff>76200</xdr:colOff>
      <xdr:row>61</xdr:row>
      <xdr:rowOff>114300</xdr:rowOff>
    </xdr:to>
    <xdr:sp macro="" textlink="">
      <xdr:nvSpPr>
        <xdr:cNvPr id="11064" name="Text Box 75" hidden="1">
          <a:extLst>
            <a:ext uri="{FF2B5EF4-FFF2-40B4-BE49-F238E27FC236}">
              <a16:creationId xmlns:a16="http://schemas.microsoft.com/office/drawing/2014/main" id="{00000000-0008-0000-0000-000038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60</xdr:row>
      <xdr:rowOff>76200</xdr:rowOff>
    </xdr:from>
    <xdr:to>
      <xdr:col>10</xdr:col>
      <xdr:colOff>76200</xdr:colOff>
      <xdr:row>61</xdr:row>
      <xdr:rowOff>114300</xdr:rowOff>
    </xdr:to>
    <xdr:sp macro="" textlink="">
      <xdr:nvSpPr>
        <xdr:cNvPr id="11065" name="Text Box 75" hidden="1">
          <a:extLst>
            <a:ext uri="{FF2B5EF4-FFF2-40B4-BE49-F238E27FC236}">
              <a16:creationId xmlns:a16="http://schemas.microsoft.com/office/drawing/2014/main" id="{00000000-0008-0000-0000-000039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60</xdr:row>
      <xdr:rowOff>76200</xdr:rowOff>
    </xdr:from>
    <xdr:to>
      <xdr:col>10</xdr:col>
      <xdr:colOff>76200</xdr:colOff>
      <xdr:row>61</xdr:row>
      <xdr:rowOff>114300</xdr:rowOff>
    </xdr:to>
    <xdr:sp macro="" textlink="">
      <xdr:nvSpPr>
        <xdr:cNvPr id="11066" name="Text Box 75" hidden="1">
          <a:extLst>
            <a:ext uri="{FF2B5EF4-FFF2-40B4-BE49-F238E27FC236}">
              <a16:creationId xmlns:a16="http://schemas.microsoft.com/office/drawing/2014/main" id="{00000000-0008-0000-0000-00003A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60</xdr:row>
      <xdr:rowOff>76200</xdr:rowOff>
    </xdr:from>
    <xdr:to>
      <xdr:col>10</xdr:col>
      <xdr:colOff>76200</xdr:colOff>
      <xdr:row>61</xdr:row>
      <xdr:rowOff>114300</xdr:rowOff>
    </xdr:to>
    <xdr:sp macro="" textlink="">
      <xdr:nvSpPr>
        <xdr:cNvPr id="11067" name="Text Box 75" hidden="1">
          <a:extLst>
            <a:ext uri="{FF2B5EF4-FFF2-40B4-BE49-F238E27FC236}">
              <a16:creationId xmlns:a16="http://schemas.microsoft.com/office/drawing/2014/main" id="{00000000-0008-0000-0000-00003B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61</xdr:row>
      <xdr:rowOff>76200</xdr:rowOff>
    </xdr:from>
    <xdr:to>
      <xdr:col>10</xdr:col>
      <xdr:colOff>76200</xdr:colOff>
      <xdr:row>62</xdr:row>
      <xdr:rowOff>114300</xdr:rowOff>
    </xdr:to>
    <xdr:sp macro="" textlink="">
      <xdr:nvSpPr>
        <xdr:cNvPr id="11068" name="Text Box 75" hidden="1">
          <a:extLst>
            <a:ext uri="{FF2B5EF4-FFF2-40B4-BE49-F238E27FC236}">
              <a16:creationId xmlns:a16="http://schemas.microsoft.com/office/drawing/2014/main" id="{00000000-0008-0000-0000-00003C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61</xdr:row>
      <xdr:rowOff>76200</xdr:rowOff>
    </xdr:from>
    <xdr:to>
      <xdr:col>10</xdr:col>
      <xdr:colOff>76200</xdr:colOff>
      <xdr:row>62</xdr:row>
      <xdr:rowOff>114300</xdr:rowOff>
    </xdr:to>
    <xdr:sp macro="" textlink="">
      <xdr:nvSpPr>
        <xdr:cNvPr id="11069" name="Text Box 75" hidden="1">
          <a:extLst>
            <a:ext uri="{FF2B5EF4-FFF2-40B4-BE49-F238E27FC236}">
              <a16:creationId xmlns:a16="http://schemas.microsoft.com/office/drawing/2014/main" id="{00000000-0008-0000-0000-00003D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61</xdr:row>
      <xdr:rowOff>76200</xdr:rowOff>
    </xdr:from>
    <xdr:to>
      <xdr:col>10</xdr:col>
      <xdr:colOff>76200</xdr:colOff>
      <xdr:row>62</xdr:row>
      <xdr:rowOff>114300</xdr:rowOff>
    </xdr:to>
    <xdr:sp macro="" textlink="">
      <xdr:nvSpPr>
        <xdr:cNvPr id="11070" name="Text Box 75" hidden="1">
          <a:extLst>
            <a:ext uri="{FF2B5EF4-FFF2-40B4-BE49-F238E27FC236}">
              <a16:creationId xmlns:a16="http://schemas.microsoft.com/office/drawing/2014/main" id="{00000000-0008-0000-0000-00003E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61</xdr:row>
      <xdr:rowOff>76200</xdr:rowOff>
    </xdr:from>
    <xdr:to>
      <xdr:col>10</xdr:col>
      <xdr:colOff>76200</xdr:colOff>
      <xdr:row>62</xdr:row>
      <xdr:rowOff>114300</xdr:rowOff>
    </xdr:to>
    <xdr:sp macro="" textlink="">
      <xdr:nvSpPr>
        <xdr:cNvPr id="11071" name="Text Box 75" hidden="1">
          <a:extLst>
            <a:ext uri="{FF2B5EF4-FFF2-40B4-BE49-F238E27FC236}">
              <a16:creationId xmlns:a16="http://schemas.microsoft.com/office/drawing/2014/main" id="{00000000-0008-0000-0000-00003F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61</xdr:row>
      <xdr:rowOff>76200</xdr:rowOff>
    </xdr:from>
    <xdr:to>
      <xdr:col>10</xdr:col>
      <xdr:colOff>76200</xdr:colOff>
      <xdr:row>62</xdr:row>
      <xdr:rowOff>114300</xdr:rowOff>
    </xdr:to>
    <xdr:sp macro="" textlink="">
      <xdr:nvSpPr>
        <xdr:cNvPr id="11072" name="Text Box 75" hidden="1">
          <a:extLst>
            <a:ext uri="{FF2B5EF4-FFF2-40B4-BE49-F238E27FC236}">
              <a16:creationId xmlns:a16="http://schemas.microsoft.com/office/drawing/2014/main" id="{00000000-0008-0000-0000-000040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61</xdr:row>
      <xdr:rowOff>76200</xdr:rowOff>
    </xdr:from>
    <xdr:to>
      <xdr:col>10</xdr:col>
      <xdr:colOff>76200</xdr:colOff>
      <xdr:row>62</xdr:row>
      <xdr:rowOff>114300</xdr:rowOff>
    </xdr:to>
    <xdr:sp macro="" textlink="">
      <xdr:nvSpPr>
        <xdr:cNvPr id="11073" name="Text Box 75" hidden="1">
          <a:extLst>
            <a:ext uri="{FF2B5EF4-FFF2-40B4-BE49-F238E27FC236}">
              <a16:creationId xmlns:a16="http://schemas.microsoft.com/office/drawing/2014/main" id="{00000000-0008-0000-0000-000041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61</xdr:row>
      <xdr:rowOff>76200</xdr:rowOff>
    </xdr:from>
    <xdr:to>
      <xdr:col>10</xdr:col>
      <xdr:colOff>76200</xdr:colOff>
      <xdr:row>62</xdr:row>
      <xdr:rowOff>114300</xdr:rowOff>
    </xdr:to>
    <xdr:sp macro="" textlink="">
      <xdr:nvSpPr>
        <xdr:cNvPr id="11074" name="Text Box 75" hidden="1">
          <a:extLst>
            <a:ext uri="{FF2B5EF4-FFF2-40B4-BE49-F238E27FC236}">
              <a16:creationId xmlns:a16="http://schemas.microsoft.com/office/drawing/2014/main" id="{00000000-0008-0000-0000-000042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62</xdr:row>
      <xdr:rowOff>76200</xdr:rowOff>
    </xdr:from>
    <xdr:to>
      <xdr:col>10</xdr:col>
      <xdr:colOff>76200</xdr:colOff>
      <xdr:row>63</xdr:row>
      <xdr:rowOff>114300</xdr:rowOff>
    </xdr:to>
    <xdr:sp macro="" textlink="">
      <xdr:nvSpPr>
        <xdr:cNvPr id="11075" name="Text Box 75" hidden="1">
          <a:extLst>
            <a:ext uri="{FF2B5EF4-FFF2-40B4-BE49-F238E27FC236}">
              <a16:creationId xmlns:a16="http://schemas.microsoft.com/office/drawing/2014/main" id="{00000000-0008-0000-0000-000043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62</xdr:row>
      <xdr:rowOff>76200</xdr:rowOff>
    </xdr:from>
    <xdr:to>
      <xdr:col>10</xdr:col>
      <xdr:colOff>76200</xdr:colOff>
      <xdr:row>63</xdr:row>
      <xdr:rowOff>114300</xdr:rowOff>
    </xdr:to>
    <xdr:sp macro="" textlink="">
      <xdr:nvSpPr>
        <xdr:cNvPr id="11076" name="Text Box 75" hidden="1">
          <a:extLst>
            <a:ext uri="{FF2B5EF4-FFF2-40B4-BE49-F238E27FC236}">
              <a16:creationId xmlns:a16="http://schemas.microsoft.com/office/drawing/2014/main" id="{00000000-0008-0000-0000-000044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62</xdr:row>
      <xdr:rowOff>76200</xdr:rowOff>
    </xdr:from>
    <xdr:to>
      <xdr:col>10</xdr:col>
      <xdr:colOff>76200</xdr:colOff>
      <xdr:row>63</xdr:row>
      <xdr:rowOff>114300</xdr:rowOff>
    </xdr:to>
    <xdr:sp macro="" textlink="">
      <xdr:nvSpPr>
        <xdr:cNvPr id="11077" name="Text Box 75" hidden="1">
          <a:extLst>
            <a:ext uri="{FF2B5EF4-FFF2-40B4-BE49-F238E27FC236}">
              <a16:creationId xmlns:a16="http://schemas.microsoft.com/office/drawing/2014/main" id="{00000000-0008-0000-0000-000045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62</xdr:row>
      <xdr:rowOff>76200</xdr:rowOff>
    </xdr:from>
    <xdr:to>
      <xdr:col>10</xdr:col>
      <xdr:colOff>76200</xdr:colOff>
      <xdr:row>63</xdr:row>
      <xdr:rowOff>114300</xdr:rowOff>
    </xdr:to>
    <xdr:sp macro="" textlink="">
      <xdr:nvSpPr>
        <xdr:cNvPr id="11078" name="Text Box 75" hidden="1">
          <a:extLst>
            <a:ext uri="{FF2B5EF4-FFF2-40B4-BE49-F238E27FC236}">
              <a16:creationId xmlns:a16="http://schemas.microsoft.com/office/drawing/2014/main" id="{00000000-0008-0000-0000-000046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62</xdr:row>
      <xdr:rowOff>76200</xdr:rowOff>
    </xdr:from>
    <xdr:to>
      <xdr:col>10</xdr:col>
      <xdr:colOff>76200</xdr:colOff>
      <xdr:row>63</xdr:row>
      <xdr:rowOff>114300</xdr:rowOff>
    </xdr:to>
    <xdr:sp macro="" textlink="">
      <xdr:nvSpPr>
        <xdr:cNvPr id="11079" name="Text Box 75" hidden="1">
          <a:extLst>
            <a:ext uri="{FF2B5EF4-FFF2-40B4-BE49-F238E27FC236}">
              <a16:creationId xmlns:a16="http://schemas.microsoft.com/office/drawing/2014/main" id="{00000000-0008-0000-0000-000047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62</xdr:row>
      <xdr:rowOff>76200</xdr:rowOff>
    </xdr:from>
    <xdr:to>
      <xdr:col>10</xdr:col>
      <xdr:colOff>76200</xdr:colOff>
      <xdr:row>63</xdr:row>
      <xdr:rowOff>114300</xdr:rowOff>
    </xdr:to>
    <xdr:sp macro="" textlink="">
      <xdr:nvSpPr>
        <xdr:cNvPr id="11080" name="Text Box 75" hidden="1">
          <a:extLst>
            <a:ext uri="{FF2B5EF4-FFF2-40B4-BE49-F238E27FC236}">
              <a16:creationId xmlns:a16="http://schemas.microsoft.com/office/drawing/2014/main" id="{00000000-0008-0000-0000-000048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62</xdr:row>
      <xdr:rowOff>76200</xdr:rowOff>
    </xdr:from>
    <xdr:to>
      <xdr:col>10</xdr:col>
      <xdr:colOff>76200</xdr:colOff>
      <xdr:row>63</xdr:row>
      <xdr:rowOff>114300</xdr:rowOff>
    </xdr:to>
    <xdr:sp macro="" textlink="">
      <xdr:nvSpPr>
        <xdr:cNvPr id="11081" name="Text Box 75" hidden="1">
          <a:extLst>
            <a:ext uri="{FF2B5EF4-FFF2-40B4-BE49-F238E27FC236}">
              <a16:creationId xmlns:a16="http://schemas.microsoft.com/office/drawing/2014/main" id="{00000000-0008-0000-0000-000049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63</xdr:row>
      <xdr:rowOff>76200</xdr:rowOff>
    </xdr:from>
    <xdr:to>
      <xdr:col>10</xdr:col>
      <xdr:colOff>76200</xdr:colOff>
      <xdr:row>64</xdr:row>
      <xdr:rowOff>114300</xdr:rowOff>
    </xdr:to>
    <xdr:sp macro="" textlink="">
      <xdr:nvSpPr>
        <xdr:cNvPr id="11082" name="Text Box 75" hidden="1">
          <a:extLst>
            <a:ext uri="{FF2B5EF4-FFF2-40B4-BE49-F238E27FC236}">
              <a16:creationId xmlns:a16="http://schemas.microsoft.com/office/drawing/2014/main" id="{00000000-0008-0000-0000-00004A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63</xdr:row>
      <xdr:rowOff>76200</xdr:rowOff>
    </xdr:from>
    <xdr:to>
      <xdr:col>10</xdr:col>
      <xdr:colOff>76200</xdr:colOff>
      <xdr:row>64</xdr:row>
      <xdr:rowOff>114300</xdr:rowOff>
    </xdr:to>
    <xdr:sp macro="" textlink="">
      <xdr:nvSpPr>
        <xdr:cNvPr id="11083" name="Text Box 75" hidden="1">
          <a:extLst>
            <a:ext uri="{FF2B5EF4-FFF2-40B4-BE49-F238E27FC236}">
              <a16:creationId xmlns:a16="http://schemas.microsoft.com/office/drawing/2014/main" id="{00000000-0008-0000-0000-00004B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63</xdr:row>
      <xdr:rowOff>76200</xdr:rowOff>
    </xdr:from>
    <xdr:to>
      <xdr:col>10</xdr:col>
      <xdr:colOff>76200</xdr:colOff>
      <xdr:row>64</xdr:row>
      <xdr:rowOff>114300</xdr:rowOff>
    </xdr:to>
    <xdr:sp macro="" textlink="">
      <xdr:nvSpPr>
        <xdr:cNvPr id="11084" name="Text Box 75" hidden="1">
          <a:extLst>
            <a:ext uri="{FF2B5EF4-FFF2-40B4-BE49-F238E27FC236}">
              <a16:creationId xmlns:a16="http://schemas.microsoft.com/office/drawing/2014/main" id="{00000000-0008-0000-0000-00004C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63</xdr:row>
      <xdr:rowOff>76200</xdr:rowOff>
    </xdr:from>
    <xdr:to>
      <xdr:col>10</xdr:col>
      <xdr:colOff>76200</xdr:colOff>
      <xdr:row>64</xdr:row>
      <xdr:rowOff>114300</xdr:rowOff>
    </xdr:to>
    <xdr:sp macro="" textlink="">
      <xdr:nvSpPr>
        <xdr:cNvPr id="11085" name="Text Box 75" hidden="1">
          <a:extLst>
            <a:ext uri="{FF2B5EF4-FFF2-40B4-BE49-F238E27FC236}">
              <a16:creationId xmlns:a16="http://schemas.microsoft.com/office/drawing/2014/main" id="{00000000-0008-0000-0000-00004D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63</xdr:row>
      <xdr:rowOff>76200</xdr:rowOff>
    </xdr:from>
    <xdr:to>
      <xdr:col>10</xdr:col>
      <xdr:colOff>76200</xdr:colOff>
      <xdr:row>64</xdr:row>
      <xdr:rowOff>114300</xdr:rowOff>
    </xdr:to>
    <xdr:sp macro="" textlink="">
      <xdr:nvSpPr>
        <xdr:cNvPr id="11086" name="Text Box 75" hidden="1">
          <a:extLst>
            <a:ext uri="{FF2B5EF4-FFF2-40B4-BE49-F238E27FC236}">
              <a16:creationId xmlns:a16="http://schemas.microsoft.com/office/drawing/2014/main" id="{00000000-0008-0000-0000-00004E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63</xdr:row>
      <xdr:rowOff>76200</xdr:rowOff>
    </xdr:from>
    <xdr:to>
      <xdr:col>10</xdr:col>
      <xdr:colOff>76200</xdr:colOff>
      <xdr:row>64</xdr:row>
      <xdr:rowOff>114300</xdr:rowOff>
    </xdr:to>
    <xdr:sp macro="" textlink="">
      <xdr:nvSpPr>
        <xdr:cNvPr id="11087" name="Text Box 75" hidden="1">
          <a:extLst>
            <a:ext uri="{FF2B5EF4-FFF2-40B4-BE49-F238E27FC236}">
              <a16:creationId xmlns:a16="http://schemas.microsoft.com/office/drawing/2014/main" id="{00000000-0008-0000-0000-00004F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63</xdr:row>
      <xdr:rowOff>76200</xdr:rowOff>
    </xdr:from>
    <xdr:to>
      <xdr:col>10</xdr:col>
      <xdr:colOff>76200</xdr:colOff>
      <xdr:row>64</xdr:row>
      <xdr:rowOff>114300</xdr:rowOff>
    </xdr:to>
    <xdr:sp macro="" textlink="">
      <xdr:nvSpPr>
        <xdr:cNvPr id="11088" name="Text Box 75" hidden="1">
          <a:extLst>
            <a:ext uri="{FF2B5EF4-FFF2-40B4-BE49-F238E27FC236}">
              <a16:creationId xmlns:a16="http://schemas.microsoft.com/office/drawing/2014/main" id="{00000000-0008-0000-0000-000050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64</xdr:row>
      <xdr:rowOff>76200</xdr:rowOff>
    </xdr:from>
    <xdr:to>
      <xdr:col>10</xdr:col>
      <xdr:colOff>76200</xdr:colOff>
      <xdr:row>65</xdr:row>
      <xdr:rowOff>114300</xdr:rowOff>
    </xdr:to>
    <xdr:sp macro="" textlink="">
      <xdr:nvSpPr>
        <xdr:cNvPr id="11089" name="Text Box 75" hidden="1">
          <a:extLst>
            <a:ext uri="{FF2B5EF4-FFF2-40B4-BE49-F238E27FC236}">
              <a16:creationId xmlns:a16="http://schemas.microsoft.com/office/drawing/2014/main" id="{00000000-0008-0000-0000-000051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64</xdr:row>
      <xdr:rowOff>76200</xdr:rowOff>
    </xdr:from>
    <xdr:to>
      <xdr:col>10</xdr:col>
      <xdr:colOff>76200</xdr:colOff>
      <xdr:row>65</xdr:row>
      <xdr:rowOff>114300</xdr:rowOff>
    </xdr:to>
    <xdr:sp macro="" textlink="">
      <xdr:nvSpPr>
        <xdr:cNvPr id="11090" name="Text Box 75" hidden="1">
          <a:extLst>
            <a:ext uri="{FF2B5EF4-FFF2-40B4-BE49-F238E27FC236}">
              <a16:creationId xmlns:a16="http://schemas.microsoft.com/office/drawing/2014/main" id="{00000000-0008-0000-0000-000052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64</xdr:row>
      <xdr:rowOff>76200</xdr:rowOff>
    </xdr:from>
    <xdr:to>
      <xdr:col>10</xdr:col>
      <xdr:colOff>76200</xdr:colOff>
      <xdr:row>65</xdr:row>
      <xdr:rowOff>114300</xdr:rowOff>
    </xdr:to>
    <xdr:sp macro="" textlink="">
      <xdr:nvSpPr>
        <xdr:cNvPr id="11091" name="Text Box 75" hidden="1">
          <a:extLst>
            <a:ext uri="{FF2B5EF4-FFF2-40B4-BE49-F238E27FC236}">
              <a16:creationId xmlns:a16="http://schemas.microsoft.com/office/drawing/2014/main" id="{00000000-0008-0000-0000-000053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64</xdr:row>
      <xdr:rowOff>76200</xdr:rowOff>
    </xdr:from>
    <xdr:to>
      <xdr:col>10</xdr:col>
      <xdr:colOff>76200</xdr:colOff>
      <xdr:row>65</xdr:row>
      <xdr:rowOff>114300</xdr:rowOff>
    </xdr:to>
    <xdr:sp macro="" textlink="">
      <xdr:nvSpPr>
        <xdr:cNvPr id="11092" name="Text Box 75" hidden="1">
          <a:extLst>
            <a:ext uri="{FF2B5EF4-FFF2-40B4-BE49-F238E27FC236}">
              <a16:creationId xmlns:a16="http://schemas.microsoft.com/office/drawing/2014/main" id="{00000000-0008-0000-0000-000054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64</xdr:row>
      <xdr:rowOff>76200</xdr:rowOff>
    </xdr:from>
    <xdr:to>
      <xdr:col>10</xdr:col>
      <xdr:colOff>76200</xdr:colOff>
      <xdr:row>65</xdr:row>
      <xdr:rowOff>114300</xdr:rowOff>
    </xdr:to>
    <xdr:sp macro="" textlink="">
      <xdr:nvSpPr>
        <xdr:cNvPr id="11093" name="Text Box 75" hidden="1">
          <a:extLst>
            <a:ext uri="{FF2B5EF4-FFF2-40B4-BE49-F238E27FC236}">
              <a16:creationId xmlns:a16="http://schemas.microsoft.com/office/drawing/2014/main" id="{00000000-0008-0000-0000-000055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64</xdr:row>
      <xdr:rowOff>76200</xdr:rowOff>
    </xdr:from>
    <xdr:to>
      <xdr:col>10</xdr:col>
      <xdr:colOff>76200</xdr:colOff>
      <xdr:row>65</xdr:row>
      <xdr:rowOff>114300</xdr:rowOff>
    </xdr:to>
    <xdr:sp macro="" textlink="">
      <xdr:nvSpPr>
        <xdr:cNvPr id="11094" name="Text Box 75" hidden="1">
          <a:extLst>
            <a:ext uri="{FF2B5EF4-FFF2-40B4-BE49-F238E27FC236}">
              <a16:creationId xmlns:a16="http://schemas.microsoft.com/office/drawing/2014/main" id="{00000000-0008-0000-0000-000056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64</xdr:row>
      <xdr:rowOff>76200</xdr:rowOff>
    </xdr:from>
    <xdr:to>
      <xdr:col>10</xdr:col>
      <xdr:colOff>76200</xdr:colOff>
      <xdr:row>65</xdr:row>
      <xdr:rowOff>114300</xdr:rowOff>
    </xdr:to>
    <xdr:sp macro="" textlink="">
      <xdr:nvSpPr>
        <xdr:cNvPr id="11095" name="Text Box 75" hidden="1">
          <a:extLst>
            <a:ext uri="{FF2B5EF4-FFF2-40B4-BE49-F238E27FC236}">
              <a16:creationId xmlns:a16="http://schemas.microsoft.com/office/drawing/2014/main" id="{00000000-0008-0000-0000-000057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65</xdr:row>
      <xdr:rowOff>76200</xdr:rowOff>
    </xdr:from>
    <xdr:to>
      <xdr:col>10</xdr:col>
      <xdr:colOff>76200</xdr:colOff>
      <xdr:row>66</xdr:row>
      <xdr:rowOff>114300</xdr:rowOff>
    </xdr:to>
    <xdr:sp macro="" textlink="">
      <xdr:nvSpPr>
        <xdr:cNvPr id="11096" name="Text Box 75" hidden="1">
          <a:extLst>
            <a:ext uri="{FF2B5EF4-FFF2-40B4-BE49-F238E27FC236}">
              <a16:creationId xmlns:a16="http://schemas.microsoft.com/office/drawing/2014/main" id="{00000000-0008-0000-0000-000058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65</xdr:row>
      <xdr:rowOff>76200</xdr:rowOff>
    </xdr:from>
    <xdr:to>
      <xdr:col>10</xdr:col>
      <xdr:colOff>76200</xdr:colOff>
      <xdr:row>66</xdr:row>
      <xdr:rowOff>114300</xdr:rowOff>
    </xdr:to>
    <xdr:sp macro="" textlink="">
      <xdr:nvSpPr>
        <xdr:cNvPr id="11097" name="Text Box 75" hidden="1">
          <a:extLst>
            <a:ext uri="{FF2B5EF4-FFF2-40B4-BE49-F238E27FC236}">
              <a16:creationId xmlns:a16="http://schemas.microsoft.com/office/drawing/2014/main" id="{00000000-0008-0000-0000-000059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65</xdr:row>
      <xdr:rowOff>76200</xdr:rowOff>
    </xdr:from>
    <xdr:to>
      <xdr:col>10</xdr:col>
      <xdr:colOff>76200</xdr:colOff>
      <xdr:row>66</xdr:row>
      <xdr:rowOff>114300</xdr:rowOff>
    </xdr:to>
    <xdr:sp macro="" textlink="">
      <xdr:nvSpPr>
        <xdr:cNvPr id="11098" name="Text Box 75" hidden="1">
          <a:extLst>
            <a:ext uri="{FF2B5EF4-FFF2-40B4-BE49-F238E27FC236}">
              <a16:creationId xmlns:a16="http://schemas.microsoft.com/office/drawing/2014/main" id="{00000000-0008-0000-0000-00005A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65</xdr:row>
      <xdr:rowOff>76200</xdr:rowOff>
    </xdr:from>
    <xdr:to>
      <xdr:col>10</xdr:col>
      <xdr:colOff>76200</xdr:colOff>
      <xdr:row>66</xdr:row>
      <xdr:rowOff>114300</xdr:rowOff>
    </xdr:to>
    <xdr:sp macro="" textlink="">
      <xdr:nvSpPr>
        <xdr:cNvPr id="11099" name="Text Box 75" hidden="1">
          <a:extLst>
            <a:ext uri="{FF2B5EF4-FFF2-40B4-BE49-F238E27FC236}">
              <a16:creationId xmlns:a16="http://schemas.microsoft.com/office/drawing/2014/main" id="{00000000-0008-0000-0000-00005B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65</xdr:row>
      <xdr:rowOff>76200</xdr:rowOff>
    </xdr:from>
    <xdr:to>
      <xdr:col>10</xdr:col>
      <xdr:colOff>76200</xdr:colOff>
      <xdr:row>66</xdr:row>
      <xdr:rowOff>114300</xdr:rowOff>
    </xdr:to>
    <xdr:sp macro="" textlink="">
      <xdr:nvSpPr>
        <xdr:cNvPr id="11100" name="Text Box 75" hidden="1">
          <a:extLst>
            <a:ext uri="{FF2B5EF4-FFF2-40B4-BE49-F238E27FC236}">
              <a16:creationId xmlns:a16="http://schemas.microsoft.com/office/drawing/2014/main" id="{00000000-0008-0000-0000-00005C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65</xdr:row>
      <xdr:rowOff>76200</xdr:rowOff>
    </xdr:from>
    <xdr:to>
      <xdr:col>10</xdr:col>
      <xdr:colOff>76200</xdr:colOff>
      <xdr:row>66</xdr:row>
      <xdr:rowOff>114300</xdr:rowOff>
    </xdr:to>
    <xdr:sp macro="" textlink="">
      <xdr:nvSpPr>
        <xdr:cNvPr id="11101" name="Text Box 75" hidden="1">
          <a:extLst>
            <a:ext uri="{FF2B5EF4-FFF2-40B4-BE49-F238E27FC236}">
              <a16:creationId xmlns:a16="http://schemas.microsoft.com/office/drawing/2014/main" id="{00000000-0008-0000-0000-00005D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65</xdr:row>
      <xdr:rowOff>76200</xdr:rowOff>
    </xdr:from>
    <xdr:to>
      <xdr:col>10</xdr:col>
      <xdr:colOff>76200</xdr:colOff>
      <xdr:row>66</xdr:row>
      <xdr:rowOff>114300</xdr:rowOff>
    </xdr:to>
    <xdr:sp macro="" textlink="">
      <xdr:nvSpPr>
        <xdr:cNvPr id="11102" name="Text Box 75" hidden="1">
          <a:extLst>
            <a:ext uri="{FF2B5EF4-FFF2-40B4-BE49-F238E27FC236}">
              <a16:creationId xmlns:a16="http://schemas.microsoft.com/office/drawing/2014/main" id="{00000000-0008-0000-0000-00005E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66</xdr:row>
      <xdr:rowOff>76200</xdr:rowOff>
    </xdr:from>
    <xdr:to>
      <xdr:col>10</xdr:col>
      <xdr:colOff>76200</xdr:colOff>
      <xdr:row>67</xdr:row>
      <xdr:rowOff>114300</xdr:rowOff>
    </xdr:to>
    <xdr:sp macro="" textlink="">
      <xdr:nvSpPr>
        <xdr:cNvPr id="11103" name="Text Box 75" hidden="1">
          <a:extLst>
            <a:ext uri="{FF2B5EF4-FFF2-40B4-BE49-F238E27FC236}">
              <a16:creationId xmlns:a16="http://schemas.microsoft.com/office/drawing/2014/main" id="{00000000-0008-0000-0000-00005F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66</xdr:row>
      <xdr:rowOff>76200</xdr:rowOff>
    </xdr:from>
    <xdr:to>
      <xdr:col>10</xdr:col>
      <xdr:colOff>76200</xdr:colOff>
      <xdr:row>67</xdr:row>
      <xdr:rowOff>114300</xdr:rowOff>
    </xdr:to>
    <xdr:sp macro="" textlink="">
      <xdr:nvSpPr>
        <xdr:cNvPr id="11104" name="Text Box 75" hidden="1">
          <a:extLst>
            <a:ext uri="{FF2B5EF4-FFF2-40B4-BE49-F238E27FC236}">
              <a16:creationId xmlns:a16="http://schemas.microsoft.com/office/drawing/2014/main" id="{00000000-0008-0000-0000-000060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66</xdr:row>
      <xdr:rowOff>76200</xdr:rowOff>
    </xdr:from>
    <xdr:to>
      <xdr:col>10</xdr:col>
      <xdr:colOff>76200</xdr:colOff>
      <xdr:row>67</xdr:row>
      <xdr:rowOff>114300</xdr:rowOff>
    </xdr:to>
    <xdr:sp macro="" textlink="">
      <xdr:nvSpPr>
        <xdr:cNvPr id="11105" name="Text Box 75" hidden="1">
          <a:extLst>
            <a:ext uri="{FF2B5EF4-FFF2-40B4-BE49-F238E27FC236}">
              <a16:creationId xmlns:a16="http://schemas.microsoft.com/office/drawing/2014/main" id="{00000000-0008-0000-0000-000061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66</xdr:row>
      <xdr:rowOff>76200</xdr:rowOff>
    </xdr:from>
    <xdr:to>
      <xdr:col>10</xdr:col>
      <xdr:colOff>76200</xdr:colOff>
      <xdr:row>67</xdr:row>
      <xdr:rowOff>114300</xdr:rowOff>
    </xdr:to>
    <xdr:sp macro="" textlink="">
      <xdr:nvSpPr>
        <xdr:cNvPr id="11106" name="Text Box 75" hidden="1">
          <a:extLst>
            <a:ext uri="{FF2B5EF4-FFF2-40B4-BE49-F238E27FC236}">
              <a16:creationId xmlns:a16="http://schemas.microsoft.com/office/drawing/2014/main" id="{00000000-0008-0000-0000-000062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66</xdr:row>
      <xdr:rowOff>76200</xdr:rowOff>
    </xdr:from>
    <xdr:to>
      <xdr:col>10</xdr:col>
      <xdr:colOff>76200</xdr:colOff>
      <xdr:row>67</xdr:row>
      <xdr:rowOff>114300</xdr:rowOff>
    </xdr:to>
    <xdr:sp macro="" textlink="">
      <xdr:nvSpPr>
        <xdr:cNvPr id="11107" name="Text Box 75" hidden="1">
          <a:extLst>
            <a:ext uri="{FF2B5EF4-FFF2-40B4-BE49-F238E27FC236}">
              <a16:creationId xmlns:a16="http://schemas.microsoft.com/office/drawing/2014/main" id="{00000000-0008-0000-0000-000063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66</xdr:row>
      <xdr:rowOff>76200</xdr:rowOff>
    </xdr:from>
    <xdr:to>
      <xdr:col>10</xdr:col>
      <xdr:colOff>76200</xdr:colOff>
      <xdr:row>67</xdr:row>
      <xdr:rowOff>114300</xdr:rowOff>
    </xdr:to>
    <xdr:sp macro="" textlink="">
      <xdr:nvSpPr>
        <xdr:cNvPr id="11108" name="Text Box 75" hidden="1">
          <a:extLst>
            <a:ext uri="{FF2B5EF4-FFF2-40B4-BE49-F238E27FC236}">
              <a16:creationId xmlns:a16="http://schemas.microsoft.com/office/drawing/2014/main" id="{00000000-0008-0000-0000-000064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66</xdr:row>
      <xdr:rowOff>76200</xdr:rowOff>
    </xdr:from>
    <xdr:to>
      <xdr:col>10</xdr:col>
      <xdr:colOff>76200</xdr:colOff>
      <xdr:row>67</xdr:row>
      <xdr:rowOff>114300</xdr:rowOff>
    </xdr:to>
    <xdr:sp macro="" textlink="">
      <xdr:nvSpPr>
        <xdr:cNvPr id="11109" name="Text Box 75" hidden="1">
          <a:extLst>
            <a:ext uri="{FF2B5EF4-FFF2-40B4-BE49-F238E27FC236}">
              <a16:creationId xmlns:a16="http://schemas.microsoft.com/office/drawing/2014/main" id="{00000000-0008-0000-0000-000065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67</xdr:row>
      <xdr:rowOff>76200</xdr:rowOff>
    </xdr:from>
    <xdr:to>
      <xdr:col>10</xdr:col>
      <xdr:colOff>76200</xdr:colOff>
      <xdr:row>68</xdr:row>
      <xdr:rowOff>114300</xdr:rowOff>
    </xdr:to>
    <xdr:sp macro="" textlink="">
      <xdr:nvSpPr>
        <xdr:cNvPr id="11110" name="Text Box 75" hidden="1">
          <a:extLst>
            <a:ext uri="{FF2B5EF4-FFF2-40B4-BE49-F238E27FC236}">
              <a16:creationId xmlns:a16="http://schemas.microsoft.com/office/drawing/2014/main" id="{00000000-0008-0000-0000-000066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67</xdr:row>
      <xdr:rowOff>76200</xdr:rowOff>
    </xdr:from>
    <xdr:to>
      <xdr:col>10</xdr:col>
      <xdr:colOff>76200</xdr:colOff>
      <xdr:row>68</xdr:row>
      <xdr:rowOff>114300</xdr:rowOff>
    </xdr:to>
    <xdr:sp macro="" textlink="">
      <xdr:nvSpPr>
        <xdr:cNvPr id="11111" name="Text Box 75" hidden="1">
          <a:extLst>
            <a:ext uri="{FF2B5EF4-FFF2-40B4-BE49-F238E27FC236}">
              <a16:creationId xmlns:a16="http://schemas.microsoft.com/office/drawing/2014/main" id="{00000000-0008-0000-0000-000067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67</xdr:row>
      <xdr:rowOff>76200</xdr:rowOff>
    </xdr:from>
    <xdr:to>
      <xdr:col>10</xdr:col>
      <xdr:colOff>76200</xdr:colOff>
      <xdr:row>68</xdr:row>
      <xdr:rowOff>114300</xdr:rowOff>
    </xdr:to>
    <xdr:sp macro="" textlink="">
      <xdr:nvSpPr>
        <xdr:cNvPr id="11112" name="Text Box 75" hidden="1">
          <a:extLst>
            <a:ext uri="{FF2B5EF4-FFF2-40B4-BE49-F238E27FC236}">
              <a16:creationId xmlns:a16="http://schemas.microsoft.com/office/drawing/2014/main" id="{00000000-0008-0000-0000-000068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67</xdr:row>
      <xdr:rowOff>76200</xdr:rowOff>
    </xdr:from>
    <xdr:to>
      <xdr:col>10</xdr:col>
      <xdr:colOff>76200</xdr:colOff>
      <xdr:row>68</xdr:row>
      <xdr:rowOff>114300</xdr:rowOff>
    </xdr:to>
    <xdr:sp macro="" textlink="">
      <xdr:nvSpPr>
        <xdr:cNvPr id="11113" name="Text Box 75" hidden="1">
          <a:extLst>
            <a:ext uri="{FF2B5EF4-FFF2-40B4-BE49-F238E27FC236}">
              <a16:creationId xmlns:a16="http://schemas.microsoft.com/office/drawing/2014/main" id="{00000000-0008-0000-0000-000069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67</xdr:row>
      <xdr:rowOff>76200</xdr:rowOff>
    </xdr:from>
    <xdr:to>
      <xdr:col>10</xdr:col>
      <xdr:colOff>76200</xdr:colOff>
      <xdr:row>68</xdr:row>
      <xdr:rowOff>114300</xdr:rowOff>
    </xdr:to>
    <xdr:sp macro="" textlink="">
      <xdr:nvSpPr>
        <xdr:cNvPr id="11114" name="Text Box 75" hidden="1">
          <a:extLst>
            <a:ext uri="{FF2B5EF4-FFF2-40B4-BE49-F238E27FC236}">
              <a16:creationId xmlns:a16="http://schemas.microsoft.com/office/drawing/2014/main" id="{00000000-0008-0000-0000-00006A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67</xdr:row>
      <xdr:rowOff>76200</xdr:rowOff>
    </xdr:from>
    <xdr:to>
      <xdr:col>10</xdr:col>
      <xdr:colOff>76200</xdr:colOff>
      <xdr:row>68</xdr:row>
      <xdr:rowOff>114300</xdr:rowOff>
    </xdr:to>
    <xdr:sp macro="" textlink="">
      <xdr:nvSpPr>
        <xdr:cNvPr id="11115" name="Text Box 75" hidden="1">
          <a:extLst>
            <a:ext uri="{FF2B5EF4-FFF2-40B4-BE49-F238E27FC236}">
              <a16:creationId xmlns:a16="http://schemas.microsoft.com/office/drawing/2014/main" id="{00000000-0008-0000-0000-00006B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67</xdr:row>
      <xdr:rowOff>76200</xdr:rowOff>
    </xdr:from>
    <xdr:to>
      <xdr:col>10</xdr:col>
      <xdr:colOff>76200</xdr:colOff>
      <xdr:row>68</xdr:row>
      <xdr:rowOff>114300</xdr:rowOff>
    </xdr:to>
    <xdr:sp macro="" textlink="">
      <xdr:nvSpPr>
        <xdr:cNvPr id="11116" name="Text Box 75" hidden="1">
          <a:extLst>
            <a:ext uri="{FF2B5EF4-FFF2-40B4-BE49-F238E27FC236}">
              <a16:creationId xmlns:a16="http://schemas.microsoft.com/office/drawing/2014/main" id="{00000000-0008-0000-0000-00006C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68</xdr:row>
      <xdr:rowOff>76200</xdr:rowOff>
    </xdr:from>
    <xdr:to>
      <xdr:col>10</xdr:col>
      <xdr:colOff>76200</xdr:colOff>
      <xdr:row>69</xdr:row>
      <xdr:rowOff>114300</xdr:rowOff>
    </xdr:to>
    <xdr:sp macro="" textlink="">
      <xdr:nvSpPr>
        <xdr:cNvPr id="11117" name="Text Box 75" hidden="1">
          <a:extLst>
            <a:ext uri="{FF2B5EF4-FFF2-40B4-BE49-F238E27FC236}">
              <a16:creationId xmlns:a16="http://schemas.microsoft.com/office/drawing/2014/main" id="{00000000-0008-0000-0000-00006D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68</xdr:row>
      <xdr:rowOff>76200</xdr:rowOff>
    </xdr:from>
    <xdr:to>
      <xdr:col>10</xdr:col>
      <xdr:colOff>76200</xdr:colOff>
      <xdr:row>69</xdr:row>
      <xdr:rowOff>114300</xdr:rowOff>
    </xdr:to>
    <xdr:sp macro="" textlink="">
      <xdr:nvSpPr>
        <xdr:cNvPr id="11118" name="Text Box 75" hidden="1">
          <a:extLst>
            <a:ext uri="{FF2B5EF4-FFF2-40B4-BE49-F238E27FC236}">
              <a16:creationId xmlns:a16="http://schemas.microsoft.com/office/drawing/2014/main" id="{00000000-0008-0000-0000-00006E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68</xdr:row>
      <xdr:rowOff>76200</xdr:rowOff>
    </xdr:from>
    <xdr:to>
      <xdr:col>10</xdr:col>
      <xdr:colOff>76200</xdr:colOff>
      <xdr:row>69</xdr:row>
      <xdr:rowOff>114300</xdr:rowOff>
    </xdr:to>
    <xdr:sp macro="" textlink="">
      <xdr:nvSpPr>
        <xdr:cNvPr id="11119" name="Text Box 75" hidden="1">
          <a:extLst>
            <a:ext uri="{FF2B5EF4-FFF2-40B4-BE49-F238E27FC236}">
              <a16:creationId xmlns:a16="http://schemas.microsoft.com/office/drawing/2014/main" id="{00000000-0008-0000-0000-00006F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68</xdr:row>
      <xdr:rowOff>76200</xdr:rowOff>
    </xdr:from>
    <xdr:to>
      <xdr:col>10</xdr:col>
      <xdr:colOff>76200</xdr:colOff>
      <xdr:row>69</xdr:row>
      <xdr:rowOff>114300</xdr:rowOff>
    </xdr:to>
    <xdr:sp macro="" textlink="">
      <xdr:nvSpPr>
        <xdr:cNvPr id="11120" name="Text Box 75" hidden="1">
          <a:extLst>
            <a:ext uri="{FF2B5EF4-FFF2-40B4-BE49-F238E27FC236}">
              <a16:creationId xmlns:a16="http://schemas.microsoft.com/office/drawing/2014/main" id="{00000000-0008-0000-0000-000070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68</xdr:row>
      <xdr:rowOff>76200</xdr:rowOff>
    </xdr:from>
    <xdr:to>
      <xdr:col>10</xdr:col>
      <xdr:colOff>76200</xdr:colOff>
      <xdr:row>69</xdr:row>
      <xdr:rowOff>114300</xdr:rowOff>
    </xdr:to>
    <xdr:sp macro="" textlink="">
      <xdr:nvSpPr>
        <xdr:cNvPr id="11121" name="Text Box 75" hidden="1">
          <a:extLst>
            <a:ext uri="{FF2B5EF4-FFF2-40B4-BE49-F238E27FC236}">
              <a16:creationId xmlns:a16="http://schemas.microsoft.com/office/drawing/2014/main" id="{00000000-0008-0000-0000-000071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68</xdr:row>
      <xdr:rowOff>76200</xdr:rowOff>
    </xdr:from>
    <xdr:to>
      <xdr:col>10</xdr:col>
      <xdr:colOff>76200</xdr:colOff>
      <xdr:row>69</xdr:row>
      <xdr:rowOff>114300</xdr:rowOff>
    </xdr:to>
    <xdr:sp macro="" textlink="">
      <xdr:nvSpPr>
        <xdr:cNvPr id="11122" name="Text Box 75" hidden="1">
          <a:extLst>
            <a:ext uri="{FF2B5EF4-FFF2-40B4-BE49-F238E27FC236}">
              <a16:creationId xmlns:a16="http://schemas.microsoft.com/office/drawing/2014/main" id="{00000000-0008-0000-0000-000072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68</xdr:row>
      <xdr:rowOff>76200</xdr:rowOff>
    </xdr:from>
    <xdr:to>
      <xdr:col>10</xdr:col>
      <xdr:colOff>76200</xdr:colOff>
      <xdr:row>69</xdr:row>
      <xdr:rowOff>114300</xdr:rowOff>
    </xdr:to>
    <xdr:sp macro="" textlink="">
      <xdr:nvSpPr>
        <xdr:cNvPr id="11123" name="Text Box 75" hidden="1">
          <a:extLst>
            <a:ext uri="{FF2B5EF4-FFF2-40B4-BE49-F238E27FC236}">
              <a16:creationId xmlns:a16="http://schemas.microsoft.com/office/drawing/2014/main" id="{00000000-0008-0000-0000-000073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69</xdr:row>
      <xdr:rowOff>76200</xdr:rowOff>
    </xdr:from>
    <xdr:to>
      <xdr:col>10</xdr:col>
      <xdr:colOff>76200</xdr:colOff>
      <xdr:row>70</xdr:row>
      <xdr:rowOff>114300</xdr:rowOff>
    </xdr:to>
    <xdr:sp macro="" textlink="">
      <xdr:nvSpPr>
        <xdr:cNvPr id="11124" name="Text Box 75" hidden="1">
          <a:extLst>
            <a:ext uri="{FF2B5EF4-FFF2-40B4-BE49-F238E27FC236}">
              <a16:creationId xmlns:a16="http://schemas.microsoft.com/office/drawing/2014/main" id="{00000000-0008-0000-0000-000074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69</xdr:row>
      <xdr:rowOff>76200</xdr:rowOff>
    </xdr:from>
    <xdr:to>
      <xdr:col>10</xdr:col>
      <xdr:colOff>76200</xdr:colOff>
      <xdr:row>70</xdr:row>
      <xdr:rowOff>114300</xdr:rowOff>
    </xdr:to>
    <xdr:sp macro="" textlink="">
      <xdr:nvSpPr>
        <xdr:cNvPr id="11125" name="Text Box 75" hidden="1">
          <a:extLst>
            <a:ext uri="{FF2B5EF4-FFF2-40B4-BE49-F238E27FC236}">
              <a16:creationId xmlns:a16="http://schemas.microsoft.com/office/drawing/2014/main" id="{00000000-0008-0000-0000-000075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69</xdr:row>
      <xdr:rowOff>76200</xdr:rowOff>
    </xdr:from>
    <xdr:to>
      <xdr:col>10</xdr:col>
      <xdr:colOff>76200</xdr:colOff>
      <xdr:row>70</xdr:row>
      <xdr:rowOff>114300</xdr:rowOff>
    </xdr:to>
    <xdr:sp macro="" textlink="">
      <xdr:nvSpPr>
        <xdr:cNvPr id="11126" name="Text Box 75" hidden="1">
          <a:extLst>
            <a:ext uri="{FF2B5EF4-FFF2-40B4-BE49-F238E27FC236}">
              <a16:creationId xmlns:a16="http://schemas.microsoft.com/office/drawing/2014/main" id="{00000000-0008-0000-0000-000076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69</xdr:row>
      <xdr:rowOff>76200</xdr:rowOff>
    </xdr:from>
    <xdr:to>
      <xdr:col>10</xdr:col>
      <xdr:colOff>76200</xdr:colOff>
      <xdr:row>70</xdr:row>
      <xdr:rowOff>114300</xdr:rowOff>
    </xdr:to>
    <xdr:sp macro="" textlink="">
      <xdr:nvSpPr>
        <xdr:cNvPr id="11127" name="Text Box 75" hidden="1">
          <a:extLst>
            <a:ext uri="{FF2B5EF4-FFF2-40B4-BE49-F238E27FC236}">
              <a16:creationId xmlns:a16="http://schemas.microsoft.com/office/drawing/2014/main" id="{00000000-0008-0000-0000-000077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69</xdr:row>
      <xdr:rowOff>76200</xdr:rowOff>
    </xdr:from>
    <xdr:to>
      <xdr:col>10</xdr:col>
      <xdr:colOff>76200</xdr:colOff>
      <xdr:row>70</xdr:row>
      <xdr:rowOff>114300</xdr:rowOff>
    </xdr:to>
    <xdr:sp macro="" textlink="">
      <xdr:nvSpPr>
        <xdr:cNvPr id="11128" name="Text Box 75" hidden="1">
          <a:extLst>
            <a:ext uri="{FF2B5EF4-FFF2-40B4-BE49-F238E27FC236}">
              <a16:creationId xmlns:a16="http://schemas.microsoft.com/office/drawing/2014/main" id="{00000000-0008-0000-0000-000078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69</xdr:row>
      <xdr:rowOff>76200</xdr:rowOff>
    </xdr:from>
    <xdr:to>
      <xdr:col>10</xdr:col>
      <xdr:colOff>76200</xdr:colOff>
      <xdr:row>70</xdr:row>
      <xdr:rowOff>114300</xdr:rowOff>
    </xdr:to>
    <xdr:sp macro="" textlink="">
      <xdr:nvSpPr>
        <xdr:cNvPr id="11129" name="Text Box 75" hidden="1">
          <a:extLst>
            <a:ext uri="{FF2B5EF4-FFF2-40B4-BE49-F238E27FC236}">
              <a16:creationId xmlns:a16="http://schemas.microsoft.com/office/drawing/2014/main" id="{00000000-0008-0000-0000-000079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69</xdr:row>
      <xdr:rowOff>76200</xdr:rowOff>
    </xdr:from>
    <xdr:to>
      <xdr:col>10</xdr:col>
      <xdr:colOff>76200</xdr:colOff>
      <xdr:row>70</xdr:row>
      <xdr:rowOff>114300</xdr:rowOff>
    </xdr:to>
    <xdr:sp macro="" textlink="">
      <xdr:nvSpPr>
        <xdr:cNvPr id="11130" name="Text Box 75" hidden="1">
          <a:extLst>
            <a:ext uri="{FF2B5EF4-FFF2-40B4-BE49-F238E27FC236}">
              <a16:creationId xmlns:a16="http://schemas.microsoft.com/office/drawing/2014/main" id="{00000000-0008-0000-0000-00007A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70</xdr:row>
      <xdr:rowOff>76200</xdr:rowOff>
    </xdr:from>
    <xdr:to>
      <xdr:col>10</xdr:col>
      <xdr:colOff>76200</xdr:colOff>
      <xdr:row>71</xdr:row>
      <xdr:rowOff>114300</xdr:rowOff>
    </xdr:to>
    <xdr:sp macro="" textlink="">
      <xdr:nvSpPr>
        <xdr:cNvPr id="11131" name="Text Box 75" hidden="1">
          <a:extLst>
            <a:ext uri="{FF2B5EF4-FFF2-40B4-BE49-F238E27FC236}">
              <a16:creationId xmlns:a16="http://schemas.microsoft.com/office/drawing/2014/main" id="{00000000-0008-0000-0000-00007B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70</xdr:row>
      <xdr:rowOff>76200</xdr:rowOff>
    </xdr:from>
    <xdr:to>
      <xdr:col>10</xdr:col>
      <xdr:colOff>76200</xdr:colOff>
      <xdr:row>71</xdr:row>
      <xdr:rowOff>114300</xdr:rowOff>
    </xdr:to>
    <xdr:sp macro="" textlink="">
      <xdr:nvSpPr>
        <xdr:cNvPr id="11132" name="Text Box 75" hidden="1">
          <a:extLst>
            <a:ext uri="{FF2B5EF4-FFF2-40B4-BE49-F238E27FC236}">
              <a16:creationId xmlns:a16="http://schemas.microsoft.com/office/drawing/2014/main" id="{00000000-0008-0000-0000-00007C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70</xdr:row>
      <xdr:rowOff>76200</xdr:rowOff>
    </xdr:from>
    <xdr:to>
      <xdr:col>10</xdr:col>
      <xdr:colOff>76200</xdr:colOff>
      <xdr:row>71</xdr:row>
      <xdr:rowOff>114300</xdr:rowOff>
    </xdr:to>
    <xdr:sp macro="" textlink="">
      <xdr:nvSpPr>
        <xdr:cNvPr id="11133" name="Text Box 75" hidden="1">
          <a:extLst>
            <a:ext uri="{FF2B5EF4-FFF2-40B4-BE49-F238E27FC236}">
              <a16:creationId xmlns:a16="http://schemas.microsoft.com/office/drawing/2014/main" id="{00000000-0008-0000-0000-00007D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70</xdr:row>
      <xdr:rowOff>76200</xdr:rowOff>
    </xdr:from>
    <xdr:to>
      <xdr:col>10</xdr:col>
      <xdr:colOff>76200</xdr:colOff>
      <xdr:row>71</xdr:row>
      <xdr:rowOff>114300</xdr:rowOff>
    </xdr:to>
    <xdr:sp macro="" textlink="">
      <xdr:nvSpPr>
        <xdr:cNvPr id="11134" name="Text Box 75" hidden="1">
          <a:extLst>
            <a:ext uri="{FF2B5EF4-FFF2-40B4-BE49-F238E27FC236}">
              <a16:creationId xmlns:a16="http://schemas.microsoft.com/office/drawing/2014/main" id="{00000000-0008-0000-0000-00007E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70</xdr:row>
      <xdr:rowOff>76200</xdr:rowOff>
    </xdr:from>
    <xdr:to>
      <xdr:col>10</xdr:col>
      <xdr:colOff>76200</xdr:colOff>
      <xdr:row>71</xdr:row>
      <xdr:rowOff>114300</xdr:rowOff>
    </xdr:to>
    <xdr:sp macro="" textlink="">
      <xdr:nvSpPr>
        <xdr:cNvPr id="11135" name="Text Box 75" hidden="1">
          <a:extLst>
            <a:ext uri="{FF2B5EF4-FFF2-40B4-BE49-F238E27FC236}">
              <a16:creationId xmlns:a16="http://schemas.microsoft.com/office/drawing/2014/main" id="{00000000-0008-0000-0000-00007F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70</xdr:row>
      <xdr:rowOff>76200</xdr:rowOff>
    </xdr:from>
    <xdr:to>
      <xdr:col>10</xdr:col>
      <xdr:colOff>76200</xdr:colOff>
      <xdr:row>71</xdr:row>
      <xdr:rowOff>114300</xdr:rowOff>
    </xdr:to>
    <xdr:sp macro="" textlink="">
      <xdr:nvSpPr>
        <xdr:cNvPr id="11136" name="Text Box 75" hidden="1">
          <a:extLst>
            <a:ext uri="{FF2B5EF4-FFF2-40B4-BE49-F238E27FC236}">
              <a16:creationId xmlns:a16="http://schemas.microsoft.com/office/drawing/2014/main" id="{00000000-0008-0000-0000-000080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70</xdr:row>
      <xdr:rowOff>76200</xdr:rowOff>
    </xdr:from>
    <xdr:to>
      <xdr:col>10</xdr:col>
      <xdr:colOff>76200</xdr:colOff>
      <xdr:row>71</xdr:row>
      <xdr:rowOff>114300</xdr:rowOff>
    </xdr:to>
    <xdr:sp macro="" textlink="">
      <xdr:nvSpPr>
        <xdr:cNvPr id="11137" name="Text Box 75" hidden="1">
          <a:extLst>
            <a:ext uri="{FF2B5EF4-FFF2-40B4-BE49-F238E27FC236}">
              <a16:creationId xmlns:a16="http://schemas.microsoft.com/office/drawing/2014/main" id="{00000000-0008-0000-0000-000081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71</xdr:row>
      <xdr:rowOff>76200</xdr:rowOff>
    </xdr:from>
    <xdr:to>
      <xdr:col>10</xdr:col>
      <xdr:colOff>76200</xdr:colOff>
      <xdr:row>72</xdr:row>
      <xdr:rowOff>114300</xdr:rowOff>
    </xdr:to>
    <xdr:sp macro="" textlink="">
      <xdr:nvSpPr>
        <xdr:cNvPr id="11138" name="Text Box 75" hidden="1">
          <a:extLst>
            <a:ext uri="{FF2B5EF4-FFF2-40B4-BE49-F238E27FC236}">
              <a16:creationId xmlns:a16="http://schemas.microsoft.com/office/drawing/2014/main" id="{00000000-0008-0000-0000-000082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71</xdr:row>
      <xdr:rowOff>76200</xdr:rowOff>
    </xdr:from>
    <xdr:to>
      <xdr:col>10</xdr:col>
      <xdr:colOff>76200</xdr:colOff>
      <xdr:row>72</xdr:row>
      <xdr:rowOff>114300</xdr:rowOff>
    </xdr:to>
    <xdr:sp macro="" textlink="">
      <xdr:nvSpPr>
        <xdr:cNvPr id="11139" name="Text Box 75" hidden="1">
          <a:extLst>
            <a:ext uri="{FF2B5EF4-FFF2-40B4-BE49-F238E27FC236}">
              <a16:creationId xmlns:a16="http://schemas.microsoft.com/office/drawing/2014/main" id="{00000000-0008-0000-0000-000083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71</xdr:row>
      <xdr:rowOff>76200</xdr:rowOff>
    </xdr:from>
    <xdr:to>
      <xdr:col>10</xdr:col>
      <xdr:colOff>76200</xdr:colOff>
      <xdr:row>72</xdr:row>
      <xdr:rowOff>114300</xdr:rowOff>
    </xdr:to>
    <xdr:sp macro="" textlink="">
      <xdr:nvSpPr>
        <xdr:cNvPr id="11140" name="Text Box 75" hidden="1">
          <a:extLst>
            <a:ext uri="{FF2B5EF4-FFF2-40B4-BE49-F238E27FC236}">
              <a16:creationId xmlns:a16="http://schemas.microsoft.com/office/drawing/2014/main" id="{00000000-0008-0000-0000-000084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71</xdr:row>
      <xdr:rowOff>76200</xdr:rowOff>
    </xdr:from>
    <xdr:to>
      <xdr:col>10</xdr:col>
      <xdr:colOff>76200</xdr:colOff>
      <xdr:row>72</xdr:row>
      <xdr:rowOff>114300</xdr:rowOff>
    </xdr:to>
    <xdr:sp macro="" textlink="">
      <xdr:nvSpPr>
        <xdr:cNvPr id="11141" name="Text Box 75" hidden="1">
          <a:extLst>
            <a:ext uri="{FF2B5EF4-FFF2-40B4-BE49-F238E27FC236}">
              <a16:creationId xmlns:a16="http://schemas.microsoft.com/office/drawing/2014/main" id="{00000000-0008-0000-0000-000085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71</xdr:row>
      <xdr:rowOff>76200</xdr:rowOff>
    </xdr:from>
    <xdr:to>
      <xdr:col>10</xdr:col>
      <xdr:colOff>76200</xdr:colOff>
      <xdr:row>72</xdr:row>
      <xdr:rowOff>114300</xdr:rowOff>
    </xdr:to>
    <xdr:sp macro="" textlink="">
      <xdr:nvSpPr>
        <xdr:cNvPr id="11142" name="Text Box 75" hidden="1">
          <a:extLst>
            <a:ext uri="{FF2B5EF4-FFF2-40B4-BE49-F238E27FC236}">
              <a16:creationId xmlns:a16="http://schemas.microsoft.com/office/drawing/2014/main" id="{00000000-0008-0000-0000-000086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71</xdr:row>
      <xdr:rowOff>76200</xdr:rowOff>
    </xdr:from>
    <xdr:to>
      <xdr:col>10</xdr:col>
      <xdr:colOff>76200</xdr:colOff>
      <xdr:row>72</xdr:row>
      <xdr:rowOff>114300</xdr:rowOff>
    </xdr:to>
    <xdr:sp macro="" textlink="">
      <xdr:nvSpPr>
        <xdr:cNvPr id="11143" name="Text Box 75" hidden="1">
          <a:extLst>
            <a:ext uri="{FF2B5EF4-FFF2-40B4-BE49-F238E27FC236}">
              <a16:creationId xmlns:a16="http://schemas.microsoft.com/office/drawing/2014/main" id="{00000000-0008-0000-0000-000087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71</xdr:row>
      <xdr:rowOff>76200</xdr:rowOff>
    </xdr:from>
    <xdr:to>
      <xdr:col>10</xdr:col>
      <xdr:colOff>76200</xdr:colOff>
      <xdr:row>72</xdr:row>
      <xdr:rowOff>114300</xdr:rowOff>
    </xdr:to>
    <xdr:sp macro="" textlink="">
      <xdr:nvSpPr>
        <xdr:cNvPr id="11144" name="Text Box 75" hidden="1">
          <a:extLst>
            <a:ext uri="{FF2B5EF4-FFF2-40B4-BE49-F238E27FC236}">
              <a16:creationId xmlns:a16="http://schemas.microsoft.com/office/drawing/2014/main" id="{00000000-0008-0000-0000-000088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72</xdr:row>
      <xdr:rowOff>76200</xdr:rowOff>
    </xdr:from>
    <xdr:to>
      <xdr:col>10</xdr:col>
      <xdr:colOff>76200</xdr:colOff>
      <xdr:row>73</xdr:row>
      <xdr:rowOff>114300</xdr:rowOff>
    </xdr:to>
    <xdr:sp macro="" textlink="">
      <xdr:nvSpPr>
        <xdr:cNvPr id="11145" name="Text Box 75" hidden="1">
          <a:extLst>
            <a:ext uri="{FF2B5EF4-FFF2-40B4-BE49-F238E27FC236}">
              <a16:creationId xmlns:a16="http://schemas.microsoft.com/office/drawing/2014/main" id="{00000000-0008-0000-0000-000089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72</xdr:row>
      <xdr:rowOff>76200</xdr:rowOff>
    </xdr:from>
    <xdr:to>
      <xdr:col>10</xdr:col>
      <xdr:colOff>76200</xdr:colOff>
      <xdr:row>73</xdr:row>
      <xdr:rowOff>114300</xdr:rowOff>
    </xdr:to>
    <xdr:sp macro="" textlink="">
      <xdr:nvSpPr>
        <xdr:cNvPr id="11146" name="Text Box 75" hidden="1">
          <a:extLst>
            <a:ext uri="{FF2B5EF4-FFF2-40B4-BE49-F238E27FC236}">
              <a16:creationId xmlns:a16="http://schemas.microsoft.com/office/drawing/2014/main" id="{00000000-0008-0000-0000-00008A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72</xdr:row>
      <xdr:rowOff>76200</xdr:rowOff>
    </xdr:from>
    <xdr:to>
      <xdr:col>10</xdr:col>
      <xdr:colOff>76200</xdr:colOff>
      <xdr:row>73</xdr:row>
      <xdr:rowOff>114300</xdr:rowOff>
    </xdr:to>
    <xdr:sp macro="" textlink="">
      <xdr:nvSpPr>
        <xdr:cNvPr id="11147" name="Text Box 75" hidden="1">
          <a:extLst>
            <a:ext uri="{FF2B5EF4-FFF2-40B4-BE49-F238E27FC236}">
              <a16:creationId xmlns:a16="http://schemas.microsoft.com/office/drawing/2014/main" id="{00000000-0008-0000-0000-00008B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72</xdr:row>
      <xdr:rowOff>76200</xdr:rowOff>
    </xdr:from>
    <xdr:to>
      <xdr:col>10</xdr:col>
      <xdr:colOff>76200</xdr:colOff>
      <xdr:row>73</xdr:row>
      <xdr:rowOff>114300</xdr:rowOff>
    </xdr:to>
    <xdr:sp macro="" textlink="">
      <xdr:nvSpPr>
        <xdr:cNvPr id="11148" name="Text Box 75" hidden="1">
          <a:extLst>
            <a:ext uri="{FF2B5EF4-FFF2-40B4-BE49-F238E27FC236}">
              <a16:creationId xmlns:a16="http://schemas.microsoft.com/office/drawing/2014/main" id="{00000000-0008-0000-0000-00008C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72</xdr:row>
      <xdr:rowOff>76200</xdr:rowOff>
    </xdr:from>
    <xdr:to>
      <xdr:col>10</xdr:col>
      <xdr:colOff>76200</xdr:colOff>
      <xdr:row>73</xdr:row>
      <xdr:rowOff>114300</xdr:rowOff>
    </xdr:to>
    <xdr:sp macro="" textlink="">
      <xdr:nvSpPr>
        <xdr:cNvPr id="11149" name="Text Box 75" hidden="1">
          <a:extLst>
            <a:ext uri="{FF2B5EF4-FFF2-40B4-BE49-F238E27FC236}">
              <a16:creationId xmlns:a16="http://schemas.microsoft.com/office/drawing/2014/main" id="{00000000-0008-0000-0000-00008D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72</xdr:row>
      <xdr:rowOff>76200</xdr:rowOff>
    </xdr:from>
    <xdr:to>
      <xdr:col>10</xdr:col>
      <xdr:colOff>76200</xdr:colOff>
      <xdr:row>73</xdr:row>
      <xdr:rowOff>114300</xdr:rowOff>
    </xdr:to>
    <xdr:sp macro="" textlink="">
      <xdr:nvSpPr>
        <xdr:cNvPr id="11150" name="Text Box 75" hidden="1">
          <a:extLst>
            <a:ext uri="{FF2B5EF4-FFF2-40B4-BE49-F238E27FC236}">
              <a16:creationId xmlns:a16="http://schemas.microsoft.com/office/drawing/2014/main" id="{00000000-0008-0000-0000-00008E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72</xdr:row>
      <xdr:rowOff>76200</xdr:rowOff>
    </xdr:from>
    <xdr:to>
      <xdr:col>10</xdr:col>
      <xdr:colOff>76200</xdr:colOff>
      <xdr:row>73</xdr:row>
      <xdr:rowOff>114300</xdr:rowOff>
    </xdr:to>
    <xdr:sp macro="" textlink="">
      <xdr:nvSpPr>
        <xdr:cNvPr id="11151" name="Text Box 75" hidden="1">
          <a:extLst>
            <a:ext uri="{FF2B5EF4-FFF2-40B4-BE49-F238E27FC236}">
              <a16:creationId xmlns:a16="http://schemas.microsoft.com/office/drawing/2014/main" id="{00000000-0008-0000-0000-00008F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73</xdr:row>
      <xdr:rowOff>76200</xdr:rowOff>
    </xdr:from>
    <xdr:to>
      <xdr:col>10</xdr:col>
      <xdr:colOff>76200</xdr:colOff>
      <xdr:row>74</xdr:row>
      <xdr:rowOff>114300</xdr:rowOff>
    </xdr:to>
    <xdr:sp macro="" textlink="">
      <xdr:nvSpPr>
        <xdr:cNvPr id="11152" name="Text Box 75" hidden="1">
          <a:extLst>
            <a:ext uri="{FF2B5EF4-FFF2-40B4-BE49-F238E27FC236}">
              <a16:creationId xmlns:a16="http://schemas.microsoft.com/office/drawing/2014/main" id="{00000000-0008-0000-0000-000090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73</xdr:row>
      <xdr:rowOff>76200</xdr:rowOff>
    </xdr:from>
    <xdr:to>
      <xdr:col>10</xdr:col>
      <xdr:colOff>76200</xdr:colOff>
      <xdr:row>74</xdr:row>
      <xdr:rowOff>114300</xdr:rowOff>
    </xdr:to>
    <xdr:sp macro="" textlink="">
      <xdr:nvSpPr>
        <xdr:cNvPr id="11153" name="Text Box 75" hidden="1">
          <a:extLst>
            <a:ext uri="{FF2B5EF4-FFF2-40B4-BE49-F238E27FC236}">
              <a16:creationId xmlns:a16="http://schemas.microsoft.com/office/drawing/2014/main" id="{00000000-0008-0000-0000-000091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73</xdr:row>
      <xdr:rowOff>76200</xdr:rowOff>
    </xdr:from>
    <xdr:to>
      <xdr:col>10</xdr:col>
      <xdr:colOff>76200</xdr:colOff>
      <xdr:row>74</xdr:row>
      <xdr:rowOff>114300</xdr:rowOff>
    </xdr:to>
    <xdr:sp macro="" textlink="">
      <xdr:nvSpPr>
        <xdr:cNvPr id="11154" name="Text Box 75" hidden="1">
          <a:extLst>
            <a:ext uri="{FF2B5EF4-FFF2-40B4-BE49-F238E27FC236}">
              <a16:creationId xmlns:a16="http://schemas.microsoft.com/office/drawing/2014/main" id="{00000000-0008-0000-0000-000092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73</xdr:row>
      <xdr:rowOff>76200</xdr:rowOff>
    </xdr:from>
    <xdr:to>
      <xdr:col>10</xdr:col>
      <xdr:colOff>76200</xdr:colOff>
      <xdr:row>74</xdr:row>
      <xdr:rowOff>114300</xdr:rowOff>
    </xdr:to>
    <xdr:sp macro="" textlink="">
      <xdr:nvSpPr>
        <xdr:cNvPr id="11155" name="Text Box 75" hidden="1">
          <a:extLst>
            <a:ext uri="{FF2B5EF4-FFF2-40B4-BE49-F238E27FC236}">
              <a16:creationId xmlns:a16="http://schemas.microsoft.com/office/drawing/2014/main" id="{00000000-0008-0000-0000-000093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73</xdr:row>
      <xdr:rowOff>76200</xdr:rowOff>
    </xdr:from>
    <xdr:to>
      <xdr:col>10</xdr:col>
      <xdr:colOff>76200</xdr:colOff>
      <xdr:row>74</xdr:row>
      <xdr:rowOff>114300</xdr:rowOff>
    </xdr:to>
    <xdr:sp macro="" textlink="">
      <xdr:nvSpPr>
        <xdr:cNvPr id="11156" name="Text Box 75" hidden="1">
          <a:extLst>
            <a:ext uri="{FF2B5EF4-FFF2-40B4-BE49-F238E27FC236}">
              <a16:creationId xmlns:a16="http://schemas.microsoft.com/office/drawing/2014/main" id="{00000000-0008-0000-0000-000094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73</xdr:row>
      <xdr:rowOff>76200</xdr:rowOff>
    </xdr:from>
    <xdr:to>
      <xdr:col>10</xdr:col>
      <xdr:colOff>76200</xdr:colOff>
      <xdr:row>74</xdr:row>
      <xdr:rowOff>114300</xdr:rowOff>
    </xdr:to>
    <xdr:sp macro="" textlink="">
      <xdr:nvSpPr>
        <xdr:cNvPr id="11157" name="Text Box 75" hidden="1">
          <a:extLst>
            <a:ext uri="{FF2B5EF4-FFF2-40B4-BE49-F238E27FC236}">
              <a16:creationId xmlns:a16="http://schemas.microsoft.com/office/drawing/2014/main" id="{00000000-0008-0000-0000-000095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73</xdr:row>
      <xdr:rowOff>76200</xdr:rowOff>
    </xdr:from>
    <xdr:to>
      <xdr:col>10</xdr:col>
      <xdr:colOff>76200</xdr:colOff>
      <xdr:row>74</xdr:row>
      <xdr:rowOff>114300</xdr:rowOff>
    </xdr:to>
    <xdr:sp macro="" textlink="">
      <xdr:nvSpPr>
        <xdr:cNvPr id="11158" name="Text Box 75" hidden="1">
          <a:extLst>
            <a:ext uri="{FF2B5EF4-FFF2-40B4-BE49-F238E27FC236}">
              <a16:creationId xmlns:a16="http://schemas.microsoft.com/office/drawing/2014/main" id="{00000000-0008-0000-0000-000096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73</xdr:row>
      <xdr:rowOff>76200</xdr:rowOff>
    </xdr:from>
    <xdr:to>
      <xdr:col>10</xdr:col>
      <xdr:colOff>76200</xdr:colOff>
      <xdr:row>74</xdr:row>
      <xdr:rowOff>114300</xdr:rowOff>
    </xdr:to>
    <xdr:sp macro="" textlink="">
      <xdr:nvSpPr>
        <xdr:cNvPr id="11159" name="Text Box 75" hidden="1">
          <a:extLst>
            <a:ext uri="{FF2B5EF4-FFF2-40B4-BE49-F238E27FC236}">
              <a16:creationId xmlns:a16="http://schemas.microsoft.com/office/drawing/2014/main" id="{00000000-0008-0000-0000-000097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74</xdr:row>
      <xdr:rowOff>76200</xdr:rowOff>
    </xdr:from>
    <xdr:to>
      <xdr:col>10</xdr:col>
      <xdr:colOff>76200</xdr:colOff>
      <xdr:row>75</xdr:row>
      <xdr:rowOff>114300</xdr:rowOff>
    </xdr:to>
    <xdr:sp macro="" textlink="">
      <xdr:nvSpPr>
        <xdr:cNvPr id="11160" name="Text Box 75" hidden="1">
          <a:extLst>
            <a:ext uri="{FF2B5EF4-FFF2-40B4-BE49-F238E27FC236}">
              <a16:creationId xmlns:a16="http://schemas.microsoft.com/office/drawing/2014/main" id="{00000000-0008-0000-0000-000098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74</xdr:row>
      <xdr:rowOff>76200</xdr:rowOff>
    </xdr:from>
    <xdr:to>
      <xdr:col>10</xdr:col>
      <xdr:colOff>76200</xdr:colOff>
      <xdr:row>75</xdr:row>
      <xdr:rowOff>114300</xdr:rowOff>
    </xdr:to>
    <xdr:sp macro="" textlink="">
      <xdr:nvSpPr>
        <xdr:cNvPr id="11161" name="Text Box 75" hidden="1">
          <a:extLst>
            <a:ext uri="{FF2B5EF4-FFF2-40B4-BE49-F238E27FC236}">
              <a16:creationId xmlns:a16="http://schemas.microsoft.com/office/drawing/2014/main" id="{00000000-0008-0000-0000-000099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74</xdr:row>
      <xdr:rowOff>76200</xdr:rowOff>
    </xdr:from>
    <xdr:to>
      <xdr:col>10</xdr:col>
      <xdr:colOff>76200</xdr:colOff>
      <xdr:row>75</xdr:row>
      <xdr:rowOff>114300</xdr:rowOff>
    </xdr:to>
    <xdr:sp macro="" textlink="">
      <xdr:nvSpPr>
        <xdr:cNvPr id="11162" name="Text Box 75" hidden="1">
          <a:extLst>
            <a:ext uri="{FF2B5EF4-FFF2-40B4-BE49-F238E27FC236}">
              <a16:creationId xmlns:a16="http://schemas.microsoft.com/office/drawing/2014/main" id="{00000000-0008-0000-0000-00009A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75</xdr:row>
      <xdr:rowOff>76200</xdr:rowOff>
    </xdr:from>
    <xdr:to>
      <xdr:col>10</xdr:col>
      <xdr:colOff>76200</xdr:colOff>
      <xdr:row>76</xdr:row>
      <xdr:rowOff>114300</xdr:rowOff>
    </xdr:to>
    <xdr:sp macro="" textlink="">
      <xdr:nvSpPr>
        <xdr:cNvPr id="11163" name="Text Box 75" hidden="1">
          <a:extLst>
            <a:ext uri="{FF2B5EF4-FFF2-40B4-BE49-F238E27FC236}">
              <a16:creationId xmlns:a16="http://schemas.microsoft.com/office/drawing/2014/main" id="{00000000-0008-0000-0000-00009B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75</xdr:row>
      <xdr:rowOff>76200</xdr:rowOff>
    </xdr:from>
    <xdr:to>
      <xdr:col>10</xdr:col>
      <xdr:colOff>76200</xdr:colOff>
      <xdr:row>76</xdr:row>
      <xdr:rowOff>114300</xdr:rowOff>
    </xdr:to>
    <xdr:sp macro="" textlink="">
      <xdr:nvSpPr>
        <xdr:cNvPr id="11164" name="Text Box 75" hidden="1">
          <a:extLst>
            <a:ext uri="{FF2B5EF4-FFF2-40B4-BE49-F238E27FC236}">
              <a16:creationId xmlns:a16="http://schemas.microsoft.com/office/drawing/2014/main" id="{00000000-0008-0000-0000-00009C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75</xdr:row>
      <xdr:rowOff>76200</xdr:rowOff>
    </xdr:from>
    <xdr:to>
      <xdr:col>10</xdr:col>
      <xdr:colOff>76200</xdr:colOff>
      <xdr:row>76</xdr:row>
      <xdr:rowOff>114300</xdr:rowOff>
    </xdr:to>
    <xdr:sp macro="" textlink="">
      <xdr:nvSpPr>
        <xdr:cNvPr id="11165" name="Text Box 75" hidden="1">
          <a:extLst>
            <a:ext uri="{FF2B5EF4-FFF2-40B4-BE49-F238E27FC236}">
              <a16:creationId xmlns:a16="http://schemas.microsoft.com/office/drawing/2014/main" id="{00000000-0008-0000-0000-00009D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76</xdr:row>
      <xdr:rowOff>76200</xdr:rowOff>
    </xdr:from>
    <xdr:to>
      <xdr:col>10</xdr:col>
      <xdr:colOff>76200</xdr:colOff>
      <xdr:row>77</xdr:row>
      <xdr:rowOff>114300</xdr:rowOff>
    </xdr:to>
    <xdr:sp macro="" textlink="">
      <xdr:nvSpPr>
        <xdr:cNvPr id="11166" name="Text Box 75" hidden="1">
          <a:extLst>
            <a:ext uri="{FF2B5EF4-FFF2-40B4-BE49-F238E27FC236}">
              <a16:creationId xmlns:a16="http://schemas.microsoft.com/office/drawing/2014/main" id="{00000000-0008-0000-0000-00009E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76</xdr:row>
      <xdr:rowOff>76200</xdr:rowOff>
    </xdr:from>
    <xdr:to>
      <xdr:col>10</xdr:col>
      <xdr:colOff>76200</xdr:colOff>
      <xdr:row>77</xdr:row>
      <xdr:rowOff>114300</xdr:rowOff>
    </xdr:to>
    <xdr:sp macro="" textlink="">
      <xdr:nvSpPr>
        <xdr:cNvPr id="11167" name="Text Box 75" hidden="1">
          <a:extLst>
            <a:ext uri="{FF2B5EF4-FFF2-40B4-BE49-F238E27FC236}">
              <a16:creationId xmlns:a16="http://schemas.microsoft.com/office/drawing/2014/main" id="{00000000-0008-0000-0000-00009F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76</xdr:row>
      <xdr:rowOff>76200</xdr:rowOff>
    </xdr:from>
    <xdr:to>
      <xdr:col>10</xdr:col>
      <xdr:colOff>76200</xdr:colOff>
      <xdr:row>77</xdr:row>
      <xdr:rowOff>114300</xdr:rowOff>
    </xdr:to>
    <xdr:sp macro="" textlink="">
      <xdr:nvSpPr>
        <xdr:cNvPr id="11168" name="Text Box 75" hidden="1">
          <a:extLst>
            <a:ext uri="{FF2B5EF4-FFF2-40B4-BE49-F238E27FC236}">
              <a16:creationId xmlns:a16="http://schemas.microsoft.com/office/drawing/2014/main" id="{00000000-0008-0000-0000-0000A0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76</xdr:row>
      <xdr:rowOff>76200</xdr:rowOff>
    </xdr:from>
    <xdr:to>
      <xdr:col>10</xdr:col>
      <xdr:colOff>76200</xdr:colOff>
      <xdr:row>77</xdr:row>
      <xdr:rowOff>114300</xdr:rowOff>
    </xdr:to>
    <xdr:sp macro="" textlink="">
      <xdr:nvSpPr>
        <xdr:cNvPr id="11169" name="Text Box 75" hidden="1">
          <a:extLst>
            <a:ext uri="{FF2B5EF4-FFF2-40B4-BE49-F238E27FC236}">
              <a16:creationId xmlns:a16="http://schemas.microsoft.com/office/drawing/2014/main" id="{00000000-0008-0000-0000-0000A1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77</xdr:row>
      <xdr:rowOff>76200</xdr:rowOff>
    </xdr:from>
    <xdr:to>
      <xdr:col>10</xdr:col>
      <xdr:colOff>76200</xdr:colOff>
      <xdr:row>78</xdr:row>
      <xdr:rowOff>114300</xdr:rowOff>
    </xdr:to>
    <xdr:sp macro="" textlink="">
      <xdr:nvSpPr>
        <xdr:cNvPr id="11170" name="Text Box 75" hidden="1">
          <a:extLst>
            <a:ext uri="{FF2B5EF4-FFF2-40B4-BE49-F238E27FC236}">
              <a16:creationId xmlns:a16="http://schemas.microsoft.com/office/drawing/2014/main" id="{00000000-0008-0000-0000-0000A2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77</xdr:row>
      <xdr:rowOff>76200</xdr:rowOff>
    </xdr:from>
    <xdr:to>
      <xdr:col>10</xdr:col>
      <xdr:colOff>76200</xdr:colOff>
      <xdr:row>78</xdr:row>
      <xdr:rowOff>114300</xdr:rowOff>
    </xdr:to>
    <xdr:sp macro="" textlink="">
      <xdr:nvSpPr>
        <xdr:cNvPr id="11171" name="Text Box 75" hidden="1">
          <a:extLst>
            <a:ext uri="{FF2B5EF4-FFF2-40B4-BE49-F238E27FC236}">
              <a16:creationId xmlns:a16="http://schemas.microsoft.com/office/drawing/2014/main" id="{00000000-0008-0000-0000-0000A3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77</xdr:row>
      <xdr:rowOff>76200</xdr:rowOff>
    </xdr:from>
    <xdr:to>
      <xdr:col>10</xdr:col>
      <xdr:colOff>76200</xdr:colOff>
      <xdr:row>78</xdr:row>
      <xdr:rowOff>114300</xdr:rowOff>
    </xdr:to>
    <xdr:sp macro="" textlink="">
      <xdr:nvSpPr>
        <xdr:cNvPr id="11172" name="Text Box 75" hidden="1">
          <a:extLst>
            <a:ext uri="{FF2B5EF4-FFF2-40B4-BE49-F238E27FC236}">
              <a16:creationId xmlns:a16="http://schemas.microsoft.com/office/drawing/2014/main" id="{00000000-0008-0000-0000-0000A4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77</xdr:row>
      <xdr:rowOff>76200</xdr:rowOff>
    </xdr:from>
    <xdr:to>
      <xdr:col>10</xdr:col>
      <xdr:colOff>76200</xdr:colOff>
      <xdr:row>78</xdr:row>
      <xdr:rowOff>114300</xdr:rowOff>
    </xdr:to>
    <xdr:sp macro="" textlink="">
      <xdr:nvSpPr>
        <xdr:cNvPr id="11173" name="Text Box 75" hidden="1">
          <a:extLst>
            <a:ext uri="{FF2B5EF4-FFF2-40B4-BE49-F238E27FC236}">
              <a16:creationId xmlns:a16="http://schemas.microsoft.com/office/drawing/2014/main" id="{00000000-0008-0000-0000-0000A5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78</xdr:row>
      <xdr:rowOff>76200</xdr:rowOff>
    </xdr:from>
    <xdr:to>
      <xdr:col>10</xdr:col>
      <xdr:colOff>76200</xdr:colOff>
      <xdr:row>79</xdr:row>
      <xdr:rowOff>114300</xdr:rowOff>
    </xdr:to>
    <xdr:sp macro="" textlink="">
      <xdr:nvSpPr>
        <xdr:cNvPr id="11174" name="Text Box 75" hidden="1">
          <a:extLst>
            <a:ext uri="{FF2B5EF4-FFF2-40B4-BE49-F238E27FC236}">
              <a16:creationId xmlns:a16="http://schemas.microsoft.com/office/drawing/2014/main" id="{00000000-0008-0000-0000-0000A6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78</xdr:row>
      <xdr:rowOff>76200</xdr:rowOff>
    </xdr:from>
    <xdr:to>
      <xdr:col>10</xdr:col>
      <xdr:colOff>76200</xdr:colOff>
      <xdr:row>79</xdr:row>
      <xdr:rowOff>114300</xdr:rowOff>
    </xdr:to>
    <xdr:sp macro="" textlink="">
      <xdr:nvSpPr>
        <xdr:cNvPr id="11175" name="Text Box 75" hidden="1">
          <a:extLst>
            <a:ext uri="{FF2B5EF4-FFF2-40B4-BE49-F238E27FC236}">
              <a16:creationId xmlns:a16="http://schemas.microsoft.com/office/drawing/2014/main" id="{00000000-0008-0000-0000-0000A7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78</xdr:row>
      <xdr:rowOff>76200</xdr:rowOff>
    </xdr:from>
    <xdr:to>
      <xdr:col>10</xdr:col>
      <xdr:colOff>76200</xdr:colOff>
      <xdr:row>79</xdr:row>
      <xdr:rowOff>114300</xdr:rowOff>
    </xdr:to>
    <xdr:sp macro="" textlink="">
      <xdr:nvSpPr>
        <xdr:cNvPr id="11176" name="Text Box 75" hidden="1">
          <a:extLst>
            <a:ext uri="{FF2B5EF4-FFF2-40B4-BE49-F238E27FC236}">
              <a16:creationId xmlns:a16="http://schemas.microsoft.com/office/drawing/2014/main" id="{00000000-0008-0000-0000-0000A8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78</xdr:row>
      <xdr:rowOff>76200</xdr:rowOff>
    </xdr:from>
    <xdr:to>
      <xdr:col>10</xdr:col>
      <xdr:colOff>76200</xdr:colOff>
      <xdr:row>79</xdr:row>
      <xdr:rowOff>114300</xdr:rowOff>
    </xdr:to>
    <xdr:sp macro="" textlink="">
      <xdr:nvSpPr>
        <xdr:cNvPr id="11177" name="Text Box 75" hidden="1">
          <a:extLst>
            <a:ext uri="{FF2B5EF4-FFF2-40B4-BE49-F238E27FC236}">
              <a16:creationId xmlns:a16="http://schemas.microsoft.com/office/drawing/2014/main" id="{00000000-0008-0000-0000-0000A9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79</xdr:row>
      <xdr:rowOff>76200</xdr:rowOff>
    </xdr:from>
    <xdr:to>
      <xdr:col>10</xdr:col>
      <xdr:colOff>76200</xdr:colOff>
      <xdr:row>80</xdr:row>
      <xdr:rowOff>114300</xdr:rowOff>
    </xdr:to>
    <xdr:sp macro="" textlink="">
      <xdr:nvSpPr>
        <xdr:cNvPr id="11178" name="Text Box 75" hidden="1">
          <a:extLst>
            <a:ext uri="{FF2B5EF4-FFF2-40B4-BE49-F238E27FC236}">
              <a16:creationId xmlns:a16="http://schemas.microsoft.com/office/drawing/2014/main" id="{00000000-0008-0000-0000-0000AA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79</xdr:row>
      <xdr:rowOff>76200</xdr:rowOff>
    </xdr:from>
    <xdr:to>
      <xdr:col>10</xdr:col>
      <xdr:colOff>76200</xdr:colOff>
      <xdr:row>80</xdr:row>
      <xdr:rowOff>114300</xdr:rowOff>
    </xdr:to>
    <xdr:sp macro="" textlink="">
      <xdr:nvSpPr>
        <xdr:cNvPr id="11179" name="Text Box 75" hidden="1">
          <a:extLst>
            <a:ext uri="{FF2B5EF4-FFF2-40B4-BE49-F238E27FC236}">
              <a16:creationId xmlns:a16="http://schemas.microsoft.com/office/drawing/2014/main" id="{00000000-0008-0000-0000-0000AB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79</xdr:row>
      <xdr:rowOff>76200</xdr:rowOff>
    </xdr:from>
    <xdr:to>
      <xdr:col>10</xdr:col>
      <xdr:colOff>76200</xdr:colOff>
      <xdr:row>80</xdr:row>
      <xdr:rowOff>114300</xdr:rowOff>
    </xdr:to>
    <xdr:sp macro="" textlink="">
      <xdr:nvSpPr>
        <xdr:cNvPr id="11180" name="Text Box 75" hidden="1">
          <a:extLst>
            <a:ext uri="{FF2B5EF4-FFF2-40B4-BE49-F238E27FC236}">
              <a16:creationId xmlns:a16="http://schemas.microsoft.com/office/drawing/2014/main" id="{00000000-0008-0000-0000-0000AC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79</xdr:row>
      <xdr:rowOff>76200</xdr:rowOff>
    </xdr:from>
    <xdr:to>
      <xdr:col>10</xdr:col>
      <xdr:colOff>76200</xdr:colOff>
      <xdr:row>80</xdr:row>
      <xdr:rowOff>114300</xdr:rowOff>
    </xdr:to>
    <xdr:sp macro="" textlink="">
      <xdr:nvSpPr>
        <xdr:cNvPr id="11181" name="Text Box 75" hidden="1">
          <a:extLst>
            <a:ext uri="{FF2B5EF4-FFF2-40B4-BE49-F238E27FC236}">
              <a16:creationId xmlns:a16="http://schemas.microsoft.com/office/drawing/2014/main" id="{00000000-0008-0000-0000-0000AD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80</xdr:row>
      <xdr:rowOff>76200</xdr:rowOff>
    </xdr:from>
    <xdr:to>
      <xdr:col>10</xdr:col>
      <xdr:colOff>76200</xdr:colOff>
      <xdr:row>81</xdr:row>
      <xdr:rowOff>114300</xdr:rowOff>
    </xdr:to>
    <xdr:sp macro="" textlink="">
      <xdr:nvSpPr>
        <xdr:cNvPr id="11182" name="Text Box 75" hidden="1">
          <a:extLst>
            <a:ext uri="{FF2B5EF4-FFF2-40B4-BE49-F238E27FC236}">
              <a16:creationId xmlns:a16="http://schemas.microsoft.com/office/drawing/2014/main" id="{00000000-0008-0000-0000-0000AE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80</xdr:row>
      <xdr:rowOff>76200</xdr:rowOff>
    </xdr:from>
    <xdr:to>
      <xdr:col>10</xdr:col>
      <xdr:colOff>76200</xdr:colOff>
      <xdr:row>81</xdr:row>
      <xdr:rowOff>114300</xdr:rowOff>
    </xdr:to>
    <xdr:sp macro="" textlink="">
      <xdr:nvSpPr>
        <xdr:cNvPr id="11183" name="Text Box 75" hidden="1">
          <a:extLst>
            <a:ext uri="{FF2B5EF4-FFF2-40B4-BE49-F238E27FC236}">
              <a16:creationId xmlns:a16="http://schemas.microsoft.com/office/drawing/2014/main" id="{00000000-0008-0000-0000-0000AF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80</xdr:row>
      <xdr:rowOff>76200</xdr:rowOff>
    </xdr:from>
    <xdr:to>
      <xdr:col>10</xdr:col>
      <xdr:colOff>76200</xdr:colOff>
      <xdr:row>81</xdr:row>
      <xdr:rowOff>114300</xdr:rowOff>
    </xdr:to>
    <xdr:sp macro="" textlink="">
      <xdr:nvSpPr>
        <xdr:cNvPr id="11184" name="Text Box 75" hidden="1">
          <a:extLst>
            <a:ext uri="{FF2B5EF4-FFF2-40B4-BE49-F238E27FC236}">
              <a16:creationId xmlns:a16="http://schemas.microsoft.com/office/drawing/2014/main" id="{00000000-0008-0000-0000-0000B0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80</xdr:row>
      <xdr:rowOff>76200</xdr:rowOff>
    </xdr:from>
    <xdr:to>
      <xdr:col>10</xdr:col>
      <xdr:colOff>76200</xdr:colOff>
      <xdr:row>81</xdr:row>
      <xdr:rowOff>114300</xdr:rowOff>
    </xdr:to>
    <xdr:sp macro="" textlink="">
      <xdr:nvSpPr>
        <xdr:cNvPr id="11185" name="Text Box 75" hidden="1">
          <a:extLst>
            <a:ext uri="{FF2B5EF4-FFF2-40B4-BE49-F238E27FC236}">
              <a16:creationId xmlns:a16="http://schemas.microsoft.com/office/drawing/2014/main" id="{00000000-0008-0000-0000-0000B1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81</xdr:row>
      <xdr:rowOff>76200</xdr:rowOff>
    </xdr:from>
    <xdr:to>
      <xdr:col>10</xdr:col>
      <xdr:colOff>76200</xdr:colOff>
      <xdr:row>82</xdr:row>
      <xdr:rowOff>114300</xdr:rowOff>
    </xdr:to>
    <xdr:sp macro="" textlink="">
      <xdr:nvSpPr>
        <xdr:cNvPr id="11186" name="Text Box 75" hidden="1">
          <a:extLst>
            <a:ext uri="{FF2B5EF4-FFF2-40B4-BE49-F238E27FC236}">
              <a16:creationId xmlns:a16="http://schemas.microsoft.com/office/drawing/2014/main" id="{00000000-0008-0000-0000-0000B2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81</xdr:row>
      <xdr:rowOff>76200</xdr:rowOff>
    </xdr:from>
    <xdr:to>
      <xdr:col>10</xdr:col>
      <xdr:colOff>76200</xdr:colOff>
      <xdr:row>82</xdr:row>
      <xdr:rowOff>114300</xdr:rowOff>
    </xdr:to>
    <xdr:sp macro="" textlink="">
      <xdr:nvSpPr>
        <xdr:cNvPr id="11187" name="Text Box 75" hidden="1">
          <a:extLst>
            <a:ext uri="{FF2B5EF4-FFF2-40B4-BE49-F238E27FC236}">
              <a16:creationId xmlns:a16="http://schemas.microsoft.com/office/drawing/2014/main" id="{00000000-0008-0000-0000-0000B3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81</xdr:row>
      <xdr:rowOff>76200</xdr:rowOff>
    </xdr:from>
    <xdr:to>
      <xdr:col>10</xdr:col>
      <xdr:colOff>76200</xdr:colOff>
      <xdr:row>82</xdr:row>
      <xdr:rowOff>114300</xdr:rowOff>
    </xdr:to>
    <xdr:sp macro="" textlink="">
      <xdr:nvSpPr>
        <xdr:cNvPr id="11188" name="Text Box 75" hidden="1">
          <a:extLst>
            <a:ext uri="{FF2B5EF4-FFF2-40B4-BE49-F238E27FC236}">
              <a16:creationId xmlns:a16="http://schemas.microsoft.com/office/drawing/2014/main" id="{00000000-0008-0000-0000-0000B4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81</xdr:row>
      <xdr:rowOff>76200</xdr:rowOff>
    </xdr:from>
    <xdr:to>
      <xdr:col>10</xdr:col>
      <xdr:colOff>76200</xdr:colOff>
      <xdr:row>82</xdr:row>
      <xdr:rowOff>114300</xdr:rowOff>
    </xdr:to>
    <xdr:sp macro="" textlink="">
      <xdr:nvSpPr>
        <xdr:cNvPr id="11189" name="Text Box 75" hidden="1">
          <a:extLst>
            <a:ext uri="{FF2B5EF4-FFF2-40B4-BE49-F238E27FC236}">
              <a16:creationId xmlns:a16="http://schemas.microsoft.com/office/drawing/2014/main" id="{00000000-0008-0000-0000-0000B5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82</xdr:row>
      <xdr:rowOff>76200</xdr:rowOff>
    </xdr:from>
    <xdr:to>
      <xdr:col>10</xdr:col>
      <xdr:colOff>76200</xdr:colOff>
      <xdr:row>83</xdr:row>
      <xdr:rowOff>114300</xdr:rowOff>
    </xdr:to>
    <xdr:sp macro="" textlink="">
      <xdr:nvSpPr>
        <xdr:cNvPr id="11190" name="Text Box 75" hidden="1">
          <a:extLst>
            <a:ext uri="{FF2B5EF4-FFF2-40B4-BE49-F238E27FC236}">
              <a16:creationId xmlns:a16="http://schemas.microsoft.com/office/drawing/2014/main" id="{00000000-0008-0000-0000-0000B6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82</xdr:row>
      <xdr:rowOff>76200</xdr:rowOff>
    </xdr:from>
    <xdr:to>
      <xdr:col>10</xdr:col>
      <xdr:colOff>76200</xdr:colOff>
      <xdr:row>83</xdr:row>
      <xdr:rowOff>114300</xdr:rowOff>
    </xdr:to>
    <xdr:sp macro="" textlink="">
      <xdr:nvSpPr>
        <xdr:cNvPr id="11191" name="Text Box 75" hidden="1">
          <a:extLst>
            <a:ext uri="{FF2B5EF4-FFF2-40B4-BE49-F238E27FC236}">
              <a16:creationId xmlns:a16="http://schemas.microsoft.com/office/drawing/2014/main" id="{00000000-0008-0000-0000-0000B7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82</xdr:row>
      <xdr:rowOff>76200</xdr:rowOff>
    </xdr:from>
    <xdr:to>
      <xdr:col>10</xdr:col>
      <xdr:colOff>76200</xdr:colOff>
      <xdr:row>83</xdr:row>
      <xdr:rowOff>114300</xdr:rowOff>
    </xdr:to>
    <xdr:sp macro="" textlink="">
      <xdr:nvSpPr>
        <xdr:cNvPr id="11192" name="Text Box 75" hidden="1">
          <a:extLst>
            <a:ext uri="{FF2B5EF4-FFF2-40B4-BE49-F238E27FC236}">
              <a16:creationId xmlns:a16="http://schemas.microsoft.com/office/drawing/2014/main" id="{00000000-0008-0000-0000-0000B8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82</xdr:row>
      <xdr:rowOff>76200</xdr:rowOff>
    </xdr:from>
    <xdr:to>
      <xdr:col>10</xdr:col>
      <xdr:colOff>76200</xdr:colOff>
      <xdr:row>83</xdr:row>
      <xdr:rowOff>114300</xdr:rowOff>
    </xdr:to>
    <xdr:sp macro="" textlink="">
      <xdr:nvSpPr>
        <xdr:cNvPr id="11193" name="Text Box 75" hidden="1">
          <a:extLst>
            <a:ext uri="{FF2B5EF4-FFF2-40B4-BE49-F238E27FC236}">
              <a16:creationId xmlns:a16="http://schemas.microsoft.com/office/drawing/2014/main" id="{00000000-0008-0000-0000-0000B9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83</xdr:row>
      <xdr:rowOff>76200</xdr:rowOff>
    </xdr:from>
    <xdr:to>
      <xdr:col>10</xdr:col>
      <xdr:colOff>76200</xdr:colOff>
      <xdr:row>84</xdr:row>
      <xdr:rowOff>114300</xdr:rowOff>
    </xdr:to>
    <xdr:sp macro="" textlink="">
      <xdr:nvSpPr>
        <xdr:cNvPr id="11194" name="Text Box 75" hidden="1">
          <a:extLst>
            <a:ext uri="{FF2B5EF4-FFF2-40B4-BE49-F238E27FC236}">
              <a16:creationId xmlns:a16="http://schemas.microsoft.com/office/drawing/2014/main" id="{00000000-0008-0000-0000-0000BA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83</xdr:row>
      <xdr:rowOff>76200</xdr:rowOff>
    </xdr:from>
    <xdr:to>
      <xdr:col>10</xdr:col>
      <xdr:colOff>76200</xdr:colOff>
      <xdr:row>84</xdr:row>
      <xdr:rowOff>114300</xdr:rowOff>
    </xdr:to>
    <xdr:sp macro="" textlink="">
      <xdr:nvSpPr>
        <xdr:cNvPr id="11195" name="Text Box 75" hidden="1">
          <a:extLst>
            <a:ext uri="{FF2B5EF4-FFF2-40B4-BE49-F238E27FC236}">
              <a16:creationId xmlns:a16="http://schemas.microsoft.com/office/drawing/2014/main" id="{00000000-0008-0000-0000-0000BB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83</xdr:row>
      <xdr:rowOff>76200</xdr:rowOff>
    </xdr:from>
    <xdr:to>
      <xdr:col>10</xdr:col>
      <xdr:colOff>76200</xdr:colOff>
      <xdr:row>84</xdr:row>
      <xdr:rowOff>114300</xdr:rowOff>
    </xdr:to>
    <xdr:sp macro="" textlink="">
      <xdr:nvSpPr>
        <xdr:cNvPr id="11196" name="Text Box 75" hidden="1">
          <a:extLst>
            <a:ext uri="{FF2B5EF4-FFF2-40B4-BE49-F238E27FC236}">
              <a16:creationId xmlns:a16="http://schemas.microsoft.com/office/drawing/2014/main" id="{00000000-0008-0000-0000-0000BC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83</xdr:row>
      <xdr:rowOff>76200</xdr:rowOff>
    </xdr:from>
    <xdr:to>
      <xdr:col>10</xdr:col>
      <xdr:colOff>76200</xdr:colOff>
      <xdr:row>84</xdr:row>
      <xdr:rowOff>114300</xdr:rowOff>
    </xdr:to>
    <xdr:sp macro="" textlink="">
      <xdr:nvSpPr>
        <xdr:cNvPr id="11197" name="Text Box 75" hidden="1">
          <a:extLst>
            <a:ext uri="{FF2B5EF4-FFF2-40B4-BE49-F238E27FC236}">
              <a16:creationId xmlns:a16="http://schemas.microsoft.com/office/drawing/2014/main" id="{00000000-0008-0000-0000-0000BD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76200</xdr:rowOff>
    </xdr:from>
    <xdr:to>
      <xdr:col>10</xdr:col>
      <xdr:colOff>76200</xdr:colOff>
      <xdr:row>85</xdr:row>
      <xdr:rowOff>114300</xdr:rowOff>
    </xdr:to>
    <xdr:sp macro="" textlink="">
      <xdr:nvSpPr>
        <xdr:cNvPr id="11198" name="Text Box 75" hidden="1">
          <a:extLst>
            <a:ext uri="{FF2B5EF4-FFF2-40B4-BE49-F238E27FC236}">
              <a16:creationId xmlns:a16="http://schemas.microsoft.com/office/drawing/2014/main" id="{00000000-0008-0000-0000-0000BE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76200</xdr:rowOff>
    </xdr:from>
    <xdr:to>
      <xdr:col>10</xdr:col>
      <xdr:colOff>76200</xdr:colOff>
      <xdr:row>85</xdr:row>
      <xdr:rowOff>114300</xdr:rowOff>
    </xdr:to>
    <xdr:sp macro="" textlink="">
      <xdr:nvSpPr>
        <xdr:cNvPr id="11199" name="Text Box 75" hidden="1">
          <a:extLst>
            <a:ext uri="{FF2B5EF4-FFF2-40B4-BE49-F238E27FC236}">
              <a16:creationId xmlns:a16="http://schemas.microsoft.com/office/drawing/2014/main" id="{00000000-0008-0000-0000-0000BF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76200</xdr:rowOff>
    </xdr:from>
    <xdr:to>
      <xdr:col>10</xdr:col>
      <xdr:colOff>76200</xdr:colOff>
      <xdr:row>85</xdr:row>
      <xdr:rowOff>114300</xdr:rowOff>
    </xdr:to>
    <xdr:sp macro="" textlink="">
      <xdr:nvSpPr>
        <xdr:cNvPr id="11200" name="Text Box 75" hidden="1">
          <a:extLst>
            <a:ext uri="{FF2B5EF4-FFF2-40B4-BE49-F238E27FC236}">
              <a16:creationId xmlns:a16="http://schemas.microsoft.com/office/drawing/2014/main" id="{00000000-0008-0000-0000-0000C0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76200</xdr:rowOff>
    </xdr:from>
    <xdr:to>
      <xdr:col>10</xdr:col>
      <xdr:colOff>76200</xdr:colOff>
      <xdr:row>85</xdr:row>
      <xdr:rowOff>114300</xdr:rowOff>
    </xdr:to>
    <xdr:sp macro="" textlink="">
      <xdr:nvSpPr>
        <xdr:cNvPr id="11201" name="Text Box 75" hidden="1">
          <a:extLst>
            <a:ext uri="{FF2B5EF4-FFF2-40B4-BE49-F238E27FC236}">
              <a16:creationId xmlns:a16="http://schemas.microsoft.com/office/drawing/2014/main" id="{00000000-0008-0000-0000-0000C1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76200</xdr:rowOff>
    </xdr:from>
    <xdr:to>
      <xdr:col>10</xdr:col>
      <xdr:colOff>76200</xdr:colOff>
      <xdr:row>86</xdr:row>
      <xdr:rowOff>114300</xdr:rowOff>
    </xdr:to>
    <xdr:sp macro="" textlink="">
      <xdr:nvSpPr>
        <xdr:cNvPr id="11202" name="Text Box 75" hidden="1">
          <a:extLst>
            <a:ext uri="{FF2B5EF4-FFF2-40B4-BE49-F238E27FC236}">
              <a16:creationId xmlns:a16="http://schemas.microsoft.com/office/drawing/2014/main" id="{00000000-0008-0000-0000-0000C2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76200</xdr:rowOff>
    </xdr:from>
    <xdr:to>
      <xdr:col>10</xdr:col>
      <xdr:colOff>76200</xdr:colOff>
      <xdr:row>86</xdr:row>
      <xdr:rowOff>114300</xdr:rowOff>
    </xdr:to>
    <xdr:sp macro="" textlink="">
      <xdr:nvSpPr>
        <xdr:cNvPr id="11203" name="Text Box 75" hidden="1">
          <a:extLst>
            <a:ext uri="{FF2B5EF4-FFF2-40B4-BE49-F238E27FC236}">
              <a16:creationId xmlns:a16="http://schemas.microsoft.com/office/drawing/2014/main" id="{00000000-0008-0000-0000-0000C3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76200</xdr:rowOff>
    </xdr:from>
    <xdr:to>
      <xdr:col>10</xdr:col>
      <xdr:colOff>76200</xdr:colOff>
      <xdr:row>86</xdr:row>
      <xdr:rowOff>114300</xdr:rowOff>
    </xdr:to>
    <xdr:sp macro="" textlink="">
      <xdr:nvSpPr>
        <xdr:cNvPr id="11204" name="Text Box 75" hidden="1">
          <a:extLst>
            <a:ext uri="{FF2B5EF4-FFF2-40B4-BE49-F238E27FC236}">
              <a16:creationId xmlns:a16="http://schemas.microsoft.com/office/drawing/2014/main" id="{00000000-0008-0000-0000-0000C4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76200</xdr:rowOff>
    </xdr:from>
    <xdr:to>
      <xdr:col>10</xdr:col>
      <xdr:colOff>76200</xdr:colOff>
      <xdr:row>86</xdr:row>
      <xdr:rowOff>114300</xdr:rowOff>
    </xdr:to>
    <xdr:sp macro="" textlink="">
      <xdr:nvSpPr>
        <xdr:cNvPr id="11205" name="Text Box 75" hidden="1">
          <a:extLst>
            <a:ext uri="{FF2B5EF4-FFF2-40B4-BE49-F238E27FC236}">
              <a16:creationId xmlns:a16="http://schemas.microsoft.com/office/drawing/2014/main" id="{00000000-0008-0000-0000-0000C5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86</xdr:row>
      <xdr:rowOff>76200</xdr:rowOff>
    </xdr:from>
    <xdr:to>
      <xdr:col>10</xdr:col>
      <xdr:colOff>76200</xdr:colOff>
      <xdr:row>87</xdr:row>
      <xdr:rowOff>114300</xdr:rowOff>
    </xdr:to>
    <xdr:sp macro="" textlink="">
      <xdr:nvSpPr>
        <xdr:cNvPr id="11206" name="Text Box 75" hidden="1">
          <a:extLst>
            <a:ext uri="{FF2B5EF4-FFF2-40B4-BE49-F238E27FC236}">
              <a16:creationId xmlns:a16="http://schemas.microsoft.com/office/drawing/2014/main" id="{00000000-0008-0000-0000-0000C6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86</xdr:row>
      <xdr:rowOff>76200</xdr:rowOff>
    </xdr:from>
    <xdr:to>
      <xdr:col>10</xdr:col>
      <xdr:colOff>76200</xdr:colOff>
      <xdr:row>87</xdr:row>
      <xdr:rowOff>114300</xdr:rowOff>
    </xdr:to>
    <xdr:sp macro="" textlink="">
      <xdr:nvSpPr>
        <xdr:cNvPr id="11207" name="Text Box 75" hidden="1">
          <a:extLst>
            <a:ext uri="{FF2B5EF4-FFF2-40B4-BE49-F238E27FC236}">
              <a16:creationId xmlns:a16="http://schemas.microsoft.com/office/drawing/2014/main" id="{00000000-0008-0000-0000-0000C7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86</xdr:row>
      <xdr:rowOff>76200</xdr:rowOff>
    </xdr:from>
    <xdr:to>
      <xdr:col>10</xdr:col>
      <xdr:colOff>76200</xdr:colOff>
      <xdr:row>87</xdr:row>
      <xdr:rowOff>114300</xdr:rowOff>
    </xdr:to>
    <xdr:sp macro="" textlink="">
      <xdr:nvSpPr>
        <xdr:cNvPr id="11208" name="Text Box 75" hidden="1">
          <a:extLst>
            <a:ext uri="{FF2B5EF4-FFF2-40B4-BE49-F238E27FC236}">
              <a16:creationId xmlns:a16="http://schemas.microsoft.com/office/drawing/2014/main" id="{00000000-0008-0000-0000-0000C8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86</xdr:row>
      <xdr:rowOff>76200</xdr:rowOff>
    </xdr:from>
    <xdr:to>
      <xdr:col>10</xdr:col>
      <xdr:colOff>76200</xdr:colOff>
      <xdr:row>87</xdr:row>
      <xdr:rowOff>114300</xdr:rowOff>
    </xdr:to>
    <xdr:sp macro="" textlink="">
      <xdr:nvSpPr>
        <xdr:cNvPr id="11209" name="Text Box 75" hidden="1">
          <a:extLst>
            <a:ext uri="{FF2B5EF4-FFF2-40B4-BE49-F238E27FC236}">
              <a16:creationId xmlns:a16="http://schemas.microsoft.com/office/drawing/2014/main" id="{00000000-0008-0000-0000-0000C9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87</xdr:row>
      <xdr:rowOff>76200</xdr:rowOff>
    </xdr:from>
    <xdr:to>
      <xdr:col>10</xdr:col>
      <xdr:colOff>76200</xdr:colOff>
      <xdr:row>88</xdr:row>
      <xdr:rowOff>114300</xdr:rowOff>
    </xdr:to>
    <xdr:sp macro="" textlink="">
      <xdr:nvSpPr>
        <xdr:cNvPr id="11210" name="Text Box 75" hidden="1">
          <a:extLst>
            <a:ext uri="{FF2B5EF4-FFF2-40B4-BE49-F238E27FC236}">
              <a16:creationId xmlns:a16="http://schemas.microsoft.com/office/drawing/2014/main" id="{00000000-0008-0000-0000-0000CA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87</xdr:row>
      <xdr:rowOff>76200</xdr:rowOff>
    </xdr:from>
    <xdr:to>
      <xdr:col>10</xdr:col>
      <xdr:colOff>76200</xdr:colOff>
      <xdr:row>88</xdr:row>
      <xdr:rowOff>114300</xdr:rowOff>
    </xdr:to>
    <xdr:sp macro="" textlink="">
      <xdr:nvSpPr>
        <xdr:cNvPr id="11211" name="Text Box 75" hidden="1">
          <a:extLst>
            <a:ext uri="{FF2B5EF4-FFF2-40B4-BE49-F238E27FC236}">
              <a16:creationId xmlns:a16="http://schemas.microsoft.com/office/drawing/2014/main" id="{00000000-0008-0000-0000-0000CB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87</xdr:row>
      <xdr:rowOff>76200</xdr:rowOff>
    </xdr:from>
    <xdr:to>
      <xdr:col>10</xdr:col>
      <xdr:colOff>76200</xdr:colOff>
      <xdr:row>88</xdr:row>
      <xdr:rowOff>114300</xdr:rowOff>
    </xdr:to>
    <xdr:sp macro="" textlink="">
      <xdr:nvSpPr>
        <xdr:cNvPr id="11212" name="Text Box 75" hidden="1">
          <a:extLst>
            <a:ext uri="{FF2B5EF4-FFF2-40B4-BE49-F238E27FC236}">
              <a16:creationId xmlns:a16="http://schemas.microsoft.com/office/drawing/2014/main" id="{00000000-0008-0000-0000-0000CC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87</xdr:row>
      <xdr:rowOff>76200</xdr:rowOff>
    </xdr:from>
    <xdr:to>
      <xdr:col>10</xdr:col>
      <xdr:colOff>76200</xdr:colOff>
      <xdr:row>88</xdr:row>
      <xdr:rowOff>114300</xdr:rowOff>
    </xdr:to>
    <xdr:sp macro="" textlink="">
      <xdr:nvSpPr>
        <xdr:cNvPr id="11213" name="Text Box 75" hidden="1">
          <a:extLst>
            <a:ext uri="{FF2B5EF4-FFF2-40B4-BE49-F238E27FC236}">
              <a16:creationId xmlns:a16="http://schemas.microsoft.com/office/drawing/2014/main" id="{00000000-0008-0000-0000-0000CD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88</xdr:row>
      <xdr:rowOff>76200</xdr:rowOff>
    </xdr:from>
    <xdr:to>
      <xdr:col>10</xdr:col>
      <xdr:colOff>76200</xdr:colOff>
      <xdr:row>89</xdr:row>
      <xdr:rowOff>114300</xdr:rowOff>
    </xdr:to>
    <xdr:sp macro="" textlink="">
      <xdr:nvSpPr>
        <xdr:cNvPr id="11214" name="Text Box 75" hidden="1">
          <a:extLst>
            <a:ext uri="{FF2B5EF4-FFF2-40B4-BE49-F238E27FC236}">
              <a16:creationId xmlns:a16="http://schemas.microsoft.com/office/drawing/2014/main" id="{00000000-0008-0000-0000-0000CE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88</xdr:row>
      <xdr:rowOff>76200</xdr:rowOff>
    </xdr:from>
    <xdr:to>
      <xdr:col>10</xdr:col>
      <xdr:colOff>76200</xdr:colOff>
      <xdr:row>89</xdr:row>
      <xdr:rowOff>114300</xdr:rowOff>
    </xdr:to>
    <xdr:sp macro="" textlink="">
      <xdr:nvSpPr>
        <xdr:cNvPr id="11215" name="Text Box 75" hidden="1">
          <a:extLst>
            <a:ext uri="{FF2B5EF4-FFF2-40B4-BE49-F238E27FC236}">
              <a16:creationId xmlns:a16="http://schemas.microsoft.com/office/drawing/2014/main" id="{00000000-0008-0000-0000-0000CF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88</xdr:row>
      <xdr:rowOff>76200</xdr:rowOff>
    </xdr:from>
    <xdr:to>
      <xdr:col>10</xdr:col>
      <xdr:colOff>76200</xdr:colOff>
      <xdr:row>89</xdr:row>
      <xdr:rowOff>114300</xdr:rowOff>
    </xdr:to>
    <xdr:sp macro="" textlink="">
      <xdr:nvSpPr>
        <xdr:cNvPr id="11216" name="Text Box 75" hidden="1">
          <a:extLst>
            <a:ext uri="{FF2B5EF4-FFF2-40B4-BE49-F238E27FC236}">
              <a16:creationId xmlns:a16="http://schemas.microsoft.com/office/drawing/2014/main" id="{00000000-0008-0000-0000-0000D0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88</xdr:row>
      <xdr:rowOff>76200</xdr:rowOff>
    </xdr:from>
    <xdr:to>
      <xdr:col>10</xdr:col>
      <xdr:colOff>76200</xdr:colOff>
      <xdr:row>89</xdr:row>
      <xdr:rowOff>114300</xdr:rowOff>
    </xdr:to>
    <xdr:sp macro="" textlink="">
      <xdr:nvSpPr>
        <xdr:cNvPr id="11217" name="Text Box 75" hidden="1">
          <a:extLst>
            <a:ext uri="{FF2B5EF4-FFF2-40B4-BE49-F238E27FC236}">
              <a16:creationId xmlns:a16="http://schemas.microsoft.com/office/drawing/2014/main" id="{00000000-0008-0000-0000-0000D1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89</xdr:row>
      <xdr:rowOff>76200</xdr:rowOff>
    </xdr:from>
    <xdr:to>
      <xdr:col>10</xdr:col>
      <xdr:colOff>76200</xdr:colOff>
      <xdr:row>90</xdr:row>
      <xdr:rowOff>114300</xdr:rowOff>
    </xdr:to>
    <xdr:sp macro="" textlink="">
      <xdr:nvSpPr>
        <xdr:cNvPr id="11218" name="Text Box 75" hidden="1">
          <a:extLst>
            <a:ext uri="{FF2B5EF4-FFF2-40B4-BE49-F238E27FC236}">
              <a16:creationId xmlns:a16="http://schemas.microsoft.com/office/drawing/2014/main" id="{00000000-0008-0000-0000-0000D2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89</xdr:row>
      <xdr:rowOff>76200</xdr:rowOff>
    </xdr:from>
    <xdr:to>
      <xdr:col>10</xdr:col>
      <xdr:colOff>76200</xdr:colOff>
      <xdr:row>90</xdr:row>
      <xdr:rowOff>114300</xdr:rowOff>
    </xdr:to>
    <xdr:sp macro="" textlink="">
      <xdr:nvSpPr>
        <xdr:cNvPr id="11219" name="Text Box 75" hidden="1">
          <a:extLst>
            <a:ext uri="{FF2B5EF4-FFF2-40B4-BE49-F238E27FC236}">
              <a16:creationId xmlns:a16="http://schemas.microsoft.com/office/drawing/2014/main" id="{00000000-0008-0000-0000-0000D3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89</xdr:row>
      <xdr:rowOff>76200</xdr:rowOff>
    </xdr:from>
    <xdr:to>
      <xdr:col>10</xdr:col>
      <xdr:colOff>76200</xdr:colOff>
      <xdr:row>90</xdr:row>
      <xdr:rowOff>114300</xdr:rowOff>
    </xdr:to>
    <xdr:sp macro="" textlink="">
      <xdr:nvSpPr>
        <xdr:cNvPr id="11220" name="Text Box 75" hidden="1">
          <a:extLst>
            <a:ext uri="{FF2B5EF4-FFF2-40B4-BE49-F238E27FC236}">
              <a16:creationId xmlns:a16="http://schemas.microsoft.com/office/drawing/2014/main" id="{00000000-0008-0000-0000-0000D4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89</xdr:row>
      <xdr:rowOff>76200</xdr:rowOff>
    </xdr:from>
    <xdr:to>
      <xdr:col>10</xdr:col>
      <xdr:colOff>76200</xdr:colOff>
      <xdr:row>90</xdr:row>
      <xdr:rowOff>114300</xdr:rowOff>
    </xdr:to>
    <xdr:sp macro="" textlink="">
      <xdr:nvSpPr>
        <xdr:cNvPr id="11221" name="Text Box 75" hidden="1">
          <a:extLst>
            <a:ext uri="{FF2B5EF4-FFF2-40B4-BE49-F238E27FC236}">
              <a16:creationId xmlns:a16="http://schemas.microsoft.com/office/drawing/2014/main" id="{00000000-0008-0000-0000-0000D5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74</xdr:row>
      <xdr:rowOff>76200</xdr:rowOff>
    </xdr:from>
    <xdr:to>
      <xdr:col>10</xdr:col>
      <xdr:colOff>76200</xdr:colOff>
      <xdr:row>75</xdr:row>
      <xdr:rowOff>114300</xdr:rowOff>
    </xdr:to>
    <xdr:sp macro="" textlink="">
      <xdr:nvSpPr>
        <xdr:cNvPr id="11222" name="Text Box 75" hidden="1">
          <a:extLst>
            <a:ext uri="{FF2B5EF4-FFF2-40B4-BE49-F238E27FC236}">
              <a16:creationId xmlns:a16="http://schemas.microsoft.com/office/drawing/2014/main" id="{00000000-0008-0000-0000-0000D6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75</xdr:row>
      <xdr:rowOff>76200</xdr:rowOff>
    </xdr:from>
    <xdr:to>
      <xdr:col>10</xdr:col>
      <xdr:colOff>76200</xdr:colOff>
      <xdr:row>76</xdr:row>
      <xdr:rowOff>114300</xdr:rowOff>
    </xdr:to>
    <xdr:sp macro="" textlink="">
      <xdr:nvSpPr>
        <xdr:cNvPr id="11223" name="Text Box 75" hidden="1">
          <a:extLst>
            <a:ext uri="{FF2B5EF4-FFF2-40B4-BE49-F238E27FC236}">
              <a16:creationId xmlns:a16="http://schemas.microsoft.com/office/drawing/2014/main" id="{00000000-0008-0000-0000-0000D7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75</xdr:row>
      <xdr:rowOff>76200</xdr:rowOff>
    </xdr:from>
    <xdr:to>
      <xdr:col>10</xdr:col>
      <xdr:colOff>76200</xdr:colOff>
      <xdr:row>76</xdr:row>
      <xdr:rowOff>114300</xdr:rowOff>
    </xdr:to>
    <xdr:sp macro="" textlink="">
      <xdr:nvSpPr>
        <xdr:cNvPr id="11224" name="Text Box 75" hidden="1">
          <a:extLst>
            <a:ext uri="{FF2B5EF4-FFF2-40B4-BE49-F238E27FC236}">
              <a16:creationId xmlns:a16="http://schemas.microsoft.com/office/drawing/2014/main" id="{00000000-0008-0000-0000-0000D8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75</xdr:row>
      <xdr:rowOff>76200</xdr:rowOff>
    </xdr:from>
    <xdr:to>
      <xdr:col>10</xdr:col>
      <xdr:colOff>76200</xdr:colOff>
      <xdr:row>76</xdr:row>
      <xdr:rowOff>114300</xdr:rowOff>
    </xdr:to>
    <xdr:sp macro="" textlink="">
      <xdr:nvSpPr>
        <xdr:cNvPr id="11225" name="Text Box 75" hidden="1">
          <a:extLst>
            <a:ext uri="{FF2B5EF4-FFF2-40B4-BE49-F238E27FC236}">
              <a16:creationId xmlns:a16="http://schemas.microsoft.com/office/drawing/2014/main" id="{00000000-0008-0000-0000-0000D9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75</xdr:row>
      <xdr:rowOff>76200</xdr:rowOff>
    </xdr:from>
    <xdr:to>
      <xdr:col>10</xdr:col>
      <xdr:colOff>76200</xdr:colOff>
      <xdr:row>76</xdr:row>
      <xdr:rowOff>114300</xdr:rowOff>
    </xdr:to>
    <xdr:sp macro="" textlink="">
      <xdr:nvSpPr>
        <xdr:cNvPr id="11226" name="Text Box 75" hidden="1">
          <a:extLst>
            <a:ext uri="{FF2B5EF4-FFF2-40B4-BE49-F238E27FC236}">
              <a16:creationId xmlns:a16="http://schemas.microsoft.com/office/drawing/2014/main" id="{00000000-0008-0000-0000-0000DA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76</xdr:row>
      <xdr:rowOff>76200</xdr:rowOff>
    </xdr:from>
    <xdr:to>
      <xdr:col>10</xdr:col>
      <xdr:colOff>76200</xdr:colOff>
      <xdr:row>77</xdr:row>
      <xdr:rowOff>114300</xdr:rowOff>
    </xdr:to>
    <xdr:sp macro="" textlink="">
      <xdr:nvSpPr>
        <xdr:cNvPr id="11227" name="Text Box 75" hidden="1">
          <a:extLst>
            <a:ext uri="{FF2B5EF4-FFF2-40B4-BE49-F238E27FC236}">
              <a16:creationId xmlns:a16="http://schemas.microsoft.com/office/drawing/2014/main" id="{00000000-0008-0000-0000-0000DB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76</xdr:row>
      <xdr:rowOff>76200</xdr:rowOff>
    </xdr:from>
    <xdr:to>
      <xdr:col>10</xdr:col>
      <xdr:colOff>76200</xdr:colOff>
      <xdr:row>77</xdr:row>
      <xdr:rowOff>114300</xdr:rowOff>
    </xdr:to>
    <xdr:sp macro="" textlink="">
      <xdr:nvSpPr>
        <xdr:cNvPr id="11228" name="Text Box 75" hidden="1">
          <a:extLst>
            <a:ext uri="{FF2B5EF4-FFF2-40B4-BE49-F238E27FC236}">
              <a16:creationId xmlns:a16="http://schemas.microsoft.com/office/drawing/2014/main" id="{00000000-0008-0000-0000-0000DC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76</xdr:row>
      <xdr:rowOff>76200</xdr:rowOff>
    </xdr:from>
    <xdr:to>
      <xdr:col>10</xdr:col>
      <xdr:colOff>76200</xdr:colOff>
      <xdr:row>77</xdr:row>
      <xdr:rowOff>114300</xdr:rowOff>
    </xdr:to>
    <xdr:sp macro="" textlink="">
      <xdr:nvSpPr>
        <xdr:cNvPr id="11229" name="Text Box 75" hidden="1">
          <a:extLst>
            <a:ext uri="{FF2B5EF4-FFF2-40B4-BE49-F238E27FC236}">
              <a16:creationId xmlns:a16="http://schemas.microsoft.com/office/drawing/2014/main" id="{00000000-0008-0000-0000-0000DD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76</xdr:row>
      <xdr:rowOff>76200</xdr:rowOff>
    </xdr:from>
    <xdr:to>
      <xdr:col>10</xdr:col>
      <xdr:colOff>76200</xdr:colOff>
      <xdr:row>77</xdr:row>
      <xdr:rowOff>114300</xdr:rowOff>
    </xdr:to>
    <xdr:sp macro="" textlink="">
      <xdr:nvSpPr>
        <xdr:cNvPr id="11230" name="Text Box 75" hidden="1">
          <a:extLst>
            <a:ext uri="{FF2B5EF4-FFF2-40B4-BE49-F238E27FC236}">
              <a16:creationId xmlns:a16="http://schemas.microsoft.com/office/drawing/2014/main" id="{00000000-0008-0000-0000-0000DE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76</xdr:row>
      <xdr:rowOff>76200</xdr:rowOff>
    </xdr:from>
    <xdr:to>
      <xdr:col>10</xdr:col>
      <xdr:colOff>76200</xdr:colOff>
      <xdr:row>77</xdr:row>
      <xdr:rowOff>114300</xdr:rowOff>
    </xdr:to>
    <xdr:sp macro="" textlink="">
      <xdr:nvSpPr>
        <xdr:cNvPr id="11231" name="Text Box 75" hidden="1">
          <a:extLst>
            <a:ext uri="{FF2B5EF4-FFF2-40B4-BE49-F238E27FC236}">
              <a16:creationId xmlns:a16="http://schemas.microsoft.com/office/drawing/2014/main" id="{00000000-0008-0000-0000-0000DF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77</xdr:row>
      <xdr:rowOff>76200</xdr:rowOff>
    </xdr:from>
    <xdr:to>
      <xdr:col>10</xdr:col>
      <xdr:colOff>76200</xdr:colOff>
      <xdr:row>78</xdr:row>
      <xdr:rowOff>114300</xdr:rowOff>
    </xdr:to>
    <xdr:sp macro="" textlink="">
      <xdr:nvSpPr>
        <xdr:cNvPr id="11232" name="Text Box 75" hidden="1">
          <a:extLst>
            <a:ext uri="{FF2B5EF4-FFF2-40B4-BE49-F238E27FC236}">
              <a16:creationId xmlns:a16="http://schemas.microsoft.com/office/drawing/2014/main" id="{00000000-0008-0000-0000-0000E0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77</xdr:row>
      <xdr:rowOff>76200</xdr:rowOff>
    </xdr:from>
    <xdr:to>
      <xdr:col>10</xdr:col>
      <xdr:colOff>76200</xdr:colOff>
      <xdr:row>78</xdr:row>
      <xdr:rowOff>114300</xdr:rowOff>
    </xdr:to>
    <xdr:sp macro="" textlink="">
      <xdr:nvSpPr>
        <xdr:cNvPr id="11233" name="Text Box 75" hidden="1">
          <a:extLst>
            <a:ext uri="{FF2B5EF4-FFF2-40B4-BE49-F238E27FC236}">
              <a16:creationId xmlns:a16="http://schemas.microsoft.com/office/drawing/2014/main" id="{00000000-0008-0000-0000-0000E1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77</xdr:row>
      <xdr:rowOff>76200</xdr:rowOff>
    </xdr:from>
    <xdr:to>
      <xdr:col>10</xdr:col>
      <xdr:colOff>76200</xdr:colOff>
      <xdr:row>78</xdr:row>
      <xdr:rowOff>114300</xdr:rowOff>
    </xdr:to>
    <xdr:sp macro="" textlink="">
      <xdr:nvSpPr>
        <xdr:cNvPr id="11234" name="Text Box 75" hidden="1">
          <a:extLst>
            <a:ext uri="{FF2B5EF4-FFF2-40B4-BE49-F238E27FC236}">
              <a16:creationId xmlns:a16="http://schemas.microsoft.com/office/drawing/2014/main" id="{00000000-0008-0000-0000-0000E2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77</xdr:row>
      <xdr:rowOff>76200</xdr:rowOff>
    </xdr:from>
    <xdr:to>
      <xdr:col>10</xdr:col>
      <xdr:colOff>76200</xdr:colOff>
      <xdr:row>78</xdr:row>
      <xdr:rowOff>114300</xdr:rowOff>
    </xdr:to>
    <xdr:sp macro="" textlink="">
      <xdr:nvSpPr>
        <xdr:cNvPr id="11235" name="Text Box 75" hidden="1">
          <a:extLst>
            <a:ext uri="{FF2B5EF4-FFF2-40B4-BE49-F238E27FC236}">
              <a16:creationId xmlns:a16="http://schemas.microsoft.com/office/drawing/2014/main" id="{00000000-0008-0000-0000-0000E3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77</xdr:row>
      <xdr:rowOff>76200</xdr:rowOff>
    </xdr:from>
    <xdr:to>
      <xdr:col>10</xdr:col>
      <xdr:colOff>76200</xdr:colOff>
      <xdr:row>78</xdr:row>
      <xdr:rowOff>114300</xdr:rowOff>
    </xdr:to>
    <xdr:sp macro="" textlink="">
      <xdr:nvSpPr>
        <xdr:cNvPr id="11236" name="Text Box 75" hidden="1">
          <a:extLst>
            <a:ext uri="{FF2B5EF4-FFF2-40B4-BE49-F238E27FC236}">
              <a16:creationId xmlns:a16="http://schemas.microsoft.com/office/drawing/2014/main" id="{00000000-0008-0000-0000-0000E4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78</xdr:row>
      <xdr:rowOff>76200</xdr:rowOff>
    </xdr:from>
    <xdr:to>
      <xdr:col>10</xdr:col>
      <xdr:colOff>76200</xdr:colOff>
      <xdr:row>79</xdr:row>
      <xdr:rowOff>114300</xdr:rowOff>
    </xdr:to>
    <xdr:sp macro="" textlink="">
      <xdr:nvSpPr>
        <xdr:cNvPr id="11237" name="Text Box 75" hidden="1">
          <a:extLst>
            <a:ext uri="{FF2B5EF4-FFF2-40B4-BE49-F238E27FC236}">
              <a16:creationId xmlns:a16="http://schemas.microsoft.com/office/drawing/2014/main" id="{00000000-0008-0000-0000-0000E5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78</xdr:row>
      <xdr:rowOff>76200</xdr:rowOff>
    </xdr:from>
    <xdr:to>
      <xdr:col>10</xdr:col>
      <xdr:colOff>76200</xdr:colOff>
      <xdr:row>79</xdr:row>
      <xdr:rowOff>114300</xdr:rowOff>
    </xdr:to>
    <xdr:sp macro="" textlink="">
      <xdr:nvSpPr>
        <xdr:cNvPr id="11238" name="Text Box 75" hidden="1">
          <a:extLst>
            <a:ext uri="{FF2B5EF4-FFF2-40B4-BE49-F238E27FC236}">
              <a16:creationId xmlns:a16="http://schemas.microsoft.com/office/drawing/2014/main" id="{00000000-0008-0000-0000-0000E6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78</xdr:row>
      <xdr:rowOff>76200</xdr:rowOff>
    </xdr:from>
    <xdr:to>
      <xdr:col>10</xdr:col>
      <xdr:colOff>76200</xdr:colOff>
      <xdr:row>79</xdr:row>
      <xdr:rowOff>114300</xdr:rowOff>
    </xdr:to>
    <xdr:sp macro="" textlink="">
      <xdr:nvSpPr>
        <xdr:cNvPr id="11239" name="Text Box 75" hidden="1">
          <a:extLst>
            <a:ext uri="{FF2B5EF4-FFF2-40B4-BE49-F238E27FC236}">
              <a16:creationId xmlns:a16="http://schemas.microsoft.com/office/drawing/2014/main" id="{00000000-0008-0000-0000-0000E7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78</xdr:row>
      <xdr:rowOff>76200</xdr:rowOff>
    </xdr:from>
    <xdr:to>
      <xdr:col>10</xdr:col>
      <xdr:colOff>76200</xdr:colOff>
      <xdr:row>79</xdr:row>
      <xdr:rowOff>114300</xdr:rowOff>
    </xdr:to>
    <xdr:sp macro="" textlink="">
      <xdr:nvSpPr>
        <xdr:cNvPr id="11240" name="Text Box 75" hidden="1">
          <a:extLst>
            <a:ext uri="{FF2B5EF4-FFF2-40B4-BE49-F238E27FC236}">
              <a16:creationId xmlns:a16="http://schemas.microsoft.com/office/drawing/2014/main" id="{00000000-0008-0000-0000-0000E8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78</xdr:row>
      <xdr:rowOff>76200</xdr:rowOff>
    </xdr:from>
    <xdr:to>
      <xdr:col>10</xdr:col>
      <xdr:colOff>76200</xdr:colOff>
      <xdr:row>79</xdr:row>
      <xdr:rowOff>114300</xdr:rowOff>
    </xdr:to>
    <xdr:sp macro="" textlink="">
      <xdr:nvSpPr>
        <xdr:cNvPr id="11241" name="Text Box 75" hidden="1">
          <a:extLst>
            <a:ext uri="{FF2B5EF4-FFF2-40B4-BE49-F238E27FC236}">
              <a16:creationId xmlns:a16="http://schemas.microsoft.com/office/drawing/2014/main" id="{00000000-0008-0000-0000-0000E9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79</xdr:row>
      <xdr:rowOff>76200</xdr:rowOff>
    </xdr:from>
    <xdr:to>
      <xdr:col>10</xdr:col>
      <xdr:colOff>76200</xdr:colOff>
      <xdr:row>80</xdr:row>
      <xdr:rowOff>114300</xdr:rowOff>
    </xdr:to>
    <xdr:sp macro="" textlink="">
      <xdr:nvSpPr>
        <xdr:cNvPr id="11242" name="Text Box 75" hidden="1">
          <a:extLst>
            <a:ext uri="{FF2B5EF4-FFF2-40B4-BE49-F238E27FC236}">
              <a16:creationId xmlns:a16="http://schemas.microsoft.com/office/drawing/2014/main" id="{00000000-0008-0000-0000-0000EA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79</xdr:row>
      <xdr:rowOff>76200</xdr:rowOff>
    </xdr:from>
    <xdr:to>
      <xdr:col>10</xdr:col>
      <xdr:colOff>76200</xdr:colOff>
      <xdr:row>80</xdr:row>
      <xdr:rowOff>114300</xdr:rowOff>
    </xdr:to>
    <xdr:sp macro="" textlink="">
      <xdr:nvSpPr>
        <xdr:cNvPr id="11243" name="Text Box 75" hidden="1">
          <a:extLst>
            <a:ext uri="{FF2B5EF4-FFF2-40B4-BE49-F238E27FC236}">
              <a16:creationId xmlns:a16="http://schemas.microsoft.com/office/drawing/2014/main" id="{00000000-0008-0000-0000-0000EB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79</xdr:row>
      <xdr:rowOff>76200</xdr:rowOff>
    </xdr:from>
    <xdr:to>
      <xdr:col>10</xdr:col>
      <xdr:colOff>76200</xdr:colOff>
      <xdr:row>80</xdr:row>
      <xdr:rowOff>114300</xdr:rowOff>
    </xdr:to>
    <xdr:sp macro="" textlink="">
      <xdr:nvSpPr>
        <xdr:cNvPr id="11244" name="Text Box 75" hidden="1">
          <a:extLst>
            <a:ext uri="{FF2B5EF4-FFF2-40B4-BE49-F238E27FC236}">
              <a16:creationId xmlns:a16="http://schemas.microsoft.com/office/drawing/2014/main" id="{00000000-0008-0000-0000-0000EC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79</xdr:row>
      <xdr:rowOff>76200</xdr:rowOff>
    </xdr:from>
    <xdr:to>
      <xdr:col>10</xdr:col>
      <xdr:colOff>76200</xdr:colOff>
      <xdr:row>80</xdr:row>
      <xdr:rowOff>114300</xdr:rowOff>
    </xdr:to>
    <xdr:sp macro="" textlink="">
      <xdr:nvSpPr>
        <xdr:cNvPr id="11245" name="Text Box 75" hidden="1">
          <a:extLst>
            <a:ext uri="{FF2B5EF4-FFF2-40B4-BE49-F238E27FC236}">
              <a16:creationId xmlns:a16="http://schemas.microsoft.com/office/drawing/2014/main" id="{00000000-0008-0000-0000-0000ED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79</xdr:row>
      <xdr:rowOff>76200</xdr:rowOff>
    </xdr:from>
    <xdr:to>
      <xdr:col>10</xdr:col>
      <xdr:colOff>76200</xdr:colOff>
      <xdr:row>80</xdr:row>
      <xdr:rowOff>114300</xdr:rowOff>
    </xdr:to>
    <xdr:sp macro="" textlink="">
      <xdr:nvSpPr>
        <xdr:cNvPr id="11246" name="Text Box 75" hidden="1">
          <a:extLst>
            <a:ext uri="{FF2B5EF4-FFF2-40B4-BE49-F238E27FC236}">
              <a16:creationId xmlns:a16="http://schemas.microsoft.com/office/drawing/2014/main" id="{00000000-0008-0000-0000-0000EE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80</xdr:row>
      <xdr:rowOff>76200</xdr:rowOff>
    </xdr:from>
    <xdr:to>
      <xdr:col>10</xdr:col>
      <xdr:colOff>76200</xdr:colOff>
      <xdr:row>81</xdr:row>
      <xdr:rowOff>114300</xdr:rowOff>
    </xdr:to>
    <xdr:sp macro="" textlink="">
      <xdr:nvSpPr>
        <xdr:cNvPr id="11247" name="Text Box 75" hidden="1">
          <a:extLst>
            <a:ext uri="{FF2B5EF4-FFF2-40B4-BE49-F238E27FC236}">
              <a16:creationId xmlns:a16="http://schemas.microsoft.com/office/drawing/2014/main" id="{00000000-0008-0000-0000-0000EF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80</xdr:row>
      <xdr:rowOff>76200</xdr:rowOff>
    </xdr:from>
    <xdr:to>
      <xdr:col>10</xdr:col>
      <xdr:colOff>76200</xdr:colOff>
      <xdr:row>81</xdr:row>
      <xdr:rowOff>114300</xdr:rowOff>
    </xdr:to>
    <xdr:sp macro="" textlink="">
      <xdr:nvSpPr>
        <xdr:cNvPr id="11248" name="Text Box 75" hidden="1">
          <a:extLst>
            <a:ext uri="{FF2B5EF4-FFF2-40B4-BE49-F238E27FC236}">
              <a16:creationId xmlns:a16="http://schemas.microsoft.com/office/drawing/2014/main" id="{00000000-0008-0000-0000-0000F0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80</xdr:row>
      <xdr:rowOff>76200</xdr:rowOff>
    </xdr:from>
    <xdr:to>
      <xdr:col>10</xdr:col>
      <xdr:colOff>76200</xdr:colOff>
      <xdr:row>81</xdr:row>
      <xdr:rowOff>114300</xdr:rowOff>
    </xdr:to>
    <xdr:sp macro="" textlink="">
      <xdr:nvSpPr>
        <xdr:cNvPr id="11249" name="Text Box 75" hidden="1">
          <a:extLst>
            <a:ext uri="{FF2B5EF4-FFF2-40B4-BE49-F238E27FC236}">
              <a16:creationId xmlns:a16="http://schemas.microsoft.com/office/drawing/2014/main" id="{00000000-0008-0000-0000-0000F1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80</xdr:row>
      <xdr:rowOff>76200</xdr:rowOff>
    </xdr:from>
    <xdr:to>
      <xdr:col>10</xdr:col>
      <xdr:colOff>76200</xdr:colOff>
      <xdr:row>81</xdr:row>
      <xdr:rowOff>114300</xdr:rowOff>
    </xdr:to>
    <xdr:sp macro="" textlink="">
      <xdr:nvSpPr>
        <xdr:cNvPr id="11250" name="Text Box 75" hidden="1">
          <a:extLst>
            <a:ext uri="{FF2B5EF4-FFF2-40B4-BE49-F238E27FC236}">
              <a16:creationId xmlns:a16="http://schemas.microsoft.com/office/drawing/2014/main" id="{00000000-0008-0000-0000-0000F2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80</xdr:row>
      <xdr:rowOff>76200</xdr:rowOff>
    </xdr:from>
    <xdr:to>
      <xdr:col>10</xdr:col>
      <xdr:colOff>76200</xdr:colOff>
      <xdr:row>81</xdr:row>
      <xdr:rowOff>114300</xdr:rowOff>
    </xdr:to>
    <xdr:sp macro="" textlink="">
      <xdr:nvSpPr>
        <xdr:cNvPr id="11251" name="Text Box 75" hidden="1">
          <a:extLst>
            <a:ext uri="{FF2B5EF4-FFF2-40B4-BE49-F238E27FC236}">
              <a16:creationId xmlns:a16="http://schemas.microsoft.com/office/drawing/2014/main" id="{00000000-0008-0000-0000-0000F3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81</xdr:row>
      <xdr:rowOff>76200</xdr:rowOff>
    </xdr:from>
    <xdr:to>
      <xdr:col>10</xdr:col>
      <xdr:colOff>76200</xdr:colOff>
      <xdr:row>82</xdr:row>
      <xdr:rowOff>114300</xdr:rowOff>
    </xdr:to>
    <xdr:sp macro="" textlink="">
      <xdr:nvSpPr>
        <xdr:cNvPr id="11252" name="Text Box 75" hidden="1">
          <a:extLst>
            <a:ext uri="{FF2B5EF4-FFF2-40B4-BE49-F238E27FC236}">
              <a16:creationId xmlns:a16="http://schemas.microsoft.com/office/drawing/2014/main" id="{00000000-0008-0000-0000-0000F4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81</xdr:row>
      <xdr:rowOff>76200</xdr:rowOff>
    </xdr:from>
    <xdr:to>
      <xdr:col>10</xdr:col>
      <xdr:colOff>76200</xdr:colOff>
      <xdr:row>82</xdr:row>
      <xdr:rowOff>114300</xdr:rowOff>
    </xdr:to>
    <xdr:sp macro="" textlink="">
      <xdr:nvSpPr>
        <xdr:cNvPr id="11253" name="Text Box 75" hidden="1">
          <a:extLst>
            <a:ext uri="{FF2B5EF4-FFF2-40B4-BE49-F238E27FC236}">
              <a16:creationId xmlns:a16="http://schemas.microsoft.com/office/drawing/2014/main" id="{00000000-0008-0000-0000-0000F5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81</xdr:row>
      <xdr:rowOff>76200</xdr:rowOff>
    </xdr:from>
    <xdr:to>
      <xdr:col>10</xdr:col>
      <xdr:colOff>76200</xdr:colOff>
      <xdr:row>82</xdr:row>
      <xdr:rowOff>114300</xdr:rowOff>
    </xdr:to>
    <xdr:sp macro="" textlink="">
      <xdr:nvSpPr>
        <xdr:cNvPr id="11254" name="Text Box 75" hidden="1">
          <a:extLst>
            <a:ext uri="{FF2B5EF4-FFF2-40B4-BE49-F238E27FC236}">
              <a16:creationId xmlns:a16="http://schemas.microsoft.com/office/drawing/2014/main" id="{00000000-0008-0000-0000-0000F6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81</xdr:row>
      <xdr:rowOff>76200</xdr:rowOff>
    </xdr:from>
    <xdr:to>
      <xdr:col>10</xdr:col>
      <xdr:colOff>76200</xdr:colOff>
      <xdr:row>82</xdr:row>
      <xdr:rowOff>114300</xdr:rowOff>
    </xdr:to>
    <xdr:sp macro="" textlink="">
      <xdr:nvSpPr>
        <xdr:cNvPr id="11255" name="Text Box 75" hidden="1">
          <a:extLst>
            <a:ext uri="{FF2B5EF4-FFF2-40B4-BE49-F238E27FC236}">
              <a16:creationId xmlns:a16="http://schemas.microsoft.com/office/drawing/2014/main" id="{00000000-0008-0000-0000-0000F7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81</xdr:row>
      <xdr:rowOff>76200</xdr:rowOff>
    </xdr:from>
    <xdr:to>
      <xdr:col>10</xdr:col>
      <xdr:colOff>76200</xdr:colOff>
      <xdr:row>82</xdr:row>
      <xdr:rowOff>114300</xdr:rowOff>
    </xdr:to>
    <xdr:sp macro="" textlink="">
      <xdr:nvSpPr>
        <xdr:cNvPr id="11256" name="Text Box 75" hidden="1">
          <a:extLst>
            <a:ext uri="{FF2B5EF4-FFF2-40B4-BE49-F238E27FC236}">
              <a16:creationId xmlns:a16="http://schemas.microsoft.com/office/drawing/2014/main" id="{00000000-0008-0000-0000-0000F8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82</xdr:row>
      <xdr:rowOff>76200</xdr:rowOff>
    </xdr:from>
    <xdr:to>
      <xdr:col>10</xdr:col>
      <xdr:colOff>76200</xdr:colOff>
      <xdr:row>83</xdr:row>
      <xdr:rowOff>114300</xdr:rowOff>
    </xdr:to>
    <xdr:sp macro="" textlink="">
      <xdr:nvSpPr>
        <xdr:cNvPr id="11257" name="Text Box 75" hidden="1">
          <a:extLst>
            <a:ext uri="{FF2B5EF4-FFF2-40B4-BE49-F238E27FC236}">
              <a16:creationId xmlns:a16="http://schemas.microsoft.com/office/drawing/2014/main" id="{00000000-0008-0000-0000-0000F9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82</xdr:row>
      <xdr:rowOff>76200</xdr:rowOff>
    </xdr:from>
    <xdr:to>
      <xdr:col>10</xdr:col>
      <xdr:colOff>76200</xdr:colOff>
      <xdr:row>83</xdr:row>
      <xdr:rowOff>114300</xdr:rowOff>
    </xdr:to>
    <xdr:sp macro="" textlink="">
      <xdr:nvSpPr>
        <xdr:cNvPr id="11258" name="Text Box 75" hidden="1">
          <a:extLst>
            <a:ext uri="{FF2B5EF4-FFF2-40B4-BE49-F238E27FC236}">
              <a16:creationId xmlns:a16="http://schemas.microsoft.com/office/drawing/2014/main" id="{00000000-0008-0000-0000-0000FA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82</xdr:row>
      <xdr:rowOff>76200</xdr:rowOff>
    </xdr:from>
    <xdr:to>
      <xdr:col>10</xdr:col>
      <xdr:colOff>76200</xdr:colOff>
      <xdr:row>83</xdr:row>
      <xdr:rowOff>114300</xdr:rowOff>
    </xdr:to>
    <xdr:sp macro="" textlink="">
      <xdr:nvSpPr>
        <xdr:cNvPr id="11259" name="Text Box 75" hidden="1">
          <a:extLst>
            <a:ext uri="{FF2B5EF4-FFF2-40B4-BE49-F238E27FC236}">
              <a16:creationId xmlns:a16="http://schemas.microsoft.com/office/drawing/2014/main" id="{00000000-0008-0000-0000-0000FB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82</xdr:row>
      <xdr:rowOff>76200</xdr:rowOff>
    </xdr:from>
    <xdr:to>
      <xdr:col>10</xdr:col>
      <xdr:colOff>76200</xdr:colOff>
      <xdr:row>83</xdr:row>
      <xdr:rowOff>114300</xdr:rowOff>
    </xdr:to>
    <xdr:sp macro="" textlink="">
      <xdr:nvSpPr>
        <xdr:cNvPr id="11260" name="Text Box 75" hidden="1">
          <a:extLst>
            <a:ext uri="{FF2B5EF4-FFF2-40B4-BE49-F238E27FC236}">
              <a16:creationId xmlns:a16="http://schemas.microsoft.com/office/drawing/2014/main" id="{00000000-0008-0000-0000-0000FC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82</xdr:row>
      <xdr:rowOff>76200</xdr:rowOff>
    </xdr:from>
    <xdr:to>
      <xdr:col>10</xdr:col>
      <xdr:colOff>76200</xdr:colOff>
      <xdr:row>83</xdr:row>
      <xdr:rowOff>114300</xdr:rowOff>
    </xdr:to>
    <xdr:sp macro="" textlink="">
      <xdr:nvSpPr>
        <xdr:cNvPr id="11261" name="Text Box 75" hidden="1">
          <a:extLst>
            <a:ext uri="{FF2B5EF4-FFF2-40B4-BE49-F238E27FC236}">
              <a16:creationId xmlns:a16="http://schemas.microsoft.com/office/drawing/2014/main" id="{00000000-0008-0000-0000-0000FD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83</xdr:row>
      <xdr:rowOff>76200</xdr:rowOff>
    </xdr:from>
    <xdr:to>
      <xdr:col>10</xdr:col>
      <xdr:colOff>76200</xdr:colOff>
      <xdr:row>84</xdr:row>
      <xdr:rowOff>114300</xdr:rowOff>
    </xdr:to>
    <xdr:sp macro="" textlink="">
      <xdr:nvSpPr>
        <xdr:cNvPr id="11262" name="Text Box 75" hidden="1">
          <a:extLst>
            <a:ext uri="{FF2B5EF4-FFF2-40B4-BE49-F238E27FC236}">
              <a16:creationId xmlns:a16="http://schemas.microsoft.com/office/drawing/2014/main" id="{00000000-0008-0000-0000-0000FE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83</xdr:row>
      <xdr:rowOff>76200</xdr:rowOff>
    </xdr:from>
    <xdr:to>
      <xdr:col>10</xdr:col>
      <xdr:colOff>76200</xdr:colOff>
      <xdr:row>84</xdr:row>
      <xdr:rowOff>114300</xdr:rowOff>
    </xdr:to>
    <xdr:sp macro="" textlink="">
      <xdr:nvSpPr>
        <xdr:cNvPr id="11263" name="Text Box 75" hidden="1">
          <a:extLst>
            <a:ext uri="{FF2B5EF4-FFF2-40B4-BE49-F238E27FC236}">
              <a16:creationId xmlns:a16="http://schemas.microsoft.com/office/drawing/2014/main" id="{00000000-0008-0000-0000-0000FF2B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83</xdr:row>
      <xdr:rowOff>76200</xdr:rowOff>
    </xdr:from>
    <xdr:to>
      <xdr:col>10</xdr:col>
      <xdr:colOff>76200</xdr:colOff>
      <xdr:row>84</xdr:row>
      <xdr:rowOff>114300</xdr:rowOff>
    </xdr:to>
    <xdr:sp macro="" textlink="">
      <xdr:nvSpPr>
        <xdr:cNvPr id="11264" name="Text Box 75" hidden="1">
          <a:extLst>
            <a:ext uri="{FF2B5EF4-FFF2-40B4-BE49-F238E27FC236}">
              <a16:creationId xmlns:a16="http://schemas.microsoft.com/office/drawing/2014/main" id="{00000000-0008-0000-0000-0000002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83</xdr:row>
      <xdr:rowOff>76200</xdr:rowOff>
    </xdr:from>
    <xdr:to>
      <xdr:col>10</xdr:col>
      <xdr:colOff>76200</xdr:colOff>
      <xdr:row>84</xdr:row>
      <xdr:rowOff>114300</xdr:rowOff>
    </xdr:to>
    <xdr:sp macro="" textlink="">
      <xdr:nvSpPr>
        <xdr:cNvPr id="11265" name="Text Box 75" hidden="1">
          <a:extLst>
            <a:ext uri="{FF2B5EF4-FFF2-40B4-BE49-F238E27FC236}">
              <a16:creationId xmlns:a16="http://schemas.microsoft.com/office/drawing/2014/main" id="{00000000-0008-0000-0000-0000012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83</xdr:row>
      <xdr:rowOff>76200</xdr:rowOff>
    </xdr:from>
    <xdr:to>
      <xdr:col>10</xdr:col>
      <xdr:colOff>76200</xdr:colOff>
      <xdr:row>84</xdr:row>
      <xdr:rowOff>114300</xdr:rowOff>
    </xdr:to>
    <xdr:sp macro="" textlink="">
      <xdr:nvSpPr>
        <xdr:cNvPr id="11266" name="Text Box 75" hidden="1">
          <a:extLst>
            <a:ext uri="{FF2B5EF4-FFF2-40B4-BE49-F238E27FC236}">
              <a16:creationId xmlns:a16="http://schemas.microsoft.com/office/drawing/2014/main" id="{00000000-0008-0000-0000-0000022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76200</xdr:rowOff>
    </xdr:from>
    <xdr:to>
      <xdr:col>10</xdr:col>
      <xdr:colOff>76200</xdr:colOff>
      <xdr:row>85</xdr:row>
      <xdr:rowOff>114300</xdr:rowOff>
    </xdr:to>
    <xdr:sp macro="" textlink="">
      <xdr:nvSpPr>
        <xdr:cNvPr id="11267" name="Text Box 75" hidden="1">
          <a:extLst>
            <a:ext uri="{FF2B5EF4-FFF2-40B4-BE49-F238E27FC236}">
              <a16:creationId xmlns:a16="http://schemas.microsoft.com/office/drawing/2014/main" id="{00000000-0008-0000-0000-0000032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76200</xdr:rowOff>
    </xdr:from>
    <xdr:to>
      <xdr:col>10</xdr:col>
      <xdr:colOff>76200</xdr:colOff>
      <xdr:row>85</xdr:row>
      <xdr:rowOff>114300</xdr:rowOff>
    </xdr:to>
    <xdr:sp macro="" textlink="">
      <xdr:nvSpPr>
        <xdr:cNvPr id="11268" name="Text Box 75" hidden="1">
          <a:extLst>
            <a:ext uri="{FF2B5EF4-FFF2-40B4-BE49-F238E27FC236}">
              <a16:creationId xmlns:a16="http://schemas.microsoft.com/office/drawing/2014/main" id="{00000000-0008-0000-0000-0000042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76200</xdr:rowOff>
    </xdr:from>
    <xdr:to>
      <xdr:col>10</xdr:col>
      <xdr:colOff>76200</xdr:colOff>
      <xdr:row>85</xdr:row>
      <xdr:rowOff>114300</xdr:rowOff>
    </xdr:to>
    <xdr:sp macro="" textlink="">
      <xdr:nvSpPr>
        <xdr:cNvPr id="11269" name="Text Box 75" hidden="1">
          <a:extLst>
            <a:ext uri="{FF2B5EF4-FFF2-40B4-BE49-F238E27FC236}">
              <a16:creationId xmlns:a16="http://schemas.microsoft.com/office/drawing/2014/main" id="{00000000-0008-0000-0000-0000052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76200</xdr:rowOff>
    </xdr:from>
    <xdr:to>
      <xdr:col>10</xdr:col>
      <xdr:colOff>76200</xdr:colOff>
      <xdr:row>85</xdr:row>
      <xdr:rowOff>114300</xdr:rowOff>
    </xdr:to>
    <xdr:sp macro="" textlink="">
      <xdr:nvSpPr>
        <xdr:cNvPr id="11270" name="Text Box 75" hidden="1">
          <a:extLst>
            <a:ext uri="{FF2B5EF4-FFF2-40B4-BE49-F238E27FC236}">
              <a16:creationId xmlns:a16="http://schemas.microsoft.com/office/drawing/2014/main" id="{00000000-0008-0000-0000-0000062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76200</xdr:rowOff>
    </xdr:from>
    <xdr:to>
      <xdr:col>10</xdr:col>
      <xdr:colOff>76200</xdr:colOff>
      <xdr:row>85</xdr:row>
      <xdr:rowOff>114300</xdr:rowOff>
    </xdr:to>
    <xdr:sp macro="" textlink="">
      <xdr:nvSpPr>
        <xdr:cNvPr id="11271" name="Text Box 75" hidden="1">
          <a:extLst>
            <a:ext uri="{FF2B5EF4-FFF2-40B4-BE49-F238E27FC236}">
              <a16:creationId xmlns:a16="http://schemas.microsoft.com/office/drawing/2014/main" id="{00000000-0008-0000-0000-0000072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76200</xdr:rowOff>
    </xdr:from>
    <xdr:to>
      <xdr:col>10</xdr:col>
      <xdr:colOff>76200</xdr:colOff>
      <xdr:row>86</xdr:row>
      <xdr:rowOff>114300</xdr:rowOff>
    </xdr:to>
    <xdr:sp macro="" textlink="">
      <xdr:nvSpPr>
        <xdr:cNvPr id="11272" name="Text Box 75" hidden="1">
          <a:extLst>
            <a:ext uri="{FF2B5EF4-FFF2-40B4-BE49-F238E27FC236}">
              <a16:creationId xmlns:a16="http://schemas.microsoft.com/office/drawing/2014/main" id="{00000000-0008-0000-0000-0000082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76200</xdr:rowOff>
    </xdr:from>
    <xdr:to>
      <xdr:col>10</xdr:col>
      <xdr:colOff>76200</xdr:colOff>
      <xdr:row>86</xdr:row>
      <xdr:rowOff>114300</xdr:rowOff>
    </xdr:to>
    <xdr:sp macro="" textlink="">
      <xdr:nvSpPr>
        <xdr:cNvPr id="11273" name="Text Box 75" hidden="1">
          <a:extLst>
            <a:ext uri="{FF2B5EF4-FFF2-40B4-BE49-F238E27FC236}">
              <a16:creationId xmlns:a16="http://schemas.microsoft.com/office/drawing/2014/main" id="{00000000-0008-0000-0000-0000092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76200</xdr:rowOff>
    </xdr:from>
    <xdr:to>
      <xdr:col>10</xdr:col>
      <xdr:colOff>76200</xdr:colOff>
      <xdr:row>86</xdr:row>
      <xdr:rowOff>114300</xdr:rowOff>
    </xdr:to>
    <xdr:sp macro="" textlink="">
      <xdr:nvSpPr>
        <xdr:cNvPr id="11274" name="Text Box 75" hidden="1">
          <a:extLst>
            <a:ext uri="{FF2B5EF4-FFF2-40B4-BE49-F238E27FC236}">
              <a16:creationId xmlns:a16="http://schemas.microsoft.com/office/drawing/2014/main" id="{00000000-0008-0000-0000-00000A2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76200</xdr:rowOff>
    </xdr:from>
    <xdr:to>
      <xdr:col>10</xdr:col>
      <xdr:colOff>76200</xdr:colOff>
      <xdr:row>86</xdr:row>
      <xdr:rowOff>114300</xdr:rowOff>
    </xdr:to>
    <xdr:sp macro="" textlink="">
      <xdr:nvSpPr>
        <xdr:cNvPr id="11275" name="Text Box 75" hidden="1">
          <a:extLst>
            <a:ext uri="{FF2B5EF4-FFF2-40B4-BE49-F238E27FC236}">
              <a16:creationId xmlns:a16="http://schemas.microsoft.com/office/drawing/2014/main" id="{00000000-0008-0000-0000-00000B2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76200</xdr:rowOff>
    </xdr:from>
    <xdr:to>
      <xdr:col>10</xdr:col>
      <xdr:colOff>76200</xdr:colOff>
      <xdr:row>86</xdr:row>
      <xdr:rowOff>114300</xdr:rowOff>
    </xdr:to>
    <xdr:sp macro="" textlink="">
      <xdr:nvSpPr>
        <xdr:cNvPr id="11276" name="Text Box 75" hidden="1">
          <a:extLst>
            <a:ext uri="{FF2B5EF4-FFF2-40B4-BE49-F238E27FC236}">
              <a16:creationId xmlns:a16="http://schemas.microsoft.com/office/drawing/2014/main" id="{00000000-0008-0000-0000-00000C2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86</xdr:row>
      <xdr:rowOff>76200</xdr:rowOff>
    </xdr:from>
    <xdr:to>
      <xdr:col>10</xdr:col>
      <xdr:colOff>76200</xdr:colOff>
      <xdr:row>87</xdr:row>
      <xdr:rowOff>114300</xdr:rowOff>
    </xdr:to>
    <xdr:sp macro="" textlink="">
      <xdr:nvSpPr>
        <xdr:cNvPr id="11277" name="Text Box 75" hidden="1">
          <a:extLst>
            <a:ext uri="{FF2B5EF4-FFF2-40B4-BE49-F238E27FC236}">
              <a16:creationId xmlns:a16="http://schemas.microsoft.com/office/drawing/2014/main" id="{00000000-0008-0000-0000-00000D2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86</xdr:row>
      <xdr:rowOff>76200</xdr:rowOff>
    </xdr:from>
    <xdr:to>
      <xdr:col>10</xdr:col>
      <xdr:colOff>76200</xdr:colOff>
      <xdr:row>87</xdr:row>
      <xdr:rowOff>114300</xdr:rowOff>
    </xdr:to>
    <xdr:sp macro="" textlink="">
      <xdr:nvSpPr>
        <xdr:cNvPr id="11278" name="Text Box 75" hidden="1">
          <a:extLst>
            <a:ext uri="{FF2B5EF4-FFF2-40B4-BE49-F238E27FC236}">
              <a16:creationId xmlns:a16="http://schemas.microsoft.com/office/drawing/2014/main" id="{00000000-0008-0000-0000-00000E2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86</xdr:row>
      <xdr:rowOff>76200</xdr:rowOff>
    </xdr:from>
    <xdr:to>
      <xdr:col>10</xdr:col>
      <xdr:colOff>76200</xdr:colOff>
      <xdr:row>87</xdr:row>
      <xdr:rowOff>114300</xdr:rowOff>
    </xdr:to>
    <xdr:sp macro="" textlink="">
      <xdr:nvSpPr>
        <xdr:cNvPr id="11279" name="Text Box 75" hidden="1">
          <a:extLst>
            <a:ext uri="{FF2B5EF4-FFF2-40B4-BE49-F238E27FC236}">
              <a16:creationId xmlns:a16="http://schemas.microsoft.com/office/drawing/2014/main" id="{00000000-0008-0000-0000-00000F2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86</xdr:row>
      <xdr:rowOff>76200</xdr:rowOff>
    </xdr:from>
    <xdr:to>
      <xdr:col>10</xdr:col>
      <xdr:colOff>76200</xdr:colOff>
      <xdr:row>87</xdr:row>
      <xdr:rowOff>114300</xdr:rowOff>
    </xdr:to>
    <xdr:sp macro="" textlink="">
      <xdr:nvSpPr>
        <xdr:cNvPr id="11280" name="Text Box 75" hidden="1">
          <a:extLst>
            <a:ext uri="{FF2B5EF4-FFF2-40B4-BE49-F238E27FC236}">
              <a16:creationId xmlns:a16="http://schemas.microsoft.com/office/drawing/2014/main" id="{00000000-0008-0000-0000-0000102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86</xdr:row>
      <xdr:rowOff>76200</xdr:rowOff>
    </xdr:from>
    <xdr:to>
      <xdr:col>10</xdr:col>
      <xdr:colOff>76200</xdr:colOff>
      <xdr:row>87</xdr:row>
      <xdr:rowOff>114300</xdr:rowOff>
    </xdr:to>
    <xdr:sp macro="" textlink="">
      <xdr:nvSpPr>
        <xdr:cNvPr id="11281" name="Text Box 75" hidden="1">
          <a:extLst>
            <a:ext uri="{FF2B5EF4-FFF2-40B4-BE49-F238E27FC236}">
              <a16:creationId xmlns:a16="http://schemas.microsoft.com/office/drawing/2014/main" id="{00000000-0008-0000-0000-0000112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87</xdr:row>
      <xdr:rowOff>76200</xdr:rowOff>
    </xdr:from>
    <xdr:to>
      <xdr:col>10</xdr:col>
      <xdr:colOff>76200</xdr:colOff>
      <xdr:row>88</xdr:row>
      <xdr:rowOff>114300</xdr:rowOff>
    </xdr:to>
    <xdr:sp macro="" textlink="">
      <xdr:nvSpPr>
        <xdr:cNvPr id="11282" name="Text Box 75" hidden="1">
          <a:extLst>
            <a:ext uri="{FF2B5EF4-FFF2-40B4-BE49-F238E27FC236}">
              <a16:creationId xmlns:a16="http://schemas.microsoft.com/office/drawing/2014/main" id="{00000000-0008-0000-0000-0000122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87</xdr:row>
      <xdr:rowOff>76200</xdr:rowOff>
    </xdr:from>
    <xdr:to>
      <xdr:col>10</xdr:col>
      <xdr:colOff>76200</xdr:colOff>
      <xdr:row>88</xdr:row>
      <xdr:rowOff>114300</xdr:rowOff>
    </xdr:to>
    <xdr:sp macro="" textlink="">
      <xdr:nvSpPr>
        <xdr:cNvPr id="11283" name="Text Box 75" hidden="1">
          <a:extLst>
            <a:ext uri="{FF2B5EF4-FFF2-40B4-BE49-F238E27FC236}">
              <a16:creationId xmlns:a16="http://schemas.microsoft.com/office/drawing/2014/main" id="{00000000-0008-0000-0000-0000132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87</xdr:row>
      <xdr:rowOff>76200</xdr:rowOff>
    </xdr:from>
    <xdr:to>
      <xdr:col>10</xdr:col>
      <xdr:colOff>76200</xdr:colOff>
      <xdr:row>88</xdr:row>
      <xdr:rowOff>114300</xdr:rowOff>
    </xdr:to>
    <xdr:sp macro="" textlink="">
      <xdr:nvSpPr>
        <xdr:cNvPr id="11284" name="Text Box 75" hidden="1">
          <a:extLst>
            <a:ext uri="{FF2B5EF4-FFF2-40B4-BE49-F238E27FC236}">
              <a16:creationId xmlns:a16="http://schemas.microsoft.com/office/drawing/2014/main" id="{00000000-0008-0000-0000-0000142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87</xdr:row>
      <xdr:rowOff>76200</xdr:rowOff>
    </xdr:from>
    <xdr:to>
      <xdr:col>10</xdr:col>
      <xdr:colOff>76200</xdr:colOff>
      <xdr:row>88</xdr:row>
      <xdr:rowOff>114300</xdr:rowOff>
    </xdr:to>
    <xdr:sp macro="" textlink="">
      <xdr:nvSpPr>
        <xdr:cNvPr id="11285" name="Text Box 75" hidden="1">
          <a:extLst>
            <a:ext uri="{FF2B5EF4-FFF2-40B4-BE49-F238E27FC236}">
              <a16:creationId xmlns:a16="http://schemas.microsoft.com/office/drawing/2014/main" id="{00000000-0008-0000-0000-0000152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87</xdr:row>
      <xdr:rowOff>76200</xdr:rowOff>
    </xdr:from>
    <xdr:to>
      <xdr:col>10</xdr:col>
      <xdr:colOff>76200</xdr:colOff>
      <xdr:row>88</xdr:row>
      <xdr:rowOff>114300</xdr:rowOff>
    </xdr:to>
    <xdr:sp macro="" textlink="">
      <xdr:nvSpPr>
        <xdr:cNvPr id="11286" name="Text Box 75" hidden="1">
          <a:extLst>
            <a:ext uri="{FF2B5EF4-FFF2-40B4-BE49-F238E27FC236}">
              <a16:creationId xmlns:a16="http://schemas.microsoft.com/office/drawing/2014/main" id="{00000000-0008-0000-0000-0000162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88</xdr:row>
      <xdr:rowOff>76200</xdr:rowOff>
    </xdr:from>
    <xdr:to>
      <xdr:col>10</xdr:col>
      <xdr:colOff>76200</xdr:colOff>
      <xdr:row>89</xdr:row>
      <xdr:rowOff>114300</xdr:rowOff>
    </xdr:to>
    <xdr:sp macro="" textlink="">
      <xdr:nvSpPr>
        <xdr:cNvPr id="11287" name="Text Box 75" hidden="1">
          <a:extLst>
            <a:ext uri="{FF2B5EF4-FFF2-40B4-BE49-F238E27FC236}">
              <a16:creationId xmlns:a16="http://schemas.microsoft.com/office/drawing/2014/main" id="{00000000-0008-0000-0000-0000172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88</xdr:row>
      <xdr:rowOff>76200</xdr:rowOff>
    </xdr:from>
    <xdr:to>
      <xdr:col>10</xdr:col>
      <xdr:colOff>76200</xdr:colOff>
      <xdr:row>89</xdr:row>
      <xdr:rowOff>114300</xdr:rowOff>
    </xdr:to>
    <xdr:sp macro="" textlink="">
      <xdr:nvSpPr>
        <xdr:cNvPr id="11288" name="Text Box 75" hidden="1">
          <a:extLst>
            <a:ext uri="{FF2B5EF4-FFF2-40B4-BE49-F238E27FC236}">
              <a16:creationId xmlns:a16="http://schemas.microsoft.com/office/drawing/2014/main" id="{00000000-0008-0000-0000-0000182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88</xdr:row>
      <xdr:rowOff>76200</xdr:rowOff>
    </xdr:from>
    <xdr:to>
      <xdr:col>10</xdr:col>
      <xdr:colOff>76200</xdr:colOff>
      <xdr:row>89</xdr:row>
      <xdr:rowOff>114300</xdr:rowOff>
    </xdr:to>
    <xdr:sp macro="" textlink="">
      <xdr:nvSpPr>
        <xdr:cNvPr id="11289" name="Text Box 75" hidden="1">
          <a:extLst>
            <a:ext uri="{FF2B5EF4-FFF2-40B4-BE49-F238E27FC236}">
              <a16:creationId xmlns:a16="http://schemas.microsoft.com/office/drawing/2014/main" id="{00000000-0008-0000-0000-0000192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88</xdr:row>
      <xdr:rowOff>76200</xdr:rowOff>
    </xdr:from>
    <xdr:to>
      <xdr:col>10</xdr:col>
      <xdr:colOff>76200</xdr:colOff>
      <xdr:row>89</xdr:row>
      <xdr:rowOff>114300</xdr:rowOff>
    </xdr:to>
    <xdr:sp macro="" textlink="">
      <xdr:nvSpPr>
        <xdr:cNvPr id="11290" name="Text Box 75" hidden="1">
          <a:extLst>
            <a:ext uri="{FF2B5EF4-FFF2-40B4-BE49-F238E27FC236}">
              <a16:creationId xmlns:a16="http://schemas.microsoft.com/office/drawing/2014/main" id="{00000000-0008-0000-0000-00001A2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88</xdr:row>
      <xdr:rowOff>76200</xdr:rowOff>
    </xdr:from>
    <xdr:to>
      <xdr:col>10</xdr:col>
      <xdr:colOff>76200</xdr:colOff>
      <xdr:row>89</xdr:row>
      <xdr:rowOff>114300</xdr:rowOff>
    </xdr:to>
    <xdr:sp macro="" textlink="">
      <xdr:nvSpPr>
        <xdr:cNvPr id="11291" name="Text Box 75" hidden="1">
          <a:extLst>
            <a:ext uri="{FF2B5EF4-FFF2-40B4-BE49-F238E27FC236}">
              <a16:creationId xmlns:a16="http://schemas.microsoft.com/office/drawing/2014/main" id="{00000000-0008-0000-0000-00001B2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89</xdr:row>
      <xdr:rowOff>76200</xdr:rowOff>
    </xdr:from>
    <xdr:to>
      <xdr:col>10</xdr:col>
      <xdr:colOff>76200</xdr:colOff>
      <xdr:row>90</xdr:row>
      <xdr:rowOff>114300</xdr:rowOff>
    </xdr:to>
    <xdr:sp macro="" textlink="">
      <xdr:nvSpPr>
        <xdr:cNvPr id="11292" name="Text Box 75" hidden="1">
          <a:extLst>
            <a:ext uri="{FF2B5EF4-FFF2-40B4-BE49-F238E27FC236}">
              <a16:creationId xmlns:a16="http://schemas.microsoft.com/office/drawing/2014/main" id="{00000000-0008-0000-0000-00001C2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89</xdr:row>
      <xdr:rowOff>76200</xdr:rowOff>
    </xdr:from>
    <xdr:to>
      <xdr:col>10</xdr:col>
      <xdr:colOff>76200</xdr:colOff>
      <xdr:row>90</xdr:row>
      <xdr:rowOff>114300</xdr:rowOff>
    </xdr:to>
    <xdr:sp macro="" textlink="">
      <xdr:nvSpPr>
        <xdr:cNvPr id="11293" name="Text Box 75" hidden="1">
          <a:extLst>
            <a:ext uri="{FF2B5EF4-FFF2-40B4-BE49-F238E27FC236}">
              <a16:creationId xmlns:a16="http://schemas.microsoft.com/office/drawing/2014/main" id="{00000000-0008-0000-0000-00001D2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89</xdr:row>
      <xdr:rowOff>76200</xdr:rowOff>
    </xdr:from>
    <xdr:to>
      <xdr:col>10</xdr:col>
      <xdr:colOff>76200</xdr:colOff>
      <xdr:row>90</xdr:row>
      <xdr:rowOff>114300</xdr:rowOff>
    </xdr:to>
    <xdr:sp macro="" textlink="">
      <xdr:nvSpPr>
        <xdr:cNvPr id="11294" name="Text Box 75" hidden="1">
          <a:extLst>
            <a:ext uri="{FF2B5EF4-FFF2-40B4-BE49-F238E27FC236}">
              <a16:creationId xmlns:a16="http://schemas.microsoft.com/office/drawing/2014/main" id="{00000000-0008-0000-0000-00001E2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89</xdr:row>
      <xdr:rowOff>76200</xdr:rowOff>
    </xdr:from>
    <xdr:to>
      <xdr:col>10</xdr:col>
      <xdr:colOff>76200</xdr:colOff>
      <xdr:row>90</xdr:row>
      <xdr:rowOff>114300</xdr:rowOff>
    </xdr:to>
    <xdr:sp macro="" textlink="">
      <xdr:nvSpPr>
        <xdr:cNvPr id="11295" name="Text Box 75" hidden="1">
          <a:extLst>
            <a:ext uri="{FF2B5EF4-FFF2-40B4-BE49-F238E27FC236}">
              <a16:creationId xmlns:a16="http://schemas.microsoft.com/office/drawing/2014/main" id="{00000000-0008-0000-0000-00001F2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89</xdr:row>
      <xdr:rowOff>76200</xdr:rowOff>
    </xdr:from>
    <xdr:to>
      <xdr:col>10</xdr:col>
      <xdr:colOff>76200</xdr:colOff>
      <xdr:row>90</xdr:row>
      <xdr:rowOff>114300</xdr:rowOff>
    </xdr:to>
    <xdr:sp macro="" textlink="">
      <xdr:nvSpPr>
        <xdr:cNvPr id="11296" name="Text Box 75" hidden="1">
          <a:extLst>
            <a:ext uri="{FF2B5EF4-FFF2-40B4-BE49-F238E27FC236}">
              <a16:creationId xmlns:a16="http://schemas.microsoft.com/office/drawing/2014/main" id="{00000000-0008-0000-0000-0000202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74</xdr:row>
      <xdr:rowOff>76200</xdr:rowOff>
    </xdr:from>
    <xdr:to>
      <xdr:col>10</xdr:col>
      <xdr:colOff>76200</xdr:colOff>
      <xdr:row>75</xdr:row>
      <xdr:rowOff>114300</xdr:rowOff>
    </xdr:to>
    <xdr:sp macro="" textlink="">
      <xdr:nvSpPr>
        <xdr:cNvPr id="11297" name="Text Box 75" hidden="1">
          <a:extLst>
            <a:ext uri="{FF2B5EF4-FFF2-40B4-BE49-F238E27FC236}">
              <a16:creationId xmlns:a16="http://schemas.microsoft.com/office/drawing/2014/main" id="{00000000-0008-0000-0000-0000212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75</xdr:row>
      <xdr:rowOff>76200</xdr:rowOff>
    </xdr:from>
    <xdr:to>
      <xdr:col>10</xdr:col>
      <xdr:colOff>76200</xdr:colOff>
      <xdr:row>76</xdr:row>
      <xdr:rowOff>114300</xdr:rowOff>
    </xdr:to>
    <xdr:sp macro="" textlink="">
      <xdr:nvSpPr>
        <xdr:cNvPr id="11298" name="Text Box 75" hidden="1">
          <a:extLst>
            <a:ext uri="{FF2B5EF4-FFF2-40B4-BE49-F238E27FC236}">
              <a16:creationId xmlns:a16="http://schemas.microsoft.com/office/drawing/2014/main" id="{00000000-0008-0000-0000-0000222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75</xdr:row>
      <xdr:rowOff>76200</xdr:rowOff>
    </xdr:from>
    <xdr:to>
      <xdr:col>10</xdr:col>
      <xdr:colOff>76200</xdr:colOff>
      <xdr:row>76</xdr:row>
      <xdr:rowOff>114300</xdr:rowOff>
    </xdr:to>
    <xdr:sp macro="" textlink="">
      <xdr:nvSpPr>
        <xdr:cNvPr id="11299" name="Text Box 75" hidden="1">
          <a:extLst>
            <a:ext uri="{FF2B5EF4-FFF2-40B4-BE49-F238E27FC236}">
              <a16:creationId xmlns:a16="http://schemas.microsoft.com/office/drawing/2014/main" id="{00000000-0008-0000-0000-0000232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75</xdr:row>
      <xdr:rowOff>76200</xdr:rowOff>
    </xdr:from>
    <xdr:to>
      <xdr:col>10</xdr:col>
      <xdr:colOff>76200</xdr:colOff>
      <xdr:row>76</xdr:row>
      <xdr:rowOff>114300</xdr:rowOff>
    </xdr:to>
    <xdr:sp macro="" textlink="">
      <xdr:nvSpPr>
        <xdr:cNvPr id="11300" name="Text Box 75" hidden="1">
          <a:extLst>
            <a:ext uri="{FF2B5EF4-FFF2-40B4-BE49-F238E27FC236}">
              <a16:creationId xmlns:a16="http://schemas.microsoft.com/office/drawing/2014/main" id="{00000000-0008-0000-0000-0000242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75</xdr:row>
      <xdr:rowOff>76200</xdr:rowOff>
    </xdr:from>
    <xdr:to>
      <xdr:col>10</xdr:col>
      <xdr:colOff>76200</xdr:colOff>
      <xdr:row>76</xdr:row>
      <xdr:rowOff>114300</xdr:rowOff>
    </xdr:to>
    <xdr:sp macro="" textlink="">
      <xdr:nvSpPr>
        <xdr:cNvPr id="11301" name="Text Box 75" hidden="1">
          <a:extLst>
            <a:ext uri="{FF2B5EF4-FFF2-40B4-BE49-F238E27FC236}">
              <a16:creationId xmlns:a16="http://schemas.microsoft.com/office/drawing/2014/main" id="{00000000-0008-0000-0000-0000252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75</xdr:row>
      <xdr:rowOff>76200</xdr:rowOff>
    </xdr:from>
    <xdr:to>
      <xdr:col>10</xdr:col>
      <xdr:colOff>76200</xdr:colOff>
      <xdr:row>76</xdr:row>
      <xdr:rowOff>114300</xdr:rowOff>
    </xdr:to>
    <xdr:sp macro="" textlink="">
      <xdr:nvSpPr>
        <xdr:cNvPr id="11302" name="Text Box 75" hidden="1">
          <a:extLst>
            <a:ext uri="{FF2B5EF4-FFF2-40B4-BE49-F238E27FC236}">
              <a16:creationId xmlns:a16="http://schemas.microsoft.com/office/drawing/2014/main" id="{00000000-0008-0000-0000-0000262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76</xdr:row>
      <xdr:rowOff>76200</xdr:rowOff>
    </xdr:from>
    <xdr:to>
      <xdr:col>10</xdr:col>
      <xdr:colOff>76200</xdr:colOff>
      <xdr:row>77</xdr:row>
      <xdr:rowOff>114300</xdr:rowOff>
    </xdr:to>
    <xdr:sp macro="" textlink="">
      <xdr:nvSpPr>
        <xdr:cNvPr id="11303" name="Text Box 75" hidden="1">
          <a:extLst>
            <a:ext uri="{FF2B5EF4-FFF2-40B4-BE49-F238E27FC236}">
              <a16:creationId xmlns:a16="http://schemas.microsoft.com/office/drawing/2014/main" id="{00000000-0008-0000-0000-0000272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76</xdr:row>
      <xdr:rowOff>76200</xdr:rowOff>
    </xdr:from>
    <xdr:to>
      <xdr:col>10</xdr:col>
      <xdr:colOff>76200</xdr:colOff>
      <xdr:row>77</xdr:row>
      <xdr:rowOff>114300</xdr:rowOff>
    </xdr:to>
    <xdr:sp macro="" textlink="">
      <xdr:nvSpPr>
        <xdr:cNvPr id="11304" name="Text Box 75" hidden="1">
          <a:extLst>
            <a:ext uri="{FF2B5EF4-FFF2-40B4-BE49-F238E27FC236}">
              <a16:creationId xmlns:a16="http://schemas.microsoft.com/office/drawing/2014/main" id="{00000000-0008-0000-0000-0000282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76</xdr:row>
      <xdr:rowOff>76200</xdr:rowOff>
    </xdr:from>
    <xdr:to>
      <xdr:col>10</xdr:col>
      <xdr:colOff>76200</xdr:colOff>
      <xdr:row>77</xdr:row>
      <xdr:rowOff>114300</xdr:rowOff>
    </xdr:to>
    <xdr:sp macro="" textlink="">
      <xdr:nvSpPr>
        <xdr:cNvPr id="11305" name="Text Box 75" hidden="1">
          <a:extLst>
            <a:ext uri="{FF2B5EF4-FFF2-40B4-BE49-F238E27FC236}">
              <a16:creationId xmlns:a16="http://schemas.microsoft.com/office/drawing/2014/main" id="{00000000-0008-0000-0000-0000292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76</xdr:row>
      <xdr:rowOff>76200</xdr:rowOff>
    </xdr:from>
    <xdr:to>
      <xdr:col>10</xdr:col>
      <xdr:colOff>76200</xdr:colOff>
      <xdr:row>77</xdr:row>
      <xdr:rowOff>114300</xdr:rowOff>
    </xdr:to>
    <xdr:sp macro="" textlink="">
      <xdr:nvSpPr>
        <xdr:cNvPr id="11306" name="Text Box 75" hidden="1">
          <a:extLst>
            <a:ext uri="{FF2B5EF4-FFF2-40B4-BE49-F238E27FC236}">
              <a16:creationId xmlns:a16="http://schemas.microsoft.com/office/drawing/2014/main" id="{00000000-0008-0000-0000-00002A2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76</xdr:row>
      <xdr:rowOff>76200</xdr:rowOff>
    </xdr:from>
    <xdr:to>
      <xdr:col>10</xdr:col>
      <xdr:colOff>76200</xdr:colOff>
      <xdr:row>77</xdr:row>
      <xdr:rowOff>114300</xdr:rowOff>
    </xdr:to>
    <xdr:sp macro="" textlink="">
      <xdr:nvSpPr>
        <xdr:cNvPr id="11307" name="Text Box 75" hidden="1">
          <a:extLst>
            <a:ext uri="{FF2B5EF4-FFF2-40B4-BE49-F238E27FC236}">
              <a16:creationId xmlns:a16="http://schemas.microsoft.com/office/drawing/2014/main" id="{00000000-0008-0000-0000-00002B2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76</xdr:row>
      <xdr:rowOff>76200</xdr:rowOff>
    </xdr:from>
    <xdr:to>
      <xdr:col>10</xdr:col>
      <xdr:colOff>76200</xdr:colOff>
      <xdr:row>77</xdr:row>
      <xdr:rowOff>114300</xdr:rowOff>
    </xdr:to>
    <xdr:sp macro="" textlink="">
      <xdr:nvSpPr>
        <xdr:cNvPr id="11308" name="Text Box 75" hidden="1">
          <a:extLst>
            <a:ext uri="{FF2B5EF4-FFF2-40B4-BE49-F238E27FC236}">
              <a16:creationId xmlns:a16="http://schemas.microsoft.com/office/drawing/2014/main" id="{00000000-0008-0000-0000-00002C2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77</xdr:row>
      <xdr:rowOff>76200</xdr:rowOff>
    </xdr:from>
    <xdr:to>
      <xdr:col>10</xdr:col>
      <xdr:colOff>76200</xdr:colOff>
      <xdr:row>78</xdr:row>
      <xdr:rowOff>114300</xdr:rowOff>
    </xdr:to>
    <xdr:sp macro="" textlink="">
      <xdr:nvSpPr>
        <xdr:cNvPr id="11309" name="Text Box 75" hidden="1">
          <a:extLst>
            <a:ext uri="{FF2B5EF4-FFF2-40B4-BE49-F238E27FC236}">
              <a16:creationId xmlns:a16="http://schemas.microsoft.com/office/drawing/2014/main" id="{00000000-0008-0000-0000-00002D2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77</xdr:row>
      <xdr:rowOff>76200</xdr:rowOff>
    </xdr:from>
    <xdr:to>
      <xdr:col>10</xdr:col>
      <xdr:colOff>76200</xdr:colOff>
      <xdr:row>78</xdr:row>
      <xdr:rowOff>114300</xdr:rowOff>
    </xdr:to>
    <xdr:sp macro="" textlink="">
      <xdr:nvSpPr>
        <xdr:cNvPr id="11310" name="Text Box 75" hidden="1">
          <a:extLst>
            <a:ext uri="{FF2B5EF4-FFF2-40B4-BE49-F238E27FC236}">
              <a16:creationId xmlns:a16="http://schemas.microsoft.com/office/drawing/2014/main" id="{00000000-0008-0000-0000-00002E2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77</xdr:row>
      <xdr:rowOff>76200</xdr:rowOff>
    </xdr:from>
    <xdr:to>
      <xdr:col>10</xdr:col>
      <xdr:colOff>76200</xdr:colOff>
      <xdr:row>78</xdr:row>
      <xdr:rowOff>114300</xdr:rowOff>
    </xdr:to>
    <xdr:sp macro="" textlink="">
      <xdr:nvSpPr>
        <xdr:cNvPr id="11311" name="Text Box 75" hidden="1">
          <a:extLst>
            <a:ext uri="{FF2B5EF4-FFF2-40B4-BE49-F238E27FC236}">
              <a16:creationId xmlns:a16="http://schemas.microsoft.com/office/drawing/2014/main" id="{00000000-0008-0000-0000-00002F2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77</xdr:row>
      <xdr:rowOff>76200</xdr:rowOff>
    </xdr:from>
    <xdr:to>
      <xdr:col>10</xdr:col>
      <xdr:colOff>76200</xdr:colOff>
      <xdr:row>78</xdr:row>
      <xdr:rowOff>114300</xdr:rowOff>
    </xdr:to>
    <xdr:sp macro="" textlink="">
      <xdr:nvSpPr>
        <xdr:cNvPr id="11312" name="Text Box 75" hidden="1">
          <a:extLst>
            <a:ext uri="{FF2B5EF4-FFF2-40B4-BE49-F238E27FC236}">
              <a16:creationId xmlns:a16="http://schemas.microsoft.com/office/drawing/2014/main" id="{00000000-0008-0000-0000-0000302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77</xdr:row>
      <xdr:rowOff>76200</xdr:rowOff>
    </xdr:from>
    <xdr:to>
      <xdr:col>10</xdr:col>
      <xdr:colOff>76200</xdr:colOff>
      <xdr:row>78</xdr:row>
      <xdr:rowOff>114300</xdr:rowOff>
    </xdr:to>
    <xdr:sp macro="" textlink="">
      <xdr:nvSpPr>
        <xdr:cNvPr id="11313" name="Text Box 75" hidden="1">
          <a:extLst>
            <a:ext uri="{FF2B5EF4-FFF2-40B4-BE49-F238E27FC236}">
              <a16:creationId xmlns:a16="http://schemas.microsoft.com/office/drawing/2014/main" id="{00000000-0008-0000-0000-0000312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77</xdr:row>
      <xdr:rowOff>76200</xdr:rowOff>
    </xdr:from>
    <xdr:to>
      <xdr:col>10</xdr:col>
      <xdr:colOff>76200</xdr:colOff>
      <xdr:row>78</xdr:row>
      <xdr:rowOff>114300</xdr:rowOff>
    </xdr:to>
    <xdr:sp macro="" textlink="">
      <xdr:nvSpPr>
        <xdr:cNvPr id="11314" name="Text Box 75" hidden="1">
          <a:extLst>
            <a:ext uri="{FF2B5EF4-FFF2-40B4-BE49-F238E27FC236}">
              <a16:creationId xmlns:a16="http://schemas.microsoft.com/office/drawing/2014/main" id="{00000000-0008-0000-0000-0000322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78</xdr:row>
      <xdr:rowOff>76200</xdr:rowOff>
    </xdr:from>
    <xdr:to>
      <xdr:col>10</xdr:col>
      <xdr:colOff>76200</xdr:colOff>
      <xdr:row>79</xdr:row>
      <xdr:rowOff>114300</xdr:rowOff>
    </xdr:to>
    <xdr:sp macro="" textlink="">
      <xdr:nvSpPr>
        <xdr:cNvPr id="11315" name="Text Box 75" hidden="1">
          <a:extLst>
            <a:ext uri="{FF2B5EF4-FFF2-40B4-BE49-F238E27FC236}">
              <a16:creationId xmlns:a16="http://schemas.microsoft.com/office/drawing/2014/main" id="{00000000-0008-0000-0000-0000332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78</xdr:row>
      <xdr:rowOff>76200</xdr:rowOff>
    </xdr:from>
    <xdr:to>
      <xdr:col>10</xdr:col>
      <xdr:colOff>76200</xdr:colOff>
      <xdr:row>79</xdr:row>
      <xdr:rowOff>114300</xdr:rowOff>
    </xdr:to>
    <xdr:sp macro="" textlink="">
      <xdr:nvSpPr>
        <xdr:cNvPr id="11316" name="Text Box 75" hidden="1">
          <a:extLst>
            <a:ext uri="{FF2B5EF4-FFF2-40B4-BE49-F238E27FC236}">
              <a16:creationId xmlns:a16="http://schemas.microsoft.com/office/drawing/2014/main" id="{00000000-0008-0000-0000-0000342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78</xdr:row>
      <xdr:rowOff>76200</xdr:rowOff>
    </xdr:from>
    <xdr:to>
      <xdr:col>10</xdr:col>
      <xdr:colOff>76200</xdr:colOff>
      <xdr:row>79</xdr:row>
      <xdr:rowOff>114300</xdr:rowOff>
    </xdr:to>
    <xdr:sp macro="" textlink="">
      <xdr:nvSpPr>
        <xdr:cNvPr id="11317" name="Text Box 75" hidden="1">
          <a:extLst>
            <a:ext uri="{FF2B5EF4-FFF2-40B4-BE49-F238E27FC236}">
              <a16:creationId xmlns:a16="http://schemas.microsoft.com/office/drawing/2014/main" id="{00000000-0008-0000-0000-0000352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78</xdr:row>
      <xdr:rowOff>76200</xdr:rowOff>
    </xdr:from>
    <xdr:to>
      <xdr:col>10</xdr:col>
      <xdr:colOff>76200</xdr:colOff>
      <xdr:row>79</xdr:row>
      <xdr:rowOff>114300</xdr:rowOff>
    </xdr:to>
    <xdr:sp macro="" textlink="">
      <xdr:nvSpPr>
        <xdr:cNvPr id="11318" name="Text Box 75" hidden="1">
          <a:extLst>
            <a:ext uri="{FF2B5EF4-FFF2-40B4-BE49-F238E27FC236}">
              <a16:creationId xmlns:a16="http://schemas.microsoft.com/office/drawing/2014/main" id="{00000000-0008-0000-0000-0000362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78</xdr:row>
      <xdr:rowOff>76200</xdr:rowOff>
    </xdr:from>
    <xdr:to>
      <xdr:col>10</xdr:col>
      <xdr:colOff>76200</xdr:colOff>
      <xdr:row>79</xdr:row>
      <xdr:rowOff>114300</xdr:rowOff>
    </xdr:to>
    <xdr:sp macro="" textlink="">
      <xdr:nvSpPr>
        <xdr:cNvPr id="11319" name="Text Box 75" hidden="1">
          <a:extLst>
            <a:ext uri="{FF2B5EF4-FFF2-40B4-BE49-F238E27FC236}">
              <a16:creationId xmlns:a16="http://schemas.microsoft.com/office/drawing/2014/main" id="{00000000-0008-0000-0000-0000372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78</xdr:row>
      <xdr:rowOff>76200</xdr:rowOff>
    </xdr:from>
    <xdr:to>
      <xdr:col>10</xdr:col>
      <xdr:colOff>76200</xdr:colOff>
      <xdr:row>79</xdr:row>
      <xdr:rowOff>114300</xdr:rowOff>
    </xdr:to>
    <xdr:sp macro="" textlink="">
      <xdr:nvSpPr>
        <xdr:cNvPr id="11320" name="Text Box 75" hidden="1">
          <a:extLst>
            <a:ext uri="{FF2B5EF4-FFF2-40B4-BE49-F238E27FC236}">
              <a16:creationId xmlns:a16="http://schemas.microsoft.com/office/drawing/2014/main" id="{00000000-0008-0000-0000-0000382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79</xdr:row>
      <xdr:rowOff>76200</xdr:rowOff>
    </xdr:from>
    <xdr:to>
      <xdr:col>10</xdr:col>
      <xdr:colOff>76200</xdr:colOff>
      <xdr:row>80</xdr:row>
      <xdr:rowOff>114300</xdr:rowOff>
    </xdr:to>
    <xdr:sp macro="" textlink="">
      <xdr:nvSpPr>
        <xdr:cNvPr id="11321" name="Text Box 75" hidden="1">
          <a:extLst>
            <a:ext uri="{FF2B5EF4-FFF2-40B4-BE49-F238E27FC236}">
              <a16:creationId xmlns:a16="http://schemas.microsoft.com/office/drawing/2014/main" id="{00000000-0008-0000-0000-0000392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79</xdr:row>
      <xdr:rowOff>76200</xdr:rowOff>
    </xdr:from>
    <xdr:to>
      <xdr:col>10</xdr:col>
      <xdr:colOff>76200</xdr:colOff>
      <xdr:row>80</xdr:row>
      <xdr:rowOff>114300</xdr:rowOff>
    </xdr:to>
    <xdr:sp macro="" textlink="">
      <xdr:nvSpPr>
        <xdr:cNvPr id="11322" name="Text Box 75" hidden="1">
          <a:extLst>
            <a:ext uri="{FF2B5EF4-FFF2-40B4-BE49-F238E27FC236}">
              <a16:creationId xmlns:a16="http://schemas.microsoft.com/office/drawing/2014/main" id="{00000000-0008-0000-0000-00003A2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79</xdr:row>
      <xdr:rowOff>76200</xdr:rowOff>
    </xdr:from>
    <xdr:to>
      <xdr:col>10</xdr:col>
      <xdr:colOff>76200</xdr:colOff>
      <xdr:row>80</xdr:row>
      <xdr:rowOff>114300</xdr:rowOff>
    </xdr:to>
    <xdr:sp macro="" textlink="">
      <xdr:nvSpPr>
        <xdr:cNvPr id="11323" name="Text Box 75" hidden="1">
          <a:extLst>
            <a:ext uri="{FF2B5EF4-FFF2-40B4-BE49-F238E27FC236}">
              <a16:creationId xmlns:a16="http://schemas.microsoft.com/office/drawing/2014/main" id="{00000000-0008-0000-0000-00003B2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79</xdr:row>
      <xdr:rowOff>76200</xdr:rowOff>
    </xdr:from>
    <xdr:to>
      <xdr:col>10</xdr:col>
      <xdr:colOff>76200</xdr:colOff>
      <xdr:row>80</xdr:row>
      <xdr:rowOff>114300</xdr:rowOff>
    </xdr:to>
    <xdr:sp macro="" textlink="">
      <xdr:nvSpPr>
        <xdr:cNvPr id="11324" name="Text Box 75" hidden="1">
          <a:extLst>
            <a:ext uri="{FF2B5EF4-FFF2-40B4-BE49-F238E27FC236}">
              <a16:creationId xmlns:a16="http://schemas.microsoft.com/office/drawing/2014/main" id="{00000000-0008-0000-0000-00003C2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79</xdr:row>
      <xdr:rowOff>76200</xdr:rowOff>
    </xdr:from>
    <xdr:to>
      <xdr:col>10</xdr:col>
      <xdr:colOff>76200</xdr:colOff>
      <xdr:row>80</xdr:row>
      <xdr:rowOff>114300</xdr:rowOff>
    </xdr:to>
    <xdr:sp macro="" textlink="">
      <xdr:nvSpPr>
        <xdr:cNvPr id="11325" name="Text Box 75" hidden="1">
          <a:extLst>
            <a:ext uri="{FF2B5EF4-FFF2-40B4-BE49-F238E27FC236}">
              <a16:creationId xmlns:a16="http://schemas.microsoft.com/office/drawing/2014/main" id="{00000000-0008-0000-0000-00003D2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79</xdr:row>
      <xdr:rowOff>76200</xdr:rowOff>
    </xdr:from>
    <xdr:to>
      <xdr:col>10</xdr:col>
      <xdr:colOff>76200</xdr:colOff>
      <xdr:row>80</xdr:row>
      <xdr:rowOff>114300</xdr:rowOff>
    </xdr:to>
    <xdr:sp macro="" textlink="">
      <xdr:nvSpPr>
        <xdr:cNvPr id="11326" name="Text Box 75" hidden="1">
          <a:extLst>
            <a:ext uri="{FF2B5EF4-FFF2-40B4-BE49-F238E27FC236}">
              <a16:creationId xmlns:a16="http://schemas.microsoft.com/office/drawing/2014/main" id="{00000000-0008-0000-0000-00003E2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80</xdr:row>
      <xdr:rowOff>76200</xdr:rowOff>
    </xdr:from>
    <xdr:to>
      <xdr:col>10</xdr:col>
      <xdr:colOff>76200</xdr:colOff>
      <xdr:row>81</xdr:row>
      <xdr:rowOff>114300</xdr:rowOff>
    </xdr:to>
    <xdr:sp macro="" textlink="">
      <xdr:nvSpPr>
        <xdr:cNvPr id="11327" name="Text Box 75" hidden="1">
          <a:extLst>
            <a:ext uri="{FF2B5EF4-FFF2-40B4-BE49-F238E27FC236}">
              <a16:creationId xmlns:a16="http://schemas.microsoft.com/office/drawing/2014/main" id="{00000000-0008-0000-0000-00003F2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80</xdr:row>
      <xdr:rowOff>76200</xdr:rowOff>
    </xdr:from>
    <xdr:to>
      <xdr:col>10</xdr:col>
      <xdr:colOff>76200</xdr:colOff>
      <xdr:row>81</xdr:row>
      <xdr:rowOff>114300</xdr:rowOff>
    </xdr:to>
    <xdr:sp macro="" textlink="">
      <xdr:nvSpPr>
        <xdr:cNvPr id="11328" name="Text Box 75" hidden="1">
          <a:extLst>
            <a:ext uri="{FF2B5EF4-FFF2-40B4-BE49-F238E27FC236}">
              <a16:creationId xmlns:a16="http://schemas.microsoft.com/office/drawing/2014/main" id="{00000000-0008-0000-0000-0000402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80</xdr:row>
      <xdr:rowOff>76200</xdr:rowOff>
    </xdr:from>
    <xdr:to>
      <xdr:col>10</xdr:col>
      <xdr:colOff>76200</xdr:colOff>
      <xdr:row>81</xdr:row>
      <xdr:rowOff>114300</xdr:rowOff>
    </xdr:to>
    <xdr:sp macro="" textlink="">
      <xdr:nvSpPr>
        <xdr:cNvPr id="11329" name="Text Box 75" hidden="1">
          <a:extLst>
            <a:ext uri="{FF2B5EF4-FFF2-40B4-BE49-F238E27FC236}">
              <a16:creationId xmlns:a16="http://schemas.microsoft.com/office/drawing/2014/main" id="{00000000-0008-0000-0000-0000412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80</xdr:row>
      <xdr:rowOff>76200</xdr:rowOff>
    </xdr:from>
    <xdr:to>
      <xdr:col>10</xdr:col>
      <xdr:colOff>76200</xdr:colOff>
      <xdr:row>81</xdr:row>
      <xdr:rowOff>114300</xdr:rowOff>
    </xdr:to>
    <xdr:sp macro="" textlink="">
      <xdr:nvSpPr>
        <xdr:cNvPr id="11330" name="Text Box 75" hidden="1">
          <a:extLst>
            <a:ext uri="{FF2B5EF4-FFF2-40B4-BE49-F238E27FC236}">
              <a16:creationId xmlns:a16="http://schemas.microsoft.com/office/drawing/2014/main" id="{00000000-0008-0000-0000-0000422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80</xdr:row>
      <xdr:rowOff>76200</xdr:rowOff>
    </xdr:from>
    <xdr:to>
      <xdr:col>10</xdr:col>
      <xdr:colOff>76200</xdr:colOff>
      <xdr:row>81</xdr:row>
      <xdr:rowOff>114300</xdr:rowOff>
    </xdr:to>
    <xdr:sp macro="" textlink="">
      <xdr:nvSpPr>
        <xdr:cNvPr id="11331" name="Text Box 75" hidden="1">
          <a:extLst>
            <a:ext uri="{FF2B5EF4-FFF2-40B4-BE49-F238E27FC236}">
              <a16:creationId xmlns:a16="http://schemas.microsoft.com/office/drawing/2014/main" id="{00000000-0008-0000-0000-0000432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80</xdr:row>
      <xdr:rowOff>76200</xdr:rowOff>
    </xdr:from>
    <xdr:to>
      <xdr:col>10</xdr:col>
      <xdr:colOff>76200</xdr:colOff>
      <xdr:row>81</xdr:row>
      <xdr:rowOff>114300</xdr:rowOff>
    </xdr:to>
    <xdr:sp macro="" textlink="">
      <xdr:nvSpPr>
        <xdr:cNvPr id="11332" name="Text Box 75" hidden="1">
          <a:extLst>
            <a:ext uri="{FF2B5EF4-FFF2-40B4-BE49-F238E27FC236}">
              <a16:creationId xmlns:a16="http://schemas.microsoft.com/office/drawing/2014/main" id="{00000000-0008-0000-0000-0000442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81</xdr:row>
      <xdr:rowOff>76200</xdr:rowOff>
    </xdr:from>
    <xdr:to>
      <xdr:col>10</xdr:col>
      <xdr:colOff>76200</xdr:colOff>
      <xdr:row>82</xdr:row>
      <xdr:rowOff>114300</xdr:rowOff>
    </xdr:to>
    <xdr:sp macro="" textlink="">
      <xdr:nvSpPr>
        <xdr:cNvPr id="11333" name="Text Box 75" hidden="1">
          <a:extLst>
            <a:ext uri="{FF2B5EF4-FFF2-40B4-BE49-F238E27FC236}">
              <a16:creationId xmlns:a16="http://schemas.microsoft.com/office/drawing/2014/main" id="{00000000-0008-0000-0000-0000452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81</xdr:row>
      <xdr:rowOff>76200</xdr:rowOff>
    </xdr:from>
    <xdr:to>
      <xdr:col>10</xdr:col>
      <xdr:colOff>76200</xdr:colOff>
      <xdr:row>82</xdr:row>
      <xdr:rowOff>114300</xdr:rowOff>
    </xdr:to>
    <xdr:sp macro="" textlink="">
      <xdr:nvSpPr>
        <xdr:cNvPr id="11334" name="Text Box 75" hidden="1">
          <a:extLst>
            <a:ext uri="{FF2B5EF4-FFF2-40B4-BE49-F238E27FC236}">
              <a16:creationId xmlns:a16="http://schemas.microsoft.com/office/drawing/2014/main" id="{00000000-0008-0000-0000-0000462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81</xdr:row>
      <xdr:rowOff>76200</xdr:rowOff>
    </xdr:from>
    <xdr:to>
      <xdr:col>10</xdr:col>
      <xdr:colOff>76200</xdr:colOff>
      <xdr:row>82</xdr:row>
      <xdr:rowOff>114300</xdr:rowOff>
    </xdr:to>
    <xdr:sp macro="" textlink="">
      <xdr:nvSpPr>
        <xdr:cNvPr id="11335" name="Text Box 75" hidden="1">
          <a:extLst>
            <a:ext uri="{FF2B5EF4-FFF2-40B4-BE49-F238E27FC236}">
              <a16:creationId xmlns:a16="http://schemas.microsoft.com/office/drawing/2014/main" id="{00000000-0008-0000-0000-0000472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81</xdr:row>
      <xdr:rowOff>76200</xdr:rowOff>
    </xdr:from>
    <xdr:to>
      <xdr:col>10</xdr:col>
      <xdr:colOff>76200</xdr:colOff>
      <xdr:row>82</xdr:row>
      <xdr:rowOff>114300</xdr:rowOff>
    </xdr:to>
    <xdr:sp macro="" textlink="">
      <xdr:nvSpPr>
        <xdr:cNvPr id="11336" name="Text Box 75" hidden="1">
          <a:extLst>
            <a:ext uri="{FF2B5EF4-FFF2-40B4-BE49-F238E27FC236}">
              <a16:creationId xmlns:a16="http://schemas.microsoft.com/office/drawing/2014/main" id="{00000000-0008-0000-0000-0000482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81</xdr:row>
      <xdr:rowOff>76200</xdr:rowOff>
    </xdr:from>
    <xdr:to>
      <xdr:col>10</xdr:col>
      <xdr:colOff>76200</xdr:colOff>
      <xdr:row>82</xdr:row>
      <xdr:rowOff>114300</xdr:rowOff>
    </xdr:to>
    <xdr:sp macro="" textlink="">
      <xdr:nvSpPr>
        <xdr:cNvPr id="11337" name="Text Box 75" hidden="1">
          <a:extLst>
            <a:ext uri="{FF2B5EF4-FFF2-40B4-BE49-F238E27FC236}">
              <a16:creationId xmlns:a16="http://schemas.microsoft.com/office/drawing/2014/main" id="{00000000-0008-0000-0000-0000492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81</xdr:row>
      <xdr:rowOff>76200</xdr:rowOff>
    </xdr:from>
    <xdr:to>
      <xdr:col>10</xdr:col>
      <xdr:colOff>76200</xdr:colOff>
      <xdr:row>82</xdr:row>
      <xdr:rowOff>114300</xdr:rowOff>
    </xdr:to>
    <xdr:sp macro="" textlink="">
      <xdr:nvSpPr>
        <xdr:cNvPr id="11338" name="Text Box 75" hidden="1">
          <a:extLst>
            <a:ext uri="{FF2B5EF4-FFF2-40B4-BE49-F238E27FC236}">
              <a16:creationId xmlns:a16="http://schemas.microsoft.com/office/drawing/2014/main" id="{00000000-0008-0000-0000-00004A2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82</xdr:row>
      <xdr:rowOff>76200</xdr:rowOff>
    </xdr:from>
    <xdr:to>
      <xdr:col>10</xdr:col>
      <xdr:colOff>76200</xdr:colOff>
      <xdr:row>83</xdr:row>
      <xdr:rowOff>114300</xdr:rowOff>
    </xdr:to>
    <xdr:sp macro="" textlink="">
      <xdr:nvSpPr>
        <xdr:cNvPr id="11339" name="Text Box 75" hidden="1">
          <a:extLst>
            <a:ext uri="{FF2B5EF4-FFF2-40B4-BE49-F238E27FC236}">
              <a16:creationId xmlns:a16="http://schemas.microsoft.com/office/drawing/2014/main" id="{00000000-0008-0000-0000-00004B2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82</xdr:row>
      <xdr:rowOff>76200</xdr:rowOff>
    </xdr:from>
    <xdr:to>
      <xdr:col>10</xdr:col>
      <xdr:colOff>76200</xdr:colOff>
      <xdr:row>83</xdr:row>
      <xdr:rowOff>114300</xdr:rowOff>
    </xdr:to>
    <xdr:sp macro="" textlink="">
      <xdr:nvSpPr>
        <xdr:cNvPr id="11340" name="Text Box 75" hidden="1">
          <a:extLst>
            <a:ext uri="{FF2B5EF4-FFF2-40B4-BE49-F238E27FC236}">
              <a16:creationId xmlns:a16="http://schemas.microsoft.com/office/drawing/2014/main" id="{00000000-0008-0000-0000-00004C2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82</xdr:row>
      <xdr:rowOff>76200</xdr:rowOff>
    </xdr:from>
    <xdr:to>
      <xdr:col>10</xdr:col>
      <xdr:colOff>76200</xdr:colOff>
      <xdr:row>83</xdr:row>
      <xdr:rowOff>114300</xdr:rowOff>
    </xdr:to>
    <xdr:sp macro="" textlink="">
      <xdr:nvSpPr>
        <xdr:cNvPr id="11341" name="Text Box 75" hidden="1">
          <a:extLst>
            <a:ext uri="{FF2B5EF4-FFF2-40B4-BE49-F238E27FC236}">
              <a16:creationId xmlns:a16="http://schemas.microsoft.com/office/drawing/2014/main" id="{00000000-0008-0000-0000-00004D2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82</xdr:row>
      <xdr:rowOff>76200</xdr:rowOff>
    </xdr:from>
    <xdr:to>
      <xdr:col>10</xdr:col>
      <xdr:colOff>76200</xdr:colOff>
      <xdr:row>83</xdr:row>
      <xdr:rowOff>114300</xdr:rowOff>
    </xdr:to>
    <xdr:sp macro="" textlink="">
      <xdr:nvSpPr>
        <xdr:cNvPr id="11342" name="Text Box 75" hidden="1">
          <a:extLst>
            <a:ext uri="{FF2B5EF4-FFF2-40B4-BE49-F238E27FC236}">
              <a16:creationId xmlns:a16="http://schemas.microsoft.com/office/drawing/2014/main" id="{00000000-0008-0000-0000-00004E2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82</xdr:row>
      <xdr:rowOff>76200</xdr:rowOff>
    </xdr:from>
    <xdr:to>
      <xdr:col>10</xdr:col>
      <xdr:colOff>76200</xdr:colOff>
      <xdr:row>83</xdr:row>
      <xdr:rowOff>114300</xdr:rowOff>
    </xdr:to>
    <xdr:sp macro="" textlink="">
      <xdr:nvSpPr>
        <xdr:cNvPr id="11343" name="Text Box 75" hidden="1">
          <a:extLst>
            <a:ext uri="{FF2B5EF4-FFF2-40B4-BE49-F238E27FC236}">
              <a16:creationId xmlns:a16="http://schemas.microsoft.com/office/drawing/2014/main" id="{00000000-0008-0000-0000-00004F2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82</xdr:row>
      <xdr:rowOff>76200</xdr:rowOff>
    </xdr:from>
    <xdr:to>
      <xdr:col>10</xdr:col>
      <xdr:colOff>76200</xdr:colOff>
      <xdr:row>83</xdr:row>
      <xdr:rowOff>114300</xdr:rowOff>
    </xdr:to>
    <xdr:sp macro="" textlink="">
      <xdr:nvSpPr>
        <xdr:cNvPr id="11344" name="Text Box 75" hidden="1">
          <a:extLst>
            <a:ext uri="{FF2B5EF4-FFF2-40B4-BE49-F238E27FC236}">
              <a16:creationId xmlns:a16="http://schemas.microsoft.com/office/drawing/2014/main" id="{00000000-0008-0000-0000-0000502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83</xdr:row>
      <xdr:rowOff>76200</xdr:rowOff>
    </xdr:from>
    <xdr:to>
      <xdr:col>10</xdr:col>
      <xdr:colOff>76200</xdr:colOff>
      <xdr:row>84</xdr:row>
      <xdr:rowOff>114300</xdr:rowOff>
    </xdr:to>
    <xdr:sp macro="" textlink="">
      <xdr:nvSpPr>
        <xdr:cNvPr id="11345" name="Text Box 75" hidden="1">
          <a:extLst>
            <a:ext uri="{FF2B5EF4-FFF2-40B4-BE49-F238E27FC236}">
              <a16:creationId xmlns:a16="http://schemas.microsoft.com/office/drawing/2014/main" id="{00000000-0008-0000-0000-0000512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83</xdr:row>
      <xdr:rowOff>76200</xdr:rowOff>
    </xdr:from>
    <xdr:to>
      <xdr:col>10</xdr:col>
      <xdr:colOff>76200</xdr:colOff>
      <xdr:row>84</xdr:row>
      <xdr:rowOff>114300</xdr:rowOff>
    </xdr:to>
    <xdr:sp macro="" textlink="">
      <xdr:nvSpPr>
        <xdr:cNvPr id="11346" name="Text Box 75" hidden="1">
          <a:extLst>
            <a:ext uri="{FF2B5EF4-FFF2-40B4-BE49-F238E27FC236}">
              <a16:creationId xmlns:a16="http://schemas.microsoft.com/office/drawing/2014/main" id="{00000000-0008-0000-0000-0000522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83</xdr:row>
      <xdr:rowOff>76200</xdr:rowOff>
    </xdr:from>
    <xdr:to>
      <xdr:col>10</xdr:col>
      <xdr:colOff>76200</xdr:colOff>
      <xdr:row>84</xdr:row>
      <xdr:rowOff>114300</xdr:rowOff>
    </xdr:to>
    <xdr:sp macro="" textlink="">
      <xdr:nvSpPr>
        <xdr:cNvPr id="11347" name="Text Box 75" hidden="1">
          <a:extLst>
            <a:ext uri="{FF2B5EF4-FFF2-40B4-BE49-F238E27FC236}">
              <a16:creationId xmlns:a16="http://schemas.microsoft.com/office/drawing/2014/main" id="{00000000-0008-0000-0000-0000532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83</xdr:row>
      <xdr:rowOff>76200</xdr:rowOff>
    </xdr:from>
    <xdr:to>
      <xdr:col>10</xdr:col>
      <xdr:colOff>76200</xdr:colOff>
      <xdr:row>84</xdr:row>
      <xdr:rowOff>114300</xdr:rowOff>
    </xdr:to>
    <xdr:sp macro="" textlink="">
      <xdr:nvSpPr>
        <xdr:cNvPr id="11348" name="Text Box 75" hidden="1">
          <a:extLst>
            <a:ext uri="{FF2B5EF4-FFF2-40B4-BE49-F238E27FC236}">
              <a16:creationId xmlns:a16="http://schemas.microsoft.com/office/drawing/2014/main" id="{00000000-0008-0000-0000-0000542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83</xdr:row>
      <xdr:rowOff>76200</xdr:rowOff>
    </xdr:from>
    <xdr:to>
      <xdr:col>10</xdr:col>
      <xdr:colOff>76200</xdr:colOff>
      <xdr:row>84</xdr:row>
      <xdr:rowOff>114300</xdr:rowOff>
    </xdr:to>
    <xdr:sp macro="" textlink="">
      <xdr:nvSpPr>
        <xdr:cNvPr id="11349" name="Text Box 75" hidden="1">
          <a:extLst>
            <a:ext uri="{FF2B5EF4-FFF2-40B4-BE49-F238E27FC236}">
              <a16:creationId xmlns:a16="http://schemas.microsoft.com/office/drawing/2014/main" id="{00000000-0008-0000-0000-0000552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83</xdr:row>
      <xdr:rowOff>76200</xdr:rowOff>
    </xdr:from>
    <xdr:to>
      <xdr:col>10</xdr:col>
      <xdr:colOff>76200</xdr:colOff>
      <xdr:row>84</xdr:row>
      <xdr:rowOff>114300</xdr:rowOff>
    </xdr:to>
    <xdr:sp macro="" textlink="">
      <xdr:nvSpPr>
        <xdr:cNvPr id="11350" name="Text Box 75" hidden="1">
          <a:extLst>
            <a:ext uri="{FF2B5EF4-FFF2-40B4-BE49-F238E27FC236}">
              <a16:creationId xmlns:a16="http://schemas.microsoft.com/office/drawing/2014/main" id="{00000000-0008-0000-0000-0000562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76200</xdr:rowOff>
    </xdr:from>
    <xdr:to>
      <xdr:col>10</xdr:col>
      <xdr:colOff>76200</xdr:colOff>
      <xdr:row>85</xdr:row>
      <xdr:rowOff>114300</xdr:rowOff>
    </xdr:to>
    <xdr:sp macro="" textlink="">
      <xdr:nvSpPr>
        <xdr:cNvPr id="11351" name="Text Box 75" hidden="1">
          <a:extLst>
            <a:ext uri="{FF2B5EF4-FFF2-40B4-BE49-F238E27FC236}">
              <a16:creationId xmlns:a16="http://schemas.microsoft.com/office/drawing/2014/main" id="{00000000-0008-0000-0000-0000572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76200</xdr:rowOff>
    </xdr:from>
    <xdr:to>
      <xdr:col>10</xdr:col>
      <xdr:colOff>76200</xdr:colOff>
      <xdr:row>85</xdr:row>
      <xdr:rowOff>114300</xdr:rowOff>
    </xdr:to>
    <xdr:sp macro="" textlink="">
      <xdr:nvSpPr>
        <xdr:cNvPr id="11352" name="Text Box 75" hidden="1">
          <a:extLst>
            <a:ext uri="{FF2B5EF4-FFF2-40B4-BE49-F238E27FC236}">
              <a16:creationId xmlns:a16="http://schemas.microsoft.com/office/drawing/2014/main" id="{00000000-0008-0000-0000-0000582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76200</xdr:rowOff>
    </xdr:from>
    <xdr:to>
      <xdr:col>10</xdr:col>
      <xdr:colOff>76200</xdr:colOff>
      <xdr:row>85</xdr:row>
      <xdr:rowOff>114300</xdr:rowOff>
    </xdr:to>
    <xdr:sp macro="" textlink="">
      <xdr:nvSpPr>
        <xdr:cNvPr id="11353" name="Text Box 75" hidden="1">
          <a:extLst>
            <a:ext uri="{FF2B5EF4-FFF2-40B4-BE49-F238E27FC236}">
              <a16:creationId xmlns:a16="http://schemas.microsoft.com/office/drawing/2014/main" id="{00000000-0008-0000-0000-0000592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76200</xdr:rowOff>
    </xdr:from>
    <xdr:to>
      <xdr:col>10</xdr:col>
      <xdr:colOff>76200</xdr:colOff>
      <xdr:row>85</xdr:row>
      <xdr:rowOff>114300</xdr:rowOff>
    </xdr:to>
    <xdr:sp macro="" textlink="">
      <xdr:nvSpPr>
        <xdr:cNvPr id="11354" name="Text Box 75" hidden="1">
          <a:extLst>
            <a:ext uri="{FF2B5EF4-FFF2-40B4-BE49-F238E27FC236}">
              <a16:creationId xmlns:a16="http://schemas.microsoft.com/office/drawing/2014/main" id="{00000000-0008-0000-0000-00005A2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76200</xdr:rowOff>
    </xdr:from>
    <xdr:to>
      <xdr:col>10</xdr:col>
      <xdr:colOff>76200</xdr:colOff>
      <xdr:row>85</xdr:row>
      <xdr:rowOff>114300</xdr:rowOff>
    </xdr:to>
    <xdr:sp macro="" textlink="">
      <xdr:nvSpPr>
        <xdr:cNvPr id="11355" name="Text Box 75" hidden="1">
          <a:extLst>
            <a:ext uri="{FF2B5EF4-FFF2-40B4-BE49-F238E27FC236}">
              <a16:creationId xmlns:a16="http://schemas.microsoft.com/office/drawing/2014/main" id="{00000000-0008-0000-0000-00005B2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76200</xdr:rowOff>
    </xdr:from>
    <xdr:to>
      <xdr:col>10</xdr:col>
      <xdr:colOff>76200</xdr:colOff>
      <xdr:row>85</xdr:row>
      <xdr:rowOff>114300</xdr:rowOff>
    </xdr:to>
    <xdr:sp macro="" textlink="">
      <xdr:nvSpPr>
        <xdr:cNvPr id="11356" name="Text Box 75" hidden="1">
          <a:extLst>
            <a:ext uri="{FF2B5EF4-FFF2-40B4-BE49-F238E27FC236}">
              <a16:creationId xmlns:a16="http://schemas.microsoft.com/office/drawing/2014/main" id="{00000000-0008-0000-0000-00005C2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76200</xdr:rowOff>
    </xdr:from>
    <xdr:to>
      <xdr:col>10</xdr:col>
      <xdr:colOff>76200</xdr:colOff>
      <xdr:row>86</xdr:row>
      <xdr:rowOff>114300</xdr:rowOff>
    </xdr:to>
    <xdr:sp macro="" textlink="">
      <xdr:nvSpPr>
        <xdr:cNvPr id="11357" name="Text Box 75" hidden="1">
          <a:extLst>
            <a:ext uri="{FF2B5EF4-FFF2-40B4-BE49-F238E27FC236}">
              <a16:creationId xmlns:a16="http://schemas.microsoft.com/office/drawing/2014/main" id="{00000000-0008-0000-0000-00005D2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76200</xdr:rowOff>
    </xdr:from>
    <xdr:to>
      <xdr:col>10</xdr:col>
      <xdr:colOff>76200</xdr:colOff>
      <xdr:row>86</xdr:row>
      <xdr:rowOff>114300</xdr:rowOff>
    </xdr:to>
    <xdr:sp macro="" textlink="">
      <xdr:nvSpPr>
        <xdr:cNvPr id="11358" name="Text Box 75" hidden="1">
          <a:extLst>
            <a:ext uri="{FF2B5EF4-FFF2-40B4-BE49-F238E27FC236}">
              <a16:creationId xmlns:a16="http://schemas.microsoft.com/office/drawing/2014/main" id="{00000000-0008-0000-0000-00005E2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76200</xdr:rowOff>
    </xdr:from>
    <xdr:to>
      <xdr:col>10</xdr:col>
      <xdr:colOff>76200</xdr:colOff>
      <xdr:row>86</xdr:row>
      <xdr:rowOff>114300</xdr:rowOff>
    </xdr:to>
    <xdr:sp macro="" textlink="">
      <xdr:nvSpPr>
        <xdr:cNvPr id="11359" name="Text Box 75" hidden="1">
          <a:extLst>
            <a:ext uri="{FF2B5EF4-FFF2-40B4-BE49-F238E27FC236}">
              <a16:creationId xmlns:a16="http://schemas.microsoft.com/office/drawing/2014/main" id="{00000000-0008-0000-0000-00005F2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76200</xdr:rowOff>
    </xdr:from>
    <xdr:to>
      <xdr:col>10</xdr:col>
      <xdr:colOff>76200</xdr:colOff>
      <xdr:row>86</xdr:row>
      <xdr:rowOff>114300</xdr:rowOff>
    </xdr:to>
    <xdr:sp macro="" textlink="">
      <xdr:nvSpPr>
        <xdr:cNvPr id="11360" name="Text Box 75" hidden="1">
          <a:extLst>
            <a:ext uri="{FF2B5EF4-FFF2-40B4-BE49-F238E27FC236}">
              <a16:creationId xmlns:a16="http://schemas.microsoft.com/office/drawing/2014/main" id="{00000000-0008-0000-0000-0000602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76200</xdr:rowOff>
    </xdr:from>
    <xdr:to>
      <xdr:col>10</xdr:col>
      <xdr:colOff>76200</xdr:colOff>
      <xdr:row>86</xdr:row>
      <xdr:rowOff>114300</xdr:rowOff>
    </xdr:to>
    <xdr:sp macro="" textlink="">
      <xdr:nvSpPr>
        <xdr:cNvPr id="11361" name="Text Box 75" hidden="1">
          <a:extLst>
            <a:ext uri="{FF2B5EF4-FFF2-40B4-BE49-F238E27FC236}">
              <a16:creationId xmlns:a16="http://schemas.microsoft.com/office/drawing/2014/main" id="{00000000-0008-0000-0000-0000612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76200</xdr:rowOff>
    </xdr:from>
    <xdr:to>
      <xdr:col>10</xdr:col>
      <xdr:colOff>76200</xdr:colOff>
      <xdr:row>86</xdr:row>
      <xdr:rowOff>114300</xdr:rowOff>
    </xdr:to>
    <xdr:sp macro="" textlink="">
      <xdr:nvSpPr>
        <xdr:cNvPr id="11362" name="Text Box 75" hidden="1">
          <a:extLst>
            <a:ext uri="{FF2B5EF4-FFF2-40B4-BE49-F238E27FC236}">
              <a16:creationId xmlns:a16="http://schemas.microsoft.com/office/drawing/2014/main" id="{00000000-0008-0000-0000-0000622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86</xdr:row>
      <xdr:rowOff>76200</xdr:rowOff>
    </xdr:from>
    <xdr:to>
      <xdr:col>10</xdr:col>
      <xdr:colOff>76200</xdr:colOff>
      <xdr:row>87</xdr:row>
      <xdr:rowOff>114300</xdr:rowOff>
    </xdr:to>
    <xdr:sp macro="" textlink="">
      <xdr:nvSpPr>
        <xdr:cNvPr id="11363" name="Text Box 75" hidden="1">
          <a:extLst>
            <a:ext uri="{FF2B5EF4-FFF2-40B4-BE49-F238E27FC236}">
              <a16:creationId xmlns:a16="http://schemas.microsoft.com/office/drawing/2014/main" id="{00000000-0008-0000-0000-0000632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86</xdr:row>
      <xdr:rowOff>76200</xdr:rowOff>
    </xdr:from>
    <xdr:to>
      <xdr:col>10</xdr:col>
      <xdr:colOff>76200</xdr:colOff>
      <xdr:row>87</xdr:row>
      <xdr:rowOff>114300</xdr:rowOff>
    </xdr:to>
    <xdr:sp macro="" textlink="">
      <xdr:nvSpPr>
        <xdr:cNvPr id="11364" name="Text Box 75" hidden="1">
          <a:extLst>
            <a:ext uri="{FF2B5EF4-FFF2-40B4-BE49-F238E27FC236}">
              <a16:creationId xmlns:a16="http://schemas.microsoft.com/office/drawing/2014/main" id="{00000000-0008-0000-0000-0000642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86</xdr:row>
      <xdr:rowOff>76200</xdr:rowOff>
    </xdr:from>
    <xdr:to>
      <xdr:col>10</xdr:col>
      <xdr:colOff>76200</xdr:colOff>
      <xdr:row>87</xdr:row>
      <xdr:rowOff>114300</xdr:rowOff>
    </xdr:to>
    <xdr:sp macro="" textlink="">
      <xdr:nvSpPr>
        <xdr:cNvPr id="11365" name="Text Box 75" hidden="1">
          <a:extLst>
            <a:ext uri="{FF2B5EF4-FFF2-40B4-BE49-F238E27FC236}">
              <a16:creationId xmlns:a16="http://schemas.microsoft.com/office/drawing/2014/main" id="{00000000-0008-0000-0000-0000652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86</xdr:row>
      <xdr:rowOff>76200</xdr:rowOff>
    </xdr:from>
    <xdr:to>
      <xdr:col>10</xdr:col>
      <xdr:colOff>76200</xdr:colOff>
      <xdr:row>87</xdr:row>
      <xdr:rowOff>114300</xdr:rowOff>
    </xdr:to>
    <xdr:sp macro="" textlink="">
      <xdr:nvSpPr>
        <xdr:cNvPr id="11366" name="Text Box 75" hidden="1">
          <a:extLst>
            <a:ext uri="{FF2B5EF4-FFF2-40B4-BE49-F238E27FC236}">
              <a16:creationId xmlns:a16="http://schemas.microsoft.com/office/drawing/2014/main" id="{00000000-0008-0000-0000-0000662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86</xdr:row>
      <xdr:rowOff>76200</xdr:rowOff>
    </xdr:from>
    <xdr:to>
      <xdr:col>10</xdr:col>
      <xdr:colOff>76200</xdr:colOff>
      <xdr:row>87</xdr:row>
      <xdr:rowOff>114300</xdr:rowOff>
    </xdr:to>
    <xdr:sp macro="" textlink="">
      <xdr:nvSpPr>
        <xdr:cNvPr id="11367" name="Text Box 75" hidden="1">
          <a:extLst>
            <a:ext uri="{FF2B5EF4-FFF2-40B4-BE49-F238E27FC236}">
              <a16:creationId xmlns:a16="http://schemas.microsoft.com/office/drawing/2014/main" id="{00000000-0008-0000-0000-0000672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86</xdr:row>
      <xdr:rowOff>76200</xdr:rowOff>
    </xdr:from>
    <xdr:to>
      <xdr:col>10</xdr:col>
      <xdr:colOff>76200</xdr:colOff>
      <xdr:row>87</xdr:row>
      <xdr:rowOff>114300</xdr:rowOff>
    </xdr:to>
    <xdr:sp macro="" textlink="">
      <xdr:nvSpPr>
        <xdr:cNvPr id="11368" name="Text Box 75" hidden="1">
          <a:extLst>
            <a:ext uri="{FF2B5EF4-FFF2-40B4-BE49-F238E27FC236}">
              <a16:creationId xmlns:a16="http://schemas.microsoft.com/office/drawing/2014/main" id="{00000000-0008-0000-0000-0000682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87</xdr:row>
      <xdr:rowOff>76200</xdr:rowOff>
    </xdr:from>
    <xdr:to>
      <xdr:col>10</xdr:col>
      <xdr:colOff>76200</xdr:colOff>
      <xdr:row>88</xdr:row>
      <xdr:rowOff>114300</xdr:rowOff>
    </xdr:to>
    <xdr:sp macro="" textlink="">
      <xdr:nvSpPr>
        <xdr:cNvPr id="11369" name="Text Box 75" hidden="1">
          <a:extLst>
            <a:ext uri="{FF2B5EF4-FFF2-40B4-BE49-F238E27FC236}">
              <a16:creationId xmlns:a16="http://schemas.microsoft.com/office/drawing/2014/main" id="{00000000-0008-0000-0000-0000692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87</xdr:row>
      <xdr:rowOff>76200</xdr:rowOff>
    </xdr:from>
    <xdr:to>
      <xdr:col>10</xdr:col>
      <xdr:colOff>76200</xdr:colOff>
      <xdr:row>88</xdr:row>
      <xdr:rowOff>114300</xdr:rowOff>
    </xdr:to>
    <xdr:sp macro="" textlink="">
      <xdr:nvSpPr>
        <xdr:cNvPr id="11370" name="Text Box 75" hidden="1">
          <a:extLst>
            <a:ext uri="{FF2B5EF4-FFF2-40B4-BE49-F238E27FC236}">
              <a16:creationId xmlns:a16="http://schemas.microsoft.com/office/drawing/2014/main" id="{00000000-0008-0000-0000-00006A2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87</xdr:row>
      <xdr:rowOff>76200</xdr:rowOff>
    </xdr:from>
    <xdr:to>
      <xdr:col>10</xdr:col>
      <xdr:colOff>76200</xdr:colOff>
      <xdr:row>88</xdr:row>
      <xdr:rowOff>114300</xdr:rowOff>
    </xdr:to>
    <xdr:sp macro="" textlink="">
      <xdr:nvSpPr>
        <xdr:cNvPr id="11371" name="Text Box 75" hidden="1">
          <a:extLst>
            <a:ext uri="{FF2B5EF4-FFF2-40B4-BE49-F238E27FC236}">
              <a16:creationId xmlns:a16="http://schemas.microsoft.com/office/drawing/2014/main" id="{00000000-0008-0000-0000-00006B2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87</xdr:row>
      <xdr:rowOff>76200</xdr:rowOff>
    </xdr:from>
    <xdr:to>
      <xdr:col>10</xdr:col>
      <xdr:colOff>76200</xdr:colOff>
      <xdr:row>88</xdr:row>
      <xdr:rowOff>114300</xdr:rowOff>
    </xdr:to>
    <xdr:sp macro="" textlink="">
      <xdr:nvSpPr>
        <xdr:cNvPr id="11372" name="Text Box 75" hidden="1">
          <a:extLst>
            <a:ext uri="{FF2B5EF4-FFF2-40B4-BE49-F238E27FC236}">
              <a16:creationId xmlns:a16="http://schemas.microsoft.com/office/drawing/2014/main" id="{00000000-0008-0000-0000-00006C2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87</xdr:row>
      <xdr:rowOff>76200</xdr:rowOff>
    </xdr:from>
    <xdr:to>
      <xdr:col>10</xdr:col>
      <xdr:colOff>76200</xdr:colOff>
      <xdr:row>88</xdr:row>
      <xdr:rowOff>114300</xdr:rowOff>
    </xdr:to>
    <xdr:sp macro="" textlink="">
      <xdr:nvSpPr>
        <xdr:cNvPr id="11373" name="Text Box 75" hidden="1">
          <a:extLst>
            <a:ext uri="{FF2B5EF4-FFF2-40B4-BE49-F238E27FC236}">
              <a16:creationId xmlns:a16="http://schemas.microsoft.com/office/drawing/2014/main" id="{00000000-0008-0000-0000-00006D2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87</xdr:row>
      <xdr:rowOff>76200</xdr:rowOff>
    </xdr:from>
    <xdr:to>
      <xdr:col>10</xdr:col>
      <xdr:colOff>76200</xdr:colOff>
      <xdr:row>88</xdr:row>
      <xdr:rowOff>114300</xdr:rowOff>
    </xdr:to>
    <xdr:sp macro="" textlink="">
      <xdr:nvSpPr>
        <xdr:cNvPr id="11374" name="Text Box 75" hidden="1">
          <a:extLst>
            <a:ext uri="{FF2B5EF4-FFF2-40B4-BE49-F238E27FC236}">
              <a16:creationId xmlns:a16="http://schemas.microsoft.com/office/drawing/2014/main" id="{00000000-0008-0000-0000-00006E2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88</xdr:row>
      <xdr:rowOff>76200</xdr:rowOff>
    </xdr:from>
    <xdr:to>
      <xdr:col>10</xdr:col>
      <xdr:colOff>76200</xdr:colOff>
      <xdr:row>89</xdr:row>
      <xdr:rowOff>114300</xdr:rowOff>
    </xdr:to>
    <xdr:sp macro="" textlink="">
      <xdr:nvSpPr>
        <xdr:cNvPr id="11375" name="Text Box 75" hidden="1">
          <a:extLst>
            <a:ext uri="{FF2B5EF4-FFF2-40B4-BE49-F238E27FC236}">
              <a16:creationId xmlns:a16="http://schemas.microsoft.com/office/drawing/2014/main" id="{00000000-0008-0000-0000-00006F2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88</xdr:row>
      <xdr:rowOff>76200</xdr:rowOff>
    </xdr:from>
    <xdr:to>
      <xdr:col>10</xdr:col>
      <xdr:colOff>76200</xdr:colOff>
      <xdr:row>89</xdr:row>
      <xdr:rowOff>114300</xdr:rowOff>
    </xdr:to>
    <xdr:sp macro="" textlink="">
      <xdr:nvSpPr>
        <xdr:cNvPr id="11376" name="Text Box 75" hidden="1">
          <a:extLst>
            <a:ext uri="{FF2B5EF4-FFF2-40B4-BE49-F238E27FC236}">
              <a16:creationId xmlns:a16="http://schemas.microsoft.com/office/drawing/2014/main" id="{00000000-0008-0000-0000-0000702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88</xdr:row>
      <xdr:rowOff>76200</xdr:rowOff>
    </xdr:from>
    <xdr:to>
      <xdr:col>10</xdr:col>
      <xdr:colOff>76200</xdr:colOff>
      <xdr:row>89</xdr:row>
      <xdr:rowOff>114300</xdr:rowOff>
    </xdr:to>
    <xdr:sp macro="" textlink="">
      <xdr:nvSpPr>
        <xdr:cNvPr id="11377" name="Text Box 75" hidden="1">
          <a:extLst>
            <a:ext uri="{FF2B5EF4-FFF2-40B4-BE49-F238E27FC236}">
              <a16:creationId xmlns:a16="http://schemas.microsoft.com/office/drawing/2014/main" id="{00000000-0008-0000-0000-0000712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88</xdr:row>
      <xdr:rowOff>76200</xdr:rowOff>
    </xdr:from>
    <xdr:to>
      <xdr:col>10</xdr:col>
      <xdr:colOff>76200</xdr:colOff>
      <xdr:row>89</xdr:row>
      <xdr:rowOff>114300</xdr:rowOff>
    </xdr:to>
    <xdr:sp macro="" textlink="">
      <xdr:nvSpPr>
        <xdr:cNvPr id="11378" name="Text Box 75" hidden="1">
          <a:extLst>
            <a:ext uri="{FF2B5EF4-FFF2-40B4-BE49-F238E27FC236}">
              <a16:creationId xmlns:a16="http://schemas.microsoft.com/office/drawing/2014/main" id="{00000000-0008-0000-0000-0000722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88</xdr:row>
      <xdr:rowOff>76200</xdr:rowOff>
    </xdr:from>
    <xdr:to>
      <xdr:col>10</xdr:col>
      <xdr:colOff>76200</xdr:colOff>
      <xdr:row>89</xdr:row>
      <xdr:rowOff>114300</xdr:rowOff>
    </xdr:to>
    <xdr:sp macro="" textlink="">
      <xdr:nvSpPr>
        <xdr:cNvPr id="11379" name="Text Box 75" hidden="1">
          <a:extLst>
            <a:ext uri="{FF2B5EF4-FFF2-40B4-BE49-F238E27FC236}">
              <a16:creationId xmlns:a16="http://schemas.microsoft.com/office/drawing/2014/main" id="{00000000-0008-0000-0000-0000732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88</xdr:row>
      <xdr:rowOff>76200</xdr:rowOff>
    </xdr:from>
    <xdr:to>
      <xdr:col>10</xdr:col>
      <xdr:colOff>76200</xdr:colOff>
      <xdr:row>89</xdr:row>
      <xdr:rowOff>114300</xdr:rowOff>
    </xdr:to>
    <xdr:sp macro="" textlink="">
      <xdr:nvSpPr>
        <xdr:cNvPr id="11380" name="Text Box 75" hidden="1">
          <a:extLst>
            <a:ext uri="{FF2B5EF4-FFF2-40B4-BE49-F238E27FC236}">
              <a16:creationId xmlns:a16="http://schemas.microsoft.com/office/drawing/2014/main" id="{00000000-0008-0000-0000-0000742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89</xdr:row>
      <xdr:rowOff>76200</xdr:rowOff>
    </xdr:from>
    <xdr:to>
      <xdr:col>10</xdr:col>
      <xdr:colOff>76200</xdr:colOff>
      <xdr:row>90</xdr:row>
      <xdr:rowOff>114300</xdr:rowOff>
    </xdr:to>
    <xdr:sp macro="" textlink="">
      <xdr:nvSpPr>
        <xdr:cNvPr id="11381" name="Text Box 75" hidden="1">
          <a:extLst>
            <a:ext uri="{FF2B5EF4-FFF2-40B4-BE49-F238E27FC236}">
              <a16:creationId xmlns:a16="http://schemas.microsoft.com/office/drawing/2014/main" id="{00000000-0008-0000-0000-0000752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89</xdr:row>
      <xdr:rowOff>76200</xdr:rowOff>
    </xdr:from>
    <xdr:to>
      <xdr:col>10</xdr:col>
      <xdr:colOff>76200</xdr:colOff>
      <xdr:row>90</xdr:row>
      <xdr:rowOff>114300</xdr:rowOff>
    </xdr:to>
    <xdr:sp macro="" textlink="">
      <xdr:nvSpPr>
        <xdr:cNvPr id="11382" name="Text Box 75" hidden="1">
          <a:extLst>
            <a:ext uri="{FF2B5EF4-FFF2-40B4-BE49-F238E27FC236}">
              <a16:creationId xmlns:a16="http://schemas.microsoft.com/office/drawing/2014/main" id="{00000000-0008-0000-0000-0000762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89</xdr:row>
      <xdr:rowOff>76200</xdr:rowOff>
    </xdr:from>
    <xdr:to>
      <xdr:col>10</xdr:col>
      <xdr:colOff>76200</xdr:colOff>
      <xdr:row>90</xdr:row>
      <xdr:rowOff>114300</xdr:rowOff>
    </xdr:to>
    <xdr:sp macro="" textlink="">
      <xdr:nvSpPr>
        <xdr:cNvPr id="11383" name="Text Box 75" hidden="1">
          <a:extLst>
            <a:ext uri="{FF2B5EF4-FFF2-40B4-BE49-F238E27FC236}">
              <a16:creationId xmlns:a16="http://schemas.microsoft.com/office/drawing/2014/main" id="{00000000-0008-0000-0000-0000772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89</xdr:row>
      <xdr:rowOff>76200</xdr:rowOff>
    </xdr:from>
    <xdr:to>
      <xdr:col>10</xdr:col>
      <xdr:colOff>76200</xdr:colOff>
      <xdr:row>90</xdr:row>
      <xdr:rowOff>114300</xdr:rowOff>
    </xdr:to>
    <xdr:sp macro="" textlink="">
      <xdr:nvSpPr>
        <xdr:cNvPr id="11384" name="Text Box 75" hidden="1">
          <a:extLst>
            <a:ext uri="{FF2B5EF4-FFF2-40B4-BE49-F238E27FC236}">
              <a16:creationId xmlns:a16="http://schemas.microsoft.com/office/drawing/2014/main" id="{00000000-0008-0000-0000-0000782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89</xdr:row>
      <xdr:rowOff>76200</xdr:rowOff>
    </xdr:from>
    <xdr:to>
      <xdr:col>10</xdr:col>
      <xdr:colOff>76200</xdr:colOff>
      <xdr:row>90</xdr:row>
      <xdr:rowOff>114300</xdr:rowOff>
    </xdr:to>
    <xdr:sp macro="" textlink="">
      <xdr:nvSpPr>
        <xdr:cNvPr id="11385" name="Text Box 75" hidden="1">
          <a:extLst>
            <a:ext uri="{FF2B5EF4-FFF2-40B4-BE49-F238E27FC236}">
              <a16:creationId xmlns:a16="http://schemas.microsoft.com/office/drawing/2014/main" id="{00000000-0008-0000-0000-0000792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89</xdr:row>
      <xdr:rowOff>76200</xdr:rowOff>
    </xdr:from>
    <xdr:to>
      <xdr:col>10</xdr:col>
      <xdr:colOff>76200</xdr:colOff>
      <xdr:row>90</xdr:row>
      <xdr:rowOff>114300</xdr:rowOff>
    </xdr:to>
    <xdr:sp macro="" textlink="">
      <xdr:nvSpPr>
        <xdr:cNvPr id="11386" name="Text Box 75" hidden="1">
          <a:extLst>
            <a:ext uri="{FF2B5EF4-FFF2-40B4-BE49-F238E27FC236}">
              <a16:creationId xmlns:a16="http://schemas.microsoft.com/office/drawing/2014/main" id="{00000000-0008-0000-0000-00007A2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74</xdr:row>
      <xdr:rowOff>76200</xdr:rowOff>
    </xdr:from>
    <xdr:to>
      <xdr:col>10</xdr:col>
      <xdr:colOff>76200</xdr:colOff>
      <xdr:row>75</xdr:row>
      <xdr:rowOff>114300</xdr:rowOff>
    </xdr:to>
    <xdr:sp macro="" textlink="">
      <xdr:nvSpPr>
        <xdr:cNvPr id="11387" name="Text Box 75" hidden="1">
          <a:extLst>
            <a:ext uri="{FF2B5EF4-FFF2-40B4-BE49-F238E27FC236}">
              <a16:creationId xmlns:a16="http://schemas.microsoft.com/office/drawing/2014/main" id="{00000000-0008-0000-0000-00007B2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75</xdr:row>
      <xdr:rowOff>76200</xdr:rowOff>
    </xdr:from>
    <xdr:to>
      <xdr:col>10</xdr:col>
      <xdr:colOff>76200</xdr:colOff>
      <xdr:row>76</xdr:row>
      <xdr:rowOff>114300</xdr:rowOff>
    </xdr:to>
    <xdr:sp macro="" textlink="">
      <xdr:nvSpPr>
        <xdr:cNvPr id="11388" name="Text Box 75" hidden="1">
          <a:extLst>
            <a:ext uri="{FF2B5EF4-FFF2-40B4-BE49-F238E27FC236}">
              <a16:creationId xmlns:a16="http://schemas.microsoft.com/office/drawing/2014/main" id="{00000000-0008-0000-0000-00007C2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75</xdr:row>
      <xdr:rowOff>76200</xdr:rowOff>
    </xdr:from>
    <xdr:to>
      <xdr:col>10</xdr:col>
      <xdr:colOff>76200</xdr:colOff>
      <xdr:row>76</xdr:row>
      <xdr:rowOff>114300</xdr:rowOff>
    </xdr:to>
    <xdr:sp macro="" textlink="">
      <xdr:nvSpPr>
        <xdr:cNvPr id="11389" name="Text Box 75" hidden="1">
          <a:extLst>
            <a:ext uri="{FF2B5EF4-FFF2-40B4-BE49-F238E27FC236}">
              <a16:creationId xmlns:a16="http://schemas.microsoft.com/office/drawing/2014/main" id="{00000000-0008-0000-0000-00007D2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75</xdr:row>
      <xdr:rowOff>76200</xdr:rowOff>
    </xdr:from>
    <xdr:to>
      <xdr:col>10</xdr:col>
      <xdr:colOff>76200</xdr:colOff>
      <xdr:row>76</xdr:row>
      <xdr:rowOff>114300</xdr:rowOff>
    </xdr:to>
    <xdr:sp macro="" textlink="">
      <xdr:nvSpPr>
        <xdr:cNvPr id="11390" name="Text Box 75" hidden="1">
          <a:extLst>
            <a:ext uri="{FF2B5EF4-FFF2-40B4-BE49-F238E27FC236}">
              <a16:creationId xmlns:a16="http://schemas.microsoft.com/office/drawing/2014/main" id="{00000000-0008-0000-0000-00007E2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75</xdr:row>
      <xdr:rowOff>76200</xdr:rowOff>
    </xdr:from>
    <xdr:to>
      <xdr:col>10</xdr:col>
      <xdr:colOff>76200</xdr:colOff>
      <xdr:row>76</xdr:row>
      <xdr:rowOff>114300</xdr:rowOff>
    </xdr:to>
    <xdr:sp macro="" textlink="">
      <xdr:nvSpPr>
        <xdr:cNvPr id="11391" name="Text Box 75" hidden="1">
          <a:extLst>
            <a:ext uri="{FF2B5EF4-FFF2-40B4-BE49-F238E27FC236}">
              <a16:creationId xmlns:a16="http://schemas.microsoft.com/office/drawing/2014/main" id="{00000000-0008-0000-0000-00007F2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75</xdr:row>
      <xdr:rowOff>76200</xdr:rowOff>
    </xdr:from>
    <xdr:to>
      <xdr:col>10</xdr:col>
      <xdr:colOff>76200</xdr:colOff>
      <xdr:row>76</xdr:row>
      <xdr:rowOff>114300</xdr:rowOff>
    </xdr:to>
    <xdr:sp macro="" textlink="">
      <xdr:nvSpPr>
        <xdr:cNvPr id="11392" name="Text Box 75" hidden="1">
          <a:extLst>
            <a:ext uri="{FF2B5EF4-FFF2-40B4-BE49-F238E27FC236}">
              <a16:creationId xmlns:a16="http://schemas.microsoft.com/office/drawing/2014/main" id="{00000000-0008-0000-0000-0000802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75</xdr:row>
      <xdr:rowOff>76200</xdr:rowOff>
    </xdr:from>
    <xdr:to>
      <xdr:col>10</xdr:col>
      <xdr:colOff>76200</xdr:colOff>
      <xdr:row>76</xdr:row>
      <xdr:rowOff>114300</xdr:rowOff>
    </xdr:to>
    <xdr:sp macro="" textlink="">
      <xdr:nvSpPr>
        <xdr:cNvPr id="11393" name="Text Box 75" hidden="1">
          <a:extLst>
            <a:ext uri="{FF2B5EF4-FFF2-40B4-BE49-F238E27FC236}">
              <a16:creationId xmlns:a16="http://schemas.microsoft.com/office/drawing/2014/main" id="{00000000-0008-0000-0000-0000812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76</xdr:row>
      <xdr:rowOff>76200</xdr:rowOff>
    </xdr:from>
    <xdr:to>
      <xdr:col>10</xdr:col>
      <xdr:colOff>76200</xdr:colOff>
      <xdr:row>77</xdr:row>
      <xdr:rowOff>114300</xdr:rowOff>
    </xdr:to>
    <xdr:sp macro="" textlink="">
      <xdr:nvSpPr>
        <xdr:cNvPr id="11394" name="Text Box 75" hidden="1">
          <a:extLst>
            <a:ext uri="{FF2B5EF4-FFF2-40B4-BE49-F238E27FC236}">
              <a16:creationId xmlns:a16="http://schemas.microsoft.com/office/drawing/2014/main" id="{00000000-0008-0000-0000-0000822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76</xdr:row>
      <xdr:rowOff>76200</xdr:rowOff>
    </xdr:from>
    <xdr:to>
      <xdr:col>10</xdr:col>
      <xdr:colOff>76200</xdr:colOff>
      <xdr:row>77</xdr:row>
      <xdr:rowOff>114300</xdr:rowOff>
    </xdr:to>
    <xdr:sp macro="" textlink="">
      <xdr:nvSpPr>
        <xdr:cNvPr id="11395" name="Text Box 75" hidden="1">
          <a:extLst>
            <a:ext uri="{FF2B5EF4-FFF2-40B4-BE49-F238E27FC236}">
              <a16:creationId xmlns:a16="http://schemas.microsoft.com/office/drawing/2014/main" id="{00000000-0008-0000-0000-0000832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76</xdr:row>
      <xdr:rowOff>76200</xdr:rowOff>
    </xdr:from>
    <xdr:to>
      <xdr:col>10</xdr:col>
      <xdr:colOff>76200</xdr:colOff>
      <xdr:row>77</xdr:row>
      <xdr:rowOff>114300</xdr:rowOff>
    </xdr:to>
    <xdr:sp macro="" textlink="">
      <xdr:nvSpPr>
        <xdr:cNvPr id="11396" name="Text Box 75" hidden="1">
          <a:extLst>
            <a:ext uri="{FF2B5EF4-FFF2-40B4-BE49-F238E27FC236}">
              <a16:creationId xmlns:a16="http://schemas.microsoft.com/office/drawing/2014/main" id="{00000000-0008-0000-0000-0000842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76</xdr:row>
      <xdr:rowOff>76200</xdr:rowOff>
    </xdr:from>
    <xdr:to>
      <xdr:col>10</xdr:col>
      <xdr:colOff>76200</xdr:colOff>
      <xdr:row>77</xdr:row>
      <xdr:rowOff>114300</xdr:rowOff>
    </xdr:to>
    <xdr:sp macro="" textlink="">
      <xdr:nvSpPr>
        <xdr:cNvPr id="11397" name="Text Box 75" hidden="1">
          <a:extLst>
            <a:ext uri="{FF2B5EF4-FFF2-40B4-BE49-F238E27FC236}">
              <a16:creationId xmlns:a16="http://schemas.microsoft.com/office/drawing/2014/main" id="{00000000-0008-0000-0000-0000852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76</xdr:row>
      <xdr:rowOff>76200</xdr:rowOff>
    </xdr:from>
    <xdr:to>
      <xdr:col>10</xdr:col>
      <xdr:colOff>76200</xdr:colOff>
      <xdr:row>77</xdr:row>
      <xdr:rowOff>114300</xdr:rowOff>
    </xdr:to>
    <xdr:sp macro="" textlink="">
      <xdr:nvSpPr>
        <xdr:cNvPr id="11398" name="Text Box 75" hidden="1">
          <a:extLst>
            <a:ext uri="{FF2B5EF4-FFF2-40B4-BE49-F238E27FC236}">
              <a16:creationId xmlns:a16="http://schemas.microsoft.com/office/drawing/2014/main" id="{00000000-0008-0000-0000-0000862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76</xdr:row>
      <xdr:rowOff>76200</xdr:rowOff>
    </xdr:from>
    <xdr:to>
      <xdr:col>10</xdr:col>
      <xdr:colOff>76200</xdr:colOff>
      <xdr:row>77</xdr:row>
      <xdr:rowOff>114300</xdr:rowOff>
    </xdr:to>
    <xdr:sp macro="" textlink="">
      <xdr:nvSpPr>
        <xdr:cNvPr id="11399" name="Text Box 75" hidden="1">
          <a:extLst>
            <a:ext uri="{FF2B5EF4-FFF2-40B4-BE49-F238E27FC236}">
              <a16:creationId xmlns:a16="http://schemas.microsoft.com/office/drawing/2014/main" id="{00000000-0008-0000-0000-0000872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76</xdr:row>
      <xdr:rowOff>76200</xdr:rowOff>
    </xdr:from>
    <xdr:to>
      <xdr:col>10</xdr:col>
      <xdr:colOff>76200</xdr:colOff>
      <xdr:row>77</xdr:row>
      <xdr:rowOff>114300</xdr:rowOff>
    </xdr:to>
    <xdr:sp macro="" textlink="">
      <xdr:nvSpPr>
        <xdr:cNvPr id="11400" name="Text Box 75" hidden="1">
          <a:extLst>
            <a:ext uri="{FF2B5EF4-FFF2-40B4-BE49-F238E27FC236}">
              <a16:creationId xmlns:a16="http://schemas.microsoft.com/office/drawing/2014/main" id="{00000000-0008-0000-0000-0000882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77</xdr:row>
      <xdr:rowOff>76200</xdr:rowOff>
    </xdr:from>
    <xdr:to>
      <xdr:col>10</xdr:col>
      <xdr:colOff>76200</xdr:colOff>
      <xdr:row>78</xdr:row>
      <xdr:rowOff>114300</xdr:rowOff>
    </xdr:to>
    <xdr:sp macro="" textlink="">
      <xdr:nvSpPr>
        <xdr:cNvPr id="11401" name="Text Box 75" hidden="1">
          <a:extLst>
            <a:ext uri="{FF2B5EF4-FFF2-40B4-BE49-F238E27FC236}">
              <a16:creationId xmlns:a16="http://schemas.microsoft.com/office/drawing/2014/main" id="{00000000-0008-0000-0000-0000892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77</xdr:row>
      <xdr:rowOff>76200</xdr:rowOff>
    </xdr:from>
    <xdr:to>
      <xdr:col>10</xdr:col>
      <xdr:colOff>76200</xdr:colOff>
      <xdr:row>78</xdr:row>
      <xdr:rowOff>114300</xdr:rowOff>
    </xdr:to>
    <xdr:sp macro="" textlink="">
      <xdr:nvSpPr>
        <xdr:cNvPr id="11402" name="Text Box 75" hidden="1">
          <a:extLst>
            <a:ext uri="{FF2B5EF4-FFF2-40B4-BE49-F238E27FC236}">
              <a16:creationId xmlns:a16="http://schemas.microsoft.com/office/drawing/2014/main" id="{00000000-0008-0000-0000-00008A2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77</xdr:row>
      <xdr:rowOff>76200</xdr:rowOff>
    </xdr:from>
    <xdr:to>
      <xdr:col>10</xdr:col>
      <xdr:colOff>76200</xdr:colOff>
      <xdr:row>78</xdr:row>
      <xdr:rowOff>114300</xdr:rowOff>
    </xdr:to>
    <xdr:sp macro="" textlink="">
      <xdr:nvSpPr>
        <xdr:cNvPr id="11403" name="Text Box 75" hidden="1">
          <a:extLst>
            <a:ext uri="{FF2B5EF4-FFF2-40B4-BE49-F238E27FC236}">
              <a16:creationId xmlns:a16="http://schemas.microsoft.com/office/drawing/2014/main" id="{00000000-0008-0000-0000-00008B2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77</xdr:row>
      <xdr:rowOff>76200</xdr:rowOff>
    </xdr:from>
    <xdr:to>
      <xdr:col>10</xdr:col>
      <xdr:colOff>76200</xdr:colOff>
      <xdr:row>78</xdr:row>
      <xdr:rowOff>114300</xdr:rowOff>
    </xdr:to>
    <xdr:sp macro="" textlink="">
      <xdr:nvSpPr>
        <xdr:cNvPr id="11404" name="Text Box 75" hidden="1">
          <a:extLst>
            <a:ext uri="{FF2B5EF4-FFF2-40B4-BE49-F238E27FC236}">
              <a16:creationId xmlns:a16="http://schemas.microsoft.com/office/drawing/2014/main" id="{00000000-0008-0000-0000-00008C2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77</xdr:row>
      <xdr:rowOff>76200</xdr:rowOff>
    </xdr:from>
    <xdr:to>
      <xdr:col>10</xdr:col>
      <xdr:colOff>76200</xdr:colOff>
      <xdr:row>78</xdr:row>
      <xdr:rowOff>114300</xdr:rowOff>
    </xdr:to>
    <xdr:sp macro="" textlink="">
      <xdr:nvSpPr>
        <xdr:cNvPr id="11405" name="Text Box 75" hidden="1">
          <a:extLst>
            <a:ext uri="{FF2B5EF4-FFF2-40B4-BE49-F238E27FC236}">
              <a16:creationId xmlns:a16="http://schemas.microsoft.com/office/drawing/2014/main" id="{00000000-0008-0000-0000-00008D2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77</xdr:row>
      <xdr:rowOff>76200</xdr:rowOff>
    </xdr:from>
    <xdr:to>
      <xdr:col>10</xdr:col>
      <xdr:colOff>76200</xdr:colOff>
      <xdr:row>78</xdr:row>
      <xdr:rowOff>114300</xdr:rowOff>
    </xdr:to>
    <xdr:sp macro="" textlink="">
      <xdr:nvSpPr>
        <xdr:cNvPr id="11406" name="Text Box 75" hidden="1">
          <a:extLst>
            <a:ext uri="{FF2B5EF4-FFF2-40B4-BE49-F238E27FC236}">
              <a16:creationId xmlns:a16="http://schemas.microsoft.com/office/drawing/2014/main" id="{00000000-0008-0000-0000-00008E2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77</xdr:row>
      <xdr:rowOff>76200</xdr:rowOff>
    </xdr:from>
    <xdr:to>
      <xdr:col>10</xdr:col>
      <xdr:colOff>76200</xdr:colOff>
      <xdr:row>78</xdr:row>
      <xdr:rowOff>114300</xdr:rowOff>
    </xdr:to>
    <xdr:sp macro="" textlink="">
      <xdr:nvSpPr>
        <xdr:cNvPr id="11407" name="Text Box 75" hidden="1">
          <a:extLst>
            <a:ext uri="{FF2B5EF4-FFF2-40B4-BE49-F238E27FC236}">
              <a16:creationId xmlns:a16="http://schemas.microsoft.com/office/drawing/2014/main" id="{00000000-0008-0000-0000-00008F2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78</xdr:row>
      <xdr:rowOff>76200</xdr:rowOff>
    </xdr:from>
    <xdr:to>
      <xdr:col>10</xdr:col>
      <xdr:colOff>76200</xdr:colOff>
      <xdr:row>79</xdr:row>
      <xdr:rowOff>114300</xdr:rowOff>
    </xdr:to>
    <xdr:sp macro="" textlink="">
      <xdr:nvSpPr>
        <xdr:cNvPr id="11408" name="Text Box 75" hidden="1">
          <a:extLst>
            <a:ext uri="{FF2B5EF4-FFF2-40B4-BE49-F238E27FC236}">
              <a16:creationId xmlns:a16="http://schemas.microsoft.com/office/drawing/2014/main" id="{00000000-0008-0000-0000-0000902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78</xdr:row>
      <xdr:rowOff>76200</xdr:rowOff>
    </xdr:from>
    <xdr:to>
      <xdr:col>10</xdr:col>
      <xdr:colOff>76200</xdr:colOff>
      <xdr:row>79</xdr:row>
      <xdr:rowOff>114300</xdr:rowOff>
    </xdr:to>
    <xdr:sp macro="" textlink="">
      <xdr:nvSpPr>
        <xdr:cNvPr id="11409" name="Text Box 75" hidden="1">
          <a:extLst>
            <a:ext uri="{FF2B5EF4-FFF2-40B4-BE49-F238E27FC236}">
              <a16:creationId xmlns:a16="http://schemas.microsoft.com/office/drawing/2014/main" id="{00000000-0008-0000-0000-0000912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78</xdr:row>
      <xdr:rowOff>76200</xdr:rowOff>
    </xdr:from>
    <xdr:to>
      <xdr:col>10</xdr:col>
      <xdr:colOff>76200</xdr:colOff>
      <xdr:row>79</xdr:row>
      <xdr:rowOff>114300</xdr:rowOff>
    </xdr:to>
    <xdr:sp macro="" textlink="">
      <xdr:nvSpPr>
        <xdr:cNvPr id="11410" name="Text Box 75" hidden="1">
          <a:extLst>
            <a:ext uri="{FF2B5EF4-FFF2-40B4-BE49-F238E27FC236}">
              <a16:creationId xmlns:a16="http://schemas.microsoft.com/office/drawing/2014/main" id="{00000000-0008-0000-0000-0000922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78</xdr:row>
      <xdr:rowOff>76200</xdr:rowOff>
    </xdr:from>
    <xdr:to>
      <xdr:col>10</xdr:col>
      <xdr:colOff>76200</xdr:colOff>
      <xdr:row>79</xdr:row>
      <xdr:rowOff>114300</xdr:rowOff>
    </xdr:to>
    <xdr:sp macro="" textlink="">
      <xdr:nvSpPr>
        <xdr:cNvPr id="11411" name="Text Box 75" hidden="1">
          <a:extLst>
            <a:ext uri="{FF2B5EF4-FFF2-40B4-BE49-F238E27FC236}">
              <a16:creationId xmlns:a16="http://schemas.microsoft.com/office/drawing/2014/main" id="{00000000-0008-0000-0000-0000932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78</xdr:row>
      <xdr:rowOff>76200</xdr:rowOff>
    </xdr:from>
    <xdr:to>
      <xdr:col>10</xdr:col>
      <xdr:colOff>76200</xdr:colOff>
      <xdr:row>79</xdr:row>
      <xdr:rowOff>114300</xdr:rowOff>
    </xdr:to>
    <xdr:sp macro="" textlink="">
      <xdr:nvSpPr>
        <xdr:cNvPr id="11412" name="Text Box 75" hidden="1">
          <a:extLst>
            <a:ext uri="{FF2B5EF4-FFF2-40B4-BE49-F238E27FC236}">
              <a16:creationId xmlns:a16="http://schemas.microsoft.com/office/drawing/2014/main" id="{00000000-0008-0000-0000-0000942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78</xdr:row>
      <xdr:rowOff>76200</xdr:rowOff>
    </xdr:from>
    <xdr:to>
      <xdr:col>10</xdr:col>
      <xdr:colOff>76200</xdr:colOff>
      <xdr:row>79</xdr:row>
      <xdr:rowOff>114300</xdr:rowOff>
    </xdr:to>
    <xdr:sp macro="" textlink="">
      <xdr:nvSpPr>
        <xdr:cNvPr id="11413" name="Text Box 75" hidden="1">
          <a:extLst>
            <a:ext uri="{FF2B5EF4-FFF2-40B4-BE49-F238E27FC236}">
              <a16:creationId xmlns:a16="http://schemas.microsoft.com/office/drawing/2014/main" id="{00000000-0008-0000-0000-0000952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78</xdr:row>
      <xdr:rowOff>76200</xdr:rowOff>
    </xdr:from>
    <xdr:to>
      <xdr:col>10</xdr:col>
      <xdr:colOff>76200</xdr:colOff>
      <xdr:row>79</xdr:row>
      <xdr:rowOff>114300</xdr:rowOff>
    </xdr:to>
    <xdr:sp macro="" textlink="">
      <xdr:nvSpPr>
        <xdr:cNvPr id="11414" name="Text Box 75" hidden="1">
          <a:extLst>
            <a:ext uri="{FF2B5EF4-FFF2-40B4-BE49-F238E27FC236}">
              <a16:creationId xmlns:a16="http://schemas.microsoft.com/office/drawing/2014/main" id="{00000000-0008-0000-0000-0000962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79</xdr:row>
      <xdr:rowOff>76200</xdr:rowOff>
    </xdr:from>
    <xdr:to>
      <xdr:col>10</xdr:col>
      <xdr:colOff>76200</xdr:colOff>
      <xdr:row>80</xdr:row>
      <xdr:rowOff>114300</xdr:rowOff>
    </xdr:to>
    <xdr:sp macro="" textlink="">
      <xdr:nvSpPr>
        <xdr:cNvPr id="11415" name="Text Box 75" hidden="1">
          <a:extLst>
            <a:ext uri="{FF2B5EF4-FFF2-40B4-BE49-F238E27FC236}">
              <a16:creationId xmlns:a16="http://schemas.microsoft.com/office/drawing/2014/main" id="{00000000-0008-0000-0000-0000972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79</xdr:row>
      <xdr:rowOff>76200</xdr:rowOff>
    </xdr:from>
    <xdr:to>
      <xdr:col>10</xdr:col>
      <xdr:colOff>76200</xdr:colOff>
      <xdr:row>80</xdr:row>
      <xdr:rowOff>114300</xdr:rowOff>
    </xdr:to>
    <xdr:sp macro="" textlink="">
      <xdr:nvSpPr>
        <xdr:cNvPr id="11416" name="Text Box 75" hidden="1">
          <a:extLst>
            <a:ext uri="{FF2B5EF4-FFF2-40B4-BE49-F238E27FC236}">
              <a16:creationId xmlns:a16="http://schemas.microsoft.com/office/drawing/2014/main" id="{00000000-0008-0000-0000-0000982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79</xdr:row>
      <xdr:rowOff>76200</xdr:rowOff>
    </xdr:from>
    <xdr:to>
      <xdr:col>10</xdr:col>
      <xdr:colOff>76200</xdr:colOff>
      <xdr:row>80</xdr:row>
      <xdr:rowOff>114300</xdr:rowOff>
    </xdr:to>
    <xdr:sp macro="" textlink="">
      <xdr:nvSpPr>
        <xdr:cNvPr id="11417" name="Text Box 75" hidden="1">
          <a:extLst>
            <a:ext uri="{FF2B5EF4-FFF2-40B4-BE49-F238E27FC236}">
              <a16:creationId xmlns:a16="http://schemas.microsoft.com/office/drawing/2014/main" id="{00000000-0008-0000-0000-0000992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79</xdr:row>
      <xdr:rowOff>76200</xdr:rowOff>
    </xdr:from>
    <xdr:to>
      <xdr:col>10</xdr:col>
      <xdr:colOff>76200</xdr:colOff>
      <xdr:row>80</xdr:row>
      <xdr:rowOff>114300</xdr:rowOff>
    </xdr:to>
    <xdr:sp macro="" textlink="">
      <xdr:nvSpPr>
        <xdr:cNvPr id="11418" name="Text Box 75" hidden="1">
          <a:extLst>
            <a:ext uri="{FF2B5EF4-FFF2-40B4-BE49-F238E27FC236}">
              <a16:creationId xmlns:a16="http://schemas.microsoft.com/office/drawing/2014/main" id="{00000000-0008-0000-0000-00009A2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79</xdr:row>
      <xdr:rowOff>76200</xdr:rowOff>
    </xdr:from>
    <xdr:to>
      <xdr:col>10</xdr:col>
      <xdr:colOff>76200</xdr:colOff>
      <xdr:row>80</xdr:row>
      <xdr:rowOff>114300</xdr:rowOff>
    </xdr:to>
    <xdr:sp macro="" textlink="">
      <xdr:nvSpPr>
        <xdr:cNvPr id="11419" name="Text Box 75" hidden="1">
          <a:extLst>
            <a:ext uri="{FF2B5EF4-FFF2-40B4-BE49-F238E27FC236}">
              <a16:creationId xmlns:a16="http://schemas.microsoft.com/office/drawing/2014/main" id="{00000000-0008-0000-0000-00009B2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79</xdr:row>
      <xdr:rowOff>76200</xdr:rowOff>
    </xdr:from>
    <xdr:to>
      <xdr:col>10</xdr:col>
      <xdr:colOff>76200</xdr:colOff>
      <xdr:row>80</xdr:row>
      <xdr:rowOff>114300</xdr:rowOff>
    </xdr:to>
    <xdr:sp macro="" textlink="">
      <xdr:nvSpPr>
        <xdr:cNvPr id="11420" name="Text Box 75" hidden="1">
          <a:extLst>
            <a:ext uri="{FF2B5EF4-FFF2-40B4-BE49-F238E27FC236}">
              <a16:creationId xmlns:a16="http://schemas.microsoft.com/office/drawing/2014/main" id="{00000000-0008-0000-0000-00009C2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79</xdr:row>
      <xdr:rowOff>76200</xdr:rowOff>
    </xdr:from>
    <xdr:to>
      <xdr:col>10</xdr:col>
      <xdr:colOff>76200</xdr:colOff>
      <xdr:row>80</xdr:row>
      <xdr:rowOff>114300</xdr:rowOff>
    </xdr:to>
    <xdr:sp macro="" textlink="">
      <xdr:nvSpPr>
        <xdr:cNvPr id="11421" name="Text Box 75" hidden="1">
          <a:extLst>
            <a:ext uri="{FF2B5EF4-FFF2-40B4-BE49-F238E27FC236}">
              <a16:creationId xmlns:a16="http://schemas.microsoft.com/office/drawing/2014/main" id="{00000000-0008-0000-0000-00009D2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80</xdr:row>
      <xdr:rowOff>76200</xdr:rowOff>
    </xdr:from>
    <xdr:to>
      <xdr:col>10</xdr:col>
      <xdr:colOff>76200</xdr:colOff>
      <xdr:row>81</xdr:row>
      <xdr:rowOff>114300</xdr:rowOff>
    </xdr:to>
    <xdr:sp macro="" textlink="">
      <xdr:nvSpPr>
        <xdr:cNvPr id="11422" name="Text Box 75" hidden="1">
          <a:extLst>
            <a:ext uri="{FF2B5EF4-FFF2-40B4-BE49-F238E27FC236}">
              <a16:creationId xmlns:a16="http://schemas.microsoft.com/office/drawing/2014/main" id="{00000000-0008-0000-0000-00009E2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80</xdr:row>
      <xdr:rowOff>76200</xdr:rowOff>
    </xdr:from>
    <xdr:to>
      <xdr:col>10</xdr:col>
      <xdr:colOff>76200</xdr:colOff>
      <xdr:row>81</xdr:row>
      <xdr:rowOff>114300</xdr:rowOff>
    </xdr:to>
    <xdr:sp macro="" textlink="">
      <xdr:nvSpPr>
        <xdr:cNvPr id="11423" name="Text Box 75" hidden="1">
          <a:extLst>
            <a:ext uri="{FF2B5EF4-FFF2-40B4-BE49-F238E27FC236}">
              <a16:creationId xmlns:a16="http://schemas.microsoft.com/office/drawing/2014/main" id="{00000000-0008-0000-0000-00009F2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80</xdr:row>
      <xdr:rowOff>76200</xdr:rowOff>
    </xdr:from>
    <xdr:to>
      <xdr:col>10</xdr:col>
      <xdr:colOff>76200</xdr:colOff>
      <xdr:row>81</xdr:row>
      <xdr:rowOff>114300</xdr:rowOff>
    </xdr:to>
    <xdr:sp macro="" textlink="">
      <xdr:nvSpPr>
        <xdr:cNvPr id="11424" name="Text Box 75" hidden="1">
          <a:extLst>
            <a:ext uri="{FF2B5EF4-FFF2-40B4-BE49-F238E27FC236}">
              <a16:creationId xmlns:a16="http://schemas.microsoft.com/office/drawing/2014/main" id="{00000000-0008-0000-0000-0000A02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80</xdr:row>
      <xdr:rowOff>76200</xdr:rowOff>
    </xdr:from>
    <xdr:to>
      <xdr:col>10</xdr:col>
      <xdr:colOff>76200</xdr:colOff>
      <xdr:row>81</xdr:row>
      <xdr:rowOff>114300</xdr:rowOff>
    </xdr:to>
    <xdr:sp macro="" textlink="">
      <xdr:nvSpPr>
        <xdr:cNvPr id="11425" name="Text Box 75" hidden="1">
          <a:extLst>
            <a:ext uri="{FF2B5EF4-FFF2-40B4-BE49-F238E27FC236}">
              <a16:creationId xmlns:a16="http://schemas.microsoft.com/office/drawing/2014/main" id="{00000000-0008-0000-0000-0000A12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80</xdr:row>
      <xdr:rowOff>76200</xdr:rowOff>
    </xdr:from>
    <xdr:to>
      <xdr:col>10</xdr:col>
      <xdr:colOff>76200</xdr:colOff>
      <xdr:row>81</xdr:row>
      <xdr:rowOff>114300</xdr:rowOff>
    </xdr:to>
    <xdr:sp macro="" textlink="">
      <xdr:nvSpPr>
        <xdr:cNvPr id="11426" name="Text Box 75" hidden="1">
          <a:extLst>
            <a:ext uri="{FF2B5EF4-FFF2-40B4-BE49-F238E27FC236}">
              <a16:creationId xmlns:a16="http://schemas.microsoft.com/office/drawing/2014/main" id="{00000000-0008-0000-0000-0000A22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80</xdr:row>
      <xdr:rowOff>76200</xdr:rowOff>
    </xdr:from>
    <xdr:to>
      <xdr:col>10</xdr:col>
      <xdr:colOff>76200</xdr:colOff>
      <xdr:row>81</xdr:row>
      <xdr:rowOff>114300</xdr:rowOff>
    </xdr:to>
    <xdr:sp macro="" textlink="">
      <xdr:nvSpPr>
        <xdr:cNvPr id="11427" name="Text Box 75" hidden="1">
          <a:extLst>
            <a:ext uri="{FF2B5EF4-FFF2-40B4-BE49-F238E27FC236}">
              <a16:creationId xmlns:a16="http://schemas.microsoft.com/office/drawing/2014/main" id="{00000000-0008-0000-0000-0000A32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80</xdr:row>
      <xdr:rowOff>76200</xdr:rowOff>
    </xdr:from>
    <xdr:to>
      <xdr:col>10</xdr:col>
      <xdr:colOff>76200</xdr:colOff>
      <xdr:row>81</xdr:row>
      <xdr:rowOff>114300</xdr:rowOff>
    </xdr:to>
    <xdr:sp macro="" textlink="">
      <xdr:nvSpPr>
        <xdr:cNvPr id="11428" name="Text Box 75" hidden="1">
          <a:extLst>
            <a:ext uri="{FF2B5EF4-FFF2-40B4-BE49-F238E27FC236}">
              <a16:creationId xmlns:a16="http://schemas.microsoft.com/office/drawing/2014/main" id="{00000000-0008-0000-0000-0000A42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81</xdr:row>
      <xdr:rowOff>76200</xdr:rowOff>
    </xdr:from>
    <xdr:to>
      <xdr:col>10</xdr:col>
      <xdr:colOff>76200</xdr:colOff>
      <xdr:row>82</xdr:row>
      <xdr:rowOff>114300</xdr:rowOff>
    </xdr:to>
    <xdr:sp macro="" textlink="">
      <xdr:nvSpPr>
        <xdr:cNvPr id="11429" name="Text Box 75" hidden="1">
          <a:extLst>
            <a:ext uri="{FF2B5EF4-FFF2-40B4-BE49-F238E27FC236}">
              <a16:creationId xmlns:a16="http://schemas.microsoft.com/office/drawing/2014/main" id="{00000000-0008-0000-0000-0000A52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81</xdr:row>
      <xdr:rowOff>76200</xdr:rowOff>
    </xdr:from>
    <xdr:to>
      <xdr:col>10</xdr:col>
      <xdr:colOff>76200</xdr:colOff>
      <xdr:row>82</xdr:row>
      <xdr:rowOff>114300</xdr:rowOff>
    </xdr:to>
    <xdr:sp macro="" textlink="">
      <xdr:nvSpPr>
        <xdr:cNvPr id="11430" name="Text Box 75" hidden="1">
          <a:extLst>
            <a:ext uri="{FF2B5EF4-FFF2-40B4-BE49-F238E27FC236}">
              <a16:creationId xmlns:a16="http://schemas.microsoft.com/office/drawing/2014/main" id="{00000000-0008-0000-0000-0000A62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81</xdr:row>
      <xdr:rowOff>76200</xdr:rowOff>
    </xdr:from>
    <xdr:to>
      <xdr:col>10</xdr:col>
      <xdr:colOff>76200</xdr:colOff>
      <xdr:row>82</xdr:row>
      <xdr:rowOff>114300</xdr:rowOff>
    </xdr:to>
    <xdr:sp macro="" textlink="">
      <xdr:nvSpPr>
        <xdr:cNvPr id="11431" name="Text Box 75" hidden="1">
          <a:extLst>
            <a:ext uri="{FF2B5EF4-FFF2-40B4-BE49-F238E27FC236}">
              <a16:creationId xmlns:a16="http://schemas.microsoft.com/office/drawing/2014/main" id="{00000000-0008-0000-0000-0000A72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81</xdr:row>
      <xdr:rowOff>76200</xdr:rowOff>
    </xdr:from>
    <xdr:to>
      <xdr:col>10</xdr:col>
      <xdr:colOff>76200</xdr:colOff>
      <xdr:row>82</xdr:row>
      <xdr:rowOff>114300</xdr:rowOff>
    </xdr:to>
    <xdr:sp macro="" textlink="">
      <xdr:nvSpPr>
        <xdr:cNvPr id="11432" name="Text Box 75" hidden="1">
          <a:extLst>
            <a:ext uri="{FF2B5EF4-FFF2-40B4-BE49-F238E27FC236}">
              <a16:creationId xmlns:a16="http://schemas.microsoft.com/office/drawing/2014/main" id="{00000000-0008-0000-0000-0000A82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81</xdr:row>
      <xdr:rowOff>76200</xdr:rowOff>
    </xdr:from>
    <xdr:to>
      <xdr:col>10</xdr:col>
      <xdr:colOff>76200</xdr:colOff>
      <xdr:row>82</xdr:row>
      <xdr:rowOff>114300</xdr:rowOff>
    </xdr:to>
    <xdr:sp macro="" textlink="">
      <xdr:nvSpPr>
        <xdr:cNvPr id="11433" name="Text Box 75" hidden="1">
          <a:extLst>
            <a:ext uri="{FF2B5EF4-FFF2-40B4-BE49-F238E27FC236}">
              <a16:creationId xmlns:a16="http://schemas.microsoft.com/office/drawing/2014/main" id="{00000000-0008-0000-0000-0000A92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81</xdr:row>
      <xdr:rowOff>76200</xdr:rowOff>
    </xdr:from>
    <xdr:to>
      <xdr:col>10</xdr:col>
      <xdr:colOff>76200</xdr:colOff>
      <xdr:row>82</xdr:row>
      <xdr:rowOff>114300</xdr:rowOff>
    </xdr:to>
    <xdr:sp macro="" textlink="">
      <xdr:nvSpPr>
        <xdr:cNvPr id="11434" name="Text Box 75" hidden="1">
          <a:extLst>
            <a:ext uri="{FF2B5EF4-FFF2-40B4-BE49-F238E27FC236}">
              <a16:creationId xmlns:a16="http://schemas.microsoft.com/office/drawing/2014/main" id="{00000000-0008-0000-0000-0000AA2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81</xdr:row>
      <xdr:rowOff>76200</xdr:rowOff>
    </xdr:from>
    <xdr:to>
      <xdr:col>10</xdr:col>
      <xdr:colOff>76200</xdr:colOff>
      <xdr:row>82</xdr:row>
      <xdr:rowOff>114300</xdr:rowOff>
    </xdr:to>
    <xdr:sp macro="" textlink="">
      <xdr:nvSpPr>
        <xdr:cNvPr id="11435" name="Text Box 75" hidden="1">
          <a:extLst>
            <a:ext uri="{FF2B5EF4-FFF2-40B4-BE49-F238E27FC236}">
              <a16:creationId xmlns:a16="http://schemas.microsoft.com/office/drawing/2014/main" id="{00000000-0008-0000-0000-0000AB2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82</xdr:row>
      <xdr:rowOff>76200</xdr:rowOff>
    </xdr:from>
    <xdr:to>
      <xdr:col>10</xdr:col>
      <xdr:colOff>76200</xdr:colOff>
      <xdr:row>83</xdr:row>
      <xdr:rowOff>114300</xdr:rowOff>
    </xdr:to>
    <xdr:sp macro="" textlink="">
      <xdr:nvSpPr>
        <xdr:cNvPr id="11436" name="Text Box 75" hidden="1">
          <a:extLst>
            <a:ext uri="{FF2B5EF4-FFF2-40B4-BE49-F238E27FC236}">
              <a16:creationId xmlns:a16="http://schemas.microsoft.com/office/drawing/2014/main" id="{00000000-0008-0000-0000-0000AC2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82</xdr:row>
      <xdr:rowOff>76200</xdr:rowOff>
    </xdr:from>
    <xdr:to>
      <xdr:col>10</xdr:col>
      <xdr:colOff>76200</xdr:colOff>
      <xdr:row>83</xdr:row>
      <xdr:rowOff>114300</xdr:rowOff>
    </xdr:to>
    <xdr:sp macro="" textlink="">
      <xdr:nvSpPr>
        <xdr:cNvPr id="11437" name="Text Box 75" hidden="1">
          <a:extLst>
            <a:ext uri="{FF2B5EF4-FFF2-40B4-BE49-F238E27FC236}">
              <a16:creationId xmlns:a16="http://schemas.microsoft.com/office/drawing/2014/main" id="{00000000-0008-0000-0000-0000AD2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82</xdr:row>
      <xdr:rowOff>76200</xdr:rowOff>
    </xdr:from>
    <xdr:to>
      <xdr:col>10</xdr:col>
      <xdr:colOff>76200</xdr:colOff>
      <xdr:row>83</xdr:row>
      <xdr:rowOff>114300</xdr:rowOff>
    </xdr:to>
    <xdr:sp macro="" textlink="">
      <xdr:nvSpPr>
        <xdr:cNvPr id="11438" name="Text Box 75" hidden="1">
          <a:extLst>
            <a:ext uri="{FF2B5EF4-FFF2-40B4-BE49-F238E27FC236}">
              <a16:creationId xmlns:a16="http://schemas.microsoft.com/office/drawing/2014/main" id="{00000000-0008-0000-0000-0000AE2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82</xdr:row>
      <xdr:rowOff>76200</xdr:rowOff>
    </xdr:from>
    <xdr:to>
      <xdr:col>10</xdr:col>
      <xdr:colOff>76200</xdr:colOff>
      <xdr:row>83</xdr:row>
      <xdr:rowOff>114300</xdr:rowOff>
    </xdr:to>
    <xdr:sp macro="" textlink="">
      <xdr:nvSpPr>
        <xdr:cNvPr id="11439" name="Text Box 75" hidden="1">
          <a:extLst>
            <a:ext uri="{FF2B5EF4-FFF2-40B4-BE49-F238E27FC236}">
              <a16:creationId xmlns:a16="http://schemas.microsoft.com/office/drawing/2014/main" id="{00000000-0008-0000-0000-0000AF2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82</xdr:row>
      <xdr:rowOff>76200</xdr:rowOff>
    </xdr:from>
    <xdr:to>
      <xdr:col>10</xdr:col>
      <xdr:colOff>76200</xdr:colOff>
      <xdr:row>83</xdr:row>
      <xdr:rowOff>114300</xdr:rowOff>
    </xdr:to>
    <xdr:sp macro="" textlink="">
      <xdr:nvSpPr>
        <xdr:cNvPr id="11440" name="Text Box 75" hidden="1">
          <a:extLst>
            <a:ext uri="{FF2B5EF4-FFF2-40B4-BE49-F238E27FC236}">
              <a16:creationId xmlns:a16="http://schemas.microsoft.com/office/drawing/2014/main" id="{00000000-0008-0000-0000-0000B02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82</xdr:row>
      <xdr:rowOff>76200</xdr:rowOff>
    </xdr:from>
    <xdr:to>
      <xdr:col>10</xdr:col>
      <xdr:colOff>76200</xdr:colOff>
      <xdr:row>83</xdr:row>
      <xdr:rowOff>114300</xdr:rowOff>
    </xdr:to>
    <xdr:sp macro="" textlink="">
      <xdr:nvSpPr>
        <xdr:cNvPr id="11441" name="Text Box 75" hidden="1">
          <a:extLst>
            <a:ext uri="{FF2B5EF4-FFF2-40B4-BE49-F238E27FC236}">
              <a16:creationId xmlns:a16="http://schemas.microsoft.com/office/drawing/2014/main" id="{00000000-0008-0000-0000-0000B12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82</xdr:row>
      <xdr:rowOff>76200</xdr:rowOff>
    </xdr:from>
    <xdr:to>
      <xdr:col>10</xdr:col>
      <xdr:colOff>76200</xdr:colOff>
      <xdr:row>83</xdr:row>
      <xdr:rowOff>114300</xdr:rowOff>
    </xdr:to>
    <xdr:sp macro="" textlink="">
      <xdr:nvSpPr>
        <xdr:cNvPr id="11442" name="Text Box 75" hidden="1">
          <a:extLst>
            <a:ext uri="{FF2B5EF4-FFF2-40B4-BE49-F238E27FC236}">
              <a16:creationId xmlns:a16="http://schemas.microsoft.com/office/drawing/2014/main" id="{00000000-0008-0000-0000-0000B22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83</xdr:row>
      <xdr:rowOff>76200</xdr:rowOff>
    </xdr:from>
    <xdr:to>
      <xdr:col>10</xdr:col>
      <xdr:colOff>76200</xdr:colOff>
      <xdr:row>84</xdr:row>
      <xdr:rowOff>114300</xdr:rowOff>
    </xdr:to>
    <xdr:sp macro="" textlink="">
      <xdr:nvSpPr>
        <xdr:cNvPr id="11443" name="Text Box 75" hidden="1">
          <a:extLst>
            <a:ext uri="{FF2B5EF4-FFF2-40B4-BE49-F238E27FC236}">
              <a16:creationId xmlns:a16="http://schemas.microsoft.com/office/drawing/2014/main" id="{00000000-0008-0000-0000-0000B32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83</xdr:row>
      <xdr:rowOff>76200</xdr:rowOff>
    </xdr:from>
    <xdr:to>
      <xdr:col>10</xdr:col>
      <xdr:colOff>76200</xdr:colOff>
      <xdr:row>84</xdr:row>
      <xdr:rowOff>114300</xdr:rowOff>
    </xdr:to>
    <xdr:sp macro="" textlink="">
      <xdr:nvSpPr>
        <xdr:cNvPr id="11444" name="Text Box 75" hidden="1">
          <a:extLst>
            <a:ext uri="{FF2B5EF4-FFF2-40B4-BE49-F238E27FC236}">
              <a16:creationId xmlns:a16="http://schemas.microsoft.com/office/drawing/2014/main" id="{00000000-0008-0000-0000-0000B42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83</xdr:row>
      <xdr:rowOff>76200</xdr:rowOff>
    </xdr:from>
    <xdr:to>
      <xdr:col>10</xdr:col>
      <xdr:colOff>76200</xdr:colOff>
      <xdr:row>84</xdr:row>
      <xdr:rowOff>114300</xdr:rowOff>
    </xdr:to>
    <xdr:sp macro="" textlink="">
      <xdr:nvSpPr>
        <xdr:cNvPr id="11445" name="Text Box 75" hidden="1">
          <a:extLst>
            <a:ext uri="{FF2B5EF4-FFF2-40B4-BE49-F238E27FC236}">
              <a16:creationId xmlns:a16="http://schemas.microsoft.com/office/drawing/2014/main" id="{00000000-0008-0000-0000-0000B52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83</xdr:row>
      <xdr:rowOff>76200</xdr:rowOff>
    </xdr:from>
    <xdr:to>
      <xdr:col>10</xdr:col>
      <xdr:colOff>76200</xdr:colOff>
      <xdr:row>84</xdr:row>
      <xdr:rowOff>114300</xdr:rowOff>
    </xdr:to>
    <xdr:sp macro="" textlink="">
      <xdr:nvSpPr>
        <xdr:cNvPr id="11446" name="Text Box 75" hidden="1">
          <a:extLst>
            <a:ext uri="{FF2B5EF4-FFF2-40B4-BE49-F238E27FC236}">
              <a16:creationId xmlns:a16="http://schemas.microsoft.com/office/drawing/2014/main" id="{00000000-0008-0000-0000-0000B62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83</xdr:row>
      <xdr:rowOff>76200</xdr:rowOff>
    </xdr:from>
    <xdr:to>
      <xdr:col>10</xdr:col>
      <xdr:colOff>76200</xdr:colOff>
      <xdr:row>84</xdr:row>
      <xdr:rowOff>114300</xdr:rowOff>
    </xdr:to>
    <xdr:sp macro="" textlink="">
      <xdr:nvSpPr>
        <xdr:cNvPr id="11447" name="Text Box 75" hidden="1">
          <a:extLst>
            <a:ext uri="{FF2B5EF4-FFF2-40B4-BE49-F238E27FC236}">
              <a16:creationId xmlns:a16="http://schemas.microsoft.com/office/drawing/2014/main" id="{00000000-0008-0000-0000-0000B72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83</xdr:row>
      <xdr:rowOff>76200</xdr:rowOff>
    </xdr:from>
    <xdr:to>
      <xdr:col>10</xdr:col>
      <xdr:colOff>76200</xdr:colOff>
      <xdr:row>84</xdr:row>
      <xdr:rowOff>114300</xdr:rowOff>
    </xdr:to>
    <xdr:sp macro="" textlink="">
      <xdr:nvSpPr>
        <xdr:cNvPr id="11448" name="Text Box 75" hidden="1">
          <a:extLst>
            <a:ext uri="{FF2B5EF4-FFF2-40B4-BE49-F238E27FC236}">
              <a16:creationId xmlns:a16="http://schemas.microsoft.com/office/drawing/2014/main" id="{00000000-0008-0000-0000-0000B82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83</xdr:row>
      <xdr:rowOff>76200</xdr:rowOff>
    </xdr:from>
    <xdr:to>
      <xdr:col>10</xdr:col>
      <xdr:colOff>76200</xdr:colOff>
      <xdr:row>84</xdr:row>
      <xdr:rowOff>114300</xdr:rowOff>
    </xdr:to>
    <xdr:sp macro="" textlink="">
      <xdr:nvSpPr>
        <xdr:cNvPr id="11449" name="Text Box 75" hidden="1">
          <a:extLst>
            <a:ext uri="{FF2B5EF4-FFF2-40B4-BE49-F238E27FC236}">
              <a16:creationId xmlns:a16="http://schemas.microsoft.com/office/drawing/2014/main" id="{00000000-0008-0000-0000-0000B92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76200</xdr:rowOff>
    </xdr:from>
    <xdr:to>
      <xdr:col>10</xdr:col>
      <xdr:colOff>76200</xdr:colOff>
      <xdr:row>85</xdr:row>
      <xdr:rowOff>114300</xdr:rowOff>
    </xdr:to>
    <xdr:sp macro="" textlink="">
      <xdr:nvSpPr>
        <xdr:cNvPr id="11450" name="Text Box 75" hidden="1">
          <a:extLst>
            <a:ext uri="{FF2B5EF4-FFF2-40B4-BE49-F238E27FC236}">
              <a16:creationId xmlns:a16="http://schemas.microsoft.com/office/drawing/2014/main" id="{00000000-0008-0000-0000-0000BA2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76200</xdr:rowOff>
    </xdr:from>
    <xdr:to>
      <xdr:col>10</xdr:col>
      <xdr:colOff>76200</xdr:colOff>
      <xdr:row>85</xdr:row>
      <xdr:rowOff>114300</xdr:rowOff>
    </xdr:to>
    <xdr:sp macro="" textlink="">
      <xdr:nvSpPr>
        <xdr:cNvPr id="11451" name="Text Box 75" hidden="1">
          <a:extLst>
            <a:ext uri="{FF2B5EF4-FFF2-40B4-BE49-F238E27FC236}">
              <a16:creationId xmlns:a16="http://schemas.microsoft.com/office/drawing/2014/main" id="{00000000-0008-0000-0000-0000BB2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76200</xdr:rowOff>
    </xdr:from>
    <xdr:to>
      <xdr:col>10</xdr:col>
      <xdr:colOff>76200</xdr:colOff>
      <xdr:row>85</xdr:row>
      <xdr:rowOff>114300</xdr:rowOff>
    </xdr:to>
    <xdr:sp macro="" textlink="">
      <xdr:nvSpPr>
        <xdr:cNvPr id="11452" name="Text Box 75" hidden="1">
          <a:extLst>
            <a:ext uri="{FF2B5EF4-FFF2-40B4-BE49-F238E27FC236}">
              <a16:creationId xmlns:a16="http://schemas.microsoft.com/office/drawing/2014/main" id="{00000000-0008-0000-0000-0000BC2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76200</xdr:rowOff>
    </xdr:from>
    <xdr:to>
      <xdr:col>10</xdr:col>
      <xdr:colOff>76200</xdr:colOff>
      <xdr:row>85</xdr:row>
      <xdr:rowOff>114300</xdr:rowOff>
    </xdr:to>
    <xdr:sp macro="" textlink="">
      <xdr:nvSpPr>
        <xdr:cNvPr id="11453" name="Text Box 75" hidden="1">
          <a:extLst>
            <a:ext uri="{FF2B5EF4-FFF2-40B4-BE49-F238E27FC236}">
              <a16:creationId xmlns:a16="http://schemas.microsoft.com/office/drawing/2014/main" id="{00000000-0008-0000-0000-0000BD2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76200</xdr:rowOff>
    </xdr:from>
    <xdr:to>
      <xdr:col>10</xdr:col>
      <xdr:colOff>76200</xdr:colOff>
      <xdr:row>85</xdr:row>
      <xdr:rowOff>114300</xdr:rowOff>
    </xdr:to>
    <xdr:sp macro="" textlink="">
      <xdr:nvSpPr>
        <xdr:cNvPr id="11454" name="Text Box 75" hidden="1">
          <a:extLst>
            <a:ext uri="{FF2B5EF4-FFF2-40B4-BE49-F238E27FC236}">
              <a16:creationId xmlns:a16="http://schemas.microsoft.com/office/drawing/2014/main" id="{00000000-0008-0000-0000-0000BE2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76200</xdr:rowOff>
    </xdr:from>
    <xdr:to>
      <xdr:col>10</xdr:col>
      <xdr:colOff>76200</xdr:colOff>
      <xdr:row>85</xdr:row>
      <xdr:rowOff>114300</xdr:rowOff>
    </xdr:to>
    <xdr:sp macro="" textlink="">
      <xdr:nvSpPr>
        <xdr:cNvPr id="11455" name="Text Box 75" hidden="1">
          <a:extLst>
            <a:ext uri="{FF2B5EF4-FFF2-40B4-BE49-F238E27FC236}">
              <a16:creationId xmlns:a16="http://schemas.microsoft.com/office/drawing/2014/main" id="{00000000-0008-0000-0000-0000BF2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76200</xdr:rowOff>
    </xdr:from>
    <xdr:to>
      <xdr:col>10</xdr:col>
      <xdr:colOff>76200</xdr:colOff>
      <xdr:row>85</xdr:row>
      <xdr:rowOff>114300</xdr:rowOff>
    </xdr:to>
    <xdr:sp macro="" textlink="">
      <xdr:nvSpPr>
        <xdr:cNvPr id="11456" name="Text Box 75" hidden="1">
          <a:extLst>
            <a:ext uri="{FF2B5EF4-FFF2-40B4-BE49-F238E27FC236}">
              <a16:creationId xmlns:a16="http://schemas.microsoft.com/office/drawing/2014/main" id="{00000000-0008-0000-0000-0000C02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76200</xdr:rowOff>
    </xdr:from>
    <xdr:to>
      <xdr:col>10</xdr:col>
      <xdr:colOff>76200</xdr:colOff>
      <xdr:row>86</xdr:row>
      <xdr:rowOff>114300</xdr:rowOff>
    </xdr:to>
    <xdr:sp macro="" textlink="">
      <xdr:nvSpPr>
        <xdr:cNvPr id="11457" name="Text Box 75" hidden="1">
          <a:extLst>
            <a:ext uri="{FF2B5EF4-FFF2-40B4-BE49-F238E27FC236}">
              <a16:creationId xmlns:a16="http://schemas.microsoft.com/office/drawing/2014/main" id="{00000000-0008-0000-0000-0000C12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76200</xdr:rowOff>
    </xdr:from>
    <xdr:to>
      <xdr:col>10</xdr:col>
      <xdr:colOff>76200</xdr:colOff>
      <xdr:row>86</xdr:row>
      <xdr:rowOff>114300</xdr:rowOff>
    </xdr:to>
    <xdr:sp macro="" textlink="">
      <xdr:nvSpPr>
        <xdr:cNvPr id="11458" name="Text Box 75" hidden="1">
          <a:extLst>
            <a:ext uri="{FF2B5EF4-FFF2-40B4-BE49-F238E27FC236}">
              <a16:creationId xmlns:a16="http://schemas.microsoft.com/office/drawing/2014/main" id="{00000000-0008-0000-0000-0000C22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76200</xdr:rowOff>
    </xdr:from>
    <xdr:to>
      <xdr:col>10</xdr:col>
      <xdr:colOff>76200</xdr:colOff>
      <xdr:row>86</xdr:row>
      <xdr:rowOff>114300</xdr:rowOff>
    </xdr:to>
    <xdr:sp macro="" textlink="">
      <xdr:nvSpPr>
        <xdr:cNvPr id="11459" name="Text Box 75" hidden="1">
          <a:extLst>
            <a:ext uri="{FF2B5EF4-FFF2-40B4-BE49-F238E27FC236}">
              <a16:creationId xmlns:a16="http://schemas.microsoft.com/office/drawing/2014/main" id="{00000000-0008-0000-0000-0000C32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76200</xdr:rowOff>
    </xdr:from>
    <xdr:to>
      <xdr:col>10</xdr:col>
      <xdr:colOff>76200</xdr:colOff>
      <xdr:row>86</xdr:row>
      <xdr:rowOff>114300</xdr:rowOff>
    </xdr:to>
    <xdr:sp macro="" textlink="">
      <xdr:nvSpPr>
        <xdr:cNvPr id="11460" name="Text Box 75" hidden="1">
          <a:extLst>
            <a:ext uri="{FF2B5EF4-FFF2-40B4-BE49-F238E27FC236}">
              <a16:creationId xmlns:a16="http://schemas.microsoft.com/office/drawing/2014/main" id="{00000000-0008-0000-0000-0000C42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76200</xdr:rowOff>
    </xdr:from>
    <xdr:to>
      <xdr:col>10</xdr:col>
      <xdr:colOff>76200</xdr:colOff>
      <xdr:row>86</xdr:row>
      <xdr:rowOff>114300</xdr:rowOff>
    </xdr:to>
    <xdr:sp macro="" textlink="">
      <xdr:nvSpPr>
        <xdr:cNvPr id="11461" name="Text Box 75" hidden="1">
          <a:extLst>
            <a:ext uri="{FF2B5EF4-FFF2-40B4-BE49-F238E27FC236}">
              <a16:creationId xmlns:a16="http://schemas.microsoft.com/office/drawing/2014/main" id="{00000000-0008-0000-0000-0000C52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76200</xdr:rowOff>
    </xdr:from>
    <xdr:to>
      <xdr:col>10</xdr:col>
      <xdr:colOff>76200</xdr:colOff>
      <xdr:row>86</xdr:row>
      <xdr:rowOff>114300</xdr:rowOff>
    </xdr:to>
    <xdr:sp macro="" textlink="">
      <xdr:nvSpPr>
        <xdr:cNvPr id="11462" name="Text Box 75" hidden="1">
          <a:extLst>
            <a:ext uri="{FF2B5EF4-FFF2-40B4-BE49-F238E27FC236}">
              <a16:creationId xmlns:a16="http://schemas.microsoft.com/office/drawing/2014/main" id="{00000000-0008-0000-0000-0000C62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76200</xdr:rowOff>
    </xdr:from>
    <xdr:to>
      <xdr:col>10</xdr:col>
      <xdr:colOff>76200</xdr:colOff>
      <xdr:row>86</xdr:row>
      <xdr:rowOff>114300</xdr:rowOff>
    </xdr:to>
    <xdr:sp macro="" textlink="">
      <xdr:nvSpPr>
        <xdr:cNvPr id="11463" name="Text Box 75" hidden="1">
          <a:extLst>
            <a:ext uri="{FF2B5EF4-FFF2-40B4-BE49-F238E27FC236}">
              <a16:creationId xmlns:a16="http://schemas.microsoft.com/office/drawing/2014/main" id="{00000000-0008-0000-0000-0000C72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86</xdr:row>
      <xdr:rowOff>76200</xdr:rowOff>
    </xdr:from>
    <xdr:to>
      <xdr:col>10</xdr:col>
      <xdr:colOff>76200</xdr:colOff>
      <xdr:row>87</xdr:row>
      <xdr:rowOff>114300</xdr:rowOff>
    </xdr:to>
    <xdr:sp macro="" textlink="">
      <xdr:nvSpPr>
        <xdr:cNvPr id="11464" name="Text Box 75" hidden="1">
          <a:extLst>
            <a:ext uri="{FF2B5EF4-FFF2-40B4-BE49-F238E27FC236}">
              <a16:creationId xmlns:a16="http://schemas.microsoft.com/office/drawing/2014/main" id="{00000000-0008-0000-0000-0000C82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86</xdr:row>
      <xdr:rowOff>76200</xdr:rowOff>
    </xdr:from>
    <xdr:to>
      <xdr:col>10</xdr:col>
      <xdr:colOff>76200</xdr:colOff>
      <xdr:row>87</xdr:row>
      <xdr:rowOff>114300</xdr:rowOff>
    </xdr:to>
    <xdr:sp macro="" textlink="">
      <xdr:nvSpPr>
        <xdr:cNvPr id="11465" name="Text Box 75" hidden="1">
          <a:extLst>
            <a:ext uri="{FF2B5EF4-FFF2-40B4-BE49-F238E27FC236}">
              <a16:creationId xmlns:a16="http://schemas.microsoft.com/office/drawing/2014/main" id="{00000000-0008-0000-0000-0000C92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86</xdr:row>
      <xdr:rowOff>76200</xdr:rowOff>
    </xdr:from>
    <xdr:to>
      <xdr:col>10</xdr:col>
      <xdr:colOff>76200</xdr:colOff>
      <xdr:row>87</xdr:row>
      <xdr:rowOff>114300</xdr:rowOff>
    </xdr:to>
    <xdr:sp macro="" textlink="">
      <xdr:nvSpPr>
        <xdr:cNvPr id="11466" name="Text Box 75" hidden="1">
          <a:extLst>
            <a:ext uri="{FF2B5EF4-FFF2-40B4-BE49-F238E27FC236}">
              <a16:creationId xmlns:a16="http://schemas.microsoft.com/office/drawing/2014/main" id="{00000000-0008-0000-0000-0000CA2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86</xdr:row>
      <xdr:rowOff>76200</xdr:rowOff>
    </xdr:from>
    <xdr:to>
      <xdr:col>10</xdr:col>
      <xdr:colOff>76200</xdr:colOff>
      <xdr:row>87</xdr:row>
      <xdr:rowOff>114300</xdr:rowOff>
    </xdr:to>
    <xdr:sp macro="" textlink="">
      <xdr:nvSpPr>
        <xdr:cNvPr id="11467" name="Text Box 75" hidden="1">
          <a:extLst>
            <a:ext uri="{FF2B5EF4-FFF2-40B4-BE49-F238E27FC236}">
              <a16:creationId xmlns:a16="http://schemas.microsoft.com/office/drawing/2014/main" id="{00000000-0008-0000-0000-0000CB2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86</xdr:row>
      <xdr:rowOff>76200</xdr:rowOff>
    </xdr:from>
    <xdr:to>
      <xdr:col>10</xdr:col>
      <xdr:colOff>76200</xdr:colOff>
      <xdr:row>87</xdr:row>
      <xdr:rowOff>114300</xdr:rowOff>
    </xdr:to>
    <xdr:sp macro="" textlink="">
      <xdr:nvSpPr>
        <xdr:cNvPr id="11468" name="Text Box 75" hidden="1">
          <a:extLst>
            <a:ext uri="{FF2B5EF4-FFF2-40B4-BE49-F238E27FC236}">
              <a16:creationId xmlns:a16="http://schemas.microsoft.com/office/drawing/2014/main" id="{00000000-0008-0000-0000-0000CC2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86</xdr:row>
      <xdr:rowOff>76200</xdr:rowOff>
    </xdr:from>
    <xdr:to>
      <xdr:col>10</xdr:col>
      <xdr:colOff>76200</xdr:colOff>
      <xdr:row>87</xdr:row>
      <xdr:rowOff>114300</xdr:rowOff>
    </xdr:to>
    <xdr:sp macro="" textlink="">
      <xdr:nvSpPr>
        <xdr:cNvPr id="11469" name="Text Box 75" hidden="1">
          <a:extLst>
            <a:ext uri="{FF2B5EF4-FFF2-40B4-BE49-F238E27FC236}">
              <a16:creationId xmlns:a16="http://schemas.microsoft.com/office/drawing/2014/main" id="{00000000-0008-0000-0000-0000CD2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86</xdr:row>
      <xdr:rowOff>76200</xdr:rowOff>
    </xdr:from>
    <xdr:to>
      <xdr:col>10</xdr:col>
      <xdr:colOff>76200</xdr:colOff>
      <xdr:row>87</xdr:row>
      <xdr:rowOff>114300</xdr:rowOff>
    </xdr:to>
    <xdr:sp macro="" textlink="">
      <xdr:nvSpPr>
        <xdr:cNvPr id="11470" name="Text Box 75" hidden="1">
          <a:extLst>
            <a:ext uri="{FF2B5EF4-FFF2-40B4-BE49-F238E27FC236}">
              <a16:creationId xmlns:a16="http://schemas.microsoft.com/office/drawing/2014/main" id="{00000000-0008-0000-0000-0000CE2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87</xdr:row>
      <xdr:rowOff>76200</xdr:rowOff>
    </xdr:from>
    <xdr:to>
      <xdr:col>10</xdr:col>
      <xdr:colOff>76200</xdr:colOff>
      <xdr:row>88</xdr:row>
      <xdr:rowOff>114300</xdr:rowOff>
    </xdr:to>
    <xdr:sp macro="" textlink="">
      <xdr:nvSpPr>
        <xdr:cNvPr id="11471" name="Text Box 75" hidden="1">
          <a:extLst>
            <a:ext uri="{FF2B5EF4-FFF2-40B4-BE49-F238E27FC236}">
              <a16:creationId xmlns:a16="http://schemas.microsoft.com/office/drawing/2014/main" id="{00000000-0008-0000-0000-0000CF2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87</xdr:row>
      <xdr:rowOff>76200</xdr:rowOff>
    </xdr:from>
    <xdr:to>
      <xdr:col>10</xdr:col>
      <xdr:colOff>76200</xdr:colOff>
      <xdr:row>88</xdr:row>
      <xdr:rowOff>114300</xdr:rowOff>
    </xdr:to>
    <xdr:sp macro="" textlink="">
      <xdr:nvSpPr>
        <xdr:cNvPr id="11472" name="Text Box 75" hidden="1">
          <a:extLst>
            <a:ext uri="{FF2B5EF4-FFF2-40B4-BE49-F238E27FC236}">
              <a16:creationId xmlns:a16="http://schemas.microsoft.com/office/drawing/2014/main" id="{00000000-0008-0000-0000-0000D02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87</xdr:row>
      <xdr:rowOff>76200</xdr:rowOff>
    </xdr:from>
    <xdr:to>
      <xdr:col>10</xdr:col>
      <xdr:colOff>76200</xdr:colOff>
      <xdr:row>88</xdr:row>
      <xdr:rowOff>114300</xdr:rowOff>
    </xdr:to>
    <xdr:sp macro="" textlink="">
      <xdr:nvSpPr>
        <xdr:cNvPr id="11473" name="Text Box 75" hidden="1">
          <a:extLst>
            <a:ext uri="{FF2B5EF4-FFF2-40B4-BE49-F238E27FC236}">
              <a16:creationId xmlns:a16="http://schemas.microsoft.com/office/drawing/2014/main" id="{00000000-0008-0000-0000-0000D12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87</xdr:row>
      <xdr:rowOff>76200</xdr:rowOff>
    </xdr:from>
    <xdr:to>
      <xdr:col>10</xdr:col>
      <xdr:colOff>76200</xdr:colOff>
      <xdr:row>88</xdr:row>
      <xdr:rowOff>114300</xdr:rowOff>
    </xdr:to>
    <xdr:sp macro="" textlink="">
      <xdr:nvSpPr>
        <xdr:cNvPr id="11474" name="Text Box 75" hidden="1">
          <a:extLst>
            <a:ext uri="{FF2B5EF4-FFF2-40B4-BE49-F238E27FC236}">
              <a16:creationId xmlns:a16="http://schemas.microsoft.com/office/drawing/2014/main" id="{00000000-0008-0000-0000-0000D22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87</xdr:row>
      <xdr:rowOff>76200</xdr:rowOff>
    </xdr:from>
    <xdr:to>
      <xdr:col>10</xdr:col>
      <xdr:colOff>76200</xdr:colOff>
      <xdr:row>88</xdr:row>
      <xdr:rowOff>114300</xdr:rowOff>
    </xdr:to>
    <xdr:sp macro="" textlink="">
      <xdr:nvSpPr>
        <xdr:cNvPr id="11475" name="Text Box 75" hidden="1">
          <a:extLst>
            <a:ext uri="{FF2B5EF4-FFF2-40B4-BE49-F238E27FC236}">
              <a16:creationId xmlns:a16="http://schemas.microsoft.com/office/drawing/2014/main" id="{00000000-0008-0000-0000-0000D32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87</xdr:row>
      <xdr:rowOff>76200</xdr:rowOff>
    </xdr:from>
    <xdr:to>
      <xdr:col>10</xdr:col>
      <xdr:colOff>76200</xdr:colOff>
      <xdr:row>88</xdr:row>
      <xdr:rowOff>114300</xdr:rowOff>
    </xdr:to>
    <xdr:sp macro="" textlink="">
      <xdr:nvSpPr>
        <xdr:cNvPr id="11476" name="Text Box 75" hidden="1">
          <a:extLst>
            <a:ext uri="{FF2B5EF4-FFF2-40B4-BE49-F238E27FC236}">
              <a16:creationId xmlns:a16="http://schemas.microsoft.com/office/drawing/2014/main" id="{00000000-0008-0000-0000-0000D42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87</xdr:row>
      <xdr:rowOff>76200</xdr:rowOff>
    </xdr:from>
    <xdr:to>
      <xdr:col>10</xdr:col>
      <xdr:colOff>76200</xdr:colOff>
      <xdr:row>88</xdr:row>
      <xdr:rowOff>114300</xdr:rowOff>
    </xdr:to>
    <xdr:sp macro="" textlink="">
      <xdr:nvSpPr>
        <xdr:cNvPr id="11477" name="Text Box 75" hidden="1">
          <a:extLst>
            <a:ext uri="{FF2B5EF4-FFF2-40B4-BE49-F238E27FC236}">
              <a16:creationId xmlns:a16="http://schemas.microsoft.com/office/drawing/2014/main" id="{00000000-0008-0000-0000-0000D52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88</xdr:row>
      <xdr:rowOff>76200</xdr:rowOff>
    </xdr:from>
    <xdr:to>
      <xdr:col>10</xdr:col>
      <xdr:colOff>76200</xdr:colOff>
      <xdr:row>89</xdr:row>
      <xdr:rowOff>114300</xdr:rowOff>
    </xdr:to>
    <xdr:sp macro="" textlink="">
      <xdr:nvSpPr>
        <xdr:cNvPr id="11478" name="Text Box 75" hidden="1">
          <a:extLst>
            <a:ext uri="{FF2B5EF4-FFF2-40B4-BE49-F238E27FC236}">
              <a16:creationId xmlns:a16="http://schemas.microsoft.com/office/drawing/2014/main" id="{00000000-0008-0000-0000-0000D62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88</xdr:row>
      <xdr:rowOff>76200</xdr:rowOff>
    </xdr:from>
    <xdr:to>
      <xdr:col>10</xdr:col>
      <xdr:colOff>76200</xdr:colOff>
      <xdr:row>89</xdr:row>
      <xdr:rowOff>114300</xdr:rowOff>
    </xdr:to>
    <xdr:sp macro="" textlink="">
      <xdr:nvSpPr>
        <xdr:cNvPr id="11479" name="Text Box 75" hidden="1">
          <a:extLst>
            <a:ext uri="{FF2B5EF4-FFF2-40B4-BE49-F238E27FC236}">
              <a16:creationId xmlns:a16="http://schemas.microsoft.com/office/drawing/2014/main" id="{00000000-0008-0000-0000-0000D72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88</xdr:row>
      <xdr:rowOff>76200</xdr:rowOff>
    </xdr:from>
    <xdr:to>
      <xdr:col>10</xdr:col>
      <xdr:colOff>76200</xdr:colOff>
      <xdr:row>89</xdr:row>
      <xdr:rowOff>114300</xdr:rowOff>
    </xdr:to>
    <xdr:sp macro="" textlink="">
      <xdr:nvSpPr>
        <xdr:cNvPr id="11480" name="Text Box 75" hidden="1">
          <a:extLst>
            <a:ext uri="{FF2B5EF4-FFF2-40B4-BE49-F238E27FC236}">
              <a16:creationId xmlns:a16="http://schemas.microsoft.com/office/drawing/2014/main" id="{00000000-0008-0000-0000-0000D82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88</xdr:row>
      <xdr:rowOff>76200</xdr:rowOff>
    </xdr:from>
    <xdr:to>
      <xdr:col>10</xdr:col>
      <xdr:colOff>76200</xdr:colOff>
      <xdr:row>89</xdr:row>
      <xdr:rowOff>114300</xdr:rowOff>
    </xdr:to>
    <xdr:sp macro="" textlink="">
      <xdr:nvSpPr>
        <xdr:cNvPr id="11481" name="Text Box 75" hidden="1">
          <a:extLst>
            <a:ext uri="{FF2B5EF4-FFF2-40B4-BE49-F238E27FC236}">
              <a16:creationId xmlns:a16="http://schemas.microsoft.com/office/drawing/2014/main" id="{00000000-0008-0000-0000-0000D92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88</xdr:row>
      <xdr:rowOff>76200</xdr:rowOff>
    </xdr:from>
    <xdr:to>
      <xdr:col>10</xdr:col>
      <xdr:colOff>76200</xdr:colOff>
      <xdr:row>89</xdr:row>
      <xdr:rowOff>114300</xdr:rowOff>
    </xdr:to>
    <xdr:sp macro="" textlink="">
      <xdr:nvSpPr>
        <xdr:cNvPr id="11482" name="Text Box 75" hidden="1">
          <a:extLst>
            <a:ext uri="{FF2B5EF4-FFF2-40B4-BE49-F238E27FC236}">
              <a16:creationId xmlns:a16="http://schemas.microsoft.com/office/drawing/2014/main" id="{00000000-0008-0000-0000-0000DA2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88</xdr:row>
      <xdr:rowOff>76200</xdr:rowOff>
    </xdr:from>
    <xdr:to>
      <xdr:col>10</xdr:col>
      <xdr:colOff>76200</xdr:colOff>
      <xdr:row>89</xdr:row>
      <xdr:rowOff>114300</xdr:rowOff>
    </xdr:to>
    <xdr:sp macro="" textlink="">
      <xdr:nvSpPr>
        <xdr:cNvPr id="11483" name="Text Box 75" hidden="1">
          <a:extLst>
            <a:ext uri="{FF2B5EF4-FFF2-40B4-BE49-F238E27FC236}">
              <a16:creationId xmlns:a16="http://schemas.microsoft.com/office/drawing/2014/main" id="{00000000-0008-0000-0000-0000DB2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88</xdr:row>
      <xdr:rowOff>76200</xdr:rowOff>
    </xdr:from>
    <xdr:to>
      <xdr:col>10</xdr:col>
      <xdr:colOff>76200</xdr:colOff>
      <xdr:row>89</xdr:row>
      <xdr:rowOff>114300</xdr:rowOff>
    </xdr:to>
    <xdr:sp macro="" textlink="">
      <xdr:nvSpPr>
        <xdr:cNvPr id="11484" name="Text Box 75" hidden="1">
          <a:extLst>
            <a:ext uri="{FF2B5EF4-FFF2-40B4-BE49-F238E27FC236}">
              <a16:creationId xmlns:a16="http://schemas.microsoft.com/office/drawing/2014/main" id="{00000000-0008-0000-0000-0000DC2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89</xdr:row>
      <xdr:rowOff>76200</xdr:rowOff>
    </xdr:from>
    <xdr:to>
      <xdr:col>10</xdr:col>
      <xdr:colOff>76200</xdr:colOff>
      <xdr:row>90</xdr:row>
      <xdr:rowOff>114300</xdr:rowOff>
    </xdr:to>
    <xdr:sp macro="" textlink="">
      <xdr:nvSpPr>
        <xdr:cNvPr id="11485" name="Text Box 75" hidden="1">
          <a:extLst>
            <a:ext uri="{FF2B5EF4-FFF2-40B4-BE49-F238E27FC236}">
              <a16:creationId xmlns:a16="http://schemas.microsoft.com/office/drawing/2014/main" id="{00000000-0008-0000-0000-0000DD2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89</xdr:row>
      <xdr:rowOff>76200</xdr:rowOff>
    </xdr:from>
    <xdr:to>
      <xdr:col>10</xdr:col>
      <xdr:colOff>76200</xdr:colOff>
      <xdr:row>90</xdr:row>
      <xdr:rowOff>114300</xdr:rowOff>
    </xdr:to>
    <xdr:sp macro="" textlink="">
      <xdr:nvSpPr>
        <xdr:cNvPr id="11486" name="Text Box 75" hidden="1">
          <a:extLst>
            <a:ext uri="{FF2B5EF4-FFF2-40B4-BE49-F238E27FC236}">
              <a16:creationId xmlns:a16="http://schemas.microsoft.com/office/drawing/2014/main" id="{00000000-0008-0000-0000-0000DE2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89</xdr:row>
      <xdr:rowOff>76200</xdr:rowOff>
    </xdr:from>
    <xdr:to>
      <xdr:col>10</xdr:col>
      <xdr:colOff>76200</xdr:colOff>
      <xdr:row>90</xdr:row>
      <xdr:rowOff>114300</xdr:rowOff>
    </xdr:to>
    <xdr:sp macro="" textlink="">
      <xdr:nvSpPr>
        <xdr:cNvPr id="11487" name="Text Box 75" hidden="1">
          <a:extLst>
            <a:ext uri="{FF2B5EF4-FFF2-40B4-BE49-F238E27FC236}">
              <a16:creationId xmlns:a16="http://schemas.microsoft.com/office/drawing/2014/main" id="{00000000-0008-0000-0000-0000DF2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89</xdr:row>
      <xdr:rowOff>76200</xdr:rowOff>
    </xdr:from>
    <xdr:to>
      <xdr:col>10</xdr:col>
      <xdr:colOff>76200</xdr:colOff>
      <xdr:row>90</xdr:row>
      <xdr:rowOff>114300</xdr:rowOff>
    </xdr:to>
    <xdr:sp macro="" textlink="">
      <xdr:nvSpPr>
        <xdr:cNvPr id="11488" name="Text Box 75" hidden="1">
          <a:extLst>
            <a:ext uri="{FF2B5EF4-FFF2-40B4-BE49-F238E27FC236}">
              <a16:creationId xmlns:a16="http://schemas.microsoft.com/office/drawing/2014/main" id="{00000000-0008-0000-0000-0000E02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89</xdr:row>
      <xdr:rowOff>76200</xdr:rowOff>
    </xdr:from>
    <xdr:to>
      <xdr:col>10</xdr:col>
      <xdr:colOff>76200</xdr:colOff>
      <xdr:row>90</xdr:row>
      <xdr:rowOff>114300</xdr:rowOff>
    </xdr:to>
    <xdr:sp macro="" textlink="">
      <xdr:nvSpPr>
        <xdr:cNvPr id="11489" name="Text Box 75" hidden="1">
          <a:extLst>
            <a:ext uri="{FF2B5EF4-FFF2-40B4-BE49-F238E27FC236}">
              <a16:creationId xmlns:a16="http://schemas.microsoft.com/office/drawing/2014/main" id="{00000000-0008-0000-0000-0000E12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89</xdr:row>
      <xdr:rowOff>76200</xdr:rowOff>
    </xdr:from>
    <xdr:to>
      <xdr:col>10</xdr:col>
      <xdr:colOff>76200</xdr:colOff>
      <xdr:row>90</xdr:row>
      <xdr:rowOff>114300</xdr:rowOff>
    </xdr:to>
    <xdr:sp macro="" textlink="">
      <xdr:nvSpPr>
        <xdr:cNvPr id="11490" name="Text Box 75" hidden="1">
          <a:extLst>
            <a:ext uri="{FF2B5EF4-FFF2-40B4-BE49-F238E27FC236}">
              <a16:creationId xmlns:a16="http://schemas.microsoft.com/office/drawing/2014/main" id="{00000000-0008-0000-0000-0000E22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89</xdr:row>
      <xdr:rowOff>76200</xdr:rowOff>
    </xdr:from>
    <xdr:to>
      <xdr:col>10</xdr:col>
      <xdr:colOff>76200</xdr:colOff>
      <xdr:row>90</xdr:row>
      <xdr:rowOff>114300</xdr:rowOff>
    </xdr:to>
    <xdr:sp macro="" textlink="">
      <xdr:nvSpPr>
        <xdr:cNvPr id="11491" name="Text Box 75" hidden="1">
          <a:extLst>
            <a:ext uri="{FF2B5EF4-FFF2-40B4-BE49-F238E27FC236}">
              <a16:creationId xmlns:a16="http://schemas.microsoft.com/office/drawing/2014/main" id="{00000000-0008-0000-0000-0000E32C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</xdr:row>
      <xdr:rowOff>76200</xdr:rowOff>
    </xdr:from>
    <xdr:to>
      <xdr:col>14</xdr:col>
      <xdr:colOff>76200</xdr:colOff>
      <xdr:row>11</xdr:row>
      <xdr:rowOff>114300</xdr:rowOff>
    </xdr:to>
    <xdr:sp macro="" textlink="">
      <xdr:nvSpPr>
        <xdr:cNvPr id="11492" name="Text Box 75" hidden="1">
          <a:extLst>
            <a:ext uri="{FF2B5EF4-FFF2-40B4-BE49-F238E27FC236}">
              <a16:creationId xmlns:a16="http://schemas.microsoft.com/office/drawing/2014/main" id="{00000000-0008-0000-0000-0000E42C0000}"/>
            </a:ext>
          </a:extLst>
        </xdr:cNvPr>
        <xdr:cNvSpPr txBox="1">
          <a:spLocks noChangeArrowheads="1"/>
        </xdr:cNvSpPr>
      </xdr:nvSpPr>
      <xdr:spPr bwMode="auto">
        <a:xfrm>
          <a:off x="4562475" y="303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</xdr:row>
      <xdr:rowOff>76200</xdr:rowOff>
    </xdr:from>
    <xdr:to>
      <xdr:col>14</xdr:col>
      <xdr:colOff>76200</xdr:colOff>
      <xdr:row>12</xdr:row>
      <xdr:rowOff>114300</xdr:rowOff>
    </xdr:to>
    <xdr:sp macro="" textlink="">
      <xdr:nvSpPr>
        <xdr:cNvPr id="11493" name="Text Box 75" hidden="1">
          <a:extLst>
            <a:ext uri="{FF2B5EF4-FFF2-40B4-BE49-F238E27FC236}">
              <a16:creationId xmlns:a16="http://schemas.microsoft.com/office/drawing/2014/main" id="{00000000-0008-0000-0000-0000E52C0000}"/>
            </a:ext>
          </a:extLst>
        </xdr:cNvPr>
        <xdr:cNvSpPr txBox="1">
          <a:spLocks noChangeArrowheads="1"/>
        </xdr:cNvSpPr>
      </xdr:nvSpPr>
      <xdr:spPr bwMode="auto">
        <a:xfrm>
          <a:off x="4562475" y="3200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</xdr:row>
      <xdr:rowOff>76200</xdr:rowOff>
    </xdr:from>
    <xdr:to>
      <xdr:col>14</xdr:col>
      <xdr:colOff>76200</xdr:colOff>
      <xdr:row>12</xdr:row>
      <xdr:rowOff>114300</xdr:rowOff>
    </xdr:to>
    <xdr:sp macro="" textlink="">
      <xdr:nvSpPr>
        <xdr:cNvPr id="11494" name="Text Box 75" hidden="1">
          <a:extLst>
            <a:ext uri="{FF2B5EF4-FFF2-40B4-BE49-F238E27FC236}">
              <a16:creationId xmlns:a16="http://schemas.microsoft.com/office/drawing/2014/main" id="{00000000-0008-0000-0000-0000E62C0000}"/>
            </a:ext>
          </a:extLst>
        </xdr:cNvPr>
        <xdr:cNvSpPr txBox="1">
          <a:spLocks noChangeArrowheads="1"/>
        </xdr:cNvSpPr>
      </xdr:nvSpPr>
      <xdr:spPr bwMode="auto">
        <a:xfrm>
          <a:off x="4562475" y="3200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</xdr:row>
      <xdr:rowOff>76200</xdr:rowOff>
    </xdr:from>
    <xdr:to>
      <xdr:col>14</xdr:col>
      <xdr:colOff>76200</xdr:colOff>
      <xdr:row>12</xdr:row>
      <xdr:rowOff>114300</xdr:rowOff>
    </xdr:to>
    <xdr:sp macro="" textlink="">
      <xdr:nvSpPr>
        <xdr:cNvPr id="11495" name="Text Box 75" hidden="1">
          <a:extLst>
            <a:ext uri="{FF2B5EF4-FFF2-40B4-BE49-F238E27FC236}">
              <a16:creationId xmlns:a16="http://schemas.microsoft.com/office/drawing/2014/main" id="{00000000-0008-0000-0000-0000E72C0000}"/>
            </a:ext>
          </a:extLst>
        </xdr:cNvPr>
        <xdr:cNvSpPr txBox="1">
          <a:spLocks noChangeArrowheads="1"/>
        </xdr:cNvSpPr>
      </xdr:nvSpPr>
      <xdr:spPr bwMode="auto">
        <a:xfrm>
          <a:off x="4562475" y="3200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</xdr:row>
      <xdr:rowOff>76200</xdr:rowOff>
    </xdr:from>
    <xdr:to>
      <xdr:col>14</xdr:col>
      <xdr:colOff>76200</xdr:colOff>
      <xdr:row>12</xdr:row>
      <xdr:rowOff>114300</xdr:rowOff>
    </xdr:to>
    <xdr:sp macro="" textlink="">
      <xdr:nvSpPr>
        <xdr:cNvPr id="11496" name="Text Box 75" hidden="1">
          <a:extLst>
            <a:ext uri="{FF2B5EF4-FFF2-40B4-BE49-F238E27FC236}">
              <a16:creationId xmlns:a16="http://schemas.microsoft.com/office/drawing/2014/main" id="{00000000-0008-0000-0000-0000E82C0000}"/>
            </a:ext>
          </a:extLst>
        </xdr:cNvPr>
        <xdr:cNvSpPr txBox="1">
          <a:spLocks noChangeArrowheads="1"/>
        </xdr:cNvSpPr>
      </xdr:nvSpPr>
      <xdr:spPr bwMode="auto">
        <a:xfrm>
          <a:off x="4562475" y="3200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</xdr:row>
      <xdr:rowOff>76200</xdr:rowOff>
    </xdr:from>
    <xdr:to>
      <xdr:col>14</xdr:col>
      <xdr:colOff>76200</xdr:colOff>
      <xdr:row>12</xdr:row>
      <xdr:rowOff>114300</xdr:rowOff>
    </xdr:to>
    <xdr:sp macro="" textlink="">
      <xdr:nvSpPr>
        <xdr:cNvPr id="11497" name="Text Box 75" hidden="1">
          <a:extLst>
            <a:ext uri="{FF2B5EF4-FFF2-40B4-BE49-F238E27FC236}">
              <a16:creationId xmlns:a16="http://schemas.microsoft.com/office/drawing/2014/main" id="{00000000-0008-0000-0000-0000E92C0000}"/>
            </a:ext>
          </a:extLst>
        </xdr:cNvPr>
        <xdr:cNvSpPr txBox="1">
          <a:spLocks noChangeArrowheads="1"/>
        </xdr:cNvSpPr>
      </xdr:nvSpPr>
      <xdr:spPr bwMode="auto">
        <a:xfrm>
          <a:off x="4562475" y="3200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</xdr:row>
      <xdr:rowOff>76200</xdr:rowOff>
    </xdr:from>
    <xdr:to>
      <xdr:col>14</xdr:col>
      <xdr:colOff>76200</xdr:colOff>
      <xdr:row>12</xdr:row>
      <xdr:rowOff>114300</xdr:rowOff>
    </xdr:to>
    <xdr:sp macro="" textlink="">
      <xdr:nvSpPr>
        <xdr:cNvPr id="11498" name="Text Box 75" hidden="1">
          <a:extLst>
            <a:ext uri="{FF2B5EF4-FFF2-40B4-BE49-F238E27FC236}">
              <a16:creationId xmlns:a16="http://schemas.microsoft.com/office/drawing/2014/main" id="{00000000-0008-0000-0000-0000EA2C0000}"/>
            </a:ext>
          </a:extLst>
        </xdr:cNvPr>
        <xdr:cNvSpPr txBox="1">
          <a:spLocks noChangeArrowheads="1"/>
        </xdr:cNvSpPr>
      </xdr:nvSpPr>
      <xdr:spPr bwMode="auto">
        <a:xfrm>
          <a:off x="4562475" y="3200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</xdr:row>
      <xdr:rowOff>76200</xdr:rowOff>
    </xdr:from>
    <xdr:to>
      <xdr:col>14</xdr:col>
      <xdr:colOff>76200</xdr:colOff>
      <xdr:row>12</xdr:row>
      <xdr:rowOff>114300</xdr:rowOff>
    </xdr:to>
    <xdr:sp macro="" textlink="">
      <xdr:nvSpPr>
        <xdr:cNvPr id="11499" name="Text Box 75" hidden="1">
          <a:extLst>
            <a:ext uri="{FF2B5EF4-FFF2-40B4-BE49-F238E27FC236}">
              <a16:creationId xmlns:a16="http://schemas.microsoft.com/office/drawing/2014/main" id="{00000000-0008-0000-0000-0000EB2C0000}"/>
            </a:ext>
          </a:extLst>
        </xdr:cNvPr>
        <xdr:cNvSpPr txBox="1">
          <a:spLocks noChangeArrowheads="1"/>
        </xdr:cNvSpPr>
      </xdr:nvSpPr>
      <xdr:spPr bwMode="auto">
        <a:xfrm>
          <a:off x="4562475" y="3200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</xdr:row>
      <xdr:rowOff>76200</xdr:rowOff>
    </xdr:from>
    <xdr:to>
      <xdr:col>14</xdr:col>
      <xdr:colOff>76200</xdr:colOff>
      <xdr:row>13</xdr:row>
      <xdr:rowOff>114300</xdr:rowOff>
    </xdr:to>
    <xdr:sp macro="" textlink="">
      <xdr:nvSpPr>
        <xdr:cNvPr id="11500" name="Text Box 75" hidden="1">
          <a:extLst>
            <a:ext uri="{FF2B5EF4-FFF2-40B4-BE49-F238E27FC236}">
              <a16:creationId xmlns:a16="http://schemas.microsoft.com/office/drawing/2014/main" id="{00000000-0008-0000-0000-0000EC2C0000}"/>
            </a:ext>
          </a:extLst>
        </xdr:cNvPr>
        <xdr:cNvSpPr txBox="1">
          <a:spLocks noChangeArrowheads="1"/>
        </xdr:cNvSpPr>
      </xdr:nvSpPr>
      <xdr:spPr bwMode="auto">
        <a:xfrm>
          <a:off x="4562475" y="3362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</xdr:row>
      <xdr:rowOff>76200</xdr:rowOff>
    </xdr:from>
    <xdr:to>
      <xdr:col>14</xdr:col>
      <xdr:colOff>76200</xdr:colOff>
      <xdr:row>13</xdr:row>
      <xdr:rowOff>114300</xdr:rowOff>
    </xdr:to>
    <xdr:sp macro="" textlink="">
      <xdr:nvSpPr>
        <xdr:cNvPr id="11501" name="Text Box 75" hidden="1">
          <a:extLst>
            <a:ext uri="{FF2B5EF4-FFF2-40B4-BE49-F238E27FC236}">
              <a16:creationId xmlns:a16="http://schemas.microsoft.com/office/drawing/2014/main" id="{00000000-0008-0000-0000-0000ED2C0000}"/>
            </a:ext>
          </a:extLst>
        </xdr:cNvPr>
        <xdr:cNvSpPr txBox="1">
          <a:spLocks noChangeArrowheads="1"/>
        </xdr:cNvSpPr>
      </xdr:nvSpPr>
      <xdr:spPr bwMode="auto">
        <a:xfrm>
          <a:off x="4562475" y="3362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</xdr:row>
      <xdr:rowOff>76200</xdr:rowOff>
    </xdr:from>
    <xdr:to>
      <xdr:col>14</xdr:col>
      <xdr:colOff>76200</xdr:colOff>
      <xdr:row>13</xdr:row>
      <xdr:rowOff>114300</xdr:rowOff>
    </xdr:to>
    <xdr:sp macro="" textlink="">
      <xdr:nvSpPr>
        <xdr:cNvPr id="11502" name="Text Box 75" hidden="1">
          <a:extLst>
            <a:ext uri="{FF2B5EF4-FFF2-40B4-BE49-F238E27FC236}">
              <a16:creationId xmlns:a16="http://schemas.microsoft.com/office/drawing/2014/main" id="{00000000-0008-0000-0000-0000EE2C0000}"/>
            </a:ext>
          </a:extLst>
        </xdr:cNvPr>
        <xdr:cNvSpPr txBox="1">
          <a:spLocks noChangeArrowheads="1"/>
        </xdr:cNvSpPr>
      </xdr:nvSpPr>
      <xdr:spPr bwMode="auto">
        <a:xfrm>
          <a:off x="4562475" y="3362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</xdr:row>
      <xdr:rowOff>76200</xdr:rowOff>
    </xdr:from>
    <xdr:to>
      <xdr:col>14</xdr:col>
      <xdr:colOff>76200</xdr:colOff>
      <xdr:row>13</xdr:row>
      <xdr:rowOff>114300</xdr:rowOff>
    </xdr:to>
    <xdr:sp macro="" textlink="">
      <xdr:nvSpPr>
        <xdr:cNvPr id="11503" name="Text Box 75" hidden="1">
          <a:extLst>
            <a:ext uri="{FF2B5EF4-FFF2-40B4-BE49-F238E27FC236}">
              <a16:creationId xmlns:a16="http://schemas.microsoft.com/office/drawing/2014/main" id="{00000000-0008-0000-0000-0000EF2C0000}"/>
            </a:ext>
          </a:extLst>
        </xdr:cNvPr>
        <xdr:cNvSpPr txBox="1">
          <a:spLocks noChangeArrowheads="1"/>
        </xdr:cNvSpPr>
      </xdr:nvSpPr>
      <xdr:spPr bwMode="auto">
        <a:xfrm>
          <a:off x="4562475" y="3362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</xdr:row>
      <xdr:rowOff>76200</xdr:rowOff>
    </xdr:from>
    <xdr:to>
      <xdr:col>14</xdr:col>
      <xdr:colOff>76200</xdr:colOff>
      <xdr:row>13</xdr:row>
      <xdr:rowOff>114300</xdr:rowOff>
    </xdr:to>
    <xdr:sp macro="" textlink="">
      <xdr:nvSpPr>
        <xdr:cNvPr id="11504" name="Text Box 75" hidden="1">
          <a:extLst>
            <a:ext uri="{FF2B5EF4-FFF2-40B4-BE49-F238E27FC236}">
              <a16:creationId xmlns:a16="http://schemas.microsoft.com/office/drawing/2014/main" id="{00000000-0008-0000-0000-0000F02C0000}"/>
            </a:ext>
          </a:extLst>
        </xdr:cNvPr>
        <xdr:cNvSpPr txBox="1">
          <a:spLocks noChangeArrowheads="1"/>
        </xdr:cNvSpPr>
      </xdr:nvSpPr>
      <xdr:spPr bwMode="auto">
        <a:xfrm>
          <a:off x="4562475" y="3362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</xdr:row>
      <xdr:rowOff>76200</xdr:rowOff>
    </xdr:from>
    <xdr:to>
      <xdr:col>14</xdr:col>
      <xdr:colOff>76200</xdr:colOff>
      <xdr:row>13</xdr:row>
      <xdr:rowOff>114300</xdr:rowOff>
    </xdr:to>
    <xdr:sp macro="" textlink="">
      <xdr:nvSpPr>
        <xdr:cNvPr id="11505" name="Text Box 75" hidden="1">
          <a:extLst>
            <a:ext uri="{FF2B5EF4-FFF2-40B4-BE49-F238E27FC236}">
              <a16:creationId xmlns:a16="http://schemas.microsoft.com/office/drawing/2014/main" id="{00000000-0008-0000-0000-0000F12C0000}"/>
            </a:ext>
          </a:extLst>
        </xdr:cNvPr>
        <xdr:cNvSpPr txBox="1">
          <a:spLocks noChangeArrowheads="1"/>
        </xdr:cNvSpPr>
      </xdr:nvSpPr>
      <xdr:spPr bwMode="auto">
        <a:xfrm>
          <a:off x="4562475" y="3362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</xdr:row>
      <xdr:rowOff>76200</xdr:rowOff>
    </xdr:from>
    <xdr:to>
      <xdr:col>14</xdr:col>
      <xdr:colOff>76200</xdr:colOff>
      <xdr:row>13</xdr:row>
      <xdr:rowOff>114300</xdr:rowOff>
    </xdr:to>
    <xdr:sp macro="" textlink="">
      <xdr:nvSpPr>
        <xdr:cNvPr id="11506" name="Text Box 75" hidden="1">
          <a:extLst>
            <a:ext uri="{FF2B5EF4-FFF2-40B4-BE49-F238E27FC236}">
              <a16:creationId xmlns:a16="http://schemas.microsoft.com/office/drawing/2014/main" id="{00000000-0008-0000-0000-0000F22C0000}"/>
            </a:ext>
          </a:extLst>
        </xdr:cNvPr>
        <xdr:cNvSpPr txBox="1">
          <a:spLocks noChangeArrowheads="1"/>
        </xdr:cNvSpPr>
      </xdr:nvSpPr>
      <xdr:spPr bwMode="auto">
        <a:xfrm>
          <a:off x="4562475" y="3362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</xdr:row>
      <xdr:rowOff>76200</xdr:rowOff>
    </xdr:from>
    <xdr:to>
      <xdr:col>14</xdr:col>
      <xdr:colOff>76200</xdr:colOff>
      <xdr:row>13</xdr:row>
      <xdr:rowOff>114300</xdr:rowOff>
    </xdr:to>
    <xdr:sp macro="" textlink="">
      <xdr:nvSpPr>
        <xdr:cNvPr id="11507" name="Text Box 75" hidden="1">
          <a:extLst>
            <a:ext uri="{FF2B5EF4-FFF2-40B4-BE49-F238E27FC236}">
              <a16:creationId xmlns:a16="http://schemas.microsoft.com/office/drawing/2014/main" id="{00000000-0008-0000-0000-0000F32C0000}"/>
            </a:ext>
          </a:extLst>
        </xdr:cNvPr>
        <xdr:cNvSpPr txBox="1">
          <a:spLocks noChangeArrowheads="1"/>
        </xdr:cNvSpPr>
      </xdr:nvSpPr>
      <xdr:spPr bwMode="auto">
        <a:xfrm>
          <a:off x="4562475" y="3362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</xdr:row>
      <xdr:rowOff>76200</xdr:rowOff>
    </xdr:from>
    <xdr:to>
      <xdr:col>14</xdr:col>
      <xdr:colOff>76200</xdr:colOff>
      <xdr:row>14</xdr:row>
      <xdr:rowOff>114300</xdr:rowOff>
    </xdr:to>
    <xdr:sp macro="" textlink="">
      <xdr:nvSpPr>
        <xdr:cNvPr id="11508" name="Text Box 75" hidden="1">
          <a:extLst>
            <a:ext uri="{FF2B5EF4-FFF2-40B4-BE49-F238E27FC236}">
              <a16:creationId xmlns:a16="http://schemas.microsoft.com/office/drawing/2014/main" id="{00000000-0008-0000-0000-0000F42C0000}"/>
            </a:ext>
          </a:extLst>
        </xdr:cNvPr>
        <xdr:cNvSpPr txBox="1">
          <a:spLocks noChangeArrowheads="1"/>
        </xdr:cNvSpPr>
      </xdr:nvSpPr>
      <xdr:spPr bwMode="auto">
        <a:xfrm>
          <a:off x="4562475" y="35242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</xdr:row>
      <xdr:rowOff>76200</xdr:rowOff>
    </xdr:from>
    <xdr:to>
      <xdr:col>14</xdr:col>
      <xdr:colOff>76200</xdr:colOff>
      <xdr:row>14</xdr:row>
      <xdr:rowOff>114300</xdr:rowOff>
    </xdr:to>
    <xdr:sp macro="" textlink="">
      <xdr:nvSpPr>
        <xdr:cNvPr id="11509" name="Text Box 75" hidden="1">
          <a:extLst>
            <a:ext uri="{FF2B5EF4-FFF2-40B4-BE49-F238E27FC236}">
              <a16:creationId xmlns:a16="http://schemas.microsoft.com/office/drawing/2014/main" id="{00000000-0008-0000-0000-0000F52C0000}"/>
            </a:ext>
          </a:extLst>
        </xdr:cNvPr>
        <xdr:cNvSpPr txBox="1">
          <a:spLocks noChangeArrowheads="1"/>
        </xdr:cNvSpPr>
      </xdr:nvSpPr>
      <xdr:spPr bwMode="auto">
        <a:xfrm>
          <a:off x="4562475" y="35242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</xdr:row>
      <xdr:rowOff>76200</xdr:rowOff>
    </xdr:from>
    <xdr:to>
      <xdr:col>14</xdr:col>
      <xdr:colOff>76200</xdr:colOff>
      <xdr:row>14</xdr:row>
      <xdr:rowOff>114300</xdr:rowOff>
    </xdr:to>
    <xdr:sp macro="" textlink="">
      <xdr:nvSpPr>
        <xdr:cNvPr id="11510" name="Text Box 75" hidden="1">
          <a:extLst>
            <a:ext uri="{FF2B5EF4-FFF2-40B4-BE49-F238E27FC236}">
              <a16:creationId xmlns:a16="http://schemas.microsoft.com/office/drawing/2014/main" id="{00000000-0008-0000-0000-0000F62C0000}"/>
            </a:ext>
          </a:extLst>
        </xdr:cNvPr>
        <xdr:cNvSpPr txBox="1">
          <a:spLocks noChangeArrowheads="1"/>
        </xdr:cNvSpPr>
      </xdr:nvSpPr>
      <xdr:spPr bwMode="auto">
        <a:xfrm>
          <a:off x="4562475" y="35242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</xdr:row>
      <xdr:rowOff>76200</xdr:rowOff>
    </xdr:from>
    <xdr:to>
      <xdr:col>14</xdr:col>
      <xdr:colOff>76200</xdr:colOff>
      <xdr:row>14</xdr:row>
      <xdr:rowOff>114300</xdr:rowOff>
    </xdr:to>
    <xdr:sp macro="" textlink="">
      <xdr:nvSpPr>
        <xdr:cNvPr id="11511" name="Text Box 75" hidden="1">
          <a:extLst>
            <a:ext uri="{FF2B5EF4-FFF2-40B4-BE49-F238E27FC236}">
              <a16:creationId xmlns:a16="http://schemas.microsoft.com/office/drawing/2014/main" id="{00000000-0008-0000-0000-0000F72C0000}"/>
            </a:ext>
          </a:extLst>
        </xdr:cNvPr>
        <xdr:cNvSpPr txBox="1">
          <a:spLocks noChangeArrowheads="1"/>
        </xdr:cNvSpPr>
      </xdr:nvSpPr>
      <xdr:spPr bwMode="auto">
        <a:xfrm>
          <a:off x="4562475" y="35242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</xdr:row>
      <xdr:rowOff>76200</xdr:rowOff>
    </xdr:from>
    <xdr:to>
      <xdr:col>14</xdr:col>
      <xdr:colOff>76200</xdr:colOff>
      <xdr:row>14</xdr:row>
      <xdr:rowOff>114300</xdr:rowOff>
    </xdr:to>
    <xdr:sp macro="" textlink="">
      <xdr:nvSpPr>
        <xdr:cNvPr id="11512" name="Text Box 75" hidden="1">
          <a:extLst>
            <a:ext uri="{FF2B5EF4-FFF2-40B4-BE49-F238E27FC236}">
              <a16:creationId xmlns:a16="http://schemas.microsoft.com/office/drawing/2014/main" id="{00000000-0008-0000-0000-0000F82C0000}"/>
            </a:ext>
          </a:extLst>
        </xdr:cNvPr>
        <xdr:cNvSpPr txBox="1">
          <a:spLocks noChangeArrowheads="1"/>
        </xdr:cNvSpPr>
      </xdr:nvSpPr>
      <xdr:spPr bwMode="auto">
        <a:xfrm>
          <a:off x="4562475" y="35242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</xdr:row>
      <xdr:rowOff>76200</xdr:rowOff>
    </xdr:from>
    <xdr:to>
      <xdr:col>14</xdr:col>
      <xdr:colOff>76200</xdr:colOff>
      <xdr:row>14</xdr:row>
      <xdr:rowOff>114300</xdr:rowOff>
    </xdr:to>
    <xdr:sp macro="" textlink="">
      <xdr:nvSpPr>
        <xdr:cNvPr id="11513" name="Text Box 75" hidden="1">
          <a:extLst>
            <a:ext uri="{FF2B5EF4-FFF2-40B4-BE49-F238E27FC236}">
              <a16:creationId xmlns:a16="http://schemas.microsoft.com/office/drawing/2014/main" id="{00000000-0008-0000-0000-0000F92C0000}"/>
            </a:ext>
          </a:extLst>
        </xdr:cNvPr>
        <xdr:cNvSpPr txBox="1">
          <a:spLocks noChangeArrowheads="1"/>
        </xdr:cNvSpPr>
      </xdr:nvSpPr>
      <xdr:spPr bwMode="auto">
        <a:xfrm>
          <a:off x="4562475" y="35242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</xdr:row>
      <xdr:rowOff>76200</xdr:rowOff>
    </xdr:from>
    <xdr:to>
      <xdr:col>14</xdr:col>
      <xdr:colOff>76200</xdr:colOff>
      <xdr:row>14</xdr:row>
      <xdr:rowOff>114300</xdr:rowOff>
    </xdr:to>
    <xdr:sp macro="" textlink="">
      <xdr:nvSpPr>
        <xdr:cNvPr id="11514" name="Text Box 75" hidden="1">
          <a:extLst>
            <a:ext uri="{FF2B5EF4-FFF2-40B4-BE49-F238E27FC236}">
              <a16:creationId xmlns:a16="http://schemas.microsoft.com/office/drawing/2014/main" id="{00000000-0008-0000-0000-0000FA2C0000}"/>
            </a:ext>
          </a:extLst>
        </xdr:cNvPr>
        <xdr:cNvSpPr txBox="1">
          <a:spLocks noChangeArrowheads="1"/>
        </xdr:cNvSpPr>
      </xdr:nvSpPr>
      <xdr:spPr bwMode="auto">
        <a:xfrm>
          <a:off x="4562475" y="35242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</xdr:row>
      <xdr:rowOff>76200</xdr:rowOff>
    </xdr:from>
    <xdr:to>
      <xdr:col>14</xdr:col>
      <xdr:colOff>76200</xdr:colOff>
      <xdr:row>14</xdr:row>
      <xdr:rowOff>114300</xdr:rowOff>
    </xdr:to>
    <xdr:sp macro="" textlink="">
      <xdr:nvSpPr>
        <xdr:cNvPr id="11515" name="Text Box 75" hidden="1">
          <a:extLst>
            <a:ext uri="{FF2B5EF4-FFF2-40B4-BE49-F238E27FC236}">
              <a16:creationId xmlns:a16="http://schemas.microsoft.com/office/drawing/2014/main" id="{00000000-0008-0000-0000-0000FB2C0000}"/>
            </a:ext>
          </a:extLst>
        </xdr:cNvPr>
        <xdr:cNvSpPr txBox="1">
          <a:spLocks noChangeArrowheads="1"/>
        </xdr:cNvSpPr>
      </xdr:nvSpPr>
      <xdr:spPr bwMode="auto">
        <a:xfrm>
          <a:off x="4562475" y="35242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</xdr:row>
      <xdr:rowOff>76200</xdr:rowOff>
    </xdr:from>
    <xdr:to>
      <xdr:col>14</xdr:col>
      <xdr:colOff>76200</xdr:colOff>
      <xdr:row>15</xdr:row>
      <xdr:rowOff>114300</xdr:rowOff>
    </xdr:to>
    <xdr:sp macro="" textlink="">
      <xdr:nvSpPr>
        <xdr:cNvPr id="11516" name="Text Box 75" hidden="1">
          <a:extLst>
            <a:ext uri="{FF2B5EF4-FFF2-40B4-BE49-F238E27FC236}">
              <a16:creationId xmlns:a16="http://schemas.microsoft.com/office/drawing/2014/main" id="{00000000-0008-0000-0000-0000FC2C0000}"/>
            </a:ext>
          </a:extLst>
        </xdr:cNvPr>
        <xdr:cNvSpPr txBox="1">
          <a:spLocks noChangeArrowheads="1"/>
        </xdr:cNvSpPr>
      </xdr:nvSpPr>
      <xdr:spPr bwMode="auto">
        <a:xfrm>
          <a:off x="4562475" y="3686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</xdr:row>
      <xdr:rowOff>76200</xdr:rowOff>
    </xdr:from>
    <xdr:to>
      <xdr:col>14</xdr:col>
      <xdr:colOff>76200</xdr:colOff>
      <xdr:row>15</xdr:row>
      <xdr:rowOff>114300</xdr:rowOff>
    </xdr:to>
    <xdr:sp macro="" textlink="">
      <xdr:nvSpPr>
        <xdr:cNvPr id="11517" name="Text Box 75" hidden="1">
          <a:extLst>
            <a:ext uri="{FF2B5EF4-FFF2-40B4-BE49-F238E27FC236}">
              <a16:creationId xmlns:a16="http://schemas.microsoft.com/office/drawing/2014/main" id="{00000000-0008-0000-0000-0000FD2C0000}"/>
            </a:ext>
          </a:extLst>
        </xdr:cNvPr>
        <xdr:cNvSpPr txBox="1">
          <a:spLocks noChangeArrowheads="1"/>
        </xdr:cNvSpPr>
      </xdr:nvSpPr>
      <xdr:spPr bwMode="auto">
        <a:xfrm>
          <a:off x="4562475" y="3686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</xdr:row>
      <xdr:rowOff>76200</xdr:rowOff>
    </xdr:from>
    <xdr:to>
      <xdr:col>14</xdr:col>
      <xdr:colOff>76200</xdr:colOff>
      <xdr:row>15</xdr:row>
      <xdr:rowOff>114300</xdr:rowOff>
    </xdr:to>
    <xdr:sp macro="" textlink="">
      <xdr:nvSpPr>
        <xdr:cNvPr id="11518" name="Text Box 75" hidden="1">
          <a:extLst>
            <a:ext uri="{FF2B5EF4-FFF2-40B4-BE49-F238E27FC236}">
              <a16:creationId xmlns:a16="http://schemas.microsoft.com/office/drawing/2014/main" id="{00000000-0008-0000-0000-0000FE2C0000}"/>
            </a:ext>
          </a:extLst>
        </xdr:cNvPr>
        <xdr:cNvSpPr txBox="1">
          <a:spLocks noChangeArrowheads="1"/>
        </xdr:cNvSpPr>
      </xdr:nvSpPr>
      <xdr:spPr bwMode="auto">
        <a:xfrm>
          <a:off x="4562475" y="3686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</xdr:row>
      <xdr:rowOff>76200</xdr:rowOff>
    </xdr:from>
    <xdr:to>
      <xdr:col>14</xdr:col>
      <xdr:colOff>76200</xdr:colOff>
      <xdr:row>15</xdr:row>
      <xdr:rowOff>114300</xdr:rowOff>
    </xdr:to>
    <xdr:sp macro="" textlink="">
      <xdr:nvSpPr>
        <xdr:cNvPr id="11519" name="Text Box 75" hidden="1">
          <a:extLst>
            <a:ext uri="{FF2B5EF4-FFF2-40B4-BE49-F238E27FC236}">
              <a16:creationId xmlns:a16="http://schemas.microsoft.com/office/drawing/2014/main" id="{00000000-0008-0000-0000-0000FF2C0000}"/>
            </a:ext>
          </a:extLst>
        </xdr:cNvPr>
        <xdr:cNvSpPr txBox="1">
          <a:spLocks noChangeArrowheads="1"/>
        </xdr:cNvSpPr>
      </xdr:nvSpPr>
      <xdr:spPr bwMode="auto">
        <a:xfrm>
          <a:off x="4562475" y="3686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</xdr:row>
      <xdr:rowOff>76200</xdr:rowOff>
    </xdr:from>
    <xdr:to>
      <xdr:col>14</xdr:col>
      <xdr:colOff>76200</xdr:colOff>
      <xdr:row>15</xdr:row>
      <xdr:rowOff>114300</xdr:rowOff>
    </xdr:to>
    <xdr:sp macro="" textlink="">
      <xdr:nvSpPr>
        <xdr:cNvPr id="11520" name="Text Box 75" hidden="1">
          <a:extLst>
            <a:ext uri="{FF2B5EF4-FFF2-40B4-BE49-F238E27FC236}">
              <a16:creationId xmlns:a16="http://schemas.microsoft.com/office/drawing/2014/main" id="{00000000-0008-0000-0000-0000002D0000}"/>
            </a:ext>
          </a:extLst>
        </xdr:cNvPr>
        <xdr:cNvSpPr txBox="1">
          <a:spLocks noChangeArrowheads="1"/>
        </xdr:cNvSpPr>
      </xdr:nvSpPr>
      <xdr:spPr bwMode="auto">
        <a:xfrm>
          <a:off x="4562475" y="3686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</xdr:row>
      <xdr:rowOff>76200</xdr:rowOff>
    </xdr:from>
    <xdr:to>
      <xdr:col>14</xdr:col>
      <xdr:colOff>76200</xdr:colOff>
      <xdr:row>15</xdr:row>
      <xdr:rowOff>114300</xdr:rowOff>
    </xdr:to>
    <xdr:sp macro="" textlink="">
      <xdr:nvSpPr>
        <xdr:cNvPr id="11521" name="Text Box 75" hidden="1">
          <a:extLst>
            <a:ext uri="{FF2B5EF4-FFF2-40B4-BE49-F238E27FC236}">
              <a16:creationId xmlns:a16="http://schemas.microsoft.com/office/drawing/2014/main" id="{00000000-0008-0000-0000-0000012D0000}"/>
            </a:ext>
          </a:extLst>
        </xdr:cNvPr>
        <xdr:cNvSpPr txBox="1">
          <a:spLocks noChangeArrowheads="1"/>
        </xdr:cNvSpPr>
      </xdr:nvSpPr>
      <xdr:spPr bwMode="auto">
        <a:xfrm>
          <a:off x="4562475" y="3686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</xdr:row>
      <xdr:rowOff>76200</xdr:rowOff>
    </xdr:from>
    <xdr:to>
      <xdr:col>14</xdr:col>
      <xdr:colOff>76200</xdr:colOff>
      <xdr:row>15</xdr:row>
      <xdr:rowOff>114300</xdr:rowOff>
    </xdr:to>
    <xdr:sp macro="" textlink="">
      <xdr:nvSpPr>
        <xdr:cNvPr id="11522" name="Text Box 75" hidden="1">
          <a:extLst>
            <a:ext uri="{FF2B5EF4-FFF2-40B4-BE49-F238E27FC236}">
              <a16:creationId xmlns:a16="http://schemas.microsoft.com/office/drawing/2014/main" id="{00000000-0008-0000-0000-0000022D0000}"/>
            </a:ext>
          </a:extLst>
        </xdr:cNvPr>
        <xdr:cNvSpPr txBox="1">
          <a:spLocks noChangeArrowheads="1"/>
        </xdr:cNvSpPr>
      </xdr:nvSpPr>
      <xdr:spPr bwMode="auto">
        <a:xfrm>
          <a:off x="4562475" y="3686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</xdr:row>
      <xdr:rowOff>76200</xdr:rowOff>
    </xdr:from>
    <xdr:to>
      <xdr:col>14</xdr:col>
      <xdr:colOff>76200</xdr:colOff>
      <xdr:row>15</xdr:row>
      <xdr:rowOff>114300</xdr:rowOff>
    </xdr:to>
    <xdr:sp macro="" textlink="">
      <xdr:nvSpPr>
        <xdr:cNvPr id="11523" name="Text Box 75" hidden="1">
          <a:extLst>
            <a:ext uri="{FF2B5EF4-FFF2-40B4-BE49-F238E27FC236}">
              <a16:creationId xmlns:a16="http://schemas.microsoft.com/office/drawing/2014/main" id="{00000000-0008-0000-0000-0000032D0000}"/>
            </a:ext>
          </a:extLst>
        </xdr:cNvPr>
        <xdr:cNvSpPr txBox="1">
          <a:spLocks noChangeArrowheads="1"/>
        </xdr:cNvSpPr>
      </xdr:nvSpPr>
      <xdr:spPr bwMode="auto">
        <a:xfrm>
          <a:off x="4562475" y="3686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</xdr:row>
      <xdr:rowOff>76200</xdr:rowOff>
    </xdr:from>
    <xdr:to>
      <xdr:col>14</xdr:col>
      <xdr:colOff>76200</xdr:colOff>
      <xdr:row>16</xdr:row>
      <xdr:rowOff>114300</xdr:rowOff>
    </xdr:to>
    <xdr:sp macro="" textlink="">
      <xdr:nvSpPr>
        <xdr:cNvPr id="11524" name="Text Box 75" hidden="1">
          <a:extLst>
            <a:ext uri="{FF2B5EF4-FFF2-40B4-BE49-F238E27FC236}">
              <a16:creationId xmlns:a16="http://schemas.microsoft.com/office/drawing/2014/main" id="{00000000-0008-0000-0000-0000042D0000}"/>
            </a:ext>
          </a:extLst>
        </xdr:cNvPr>
        <xdr:cNvSpPr txBox="1">
          <a:spLocks noChangeArrowheads="1"/>
        </xdr:cNvSpPr>
      </xdr:nvSpPr>
      <xdr:spPr bwMode="auto">
        <a:xfrm>
          <a:off x="4562475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</xdr:row>
      <xdr:rowOff>76200</xdr:rowOff>
    </xdr:from>
    <xdr:to>
      <xdr:col>14</xdr:col>
      <xdr:colOff>76200</xdr:colOff>
      <xdr:row>16</xdr:row>
      <xdr:rowOff>114300</xdr:rowOff>
    </xdr:to>
    <xdr:sp macro="" textlink="">
      <xdr:nvSpPr>
        <xdr:cNvPr id="11525" name="Text Box 75" hidden="1">
          <a:extLst>
            <a:ext uri="{FF2B5EF4-FFF2-40B4-BE49-F238E27FC236}">
              <a16:creationId xmlns:a16="http://schemas.microsoft.com/office/drawing/2014/main" id="{00000000-0008-0000-0000-0000052D0000}"/>
            </a:ext>
          </a:extLst>
        </xdr:cNvPr>
        <xdr:cNvSpPr txBox="1">
          <a:spLocks noChangeArrowheads="1"/>
        </xdr:cNvSpPr>
      </xdr:nvSpPr>
      <xdr:spPr bwMode="auto">
        <a:xfrm>
          <a:off x="4562475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</xdr:row>
      <xdr:rowOff>76200</xdr:rowOff>
    </xdr:from>
    <xdr:to>
      <xdr:col>14</xdr:col>
      <xdr:colOff>76200</xdr:colOff>
      <xdr:row>16</xdr:row>
      <xdr:rowOff>114300</xdr:rowOff>
    </xdr:to>
    <xdr:sp macro="" textlink="">
      <xdr:nvSpPr>
        <xdr:cNvPr id="11526" name="Text Box 75" hidden="1">
          <a:extLst>
            <a:ext uri="{FF2B5EF4-FFF2-40B4-BE49-F238E27FC236}">
              <a16:creationId xmlns:a16="http://schemas.microsoft.com/office/drawing/2014/main" id="{00000000-0008-0000-0000-0000062D0000}"/>
            </a:ext>
          </a:extLst>
        </xdr:cNvPr>
        <xdr:cNvSpPr txBox="1">
          <a:spLocks noChangeArrowheads="1"/>
        </xdr:cNvSpPr>
      </xdr:nvSpPr>
      <xdr:spPr bwMode="auto">
        <a:xfrm>
          <a:off x="4562475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</xdr:row>
      <xdr:rowOff>76200</xdr:rowOff>
    </xdr:from>
    <xdr:to>
      <xdr:col>14</xdr:col>
      <xdr:colOff>76200</xdr:colOff>
      <xdr:row>16</xdr:row>
      <xdr:rowOff>114300</xdr:rowOff>
    </xdr:to>
    <xdr:sp macro="" textlink="">
      <xdr:nvSpPr>
        <xdr:cNvPr id="11527" name="Text Box 75" hidden="1">
          <a:extLst>
            <a:ext uri="{FF2B5EF4-FFF2-40B4-BE49-F238E27FC236}">
              <a16:creationId xmlns:a16="http://schemas.microsoft.com/office/drawing/2014/main" id="{00000000-0008-0000-0000-0000072D0000}"/>
            </a:ext>
          </a:extLst>
        </xdr:cNvPr>
        <xdr:cNvSpPr txBox="1">
          <a:spLocks noChangeArrowheads="1"/>
        </xdr:cNvSpPr>
      </xdr:nvSpPr>
      <xdr:spPr bwMode="auto">
        <a:xfrm>
          <a:off x="4562475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</xdr:row>
      <xdr:rowOff>76200</xdr:rowOff>
    </xdr:from>
    <xdr:to>
      <xdr:col>14</xdr:col>
      <xdr:colOff>76200</xdr:colOff>
      <xdr:row>16</xdr:row>
      <xdr:rowOff>114300</xdr:rowOff>
    </xdr:to>
    <xdr:sp macro="" textlink="">
      <xdr:nvSpPr>
        <xdr:cNvPr id="11528" name="Text Box 75" hidden="1">
          <a:extLst>
            <a:ext uri="{FF2B5EF4-FFF2-40B4-BE49-F238E27FC236}">
              <a16:creationId xmlns:a16="http://schemas.microsoft.com/office/drawing/2014/main" id="{00000000-0008-0000-0000-0000082D0000}"/>
            </a:ext>
          </a:extLst>
        </xdr:cNvPr>
        <xdr:cNvSpPr txBox="1">
          <a:spLocks noChangeArrowheads="1"/>
        </xdr:cNvSpPr>
      </xdr:nvSpPr>
      <xdr:spPr bwMode="auto">
        <a:xfrm>
          <a:off x="4562475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</xdr:row>
      <xdr:rowOff>76200</xdr:rowOff>
    </xdr:from>
    <xdr:to>
      <xdr:col>14</xdr:col>
      <xdr:colOff>76200</xdr:colOff>
      <xdr:row>16</xdr:row>
      <xdr:rowOff>114300</xdr:rowOff>
    </xdr:to>
    <xdr:sp macro="" textlink="">
      <xdr:nvSpPr>
        <xdr:cNvPr id="11529" name="Text Box 75" hidden="1">
          <a:extLst>
            <a:ext uri="{FF2B5EF4-FFF2-40B4-BE49-F238E27FC236}">
              <a16:creationId xmlns:a16="http://schemas.microsoft.com/office/drawing/2014/main" id="{00000000-0008-0000-0000-0000092D0000}"/>
            </a:ext>
          </a:extLst>
        </xdr:cNvPr>
        <xdr:cNvSpPr txBox="1">
          <a:spLocks noChangeArrowheads="1"/>
        </xdr:cNvSpPr>
      </xdr:nvSpPr>
      <xdr:spPr bwMode="auto">
        <a:xfrm>
          <a:off x="4562475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</xdr:row>
      <xdr:rowOff>76200</xdr:rowOff>
    </xdr:from>
    <xdr:to>
      <xdr:col>14</xdr:col>
      <xdr:colOff>76200</xdr:colOff>
      <xdr:row>16</xdr:row>
      <xdr:rowOff>114300</xdr:rowOff>
    </xdr:to>
    <xdr:sp macro="" textlink="">
      <xdr:nvSpPr>
        <xdr:cNvPr id="11530" name="Text Box 75" hidden="1">
          <a:extLst>
            <a:ext uri="{FF2B5EF4-FFF2-40B4-BE49-F238E27FC236}">
              <a16:creationId xmlns:a16="http://schemas.microsoft.com/office/drawing/2014/main" id="{00000000-0008-0000-0000-00000A2D0000}"/>
            </a:ext>
          </a:extLst>
        </xdr:cNvPr>
        <xdr:cNvSpPr txBox="1">
          <a:spLocks noChangeArrowheads="1"/>
        </xdr:cNvSpPr>
      </xdr:nvSpPr>
      <xdr:spPr bwMode="auto">
        <a:xfrm>
          <a:off x="4562475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</xdr:row>
      <xdr:rowOff>76200</xdr:rowOff>
    </xdr:from>
    <xdr:to>
      <xdr:col>14</xdr:col>
      <xdr:colOff>76200</xdr:colOff>
      <xdr:row>16</xdr:row>
      <xdr:rowOff>114300</xdr:rowOff>
    </xdr:to>
    <xdr:sp macro="" textlink="">
      <xdr:nvSpPr>
        <xdr:cNvPr id="11531" name="Text Box 75" hidden="1">
          <a:extLst>
            <a:ext uri="{FF2B5EF4-FFF2-40B4-BE49-F238E27FC236}">
              <a16:creationId xmlns:a16="http://schemas.microsoft.com/office/drawing/2014/main" id="{00000000-0008-0000-0000-00000B2D0000}"/>
            </a:ext>
          </a:extLst>
        </xdr:cNvPr>
        <xdr:cNvSpPr txBox="1">
          <a:spLocks noChangeArrowheads="1"/>
        </xdr:cNvSpPr>
      </xdr:nvSpPr>
      <xdr:spPr bwMode="auto">
        <a:xfrm>
          <a:off x="4562475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</xdr:row>
      <xdr:rowOff>76200</xdr:rowOff>
    </xdr:from>
    <xdr:to>
      <xdr:col>14</xdr:col>
      <xdr:colOff>76200</xdr:colOff>
      <xdr:row>17</xdr:row>
      <xdr:rowOff>114300</xdr:rowOff>
    </xdr:to>
    <xdr:sp macro="" textlink="">
      <xdr:nvSpPr>
        <xdr:cNvPr id="11532" name="Text Box 75" hidden="1">
          <a:extLst>
            <a:ext uri="{FF2B5EF4-FFF2-40B4-BE49-F238E27FC236}">
              <a16:creationId xmlns:a16="http://schemas.microsoft.com/office/drawing/2014/main" id="{00000000-0008-0000-0000-00000C2D0000}"/>
            </a:ext>
          </a:extLst>
        </xdr:cNvPr>
        <xdr:cNvSpPr txBox="1">
          <a:spLocks noChangeArrowheads="1"/>
        </xdr:cNvSpPr>
      </xdr:nvSpPr>
      <xdr:spPr bwMode="auto">
        <a:xfrm>
          <a:off x="4562475" y="401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</xdr:row>
      <xdr:rowOff>76200</xdr:rowOff>
    </xdr:from>
    <xdr:to>
      <xdr:col>14</xdr:col>
      <xdr:colOff>76200</xdr:colOff>
      <xdr:row>17</xdr:row>
      <xdr:rowOff>114300</xdr:rowOff>
    </xdr:to>
    <xdr:sp macro="" textlink="">
      <xdr:nvSpPr>
        <xdr:cNvPr id="11533" name="Text Box 75" hidden="1">
          <a:extLst>
            <a:ext uri="{FF2B5EF4-FFF2-40B4-BE49-F238E27FC236}">
              <a16:creationId xmlns:a16="http://schemas.microsoft.com/office/drawing/2014/main" id="{00000000-0008-0000-0000-00000D2D0000}"/>
            </a:ext>
          </a:extLst>
        </xdr:cNvPr>
        <xdr:cNvSpPr txBox="1">
          <a:spLocks noChangeArrowheads="1"/>
        </xdr:cNvSpPr>
      </xdr:nvSpPr>
      <xdr:spPr bwMode="auto">
        <a:xfrm>
          <a:off x="4562475" y="401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</xdr:row>
      <xdr:rowOff>76200</xdr:rowOff>
    </xdr:from>
    <xdr:to>
      <xdr:col>14</xdr:col>
      <xdr:colOff>76200</xdr:colOff>
      <xdr:row>17</xdr:row>
      <xdr:rowOff>114300</xdr:rowOff>
    </xdr:to>
    <xdr:sp macro="" textlink="">
      <xdr:nvSpPr>
        <xdr:cNvPr id="11534" name="Text Box 75" hidden="1">
          <a:extLst>
            <a:ext uri="{FF2B5EF4-FFF2-40B4-BE49-F238E27FC236}">
              <a16:creationId xmlns:a16="http://schemas.microsoft.com/office/drawing/2014/main" id="{00000000-0008-0000-0000-00000E2D0000}"/>
            </a:ext>
          </a:extLst>
        </xdr:cNvPr>
        <xdr:cNvSpPr txBox="1">
          <a:spLocks noChangeArrowheads="1"/>
        </xdr:cNvSpPr>
      </xdr:nvSpPr>
      <xdr:spPr bwMode="auto">
        <a:xfrm>
          <a:off x="4562475" y="401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</xdr:row>
      <xdr:rowOff>76200</xdr:rowOff>
    </xdr:from>
    <xdr:to>
      <xdr:col>14</xdr:col>
      <xdr:colOff>76200</xdr:colOff>
      <xdr:row>17</xdr:row>
      <xdr:rowOff>114300</xdr:rowOff>
    </xdr:to>
    <xdr:sp macro="" textlink="">
      <xdr:nvSpPr>
        <xdr:cNvPr id="11535" name="Text Box 75" hidden="1">
          <a:extLst>
            <a:ext uri="{FF2B5EF4-FFF2-40B4-BE49-F238E27FC236}">
              <a16:creationId xmlns:a16="http://schemas.microsoft.com/office/drawing/2014/main" id="{00000000-0008-0000-0000-00000F2D0000}"/>
            </a:ext>
          </a:extLst>
        </xdr:cNvPr>
        <xdr:cNvSpPr txBox="1">
          <a:spLocks noChangeArrowheads="1"/>
        </xdr:cNvSpPr>
      </xdr:nvSpPr>
      <xdr:spPr bwMode="auto">
        <a:xfrm>
          <a:off x="4562475" y="401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</xdr:row>
      <xdr:rowOff>76200</xdr:rowOff>
    </xdr:from>
    <xdr:to>
      <xdr:col>14</xdr:col>
      <xdr:colOff>76200</xdr:colOff>
      <xdr:row>17</xdr:row>
      <xdr:rowOff>114300</xdr:rowOff>
    </xdr:to>
    <xdr:sp macro="" textlink="">
      <xdr:nvSpPr>
        <xdr:cNvPr id="11536" name="Text Box 75" hidden="1">
          <a:extLst>
            <a:ext uri="{FF2B5EF4-FFF2-40B4-BE49-F238E27FC236}">
              <a16:creationId xmlns:a16="http://schemas.microsoft.com/office/drawing/2014/main" id="{00000000-0008-0000-0000-0000102D0000}"/>
            </a:ext>
          </a:extLst>
        </xdr:cNvPr>
        <xdr:cNvSpPr txBox="1">
          <a:spLocks noChangeArrowheads="1"/>
        </xdr:cNvSpPr>
      </xdr:nvSpPr>
      <xdr:spPr bwMode="auto">
        <a:xfrm>
          <a:off x="4562475" y="401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</xdr:row>
      <xdr:rowOff>76200</xdr:rowOff>
    </xdr:from>
    <xdr:to>
      <xdr:col>14</xdr:col>
      <xdr:colOff>76200</xdr:colOff>
      <xdr:row>17</xdr:row>
      <xdr:rowOff>114300</xdr:rowOff>
    </xdr:to>
    <xdr:sp macro="" textlink="">
      <xdr:nvSpPr>
        <xdr:cNvPr id="11537" name="Text Box 75" hidden="1">
          <a:extLst>
            <a:ext uri="{FF2B5EF4-FFF2-40B4-BE49-F238E27FC236}">
              <a16:creationId xmlns:a16="http://schemas.microsoft.com/office/drawing/2014/main" id="{00000000-0008-0000-0000-0000112D0000}"/>
            </a:ext>
          </a:extLst>
        </xdr:cNvPr>
        <xdr:cNvSpPr txBox="1">
          <a:spLocks noChangeArrowheads="1"/>
        </xdr:cNvSpPr>
      </xdr:nvSpPr>
      <xdr:spPr bwMode="auto">
        <a:xfrm>
          <a:off x="4562475" y="401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</xdr:row>
      <xdr:rowOff>76200</xdr:rowOff>
    </xdr:from>
    <xdr:to>
      <xdr:col>14</xdr:col>
      <xdr:colOff>76200</xdr:colOff>
      <xdr:row>17</xdr:row>
      <xdr:rowOff>114300</xdr:rowOff>
    </xdr:to>
    <xdr:sp macro="" textlink="">
      <xdr:nvSpPr>
        <xdr:cNvPr id="11538" name="Text Box 75" hidden="1">
          <a:extLst>
            <a:ext uri="{FF2B5EF4-FFF2-40B4-BE49-F238E27FC236}">
              <a16:creationId xmlns:a16="http://schemas.microsoft.com/office/drawing/2014/main" id="{00000000-0008-0000-0000-0000122D0000}"/>
            </a:ext>
          </a:extLst>
        </xdr:cNvPr>
        <xdr:cNvSpPr txBox="1">
          <a:spLocks noChangeArrowheads="1"/>
        </xdr:cNvSpPr>
      </xdr:nvSpPr>
      <xdr:spPr bwMode="auto">
        <a:xfrm>
          <a:off x="4562475" y="401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</xdr:row>
      <xdr:rowOff>76200</xdr:rowOff>
    </xdr:from>
    <xdr:to>
      <xdr:col>14</xdr:col>
      <xdr:colOff>76200</xdr:colOff>
      <xdr:row>17</xdr:row>
      <xdr:rowOff>114300</xdr:rowOff>
    </xdr:to>
    <xdr:sp macro="" textlink="">
      <xdr:nvSpPr>
        <xdr:cNvPr id="11539" name="Text Box 75" hidden="1">
          <a:extLst>
            <a:ext uri="{FF2B5EF4-FFF2-40B4-BE49-F238E27FC236}">
              <a16:creationId xmlns:a16="http://schemas.microsoft.com/office/drawing/2014/main" id="{00000000-0008-0000-0000-0000132D0000}"/>
            </a:ext>
          </a:extLst>
        </xdr:cNvPr>
        <xdr:cNvSpPr txBox="1">
          <a:spLocks noChangeArrowheads="1"/>
        </xdr:cNvSpPr>
      </xdr:nvSpPr>
      <xdr:spPr bwMode="auto">
        <a:xfrm>
          <a:off x="4562475" y="401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</xdr:row>
      <xdr:rowOff>76200</xdr:rowOff>
    </xdr:from>
    <xdr:to>
      <xdr:col>14</xdr:col>
      <xdr:colOff>76200</xdr:colOff>
      <xdr:row>18</xdr:row>
      <xdr:rowOff>114300</xdr:rowOff>
    </xdr:to>
    <xdr:sp macro="" textlink="">
      <xdr:nvSpPr>
        <xdr:cNvPr id="11540" name="Text Box 75" hidden="1">
          <a:extLst>
            <a:ext uri="{FF2B5EF4-FFF2-40B4-BE49-F238E27FC236}">
              <a16:creationId xmlns:a16="http://schemas.microsoft.com/office/drawing/2014/main" id="{00000000-0008-0000-0000-0000142D0000}"/>
            </a:ext>
          </a:extLst>
        </xdr:cNvPr>
        <xdr:cNvSpPr txBox="1">
          <a:spLocks noChangeArrowheads="1"/>
        </xdr:cNvSpPr>
      </xdr:nvSpPr>
      <xdr:spPr bwMode="auto">
        <a:xfrm>
          <a:off x="4562475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</xdr:row>
      <xdr:rowOff>76200</xdr:rowOff>
    </xdr:from>
    <xdr:to>
      <xdr:col>14</xdr:col>
      <xdr:colOff>76200</xdr:colOff>
      <xdr:row>18</xdr:row>
      <xdr:rowOff>114300</xdr:rowOff>
    </xdr:to>
    <xdr:sp macro="" textlink="">
      <xdr:nvSpPr>
        <xdr:cNvPr id="11541" name="Text Box 75" hidden="1">
          <a:extLst>
            <a:ext uri="{FF2B5EF4-FFF2-40B4-BE49-F238E27FC236}">
              <a16:creationId xmlns:a16="http://schemas.microsoft.com/office/drawing/2014/main" id="{00000000-0008-0000-0000-0000152D0000}"/>
            </a:ext>
          </a:extLst>
        </xdr:cNvPr>
        <xdr:cNvSpPr txBox="1">
          <a:spLocks noChangeArrowheads="1"/>
        </xdr:cNvSpPr>
      </xdr:nvSpPr>
      <xdr:spPr bwMode="auto">
        <a:xfrm>
          <a:off x="4562475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</xdr:row>
      <xdr:rowOff>76200</xdr:rowOff>
    </xdr:from>
    <xdr:to>
      <xdr:col>14</xdr:col>
      <xdr:colOff>76200</xdr:colOff>
      <xdr:row>18</xdr:row>
      <xdr:rowOff>114300</xdr:rowOff>
    </xdr:to>
    <xdr:sp macro="" textlink="">
      <xdr:nvSpPr>
        <xdr:cNvPr id="11542" name="Text Box 75" hidden="1">
          <a:extLst>
            <a:ext uri="{FF2B5EF4-FFF2-40B4-BE49-F238E27FC236}">
              <a16:creationId xmlns:a16="http://schemas.microsoft.com/office/drawing/2014/main" id="{00000000-0008-0000-0000-0000162D0000}"/>
            </a:ext>
          </a:extLst>
        </xdr:cNvPr>
        <xdr:cNvSpPr txBox="1">
          <a:spLocks noChangeArrowheads="1"/>
        </xdr:cNvSpPr>
      </xdr:nvSpPr>
      <xdr:spPr bwMode="auto">
        <a:xfrm>
          <a:off x="4562475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</xdr:row>
      <xdr:rowOff>76200</xdr:rowOff>
    </xdr:from>
    <xdr:to>
      <xdr:col>14</xdr:col>
      <xdr:colOff>76200</xdr:colOff>
      <xdr:row>18</xdr:row>
      <xdr:rowOff>114300</xdr:rowOff>
    </xdr:to>
    <xdr:sp macro="" textlink="">
      <xdr:nvSpPr>
        <xdr:cNvPr id="11543" name="Text Box 75" hidden="1">
          <a:extLst>
            <a:ext uri="{FF2B5EF4-FFF2-40B4-BE49-F238E27FC236}">
              <a16:creationId xmlns:a16="http://schemas.microsoft.com/office/drawing/2014/main" id="{00000000-0008-0000-0000-0000172D0000}"/>
            </a:ext>
          </a:extLst>
        </xdr:cNvPr>
        <xdr:cNvSpPr txBox="1">
          <a:spLocks noChangeArrowheads="1"/>
        </xdr:cNvSpPr>
      </xdr:nvSpPr>
      <xdr:spPr bwMode="auto">
        <a:xfrm>
          <a:off x="4562475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</xdr:row>
      <xdr:rowOff>76200</xdr:rowOff>
    </xdr:from>
    <xdr:to>
      <xdr:col>14</xdr:col>
      <xdr:colOff>76200</xdr:colOff>
      <xdr:row>18</xdr:row>
      <xdr:rowOff>114300</xdr:rowOff>
    </xdr:to>
    <xdr:sp macro="" textlink="">
      <xdr:nvSpPr>
        <xdr:cNvPr id="11544" name="Text Box 75" hidden="1">
          <a:extLst>
            <a:ext uri="{FF2B5EF4-FFF2-40B4-BE49-F238E27FC236}">
              <a16:creationId xmlns:a16="http://schemas.microsoft.com/office/drawing/2014/main" id="{00000000-0008-0000-0000-0000182D0000}"/>
            </a:ext>
          </a:extLst>
        </xdr:cNvPr>
        <xdr:cNvSpPr txBox="1">
          <a:spLocks noChangeArrowheads="1"/>
        </xdr:cNvSpPr>
      </xdr:nvSpPr>
      <xdr:spPr bwMode="auto">
        <a:xfrm>
          <a:off x="4562475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</xdr:row>
      <xdr:rowOff>76200</xdr:rowOff>
    </xdr:from>
    <xdr:to>
      <xdr:col>14</xdr:col>
      <xdr:colOff>76200</xdr:colOff>
      <xdr:row>18</xdr:row>
      <xdr:rowOff>114300</xdr:rowOff>
    </xdr:to>
    <xdr:sp macro="" textlink="">
      <xdr:nvSpPr>
        <xdr:cNvPr id="11545" name="Text Box 75" hidden="1">
          <a:extLst>
            <a:ext uri="{FF2B5EF4-FFF2-40B4-BE49-F238E27FC236}">
              <a16:creationId xmlns:a16="http://schemas.microsoft.com/office/drawing/2014/main" id="{00000000-0008-0000-0000-0000192D0000}"/>
            </a:ext>
          </a:extLst>
        </xdr:cNvPr>
        <xdr:cNvSpPr txBox="1">
          <a:spLocks noChangeArrowheads="1"/>
        </xdr:cNvSpPr>
      </xdr:nvSpPr>
      <xdr:spPr bwMode="auto">
        <a:xfrm>
          <a:off x="4562475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</xdr:row>
      <xdr:rowOff>76200</xdr:rowOff>
    </xdr:from>
    <xdr:to>
      <xdr:col>14</xdr:col>
      <xdr:colOff>76200</xdr:colOff>
      <xdr:row>18</xdr:row>
      <xdr:rowOff>114300</xdr:rowOff>
    </xdr:to>
    <xdr:sp macro="" textlink="">
      <xdr:nvSpPr>
        <xdr:cNvPr id="11546" name="Text Box 75" hidden="1">
          <a:extLst>
            <a:ext uri="{FF2B5EF4-FFF2-40B4-BE49-F238E27FC236}">
              <a16:creationId xmlns:a16="http://schemas.microsoft.com/office/drawing/2014/main" id="{00000000-0008-0000-0000-00001A2D0000}"/>
            </a:ext>
          </a:extLst>
        </xdr:cNvPr>
        <xdr:cNvSpPr txBox="1">
          <a:spLocks noChangeArrowheads="1"/>
        </xdr:cNvSpPr>
      </xdr:nvSpPr>
      <xdr:spPr bwMode="auto">
        <a:xfrm>
          <a:off x="4562475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</xdr:row>
      <xdr:rowOff>76200</xdr:rowOff>
    </xdr:from>
    <xdr:to>
      <xdr:col>14</xdr:col>
      <xdr:colOff>76200</xdr:colOff>
      <xdr:row>18</xdr:row>
      <xdr:rowOff>114300</xdr:rowOff>
    </xdr:to>
    <xdr:sp macro="" textlink="">
      <xdr:nvSpPr>
        <xdr:cNvPr id="11547" name="Text Box 75" hidden="1">
          <a:extLst>
            <a:ext uri="{FF2B5EF4-FFF2-40B4-BE49-F238E27FC236}">
              <a16:creationId xmlns:a16="http://schemas.microsoft.com/office/drawing/2014/main" id="{00000000-0008-0000-0000-00001B2D0000}"/>
            </a:ext>
          </a:extLst>
        </xdr:cNvPr>
        <xdr:cNvSpPr txBox="1">
          <a:spLocks noChangeArrowheads="1"/>
        </xdr:cNvSpPr>
      </xdr:nvSpPr>
      <xdr:spPr bwMode="auto">
        <a:xfrm>
          <a:off x="4562475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18</xdr:row>
      <xdr:rowOff>76200</xdr:rowOff>
    </xdr:from>
    <xdr:to>
      <xdr:col>14</xdr:col>
      <xdr:colOff>76200</xdr:colOff>
      <xdr:row>19</xdr:row>
      <xdr:rowOff>114300</xdr:rowOff>
    </xdr:to>
    <xdr:sp macro="" textlink="">
      <xdr:nvSpPr>
        <xdr:cNvPr id="11548" name="Text Box 75" hidden="1">
          <a:extLst>
            <a:ext uri="{FF2B5EF4-FFF2-40B4-BE49-F238E27FC236}">
              <a16:creationId xmlns:a16="http://schemas.microsoft.com/office/drawing/2014/main" id="{00000000-0008-0000-0000-00001C2D0000}"/>
            </a:ext>
          </a:extLst>
        </xdr:cNvPr>
        <xdr:cNvSpPr txBox="1">
          <a:spLocks noChangeArrowheads="1"/>
        </xdr:cNvSpPr>
      </xdr:nvSpPr>
      <xdr:spPr bwMode="auto">
        <a:xfrm>
          <a:off x="4562475" y="4333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18</xdr:row>
      <xdr:rowOff>76200</xdr:rowOff>
    </xdr:from>
    <xdr:to>
      <xdr:col>14</xdr:col>
      <xdr:colOff>76200</xdr:colOff>
      <xdr:row>19</xdr:row>
      <xdr:rowOff>114300</xdr:rowOff>
    </xdr:to>
    <xdr:sp macro="" textlink="">
      <xdr:nvSpPr>
        <xdr:cNvPr id="11549" name="Text Box 75" hidden="1">
          <a:extLst>
            <a:ext uri="{FF2B5EF4-FFF2-40B4-BE49-F238E27FC236}">
              <a16:creationId xmlns:a16="http://schemas.microsoft.com/office/drawing/2014/main" id="{00000000-0008-0000-0000-00001D2D0000}"/>
            </a:ext>
          </a:extLst>
        </xdr:cNvPr>
        <xdr:cNvSpPr txBox="1">
          <a:spLocks noChangeArrowheads="1"/>
        </xdr:cNvSpPr>
      </xdr:nvSpPr>
      <xdr:spPr bwMode="auto">
        <a:xfrm>
          <a:off x="4562475" y="4333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18</xdr:row>
      <xdr:rowOff>76200</xdr:rowOff>
    </xdr:from>
    <xdr:to>
      <xdr:col>14</xdr:col>
      <xdr:colOff>76200</xdr:colOff>
      <xdr:row>19</xdr:row>
      <xdr:rowOff>114300</xdr:rowOff>
    </xdr:to>
    <xdr:sp macro="" textlink="">
      <xdr:nvSpPr>
        <xdr:cNvPr id="11550" name="Text Box 75" hidden="1">
          <a:extLst>
            <a:ext uri="{FF2B5EF4-FFF2-40B4-BE49-F238E27FC236}">
              <a16:creationId xmlns:a16="http://schemas.microsoft.com/office/drawing/2014/main" id="{00000000-0008-0000-0000-00001E2D0000}"/>
            </a:ext>
          </a:extLst>
        </xdr:cNvPr>
        <xdr:cNvSpPr txBox="1">
          <a:spLocks noChangeArrowheads="1"/>
        </xdr:cNvSpPr>
      </xdr:nvSpPr>
      <xdr:spPr bwMode="auto">
        <a:xfrm>
          <a:off x="4562475" y="4333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18</xdr:row>
      <xdr:rowOff>76200</xdr:rowOff>
    </xdr:from>
    <xdr:to>
      <xdr:col>14</xdr:col>
      <xdr:colOff>76200</xdr:colOff>
      <xdr:row>19</xdr:row>
      <xdr:rowOff>114300</xdr:rowOff>
    </xdr:to>
    <xdr:sp macro="" textlink="">
      <xdr:nvSpPr>
        <xdr:cNvPr id="11551" name="Text Box 75" hidden="1">
          <a:extLst>
            <a:ext uri="{FF2B5EF4-FFF2-40B4-BE49-F238E27FC236}">
              <a16:creationId xmlns:a16="http://schemas.microsoft.com/office/drawing/2014/main" id="{00000000-0008-0000-0000-00001F2D0000}"/>
            </a:ext>
          </a:extLst>
        </xdr:cNvPr>
        <xdr:cNvSpPr txBox="1">
          <a:spLocks noChangeArrowheads="1"/>
        </xdr:cNvSpPr>
      </xdr:nvSpPr>
      <xdr:spPr bwMode="auto">
        <a:xfrm>
          <a:off x="4562475" y="4333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18</xdr:row>
      <xdr:rowOff>76200</xdr:rowOff>
    </xdr:from>
    <xdr:to>
      <xdr:col>14</xdr:col>
      <xdr:colOff>76200</xdr:colOff>
      <xdr:row>19</xdr:row>
      <xdr:rowOff>114300</xdr:rowOff>
    </xdr:to>
    <xdr:sp macro="" textlink="">
      <xdr:nvSpPr>
        <xdr:cNvPr id="11552" name="Text Box 75" hidden="1">
          <a:extLst>
            <a:ext uri="{FF2B5EF4-FFF2-40B4-BE49-F238E27FC236}">
              <a16:creationId xmlns:a16="http://schemas.microsoft.com/office/drawing/2014/main" id="{00000000-0008-0000-0000-0000202D0000}"/>
            </a:ext>
          </a:extLst>
        </xdr:cNvPr>
        <xdr:cNvSpPr txBox="1">
          <a:spLocks noChangeArrowheads="1"/>
        </xdr:cNvSpPr>
      </xdr:nvSpPr>
      <xdr:spPr bwMode="auto">
        <a:xfrm>
          <a:off x="4562475" y="4333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18</xdr:row>
      <xdr:rowOff>76200</xdr:rowOff>
    </xdr:from>
    <xdr:to>
      <xdr:col>14</xdr:col>
      <xdr:colOff>76200</xdr:colOff>
      <xdr:row>19</xdr:row>
      <xdr:rowOff>114300</xdr:rowOff>
    </xdr:to>
    <xdr:sp macro="" textlink="">
      <xdr:nvSpPr>
        <xdr:cNvPr id="11553" name="Text Box 75" hidden="1">
          <a:extLst>
            <a:ext uri="{FF2B5EF4-FFF2-40B4-BE49-F238E27FC236}">
              <a16:creationId xmlns:a16="http://schemas.microsoft.com/office/drawing/2014/main" id="{00000000-0008-0000-0000-0000212D0000}"/>
            </a:ext>
          </a:extLst>
        </xdr:cNvPr>
        <xdr:cNvSpPr txBox="1">
          <a:spLocks noChangeArrowheads="1"/>
        </xdr:cNvSpPr>
      </xdr:nvSpPr>
      <xdr:spPr bwMode="auto">
        <a:xfrm>
          <a:off x="4562475" y="4333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18</xdr:row>
      <xdr:rowOff>76200</xdr:rowOff>
    </xdr:from>
    <xdr:to>
      <xdr:col>14</xdr:col>
      <xdr:colOff>76200</xdr:colOff>
      <xdr:row>19</xdr:row>
      <xdr:rowOff>114300</xdr:rowOff>
    </xdr:to>
    <xdr:sp macro="" textlink="">
      <xdr:nvSpPr>
        <xdr:cNvPr id="11554" name="Text Box 75" hidden="1">
          <a:extLst>
            <a:ext uri="{FF2B5EF4-FFF2-40B4-BE49-F238E27FC236}">
              <a16:creationId xmlns:a16="http://schemas.microsoft.com/office/drawing/2014/main" id="{00000000-0008-0000-0000-0000222D0000}"/>
            </a:ext>
          </a:extLst>
        </xdr:cNvPr>
        <xdr:cNvSpPr txBox="1">
          <a:spLocks noChangeArrowheads="1"/>
        </xdr:cNvSpPr>
      </xdr:nvSpPr>
      <xdr:spPr bwMode="auto">
        <a:xfrm>
          <a:off x="4562475" y="4333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18</xdr:row>
      <xdr:rowOff>76200</xdr:rowOff>
    </xdr:from>
    <xdr:to>
      <xdr:col>14</xdr:col>
      <xdr:colOff>76200</xdr:colOff>
      <xdr:row>19</xdr:row>
      <xdr:rowOff>114300</xdr:rowOff>
    </xdr:to>
    <xdr:sp macro="" textlink="">
      <xdr:nvSpPr>
        <xdr:cNvPr id="11555" name="Text Box 75" hidden="1">
          <a:extLst>
            <a:ext uri="{FF2B5EF4-FFF2-40B4-BE49-F238E27FC236}">
              <a16:creationId xmlns:a16="http://schemas.microsoft.com/office/drawing/2014/main" id="{00000000-0008-0000-0000-0000232D0000}"/>
            </a:ext>
          </a:extLst>
        </xdr:cNvPr>
        <xdr:cNvSpPr txBox="1">
          <a:spLocks noChangeArrowheads="1"/>
        </xdr:cNvSpPr>
      </xdr:nvSpPr>
      <xdr:spPr bwMode="auto">
        <a:xfrm>
          <a:off x="4562475" y="4333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19</xdr:row>
      <xdr:rowOff>76200</xdr:rowOff>
    </xdr:from>
    <xdr:to>
      <xdr:col>14</xdr:col>
      <xdr:colOff>76200</xdr:colOff>
      <xdr:row>20</xdr:row>
      <xdr:rowOff>114300</xdr:rowOff>
    </xdr:to>
    <xdr:sp macro="" textlink="">
      <xdr:nvSpPr>
        <xdr:cNvPr id="11556" name="Text Box 75" hidden="1">
          <a:extLst>
            <a:ext uri="{FF2B5EF4-FFF2-40B4-BE49-F238E27FC236}">
              <a16:creationId xmlns:a16="http://schemas.microsoft.com/office/drawing/2014/main" id="{00000000-0008-0000-0000-0000242D0000}"/>
            </a:ext>
          </a:extLst>
        </xdr:cNvPr>
        <xdr:cNvSpPr txBox="1">
          <a:spLocks noChangeArrowheads="1"/>
        </xdr:cNvSpPr>
      </xdr:nvSpPr>
      <xdr:spPr bwMode="auto">
        <a:xfrm>
          <a:off x="4562475" y="4495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19</xdr:row>
      <xdr:rowOff>76200</xdr:rowOff>
    </xdr:from>
    <xdr:to>
      <xdr:col>14</xdr:col>
      <xdr:colOff>76200</xdr:colOff>
      <xdr:row>20</xdr:row>
      <xdr:rowOff>114300</xdr:rowOff>
    </xdr:to>
    <xdr:sp macro="" textlink="">
      <xdr:nvSpPr>
        <xdr:cNvPr id="11557" name="Text Box 75" hidden="1">
          <a:extLst>
            <a:ext uri="{FF2B5EF4-FFF2-40B4-BE49-F238E27FC236}">
              <a16:creationId xmlns:a16="http://schemas.microsoft.com/office/drawing/2014/main" id="{00000000-0008-0000-0000-0000252D0000}"/>
            </a:ext>
          </a:extLst>
        </xdr:cNvPr>
        <xdr:cNvSpPr txBox="1">
          <a:spLocks noChangeArrowheads="1"/>
        </xdr:cNvSpPr>
      </xdr:nvSpPr>
      <xdr:spPr bwMode="auto">
        <a:xfrm>
          <a:off x="4562475" y="4495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19</xdr:row>
      <xdr:rowOff>76200</xdr:rowOff>
    </xdr:from>
    <xdr:to>
      <xdr:col>14</xdr:col>
      <xdr:colOff>76200</xdr:colOff>
      <xdr:row>20</xdr:row>
      <xdr:rowOff>114300</xdr:rowOff>
    </xdr:to>
    <xdr:sp macro="" textlink="">
      <xdr:nvSpPr>
        <xdr:cNvPr id="11558" name="Text Box 75" hidden="1">
          <a:extLst>
            <a:ext uri="{FF2B5EF4-FFF2-40B4-BE49-F238E27FC236}">
              <a16:creationId xmlns:a16="http://schemas.microsoft.com/office/drawing/2014/main" id="{00000000-0008-0000-0000-0000262D0000}"/>
            </a:ext>
          </a:extLst>
        </xdr:cNvPr>
        <xdr:cNvSpPr txBox="1">
          <a:spLocks noChangeArrowheads="1"/>
        </xdr:cNvSpPr>
      </xdr:nvSpPr>
      <xdr:spPr bwMode="auto">
        <a:xfrm>
          <a:off x="4562475" y="4495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19</xdr:row>
      <xdr:rowOff>76200</xdr:rowOff>
    </xdr:from>
    <xdr:to>
      <xdr:col>14</xdr:col>
      <xdr:colOff>76200</xdr:colOff>
      <xdr:row>20</xdr:row>
      <xdr:rowOff>114300</xdr:rowOff>
    </xdr:to>
    <xdr:sp macro="" textlink="">
      <xdr:nvSpPr>
        <xdr:cNvPr id="11559" name="Text Box 75" hidden="1">
          <a:extLst>
            <a:ext uri="{FF2B5EF4-FFF2-40B4-BE49-F238E27FC236}">
              <a16:creationId xmlns:a16="http://schemas.microsoft.com/office/drawing/2014/main" id="{00000000-0008-0000-0000-0000272D0000}"/>
            </a:ext>
          </a:extLst>
        </xdr:cNvPr>
        <xdr:cNvSpPr txBox="1">
          <a:spLocks noChangeArrowheads="1"/>
        </xdr:cNvSpPr>
      </xdr:nvSpPr>
      <xdr:spPr bwMode="auto">
        <a:xfrm>
          <a:off x="4562475" y="4495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19</xdr:row>
      <xdr:rowOff>76200</xdr:rowOff>
    </xdr:from>
    <xdr:to>
      <xdr:col>14</xdr:col>
      <xdr:colOff>76200</xdr:colOff>
      <xdr:row>20</xdr:row>
      <xdr:rowOff>114300</xdr:rowOff>
    </xdr:to>
    <xdr:sp macro="" textlink="">
      <xdr:nvSpPr>
        <xdr:cNvPr id="11560" name="Text Box 75" hidden="1">
          <a:extLst>
            <a:ext uri="{FF2B5EF4-FFF2-40B4-BE49-F238E27FC236}">
              <a16:creationId xmlns:a16="http://schemas.microsoft.com/office/drawing/2014/main" id="{00000000-0008-0000-0000-0000282D0000}"/>
            </a:ext>
          </a:extLst>
        </xdr:cNvPr>
        <xdr:cNvSpPr txBox="1">
          <a:spLocks noChangeArrowheads="1"/>
        </xdr:cNvSpPr>
      </xdr:nvSpPr>
      <xdr:spPr bwMode="auto">
        <a:xfrm>
          <a:off x="4562475" y="4495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19</xdr:row>
      <xdr:rowOff>76200</xdr:rowOff>
    </xdr:from>
    <xdr:to>
      <xdr:col>14</xdr:col>
      <xdr:colOff>76200</xdr:colOff>
      <xdr:row>20</xdr:row>
      <xdr:rowOff>114300</xdr:rowOff>
    </xdr:to>
    <xdr:sp macro="" textlink="">
      <xdr:nvSpPr>
        <xdr:cNvPr id="11561" name="Text Box 75" hidden="1">
          <a:extLst>
            <a:ext uri="{FF2B5EF4-FFF2-40B4-BE49-F238E27FC236}">
              <a16:creationId xmlns:a16="http://schemas.microsoft.com/office/drawing/2014/main" id="{00000000-0008-0000-0000-0000292D0000}"/>
            </a:ext>
          </a:extLst>
        </xdr:cNvPr>
        <xdr:cNvSpPr txBox="1">
          <a:spLocks noChangeArrowheads="1"/>
        </xdr:cNvSpPr>
      </xdr:nvSpPr>
      <xdr:spPr bwMode="auto">
        <a:xfrm>
          <a:off x="4562475" y="4495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19</xdr:row>
      <xdr:rowOff>76200</xdr:rowOff>
    </xdr:from>
    <xdr:to>
      <xdr:col>14</xdr:col>
      <xdr:colOff>76200</xdr:colOff>
      <xdr:row>20</xdr:row>
      <xdr:rowOff>114300</xdr:rowOff>
    </xdr:to>
    <xdr:sp macro="" textlink="">
      <xdr:nvSpPr>
        <xdr:cNvPr id="11562" name="Text Box 75" hidden="1">
          <a:extLst>
            <a:ext uri="{FF2B5EF4-FFF2-40B4-BE49-F238E27FC236}">
              <a16:creationId xmlns:a16="http://schemas.microsoft.com/office/drawing/2014/main" id="{00000000-0008-0000-0000-00002A2D0000}"/>
            </a:ext>
          </a:extLst>
        </xdr:cNvPr>
        <xdr:cNvSpPr txBox="1">
          <a:spLocks noChangeArrowheads="1"/>
        </xdr:cNvSpPr>
      </xdr:nvSpPr>
      <xdr:spPr bwMode="auto">
        <a:xfrm>
          <a:off x="4562475" y="4495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19</xdr:row>
      <xdr:rowOff>76200</xdr:rowOff>
    </xdr:from>
    <xdr:to>
      <xdr:col>14</xdr:col>
      <xdr:colOff>76200</xdr:colOff>
      <xdr:row>20</xdr:row>
      <xdr:rowOff>114300</xdr:rowOff>
    </xdr:to>
    <xdr:sp macro="" textlink="">
      <xdr:nvSpPr>
        <xdr:cNvPr id="11563" name="Text Box 75" hidden="1">
          <a:extLst>
            <a:ext uri="{FF2B5EF4-FFF2-40B4-BE49-F238E27FC236}">
              <a16:creationId xmlns:a16="http://schemas.microsoft.com/office/drawing/2014/main" id="{00000000-0008-0000-0000-00002B2D0000}"/>
            </a:ext>
          </a:extLst>
        </xdr:cNvPr>
        <xdr:cNvSpPr txBox="1">
          <a:spLocks noChangeArrowheads="1"/>
        </xdr:cNvSpPr>
      </xdr:nvSpPr>
      <xdr:spPr bwMode="auto">
        <a:xfrm>
          <a:off x="4562475" y="4495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</xdr:row>
      <xdr:rowOff>76200</xdr:rowOff>
    </xdr:from>
    <xdr:to>
      <xdr:col>14</xdr:col>
      <xdr:colOff>76200</xdr:colOff>
      <xdr:row>21</xdr:row>
      <xdr:rowOff>114300</xdr:rowOff>
    </xdr:to>
    <xdr:sp macro="" textlink="">
      <xdr:nvSpPr>
        <xdr:cNvPr id="11564" name="Text Box 75" hidden="1">
          <a:extLst>
            <a:ext uri="{FF2B5EF4-FFF2-40B4-BE49-F238E27FC236}">
              <a16:creationId xmlns:a16="http://schemas.microsoft.com/office/drawing/2014/main" id="{00000000-0008-0000-0000-00002C2D0000}"/>
            </a:ext>
          </a:extLst>
        </xdr:cNvPr>
        <xdr:cNvSpPr txBox="1">
          <a:spLocks noChangeArrowheads="1"/>
        </xdr:cNvSpPr>
      </xdr:nvSpPr>
      <xdr:spPr bwMode="auto">
        <a:xfrm>
          <a:off x="4562475" y="4657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</xdr:row>
      <xdr:rowOff>76200</xdr:rowOff>
    </xdr:from>
    <xdr:to>
      <xdr:col>14</xdr:col>
      <xdr:colOff>76200</xdr:colOff>
      <xdr:row>21</xdr:row>
      <xdr:rowOff>114300</xdr:rowOff>
    </xdr:to>
    <xdr:sp macro="" textlink="">
      <xdr:nvSpPr>
        <xdr:cNvPr id="11565" name="Text Box 75" hidden="1">
          <a:extLst>
            <a:ext uri="{FF2B5EF4-FFF2-40B4-BE49-F238E27FC236}">
              <a16:creationId xmlns:a16="http://schemas.microsoft.com/office/drawing/2014/main" id="{00000000-0008-0000-0000-00002D2D0000}"/>
            </a:ext>
          </a:extLst>
        </xdr:cNvPr>
        <xdr:cNvSpPr txBox="1">
          <a:spLocks noChangeArrowheads="1"/>
        </xdr:cNvSpPr>
      </xdr:nvSpPr>
      <xdr:spPr bwMode="auto">
        <a:xfrm>
          <a:off x="4562475" y="4657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</xdr:row>
      <xdr:rowOff>76200</xdr:rowOff>
    </xdr:from>
    <xdr:to>
      <xdr:col>14</xdr:col>
      <xdr:colOff>76200</xdr:colOff>
      <xdr:row>21</xdr:row>
      <xdr:rowOff>114300</xdr:rowOff>
    </xdr:to>
    <xdr:sp macro="" textlink="">
      <xdr:nvSpPr>
        <xdr:cNvPr id="11566" name="Text Box 75" hidden="1">
          <a:extLst>
            <a:ext uri="{FF2B5EF4-FFF2-40B4-BE49-F238E27FC236}">
              <a16:creationId xmlns:a16="http://schemas.microsoft.com/office/drawing/2014/main" id="{00000000-0008-0000-0000-00002E2D0000}"/>
            </a:ext>
          </a:extLst>
        </xdr:cNvPr>
        <xdr:cNvSpPr txBox="1">
          <a:spLocks noChangeArrowheads="1"/>
        </xdr:cNvSpPr>
      </xdr:nvSpPr>
      <xdr:spPr bwMode="auto">
        <a:xfrm>
          <a:off x="4562475" y="4657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</xdr:row>
      <xdr:rowOff>76200</xdr:rowOff>
    </xdr:from>
    <xdr:to>
      <xdr:col>14</xdr:col>
      <xdr:colOff>76200</xdr:colOff>
      <xdr:row>21</xdr:row>
      <xdr:rowOff>114300</xdr:rowOff>
    </xdr:to>
    <xdr:sp macro="" textlink="">
      <xdr:nvSpPr>
        <xdr:cNvPr id="11567" name="Text Box 75" hidden="1">
          <a:extLst>
            <a:ext uri="{FF2B5EF4-FFF2-40B4-BE49-F238E27FC236}">
              <a16:creationId xmlns:a16="http://schemas.microsoft.com/office/drawing/2014/main" id="{00000000-0008-0000-0000-00002F2D0000}"/>
            </a:ext>
          </a:extLst>
        </xdr:cNvPr>
        <xdr:cNvSpPr txBox="1">
          <a:spLocks noChangeArrowheads="1"/>
        </xdr:cNvSpPr>
      </xdr:nvSpPr>
      <xdr:spPr bwMode="auto">
        <a:xfrm>
          <a:off x="4562475" y="4657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</xdr:row>
      <xdr:rowOff>76200</xdr:rowOff>
    </xdr:from>
    <xdr:to>
      <xdr:col>14</xdr:col>
      <xdr:colOff>76200</xdr:colOff>
      <xdr:row>21</xdr:row>
      <xdr:rowOff>114300</xdr:rowOff>
    </xdr:to>
    <xdr:sp macro="" textlink="">
      <xdr:nvSpPr>
        <xdr:cNvPr id="11568" name="Text Box 75" hidden="1">
          <a:extLst>
            <a:ext uri="{FF2B5EF4-FFF2-40B4-BE49-F238E27FC236}">
              <a16:creationId xmlns:a16="http://schemas.microsoft.com/office/drawing/2014/main" id="{00000000-0008-0000-0000-0000302D0000}"/>
            </a:ext>
          </a:extLst>
        </xdr:cNvPr>
        <xdr:cNvSpPr txBox="1">
          <a:spLocks noChangeArrowheads="1"/>
        </xdr:cNvSpPr>
      </xdr:nvSpPr>
      <xdr:spPr bwMode="auto">
        <a:xfrm>
          <a:off x="4562475" y="4657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</xdr:row>
      <xdr:rowOff>76200</xdr:rowOff>
    </xdr:from>
    <xdr:to>
      <xdr:col>14</xdr:col>
      <xdr:colOff>76200</xdr:colOff>
      <xdr:row>21</xdr:row>
      <xdr:rowOff>114300</xdr:rowOff>
    </xdr:to>
    <xdr:sp macro="" textlink="">
      <xdr:nvSpPr>
        <xdr:cNvPr id="11569" name="Text Box 75" hidden="1">
          <a:extLst>
            <a:ext uri="{FF2B5EF4-FFF2-40B4-BE49-F238E27FC236}">
              <a16:creationId xmlns:a16="http://schemas.microsoft.com/office/drawing/2014/main" id="{00000000-0008-0000-0000-0000312D0000}"/>
            </a:ext>
          </a:extLst>
        </xdr:cNvPr>
        <xdr:cNvSpPr txBox="1">
          <a:spLocks noChangeArrowheads="1"/>
        </xdr:cNvSpPr>
      </xdr:nvSpPr>
      <xdr:spPr bwMode="auto">
        <a:xfrm>
          <a:off x="4562475" y="4657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</xdr:row>
      <xdr:rowOff>76200</xdr:rowOff>
    </xdr:from>
    <xdr:to>
      <xdr:col>14</xdr:col>
      <xdr:colOff>76200</xdr:colOff>
      <xdr:row>21</xdr:row>
      <xdr:rowOff>114300</xdr:rowOff>
    </xdr:to>
    <xdr:sp macro="" textlink="">
      <xdr:nvSpPr>
        <xdr:cNvPr id="11570" name="Text Box 75" hidden="1">
          <a:extLst>
            <a:ext uri="{FF2B5EF4-FFF2-40B4-BE49-F238E27FC236}">
              <a16:creationId xmlns:a16="http://schemas.microsoft.com/office/drawing/2014/main" id="{00000000-0008-0000-0000-0000322D0000}"/>
            </a:ext>
          </a:extLst>
        </xdr:cNvPr>
        <xdr:cNvSpPr txBox="1">
          <a:spLocks noChangeArrowheads="1"/>
        </xdr:cNvSpPr>
      </xdr:nvSpPr>
      <xdr:spPr bwMode="auto">
        <a:xfrm>
          <a:off x="4562475" y="4657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</xdr:row>
      <xdr:rowOff>76200</xdr:rowOff>
    </xdr:from>
    <xdr:to>
      <xdr:col>14</xdr:col>
      <xdr:colOff>76200</xdr:colOff>
      <xdr:row>21</xdr:row>
      <xdr:rowOff>114300</xdr:rowOff>
    </xdr:to>
    <xdr:sp macro="" textlink="">
      <xdr:nvSpPr>
        <xdr:cNvPr id="11571" name="Text Box 75" hidden="1">
          <a:extLst>
            <a:ext uri="{FF2B5EF4-FFF2-40B4-BE49-F238E27FC236}">
              <a16:creationId xmlns:a16="http://schemas.microsoft.com/office/drawing/2014/main" id="{00000000-0008-0000-0000-0000332D0000}"/>
            </a:ext>
          </a:extLst>
        </xdr:cNvPr>
        <xdr:cNvSpPr txBox="1">
          <a:spLocks noChangeArrowheads="1"/>
        </xdr:cNvSpPr>
      </xdr:nvSpPr>
      <xdr:spPr bwMode="auto">
        <a:xfrm>
          <a:off x="4562475" y="4657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21</xdr:row>
      <xdr:rowOff>76200</xdr:rowOff>
    </xdr:from>
    <xdr:to>
      <xdr:col>14</xdr:col>
      <xdr:colOff>76200</xdr:colOff>
      <xdr:row>22</xdr:row>
      <xdr:rowOff>114300</xdr:rowOff>
    </xdr:to>
    <xdr:sp macro="" textlink="">
      <xdr:nvSpPr>
        <xdr:cNvPr id="11572" name="Text Box 75" hidden="1">
          <a:extLst>
            <a:ext uri="{FF2B5EF4-FFF2-40B4-BE49-F238E27FC236}">
              <a16:creationId xmlns:a16="http://schemas.microsoft.com/office/drawing/2014/main" id="{00000000-0008-0000-0000-0000342D0000}"/>
            </a:ext>
          </a:extLst>
        </xdr:cNvPr>
        <xdr:cNvSpPr txBox="1">
          <a:spLocks noChangeArrowheads="1"/>
        </xdr:cNvSpPr>
      </xdr:nvSpPr>
      <xdr:spPr bwMode="auto">
        <a:xfrm>
          <a:off x="4562475" y="4819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21</xdr:row>
      <xdr:rowOff>76200</xdr:rowOff>
    </xdr:from>
    <xdr:to>
      <xdr:col>14</xdr:col>
      <xdr:colOff>76200</xdr:colOff>
      <xdr:row>22</xdr:row>
      <xdr:rowOff>114300</xdr:rowOff>
    </xdr:to>
    <xdr:sp macro="" textlink="">
      <xdr:nvSpPr>
        <xdr:cNvPr id="11573" name="Text Box 75" hidden="1">
          <a:extLst>
            <a:ext uri="{FF2B5EF4-FFF2-40B4-BE49-F238E27FC236}">
              <a16:creationId xmlns:a16="http://schemas.microsoft.com/office/drawing/2014/main" id="{00000000-0008-0000-0000-0000352D0000}"/>
            </a:ext>
          </a:extLst>
        </xdr:cNvPr>
        <xdr:cNvSpPr txBox="1">
          <a:spLocks noChangeArrowheads="1"/>
        </xdr:cNvSpPr>
      </xdr:nvSpPr>
      <xdr:spPr bwMode="auto">
        <a:xfrm>
          <a:off x="4562475" y="4819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21</xdr:row>
      <xdr:rowOff>76200</xdr:rowOff>
    </xdr:from>
    <xdr:to>
      <xdr:col>14</xdr:col>
      <xdr:colOff>76200</xdr:colOff>
      <xdr:row>22</xdr:row>
      <xdr:rowOff>114300</xdr:rowOff>
    </xdr:to>
    <xdr:sp macro="" textlink="">
      <xdr:nvSpPr>
        <xdr:cNvPr id="11574" name="Text Box 75" hidden="1">
          <a:extLst>
            <a:ext uri="{FF2B5EF4-FFF2-40B4-BE49-F238E27FC236}">
              <a16:creationId xmlns:a16="http://schemas.microsoft.com/office/drawing/2014/main" id="{00000000-0008-0000-0000-0000362D0000}"/>
            </a:ext>
          </a:extLst>
        </xdr:cNvPr>
        <xdr:cNvSpPr txBox="1">
          <a:spLocks noChangeArrowheads="1"/>
        </xdr:cNvSpPr>
      </xdr:nvSpPr>
      <xdr:spPr bwMode="auto">
        <a:xfrm>
          <a:off x="4562475" y="4819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21</xdr:row>
      <xdr:rowOff>76200</xdr:rowOff>
    </xdr:from>
    <xdr:to>
      <xdr:col>14</xdr:col>
      <xdr:colOff>76200</xdr:colOff>
      <xdr:row>22</xdr:row>
      <xdr:rowOff>114300</xdr:rowOff>
    </xdr:to>
    <xdr:sp macro="" textlink="">
      <xdr:nvSpPr>
        <xdr:cNvPr id="11575" name="Text Box 75" hidden="1">
          <a:extLst>
            <a:ext uri="{FF2B5EF4-FFF2-40B4-BE49-F238E27FC236}">
              <a16:creationId xmlns:a16="http://schemas.microsoft.com/office/drawing/2014/main" id="{00000000-0008-0000-0000-0000372D0000}"/>
            </a:ext>
          </a:extLst>
        </xdr:cNvPr>
        <xdr:cNvSpPr txBox="1">
          <a:spLocks noChangeArrowheads="1"/>
        </xdr:cNvSpPr>
      </xdr:nvSpPr>
      <xdr:spPr bwMode="auto">
        <a:xfrm>
          <a:off x="4562475" y="4819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21</xdr:row>
      <xdr:rowOff>76200</xdr:rowOff>
    </xdr:from>
    <xdr:to>
      <xdr:col>14</xdr:col>
      <xdr:colOff>76200</xdr:colOff>
      <xdr:row>22</xdr:row>
      <xdr:rowOff>114300</xdr:rowOff>
    </xdr:to>
    <xdr:sp macro="" textlink="">
      <xdr:nvSpPr>
        <xdr:cNvPr id="11576" name="Text Box 75" hidden="1">
          <a:extLst>
            <a:ext uri="{FF2B5EF4-FFF2-40B4-BE49-F238E27FC236}">
              <a16:creationId xmlns:a16="http://schemas.microsoft.com/office/drawing/2014/main" id="{00000000-0008-0000-0000-0000382D0000}"/>
            </a:ext>
          </a:extLst>
        </xdr:cNvPr>
        <xdr:cNvSpPr txBox="1">
          <a:spLocks noChangeArrowheads="1"/>
        </xdr:cNvSpPr>
      </xdr:nvSpPr>
      <xdr:spPr bwMode="auto">
        <a:xfrm>
          <a:off x="4562475" y="4819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21</xdr:row>
      <xdr:rowOff>76200</xdr:rowOff>
    </xdr:from>
    <xdr:to>
      <xdr:col>14</xdr:col>
      <xdr:colOff>76200</xdr:colOff>
      <xdr:row>22</xdr:row>
      <xdr:rowOff>114300</xdr:rowOff>
    </xdr:to>
    <xdr:sp macro="" textlink="">
      <xdr:nvSpPr>
        <xdr:cNvPr id="11577" name="Text Box 75" hidden="1">
          <a:extLst>
            <a:ext uri="{FF2B5EF4-FFF2-40B4-BE49-F238E27FC236}">
              <a16:creationId xmlns:a16="http://schemas.microsoft.com/office/drawing/2014/main" id="{00000000-0008-0000-0000-0000392D0000}"/>
            </a:ext>
          </a:extLst>
        </xdr:cNvPr>
        <xdr:cNvSpPr txBox="1">
          <a:spLocks noChangeArrowheads="1"/>
        </xdr:cNvSpPr>
      </xdr:nvSpPr>
      <xdr:spPr bwMode="auto">
        <a:xfrm>
          <a:off x="4562475" y="4819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21</xdr:row>
      <xdr:rowOff>76200</xdr:rowOff>
    </xdr:from>
    <xdr:to>
      <xdr:col>14</xdr:col>
      <xdr:colOff>76200</xdr:colOff>
      <xdr:row>22</xdr:row>
      <xdr:rowOff>114300</xdr:rowOff>
    </xdr:to>
    <xdr:sp macro="" textlink="">
      <xdr:nvSpPr>
        <xdr:cNvPr id="11578" name="Text Box 75" hidden="1">
          <a:extLst>
            <a:ext uri="{FF2B5EF4-FFF2-40B4-BE49-F238E27FC236}">
              <a16:creationId xmlns:a16="http://schemas.microsoft.com/office/drawing/2014/main" id="{00000000-0008-0000-0000-00003A2D0000}"/>
            </a:ext>
          </a:extLst>
        </xdr:cNvPr>
        <xdr:cNvSpPr txBox="1">
          <a:spLocks noChangeArrowheads="1"/>
        </xdr:cNvSpPr>
      </xdr:nvSpPr>
      <xdr:spPr bwMode="auto">
        <a:xfrm>
          <a:off x="4562475" y="4819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21</xdr:row>
      <xdr:rowOff>76200</xdr:rowOff>
    </xdr:from>
    <xdr:to>
      <xdr:col>14</xdr:col>
      <xdr:colOff>76200</xdr:colOff>
      <xdr:row>22</xdr:row>
      <xdr:rowOff>114300</xdr:rowOff>
    </xdr:to>
    <xdr:sp macro="" textlink="">
      <xdr:nvSpPr>
        <xdr:cNvPr id="11579" name="Text Box 75" hidden="1">
          <a:extLst>
            <a:ext uri="{FF2B5EF4-FFF2-40B4-BE49-F238E27FC236}">
              <a16:creationId xmlns:a16="http://schemas.microsoft.com/office/drawing/2014/main" id="{00000000-0008-0000-0000-00003B2D0000}"/>
            </a:ext>
          </a:extLst>
        </xdr:cNvPr>
        <xdr:cNvSpPr txBox="1">
          <a:spLocks noChangeArrowheads="1"/>
        </xdr:cNvSpPr>
      </xdr:nvSpPr>
      <xdr:spPr bwMode="auto">
        <a:xfrm>
          <a:off x="4562475" y="4819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22</xdr:row>
      <xdr:rowOff>76200</xdr:rowOff>
    </xdr:from>
    <xdr:to>
      <xdr:col>14</xdr:col>
      <xdr:colOff>76200</xdr:colOff>
      <xdr:row>23</xdr:row>
      <xdr:rowOff>114300</xdr:rowOff>
    </xdr:to>
    <xdr:sp macro="" textlink="">
      <xdr:nvSpPr>
        <xdr:cNvPr id="11580" name="Text Box 75" hidden="1">
          <a:extLst>
            <a:ext uri="{FF2B5EF4-FFF2-40B4-BE49-F238E27FC236}">
              <a16:creationId xmlns:a16="http://schemas.microsoft.com/office/drawing/2014/main" id="{00000000-0008-0000-0000-00003C2D0000}"/>
            </a:ext>
          </a:extLst>
        </xdr:cNvPr>
        <xdr:cNvSpPr txBox="1">
          <a:spLocks noChangeArrowheads="1"/>
        </xdr:cNvSpPr>
      </xdr:nvSpPr>
      <xdr:spPr bwMode="auto">
        <a:xfrm>
          <a:off x="4562475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22</xdr:row>
      <xdr:rowOff>76200</xdr:rowOff>
    </xdr:from>
    <xdr:to>
      <xdr:col>14</xdr:col>
      <xdr:colOff>76200</xdr:colOff>
      <xdr:row>23</xdr:row>
      <xdr:rowOff>114300</xdr:rowOff>
    </xdr:to>
    <xdr:sp macro="" textlink="">
      <xdr:nvSpPr>
        <xdr:cNvPr id="11581" name="Text Box 75" hidden="1">
          <a:extLst>
            <a:ext uri="{FF2B5EF4-FFF2-40B4-BE49-F238E27FC236}">
              <a16:creationId xmlns:a16="http://schemas.microsoft.com/office/drawing/2014/main" id="{00000000-0008-0000-0000-00003D2D0000}"/>
            </a:ext>
          </a:extLst>
        </xdr:cNvPr>
        <xdr:cNvSpPr txBox="1">
          <a:spLocks noChangeArrowheads="1"/>
        </xdr:cNvSpPr>
      </xdr:nvSpPr>
      <xdr:spPr bwMode="auto">
        <a:xfrm>
          <a:off x="4562475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22</xdr:row>
      <xdr:rowOff>76200</xdr:rowOff>
    </xdr:from>
    <xdr:to>
      <xdr:col>14</xdr:col>
      <xdr:colOff>76200</xdr:colOff>
      <xdr:row>23</xdr:row>
      <xdr:rowOff>114300</xdr:rowOff>
    </xdr:to>
    <xdr:sp macro="" textlink="">
      <xdr:nvSpPr>
        <xdr:cNvPr id="11582" name="Text Box 75" hidden="1">
          <a:extLst>
            <a:ext uri="{FF2B5EF4-FFF2-40B4-BE49-F238E27FC236}">
              <a16:creationId xmlns:a16="http://schemas.microsoft.com/office/drawing/2014/main" id="{00000000-0008-0000-0000-00003E2D0000}"/>
            </a:ext>
          </a:extLst>
        </xdr:cNvPr>
        <xdr:cNvSpPr txBox="1">
          <a:spLocks noChangeArrowheads="1"/>
        </xdr:cNvSpPr>
      </xdr:nvSpPr>
      <xdr:spPr bwMode="auto">
        <a:xfrm>
          <a:off x="4562475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22</xdr:row>
      <xdr:rowOff>76200</xdr:rowOff>
    </xdr:from>
    <xdr:to>
      <xdr:col>14</xdr:col>
      <xdr:colOff>76200</xdr:colOff>
      <xdr:row>23</xdr:row>
      <xdr:rowOff>114300</xdr:rowOff>
    </xdr:to>
    <xdr:sp macro="" textlink="">
      <xdr:nvSpPr>
        <xdr:cNvPr id="11583" name="Text Box 75" hidden="1">
          <a:extLst>
            <a:ext uri="{FF2B5EF4-FFF2-40B4-BE49-F238E27FC236}">
              <a16:creationId xmlns:a16="http://schemas.microsoft.com/office/drawing/2014/main" id="{00000000-0008-0000-0000-00003F2D0000}"/>
            </a:ext>
          </a:extLst>
        </xdr:cNvPr>
        <xdr:cNvSpPr txBox="1">
          <a:spLocks noChangeArrowheads="1"/>
        </xdr:cNvSpPr>
      </xdr:nvSpPr>
      <xdr:spPr bwMode="auto">
        <a:xfrm>
          <a:off x="4562475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22</xdr:row>
      <xdr:rowOff>76200</xdr:rowOff>
    </xdr:from>
    <xdr:to>
      <xdr:col>14</xdr:col>
      <xdr:colOff>76200</xdr:colOff>
      <xdr:row>23</xdr:row>
      <xdr:rowOff>114300</xdr:rowOff>
    </xdr:to>
    <xdr:sp macro="" textlink="">
      <xdr:nvSpPr>
        <xdr:cNvPr id="11584" name="Text Box 75" hidden="1">
          <a:extLst>
            <a:ext uri="{FF2B5EF4-FFF2-40B4-BE49-F238E27FC236}">
              <a16:creationId xmlns:a16="http://schemas.microsoft.com/office/drawing/2014/main" id="{00000000-0008-0000-0000-0000402D0000}"/>
            </a:ext>
          </a:extLst>
        </xdr:cNvPr>
        <xdr:cNvSpPr txBox="1">
          <a:spLocks noChangeArrowheads="1"/>
        </xdr:cNvSpPr>
      </xdr:nvSpPr>
      <xdr:spPr bwMode="auto">
        <a:xfrm>
          <a:off x="4562475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22</xdr:row>
      <xdr:rowOff>76200</xdr:rowOff>
    </xdr:from>
    <xdr:to>
      <xdr:col>14</xdr:col>
      <xdr:colOff>76200</xdr:colOff>
      <xdr:row>23</xdr:row>
      <xdr:rowOff>114300</xdr:rowOff>
    </xdr:to>
    <xdr:sp macro="" textlink="">
      <xdr:nvSpPr>
        <xdr:cNvPr id="11585" name="Text Box 75" hidden="1">
          <a:extLst>
            <a:ext uri="{FF2B5EF4-FFF2-40B4-BE49-F238E27FC236}">
              <a16:creationId xmlns:a16="http://schemas.microsoft.com/office/drawing/2014/main" id="{00000000-0008-0000-0000-0000412D0000}"/>
            </a:ext>
          </a:extLst>
        </xdr:cNvPr>
        <xdr:cNvSpPr txBox="1">
          <a:spLocks noChangeArrowheads="1"/>
        </xdr:cNvSpPr>
      </xdr:nvSpPr>
      <xdr:spPr bwMode="auto">
        <a:xfrm>
          <a:off x="4562475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22</xdr:row>
      <xdr:rowOff>76200</xdr:rowOff>
    </xdr:from>
    <xdr:to>
      <xdr:col>14</xdr:col>
      <xdr:colOff>76200</xdr:colOff>
      <xdr:row>23</xdr:row>
      <xdr:rowOff>114300</xdr:rowOff>
    </xdr:to>
    <xdr:sp macro="" textlink="">
      <xdr:nvSpPr>
        <xdr:cNvPr id="11586" name="Text Box 75" hidden="1">
          <a:extLst>
            <a:ext uri="{FF2B5EF4-FFF2-40B4-BE49-F238E27FC236}">
              <a16:creationId xmlns:a16="http://schemas.microsoft.com/office/drawing/2014/main" id="{00000000-0008-0000-0000-0000422D0000}"/>
            </a:ext>
          </a:extLst>
        </xdr:cNvPr>
        <xdr:cNvSpPr txBox="1">
          <a:spLocks noChangeArrowheads="1"/>
        </xdr:cNvSpPr>
      </xdr:nvSpPr>
      <xdr:spPr bwMode="auto">
        <a:xfrm>
          <a:off x="4562475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22</xdr:row>
      <xdr:rowOff>76200</xdr:rowOff>
    </xdr:from>
    <xdr:to>
      <xdr:col>14</xdr:col>
      <xdr:colOff>76200</xdr:colOff>
      <xdr:row>23</xdr:row>
      <xdr:rowOff>114300</xdr:rowOff>
    </xdr:to>
    <xdr:sp macro="" textlink="">
      <xdr:nvSpPr>
        <xdr:cNvPr id="11587" name="Text Box 75" hidden="1">
          <a:extLst>
            <a:ext uri="{FF2B5EF4-FFF2-40B4-BE49-F238E27FC236}">
              <a16:creationId xmlns:a16="http://schemas.microsoft.com/office/drawing/2014/main" id="{00000000-0008-0000-0000-0000432D0000}"/>
            </a:ext>
          </a:extLst>
        </xdr:cNvPr>
        <xdr:cNvSpPr txBox="1">
          <a:spLocks noChangeArrowheads="1"/>
        </xdr:cNvSpPr>
      </xdr:nvSpPr>
      <xdr:spPr bwMode="auto">
        <a:xfrm>
          <a:off x="4562475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23</xdr:row>
      <xdr:rowOff>76200</xdr:rowOff>
    </xdr:from>
    <xdr:to>
      <xdr:col>14</xdr:col>
      <xdr:colOff>76200</xdr:colOff>
      <xdr:row>24</xdr:row>
      <xdr:rowOff>114300</xdr:rowOff>
    </xdr:to>
    <xdr:sp macro="" textlink="">
      <xdr:nvSpPr>
        <xdr:cNvPr id="11588" name="Text Box 75" hidden="1">
          <a:extLst>
            <a:ext uri="{FF2B5EF4-FFF2-40B4-BE49-F238E27FC236}">
              <a16:creationId xmlns:a16="http://schemas.microsoft.com/office/drawing/2014/main" id="{00000000-0008-0000-0000-0000442D0000}"/>
            </a:ext>
          </a:extLst>
        </xdr:cNvPr>
        <xdr:cNvSpPr txBox="1">
          <a:spLocks noChangeArrowheads="1"/>
        </xdr:cNvSpPr>
      </xdr:nvSpPr>
      <xdr:spPr bwMode="auto">
        <a:xfrm>
          <a:off x="4562475" y="5143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23</xdr:row>
      <xdr:rowOff>76200</xdr:rowOff>
    </xdr:from>
    <xdr:to>
      <xdr:col>14</xdr:col>
      <xdr:colOff>76200</xdr:colOff>
      <xdr:row>24</xdr:row>
      <xdr:rowOff>114300</xdr:rowOff>
    </xdr:to>
    <xdr:sp macro="" textlink="">
      <xdr:nvSpPr>
        <xdr:cNvPr id="11589" name="Text Box 75" hidden="1">
          <a:extLst>
            <a:ext uri="{FF2B5EF4-FFF2-40B4-BE49-F238E27FC236}">
              <a16:creationId xmlns:a16="http://schemas.microsoft.com/office/drawing/2014/main" id="{00000000-0008-0000-0000-0000452D0000}"/>
            </a:ext>
          </a:extLst>
        </xdr:cNvPr>
        <xdr:cNvSpPr txBox="1">
          <a:spLocks noChangeArrowheads="1"/>
        </xdr:cNvSpPr>
      </xdr:nvSpPr>
      <xdr:spPr bwMode="auto">
        <a:xfrm>
          <a:off x="4562475" y="5143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23</xdr:row>
      <xdr:rowOff>76200</xdr:rowOff>
    </xdr:from>
    <xdr:to>
      <xdr:col>14</xdr:col>
      <xdr:colOff>76200</xdr:colOff>
      <xdr:row>24</xdr:row>
      <xdr:rowOff>114300</xdr:rowOff>
    </xdr:to>
    <xdr:sp macro="" textlink="">
      <xdr:nvSpPr>
        <xdr:cNvPr id="11590" name="Text Box 75" hidden="1">
          <a:extLst>
            <a:ext uri="{FF2B5EF4-FFF2-40B4-BE49-F238E27FC236}">
              <a16:creationId xmlns:a16="http://schemas.microsoft.com/office/drawing/2014/main" id="{00000000-0008-0000-0000-0000462D0000}"/>
            </a:ext>
          </a:extLst>
        </xdr:cNvPr>
        <xdr:cNvSpPr txBox="1">
          <a:spLocks noChangeArrowheads="1"/>
        </xdr:cNvSpPr>
      </xdr:nvSpPr>
      <xdr:spPr bwMode="auto">
        <a:xfrm>
          <a:off x="4562475" y="5143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23</xdr:row>
      <xdr:rowOff>76200</xdr:rowOff>
    </xdr:from>
    <xdr:to>
      <xdr:col>14</xdr:col>
      <xdr:colOff>76200</xdr:colOff>
      <xdr:row>24</xdr:row>
      <xdr:rowOff>114300</xdr:rowOff>
    </xdr:to>
    <xdr:sp macro="" textlink="">
      <xdr:nvSpPr>
        <xdr:cNvPr id="11591" name="Text Box 75" hidden="1">
          <a:extLst>
            <a:ext uri="{FF2B5EF4-FFF2-40B4-BE49-F238E27FC236}">
              <a16:creationId xmlns:a16="http://schemas.microsoft.com/office/drawing/2014/main" id="{00000000-0008-0000-0000-0000472D0000}"/>
            </a:ext>
          </a:extLst>
        </xdr:cNvPr>
        <xdr:cNvSpPr txBox="1">
          <a:spLocks noChangeArrowheads="1"/>
        </xdr:cNvSpPr>
      </xdr:nvSpPr>
      <xdr:spPr bwMode="auto">
        <a:xfrm>
          <a:off x="4562475" y="5143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23</xdr:row>
      <xdr:rowOff>76200</xdr:rowOff>
    </xdr:from>
    <xdr:to>
      <xdr:col>14</xdr:col>
      <xdr:colOff>76200</xdr:colOff>
      <xdr:row>24</xdr:row>
      <xdr:rowOff>114300</xdr:rowOff>
    </xdr:to>
    <xdr:sp macro="" textlink="">
      <xdr:nvSpPr>
        <xdr:cNvPr id="11592" name="Text Box 75" hidden="1">
          <a:extLst>
            <a:ext uri="{FF2B5EF4-FFF2-40B4-BE49-F238E27FC236}">
              <a16:creationId xmlns:a16="http://schemas.microsoft.com/office/drawing/2014/main" id="{00000000-0008-0000-0000-0000482D0000}"/>
            </a:ext>
          </a:extLst>
        </xdr:cNvPr>
        <xdr:cNvSpPr txBox="1">
          <a:spLocks noChangeArrowheads="1"/>
        </xdr:cNvSpPr>
      </xdr:nvSpPr>
      <xdr:spPr bwMode="auto">
        <a:xfrm>
          <a:off x="4562475" y="5143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23</xdr:row>
      <xdr:rowOff>76200</xdr:rowOff>
    </xdr:from>
    <xdr:to>
      <xdr:col>14</xdr:col>
      <xdr:colOff>76200</xdr:colOff>
      <xdr:row>24</xdr:row>
      <xdr:rowOff>114300</xdr:rowOff>
    </xdr:to>
    <xdr:sp macro="" textlink="">
      <xdr:nvSpPr>
        <xdr:cNvPr id="11593" name="Text Box 75" hidden="1">
          <a:extLst>
            <a:ext uri="{FF2B5EF4-FFF2-40B4-BE49-F238E27FC236}">
              <a16:creationId xmlns:a16="http://schemas.microsoft.com/office/drawing/2014/main" id="{00000000-0008-0000-0000-0000492D0000}"/>
            </a:ext>
          </a:extLst>
        </xdr:cNvPr>
        <xdr:cNvSpPr txBox="1">
          <a:spLocks noChangeArrowheads="1"/>
        </xdr:cNvSpPr>
      </xdr:nvSpPr>
      <xdr:spPr bwMode="auto">
        <a:xfrm>
          <a:off x="4562475" y="5143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23</xdr:row>
      <xdr:rowOff>76200</xdr:rowOff>
    </xdr:from>
    <xdr:to>
      <xdr:col>14</xdr:col>
      <xdr:colOff>76200</xdr:colOff>
      <xdr:row>24</xdr:row>
      <xdr:rowOff>114300</xdr:rowOff>
    </xdr:to>
    <xdr:sp macro="" textlink="">
      <xdr:nvSpPr>
        <xdr:cNvPr id="11594" name="Text Box 75" hidden="1">
          <a:extLst>
            <a:ext uri="{FF2B5EF4-FFF2-40B4-BE49-F238E27FC236}">
              <a16:creationId xmlns:a16="http://schemas.microsoft.com/office/drawing/2014/main" id="{00000000-0008-0000-0000-00004A2D0000}"/>
            </a:ext>
          </a:extLst>
        </xdr:cNvPr>
        <xdr:cNvSpPr txBox="1">
          <a:spLocks noChangeArrowheads="1"/>
        </xdr:cNvSpPr>
      </xdr:nvSpPr>
      <xdr:spPr bwMode="auto">
        <a:xfrm>
          <a:off x="4562475" y="5143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23</xdr:row>
      <xdr:rowOff>76200</xdr:rowOff>
    </xdr:from>
    <xdr:to>
      <xdr:col>14</xdr:col>
      <xdr:colOff>76200</xdr:colOff>
      <xdr:row>24</xdr:row>
      <xdr:rowOff>114300</xdr:rowOff>
    </xdr:to>
    <xdr:sp macro="" textlink="">
      <xdr:nvSpPr>
        <xdr:cNvPr id="11595" name="Text Box 75" hidden="1">
          <a:extLst>
            <a:ext uri="{FF2B5EF4-FFF2-40B4-BE49-F238E27FC236}">
              <a16:creationId xmlns:a16="http://schemas.microsoft.com/office/drawing/2014/main" id="{00000000-0008-0000-0000-00004B2D0000}"/>
            </a:ext>
          </a:extLst>
        </xdr:cNvPr>
        <xdr:cNvSpPr txBox="1">
          <a:spLocks noChangeArrowheads="1"/>
        </xdr:cNvSpPr>
      </xdr:nvSpPr>
      <xdr:spPr bwMode="auto">
        <a:xfrm>
          <a:off x="4562475" y="5143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24</xdr:row>
      <xdr:rowOff>76200</xdr:rowOff>
    </xdr:from>
    <xdr:to>
      <xdr:col>14</xdr:col>
      <xdr:colOff>76200</xdr:colOff>
      <xdr:row>25</xdr:row>
      <xdr:rowOff>114300</xdr:rowOff>
    </xdr:to>
    <xdr:sp macro="" textlink="">
      <xdr:nvSpPr>
        <xdr:cNvPr id="11596" name="Text Box 75" hidden="1">
          <a:extLst>
            <a:ext uri="{FF2B5EF4-FFF2-40B4-BE49-F238E27FC236}">
              <a16:creationId xmlns:a16="http://schemas.microsoft.com/office/drawing/2014/main" id="{00000000-0008-0000-0000-00004C2D0000}"/>
            </a:ext>
          </a:extLst>
        </xdr:cNvPr>
        <xdr:cNvSpPr txBox="1">
          <a:spLocks noChangeArrowheads="1"/>
        </xdr:cNvSpPr>
      </xdr:nvSpPr>
      <xdr:spPr bwMode="auto">
        <a:xfrm>
          <a:off x="4562475" y="53054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24</xdr:row>
      <xdr:rowOff>76200</xdr:rowOff>
    </xdr:from>
    <xdr:to>
      <xdr:col>14</xdr:col>
      <xdr:colOff>76200</xdr:colOff>
      <xdr:row>25</xdr:row>
      <xdr:rowOff>114300</xdr:rowOff>
    </xdr:to>
    <xdr:sp macro="" textlink="">
      <xdr:nvSpPr>
        <xdr:cNvPr id="11597" name="Text Box 75" hidden="1">
          <a:extLst>
            <a:ext uri="{FF2B5EF4-FFF2-40B4-BE49-F238E27FC236}">
              <a16:creationId xmlns:a16="http://schemas.microsoft.com/office/drawing/2014/main" id="{00000000-0008-0000-0000-00004D2D0000}"/>
            </a:ext>
          </a:extLst>
        </xdr:cNvPr>
        <xdr:cNvSpPr txBox="1">
          <a:spLocks noChangeArrowheads="1"/>
        </xdr:cNvSpPr>
      </xdr:nvSpPr>
      <xdr:spPr bwMode="auto">
        <a:xfrm>
          <a:off x="4562475" y="53054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24</xdr:row>
      <xdr:rowOff>76200</xdr:rowOff>
    </xdr:from>
    <xdr:to>
      <xdr:col>14</xdr:col>
      <xdr:colOff>76200</xdr:colOff>
      <xdr:row>25</xdr:row>
      <xdr:rowOff>114300</xdr:rowOff>
    </xdr:to>
    <xdr:sp macro="" textlink="">
      <xdr:nvSpPr>
        <xdr:cNvPr id="11598" name="Text Box 75" hidden="1">
          <a:extLst>
            <a:ext uri="{FF2B5EF4-FFF2-40B4-BE49-F238E27FC236}">
              <a16:creationId xmlns:a16="http://schemas.microsoft.com/office/drawing/2014/main" id="{00000000-0008-0000-0000-00004E2D0000}"/>
            </a:ext>
          </a:extLst>
        </xdr:cNvPr>
        <xdr:cNvSpPr txBox="1">
          <a:spLocks noChangeArrowheads="1"/>
        </xdr:cNvSpPr>
      </xdr:nvSpPr>
      <xdr:spPr bwMode="auto">
        <a:xfrm>
          <a:off x="4562475" y="53054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24</xdr:row>
      <xdr:rowOff>76200</xdr:rowOff>
    </xdr:from>
    <xdr:to>
      <xdr:col>14</xdr:col>
      <xdr:colOff>76200</xdr:colOff>
      <xdr:row>25</xdr:row>
      <xdr:rowOff>114300</xdr:rowOff>
    </xdr:to>
    <xdr:sp macro="" textlink="">
      <xdr:nvSpPr>
        <xdr:cNvPr id="11599" name="Text Box 75" hidden="1">
          <a:extLst>
            <a:ext uri="{FF2B5EF4-FFF2-40B4-BE49-F238E27FC236}">
              <a16:creationId xmlns:a16="http://schemas.microsoft.com/office/drawing/2014/main" id="{00000000-0008-0000-0000-00004F2D0000}"/>
            </a:ext>
          </a:extLst>
        </xdr:cNvPr>
        <xdr:cNvSpPr txBox="1">
          <a:spLocks noChangeArrowheads="1"/>
        </xdr:cNvSpPr>
      </xdr:nvSpPr>
      <xdr:spPr bwMode="auto">
        <a:xfrm>
          <a:off x="4562475" y="53054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24</xdr:row>
      <xdr:rowOff>76200</xdr:rowOff>
    </xdr:from>
    <xdr:to>
      <xdr:col>14</xdr:col>
      <xdr:colOff>76200</xdr:colOff>
      <xdr:row>25</xdr:row>
      <xdr:rowOff>114300</xdr:rowOff>
    </xdr:to>
    <xdr:sp macro="" textlink="">
      <xdr:nvSpPr>
        <xdr:cNvPr id="11600" name="Text Box 75" hidden="1">
          <a:extLst>
            <a:ext uri="{FF2B5EF4-FFF2-40B4-BE49-F238E27FC236}">
              <a16:creationId xmlns:a16="http://schemas.microsoft.com/office/drawing/2014/main" id="{00000000-0008-0000-0000-0000502D0000}"/>
            </a:ext>
          </a:extLst>
        </xdr:cNvPr>
        <xdr:cNvSpPr txBox="1">
          <a:spLocks noChangeArrowheads="1"/>
        </xdr:cNvSpPr>
      </xdr:nvSpPr>
      <xdr:spPr bwMode="auto">
        <a:xfrm>
          <a:off x="4562475" y="53054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24</xdr:row>
      <xdr:rowOff>76200</xdr:rowOff>
    </xdr:from>
    <xdr:to>
      <xdr:col>14</xdr:col>
      <xdr:colOff>76200</xdr:colOff>
      <xdr:row>25</xdr:row>
      <xdr:rowOff>114300</xdr:rowOff>
    </xdr:to>
    <xdr:sp macro="" textlink="">
      <xdr:nvSpPr>
        <xdr:cNvPr id="11601" name="Text Box 75" hidden="1">
          <a:extLst>
            <a:ext uri="{FF2B5EF4-FFF2-40B4-BE49-F238E27FC236}">
              <a16:creationId xmlns:a16="http://schemas.microsoft.com/office/drawing/2014/main" id="{00000000-0008-0000-0000-0000512D0000}"/>
            </a:ext>
          </a:extLst>
        </xdr:cNvPr>
        <xdr:cNvSpPr txBox="1">
          <a:spLocks noChangeArrowheads="1"/>
        </xdr:cNvSpPr>
      </xdr:nvSpPr>
      <xdr:spPr bwMode="auto">
        <a:xfrm>
          <a:off x="4562475" y="53054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24</xdr:row>
      <xdr:rowOff>76200</xdr:rowOff>
    </xdr:from>
    <xdr:to>
      <xdr:col>14</xdr:col>
      <xdr:colOff>76200</xdr:colOff>
      <xdr:row>25</xdr:row>
      <xdr:rowOff>114300</xdr:rowOff>
    </xdr:to>
    <xdr:sp macro="" textlink="">
      <xdr:nvSpPr>
        <xdr:cNvPr id="11602" name="Text Box 75" hidden="1">
          <a:extLst>
            <a:ext uri="{FF2B5EF4-FFF2-40B4-BE49-F238E27FC236}">
              <a16:creationId xmlns:a16="http://schemas.microsoft.com/office/drawing/2014/main" id="{00000000-0008-0000-0000-0000522D0000}"/>
            </a:ext>
          </a:extLst>
        </xdr:cNvPr>
        <xdr:cNvSpPr txBox="1">
          <a:spLocks noChangeArrowheads="1"/>
        </xdr:cNvSpPr>
      </xdr:nvSpPr>
      <xdr:spPr bwMode="auto">
        <a:xfrm>
          <a:off x="4562475" y="53054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24</xdr:row>
      <xdr:rowOff>76200</xdr:rowOff>
    </xdr:from>
    <xdr:to>
      <xdr:col>14</xdr:col>
      <xdr:colOff>76200</xdr:colOff>
      <xdr:row>25</xdr:row>
      <xdr:rowOff>114300</xdr:rowOff>
    </xdr:to>
    <xdr:sp macro="" textlink="">
      <xdr:nvSpPr>
        <xdr:cNvPr id="11603" name="Text Box 75" hidden="1">
          <a:extLst>
            <a:ext uri="{FF2B5EF4-FFF2-40B4-BE49-F238E27FC236}">
              <a16:creationId xmlns:a16="http://schemas.microsoft.com/office/drawing/2014/main" id="{00000000-0008-0000-0000-0000532D0000}"/>
            </a:ext>
          </a:extLst>
        </xdr:cNvPr>
        <xdr:cNvSpPr txBox="1">
          <a:spLocks noChangeArrowheads="1"/>
        </xdr:cNvSpPr>
      </xdr:nvSpPr>
      <xdr:spPr bwMode="auto">
        <a:xfrm>
          <a:off x="4562475" y="53054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25</xdr:row>
      <xdr:rowOff>76200</xdr:rowOff>
    </xdr:from>
    <xdr:to>
      <xdr:col>14</xdr:col>
      <xdr:colOff>76200</xdr:colOff>
      <xdr:row>26</xdr:row>
      <xdr:rowOff>114300</xdr:rowOff>
    </xdr:to>
    <xdr:sp macro="" textlink="">
      <xdr:nvSpPr>
        <xdr:cNvPr id="11604" name="Text Box 75" hidden="1">
          <a:extLst>
            <a:ext uri="{FF2B5EF4-FFF2-40B4-BE49-F238E27FC236}">
              <a16:creationId xmlns:a16="http://schemas.microsoft.com/office/drawing/2014/main" id="{00000000-0008-0000-0000-0000542D0000}"/>
            </a:ext>
          </a:extLst>
        </xdr:cNvPr>
        <xdr:cNvSpPr txBox="1">
          <a:spLocks noChangeArrowheads="1"/>
        </xdr:cNvSpPr>
      </xdr:nvSpPr>
      <xdr:spPr bwMode="auto">
        <a:xfrm>
          <a:off x="4562475" y="5467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25</xdr:row>
      <xdr:rowOff>76200</xdr:rowOff>
    </xdr:from>
    <xdr:to>
      <xdr:col>14</xdr:col>
      <xdr:colOff>76200</xdr:colOff>
      <xdr:row>26</xdr:row>
      <xdr:rowOff>114300</xdr:rowOff>
    </xdr:to>
    <xdr:sp macro="" textlink="">
      <xdr:nvSpPr>
        <xdr:cNvPr id="11605" name="Text Box 75" hidden="1">
          <a:extLst>
            <a:ext uri="{FF2B5EF4-FFF2-40B4-BE49-F238E27FC236}">
              <a16:creationId xmlns:a16="http://schemas.microsoft.com/office/drawing/2014/main" id="{00000000-0008-0000-0000-0000552D0000}"/>
            </a:ext>
          </a:extLst>
        </xdr:cNvPr>
        <xdr:cNvSpPr txBox="1">
          <a:spLocks noChangeArrowheads="1"/>
        </xdr:cNvSpPr>
      </xdr:nvSpPr>
      <xdr:spPr bwMode="auto">
        <a:xfrm>
          <a:off x="4562475" y="5467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25</xdr:row>
      <xdr:rowOff>76200</xdr:rowOff>
    </xdr:from>
    <xdr:to>
      <xdr:col>14</xdr:col>
      <xdr:colOff>76200</xdr:colOff>
      <xdr:row>26</xdr:row>
      <xdr:rowOff>114300</xdr:rowOff>
    </xdr:to>
    <xdr:sp macro="" textlink="">
      <xdr:nvSpPr>
        <xdr:cNvPr id="11606" name="Text Box 75" hidden="1">
          <a:extLst>
            <a:ext uri="{FF2B5EF4-FFF2-40B4-BE49-F238E27FC236}">
              <a16:creationId xmlns:a16="http://schemas.microsoft.com/office/drawing/2014/main" id="{00000000-0008-0000-0000-0000562D0000}"/>
            </a:ext>
          </a:extLst>
        </xdr:cNvPr>
        <xdr:cNvSpPr txBox="1">
          <a:spLocks noChangeArrowheads="1"/>
        </xdr:cNvSpPr>
      </xdr:nvSpPr>
      <xdr:spPr bwMode="auto">
        <a:xfrm>
          <a:off x="4562475" y="5467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25</xdr:row>
      <xdr:rowOff>76200</xdr:rowOff>
    </xdr:from>
    <xdr:to>
      <xdr:col>14</xdr:col>
      <xdr:colOff>76200</xdr:colOff>
      <xdr:row>26</xdr:row>
      <xdr:rowOff>114300</xdr:rowOff>
    </xdr:to>
    <xdr:sp macro="" textlink="">
      <xdr:nvSpPr>
        <xdr:cNvPr id="11607" name="Text Box 75" hidden="1">
          <a:extLst>
            <a:ext uri="{FF2B5EF4-FFF2-40B4-BE49-F238E27FC236}">
              <a16:creationId xmlns:a16="http://schemas.microsoft.com/office/drawing/2014/main" id="{00000000-0008-0000-0000-0000572D0000}"/>
            </a:ext>
          </a:extLst>
        </xdr:cNvPr>
        <xdr:cNvSpPr txBox="1">
          <a:spLocks noChangeArrowheads="1"/>
        </xdr:cNvSpPr>
      </xdr:nvSpPr>
      <xdr:spPr bwMode="auto">
        <a:xfrm>
          <a:off x="4562475" y="5467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25</xdr:row>
      <xdr:rowOff>76200</xdr:rowOff>
    </xdr:from>
    <xdr:to>
      <xdr:col>14</xdr:col>
      <xdr:colOff>76200</xdr:colOff>
      <xdr:row>26</xdr:row>
      <xdr:rowOff>114300</xdr:rowOff>
    </xdr:to>
    <xdr:sp macro="" textlink="">
      <xdr:nvSpPr>
        <xdr:cNvPr id="11608" name="Text Box 75" hidden="1">
          <a:extLst>
            <a:ext uri="{FF2B5EF4-FFF2-40B4-BE49-F238E27FC236}">
              <a16:creationId xmlns:a16="http://schemas.microsoft.com/office/drawing/2014/main" id="{00000000-0008-0000-0000-0000582D0000}"/>
            </a:ext>
          </a:extLst>
        </xdr:cNvPr>
        <xdr:cNvSpPr txBox="1">
          <a:spLocks noChangeArrowheads="1"/>
        </xdr:cNvSpPr>
      </xdr:nvSpPr>
      <xdr:spPr bwMode="auto">
        <a:xfrm>
          <a:off x="4562475" y="5467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25</xdr:row>
      <xdr:rowOff>76200</xdr:rowOff>
    </xdr:from>
    <xdr:to>
      <xdr:col>14</xdr:col>
      <xdr:colOff>76200</xdr:colOff>
      <xdr:row>26</xdr:row>
      <xdr:rowOff>114300</xdr:rowOff>
    </xdr:to>
    <xdr:sp macro="" textlink="">
      <xdr:nvSpPr>
        <xdr:cNvPr id="11609" name="Text Box 75" hidden="1">
          <a:extLst>
            <a:ext uri="{FF2B5EF4-FFF2-40B4-BE49-F238E27FC236}">
              <a16:creationId xmlns:a16="http://schemas.microsoft.com/office/drawing/2014/main" id="{00000000-0008-0000-0000-0000592D0000}"/>
            </a:ext>
          </a:extLst>
        </xdr:cNvPr>
        <xdr:cNvSpPr txBox="1">
          <a:spLocks noChangeArrowheads="1"/>
        </xdr:cNvSpPr>
      </xdr:nvSpPr>
      <xdr:spPr bwMode="auto">
        <a:xfrm>
          <a:off x="4562475" y="5467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25</xdr:row>
      <xdr:rowOff>76200</xdr:rowOff>
    </xdr:from>
    <xdr:to>
      <xdr:col>14</xdr:col>
      <xdr:colOff>76200</xdr:colOff>
      <xdr:row>26</xdr:row>
      <xdr:rowOff>114300</xdr:rowOff>
    </xdr:to>
    <xdr:sp macro="" textlink="">
      <xdr:nvSpPr>
        <xdr:cNvPr id="11610" name="Text Box 75" hidden="1">
          <a:extLst>
            <a:ext uri="{FF2B5EF4-FFF2-40B4-BE49-F238E27FC236}">
              <a16:creationId xmlns:a16="http://schemas.microsoft.com/office/drawing/2014/main" id="{00000000-0008-0000-0000-00005A2D0000}"/>
            </a:ext>
          </a:extLst>
        </xdr:cNvPr>
        <xdr:cNvSpPr txBox="1">
          <a:spLocks noChangeArrowheads="1"/>
        </xdr:cNvSpPr>
      </xdr:nvSpPr>
      <xdr:spPr bwMode="auto">
        <a:xfrm>
          <a:off x="4562475" y="5467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25</xdr:row>
      <xdr:rowOff>76200</xdr:rowOff>
    </xdr:from>
    <xdr:to>
      <xdr:col>14</xdr:col>
      <xdr:colOff>76200</xdr:colOff>
      <xdr:row>26</xdr:row>
      <xdr:rowOff>114300</xdr:rowOff>
    </xdr:to>
    <xdr:sp macro="" textlink="">
      <xdr:nvSpPr>
        <xdr:cNvPr id="11611" name="Text Box 75" hidden="1">
          <a:extLst>
            <a:ext uri="{FF2B5EF4-FFF2-40B4-BE49-F238E27FC236}">
              <a16:creationId xmlns:a16="http://schemas.microsoft.com/office/drawing/2014/main" id="{00000000-0008-0000-0000-00005B2D0000}"/>
            </a:ext>
          </a:extLst>
        </xdr:cNvPr>
        <xdr:cNvSpPr txBox="1">
          <a:spLocks noChangeArrowheads="1"/>
        </xdr:cNvSpPr>
      </xdr:nvSpPr>
      <xdr:spPr bwMode="auto">
        <a:xfrm>
          <a:off x="4562475" y="5467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26</xdr:row>
      <xdr:rowOff>76200</xdr:rowOff>
    </xdr:from>
    <xdr:to>
      <xdr:col>14</xdr:col>
      <xdr:colOff>76200</xdr:colOff>
      <xdr:row>27</xdr:row>
      <xdr:rowOff>114300</xdr:rowOff>
    </xdr:to>
    <xdr:sp macro="" textlink="">
      <xdr:nvSpPr>
        <xdr:cNvPr id="11612" name="Text Box 75" hidden="1">
          <a:extLst>
            <a:ext uri="{FF2B5EF4-FFF2-40B4-BE49-F238E27FC236}">
              <a16:creationId xmlns:a16="http://schemas.microsoft.com/office/drawing/2014/main" id="{00000000-0008-0000-0000-00005C2D0000}"/>
            </a:ext>
          </a:extLst>
        </xdr:cNvPr>
        <xdr:cNvSpPr txBox="1">
          <a:spLocks noChangeArrowheads="1"/>
        </xdr:cNvSpPr>
      </xdr:nvSpPr>
      <xdr:spPr bwMode="auto">
        <a:xfrm>
          <a:off x="4562475" y="5629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26</xdr:row>
      <xdr:rowOff>76200</xdr:rowOff>
    </xdr:from>
    <xdr:to>
      <xdr:col>14</xdr:col>
      <xdr:colOff>76200</xdr:colOff>
      <xdr:row>27</xdr:row>
      <xdr:rowOff>114300</xdr:rowOff>
    </xdr:to>
    <xdr:sp macro="" textlink="">
      <xdr:nvSpPr>
        <xdr:cNvPr id="11613" name="Text Box 75" hidden="1">
          <a:extLst>
            <a:ext uri="{FF2B5EF4-FFF2-40B4-BE49-F238E27FC236}">
              <a16:creationId xmlns:a16="http://schemas.microsoft.com/office/drawing/2014/main" id="{00000000-0008-0000-0000-00005D2D0000}"/>
            </a:ext>
          </a:extLst>
        </xdr:cNvPr>
        <xdr:cNvSpPr txBox="1">
          <a:spLocks noChangeArrowheads="1"/>
        </xdr:cNvSpPr>
      </xdr:nvSpPr>
      <xdr:spPr bwMode="auto">
        <a:xfrm>
          <a:off x="4562475" y="5629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26</xdr:row>
      <xdr:rowOff>76200</xdr:rowOff>
    </xdr:from>
    <xdr:to>
      <xdr:col>14</xdr:col>
      <xdr:colOff>76200</xdr:colOff>
      <xdr:row>27</xdr:row>
      <xdr:rowOff>114300</xdr:rowOff>
    </xdr:to>
    <xdr:sp macro="" textlink="">
      <xdr:nvSpPr>
        <xdr:cNvPr id="11614" name="Text Box 75" hidden="1">
          <a:extLst>
            <a:ext uri="{FF2B5EF4-FFF2-40B4-BE49-F238E27FC236}">
              <a16:creationId xmlns:a16="http://schemas.microsoft.com/office/drawing/2014/main" id="{00000000-0008-0000-0000-00005E2D0000}"/>
            </a:ext>
          </a:extLst>
        </xdr:cNvPr>
        <xdr:cNvSpPr txBox="1">
          <a:spLocks noChangeArrowheads="1"/>
        </xdr:cNvSpPr>
      </xdr:nvSpPr>
      <xdr:spPr bwMode="auto">
        <a:xfrm>
          <a:off x="4562475" y="5629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26</xdr:row>
      <xdr:rowOff>76200</xdr:rowOff>
    </xdr:from>
    <xdr:to>
      <xdr:col>14</xdr:col>
      <xdr:colOff>76200</xdr:colOff>
      <xdr:row>27</xdr:row>
      <xdr:rowOff>114300</xdr:rowOff>
    </xdr:to>
    <xdr:sp macro="" textlink="">
      <xdr:nvSpPr>
        <xdr:cNvPr id="11615" name="Text Box 75" hidden="1">
          <a:extLst>
            <a:ext uri="{FF2B5EF4-FFF2-40B4-BE49-F238E27FC236}">
              <a16:creationId xmlns:a16="http://schemas.microsoft.com/office/drawing/2014/main" id="{00000000-0008-0000-0000-00005F2D0000}"/>
            </a:ext>
          </a:extLst>
        </xdr:cNvPr>
        <xdr:cNvSpPr txBox="1">
          <a:spLocks noChangeArrowheads="1"/>
        </xdr:cNvSpPr>
      </xdr:nvSpPr>
      <xdr:spPr bwMode="auto">
        <a:xfrm>
          <a:off x="4562475" y="5629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26</xdr:row>
      <xdr:rowOff>76200</xdr:rowOff>
    </xdr:from>
    <xdr:to>
      <xdr:col>14</xdr:col>
      <xdr:colOff>76200</xdr:colOff>
      <xdr:row>27</xdr:row>
      <xdr:rowOff>114300</xdr:rowOff>
    </xdr:to>
    <xdr:sp macro="" textlink="">
      <xdr:nvSpPr>
        <xdr:cNvPr id="11616" name="Text Box 75" hidden="1">
          <a:extLst>
            <a:ext uri="{FF2B5EF4-FFF2-40B4-BE49-F238E27FC236}">
              <a16:creationId xmlns:a16="http://schemas.microsoft.com/office/drawing/2014/main" id="{00000000-0008-0000-0000-0000602D0000}"/>
            </a:ext>
          </a:extLst>
        </xdr:cNvPr>
        <xdr:cNvSpPr txBox="1">
          <a:spLocks noChangeArrowheads="1"/>
        </xdr:cNvSpPr>
      </xdr:nvSpPr>
      <xdr:spPr bwMode="auto">
        <a:xfrm>
          <a:off x="4562475" y="5629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26</xdr:row>
      <xdr:rowOff>76200</xdr:rowOff>
    </xdr:from>
    <xdr:to>
      <xdr:col>14</xdr:col>
      <xdr:colOff>76200</xdr:colOff>
      <xdr:row>27</xdr:row>
      <xdr:rowOff>114300</xdr:rowOff>
    </xdr:to>
    <xdr:sp macro="" textlink="">
      <xdr:nvSpPr>
        <xdr:cNvPr id="11617" name="Text Box 75" hidden="1">
          <a:extLst>
            <a:ext uri="{FF2B5EF4-FFF2-40B4-BE49-F238E27FC236}">
              <a16:creationId xmlns:a16="http://schemas.microsoft.com/office/drawing/2014/main" id="{00000000-0008-0000-0000-0000612D0000}"/>
            </a:ext>
          </a:extLst>
        </xdr:cNvPr>
        <xdr:cNvSpPr txBox="1">
          <a:spLocks noChangeArrowheads="1"/>
        </xdr:cNvSpPr>
      </xdr:nvSpPr>
      <xdr:spPr bwMode="auto">
        <a:xfrm>
          <a:off x="4562475" y="5629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26</xdr:row>
      <xdr:rowOff>76200</xdr:rowOff>
    </xdr:from>
    <xdr:to>
      <xdr:col>14</xdr:col>
      <xdr:colOff>76200</xdr:colOff>
      <xdr:row>27</xdr:row>
      <xdr:rowOff>114300</xdr:rowOff>
    </xdr:to>
    <xdr:sp macro="" textlink="">
      <xdr:nvSpPr>
        <xdr:cNvPr id="11618" name="Text Box 75" hidden="1">
          <a:extLst>
            <a:ext uri="{FF2B5EF4-FFF2-40B4-BE49-F238E27FC236}">
              <a16:creationId xmlns:a16="http://schemas.microsoft.com/office/drawing/2014/main" id="{00000000-0008-0000-0000-0000622D0000}"/>
            </a:ext>
          </a:extLst>
        </xdr:cNvPr>
        <xdr:cNvSpPr txBox="1">
          <a:spLocks noChangeArrowheads="1"/>
        </xdr:cNvSpPr>
      </xdr:nvSpPr>
      <xdr:spPr bwMode="auto">
        <a:xfrm>
          <a:off x="4562475" y="5629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26</xdr:row>
      <xdr:rowOff>76200</xdr:rowOff>
    </xdr:from>
    <xdr:to>
      <xdr:col>14</xdr:col>
      <xdr:colOff>76200</xdr:colOff>
      <xdr:row>27</xdr:row>
      <xdr:rowOff>114300</xdr:rowOff>
    </xdr:to>
    <xdr:sp macro="" textlink="">
      <xdr:nvSpPr>
        <xdr:cNvPr id="11619" name="Text Box 75" hidden="1">
          <a:extLst>
            <a:ext uri="{FF2B5EF4-FFF2-40B4-BE49-F238E27FC236}">
              <a16:creationId xmlns:a16="http://schemas.microsoft.com/office/drawing/2014/main" id="{00000000-0008-0000-0000-0000632D0000}"/>
            </a:ext>
          </a:extLst>
        </xdr:cNvPr>
        <xdr:cNvSpPr txBox="1">
          <a:spLocks noChangeArrowheads="1"/>
        </xdr:cNvSpPr>
      </xdr:nvSpPr>
      <xdr:spPr bwMode="auto">
        <a:xfrm>
          <a:off x="4562475" y="5629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27</xdr:row>
      <xdr:rowOff>76200</xdr:rowOff>
    </xdr:from>
    <xdr:to>
      <xdr:col>14</xdr:col>
      <xdr:colOff>76200</xdr:colOff>
      <xdr:row>28</xdr:row>
      <xdr:rowOff>114300</xdr:rowOff>
    </xdr:to>
    <xdr:sp macro="" textlink="">
      <xdr:nvSpPr>
        <xdr:cNvPr id="11620" name="Text Box 75" hidden="1">
          <a:extLst>
            <a:ext uri="{FF2B5EF4-FFF2-40B4-BE49-F238E27FC236}">
              <a16:creationId xmlns:a16="http://schemas.microsoft.com/office/drawing/2014/main" id="{00000000-0008-0000-0000-0000642D0000}"/>
            </a:ext>
          </a:extLst>
        </xdr:cNvPr>
        <xdr:cNvSpPr txBox="1">
          <a:spLocks noChangeArrowheads="1"/>
        </xdr:cNvSpPr>
      </xdr:nvSpPr>
      <xdr:spPr bwMode="auto">
        <a:xfrm>
          <a:off x="4562475" y="5791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27</xdr:row>
      <xdr:rowOff>76200</xdr:rowOff>
    </xdr:from>
    <xdr:to>
      <xdr:col>14</xdr:col>
      <xdr:colOff>76200</xdr:colOff>
      <xdr:row>28</xdr:row>
      <xdr:rowOff>114300</xdr:rowOff>
    </xdr:to>
    <xdr:sp macro="" textlink="">
      <xdr:nvSpPr>
        <xdr:cNvPr id="11621" name="Text Box 75" hidden="1">
          <a:extLst>
            <a:ext uri="{FF2B5EF4-FFF2-40B4-BE49-F238E27FC236}">
              <a16:creationId xmlns:a16="http://schemas.microsoft.com/office/drawing/2014/main" id="{00000000-0008-0000-0000-0000652D0000}"/>
            </a:ext>
          </a:extLst>
        </xdr:cNvPr>
        <xdr:cNvSpPr txBox="1">
          <a:spLocks noChangeArrowheads="1"/>
        </xdr:cNvSpPr>
      </xdr:nvSpPr>
      <xdr:spPr bwMode="auto">
        <a:xfrm>
          <a:off x="4562475" y="5791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27</xdr:row>
      <xdr:rowOff>76200</xdr:rowOff>
    </xdr:from>
    <xdr:to>
      <xdr:col>14</xdr:col>
      <xdr:colOff>76200</xdr:colOff>
      <xdr:row>28</xdr:row>
      <xdr:rowOff>114300</xdr:rowOff>
    </xdr:to>
    <xdr:sp macro="" textlink="">
      <xdr:nvSpPr>
        <xdr:cNvPr id="11622" name="Text Box 75" hidden="1">
          <a:extLst>
            <a:ext uri="{FF2B5EF4-FFF2-40B4-BE49-F238E27FC236}">
              <a16:creationId xmlns:a16="http://schemas.microsoft.com/office/drawing/2014/main" id="{00000000-0008-0000-0000-0000662D0000}"/>
            </a:ext>
          </a:extLst>
        </xdr:cNvPr>
        <xdr:cNvSpPr txBox="1">
          <a:spLocks noChangeArrowheads="1"/>
        </xdr:cNvSpPr>
      </xdr:nvSpPr>
      <xdr:spPr bwMode="auto">
        <a:xfrm>
          <a:off x="4562475" y="5791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27</xdr:row>
      <xdr:rowOff>76200</xdr:rowOff>
    </xdr:from>
    <xdr:to>
      <xdr:col>14</xdr:col>
      <xdr:colOff>76200</xdr:colOff>
      <xdr:row>28</xdr:row>
      <xdr:rowOff>114300</xdr:rowOff>
    </xdr:to>
    <xdr:sp macro="" textlink="">
      <xdr:nvSpPr>
        <xdr:cNvPr id="11623" name="Text Box 75" hidden="1">
          <a:extLst>
            <a:ext uri="{FF2B5EF4-FFF2-40B4-BE49-F238E27FC236}">
              <a16:creationId xmlns:a16="http://schemas.microsoft.com/office/drawing/2014/main" id="{00000000-0008-0000-0000-0000672D0000}"/>
            </a:ext>
          </a:extLst>
        </xdr:cNvPr>
        <xdr:cNvSpPr txBox="1">
          <a:spLocks noChangeArrowheads="1"/>
        </xdr:cNvSpPr>
      </xdr:nvSpPr>
      <xdr:spPr bwMode="auto">
        <a:xfrm>
          <a:off x="4562475" y="5791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27</xdr:row>
      <xdr:rowOff>76200</xdr:rowOff>
    </xdr:from>
    <xdr:to>
      <xdr:col>14</xdr:col>
      <xdr:colOff>76200</xdr:colOff>
      <xdr:row>28</xdr:row>
      <xdr:rowOff>114300</xdr:rowOff>
    </xdr:to>
    <xdr:sp macro="" textlink="">
      <xdr:nvSpPr>
        <xdr:cNvPr id="11624" name="Text Box 75" hidden="1">
          <a:extLst>
            <a:ext uri="{FF2B5EF4-FFF2-40B4-BE49-F238E27FC236}">
              <a16:creationId xmlns:a16="http://schemas.microsoft.com/office/drawing/2014/main" id="{00000000-0008-0000-0000-0000682D0000}"/>
            </a:ext>
          </a:extLst>
        </xdr:cNvPr>
        <xdr:cNvSpPr txBox="1">
          <a:spLocks noChangeArrowheads="1"/>
        </xdr:cNvSpPr>
      </xdr:nvSpPr>
      <xdr:spPr bwMode="auto">
        <a:xfrm>
          <a:off x="4562475" y="5791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27</xdr:row>
      <xdr:rowOff>76200</xdr:rowOff>
    </xdr:from>
    <xdr:to>
      <xdr:col>14</xdr:col>
      <xdr:colOff>76200</xdr:colOff>
      <xdr:row>28</xdr:row>
      <xdr:rowOff>114300</xdr:rowOff>
    </xdr:to>
    <xdr:sp macro="" textlink="">
      <xdr:nvSpPr>
        <xdr:cNvPr id="11625" name="Text Box 75" hidden="1">
          <a:extLst>
            <a:ext uri="{FF2B5EF4-FFF2-40B4-BE49-F238E27FC236}">
              <a16:creationId xmlns:a16="http://schemas.microsoft.com/office/drawing/2014/main" id="{00000000-0008-0000-0000-0000692D0000}"/>
            </a:ext>
          </a:extLst>
        </xdr:cNvPr>
        <xdr:cNvSpPr txBox="1">
          <a:spLocks noChangeArrowheads="1"/>
        </xdr:cNvSpPr>
      </xdr:nvSpPr>
      <xdr:spPr bwMode="auto">
        <a:xfrm>
          <a:off x="4562475" y="5791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27</xdr:row>
      <xdr:rowOff>76200</xdr:rowOff>
    </xdr:from>
    <xdr:to>
      <xdr:col>14</xdr:col>
      <xdr:colOff>76200</xdr:colOff>
      <xdr:row>28</xdr:row>
      <xdr:rowOff>114300</xdr:rowOff>
    </xdr:to>
    <xdr:sp macro="" textlink="">
      <xdr:nvSpPr>
        <xdr:cNvPr id="11626" name="Text Box 75" hidden="1">
          <a:extLst>
            <a:ext uri="{FF2B5EF4-FFF2-40B4-BE49-F238E27FC236}">
              <a16:creationId xmlns:a16="http://schemas.microsoft.com/office/drawing/2014/main" id="{00000000-0008-0000-0000-00006A2D0000}"/>
            </a:ext>
          </a:extLst>
        </xdr:cNvPr>
        <xdr:cNvSpPr txBox="1">
          <a:spLocks noChangeArrowheads="1"/>
        </xdr:cNvSpPr>
      </xdr:nvSpPr>
      <xdr:spPr bwMode="auto">
        <a:xfrm>
          <a:off x="4562475" y="5791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27</xdr:row>
      <xdr:rowOff>76200</xdr:rowOff>
    </xdr:from>
    <xdr:to>
      <xdr:col>14</xdr:col>
      <xdr:colOff>76200</xdr:colOff>
      <xdr:row>28</xdr:row>
      <xdr:rowOff>114300</xdr:rowOff>
    </xdr:to>
    <xdr:sp macro="" textlink="">
      <xdr:nvSpPr>
        <xdr:cNvPr id="11627" name="Text Box 75" hidden="1">
          <a:extLst>
            <a:ext uri="{FF2B5EF4-FFF2-40B4-BE49-F238E27FC236}">
              <a16:creationId xmlns:a16="http://schemas.microsoft.com/office/drawing/2014/main" id="{00000000-0008-0000-0000-00006B2D0000}"/>
            </a:ext>
          </a:extLst>
        </xdr:cNvPr>
        <xdr:cNvSpPr txBox="1">
          <a:spLocks noChangeArrowheads="1"/>
        </xdr:cNvSpPr>
      </xdr:nvSpPr>
      <xdr:spPr bwMode="auto">
        <a:xfrm>
          <a:off x="4562475" y="5791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28</xdr:row>
      <xdr:rowOff>76200</xdr:rowOff>
    </xdr:from>
    <xdr:to>
      <xdr:col>14</xdr:col>
      <xdr:colOff>76200</xdr:colOff>
      <xdr:row>29</xdr:row>
      <xdr:rowOff>114300</xdr:rowOff>
    </xdr:to>
    <xdr:sp macro="" textlink="">
      <xdr:nvSpPr>
        <xdr:cNvPr id="11628" name="Text Box 75" hidden="1">
          <a:extLst>
            <a:ext uri="{FF2B5EF4-FFF2-40B4-BE49-F238E27FC236}">
              <a16:creationId xmlns:a16="http://schemas.microsoft.com/office/drawing/2014/main" id="{00000000-0008-0000-0000-00006C2D0000}"/>
            </a:ext>
          </a:extLst>
        </xdr:cNvPr>
        <xdr:cNvSpPr txBox="1">
          <a:spLocks noChangeArrowheads="1"/>
        </xdr:cNvSpPr>
      </xdr:nvSpPr>
      <xdr:spPr bwMode="auto">
        <a:xfrm>
          <a:off x="4562475" y="5953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28</xdr:row>
      <xdr:rowOff>76200</xdr:rowOff>
    </xdr:from>
    <xdr:to>
      <xdr:col>14</xdr:col>
      <xdr:colOff>76200</xdr:colOff>
      <xdr:row>29</xdr:row>
      <xdr:rowOff>114300</xdr:rowOff>
    </xdr:to>
    <xdr:sp macro="" textlink="">
      <xdr:nvSpPr>
        <xdr:cNvPr id="11629" name="Text Box 75" hidden="1">
          <a:extLst>
            <a:ext uri="{FF2B5EF4-FFF2-40B4-BE49-F238E27FC236}">
              <a16:creationId xmlns:a16="http://schemas.microsoft.com/office/drawing/2014/main" id="{00000000-0008-0000-0000-00006D2D0000}"/>
            </a:ext>
          </a:extLst>
        </xdr:cNvPr>
        <xdr:cNvSpPr txBox="1">
          <a:spLocks noChangeArrowheads="1"/>
        </xdr:cNvSpPr>
      </xdr:nvSpPr>
      <xdr:spPr bwMode="auto">
        <a:xfrm>
          <a:off x="4562475" y="5953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28</xdr:row>
      <xdr:rowOff>76200</xdr:rowOff>
    </xdr:from>
    <xdr:to>
      <xdr:col>14</xdr:col>
      <xdr:colOff>76200</xdr:colOff>
      <xdr:row>29</xdr:row>
      <xdr:rowOff>114300</xdr:rowOff>
    </xdr:to>
    <xdr:sp macro="" textlink="">
      <xdr:nvSpPr>
        <xdr:cNvPr id="11630" name="Text Box 75" hidden="1">
          <a:extLst>
            <a:ext uri="{FF2B5EF4-FFF2-40B4-BE49-F238E27FC236}">
              <a16:creationId xmlns:a16="http://schemas.microsoft.com/office/drawing/2014/main" id="{00000000-0008-0000-0000-00006E2D0000}"/>
            </a:ext>
          </a:extLst>
        </xdr:cNvPr>
        <xdr:cNvSpPr txBox="1">
          <a:spLocks noChangeArrowheads="1"/>
        </xdr:cNvSpPr>
      </xdr:nvSpPr>
      <xdr:spPr bwMode="auto">
        <a:xfrm>
          <a:off x="4562475" y="5953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28</xdr:row>
      <xdr:rowOff>76200</xdr:rowOff>
    </xdr:from>
    <xdr:to>
      <xdr:col>14</xdr:col>
      <xdr:colOff>76200</xdr:colOff>
      <xdr:row>29</xdr:row>
      <xdr:rowOff>114300</xdr:rowOff>
    </xdr:to>
    <xdr:sp macro="" textlink="">
      <xdr:nvSpPr>
        <xdr:cNvPr id="11631" name="Text Box 75" hidden="1">
          <a:extLst>
            <a:ext uri="{FF2B5EF4-FFF2-40B4-BE49-F238E27FC236}">
              <a16:creationId xmlns:a16="http://schemas.microsoft.com/office/drawing/2014/main" id="{00000000-0008-0000-0000-00006F2D0000}"/>
            </a:ext>
          </a:extLst>
        </xdr:cNvPr>
        <xdr:cNvSpPr txBox="1">
          <a:spLocks noChangeArrowheads="1"/>
        </xdr:cNvSpPr>
      </xdr:nvSpPr>
      <xdr:spPr bwMode="auto">
        <a:xfrm>
          <a:off x="4562475" y="5953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28</xdr:row>
      <xdr:rowOff>76200</xdr:rowOff>
    </xdr:from>
    <xdr:to>
      <xdr:col>14</xdr:col>
      <xdr:colOff>76200</xdr:colOff>
      <xdr:row>29</xdr:row>
      <xdr:rowOff>114300</xdr:rowOff>
    </xdr:to>
    <xdr:sp macro="" textlink="">
      <xdr:nvSpPr>
        <xdr:cNvPr id="11632" name="Text Box 75" hidden="1">
          <a:extLst>
            <a:ext uri="{FF2B5EF4-FFF2-40B4-BE49-F238E27FC236}">
              <a16:creationId xmlns:a16="http://schemas.microsoft.com/office/drawing/2014/main" id="{00000000-0008-0000-0000-0000702D0000}"/>
            </a:ext>
          </a:extLst>
        </xdr:cNvPr>
        <xdr:cNvSpPr txBox="1">
          <a:spLocks noChangeArrowheads="1"/>
        </xdr:cNvSpPr>
      </xdr:nvSpPr>
      <xdr:spPr bwMode="auto">
        <a:xfrm>
          <a:off x="4562475" y="5953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28</xdr:row>
      <xdr:rowOff>76200</xdr:rowOff>
    </xdr:from>
    <xdr:to>
      <xdr:col>14</xdr:col>
      <xdr:colOff>76200</xdr:colOff>
      <xdr:row>29</xdr:row>
      <xdr:rowOff>114300</xdr:rowOff>
    </xdr:to>
    <xdr:sp macro="" textlink="">
      <xdr:nvSpPr>
        <xdr:cNvPr id="11633" name="Text Box 75" hidden="1">
          <a:extLst>
            <a:ext uri="{FF2B5EF4-FFF2-40B4-BE49-F238E27FC236}">
              <a16:creationId xmlns:a16="http://schemas.microsoft.com/office/drawing/2014/main" id="{00000000-0008-0000-0000-0000712D0000}"/>
            </a:ext>
          </a:extLst>
        </xdr:cNvPr>
        <xdr:cNvSpPr txBox="1">
          <a:spLocks noChangeArrowheads="1"/>
        </xdr:cNvSpPr>
      </xdr:nvSpPr>
      <xdr:spPr bwMode="auto">
        <a:xfrm>
          <a:off x="4562475" y="5953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28</xdr:row>
      <xdr:rowOff>76200</xdr:rowOff>
    </xdr:from>
    <xdr:to>
      <xdr:col>14</xdr:col>
      <xdr:colOff>76200</xdr:colOff>
      <xdr:row>29</xdr:row>
      <xdr:rowOff>114300</xdr:rowOff>
    </xdr:to>
    <xdr:sp macro="" textlink="">
      <xdr:nvSpPr>
        <xdr:cNvPr id="11634" name="Text Box 75" hidden="1">
          <a:extLst>
            <a:ext uri="{FF2B5EF4-FFF2-40B4-BE49-F238E27FC236}">
              <a16:creationId xmlns:a16="http://schemas.microsoft.com/office/drawing/2014/main" id="{00000000-0008-0000-0000-0000722D0000}"/>
            </a:ext>
          </a:extLst>
        </xdr:cNvPr>
        <xdr:cNvSpPr txBox="1">
          <a:spLocks noChangeArrowheads="1"/>
        </xdr:cNvSpPr>
      </xdr:nvSpPr>
      <xdr:spPr bwMode="auto">
        <a:xfrm>
          <a:off x="4562475" y="5953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28</xdr:row>
      <xdr:rowOff>76200</xdr:rowOff>
    </xdr:from>
    <xdr:to>
      <xdr:col>14</xdr:col>
      <xdr:colOff>76200</xdr:colOff>
      <xdr:row>29</xdr:row>
      <xdr:rowOff>114300</xdr:rowOff>
    </xdr:to>
    <xdr:sp macro="" textlink="">
      <xdr:nvSpPr>
        <xdr:cNvPr id="11635" name="Text Box 75" hidden="1">
          <a:extLst>
            <a:ext uri="{FF2B5EF4-FFF2-40B4-BE49-F238E27FC236}">
              <a16:creationId xmlns:a16="http://schemas.microsoft.com/office/drawing/2014/main" id="{00000000-0008-0000-0000-0000732D0000}"/>
            </a:ext>
          </a:extLst>
        </xdr:cNvPr>
        <xdr:cNvSpPr txBox="1">
          <a:spLocks noChangeArrowheads="1"/>
        </xdr:cNvSpPr>
      </xdr:nvSpPr>
      <xdr:spPr bwMode="auto">
        <a:xfrm>
          <a:off x="4562475" y="5953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29</xdr:row>
      <xdr:rowOff>76200</xdr:rowOff>
    </xdr:from>
    <xdr:to>
      <xdr:col>14</xdr:col>
      <xdr:colOff>76200</xdr:colOff>
      <xdr:row>30</xdr:row>
      <xdr:rowOff>114300</xdr:rowOff>
    </xdr:to>
    <xdr:sp macro="" textlink="">
      <xdr:nvSpPr>
        <xdr:cNvPr id="11636" name="Text Box 75" hidden="1">
          <a:extLst>
            <a:ext uri="{FF2B5EF4-FFF2-40B4-BE49-F238E27FC236}">
              <a16:creationId xmlns:a16="http://schemas.microsoft.com/office/drawing/2014/main" id="{00000000-0008-0000-0000-0000742D0000}"/>
            </a:ext>
          </a:extLst>
        </xdr:cNvPr>
        <xdr:cNvSpPr txBox="1">
          <a:spLocks noChangeArrowheads="1"/>
        </xdr:cNvSpPr>
      </xdr:nvSpPr>
      <xdr:spPr bwMode="auto">
        <a:xfrm>
          <a:off x="4562475" y="6115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29</xdr:row>
      <xdr:rowOff>76200</xdr:rowOff>
    </xdr:from>
    <xdr:to>
      <xdr:col>14</xdr:col>
      <xdr:colOff>76200</xdr:colOff>
      <xdr:row>30</xdr:row>
      <xdr:rowOff>114300</xdr:rowOff>
    </xdr:to>
    <xdr:sp macro="" textlink="">
      <xdr:nvSpPr>
        <xdr:cNvPr id="11637" name="Text Box 75" hidden="1">
          <a:extLst>
            <a:ext uri="{FF2B5EF4-FFF2-40B4-BE49-F238E27FC236}">
              <a16:creationId xmlns:a16="http://schemas.microsoft.com/office/drawing/2014/main" id="{00000000-0008-0000-0000-0000752D0000}"/>
            </a:ext>
          </a:extLst>
        </xdr:cNvPr>
        <xdr:cNvSpPr txBox="1">
          <a:spLocks noChangeArrowheads="1"/>
        </xdr:cNvSpPr>
      </xdr:nvSpPr>
      <xdr:spPr bwMode="auto">
        <a:xfrm>
          <a:off x="4562475" y="6115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29</xdr:row>
      <xdr:rowOff>76200</xdr:rowOff>
    </xdr:from>
    <xdr:to>
      <xdr:col>14</xdr:col>
      <xdr:colOff>76200</xdr:colOff>
      <xdr:row>30</xdr:row>
      <xdr:rowOff>114300</xdr:rowOff>
    </xdr:to>
    <xdr:sp macro="" textlink="">
      <xdr:nvSpPr>
        <xdr:cNvPr id="11638" name="Text Box 75" hidden="1">
          <a:extLst>
            <a:ext uri="{FF2B5EF4-FFF2-40B4-BE49-F238E27FC236}">
              <a16:creationId xmlns:a16="http://schemas.microsoft.com/office/drawing/2014/main" id="{00000000-0008-0000-0000-0000762D0000}"/>
            </a:ext>
          </a:extLst>
        </xdr:cNvPr>
        <xdr:cNvSpPr txBox="1">
          <a:spLocks noChangeArrowheads="1"/>
        </xdr:cNvSpPr>
      </xdr:nvSpPr>
      <xdr:spPr bwMode="auto">
        <a:xfrm>
          <a:off x="4562475" y="6115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29</xdr:row>
      <xdr:rowOff>76200</xdr:rowOff>
    </xdr:from>
    <xdr:to>
      <xdr:col>14</xdr:col>
      <xdr:colOff>76200</xdr:colOff>
      <xdr:row>30</xdr:row>
      <xdr:rowOff>114300</xdr:rowOff>
    </xdr:to>
    <xdr:sp macro="" textlink="">
      <xdr:nvSpPr>
        <xdr:cNvPr id="11639" name="Text Box 75" hidden="1">
          <a:extLst>
            <a:ext uri="{FF2B5EF4-FFF2-40B4-BE49-F238E27FC236}">
              <a16:creationId xmlns:a16="http://schemas.microsoft.com/office/drawing/2014/main" id="{00000000-0008-0000-0000-0000772D0000}"/>
            </a:ext>
          </a:extLst>
        </xdr:cNvPr>
        <xdr:cNvSpPr txBox="1">
          <a:spLocks noChangeArrowheads="1"/>
        </xdr:cNvSpPr>
      </xdr:nvSpPr>
      <xdr:spPr bwMode="auto">
        <a:xfrm>
          <a:off x="4562475" y="6115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29</xdr:row>
      <xdr:rowOff>76200</xdr:rowOff>
    </xdr:from>
    <xdr:to>
      <xdr:col>14</xdr:col>
      <xdr:colOff>76200</xdr:colOff>
      <xdr:row>30</xdr:row>
      <xdr:rowOff>114300</xdr:rowOff>
    </xdr:to>
    <xdr:sp macro="" textlink="">
      <xdr:nvSpPr>
        <xdr:cNvPr id="11640" name="Text Box 75" hidden="1">
          <a:extLst>
            <a:ext uri="{FF2B5EF4-FFF2-40B4-BE49-F238E27FC236}">
              <a16:creationId xmlns:a16="http://schemas.microsoft.com/office/drawing/2014/main" id="{00000000-0008-0000-0000-0000782D0000}"/>
            </a:ext>
          </a:extLst>
        </xdr:cNvPr>
        <xdr:cNvSpPr txBox="1">
          <a:spLocks noChangeArrowheads="1"/>
        </xdr:cNvSpPr>
      </xdr:nvSpPr>
      <xdr:spPr bwMode="auto">
        <a:xfrm>
          <a:off x="4562475" y="6115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29</xdr:row>
      <xdr:rowOff>76200</xdr:rowOff>
    </xdr:from>
    <xdr:to>
      <xdr:col>14</xdr:col>
      <xdr:colOff>76200</xdr:colOff>
      <xdr:row>30</xdr:row>
      <xdr:rowOff>114300</xdr:rowOff>
    </xdr:to>
    <xdr:sp macro="" textlink="">
      <xdr:nvSpPr>
        <xdr:cNvPr id="11641" name="Text Box 75" hidden="1">
          <a:extLst>
            <a:ext uri="{FF2B5EF4-FFF2-40B4-BE49-F238E27FC236}">
              <a16:creationId xmlns:a16="http://schemas.microsoft.com/office/drawing/2014/main" id="{00000000-0008-0000-0000-0000792D0000}"/>
            </a:ext>
          </a:extLst>
        </xdr:cNvPr>
        <xdr:cNvSpPr txBox="1">
          <a:spLocks noChangeArrowheads="1"/>
        </xdr:cNvSpPr>
      </xdr:nvSpPr>
      <xdr:spPr bwMode="auto">
        <a:xfrm>
          <a:off x="4562475" y="6115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29</xdr:row>
      <xdr:rowOff>76200</xdr:rowOff>
    </xdr:from>
    <xdr:to>
      <xdr:col>14</xdr:col>
      <xdr:colOff>76200</xdr:colOff>
      <xdr:row>30</xdr:row>
      <xdr:rowOff>114300</xdr:rowOff>
    </xdr:to>
    <xdr:sp macro="" textlink="">
      <xdr:nvSpPr>
        <xdr:cNvPr id="11642" name="Text Box 75" hidden="1">
          <a:extLst>
            <a:ext uri="{FF2B5EF4-FFF2-40B4-BE49-F238E27FC236}">
              <a16:creationId xmlns:a16="http://schemas.microsoft.com/office/drawing/2014/main" id="{00000000-0008-0000-0000-00007A2D0000}"/>
            </a:ext>
          </a:extLst>
        </xdr:cNvPr>
        <xdr:cNvSpPr txBox="1">
          <a:spLocks noChangeArrowheads="1"/>
        </xdr:cNvSpPr>
      </xdr:nvSpPr>
      <xdr:spPr bwMode="auto">
        <a:xfrm>
          <a:off x="4562475" y="6115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29</xdr:row>
      <xdr:rowOff>76200</xdr:rowOff>
    </xdr:from>
    <xdr:to>
      <xdr:col>14</xdr:col>
      <xdr:colOff>76200</xdr:colOff>
      <xdr:row>30</xdr:row>
      <xdr:rowOff>114300</xdr:rowOff>
    </xdr:to>
    <xdr:sp macro="" textlink="">
      <xdr:nvSpPr>
        <xdr:cNvPr id="11643" name="Text Box 75" hidden="1">
          <a:extLst>
            <a:ext uri="{FF2B5EF4-FFF2-40B4-BE49-F238E27FC236}">
              <a16:creationId xmlns:a16="http://schemas.microsoft.com/office/drawing/2014/main" id="{00000000-0008-0000-0000-00007B2D0000}"/>
            </a:ext>
          </a:extLst>
        </xdr:cNvPr>
        <xdr:cNvSpPr txBox="1">
          <a:spLocks noChangeArrowheads="1"/>
        </xdr:cNvSpPr>
      </xdr:nvSpPr>
      <xdr:spPr bwMode="auto">
        <a:xfrm>
          <a:off x="4562475" y="6115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30</xdr:row>
      <xdr:rowOff>76200</xdr:rowOff>
    </xdr:from>
    <xdr:to>
      <xdr:col>14</xdr:col>
      <xdr:colOff>76200</xdr:colOff>
      <xdr:row>31</xdr:row>
      <xdr:rowOff>114300</xdr:rowOff>
    </xdr:to>
    <xdr:sp macro="" textlink="">
      <xdr:nvSpPr>
        <xdr:cNvPr id="11644" name="Text Box 75" hidden="1">
          <a:extLst>
            <a:ext uri="{FF2B5EF4-FFF2-40B4-BE49-F238E27FC236}">
              <a16:creationId xmlns:a16="http://schemas.microsoft.com/office/drawing/2014/main" id="{00000000-0008-0000-0000-00007C2D0000}"/>
            </a:ext>
          </a:extLst>
        </xdr:cNvPr>
        <xdr:cNvSpPr txBox="1">
          <a:spLocks noChangeArrowheads="1"/>
        </xdr:cNvSpPr>
      </xdr:nvSpPr>
      <xdr:spPr bwMode="auto">
        <a:xfrm>
          <a:off x="4562475" y="6276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30</xdr:row>
      <xdr:rowOff>76200</xdr:rowOff>
    </xdr:from>
    <xdr:to>
      <xdr:col>14</xdr:col>
      <xdr:colOff>76200</xdr:colOff>
      <xdr:row>31</xdr:row>
      <xdr:rowOff>114300</xdr:rowOff>
    </xdr:to>
    <xdr:sp macro="" textlink="">
      <xdr:nvSpPr>
        <xdr:cNvPr id="11645" name="Text Box 75" hidden="1">
          <a:extLst>
            <a:ext uri="{FF2B5EF4-FFF2-40B4-BE49-F238E27FC236}">
              <a16:creationId xmlns:a16="http://schemas.microsoft.com/office/drawing/2014/main" id="{00000000-0008-0000-0000-00007D2D0000}"/>
            </a:ext>
          </a:extLst>
        </xdr:cNvPr>
        <xdr:cNvSpPr txBox="1">
          <a:spLocks noChangeArrowheads="1"/>
        </xdr:cNvSpPr>
      </xdr:nvSpPr>
      <xdr:spPr bwMode="auto">
        <a:xfrm>
          <a:off x="4562475" y="6276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30</xdr:row>
      <xdr:rowOff>76200</xdr:rowOff>
    </xdr:from>
    <xdr:to>
      <xdr:col>14</xdr:col>
      <xdr:colOff>76200</xdr:colOff>
      <xdr:row>31</xdr:row>
      <xdr:rowOff>114300</xdr:rowOff>
    </xdr:to>
    <xdr:sp macro="" textlink="">
      <xdr:nvSpPr>
        <xdr:cNvPr id="11646" name="Text Box 75" hidden="1">
          <a:extLst>
            <a:ext uri="{FF2B5EF4-FFF2-40B4-BE49-F238E27FC236}">
              <a16:creationId xmlns:a16="http://schemas.microsoft.com/office/drawing/2014/main" id="{00000000-0008-0000-0000-00007E2D0000}"/>
            </a:ext>
          </a:extLst>
        </xdr:cNvPr>
        <xdr:cNvSpPr txBox="1">
          <a:spLocks noChangeArrowheads="1"/>
        </xdr:cNvSpPr>
      </xdr:nvSpPr>
      <xdr:spPr bwMode="auto">
        <a:xfrm>
          <a:off x="4562475" y="6276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30</xdr:row>
      <xdr:rowOff>76200</xdr:rowOff>
    </xdr:from>
    <xdr:to>
      <xdr:col>14</xdr:col>
      <xdr:colOff>76200</xdr:colOff>
      <xdr:row>31</xdr:row>
      <xdr:rowOff>114300</xdr:rowOff>
    </xdr:to>
    <xdr:sp macro="" textlink="">
      <xdr:nvSpPr>
        <xdr:cNvPr id="11647" name="Text Box 75" hidden="1">
          <a:extLst>
            <a:ext uri="{FF2B5EF4-FFF2-40B4-BE49-F238E27FC236}">
              <a16:creationId xmlns:a16="http://schemas.microsoft.com/office/drawing/2014/main" id="{00000000-0008-0000-0000-00007F2D0000}"/>
            </a:ext>
          </a:extLst>
        </xdr:cNvPr>
        <xdr:cNvSpPr txBox="1">
          <a:spLocks noChangeArrowheads="1"/>
        </xdr:cNvSpPr>
      </xdr:nvSpPr>
      <xdr:spPr bwMode="auto">
        <a:xfrm>
          <a:off x="4562475" y="6276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30</xdr:row>
      <xdr:rowOff>76200</xdr:rowOff>
    </xdr:from>
    <xdr:to>
      <xdr:col>14</xdr:col>
      <xdr:colOff>76200</xdr:colOff>
      <xdr:row>31</xdr:row>
      <xdr:rowOff>114300</xdr:rowOff>
    </xdr:to>
    <xdr:sp macro="" textlink="">
      <xdr:nvSpPr>
        <xdr:cNvPr id="11648" name="Text Box 75" hidden="1">
          <a:extLst>
            <a:ext uri="{FF2B5EF4-FFF2-40B4-BE49-F238E27FC236}">
              <a16:creationId xmlns:a16="http://schemas.microsoft.com/office/drawing/2014/main" id="{00000000-0008-0000-0000-0000802D0000}"/>
            </a:ext>
          </a:extLst>
        </xdr:cNvPr>
        <xdr:cNvSpPr txBox="1">
          <a:spLocks noChangeArrowheads="1"/>
        </xdr:cNvSpPr>
      </xdr:nvSpPr>
      <xdr:spPr bwMode="auto">
        <a:xfrm>
          <a:off x="4562475" y="6276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30</xdr:row>
      <xdr:rowOff>76200</xdr:rowOff>
    </xdr:from>
    <xdr:to>
      <xdr:col>14</xdr:col>
      <xdr:colOff>76200</xdr:colOff>
      <xdr:row>31</xdr:row>
      <xdr:rowOff>114300</xdr:rowOff>
    </xdr:to>
    <xdr:sp macro="" textlink="">
      <xdr:nvSpPr>
        <xdr:cNvPr id="11649" name="Text Box 75" hidden="1">
          <a:extLst>
            <a:ext uri="{FF2B5EF4-FFF2-40B4-BE49-F238E27FC236}">
              <a16:creationId xmlns:a16="http://schemas.microsoft.com/office/drawing/2014/main" id="{00000000-0008-0000-0000-0000812D0000}"/>
            </a:ext>
          </a:extLst>
        </xdr:cNvPr>
        <xdr:cNvSpPr txBox="1">
          <a:spLocks noChangeArrowheads="1"/>
        </xdr:cNvSpPr>
      </xdr:nvSpPr>
      <xdr:spPr bwMode="auto">
        <a:xfrm>
          <a:off x="4562475" y="6276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30</xdr:row>
      <xdr:rowOff>76200</xdr:rowOff>
    </xdr:from>
    <xdr:to>
      <xdr:col>14</xdr:col>
      <xdr:colOff>76200</xdr:colOff>
      <xdr:row>31</xdr:row>
      <xdr:rowOff>114300</xdr:rowOff>
    </xdr:to>
    <xdr:sp macro="" textlink="">
      <xdr:nvSpPr>
        <xdr:cNvPr id="11650" name="Text Box 75" hidden="1">
          <a:extLst>
            <a:ext uri="{FF2B5EF4-FFF2-40B4-BE49-F238E27FC236}">
              <a16:creationId xmlns:a16="http://schemas.microsoft.com/office/drawing/2014/main" id="{00000000-0008-0000-0000-0000822D0000}"/>
            </a:ext>
          </a:extLst>
        </xdr:cNvPr>
        <xdr:cNvSpPr txBox="1">
          <a:spLocks noChangeArrowheads="1"/>
        </xdr:cNvSpPr>
      </xdr:nvSpPr>
      <xdr:spPr bwMode="auto">
        <a:xfrm>
          <a:off x="4562475" y="6276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30</xdr:row>
      <xdr:rowOff>76200</xdr:rowOff>
    </xdr:from>
    <xdr:to>
      <xdr:col>14</xdr:col>
      <xdr:colOff>76200</xdr:colOff>
      <xdr:row>31</xdr:row>
      <xdr:rowOff>114300</xdr:rowOff>
    </xdr:to>
    <xdr:sp macro="" textlink="">
      <xdr:nvSpPr>
        <xdr:cNvPr id="11651" name="Text Box 75" hidden="1">
          <a:extLst>
            <a:ext uri="{FF2B5EF4-FFF2-40B4-BE49-F238E27FC236}">
              <a16:creationId xmlns:a16="http://schemas.microsoft.com/office/drawing/2014/main" id="{00000000-0008-0000-0000-0000832D0000}"/>
            </a:ext>
          </a:extLst>
        </xdr:cNvPr>
        <xdr:cNvSpPr txBox="1">
          <a:spLocks noChangeArrowheads="1"/>
        </xdr:cNvSpPr>
      </xdr:nvSpPr>
      <xdr:spPr bwMode="auto">
        <a:xfrm>
          <a:off x="4562475" y="6276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31</xdr:row>
      <xdr:rowOff>76200</xdr:rowOff>
    </xdr:from>
    <xdr:to>
      <xdr:col>14</xdr:col>
      <xdr:colOff>76200</xdr:colOff>
      <xdr:row>32</xdr:row>
      <xdr:rowOff>114300</xdr:rowOff>
    </xdr:to>
    <xdr:sp macro="" textlink="">
      <xdr:nvSpPr>
        <xdr:cNvPr id="11652" name="Text Box 75" hidden="1">
          <a:extLst>
            <a:ext uri="{FF2B5EF4-FFF2-40B4-BE49-F238E27FC236}">
              <a16:creationId xmlns:a16="http://schemas.microsoft.com/office/drawing/2014/main" id="{00000000-0008-0000-0000-0000842D0000}"/>
            </a:ext>
          </a:extLst>
        </xdr:cNvPr>
        <xdr:cNvSpPr txBox="1">
          <a:spLocks noChangeArrowheads="1"/>
        </xdr:cNvSpPr>
      </xdr:nvSpPr>
      <xdr:spPr bwMode="auto">
        <a:xfrm>
          <a:off x="4562475" y="6438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31</xdr:row>
      <xdr:rowOff>76200</xdr:rowOff>
    </xdr:from>
    <xdr:to>
      <xdr:col>14</xdr:col>
      <xdr:colOff>76200</xdr:colOff>
      <xdr:row>32</xdr:row>
      <xdr:rowOff>114300</xdr:rowOff>
    </xdr:to>
    <xdr:sp macro="" textlink="">
      <xdr:nvSpPr>
        <xdr:cNvPr id="11653" name="Text Box 75" hidden="1">
          <a:extLst>
            <a:ext uri="{FF2B5EF4-FFF2-40B4-BE49-F238E27FC236}">
              <a16:creationId xmlns:a16="http://schemas.microsoft.com/office/drawing/2014/main" id="{00000000-0008-0000-0000-0000852D0000}"/>
            </a:ext>
          </a:extLst>
        </xdr:cNvPr>
        <xdr:cNvSpPr txBox="1">
          <a:spLocks noChangeArrowheads="1"/>
        </xdr:cNvSpPr>
      </xdr:nvSpPr>
      <xdr:spPr bwMode="auto">
        <a:xfrm>
          <a:off x="4562475" y="6438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31</xdr:row>
      <xdr:rowOff>76200</xdr:rowOff>
    </xdr:from>
    <xdr:to>
      <xdr:col>14</xdr:col>
      <xdr:colOff>76200</xdr:colOff>
      <xdr:row>32</xdr:row>
      <xdr:rowOff>114300</xdr:rowOff>
    </xdr:to>
    <xdr:sp macro="" textlink="">
      <xdr:nvSpPr>
        <xdr:cNvPr id="11654" name="Text Box 75" hidden="1">
          <a:extLst>
            <a:ext uri="{FF2B5EF4-FFF2-40B4-BE49-F238E27FC236}">
              <a16:creationId xmlns:a16="http://schemas.microsoft.com/office/drawing/2014/main" id="{00000000-0008-0000-0000-0000862D0000}"/>
            </a:ext>
          </a:extLst>
        </xdr:cNvPr>
        <xdr:cNvSpPr txBox="1">
          <a:spLocks noChangeArrowheads="1"/>
        </xdr:cNvSpPr>
      </xdr:nvSpPr>
      <xdr:spPr bwMode="auto">
        <a:xfrm>
          <a:off x="4562475" y="6438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31</xdr:row>
      <xdr:rowOff>76200</xdr:rowOff>
    </xdr:from>
    <xdr:to>
      <xdr:col>14</xdr:col>
      <xdr:colOff>76200</xdr:colOff>
      <xdr:row>32</xdr:row>
      <xdr:rowOff>114300</xdr:rowOff>
    </xdr:to>
    <xdr:sp macro="" textlink="">
      <xdr:nvSpPr>
        <xdr:cNvPr id="11655" name="Text Box 75" hidden="1">
          <a:extLst>
            <a:ext uri="{FF2B5EF4-FFF2-40B4-BE49-F238E27FC236}">
              <a16:creationId xmlns:a16="http://schemas.microsoft.com/office/drawing/2014/main" id="{00000000-0008-0000-0000-0000872D0000}"/>
            </a:ext>
          </a:extLst>
        </xdr:cNvPr>
        <xdr:cNvSpPr txBox="1">
          <a:spLocks noChangeArrowheads="1"/>
        </xdr:cNvSpPr>
      </xdr:nvSpPr>
      <xdr:spPr bwMode="auto">
        <a:xfrm>
          <a:off x="4562475" y="6438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31</xdr:row>
      <xdr:rowOff>76200</xdr:rowOff>
    </xdr:from>
    <xdr:to>
      <xdr:col>14</xdr:col>
      <xdr:colOff>76200</xdr:colOff>
      <xdr:row>32</xdr:row>
      <xdr:rowOff>114300</xdr:rowOff>
    </xdr:to>
    <xdr:sp macro="" textlink="">
      <xdr:nvSpPr>
        <xdr:cNvPr id="11656" name="Text Box 75" hidden="1">
          <a:extLst>
            <a:ext uri="{FF2B5EF4-FFF2-40B4-BE49-F238E27FC236}">
              <a16:creationId xmlns:a16="http://schemas.microsoft.com/office/drawing/2014/main" id="{00000000-0008-0000-0000-0000882D0000}"/>
            </a:ext>
          </a:extLst>
        </xdr:cNvPr>
        <xdr:cNvSpPr txBox="1">
          <a:spLocks noChangeArrowheads="1"/>
        </xdr:cNvSpPr>
      </xdr:nvSpPr>
      <xdr:spPr bwMode="auto">
        <a:xfrm>
          <a:off x="4562475" y="6438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31</xdr:row>
      <xdr:rowOff>76200</xdr:rowOff>
    </xdr:from>
    <xdr:to>
      <xdr:col>14</xdr:col>
      <xdr:colOff>76200</xdr:colOff>
      <xdr:row>32</xdr:row>
      <xdr:rowOff>114300</xdr:rowOff>
    </xdr:to>
    <xdr:sp macro="" textlink="">
      <xdr:nvSpPr>
        <xdr:cNvPr id="11657" name="Text Box 75" hidden="1">
          <a:extLst>
            <a:ext uri="{FF2B5EF4-FFF2-40B4-BE49-F238E27FC236}">
              <a16:creationId xmlns:a16="http://schemas.microsoft.com/office/drawing/2014/main" id="{00000000-0008-0000-0000-0000892D0000}"/>
            </a:ext>
          </a:extLst>
        </xdr:cNvPr>
        <xdr:cNvSpPr txBox="1">
          <a:spLocks noChangeArrowheads="1"/>
        </xdr:cNvSpPr>
      </xdr:nvSpPr>
      <xdr:spPr bwMode="auto">
        <a:xfrm>
          <a:off x="4562475" y="6438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31</xdr:row>
      <xdr:rowOff>76200</xdr:rowOff>
    </xdr:from>
    <xdr:to>
      <xdr:col>14</xdr:col>
      <xdr:colOff>76200</xdr:colOff>
      <xdr:row>32</xdr:row>
      <xdr:rowOff>114300</xdr:rowOff>
    </xdr:to>
    <xdr:sp macro="" textlink="">
      <xdr:nvSpPr>
        <xdr:cNvPr id="11658" name="Text Box 75" hidden="1">
          <a:extLst>
            <a:ext uri="{FF2B5EF4-FFF2-40B4-BE49-F238E27FC236}">
              <a16:creationId xmlns:a16="http://schemas.microsoft.com/office/drawing/2014/main" id="{00000000-0008-0000-0000-00008A2D0000}"/>
            </a:ext>
          </a:extLst>
        </xdr:cNvPr>
        <xdr:cNvSpPr txBox="1">
          <a:spLocks noChangeArrowheads="1"/>
        </xdr:cNvSpPr>
      </xdr:nvSpPr>
      <xdr:spPr bwMode="auto">
        <a:xfrm>
          <a:off x="4562475" y="6438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31</xdr:row>
      <xdr:rowOff>76200</xdr:rowOff>
    </xdr:from>
    <xdr:to>
      <xdr:col>14</xdr:col>
      <xdr:colOff>76200</xdr:colOff>
      <xdr:row>32</xdr:row>
      <xdr:rowOff>114300</xdr:rowOff>
    </xdr:to>
    <xdr:sp macro="" textlink="">
      <xdr:nvSpPr>
        <xdr:cNvPr id="11659" name="Text Box 75" hidden="1">
          <a:extLst>
            <a:ext uri="{FF2B5EF4-FFF2-40B4-BE49-F238E27FC236}">
              <a16:creationId xmlns:a16="http://schemas.microsoft.com/office/drawing/2014/main" id="{00000000-0008-0000-0000-00008B2D0000}"/>
            </a:ext>
          </a:extLst>
        </xdr:cNvPr>
        <xdr:cNvSpPr txBox="1">
          <a:spLocks noChangeArrowheads="1"/>
        </xdr:cNvSpPr>
      </xdr:nvSpPr>
      <xdr:spPr bwMode="auto">
        <a:xfrm>
          <a:off x="4562475" y="6438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32</xdr:row>
      <xdr:rowOff>76200</xdr:rowOff>
    </xdr:from>
    <xdr:to>
      <xdr:col>14</xdr:col>
      <xdr:colOff>76200</xdr:colOff>
      <xdr:row>33</xdr:row>
      <xdr:rowOff>114300</xdr:rowOff>
    </xdr:to>
    <xdr:sp macro="" textlink="">
      <xdr:nvSpPr>
        <xdr:cNvPr id="11660" name="Text Box 75" hidden="1">
          <a:extLst>
            <a:ext uri="{FF2B5EF4-FFF2-40B4-BE49-F238E27FC236}">
              <a16:creationId xmlns:a16="http://schemas.microsoft.com/office/drawing/2014/main" id="{00000000-0008-0000-0000-00008C2D0000}"/>
            </a:ext>
          </a:extLst>
        </xdr:cNvPr>
        <xdr:cNvSpPr txBox="1">
          <a:spLocks noChangeArrowheads="1"/>
        </xdr:cNvSpPr>
      </xdr:nvSpPr>
      <xdr:spPr bwMode="auto">
        <a:xfrm>
          <a:off x="4562475" y="660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32</xdr:row>
      <xdr:rowOff>76200</xdr:rowOff>
    </xdr:from>
    <xdr:to>
      <xdr:col>14</xdr:col>
      <xdr:colOff>76200</xdr:colOff>
      <xdr:row>33</xdr:row>
      <xdr:rowOff>114300</xdr:rowOff>
    </xdr:to>
    <xdr:sp macro="" textlink="">
      <xdr:nvSpPr>
        <xdr:cNvPr id="11661" name="Text Box 75" hidden="1">
          <a:extLst>
            <a:ext uri="{FF2B5EF4-FFF2-40B4-BE49-F238E27FC236}">
              <a16:creationId xmlns:a16="http://schemas.microsoft.com/office/drawing/2014/main" id="{00000000-0008-0000-0000-00008D2D0000}"/>
            </a:ext>
          </a:extLst>
        </xdr:cNvPr>
        <xdr:cNvSpPr txBox="1">
          <a:spLocks noChangeArrowheads="1"/>
        </xdr:cNvSpPr>
      </xdr:nvSpPr>
      <xdr:spPr bwMode="auto">
        <a:xfrm>
          <a:off x="4562475" y="660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32</xdr:row>
      <xdr:rowOff>76200</xdr:rowOff>
    </xdr:from>
    <xdr:to>
      <xdr:col>14</xdr:col>
      <xdr:colOff>76200</xdr:colOff>
      <xdr:row>33</xdr:row>
      <xdr:rowOff>114300</xdr:rowOff>
    </xdr:to>
    <xdr:sp macro="" textlink="">
      <xdr:nvSpPr>
        <xdr:cNvPr id="11662" name="Text Box 75" hidden="1">
          <a:extLst>
            <a:ext uri="{FF2B5EF4-FFF2-40B4-BE49-F238E27FC236}">
              <a16:creationId xmlns:a16="http://schemas.microsoft.com/office/drawing/2014/main" id="{00000000-0008-0000-0000-00008E2D0000}"/>
            </a:ext>
          </a:extLst>
        </xdr:cNvPr>
        <xdr:cNvSpPr txBox="1">
          <a:spLocks noChangeArrowheads="1"/>
        </xdr:cNvSpPr>
      </xdr:nvSpPr>
      <xdr:spPr bwMode="auto">
        <a:xfrm>
          <a:off x="4562475" y="660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32</xdr:row>
      <xdr:rowOff>76200</xdr:rowOff>
    </xdr:from>
    <xdr:to>
      <xdr:col>14</xdr:col>
      <xdr:colOff>76200</xdr:colOff>
      <xdr:row>33</xdr:row>
      <xdr:rowOff>114300</xdr:rowOff>
    </xdr:to>
    <xdr:sp macro="" textlink="">
      <xdr:nvSpPr>
        <xdr:cNvPr id="11663" name="Text Box 75" hidden="1">
          <a:extLst>
            <a:ext uri="{FF2B5EF4-FFF2-40B4-BE49-F238E27FC236}">
              <a16:creationId xmlns:a16="http://schemas.microsoft.com/office/drawing/2014/main" id="{00000000-0008-0000-0000-00008F2D0000}"/>
            </a:ext>
          </a:extLst>
        </xdr:cNvPr>
        <xdr:cNvSpPr txBox="1">
          <a:spLocks noChangeArrowheads="1"/>
        </xdr:cNvSpPr>
      </xdr:nvSpPr>
      <xdr:spPr bwMode="auto">
        <a:xfrm>
          <a:off x="4562475" y="660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32</xdr:row>
      <xdr:rowOff>76200</xdr:rowOff>
    </xdr:from>
    <xdr:to>
      <xdr:col>14</xdr:col>
      <xdr:colOff>76200</xdr:colOff>
      <xdr:row>33</xdr:row>
      <xdr:rowOff>114300</xdr:rowOff>
    </xdr:to>
    <xdr:sp macro="" textlink="">
      <xdr:nvSpPr>
        <xdr:cNvPr id="11664" name="Text Box 75" hidden="1">
          <a:extLst>
            <a:ext uri="{FF2B5EF4-FFF2-40B4-BE49-F238E27FC236}">
              <a16:creationId xmlns:a16="http://schemas.microsoft.com/office/drawing/2014/main" id="{00000000-0008-0000-0000-0000902D0000}"/>
            </a:ext>
          </a:extLst>
        </xdr:cNvPr>
        <xdr:cNvSpPr txBox="1">
          <a:spLocks noChangeArrowheads="1"/>
        </xdr:cNvSpPr>
      </xdr:nvSpPr>
      <xdr:spPr bwMode="auto">
        <a:xfrm>
          <a:off x="4562475" y="660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32</xdr:row>
      <xdr:rowOff>76200</xdr:rowOff>
    </xdr:from>
    <xdr:to>
      <xdr:col>14</xdr:col>
      <xdr:colOff>76200</xdr:colOff>
      <xdr:row>33</xdr:row>
      <xdr:rowOff>114300</xdr:rowOff>
    </xdr:to>
    <xdr:sp macro="" textlink="">
      <xdr:nvSpPr>
        <xdr:cNvPr id="11665" name="Text Box 75" hidden="1">
          <a:extLst>
            <a:ext uri="{FF2B5EF4-FFF2-40B4-BE49-F238E27FC236}">
              <a16:creationId xmlns:a16="http://schemas.microsoft.com/office/drawing/2014/main" id="{00000000-0008-0000-0000-0000912D0000}"/>
            </a:ext>
          </a:extLst>
        </xdr:cNvPr>
        <xdr:cNvSpPr txBox="1">
          <a:spLocks noChangeArrowheads="1"/>
        </xdr:cNvSpPr>
      </xdr:nvSpPr>
      <xdr:spPr bwMode="auto">
        <a:xfrm>
          <a:off x="4562475" y="660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32</xdr:row>
      <xdr:rowOff>76200</xdr:rowOff>
    </xdr:from>
    <xdr:to>
      <xdr:col>14</xdr:col>
      <xdr:colOff>76200</xdr:colOff>
      <xdr:row>33</xdr:row>
      <xdr:rowOff>114300</xdr:rowOff>
    </xdr:to>
    <xdr:sp macro="" textlink="">
      <xdr:nvSpPr>
        <xdr:cNvPr id="11666" name="Text Box 75" hidden="1">
          <a:extLst>
            <a:ext uri="{FF2B5EF4-FFF2-40B4-BE49-F238E27FC236}">
              <a16:creationId xmlns:a16="http://schemas.microsoft.com/office/drawing/2014/main" id="{00000000-0008-0000-0000-0000922D0000}"/>
            </a:ext>
          </a:extLst>
        </xdr:cNvPr>
        <xdr:cNvSpPr txBox="1">
          <a:spLocks noChangeArrowheads="1"/>
        </xdr:cNvSpPr>
      </xdr:nvSpPr>
      <xdr:spPr bwMode="auto">
        <a:xfrm>
          <a:off x="4562475" y="660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32</xdr:row>
      <xdr:rowOff>76200</xdr:rowOff>
    </xdr:from>
    <xdr:to>
      <xdr:col>14</xdr:col>
      <xdr:colOff>76200</xdr:colOff>
      <xdr:row>33</xdr:row>
      <xdr:rowOff>114300</xdr:rowOff>
    </xdr:to>
    <xdr:sp macro="" textlink="">
      <xdr:nvSpPr>
        <xdr:cNvPr id="11667" name="Text Box 75" hidden="1">
          <a:extLst>
            <a:ext uri="{FF2B5EF4-FFF2-40B4-BE49-F238E27FC236}">
              <a16:creationId xmlns:a16="http://schemas.microsoft.com/office/drawing/2014/main" id="{00000000-0008-0000-0000-0000932D0000}"/>
            </a:ext>
          </a:extLst>
        </xdr:cNvPr>
        <xdr:cNvSpPr txBox="1">
          <a:spLocks noChangeArrowheads="1"/>
        </xdr:cNvSpPr>
      </xdr:nvSpPr>
      <xdr:spPr bwMode="auto">
        <a:xfrm>
          <a:off x="4562475" y="660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33</xdr:row>
      <xdr:rowOff>76200</xdr:rowOff>
    </xdr:from>
    <xdr:to>
      <xdr:col>14</xdr:col>
      <xdr:colOff>76200</xdr:colOff>
      <xdr:row>34</xdr:row>
      <xdr:rowOff>114300</xdr:rowOff>
    </xdr:to>
    <xdr:sp macro="" textlink="">
      <xdr:nvSpPr>
        <xdr:cNvPr id="11668" name="Text Box 75" hidden="1">
          <a:extLst>
            <a:ext uri="{FF2B5EF4-FFF2-40B4-BE49-F238E27FC236}">
              <a16:creationId xmlns:a16="http://schemas.microsoft.com/office/drawing/2014/main" id="{00000000-0008-0000-0000-0000942D0000}"/>
            </a:ext>
          </a:extLst>
        </xdr:cNvPr>
        <xdr:cNvSpPr txBox="1">
          <a:spLocks noChangeArrowheads="1"/>
        </xdr:cNvSpPr>
      </xdr:nvSpPr>
      <xdr:spPr bwMode="auto">
        <a:xfrm>
          <a:off x="4562475" y="67627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33</xdr:row>
      <xdr:rowOff>76200</xdr:rowOff>
    </xdr:from>
    <xdr:to>
      <xdr:col>14</xdr:col>
      <xdr:colOff>76200</xdr:colOff>
      <xdr:row>34</xdr:row>
      <xdr:rowOff>114300</xdr:rowOff>
    </xdr:to>
    <xdr:sp macro="" textlink="">
      <xdr:nvSpPr>
        <xdr:cNvPr id="11669" name="Text Box 75" hidden="1">
          <a:extLst>
            <a:ext uri="{FF2B5EF4-FFF2-40B4-BE49-F238E27FC236}">
              <a16:creationId xmlns:a16="http://schemas.microsoft.com/office/drawing/2014/main" id="{00000000-0008-0000-0000-0000952D0000}"/>
            </a:ext>
          </a:extLst>
        </xdr:cNvPr>
        <xdr:cNvSpPr txBox="1">
          <a:spLocks noChangeArrowheads="1"/>
        </xdr:cNvSpPr>
      </xdr:nvSpPr>
      <xdr:spPr bwMode="auto">
        <a:xfrm>
          <a:off x="4562475" y="67627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33</xdr:row>
      <xdr:rowOff>76200</xdr:rowOff>
    </xdr:from>
    <xdr:to>
      <xdr:col>14</xdr:col>
      <xdr:colOff>76200</xdr:colOff>
      <xdr:row>34</xdr:row>
      <xdr:rowOff>114300</xdr:rowOff>
    </xdr:to>
    <xdr:sp macro="" textlink="">
      <xdr:nvSpPr>
        <xdr:cNvPr id="11670" name="Text Box 75" hidden="1">
          <a:extLst>
            <a:ext uri="{FF2B5EF4-FFF2-40B4-BE49-F238E27FC236}">
              <a16:creationId xmlns:a16="http://schemas.microsoft.com/office/drawing/2014/main" id="{00000000-0008-0000-0000-0000962D0000}"/>
            </a:ext>
          </a:extLst>
        </xdr:cNvPr>
        <xdr:cNvSpPr txBox="1">
          <a:spLocks noChangeArrowheads="1"/>
        </xdr:cNvSpPr>
      </xdr:nvSpPr>
      <xdr:spPr bwMode="auto">
        <a:xfrm>
          <a:off x="4562475" y="67627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33</xdr:row>
      <xdr:rowOff>76200</xdr:rowOff>
    </xdr:from>
    <xdr:to>
      <xdr:col>14</xdr:col>
      <xdr:colOff>76200</xdr:colOff>
      <xdr:row>34</xdr:row>
      <xdr:rowOff>114300</xdr:rowOff>
    </xdr:to>
    <xdr:sp macro="" textlink="">
      <xdr:nvSpPr>
        <xdr:cNvPr id="11671" name="Text Box 75" hidden="1">
          <a:extLst>
            <a:ext uri="{FF2B5EF4-FFF2-40B4-BE49-F238E27FC236}">
              <a16:creationId xmlns:a16="http://schemas.microsoft.com/office/drawing/2014/main" id="{00000000-0008-0000-0000-0000972D0000}"/>
            </a:ext>
          </a:extLst>
        </xdr:cNvPr>
        <xdr:cNvSpPr txBox="1">
          <a:spLocks noChangeArrowheads="1"/>
        </xdr:cNvSpPr>
      </xdr:nvSpPr>
      <xdr:spPr bwMode="auto">
        <a:xfrm>
          <a:off x="4562475" y="67627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33</xdr:row>
      <xdr:rowOff>76200</xdr:rowOff>
    </xdr:from>
    <xdr:to>
      <xdr:col>14</xdr:col>
      <xdr:colOff>76200</xdr:colOff>
      <xdr:row>34</xdr:row>
      <xdr:rowOff>114300</xdr:rowOff>
    </xdr:to>
    <xdr:sp macro="" textlink="">
      <xdr:nvSpPr>
        <xdr:cNvPr id="11672" name="Text Box 75" hidden="1">
          <a:extLst>
            <a:ext uri="{FF2B5EF4-FFF2-40B4-BE49-F238E27FC236}">
              <a16:creationId xmlns:a16="http://schemas.microsoft.com/office/drawing/2014/main" id="{00000000-0008-0000-0000-0000982D0000}"/>
            </a:ext>
          </a:extLst>
        </xdr:cNvPr>
        <xdr:cNvSpPr txBox="1">
          <a:spLocks noChangeArrowheads="1"/>
        </xdr:cNvSpPr>
      </xdr:nvSpPr>
      <xdr:spPr bwMode="auto">
        <a:xfrm>
          <a:off x="4562475" y="67627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33</xdr:row>
      <xdr:rowOff>76200</xdr:rowOff>
    </xdr:from>
    <xdr:to>
      <xdr:col>14</xdr:col>
      <xdr:colOff>76200</xdr:colOff>
      <xdr:row>34</xdr:row>
      <xdr:rowOff>114300</xdr:rowOff>
    </xdr:to>
    <xdr:sp macro="" textlink="">
      <xdr:nvSpPr>
        <xdr:cNvPr id="11673" name="Text Box 75" hidden="1">
          <a:extLst>
            <a:ext uri="{FF2B5EF4-FFF2-40B4-BE49-F238E27FC236}">
              <a16:creationId xmlns:a16="http://schemas.microsoft.com/office/drawing/2014/main" id="{00000000-0008-0000-0000-0000992D0000}"/>
            </a:ext>
          </a:extLst>
        </xdr:cNvPr>
        <xdr:cNvSpPr txBox="1">
          <a:spLocks noChangeArrowheads="1"/>
        </xdr:cNvSpPr>
      </xdr:nvSpPr>
      <xdr:spPr bwMode="auto">
        <a:xfrm>
          <a:off x="4562475" y="67627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33</xdr:row>
      <xdr:rowOff>76200</xdr:rowOff>
    </xdr:from>
    <xdr:to>
      <xdr:col>14</xdr:col>
      <xdr:colOff>76200</xdr:colOff>
      <xdr:row>34</xdr:row>
      <xdr:rowOff>114300</xdr:rowOff>
    </xdr:to>
    <xdr:sp macro="" textlink="">
      <xdr:nvSpPr>
        <xdr:cNvPr id="11674" name="Text Box 75" hidden="1">
          <a:extLst>
            <a:ext uri="{FF2B5EF4-FFF2-40B4-BE49-F238E27FC236}">
              <a16:creationId xmlns:a16="http://schemas.microsoft.com/office/drawing/2014/main" id="{00000000-0008-0000-0000-00009A2D0000}"/>
            </a:ext>
          </a:extLst>
        </xdr:cNvPr>
        <xdr:cNvSpPr txBox="1">
          <a:spLocks noChangeArrowheads="1"/>
        </xdr:cNvSpPr>
      </xdr:nvSpPr>
      <xdr:spPr bwMode="auto">
        <a:xfrm>
          <a:off x="4562475" y="67627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33</xdr:row>
      <xdr:rowOff>76200</xdr:rowOff>
    </xdr:from>
    <xdr:to>
      <xdr:col>14</xdr:col>
      <xdr:colOff>76200</xdr:colOff>
      <xdr:row>34</xdr:row>
      <xdr:rowOff>114300</xdr:rowOff>
    </xdr:to>
    <xdr:sp macro="" textlink="">
      <xdr:nvSpPr>
        <xdr:cNvPr id="11675" name="Text Box 75" hidden="1">
          <a:extLst>
            <a:ext uri="{FF2B5EF4-FFF2-40B4-BE49-F238E27FC236}">
              <a16:creationId xmlns:a16="http://schemas.microsoft.com/office/drawing/2014/main" id="{00000000-0008-0000-0000-00009B2D0000}"/>
            </a:ext>
          </a:extLst>
        </xdr:cNvPr>
        <xdr:cNvSpPr txBox="1">
          <a:spLocks noChangeArrowheads="1"/>
        </xdr:cNvSpPr>
      </xdr:nvSpPr>
      <xdr:spPr bwMode="auto">
        <a:xfrm>
          <a:off x="4562475" y="67627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34</xdr:row>
      <xdr:rowOff>76200</xdr:rowOff>
    </xdr:from>
    <xdr:to>
      <xdr:col>14</xdr:col>
      <xdr:colOff>76200</xdr:colOff>
      <xdr:row>35</xdr:row>
      <xdr:rowOff>114300</xdr:rowOff>
    </xdr:to>
    <xdr:sp macro="" textlink="">
      <xdr:nvSpPr>
        <xdr:cNvPr id="11676" name="Text Box 75" hidden="1">
          <a:extLst>
            <a:ext uri="{FF2B5EF4-FFF2-40B4-BE49-F238E27FC236}">
              <a16:creationId xmlns:a16="http://schemas.microsoft.com/office/drawing/2014/main" id="{00000000-0008-0000-0000-00009C2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34</xdr:row>
      <xdr:rowOff>76200</xdr:rowOff>
    </xdr:from>
    <xdr:to>
      <xdr:col>14</xdr:col>
      <xdr:colOff>76200</xdr:colOff>
      <xdr:row>35</xdr:row>
      <xdr:rowOff>114300</xdr:rowOff>
    </xdr:to>
    <xdr:sp macro="" textlink="">
      <xdr:nvSpPr>
        <xdr:cNvPr id="11677" name="Text Box 75" hidden="1">
          <a:extLst>
            <a:ext uri="{FF2B5EF4-FFF2-40B4-BE49-F238E27FC236}">
              <a16:creationId xmlns:a16="http://schemas.microsoft.com/office/drawing/2014/main" id="{00000000-0008-0000-0000-00009D2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34</xdr:row>
      <xdr:rowOff>76200</xdr:rowOff>
    </xdr:from>
    <xdr:to>
      <xdr:col>14</xdr:col>
      <xdr:colOff>76200</xdr:colOff>
      <xdr:row>35</xdr:row>
      <xdr:rowOff>114300</xdr:rowOff>
    </xdr:to>
    <xdr:sp macro="" textlink="">
      <xdr:nvSpPr>
        <xdr:cNvPr id="11678" name="Text Box 75" hidden="1">
          <a:extLst>
            <a:ext uri="{FF2B5EF4-FFF2-40B4-BE49-F238E27FC236}">
              <a16:creationId xmlns:a16="http://schemas.microsoft.com/office/drawing/2014/main" id="{00000000-0008-0000-0000-00009E2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34</xdr:row>
      <xdr:rowOff>76200</xdr:rowOff>
    </xdr:from>
    <xdr:to>
      <xdr:col>14</xdr:col>
      <xdr:colOff>76200</xdr:colOff>
      <xdr:row>35</xdr:row>
      <xdr:rowOff>114300</xdr:rowOff>
    </xdr:to>
    <xdr:sp macro="" textlink="">
      <xdr:nvSpPr>
        <xdr:cNvPr id="11679" name="Text Box 75" hidden="1">
          <a:extLst>
            <a:ext uri="{FF2B5EF4-FFF2-40B4-BE49-F238E27FC236}">
              <a16:creationId xmlns:a16="http://schemas.microsoft.com/office/drawing/2014/main" id="{00000000-0008-0000-0000-00009F2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34</xdr:row>
      <xdr:rowOff>76200</xdr:rowOff>
    </xdr:from>
    <xdr:to>
      <xdr:col>14</xdr:col>
      <xdr:colOff>76200</xdr:colOff>
      <xdr:row>35</xdr:row>
      <xdr:rowOff>114300</xdr:rowOff>
    </xdr:to>
    <xdr:sp macro="" textlink="">
      <xdr:nvSpPr>
        <xdr:cNvPr id="11680" name="Text Box 75" hidden="1">
          <a:extLst>
            <a:ext uri="{FF2B5EF4-FFF2-40B4-BE49-F238E27FC236}">
              <a16:creationId xmlns:a16="http://schemas.microsoft.com/office/drawing/2014/main" id="{00000000-0008-0000-0000-0000A02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34</xdr:row>
      <xdr:rowOff>76200</xdr:rowOff>
    </xdr:from>
    <xdr:to>
      <xdr:col>14</xdr:col>
      <xdr:colOff>76200</xdr:colOff>
      <xdr:row>35</xdr:row>
      <xdr:rowOff>114300</xdr:rowOff>
    </xdr:to>
    <xdr:sp macro="" textlink="">
      <xdr:nvSpPr>
        <xdr:cNvPr id="11681" name="Text Box 75" hidden="1">
          <a:extLst>
            <a:ext uri="{FF2B5EF4-FFF2-40B4-BE49-F238E27FC236}">
              <a16:creationId xmlns:a16="http://schemas.microsoft.com/office/drawing/2014/main" id="{00000000-0008-0000-0000-0000A12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34</xdr:row>
      <xdr:rowOff>76200</xdr:rowOff>
    </xdr:from>
    <xdr:to>
      <xdr:col>14</xdr:col>
      <xdr:colOff>76200</xdr:colOff>
      <xdr:row>35</xdr:row>
      <xdr:rowOff>114300</xdr:rowOff>
    </xdr:to>
    <xdr:sp macro="" textlink="">
      <xdr:nvSpPr>
        <xdr:cNvPr id="11682" name="Text Box 75" hidden="1">
          <a:extLst>
            <a:ext uri="{FF2B5EF4-FFF2-40B4-BE49-F238E27FC236}">
              <a16:creationId xmlns:a16="http://schemas.microsoft.com/office/drawing/2014/main" id="{00000000-0008-0000-0000-0000A22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34</xdr:row>
      <xdr:rowOff>76200</xdr:rowOff>
    </xdr:from>
    <xdr:to>
      <xdr:col>14</xdr:col>
      <xdr:colOff>76200</xdr:colOff>
      <xdr:row>35</xdr:row>
      <xdr:rowOff>114300</xdr:rowOff>
    </xdr:to>
    <xdr:sp macro="" textlink="">
      <xdr:nvSpPr>
        <xdr:cNvPr id="11683" name="Text Box 75" hidden="1">
          <a:extLst>
            <a:ext uri="{FF2B5EF4-FFF2-40B4-BE49-F238E27FC236}">
              <a16:creationId xmlns:a16="http://schemas.microsoft.com/office/drawing/2014/main" id="{00000000-0008-0000-0000-0000A32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35</xdr:row>
      <xdr:rowOff>76200</xdr:rowOff>
    </xdr:from>
    <xdr:to>
      <xdr:col>14</xdr:col>
      <xdr:colOff>76200</xdr:colOff>
      <xdr:row>36</xdr:row>
      <xdr:rowOff>114300</xdr:rowOff>
    </xdr:to>
    <xdr:sp macro="" textlink="">
      <xdr:nvSpPr>
        <xdr:cNvPr id="11684" name="Text Box 75" hidden="1">
          <a:extLst>
            <a:ext uri="{FF2B5EF4-FFF2-40B4-BE49-F238E27FC236}">
              <a16:creationId xmlns:a16="http://schemas.microsoft.com/office/drawing/2014/main" id="{00000000-0008-0000-0000-0000A42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35</xdr:row>
      <xdr:rowOff>76200</xdr:rowOff>
    </xdr:from>
    <xdr:to>
      <xdr:col>14</xdr:col>
      <xdr:colOff>76200</xdr:colOff>
      <xdr:row>36</xdr:row>
      <xdr:rowOff>114300</xdr:rowOff>
    </xdr:to>
    <xdr:sp macro="" textlink="">
      <xdr:nvSpPr>
        <xdr:cNvPr id="11685" name="Text Box 75" hidden="1">
          <a:extLst>
            <a:ext uri="{FF2B5EF4-FFF2-40B4-BE49-F238E27FC236}">
              <a16:creationId xmlns:a16="http://schemas.microsoft.com/office/drawing/2014/main" id="{00000000-0008-0000-0000-0000A52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35</xdr:row>
      <xdr:rowOff>76200</xdr:rowOff>
    </xdr:from>
    <xdr:to>
      <xdr:col>14</xdr:col>
      <xdr:colOff>76200</xdr:colOff>
      <xdr:row>36</xdr:row>
      <xdr:rowOff>114300</xdr:rowOff>
    </xdr:to>
    <xdr:sp macro="" textlink="">
      <xdr:nvSpPr>
        <xdr:cNvPr id="11686" name="Text Box 75" hidden="1">
          <a:extLst>
            <a:ext uri="{FF2B5EF4-FFF2-40B4-BE49-F238E27FC236}">
              <a16:creationId xmlns:a16="http://schemas.microsoft.com/office/drawing/2014/main" id="{00000000-0008-0000-0000-0000A62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35</xdr:row>
      <xdr:rowOff>76200</xdr:rowOff>
    </xdr:from>
    <xdr:to>
      <xdr:col>14</xdr:col>
      <xdr:colOff>76200</xdr:colOff>
      <xdr:row>36</xdr:row>
      <xdr:rowOff>114300</xdr:rowOff>
    </xdr:to>
    <xdr:sp macro="" textlink="">
      <xdr:nvSpPr>
        <xdr:cNvPr id="11687" name="Text Box 75" hidden="1">
          <a:extLst>
            <a:ext uri="{FF2B5EF4-FFF2-40B4-BE49-F238E27FC236}">
              <a16:creationId xmlns:a16="http://schemas.microsoft.com/office/drawing/2014/main" id="{00000000-0008-0000-0000-0000A72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35</xdr:row>
      <xdr:rowOff>76200</xdr:rowOff>
    </xdr:from>
    <xdr:to>
      <xdr:col>14</xdr:col>
      <xdr:colOff>76200</xdr:colOff>
      <xdr:row>36</xdr:row>
      <xdr:rowOff>114300</xdr:rowOff>
    </xdr:to>
    <xdr:sp macro="" textlink="">
      <xdr:nvSpPr>
        <xdr:cNvPr id="11688" name="Text Box 75" hidden="1">
          <a:extLst>
            <a:ext uri="{FF2B5EF4-FFF2-40B4-BE49-F238E27FC236}">
              <a16:creationId xmlns:a16="http://schemas.microsoft.com/office/drawing/2014/main" id="{00000000-0008-0000-0000-0000A82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35</xdr:row>
      <xdr:rowOff>76200</xdr:rowOff>
    </xdr:from>
    <xdr:to>
      <xdr:col>14</xdr:col>
      <xdr:colOff>76200</xdr:colOff>
      <xdr:row>36</xdr:row>
      <xdr:rowOff>114300</xdr:rowOff>
    </xdr:to>
    <xdr:sp macro="" textlink="">
      <xdr:nvSpPr>
        <xdr:cNvPr id="11689" name="Text Box 75" hidden="1">
          <a:extLst>
            <a:ext uri="{FF2B5EF4-FFF2-40B4-BE49-F238E27FC236}">
              <a16:creationId xmlns:a16="http://schemas.microsoft.com/office/drawing/2014/main" id="{00000000-0008-0000-0000-0000A92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35</xdr:row>
      <xdr:rowOff>76200</xdr:rowOff>
    </xdr:from>
    <xdr:to>
      <xdr:col>14</xdr:col>
      <xdr:colOff>76200</xdr:colOff>
      <xdr:row>36</xdr:row>
      <xdr:rowOff>114300</xdr:rowOff>
    </xdr:to>
    <xdr:sp macro="" textlink="">
      <xdr:nvSpPr>
        <xdr:cNvPr id="11690" name="Text Box 75" hidden="1">
          <a:extLst>
            <a:ext uri="{FF2B5EF4-FFF2-40B4-BE49-F238E27FC236}">
              <a16:creationId xmlns:a16="http://schemas.microsoft.com/office/drawing/2014/main" id="{00000000-0008-0000-0000-0000AA2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35</xdr:row>
      <xdr:rowOff>76200</xdr:rowOff>
    </xdr:from>
    <xdr:to>
      <xdr:col>14</xdr:col>
      <xdr:colOff>76200</xdr:colOff>
      <xdr:row>36</xdr:row>
      <xdr:rowOff>114300</xdr:rowOff>
    </xdr:to>
    <xdr:sp macro="" textlink="">
      <xdr:nvSpPr>
        <xdr:cNvPr id="11691" name="Text Box 75" hidden="1">
          <a:extLst>
            <a:ext uri="{FF2B5EF4-FFF2-40B4-BE49-F238E27FC236}">
              <a16:creationId xmlns:a16="http://schemas.microsoft.com/office/drawing/2014/main" id="{00000000-0008-0000-0000-0000AB2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36</xdr:row>
      <xdr:rowOff>76200</xdr:rowOff>
    </xdr:from>
    <xdr:to>
      <xdr:col>14</xdr:col>
      <xdr:colOff>76200</xdr:colOff>
      <xdr:row>37</xdr:row>
      <xdr:rowOff>114300</xdr:rowOff>
    </xdr:to>
    <xdr:sp macro="" textlink="">
      <xdr:nvSpPr>
        <xdr:cNvPr id="11692" name="Text Box 75" hidden="1">
          <a:extLst>
            <a:ext uri="{FF2B5EF4-FFF2-40B4-BE49-F238E27FC236}">
              <a16:creationId xmlns:a16="http://schemas.microsoft.com/office/drawing/2014/main" id="{00000000-0008-0000-0000-0000AC2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36</xdr:row>
      <xdr:rowOff>76200</xdr:rowOff>
    </xdr:from>
    <xdr:to>
      <xdr:col>14</xdr:col>
      <xdr:colOff>76200</xdr:colOff>
      <xdr:row>37</xdr:row>
      <xdr:rowOff>114300</xdr:rowOff>
    </xdr:to>
    <xdr:sp macro="" textlink="">
      <xdr:nvSpPr>
        <xdr:cNvPr id="11693" name="Text Box 75" hidden="1">
          <a:extLst>
            <a:ext uri="{FF2B5EF4-FFF2-40B4-BE49-F238E27FC236}">
              <a16:creationId xmlns:a16="http://schemas.microsoft.com/office/drawing/2014/main" id="{00000000-0008-0000-0000-0000AD2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36</xdr:row>
      <xdr:rowOff>76200</xdr:rowOff>
    </xdr:from>
    <xdr:to>
      <xdr:col>14</xdr:col>
      <xdr:colOff>76200</xdr:colOff>
      <xdr:row>37</xdr:row>
      <xdr:rowOff>114300</xdr:rowOff>
    </xdr:to>
    <xdr:sp macro="" textlink="">
      <xdr:nvSpPr>
        <xdr:cNvPr id="11694" name="Text Box 75" hidden="1">
          <a:extLst>
            <a:ext uri="{FF2B5EF4-FFF2-40B4-BE49-F238E27FC236}">
              <a16:creationId xmlns:a16="http://schemas.microsoft.com/office/drawing/2014/main" id="{00000000-0008-0000-0000-0000AE2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36</xdr:row>
      <xdr:rowOff>76200</xdr:rowOff>
    </xdr:from>
    <xdr:to>
      <xdr:col>14</xdr:col>
      <xdr:colOff>76200</xdr:colOff>
      <xdr:row>37</xdr:row>
      <xdr:rowOff>114300</xdr:rowOff>
    </xdr:to>
    <xdr:sp macro="" textlink="">
      <xdr:nvSpPr>
        <xdr:cNvPr id="11695" name="Text Box 75" hidden="1">
          <a:extLst>
            <a:ext uri="{FF2B5EF4-FFF2-40B4-BE49-F238E27FC236}">
              <a16:creationId xmlns:a16="http://schemas.microsoft.com/office/drawing/2014/main" id="{00000000-0008-0000-0000-0000AF2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36</xdr:row>
      <xdr:rowOff>76200</xdr:rowOff>
    </xdr:from>
    <xdr:to>
      <xdr:col>14</xdr:col>
      <xdr:colOff>76200</xdr:colOff>
      <xdr:row>37</xdr:row>
      <xdr:rowOff>114300</xdr:rowOff>
    </xdr:to>
    <xdr:sp macro="" textlink="">
      <xdr:nvSpPr>
        <xdr:cNvPr id="11696" name="Text Box 75" hidden="1">
          <a:extLst>
            <a:ext uri="{FF2B5EF4-FFF2-40B4-BE49-F238E27FC236}">
              <a16:creationId xmlns:a16="http://schemas.microsoft.com/office/drawing/2014/main" id="{00000000-0008-0000-0000-0000B02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36</xdr:row>
      <xdr:rowOff>76200</xdr:rowOff>
    </xdr:from>
    <xdr:to>
      <xdr:col>14</xdr:col>
      <xdr:colOff>76200</xdr:colOff>
      <xdr:row>37</xdr:row>
      <xdr:rowOff>114300</xdr:rowOff>
    </xdr:to>
    <xdr:sp macro="" textlink="">
      <xdr:nvSpPr>
        <xdr:cNvPr id="11697" name="Text Box 75" hidden="1">
          <a:extLst>
            <a:ext uri="{FF2B5EF4-FFF2-40B4-BE49-F238E27FC236}">
              <a16:creationId xmlns:a16="http://schemas.microsoft.com/office/drawing/2014/main" id="{00000000-0008-0000-0000-0000B12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36</xdr:row>
      <xdr:rowOff>76200</xdr:rowOff>
    </xdr:from>
    <xdr:to>
      <xdr:col>14</xdr:col>
      <xdr:colOff>76200</xdr:colOff>
      <xdr:row>37</xdr:row>
      <xdr:rowOff>114300</xdr:rowOff>
    </xdr:to>
    <xdr:sp macro="" textlink="">
      <xdr:nvSpPr>
        <xdr:cNvPr id="11698" name="Text Box 75" hidden="1">
          <a:extLst>
            <a:ext uri="{FF2B5EF4-FFF2-40B4-BE49-F238E27FC236}">
              <a16:creationId xmlns:a16="http://schemas.microsoft.com/office/drawing/2014/main" id="{00000000-0008-0000-0000-0000B22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36</xdr:row>
      <xdr:rowOff>76200</xdr:rowOff>
    </xdr:from>
    <xdr:to>
      <xdr:col>14</xdr:col>
      <xdr:colOff>76200</xdr:colOff>
      <xdr:row>37</xdr:row>
      <xdr:rowOff>114300</xdr:rowOff>
    </xdr:to>
    <xdr:sp macro="" textlink="">
      <xdr:nvSpPr>
        <xdr:cNvPr id="11699" name="Text Box 75" hidden="1">
          <a:extLst>
            <a:ext uri="{FF2B5EF4-FFF2-40B4-BE49-F238E27FC236}">
              <a16:creationId xmlns:a16="http://schemas.microsoft.com/office/drawing/2014/main" id="{00000000-0008-0000-0000-0000B32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37</xdr:row>
      <xdr:rowOff>76200</xdr:rowOff>
    </xdr:from>
    <xdr:to>
      <xdr:col>14</xdr:col>
      <xdr:colOff>76200</xdr:colOff>
      <xdr:row>38</xdr:row>
      <xdr:rowOff>114300</xdr:rowOff>
    </xdr:to>
    <xdr:sp macro="" textlink="">
      <xdr:nvSpPr>
        <xdr:cNvPr id="11700" name="Text Box 75" hidden="1">
          <a:extLst>
            <a:ext uri="{FF2B5EF4-FFF2-40B4-BE49-F238E27FC236}">
              <a16:creationId xmlns:a16="http://schemas.microsoft.com/office/drawing/2014/main" id="{00000000-0008-0000-0000-0000B42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37</xdr:row>
      <xdr:rowOff>76200</xdr:rowOff>
    </xdr:from>
    <xdr:to>
      <xdr:col>14</xdr:col>
      <xdr:colOff>76200</xdr:colOff>
      <xdr:row>38</xdr:row>
      <xdr:rowOff>114300</xdr:rowOff>
    </xdr:to>
    <xdr:sp macro="" textlink="">
      <xdr:nvSpPr>
        <xdr:cNvPr id="11701" name="Text Box 75" hidden="1">
          <a:extLst>
            <a:ext uri="{FF2B5EF4-FFF2-40B4-BE49-F238E27FC236}">
              <a16:creationId xmlns:a16="http://schemas.microsoft.com/office/drawing/2014/main" id="{00000000-0008-0000-0000-0000B52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37</xdr:row>
      <xdr:rowOff>76200</xdr:rowOff>
    </xdr:from>
    <xdr:to>
      <xdr:col>14</xdr:col>
      <xdr:colOff>76200</xdr:colOff>
      <xdr:row>38</xdr:row>
      <xdr:rowOff>114300</xdr:rowOff>
    </xdr:to>
    <xdr:sp macro="" textlink="">
      <xdr:nvSpPr>
        <xdr:cNvPr id="11702" name="Text Box 75" hidden="1">
          <a:extLst>
            <a:ext uri="{FF2B5EF4-FFF2-40B4-BE49-F238E27FC236}">
              <a16:creationId xmlns:a16="http://schemas.microsoft.com/office/drawing/2014/main" id="{00000000-0008-0000-0000-0000B62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37</xdr:row>
      <xdr:rowOff>76200</xdr:rowOff>
    </xdr:from>
    <xdr:to>
      <xdr:col>14</xdr:col>
      <xdr:colOff>76200</xdr:colOff>
      <xdr:row>38</xdr:row>
      <xdr:rowOff>114300</xdr:rowOff>
    </xdr:to>
    <xdr:sp macro="" textlink="">
      <xdr:nvSpPr>
        <xdr:cNvPr id="11703" name="Text Box 75" hidden="1">
          <a:extLst>
            <a:ext uri="{FF2B5EF4-FFF2-40B4-BE49-F238E27FC236}">
              <a16:creationId xmlns:a16="http://schemas.microsoft.com/office/drawing/2014/main" id="{00000000-0008-0000-0000-0000B72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37</xdr:row>
      <xdr:rowOff>76200</xdr:rowOff>
    </xdr:from>
    <xdr:to>
      <xdr:col>14</xdr:col>
      <xdr:colOff>76200</xdr:colOff>
      <xdr:row>38</xdr:row>
      <xdr:rowOff>114300</xdr:rowOff>
    </xdr:to>
    <xdr:sp macro="" textlink="">
      <xdr:nvSpPr>
        <xdr:cNvPr id="11704" name="Text Box 75" hidden="1">
          <a:extLst>
            <a:ext uri="{FF2B5EF4-FFF2-40B4-BE49-F238E27FC236}">
              <a16:creationId xmlns:a16="http://schemas.microsoft.com/office/drawing/2014/main" id="{00000000-0008-0000-0000-0000B82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37</xdr:row>
      <xdr:rowOff>76200</xdr:rowOff>
    </xdr:from>
    <xdr:to>
      <xdr:col>14</xdr:col>
      <xdr:colOff>76200</xdr:colOff>
      <xdr:row>38</xdr:row>
      <xdr:rowOff>114300</xdr:rowOff>
    </xdr:to>
    <xdr:sp macro="" textlink="">
      <xdr:nvSpPr>
        <xdr:cNvPr id="11705" name="Text Box 75" hidden="1">
          <a:extLst>
            <a:ext uri="{FF2B5EF4-FFF2-40B4-BE49-F238E27FC236}">
              <a16:creationId xmlns:a16="http://schemas.microsoft.com/office/drawing/2014/main" id="{00000000-0008-0000-0000-0000B92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37</xdr:row>
      <xdr:rowOff>76200</xdr:rowOff>
    </xdr:from>
    <xdr:to>
      <xdr:col>14</xdr:col>
      <xdr:colOff>76200</xdr:colOff>
      <xdr:row>38</xdr:row>
      <xdr:rowOff>114300</xdr:rowOff>
    </xdr:to>
    <xdr:sp macro="" textlink="">
      <xdr:nvSpPr>
        <xdr:cNvPr id="11706" name="Text Box 75" hidden="1">
          <a:extLst>
            <a:ext uri="{FF2B5EF4-FFF2-40B4-BE49-F238E27FC236}">
              <a16:creationId xmlns:a16="http://schemas.microsoft.com/office/drawing/2014/main" id="{00000000-0008-0000-0000-0000BA2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37</xdr:row>
      <xdr:rowOff>76200</xdr:rowOff>
    </xdr:from>
    <xdr:to>
      <xdr:col>14</xdr:col>
      <xdr:colOff>76200</xdr:colOff>
      <xdr:row>38</xdr:row>
      <xdr:rowOff>114300</xdr:rowOff>
    </xdr:to>
    <xdr:sp macro="" textlink="">
      <xdr:nvSpPr>
        <xdr:cNvPr id="11707" name="Text Box 75" hidden="1">
          <a:extLst>
            <a:ext uri="{FF2B5EF4-FFF2-40B4-BE49-F238E27FC236}">
              <a16:creationId xmlns:a16="http://schemas.microsoft.com/office/drawing/2014/main" id="{00000000-0008-0000-0000-0000BB2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38</xdr:row>
      <xdr:rowOff>76200</xdr:rowOff>
    </xdr:from>
    <xdr:to>
      <xdr:col>14</xdr:col>
      <xdr:colOff>76200</xdr:colOff>
      <xdr:row>39</xdr:row>
      <xdr:rowOff>114300</xdr:rowOff>
    </xdr:to>
    <xdr:sp macro="" textlink="">
      <xdr:nvSpPr>
        <xdr:cNvPr id="11708" name="Text Box 75" hidden="1">
          <a:extLst>
            <a:ext uri="{FF2B5EF4-FFF2-40B4-BE49-F238E27FC236}">
              <a16:creationId xmlns:a16="http://schemas.microsoft.com/office/drawing/2014/main" id="{00000000-0008-0000-0000-0000BC2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38</xdr:row>
      <xdr:rowOff>76200</xdr:rowOff>
    </xdr:from>
    <xdr:to>
      <xdr:col>14</xdr:col>
      <xdr:colOff>76200</xdr:colOff>
      <xdr:row>39</xdr:row>
      <xdr:rowOff>114300</xdr:rowOff>
    </xdr:to>
    <xdr:sp macro="" textlink="">
      <xdr:nvSpPr>
        <xdr:cNvPr id="11709" name="Text Box 75" hidden="1">
          <a:extLst>
            <a:ext uri="{FF2B5EF4-FFF2-40B4-BE49-F238E27FC236}">
              <a16:creationId xmlns:a16="http://schemas.microsoft.com/office/drawing/2014/main" id="{00000000-0008-0000-0000-0000BD2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38</xdr:row>
      <xdr:rowOff>76200</xdr:rowOff>
    </xdr:from>
    <xdr:to>
      <xdr:col>14</xdr:col>
      <xdr:colOff>76200</xdr:colOff>
      <xdr:row>39</xdr:row>
      <xdr:rowOff>114300</xdr:rowOff>
    </xdr:to>
    <xdr:sp macro="" textlink="">
      <xdr:nvSpPr>
        <xdr:cNvPr id="11710" name="Text Box 75" hidden="1">
          <a:extLst>
            <a:ext uri="{FF2B5EF4-FFF2-40B4-BE49-F238E27FC236}">
              <a16:creationId xmlns:a16="http://schemas.microsoft.com/office/drawing/2014/main" id="{00000000-0008-0000-0000-0000BE2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38</xdr:row>
      <xdr:rowOff>76200</xdr:rowOff>
    </xdr:from>
    <xdr:to>
      <xdr:col>14</xdr:col>
      <xdr:colOff>76200</xdr:colOff>
      <xdr:row>39</xdr:row>
      <xdr:rowOff>114300</xdr:rowOff>
    </xdr:to>
    <xdr:sp macro="" textlink="">
      <xdr:nvSpPr>
        <xdr:cNvPr id="11711" name="Text Box 75" hidden="1">
          <a:extLst>
            <a:ext uri="{FF2B5EF4-FFF2-40B4-BE49-F238E27FC236}">
              <a16:creationId xmlns:a16="http://schemas.microsoft.com/office/drawing/2014/main" id="{00000000-0008-0000-0000-0000BF2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38</xdr:row>
      <xdr:rowOff>76200</xdr:rowOff>
    </xdr:from>
    <xdr:to>
      <xdr:col>14</xdr:col>
      <xdr:colOff>76200</xdr:colOff>
      <xdr:row>39</xdr:row>
      <xdr:rowOff>114300</xdr:rowOff>
    </xdr:to>
    <xdr:sp macro="" textlink="">
      <xdr:nvSpPr>
        <xdr:cNvPr id="11712" name="Text Box 75" hidden="1">
          <a:extLst>
            <a:ext uri="{FF2B5EF4-FFF2-40B4-BE49-F238E27FC236}">
              <a16:creationId xmlns:a16="http://schemas.microsoft.com/office/drawing/2014/main" id="{00000000-0008-0000-0000-0000C02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38</xdr:row>
      <xdr:rowOff>76200</xdr:rowOff>
    </xdr:from>
    <xdr:to>
      <xdr:col>14</xdr:col>
      <xdr:colOff>76200</xdr:colOff>
      <xdr:row>39</xdr:row>
      <xdr:rowOff>114300</xdr:rowOff>
    </xdr:to>
    <xdr:sp macro="" textlink="">
      <xdr:nvSpPr>
        <xdr:cNvPr id="11713" name="Text Box 75" hidden="1">
          <a:extLst>
            <a:ext uri="{FF2B5EF4-FFF2-40B4-BE49-F238E27FC236}">
              <a16:creationId xmlns:a16="http://schemas.microsoft.com/office/drawing/2014/main" id="{00000000-0008-0000-0000-0000C12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38</xdr:row>
      <xdr:rowOff>76200</xdr:rowOff>
    </xdr:from>
    <xdr:to>
      <xdr:col>14</xdr:col>
      <xdr:colOff>76200</xdr:colOff>
      <xdr:row>39</xdr:row>
      <xdr:rowOff>114300</xdr:rowOff>
    </xdr:to>
    <xdr:sp macro="" textlink="">
      <xdr:nvSpPr>
        <xdr:cNvPr id="11714" name="Text Box 75" hidden="1">
          <a:extLst>
            <a:ext uri="{FF2B5EF4-FFF2-40B4-BE49-F238E27FC236}">
              <a16:creationId xmlns:a16="http://schemas.microsoft.com/office/drawing/2014/main" id="{00000000-0008-0000-0000-0000C22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38</xdr:row>
      <xdr:rowOff>76200</xdr:rowOff>
    </xdr:from>
    <xdr:to>
      <xdr:col>14</xdr:col>
      <xdr:colOff>76200</xdr:colOff>
      <xdr:row>39</xdr:row>
      <xdr:rowOff>114300</xdr:rowOff>
    </xdr:to>
    <xdr:sp macro="" textlink="">
      <xdr:nvSpPr>
        <xdr:cNvPr id="11715" name="Text Box 75" hidden="1">
          <a:extLst>
            <a:ext uri="{FF2B5EF4-FFF2-40B4-BE49-F238E27FC236}">
              <a16:creationId xmlns:a16="http://schemas.microsoft.com/office/drawing/2014/main" id="{00000000-0008-0000-0000-0000C32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39</xdr:row>
      <xdr:rowOff>76200</xdr:rowOff>
    </xdr:from>
    <xdr:to>
      <xdr:col>14</xdr:col>
      <xdr:colOff>76200</xdr:colOff>
      <xdr:row>40</xdr:row>
      <xdr:rowOff>114300</xdr:rowOff>
    </xdr:to>
    <xdr:sp macro="" textlink="">
      <xdr:nvSpPr>
        <xdr:cNvPr id="11716" name="Text Box 75" hidden="1">
          <a:extLst>
            <a:ext uri="{FF2B5EF4-FFF2-40B4-BE49-F238E27FC236}">
              <a16:creationId xmlns:a16="http://schemas.microsoft.com/office/drawing/2014/main" id="{00000000-0008-0000-0000-0000C42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39</xdr:row>
      <xdr:rowOff>76200</xdr:rowOff>
    </xdr:from>
    <xdr:to>
      <xdr:col>14</xdr:col>
      <xdr:colOff>76200</xdr:colOff>
      <xdr:row>40</xdr:row>
      <xdr:rowOff>114300</xdr:rowOff>
    </xdr:to>
    <xdr:sp macro="" textlink="">
      <xdr:nvSpPr>
        <xdr:cNvPr id="11717" name="Text Box 75" hidden="1">
          <a:extLst>
            <a:ext uri="{FF2B5EF4-FFF2-40B4-BE49-F238E27FC236}">
              <a16:creationId xmlns:a16="http://schemas.microsoft.com/office/drawing/2014/main" id="{00000000-0008-0000-0000-0000C52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39</xdr:row>
      <xdr:rowOff>76200</xdr:rowOff>
    </xdr:from>
    <xdr:to>
      <xdr:col>14</xdr:col>
      <xdr:colOff>76200</xdr:colOff>
      <xdr:row>40</xdr:row>
      <xdr:rowOff>114300</xdr:rowOff>
    </xdr:to>
    <xdr:sp macro="" textlink="">
      <xdr:nvSpPr>
        <xdr:cNvPr id="11718" name="Text Box 75" hidden="1">
          <a:extLst>
            <a:ext uri="{FF2B5EF4-FFF2-40B4-BE49-F238E27FC236}">
              <a16:creationId xmlns:a16="http://schemas.microsoft.com/office/drawing/2014/main" id="{00000000-0008-0000-0000-0000C62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39</xdr:row>
      <xdr:rowOff>76200</xdr:rowOff>
    </xdr:from>
    <xdr:to>
      <xdr:col>14</xdr:col>
      <xdr:colOff>76200</xdr:colOff>
      <xdr:row>40</xdr:row>
      <xdr:rowOff>114300</xdr:rowOff>
    </xdr:to>
    <xdr:sp macro="" textlink="">
      <xdr:nvSpPr>
        <xdr:cNvPr id="11719" name="Text Box 75" hidden="1">
          <a:extLst>
            <a:ext uri="{FF2B5EF4-FFF2-40B4-BE49-F238E27FC236}">
              <a16:creationId xmlns:a16="http://schemas.microsoft.com/office/drawing/2014/main" id="{00000000-0008-0000-0000-0000C72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39</xdr:row>
      <xdr:rowOff>76200</xdr:rowOff>
    </xdr:from>
    <xdr:to>
      <xdr:col>14</xdr:col>
      <xdr:colOff>76200</xdr:colOff>
      <xdr:row>40</xdr:row>
      <xdr:rowOff>114300</xdr:rowOff>
    </xdr:to>
    <xdr:sp macro="" textlink="">
      <xdr:nvSpPr>
        <xdr:cNvPr id="11720" name="Text Box 75" hidden="1">
          <a:extLst>
            <a:ext uri="{FF2B5EF4-FFF2-40B4-BE49-F238E27FC236}">
              <a16:creationId xmlns:a16="http://schemas.microsoft.com/office/drawing/2014/main" id="{00000000-0008-0000-0000-0000C82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39</xdr:row>
      <xdr:rowOff>76200</xdr:rowOff>
    </xdr:from>
    <xdr:to>
      <xdr:col>14</xdr:col>
      <xdr:colOff>76200</xdr:colOff>
      <xdr:row>40</xdr:row>
      <xdr:rowOff>114300</xdr:rowOff>
    </xdr:to>
    <xdr:sp macro="" textlink="">
      <xdr:nvSpPr>
        <xdr:cNvPr id="11721" name="Text Box 75" hidden="1">
          <a:extLst>
            <a:ext uri="{FF2B5EF4-FFF2-40B4-BE49-F238E27FC236}">
              <a16:creationId xmlns:a16="http://schemas.microsoft.com/office/drawing/2014/main" id="{00000000-0008-0000-0000-0000C92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39</xdr:row>
      <xdr:rowOff>76200</xdr:rowOff>
    </xdr:from>
    <xdr:to>
      <xdr:col>14</xdr:col>
      <xdr:colOff>76200</xdr:colOff>
      <xdr:row>40</xdr:row>
      <xdr:rowOff>114300</xdr:rowOff>
    </xdr:to>
    <xdr:sp macro="" textlink="">
      <xdr:nvSpPr>
        <xdr:cNvPr id="11722" name="Text Box 75" hidden="1">
          <a:extLst>
            <a:ext uri="{FF2B5EF4-FFF2-40B4-BE49-F238E27FC236}">
              <a16:creationId xmlns:a16="http://schemas.microsoft.com/office/drawing/2014/main" id="{00000000-0008-0000-0000-0000CA2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39</xdr:row>
      <xdr:rowOff>76200</xdr:rowOff>
    </xdr:from>
    <xdr:to>
      <xdr:col>14</xdr:col>
      <xdr:colOff>76200</xdr:colOff>
      <xdr:row>40</xdr:row>
      <xdr:rowOff>114300</xdr:rowOff>
    </xdr:to>
    <xdr:sp macro="" textlink="">
      <xdr:nvSpPr>
        <xdr:cNvPr id="11723" name="Text Box 75" hidden="1">
          <a:extLst>
            <a:ext uri="{FF2B5EF4-FFF2-40B4-BE49-F238E27FC236}">
              <a16:creationId xmlns:a16="http://schemas.microsoft.com/office/drawing/2014/main" id="{00000000-0008-0000-0000-0000CB2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40</xdr:row>
      <xdr:rowOff>76200</xdr:rowOff>
    </xdr:from>
    <xdr:to>
      <xdr:col>14</xdr:col>
      <xdr:colOff>76200</xdr:colOff>
      <xdr:row>41</xdr:row>
      <xdr:rowOff>114300</xdr:rowOff>
    </xdr:to>
    <xdr:sp macro="" textlink="">
      <xdr:nvSpPr>
        <xdr:cNvPr id="11724" name="Text Box 75" hidden="1">
          <a:extLst>
            <a:ext uri="{FF2B5EF4-FFF2-40B4-BE49-F238E27FC236}">
              <a16:creationId xmlns:a16="http://schemas.microsoft.com/office/drawing/2014/main" id="{00000000-0008-0000-0000-0000CC2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40</xdr:row>
      <xdr:rowOff>76200</xdr:rowOff>
    </xdr:from>
    <xdr:to>
      <xdr:col>14</xdr:col>
      <xdr:colOff>76200</xdr:colOff>
      <xdr:row>41</xdr:row>
      <xdr:rowOff>114300</xdr:rowOff>
    </xdr:to>
    <xdr:sp macro="" textlink="">
      <xdr:nvSpPr>
        <xdr:cNvPr id="11725" name="Text Box 75" hidden="1">
          <a:extLst>
            <a:ext uri="{FF2B5EF4-FFF2-40B4-BE49-F238E27FC236}">
              <a16:creationId xmlns:a16="http://schemas.microsoft.com/office/drawing/2014/main" id="{00000000-0008-0000-0000-0000CD2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40</xdr:row>
      <xdr:rowOff>76200</xdr:rowOff>
    </xdr:from>
    <xdr:to>
      <xdr:col>14</xdr:col>
      <xdr:colOff>76200</xdr:colOff>
      <xdr:row>41</xdr:row>
      <xdr:rowOff>114300</xdr:rowOff>
    </xdr:to>
    <xdr:sp macro="" textlink="">
      <xdr:nvSpPr>
        <xdr:cNvPr id="11726" name="Text Box 75" hidden="1">
          <a:extLst>
            <a:ext uri="{FF2B5EF4-FFF2-40B4-BE49-F238E27FC236}">
              <a16:creationId xmlns:a16="http://schemas.microsoft.com/office/drawing/2014/main" id="{00000000-0008-0000-0000-0000CE2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40</xdr:row>
      <xdr:rowOff>76200</xdr:rowOff>
    </xdr:from>
    <xdr:to>
      <xdr:col>14</xdr:col>
      <xdr:colOff>76200</xdr:colOff>
      <xdr:row>41</xdr:row>
      <xdr:rowOff>114300</xdr:rowOff>
    </xdr:to>
    <xdr:sp macro="" textlink="">
      <xdr:nvSpPr>
        <xdr:cNvPr id="11727" name="Text Box 75" hidden="1">
          <a:extLst>
            <a:ext uri="{FF2B5EF4-FFF2-40B4-BE49-F238E27FC236}">
              <a16:creationId xmlns:a16="http://schemas.microsoft.com/office/drawing/2014/main" id="{00000000-0008-0000-0000-0000CF2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40</xdr:row>
      <xdr:rowOff>76200</xdr:rowOff>
    </xdr:from>
    <xdr:to>
      <xdr:col>14</xdr:col>
      <xdr:colOff>76200</xdr:colOff>
      <xdr:row>41</xdr:row>
      <xdr:rowOff>114300</xdr:rowOff>
    </xdr:to>
    <xdr:sp macro="" textlink="">
      <xdr:nvSpPr>
        <xdr:cNvPr id="11728" name="Text Box 75" hidden="1">
          <a:extLst>
            <a:ext uri="{FF2B5EF4-FFF2-40B4-BE49-F238E27FC236}">
              <a16:creationId xmlns:a16="http://schemas.microsoft.com/office/drawing/2014/main" id="{00000000-0008-0000-0000-0000D02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40</xdr:row>
      <xdr:rowOff>76200</xdr:rowOff>
    </xdr:from>
    <xdr:to>
      <xdr:col>14</xdr:col>
      <xdr:colOff>76200</xdr:colOff>
      <xdr:row>41</xdr:row>
      <xdr:rowOff>114300</xdr:rowOff>
    </xdr:to>
    <xdr:sp macro="" textlink="">
      <xdr:nvSpPr>
        <xdr:cNvPr id="11729" name="Text Box 75" hidden="1">
          <a:extLst>
            <a:ext uri="{FF2B5EF4-FFF2-40B4-BE49-F238E27FC236}">
              <a16:creationId xmlns:a16="http://schemas.microsoft.com/office/drawing/2014/main" id="{00000000-0008-0000-0000-0000D12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40</xdr:row>
      <xdr:rowOff>76200</xdr:rowOff>
    </xdr:from>
    <xdr:to>
      <xdr:col>14</xdr:col>
      <xdr:colOff>76200</xdr:colOff>
      <xdr:row>41</xdr:row>
      <xdr:rowOff>114300</xdr:rowOff>
    </xdr:to>
    <xdr:sp macro="" textlink="">
      <xdr:nvSpPr>
        <xdr:cNvPr id="11730" name="Text Box 75" hidden="1">
          <a:extLst>
            <a:ext uri="{FF2B5EF4-FFF2-40B4-BE49-F238E27FC236}">
              <a16:creationId xmlns:a16="http://schemas.microsoft.com/office/drawing/2014/main" id="{00000000-0008-0000-0000-0000D22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40</xdr:row>
      <xdr:rowOff>76200</xdr:rowOff>
    </xdr:from>
    <xdr:to>
      <xdr:col>14</xdr:col>
      <xdr:colOff>76200</xdr:colOff>
      <xdr:row>41</xdr:row>
      <xdr:rowOff>114300</xdr:rowOff>
    </xdr:to>
    <xdr:sp macro="" textlink="">
      <xdr:nvSpPr>
        <xdr:cNvPr id="11731" name="Text Box 75" hidden="1">
          <a:extLst>
            <a:ext uri="{FF2B5EF4-FFF2-40B4-BE49-F238E27FC236}">
              <a16:creationId xmlns:a16="http://schemas.microsoft.com/office/drawing/2014/main" id="{00000000-0008-0000-0000-0000D32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41</xdr:row>
      <xdr:rowOff>76200</xdr:rowOff>
    </xdr:from>
    <xdr:to>
      <xdr:col>14</xdr:col>
      <xdr:colOff>76200</xdr:colOff>
      <xdr:row>42</xdr:row>
      <xdr:rowOff>114300</xdr:rowOff>
    </xdr:to>
    <xdr:sp macro="" textlink="">
      <xdr:nvSpPr>
        <xdr:cNvPr id="11732" name="Text Box 75" hidden="1">
          <a:extLst>
            <a:ext uri="{FF2B5EF4-FFF2-40B4-BE49-F238E27FC236}">
              <a16:creationId xmlns:a16="http://schemas.microsoft.com/office/drawing/2014/main" id="{00000000-0008-0000-0000-0000D42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41</xdr:row>
      <xdr:rowOff>76200</xdr:rowOff>
    </xdr:from>
    <xdr:to>
      <xdr:col>14</xdr:col>
      <xdr:colOff>76200</xdr:colOff>
      <xdr:row>42</xdr:row>
      <xdr:rowOff>114300</xdr:rowOff>
    </xdr:to>
    <xdr:sp macro="" textlink="">
      <xdr:nvSpPr>
        <xdr:cNvPr id="11733" name="Text Box 75" hidden="1">
          <a:extLst>
            <a:ext uri="{FF2B5EF4-FFF2-40B4-BE49-F238E27FC236}">
              <a16:creationId xmlns:a16="http://schemas.microsoft.com/office/drawing/2014/main" id="{00000000-0008-0000-0000-0000D52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41</xdr:row>
      <xdr:rowOff>76200</xdr:rowOff>
    </xdr:from>
    <xdr:to>
      <xdr:col>14</xdr:col>
      <xdr:colOff>76200</xdr:colOff>
      <xdr:row>42</xdr:row>
      <xdr:rowOff>114300</xdr:rowOff>
    </xdr:to>
    <xdr:sp macro="" textlink="">
      <xdr:nvSpPr>
        <xdr:cNvPr id="11734" name="Text Box 75" hidden="1">
          <a:extLst>
            <a:ext uri="{FF2B5EF4-FFF2-40B4-BE49-F238E27FC236}">
              <a16:creationId xmlns:a16="http://schemas.microsoft.com/office/drawing/2014/main" id="{00000000-0008-0000-0000-0000D62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41</xdr:row>
      <xdr:rowOff>76200</xdr:rowOff>
    </xdr:from>
    <xdr:to>
      <xdr:col>14</xdr:col>
      <xdr:colOff>76200</xdr:colOff>
      <xdr:row>42</xdr:row>
      <xdr:rowOff>114300</xdr:rowOff>
    </xdr:to>
    <xdr:sp macro="" textlink="">
      <xdr:nvSpPr>
        <xdr:cNvPr id="11735" name="Text Box 75" hidden="1">
          <a:extLst>
            <a:ext uri="{FF2B5EF4-FFF2-40B4-BE49-F238E27FC236}">
              <a16:creationId xmlns:a16="http://schemas.microsoft.com/office/drawing/2014/main" id="{00000000-0008-0000-0000-0000D72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41</xdr:row>
      <xdr:rowOff>76200</xdr:rowOff>
    </xdr:from>
    <xdr:to>
      <xdr:col>14</xdr:col>
      <xdr:colOff>76200</xdr:colOff>
      <xdr:row>42</xdr:row>
      <xdr:rowOff>114300</xdr:rowOff>
    </xdr:to>
    <xdr:sp macro="" textlink="">
      <xdr:nvSpPr>
        <xdr:cNvPr id="11736" name="Text Box 75" hidden="1">
          <a:extLst>
            <a:ext uri="{FF2B5EF4-FFF2-40B4-BE49-F238E27FC236}">
              <a16:creationId xmlns:a16="http://schemas.microsoft.com/office/drawing/2014/main" id="{00000000-0008-0000-0000-0000D82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41</xdr:row>
      <xdr:rowOff>76200</xdr:rowOff>
    </xdr:from>
    <xdr:to>
      <xdr:col>14</xdr:col>
      <xdr:colOff>76200</xdr:colOff>
      <xdr:row>42</xdr:row>
      <xdr:rowOff>114300</xdr:rowOff>
    </xdr:to>
    <xdr:sp macro="" textlink="">
      <xdr:nvSpPr>
        <xdr:cNvPr id="11737" name="Text Box 75" hidden="1">
          <a:extLst>
            <a:ext uri="{FF2B5EF4-FFF2-40B4-BE49-F238E27FC236}">
              <a16:creationId xmlns:a16="http://schemas.microsoft.com/office/drawing/2014/main" id="{00000000-0008-0000-0000-0000D92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41</xdr:row>
      <xdr:rowOff>76200</xdr:rowOff>
    </xdr:from>
    <xdr:to>
      <xdr:col>14</xdr:col>
      <xdr:colOff>76200</xdr:colOff>
      <xdr:row>42</xdr:row>
      <xdr:rowOff>114300</xdr:rowOff>
    </xdr:to>
    <xdr:sp macro="" textlink="">
      <xdr:nvSpPr>
        <xdr:cNvPr id="11738" name="Text Box 75" hidden="1">
          <a:extLst>
            <a:ext uri="{FF2B5EF4-FFF2-40B4-BE49-F238E27FC236}">
              <a16:creationId xmlns:a16="http://schemas.microsoft.com/office/drawing/2014/main" id="{00000000-0008-0000-0000-0000DA2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41</xdr:row>
      <xdr:rowOff>76200</xdr:rowOff>
    </xdr:from>
    <xdr:to>
      <xdr:col>14</xdr:col>
      <xdr:colOff>76200</xdr:colOff>
      <xdr:row>42</xdr:row>
      <xdr:rowOff>114300</xdr:rowOff>
    </xdr:to>
    <xdr:sp macro="" textlink="">
      <xdr:nvSpPr>
        <xdr:cNvPr id="11739" name="Text Box 75" hidden="1">
          <a:extLst>
            <a:ext uri="{FF2B5EF4-FFF2-40B4-BE49-F238E27FC236}">
              <a16:creationId xmlns:a16="http://schemas.microsoft.com/office/drawing/2014/main" id="{00000000-0008-0000-0000-0000DB2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42</xdr:row>
      <xdr:rowOff>76200</xdr:rowOff>
    </xdr:from>
    <xdr:to>
      <xdr:col>14</xdr:col>
      <xdr:colOff>76200</xdr:colOff>
      <xdr:row>43</xdr:row>
      <xdr:rowOff>114300</xdr:rowOff>
    </xdr:to>
    <xdr:sp macro="" textlink="">
      <xdr:nvSpPr>
        <xdr:cNvPr id="11740" name="Text Box 75" hidden="1">
          <a:extLst>
            <a:ext uri="{FF2B5EF4-FFF2-40B4-BE49-F238E27FC236}">
              <a16:creationId xmlns:a16="http://schemas.microsoft.com/office/drawing/2014/main" id="{00000000-0008-0000-0000-0000DC2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42</xdr:row>
      <xdr:rowOff>76200</xdr:rowOff>
    </xdr:from>
    <xdr:to>
      <xdr:col>14</xdr:col>
      <xdr:colOff>76200</xdr:colOff>
      <xdr:row>43</xdr:row>
      <xdr:rowOff>114300</xdr:rowOff>
    </xdr:to>
    <xdr:sp macro="" textlink="">
      <xdr:nvSpPr>
        <xdr:cNvPr id="11741" name="Text Box 75" hidden="1">
          <a:extLst>
            <a:ext uri="{FF2B5EF4-FFF2-40B4-BE49-F238E27FC236}">
              <a16:creationId xmlns:a16="http://schemas.microsoft.com/office/drawing/2014/main" id="{00000000-0008-0000-0000-0000DD2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42</xdr:row>
      <xdr:rowOff>76200</xdr:rowOff>
    </xdr:from>
    <xdr:to>
      <xdr:col>14</xdr:col>
      <xdr:colOff>76200</xdr:colOff>
      <xdr:row>43</xdr:row>
      <xdr:rowOff>114300</xdr:rowOff>
    </xdr:to>
    <xdr:sp macro="" textlink="">
      <xdr:nvSpPr>
        <xdr:cNvPr id="11742" name="Text Box 75" hidden="1">
          <a:extLst>
            <a:ext uri="{FF2B5EF4-FFF2-40B4-BE49-F238E27FC236}">
              <a16:creationId xmlns:a16="http://schemas.microsoft.com/office/drawing/2014/main" id="{00000000-0008-0000-0000-0000DE2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42</xdr:row>
      <xdr:rowOff>76200</xdr:rowOff>
    </xdr:from>
    <xdr:to>
      <xdr:col>14</xdr:col>
      <xdr:colOff>76200</xdr:colOff>
      <xdr:row>43</xdr:row>
      <xdr:rowOff>114300</xdr:rowOff>
    </xdr:to>
    <xdr:sp macro="" textlink="">
      <xdr:nvSpPr>
        <xdr:cNvPr id="11743" name="Text Box 75" hidden="1">
          <a:extLst>
            <a:ext uri="{FF2B5EF4-FFF2-40B4-BE49-F238E27FC236}">
              <a16:creationId xmlns:a16="http://schemas.microsoft.com/office/drawing/2014/main" id="{00000000-0008-0000-0000-0000DF2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42</xdr:row>
      <xdr:rowOff>76200</xdr:rowOff>
    </xdr:from>
    <xdr:to>
      <xdr:col>14</xdr:col>
      <xdr:colOff>76200</xdr:colOff>
      <xdr:row>43</xdr:row>
      <xdr:rowOff>114300</xdr:rowOff>
    </xdr:to>
    <xdr:sp macro="" textlink="">
      <xdr:nvSpPr>
        <xdr:cNvPr id="11744" name="Text Box 75" hidden="1">
          <a:extLst>
            <a:ext uri="{FF2B5EF4-FFF2-40B4-BE49-F238E27FC236}">
              <a16:creationId xmlns:a16="http://schemas.microsoft.com/office/drawing/2014/main" id="{00000000-0008-0000-0000-0000E02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42</xdr:row>
      <xdr:rowOff>76200</xdr:rowOff>
    </xdr:from>
    <xdr:to>
      <xdr:col>14</xdr:col>
      <xdr:colOff>76200</xdr:colOff>
      <xdr:row>43</xdr:row>
      <xdr:rowOff>114300</xdr:rowOff>
    </xdr:to>
    <xdr:sp macro="" textlink="">
      <xdr:nvSpPr>
        <xdr:cNvPr id="11745" name="Text Box 75" hidden="1">
          <a:extLst>
            <a:ext uri="{FF2B5EF4-FFF2-40B4-BE49-F238E27FC236}">
              <a16:creationId xmlns:a16="http://schemas.microsoft.com/office/drawing/2014/main" id="{00000000-0008-0000-0000-0000E12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42</xdr:row>
      <xdr:rowOff>76200</xdr:rowOff>
    </xdr:from>
    <xdr:to>
      <xdr:col>14</xdr:col>
      <xdr:colOff>76200</xdr:colOff>
      <xdr:row>43</xdr:row>
      <xdr:rowOff>114300</xdr:rowOff>
    </xdr:to>
    <xdr:sp macro="" textlink="">
      <xdr:nvSpPr>
        <xdr:cNvPr id="11746" name="Text Box 75" hidden="1">
          <a:extLst>
            <a:ext uri="{FF2B5EF4-FFF2-40B4-BE49-F238E27FC236}">
              <a16:creationId xmlns:a16="http://schemas.microsoft.com/office/drawing/2014/main" id="{00000000-0008-0000-0000-0000E22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42</xdr:row>
      <xdr:rowOff>76200</xdr:rowOff>
    </xdr:from>
    <xdr:to>
      <xdr:col>14</xdr:col>
      <xdr:colOff>76200</xdr:colOff>
      <xdr:row>43</xdr:row>
      <xdr:rowOff>114300</xdr:rowOff>
    </xdr:to>
    <xdr:sp macro="" textlink="">
      <xdr:nvSpPr>
        <xdr:cNvPr id="11747" name="Text Box 75" hidden="1">
          <a:extLst>
            <a:ext uri="{FF2B5EF4-FFF2-40B4-BE49-F238E27FC236}">
              <a16:creationId xmlns:a16="http://schemas.microsoft.com/office/drawing/2014/main" id="{00000000-0008-0000-0000-0000E32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43</xdr:row>
      <xdr:rowOff>76200</xdr:rowOff>
    </xdr:from>
    <xdr:to>
      <xdr:col>14</xdr:col>
      <xdr:colOff>76200</xdr:colOff>
      <xdr:row>44</xdr:row>
      <xdr:rowOff>114300</xdr:rowOff>
    </xdr:to>
    <xdr:sp macro="" textlink="">
      <xdr:nvSpPr>
        <xdr:cNvPr id="11748" name="Text Box 75" hidden="1">
          <a:extLst>
            <a:ext uri="{FF2B5EF4-FFF2-40B4-BE49-F238E27FC236}">
              <a16:creationId xmlns:a16="http://schemas.microsoft.com/office/drawing/2014/main" id="{00000000-0008-0000-0000-0000E42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43</xdr:row>
      <xdr:rowOff>76200</xdr:rowOff>
    </xdr:from>
    <xdr:to>
      <xdr:col>14</xdr:col>
      <xdr:colOff>76200</xdr:colOff>
      <xdr:row>44</xdr:row>
      <xdr:rowOff>114300</xdr:rowOff>
    </xdr:to>
    <xdr:sp macro="" textlink="">
      <xdr:nvSpPr>
        <xdr:cNvPr id="11749" name="Text Box 75" hidden="1">
          <a:extLst>
            <a:ext uri="{FF2B5EF4-FFF2-40B4-BE49-F238E27FC236}">
              <a16:creationId xmlns:a16="http://schemas.microsoft.com/office/drawing/2014/main" id="{00000000-0008-0000-0000-0000E52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43</xdr:row>
      <xdr:rowOff>76200</xdr:rowOff>
    </xdr:from>
    <xdr:to>
      <xdr:col>14</xdr:col>
      <xdr:colOff>76200</xdr:colOff>
      <xdr:row>44</xdr:row>
      <xdr:rowOff>114300</xdr:rowOff>
    </xdr:to>
    <xdr:sp macro="" textlink="">
      <xdr:nvSpPr>
        <xdr:cNvPr id="11750" name="Text Box 75" hidden="1">
          <a:extLst>
            <a:ext uri="{FF2B5EF4-FFF2-40B4-BE49-F238E27FC236}">
              <a16:creationId xmlns:a16="http://schemas.microsoft.com/office/drawing/2014/main" id="{00000000-0008-0000-0000-0000E62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43</xdr:row>
      <xdr:rowOff>76200</xdr:rowOff>
    </xdr:from>
    <xdr:to>
      <xdr:col>14</xdr:col>
      <xdr:colOff>76200</xdr:colOff>
      <xdr:row>44</xdr:row>
      <xdr:rowOff>114300</xdr:rowOff>
    </xdr:to>
    <xdr:sp macro="" textlink="">
      <xdr:nvSpPr>
        <xdr:cNvPr id="11751" name="Text Box 75" hidden="1">
          <a:extLst>
            <a:ext uri="{FF2B5EF4-FFF2-40B4-BE49-F238E27FC236}">
              <a16:creationId xmlns:a16="http://schemas.microsoft.com/office/drawing/2014/main" id="{00000000-0008-0000-0000-0000E72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43</xdr:row>
      <xdr:rowOff>76200</xdr:rowOff>
    </xdr:from>
    <xdr:to>
      <xdr:col>14</xdr:col>
      <xdr:colOff>76200</xdr:colOff>
      <xdr:row>44</xdr:row>
      <xdr:rowOff>114300</xdr:rowOff>
    </xdr:to>
    <xdr:sp macro="" textlink="">
      <xdr:nvSpPr>
        <xdr:cNvPr id="11752" name="Text Box 75" hidden="1">
          <a:extLst>
            <a:ext uri="{FF2B5EF4-FFF2-40B4-BE49-F238E27FC236}">
              <a16:creationId xmlns:a16="http://schemas.microsoft.com/office/drawing/2014/main" id="{00000000-0008-0000-0000-0000E82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43</xdr:row>
      <xdr:rowOff>76200</xdr:rowOff>
    </xdr:from>
    <xdr:to>
      <xdr:col>14</xdr:col>
      <xdr:colOff>76200</xdr:colOff>
      <xdr:row>44</xdr:row>
      <xdr:rowOff>114300</xdr:rowOff>
    </xdr:to>
    <xdr:sp macro="" textlink="">
      <xdr:nvSpPr>
        <xdr:cNvPr id="11753" name="Text Box 75" hidden="1">
          <a:extLst>
            <a:ext uri="{FF2B5EF4-FFF2-40B4-BE49-F238E27FC236}">
              <a16:creationId xmlns:a16="http://schemas.microsoft.com/office/drawing/2014/main" id="{00000000-0008-0000-0000-0000E92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43</xdr:row>
      <xdr:rowOff>76200</xdr:rowOff>
    </xdr:from>
    <xdr:to>
      <xdr:col>14</xdr:col>
      <xdr:colOff>76200</xdr:colOff>
      <xdr:row>44</xdr:row>
      <xdr:rowOff>114300</xdr:rowOff>
    </xdr:to>
    <xdr:sp macro="" textlink="">
      <xdr:nvSpPr>
        <xdr:cNvPr id="11754" name="Text Box 75" hidden="1">
          <a:extLst>
            <a:ext uri="{FF2B5EF4-FFF2-40B4-BE49-F238E27FC236}">
              <a16:creationId xmlns:a16="http://schemas.microsoft.com/office/drawing/2014/main" id="{00000000-0008-0000-0000-0000EA2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43</xdr:row>
      <xdr:rowOff>76200</xdr:rowOff>
    </xdr:from>
    <xdr:to>
      <xdr:col>14</xdr:col>
      <xdr:colOff>76200</xdr:colOff>
      <xdr:row>44</xdr:row>
      <xdr:rowOff>114300</xdr:rowOff>
    </xdr:to>
    <xdr:sp macro="" textlink="">
      <xdr:nvSpPr>
        <xdr:cNvPr id="11755" name="Text Box 75" hidden="1">
          <a:extLst>
            <a:ext uri="{FF2B5EF4-FFF2-40B4-BE49-F238E27FC236}">
              <a16:creationId xmlns:a16="http://schemas.microsoft.com/office/drawing/2014/main" id="{00000000-0008-0000-0000-0000EB2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44</xdr:row>
      <xdr:rowOff>76200</xdr:rowOff>
    </xdr:from>
    <xdr:to>
      <xdr:col>14</xdr:col>
      <xdr:colOff>76200</xdr:colOff>
      <xdr:row>45</xdr:row>
      <xdr:rowOff>114300</xdr:rowOff>
    </xdr:to>
    <xdr:sp macro="" textlink="">
      <xdr:nvSpPr>
        <xdr:cNvPr id="11756" name="Text Box 75" hidden="1">
          <a:extLst>
            <a:ext uri="{FF2B5EF4-FFF2-40B4-BE49-F238E27FC236}">
              <a16:creationId xmlns:a16="http://schemas.microsoft.com/office/drawing/2014/main" id="{00000000-0008-0000-0000-0000EC2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44</xdr:row>
      <xdr:rowOff>76200</xdr:rowOff>
    </xdr:from>
    <xdr:to>
      <xdr:col>14</xdr:col>
      <xdr:colOff>76200</xdr:colOff>
      <xdr:row>45</xdr:row>
      <xdr:rowOff>114300</xdr:rowOff>
    </xdr:to>
    <xdr:sp macro="" textlink="">
      <xdr:nvSpPr>
        <xdr:cNvPr id="11757" name="Text Box 75" hidden="1">
          <a:extLst>
            <a:ext uri="{FF2B5EF4-FFF2-40B4-BE49-F238E27FC236}">
              <a16:creationId xmlns:a16="http://schemas.microsoft.com/office/drawing/2014/main" id="{00000000-0008-0000-0000-0000ED2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44</xdr:row>
      <xdr:rowOff>76200</xdr:rowOff>
    </xdr:from>
    <xdr:to>
      <xdr:col>14</xdr:col>
      <xdr:colOff>76200</xdr:colOff>
      <xdr:row>45</xdr:row>
      <xdr:rowOff>114300</xdr:rowOff>
    </xdr:to>
    <xdr:sp macro="" textlink="">
      <xdr:nvSpPr>
        <xdr:cNvPr id="11758" name="Text Box 75" hidden="1">
          <a:extLst>
            <a:ext uri="{FF2B5EF4-FFF2-40B4-BE49-F238E27FC236}">
              <a16:creationId xmlns:a16="http://schemas.microsoft.com/office/drawing/2014/main" id="{00000000-0008-0000-0000-0000EE2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44</xdr:row>
      <xdr:rowOff>76200</xdr:rowOff>
    </xdr:from>
    <xdr:to>
      <xdr:col>14</xdr:col>
      <xdr:colOff>76200</xdr:colOff>
      <xdr:row>45</xdr:row>
      <xdr:rowOff>114300</xdr:rowOff>
    </xdr:to>
    <xdr:sp macro="" textlink="">
      <xdr:nvSpPr>
        <xdr:cNvPr id="11759" name="Text Box 75" hidden="1">
          <a:extLst>
            <a:ext uri="{FF2B5EF4-FFF2-40B4-BE49-F238E27FC236}">
              <a16:creationId xmlns:a16="http://schemas.microsoft.com/office/drawing/2014/main" id="{00000000-0008-0000-0000-0000EF2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44</xdr:row>
      <xdr:rowOff>76200</xdr:rowOff>
    </xdr:from>
    <xdr:to>
      <xdr:col>14</xdr:col>
      <xdr:colOff>76200</xdr:colOff>
      <xdr:row>45</xdr:row>
      <xdr:rowOff>114300</xdr:rowOff>
    </xdr:to>
    <xdr:sp macro="" textlink="">
      <xdr:nvSpPr>
        <xdr:cNvPr id="11760" name="Text Box 75" hidden="1">
          <a:extLst>
            <a:ext uri="{FF2B5EF4-FFF2-40B4-BE49-F238E27FC236}">
              <a16:creationId xmlns:a16="http://schemas.microsoft.com/office/drawing/2014/main" id="{00000000-0008-0000-0000-0000F02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44</xdr:row>
      <xdr:rowOff>76200</xdr:rowOff>
    </xdr:from>
    <xdr:to>
      <xdr:col>14</xdr:col>
      <xdr:colOff>76200</xdr:colOff>
      <xdr:row>45</xdr:row>
      <xdr:rowOff>114300</xdr:rowOff>
    </xdr:to>
    <xdr:sp macro="" textlink="">
      <xdr:nvSpPr>
        <xdr:cNvPr id="11761" name="Text Box 75" hidden="1">
          <a:extLst>
            <a:ext uri="{FF2B5EF4-FFF2-40B4-BE49-F238E27FC236}">
              <a16:creationId xmlns:a16="http://schemas.microsoft.com/office/drawing/2014/main" id="{00000000-0008-0000-0000-0000F12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44</xdr:row>
      <xdr:rowOff>76200</xdr:rowOff>
    </xdr:from>
    <xdr:to>
      <xdr:col>14</xdr:col>
      <xdr:colOff>76200</xdr:colOff>
      <xdr:row>45</xdr:row>
      <xdr:rowOff>114300</xdr:rowOff>
    </xdr:to>
    <xdr:sp macro="" textlink="">
      <xdr:nvSpPr>
        <xdr:cNvPr id="11762" name="Text Box 75" hidden="1">
          <a:extLst>
            <a:ext uri="{FF2B5EF4-FFF2-40B4-BE49-F238E27FC236}">
              <a16:creationId xmlns:a16="http://schemas.microsoft.com/office/drawing/2014/main" id="{00000000-0008-0000-0000-0000F22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44</xdr:row>
      <xdr:rowOff>76200</xdr:rowOff>
    </xdr:from>
    <xdr:to>
      <xdr:col>14</xdr:col>
      <xdr:colOff>76200</xdr:colOff>
      <xdr:row>45</xdr:row>
      <xdr:rowOff>114300</xdr:rowOff>
    </xdr:to>
    <xdr:sp macro="" textlink="">
      <xdr:nvSpPr>
        <xdr:cNvPr id="11763" name="Text Box 75" hidden="1">
          <a:extLst>
            <a:ext uri="{FF2B5EF4-FFF2-40B4-BE49-F238E27FC236}">
              <a16:creationId xmlns:a16="http://schemas.microsoft.com/office/drawing/2014/main" id="{00000000-0008-0000-0000-0000F32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45</xdr:row>
      <xdr:rowOff>76200</xdr:rowOff>
    </xdr:from>
    <xdr:to>
      <xdr:col>14</xdr:col>
      <xdr:colOff>76200</xdr:colOff>
      <xdr:row>46</xdr:row>
      <xdr:rowOff>114300</xdr:rowOff>
    </xdr:to>
    <xdr:sp macro="" textlink="">
      <xdr:nvSpPr>
        <xdr:cNvPr id="11764" name="Text Box 75" hidden="1">
          <a:extLst>
            <a:ext uri="{FF2B5EF4-FFF2-40B4-BE49-F238E27FC236}">
              <a16:creationId xmlns:a16="http://schemas.microsoft.com/office/drawing/2014/main" id="{00000000-0008-0000-0000-0000F42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45</xdr:row>
      <xdr:rowOff>76200</xdr:rowOff>
    </xdr:from>
    <xdr:to>
      <xdr:col>14</xdr:col>
      <xdr:colOff>76200</xdr:colOff>
      <xdr:row>46</xdr:row>
      <xdr:rowOff>114300</xdr:rowOff>
    </xdr:to>
    <xdr:sp macro="" textlink="">
      <xdr:nvSpPr>
        <xdr:cNvPr id="11765" name="Text Box 75" hidden="1">
          <a:extLst>
            <a:ext uri="{FF2B5EF4-FFF2-40B4-BE49-F238E27FC236}">
              <a16:creationId xmlns:a16="http://schemas.microsoft.com/office/drawing/2014/main" id="{00000000-0008-0000-0000-0000F52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45</xdr:row>
      <xdr:rowOff>76200</xdr:rowOff>
    </xdr:from>
    <xdr:to>
      <xdr:col>14</xdr:col>
      <xdr:colOff>76200</xdr:colOff>
      <xdr:row>46</xdr:row>
      <xdr:rowOff>114300</xdr:rowOff>
    </xdr:to>
    <xdr:sp macro="" textlink="">
      <xdr:nvSpPr>
        <xdr:cNvPr id="11766" name="Text Box 75" hidden="1">
          <a:extLst>
            <a:ext uri="{FF2B5EF4-FFF2-40B4-BE49-F238E27FC236}">
              <a16:creationId xmlns:a16="http://schemas.microsoft.com/office/drawing/2014/main" id="{00000000-0008-0000-0000-0000F62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45</xdr:row>
      <xdr:rowOff>76200</xdr:rowOff>
    </xdr:from>
    <xdr:to>
      <xdr:col>14</xdr:col>
      <xdr:colOff>76200</xdr:colOff>
      <xdr:row>46</xdr:row>
      <xdr:rowOff>114300</xdr:rowOff>
    </xdr:to>
    <xdr:sp macro="" textlink="">
      <xdr:nvSpPr>
        <xdr:cNvPr id="11767" name="Text Box 75" hidden="1">
          <a:extLst>
            <a:ext uri="{FF2B5EF4-FFF2-40B4-BE49-F238E27FC236}">
              <a16:creationId xmlns:a16="http://schemas.microsoft.com/office/drawing/2014/main" id="{00000000-0008-0000-0000-0000F72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45</xdr:row>
      <xdr:rowOff>76200</xdr:rowOff>
    </xdr:from>
    <xdr:to>
      <xdr:col>14</xdr:col>
      <xdr:colOff>76200</xdr:colOff>
      <xdr:row>46</xdr:row>
      <xdr:rowOff>114300</xdr:rowOff>
    </xdr:to>
    <xdr:sp macro="" textlink="">
      <xdr:nvSpPr>
        <xdr:cNvPr id="11768" name="Text Box 75" hidden="1">
          <a:extLst>
            <a:ext uri="{FF2B5EF4-FFF2-40B4-BE49-F238E27FC236}">
              <a16:creationId xmlns:a16="http://schemas.microsoft.com/office/drawing/2014/main" id="{00000000-0008-0000-0000-0000F82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45</xdr:row>
      <xdr:rowOff>76200</xdr:rowOff>
    </xdr:from>
    <xdr:to>
      <xdr:col>14</xdr:col>
      <xdr:colOff>76200</xdr:colOff>
      <xdr:row>46</xdr:row>
      <xdr:rowOff>114300</xdr:rowOff>
    </xdr:to>
    <xdr:sp macro="" textlink="">
      <xdr:nvSpPr>
        <xdr:cNvPr id="11769" name="Text Box 75" hidden="1">
          <a:extLst>
            <a:ext uri="{FF2B5EF4-FFF2-40B4-BE49-F238E27FC236}">
              <a16:creationId xmlns:a16="http://schemas.microsoft.com/office/drawing/2014/main" id="{00000000-0008-0000-0000-0000F92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45</xdr:row>
      <xdr:rowOff>76200</xdr:rowOff>
    </xdr:from>
    <xdr:to>
      <xdr:col>14</xdr:col>
      <xdr:colOff>76200</xdr:colOff>
      <xdr:row>46</xdr:row>
      <xdr:rowOff>114300</xdr:rowOff>
    </xdr:to>
    <xdr:sp macro="" textlink="">
      <xdr:nvSpPr>
        <xdr:cNvPr id="11770" name="Text Box 75" hidden="1">
          <a:extLst>
            <a:ext uri="{FF2B5EF4-FFF2-40B4-BE49-F238E27FC236}">
              <a16:creationId xmlns:a16="http://schemas.microsoft.com/office/drawing/2014/main" id="{00000000-0008-0000-0000-0000FA2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45</xdr:row>
      <xdr:rowOff>76200</xdr:rowOff>
    </xdr:from>
    <xdr:to>
      <xdr:col>14</xdr:col>
      <xdr:colOff>76200</xdr:colOff>
      <xdr:row>46</xdr:row>
      <xdr:rowOff>114300</xdr:rowOff>
    </xdr:to>
    <xdr:sp macro="" textlink="">
      <xdr:nvSpPr>
        <xdr:cNvPr id="11771" name="Text Box 75" hidden="1">
          <a:extLst>
            <a:ext uri="{FF2B5EF4-FFF2-40B4-BE49-F238E27FC236}">
              <a16:creationId xmlns:a16="http://schemas.microsoft.com/office/drawing/2014/main" id="{00000000-0008-0000-0000-0000FB2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46</xdr:row>
      <xdr:rowOff>76200</xdr:rowOff>
    </xdr:from>
    <xdr:to>
      <xdr:col>14</xdr:col>
      <xdr:colOff>76200</xdr:colOff>
      <xdr:row>47</xdr:row>
      <xdr:rowOff>114300</xdr:rowOff>
    </xdr:to>
    <xdr:sp macro="" textlink="">
      <xdr:nvSpPr>
        <xdr:cNvPr id="11772" name="Text Box 75" hidden="1">
          <a:extLst>
            <a:ext uri="{FF2B5EF4-FFF2-40B4-BE49-F238E27FC236}">
              <a16:creationId xmlns:a16="http://schemas.microsoft.com/office/drawing/2014/main" id="{00000000-0008-0000-0000-0000FC2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46</xdr:row>
      <xdr:rowOff>76200</xdr:rowOff>
    </xdr:from>
    <xdr:to>
      <xdr:col>14</xdr:col>
      <xdr:colOff>76200</xdr:colOff>
      <xdr:row>47</xdr:row>
      <xdr:rowOff>114300</xdr:rowOff>
    </xdr:to>
    <xdr:sp macro="" textlink="">
      <xdr:nvSpPr>
        <xdr:cNvPr id="11773" name="Text Box 75" hidden="1">
          <a:extLst>
            <a:ext uri="{FF2B5EF4-FFF2-40B4-BE49-F238E27FC236}">
              <a16:creationId xmlns:a16="http://schemas.microsoft.com/office/drawing/2014/main" id="{00000000-0008-0000-0000-0000FD2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46</xdr:row>
      <xdr:rowOff>76200</xdr:rowOff>
    </xdr:from>
    <xdr:to>
      <xdr:col>14</xdr:col>
      <xdr:colOff>76200</xdr:colOff>
      <xdr:row>47</xdr:row>
      <xdr:rowOff>114300</xdr:rowOff>
    </xdr:to>
    <xdr:sp macro="" textlink="">
      <xdr:nvSpPr>
        <xdr:cNvPr id="11774" name="Text Box 75" hidden="1">
          <a:extLst>
            <a:ext uri="{FF2B5EF4-FFF2-40B4-BE49-F238E27FC236}">
              <a16:creationId xmlns:a16="http://schemas.microsoft.com/office/drawing/2014/main" id="{00000000-0008-0000-0000-0000FE2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46</xdr:row>
      <xdr:rowOff>76200</xdr:rowOff>
    </xdr:from>
    <xdr:to>
      <xdr:col>14</xdr:col>
      <xdr:colOff>76200</xdr:colOff>
      <xdr:row>47</xdr:row>
      <xdr:rowOff>114300</xdr:rowOff>
    </xdr:to>
    <xdr:sp macro="" textlink="">
      <xdr:nvSpPr>
        <xdr:cNvPr id="11775" name="Text Box 75" hidden="1">
          <a:extLst>
            <a:ext uri="{FF2B5EF4-FFF2-40B4-BE49-F238E27FC236}">
              <a16:creationId xmlns:a16="http://schemas.microsoft.com/office/drawing/2014/main" id="{00000000-0008-0000-0000-0000FF2D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46</xdr:row>
      <xdr:rowOff>76200</xdr:rowOff>
    </xdr:from>
    <xdr:to>
      <xdr:col>14</xdr:col>
      <xdr:colOff>76200</xdr:colOff>
      <xdr:row>47</xdr:row>
      <xdr:rowOff>114300</xdr:rowOff>
    </xdr:to>
    <xdr:sp macro="" textlink="">
      <xdr:nvSpPr>
        <xdr:cNvPr id="11776" name="Text Box 75" hidden="1">
          <a:extLst>
            <a:ext uri="{FF2B5EF4-FFF2-40B4-BE49-F238E27FC236}">
              <a16:creationId xmlns:a16="http://schemas.microsoft.com/office/drawing/2014/main" id="{00000000-0008-0000-0000-000000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46</xdr:row>
      <xdr:rowOff>76200</xdr:rowOff>
    </xdr:from>
    <xdr:to>
      <xdr:col>14</xdr:col>
      <xdr:colOff>76200</xdr:colOff>
      <xdr:row>47</xdr:row>
      <xdr:rowOff>114300</xdr:rowOff>
    </xdr:to>
    <xdr:sp macro="" textlink="">
      <xdr:nvSpPr>
        <xdr:cNvPr id="11777" name="Text Box 75" hidden="1">
          <a:extLst>
            <a:ext uri="{FF2B5EF4-FFF2-40B4-BE49-F238E27FC236}">
              <a16:creationId xmlns:a16="http://schemas.microsoft.com/office/drawing/2014/main" id="{00000000-0008-0000-0000-000001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46</xdr:row>
      <xdr:rowOff>76200</xdr:rowOff>
    </xdr:from>
    <xdr:to>
      <xdr:col>14</xdr:col>
      <xdr:colOff>76200</xdr:colOff>
      <xdr:row>47</xdr:row>
      <xdr:rowOff>114300</xdr:rowOff>
    </xdr:to>
    <xdr:sp macro="" textlink="">
      <xdr:nvSpPr>
        <xdr:cNvPr id="11778" name="Text Box 75" hidden="1">
          <a:extLst>
            <a:ext uri="{FF2B5EF4-FFF2-40B4-BE49-F238E27FC236}">
              <a16:creationId xmlns:a16="http://schemas.microsoft.com/office/drawing/2014/main" id="{00000000-0008-0000-0000-000002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46</xdr:row>
      <xdr:rowOff>76200</xdr:rowOff>
    </xdr:from>
    <xdr:to>
      <xdr:col>14</xdr:col>
      <xdr:colOff>76200</xdr:colOff>
      <xdr:row>47</xdr:row>
      <xdr:rowOff>114300</xdr:rowOff>
    </xdr:to>
    <xdr:sp macro="" textlink="">
      <xdr:nvSpPr>
        <xdr:cNvPr id="11779" name="Text Box 75" hidden="1">
          <a:extLst>
            <a:ext uri="{FF2B5EF4-FFF2-40B4-BE49-F238E27FC236}">
              <a16:creationId xmlns:a16="http://schemas.microsoft.com/office/drawing/2014/main" id="{00000000-0008-0000-0000-000003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47</xdr:row>
      <xdr:rowOff>76200</xdr:rowOff>
    </xdr:from>
    <xdr:to>
      <xdr:col>14</xdr:col>
      <xdr:colOff>76200</xdr:colOff>
      <xdr:row>48</xdr:row>
      <xdr:rowOff>114300</xdr:rowOff>
    </xdr:to>
    <xdr:sp macro="" textlink="">
      <xdr:nvSpPr>
        <xdr:cNvPr id="11780" name="Text Box 75" hidden="1">
          <a:extLst>
            <a:ext uri="{FF2B5EF4-FFF2-40B4-BE49-F238E27FC236}">
              <a16:creationId xmlns:a16="http://schemas.microsoft.com/office/drawing/2014/main" id="{00000000-0008-0000-0000-000004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47</xdr:row>
      <xdr:rowOff>76200</xdr:rowOff>
    </xdr:from>
    <xdr:to>
      <xdr:col>14</xdr:col>
      <xdr:colOff>76200</xdr:colOff>
      <xdr:row>48</xdr:row>
      <xdr:rowOff>114300</xdr:rowOff>
    </xdr:to>
    <xdr:sp macro="" textlink="">
      <xdr:nvSpPr>
        <xdr:cNvPr id="11781" name="Text Box 75" hidden="1">
          <a:extLst>
            <a:ext uri="{FF2B5EF4-FFF2-40B4-BE49-F238E27FC236}">
              <a16:creationId xmlns:a16="http://schemas.microsoft.com/office/drawing/2014/main" id="{00000000-0008-0000-0000-000005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47</xdr:row>
      <xdr:rowOff>76200</xdr:rowOff>
    </xdr:from>
    <xdr:to>
      <xdr:col>14</xdr:col>
      <xdr:colOff>76200</xdr:colOff>
      <xdr:row>48</xdr:row>
      <xdr:rowOff>114300</xdr:rowOff>
    </xdr:to>
    <xdr:sp macro="" textlink="">
      <xdr:nvSpPr>
        <xdr:cNvPr id="11782" name="Text Box 75" hidden="1">
          <a:extLst>
            <a:ext uri="{FF2B5EF4-FFF2-40B4-BE49-F238E27FC236}">
              <a16:creationId xmlns:a16="http://schemas.microsoft.com/office/drawing/2014/main" id="{00000000-0008-0000-0000-000006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47</xdr:row>
      <xdr:rowOff>76200</xdr:rowOff>
    </xdr:from>
    <xdr:to>
      <xdr:col>14</xdr:col>
      <xdr:colOff>76200</xdr:colOff>
      <xdr:row>48</xdr:row>
      <xdr:rowOff>114300</xdr:rowOff>
    </xdr:to>
    <xdr:sp macro="" textlink="">
      <xdr:nvSpPr>
        <xdr:cNvPr id="11783" name="Text Box 75" hidden="1">
          <a:extLst>
            <a:ext uri="{FF2B5EF4-FFF2-40B4-BE49-F238E27FC236}">
              <a16:creationId xmlns:a16="http://schemas.microsoft.com/office/drawing/2014/main" id="{00000000-0008-0000-0000-000007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47</xdr:row>
      <xdr:rowOff>76200</xdr:rowOff>
    </xdr:from>
    <xdr:to>
      <xdr:col>14</xdr:col>
      <xdr:colOff>76200</xdr:colOff>
      <xdr:row>48</xdr:row>
      <xdr:rowOff>114300</xdr:rowOff>
    </xdr:to>
    <xdr:sp macro="" textlink="">
      <xdr:nvSpPr>
        <xdr:cNvPr id="11784" name="Text Box 75" hidden="1">
          <a:extLst>
            <a:ext uri="{FF2B5EF4-FFF2-40B4-BE49-F238E27FC236}">
              <a16:creationId xmlns:a16="http://schemas.microsoft.com/office/drawing/2014/main" id="{00000000-0008-0000-0000-000008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47</xdr:row>
      <xdr:rowOff>76200</xdr:rowOff>
    </xdr:from>
    <xdr:to>
      <xdr:col>14</xdr:col>
      <xdr:colOff>76200</xdr:colOff>
      <xdr:row>48</xdr:row>
      <xdr:rowOff>114300</xdr:rowOff>
    </xdr:to>
    <xdr:sp macro="" textlink="">
      <xdr:nvSpPr>
        <xdr:cNvPr id="11785" name="Text Box 75" hidden="1">
          <a:extLst>
            <a:ext uri="{FF2B5EF4-FFF2-40B4-BE49-F238E27FC236}">
              <a16:creationId xmlns:a16="http://schemas.microsoft.com/office/drawing/2014/main" id="{00000000-0008-0000-0000-000009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47</xdr:row>
      <xdr:rowOff>76200</xdr:rowOff>
    </xdr:from>
    <xdr:to>
      <xdr:col>14</xdr:col>
      <xdr:colOff>76200</xdr:colOff>
      <xdr:row>48</xdr:row>
      <xdr:rowOff>114300</xdr:rowOff>
    </xdr:to>
    <xdr:sp macro="" textlink="">
      <xdr:nvSpPr>
        <xdr:cNvPr id="11786" name="Text Box 75" hidden="1">
          <a:extLst>
            <a:ext uri="{FF2B5EF4-FFF2-40B4-BE49-F238E27FC236}">
              <a16:creationId xmlns:a16="http://schemas.microsoft.com/office/drawing/2014/main" id="{00000000-0008-0000-0000-00000A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47</xdr:row>
      <xdr:rowOff>76200</xdr:rowOff>
    </xdr:from>
    <xdr:to>
      <xdr:col>14</xdr:col>
      <xdr:colOff>76200</xdr:colOff>
      <xdr:row>48</xdr:row>
      <xdr:rowOff>114300</xdr:rowOff>
    </xdr:to>
    <xdr:sp macro="" textlink="">
      <xdr:nvSpPr>
        <xdr:cNvPr id="11787" name="Text Box 75" hidden="1">
          <a:extLst>
            <a:ext uri="{FF2B5EF4-FFF2-40B4-BE49-F238E27FC236}">
              <a16:creationId xmlns:a16="http://schemas.microsoft.com/office/drawing/2014/main" id="{00000000-0008-0000-0000-00000B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48</xdr:row>
      <xdr:rowOff>76200</xdr:rowOff>
    </xdr:from>
    <xdr:to>
      <xdr:col>14</xdr:col>
      <xdr:colOff>76200</xdr:colOff>
      <xdr:row>49</xdr:row>
      <xdr:rowOff>114300</xdr:rowOff>
    </xdr:to>
    <xdr:sp macro="" textlink="">
      <xdr:nvSpPr>
        <xdr:cNvPr id="11788" name="Text Box 75" hidden="1">
          <a:extLst>
            <a:ext uri="{FF2B5EF4-FFF2-40B4-BE49-F238E27FC236}">
              <a16:creationId xmlns:a16="http://schemas.microsoft.com/office/drawing/2014/main" id="{00000000-0008-0000-0000-00000C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48</xdr:row>
      <xdr:rowOff>76200</xdr:rowOff>
    </xdr:from>
    <xdr:to>
      <xdr:col>14</xdr:col>
      <xdr:colOff>76200</xdr:colOff>
      <xdr:row>49</xdr:row>
      <xdr:rowOff>114300</xdr:rowOff>
    </xdr:to>
    <xdr:sp macro="" textlink="">
      <xdr:nvSpPr>
        <xdr:cNvPr id="11789" name="Text Box 75" hidden="1">
          <a:extLst>
            <a:ext uri="{FF2B5EF4-FFF2-40B4-BE49-F238E27FC236}">
              <a16:creationId xmlns:a16="http://schemas.microsoft.com/office/drawing/2014/main" id="{00000000-0008-0000-0000-00000D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48</xdr:row>
      <xdr:rowOff>76200</xdr:rowOff>
    </xdr:from>
    <xdr:to>
      <xdr:col>14</xdr:col>
      <xdr:colOff>76200</xdr:colOff>
      <xdr:row>49</xdr:row>
      <xdr:rowOff>114300</xdr:rowOff>
    </xdr:to>
    <xdr:sp macro="" textlink="">
      <xdr:nvSpPr>
        <xdr:cNvPr id="11790" name="Text Box 75" hidden="1">
          <a:extLst>
            <a:ext uri="{FF2B5EF4-FFF2-40B4-BE49-F238E27FC236}">
              <a16:creationId xmlns:a16="http://schemas.microsoft.com/office/drawing/2014/main" id="{00000000-0008-0000-0000-00000E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48</xdr:row>
      <xdr:rowOff>76200</xdr:rowOff>
    </xdr:from>
    <xdr:to>
      <xdr:col>14</xdr:col>
      <xdr:colOff>76200</xdr:colOff>
      <xdr:row>49</xdr:row>
      <xdr:rowOff>114300</xdr:rowOff>
    </xdr:to>
    <xdr:sp macro="" textlink="">
      <xdr:nvSpPr>
        <xdr:cNvPr id="11791" name="Text Box 75" hidden="1">
          <a:extLst>
            <a:ext uri="{FF2B5EF4-FFF2-40B4-BE49-F238E27FC236}">
              <a16:creationId xmlns:a16="http://schemas.microsoft.com/office/drawing/2014/main" id="{00000000-0008-0000-0000-00000F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48</xdr:row>
      <xdr:rowOff>76200</xdr:rowOff>
    </xdr:from>
    <xdr:to>
      <xdr:col>14</xdr:col>
      <xdr:colOff>76200</xdr:colOff>
      <xdr:row>49</xdr:row>
      <xdr:rowOff>114300</xdr:rowOff>
    </xdr:to>
    <xdr:sp macro="" textlink="">
      <xdr:nvSpPr>
        <xdr:cNvPr id="11792" name="Text Box 75" hidden="1">
          <a:extLst>
            <a:ext uri="{FF2B5EF4-FFF2-40B4-BE49-F238E27FC236}">
              <a16:creationId xmlns:a16="http://schemas.microsoft.com/office/drawing/2014/main" id="{00000000-0008-0000-0000-000010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48</xdr:row>
      <xdr:rowOff>76200</xdr:rowOff>
    </xdr:from>
    <xdr:to>
      <xdr:col>14</xdr:col>
      <xdr:colOff>76200</xdr:colOff>
      <xdr:row>49</xdr:row>
      <xdr:rowOff>114300</xdr:rowOff>
    </xdr:to>
    <xdr:sp macro="" textlink="">
      <xdr:nvSpPr>
        <xdr:cNvPr id="11793" name="Text Box 75" hidden="1">
          <a:extLst>
            <a:ext uri="{FF2B5EF4-FFF2-40B4-BE49-F238E27FC236}">
              <a16:creationId xmlns:a16="http://schemas.microsoft.com/office/drawing/2014/main" id="{00000000-0008-0000-0000-000011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48</xdr:row>
      <xdr:rowOff>76200</xdr:rowOff>
    </xdr:from>
    <xdr:to>
      <xdr:col>14</xdr:col>
      <xdr:colOff>76200</xdr:colOff>
      <xdr:row>49</xdr:row>
      <xdr:rowOff>114300</xdr:rowOff>
    </xdr:to>
    <xdr:sp macro="" textlink="">
      <xdr:nvSpPr>
        <xdr:cNvPr id="11794" name="Text Box 75" hidden="1">
          <a:extLst>
            <a:ext uri="{FF2B5EF4-FFF2-40B4-BE49-F238E27FC236}">
              <a16:creationId xmlns:a16="http://schemas.microsoft.com/office/drawing/2014/main" id="{00000000-0008-0000-0000-000012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48</xdr:row>
      <xdr:rowOff>76200</xdr:rowOff>
    </xdr:from>
    <xdr:to>
      <xdr:col>14</xdr:col>
      <xdr:colOff>76200</xdr:colOff>
      <xdr:row>49</xdr:row>
      <xdr:rowOff>114300</xdr:rowOff>
    </xdr:to>
    <xdr:sp macro="" textlink="">
      <xdr:nvSpPr>
        <xdr:cNvPr id="11795" name="Text Box 75" hidden="1">
          <a:extLst>
            <a:ext uri="{FF2B5EF4-FFF2-40B4-BE49-F238E27FC236}">
              <a16:creationId xmlns:a16="http://schemas.microsoft.com/office/drawing/2014/main" id="{00000000-0008-0000-0000-000013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49</xdr:row>
      <xdr:rowOff>76200</xdr:rowOff>
    </xdr:from>
    <xdr:to>
      <xdr:col>14</xdr:col>
      <xdr:colOff>76200</xdr:colOff>
      <xdr:row>50</xdr:row>
      <xdr:rowOff>114300</xdr:rowOff>
    </xdr:to>
    <xdr:sp macro="" textlink="">
      <xdr:nvSpPr>
        <xdr:cNvPr id="11796" name="Text Box 75" hidden="1">
          <a:extLst>
            <a:ext uri="{FF2B5EF4-FFF2-40B4-BE49-F238E27FC236}">
              <a16:creationId xmlns:a16="http://schemas.microsoft.com/office/drawing/2014/main" id="{00000000-0008-0000-0000-000014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49</xdr:row>
      <xdr:rowOff>76200</xdr:rowOff>
    </xdr:from>
    <xdr:to>
      <xdr:col>14</xdr:col>
      <xdr:colOff>76200</xdr:colOff>
      <xdr:row>50</xdr:row>
      <xdr:rowOff>114300</xdr:rowOff>
    </xdr:to>
    <xdr:sp macro="" textlink="">
      <xdr:nvSpPr>
        <xdr:cNvPr id="11797" name="Text Box 75" hidden="1">
          <a:extLst>
            <a:ext uri="{FF2B5EF4-FFF2-40B4-BE49-F238E27FC236}">
              <a16:creationId xmlns:a16="http://schemas.microsoft.com/office/drawing/2014/main" id="{00000000-0008-0000-0000-000015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49</xdr:row>
      <xdr:rowOff>76200</xdr:rowOff>
    </xdr:from>
    <xdr:to>
      <xdr:col>14</xdr:col>
      <xdr:colOff>76200</xdr:colOff>
      <xdr:row>50</xdr:row>
      <xdr:rowOff>114300</xdr:rowOff>
    </xdr:to>
    <xdr:sp macro="" textlink="">
      <xdr:nvSpPr>
        <xdr:cNvPr id="11798" name="Text Box 75" hidden="1">
          <a:extLst>
            <a:ext uri="{FF2B5EF4-FFF2-40B4-BE49-F238E27FC236}">
              <a16:creationId xmlns:a16="http://schemas.microsoft.com/office/drawing/2014/main" id="{00000000-0008-0000-0000-000016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49</xdr:row>
      <xdr:rowOff>76200</xdr:rowOff>
    </xdr:from>
    <xdr:to>
      <xdr:col>14</xdr:col>
      <xdr:colOff>76200</xdr:colOff>
      <xdr:row>50</xdr:row>
      <xdr:rowOff>114300</xdr:rowOff>
    </xdr:to>
    <xdr:sp macro="" textlink="">
      <xdr:nvSpPr>
        <xdr:cNvPr id="11799" name="Text Box 75" hidden="1">
          <a:extLst>
            <a:ext uri="{FF2B5EF4-FFF2-40B4-BE49-F238E27FC236}">
              <a16:creationId xmlns:a16="http://schemas.microsoft.com/office/drawing/2014/main" id="{00000000-0008-0000-0000-000017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49</xdr:row>
      <xdr:rowOff>76200</xdr:rowOff>
    </xdr:from>
    <xdr:to>
      <xdr:col>14</xdr:col>
      <xdr:colOff>76200</xdr:colOff>
      <xdr:row>50</xdr:row>
      <xdr:rowOff>114300</xdr:rowOff>
    </xdr:to>
    <xdr:sp macro="" textlink="">
      <xdr:nvSpPr>
        <xdr:cNvPr id="11800" name="Text Box 75" hidden="1">
          <a:extLst>
            <a:ext uri="{FF2B5EF4-FFF2-40B4-BE49-F238E27FC236}">
              <a16:creationId xmlns:a16="http://schemas.microsoft.com/office/drawing/2014/main" id="{00000000-0008-0000-0000-000018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49</xdr:row>
      <xdr:rowOff>76200</xdr:rowOff>
    </xdr:from>
    <xdr:to>
      <xdr:col>14</xdr:col>
      <xdr:colOff>76200</xdr:colOff>
      <xdr:row>50</xdr:row>
      <xdr:rowOff>114300</xdr:rowOff>
    </xdr:to>
    <xdr:sp macro="" textlink="">
      <xdr:nvSpPr>
        <xdr:cNvPr id="11801" name="Text Box 75" hidden="1">
          <a:extLst>
            <a:ext uri="{FF2B5EF4-FFF2-40B4-BE49-F238E27FC236}">
              <a16:creationId xmlns:a16="http://schemas.microsoft.com/office/drawing/2014/main" id="{00000000-0008-0000-0000-000019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49</xdr:row>
      <xdr:rowOff>76200</xdr:rowOff>
    </xdr:from>
    <xdr:to>
      <xdr:col>14</xdr:col>
      <xdr:colOff>76200</xdr:colOff>
      <xdr:row>50</xdr:row>
      <xdr:rowOff>114300</xdr:rowOff>
    </xdr:to>
    <xdr:sp macro="" textlink="">
      <xdr:nvSpPr>
        <xdr:cNvPr id="11802" name="Text Box 75" hidden="1">
          <a:extLst>
            <a:ext uri="{FF2B5EF4-FFF2-40B4-BE49-F238E27FC236}">
              <a16:creationId xmlns:a16="http://schemas.microsoft.com/office/drawing/2014/main" id="{00000000-0008-0000-0000-00001A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49</xdr:row>
      <xdr:rowOff>76200</xdr:rowOff>
    </xdr:from>
    <xdr:to>
      <xdr:col>14</xdr:col>
      <xdr:colOff>76200</xdr:colOff>
      <xdr:row>50</xdr:row>
      <xdr:rowOff>114300</xdr:rowOff>
    </xdr:to>
    <xdr:sp macro="" textlink="">
      <xdr:nvSpPr>
        <xdr:cNvPr id="11803" name="Text Box 75" hidden="1">
          <a:extLst>
            <a:ext uri="{FF2B5EF4-FFF2-40B4-BE49-F238E27FC236}">
              <a16:creationId xmlns:a16="http://schemas.microsoft.com/office/drawing/2014/main" id="{00000000-0008-0000-0000-00001B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50</xdr:row>
      <xdr:rowOff>76200</xdr:rowOff>
    </xdr:from>
    <xdr:to>
      <xdr:col>14</xdr:col>
      <xdr:colOff>76200</xdr:colOff>
      <xdr:row>51</xdr:row>
      <xdr:rowOff>114300</xdr:rowOff>
    </xdr:to>
    <xdr:sp macro="" textlink="">
      <xdr:nvSpPr>
        <xdr:cNvPr id="11804" name="Text Box 75" hidden="1">
          <a:extLst>
            <a:ext uri="{FF2B5EF4-FFF2-40B4-BE49-F238E27FC236}">
              <a16:creationId xmlns:a16="http://schemas.microsoft.com/office/drawing/2014/main" id="{00000000-0008-0000-0000-00001C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50</xdr:row>
      <xdr:rowOff>76200</xdr:rowOff>
    </xdr:from>
    <xdr:to>
      <xdr:col>14</xdr:col>
      <xdr:colOff>76200</xdr:colOff>
      <xdr:row>51</xdr:row>
      <xdr:rowOff>114300</xdr:rowOff>
    </xdr:to>
    <xdr:sp macro="" textlink="">
      <xdr:nvSpPr>
        <xdr:cNvPr id="11805" name="Text Box 75" hidden="1">
          <a:extLst>
            <a:ext uri="{FF2B5EF4-FFF2-40B4-BE49-F238E27FC236}">
              <a16:creationId xmlns:a16="http://schemas.microsoft.com/office/drawing/2014/main" id="{00000000-0008-0000-0000-00001D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50</xdr:row>
      <xdr:rowOff>76200</xdr:rowOff>
    </xdr:from>
    <xdr:to>
      <xdr:col>14</xdr:col>
      <xdr:colOff>76200</xdr:colOff>
      <xdr:row>51</xdr:row>
      <xdr:rowOff>114300</xdr:rowOff>
    </xdr:to>
    <xdr:sp macro="" textlink="">
      <xdr:nvSpPr>
        <xdr:cNvPr id="11806" name="Text Box 75" hidden="1">
          <a:extLst>
            <a:ext uri="{FF2B5EF4-FFF2-40B4-BE49-F238E27FC236}">
              <a16:creationId xmlns:a16="http://schemas.microsoft.com/office/drawing/2014/main" id="{00000000-0008-0000-0000-00001E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50</xdr:row>
      <xdr:rowOff>76200</xdr:rowOff>
    </xdr:from>
    <xdr:to>
      <xdr:col>14</xdr:col>
      <xdr:colOff>76200</xdr:colOff>
      <xdr:row>51</xdr:row>
      <xdr:rowOff>114300</xdr:rowOff>
    </xdr:to>
    <xdr:sp macro="" textlink="">
      <xdr:nvSpPr>
        <xdr:cNvPr id="11807" name="Text Box 75" hidden="1">
          <a:extLst>
            <a:ext uri="{FF2B5EF4-FFF2-40B4-BE49-F238E27FC236}">
              <a16:creationId xmlns:a16="http://schemas.microsoft.com/office/drawing/2014/main" id="{00000000-0008-0000-0000-00001F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50</xdr:row>
      <xdr:rowOff>76200</xdr:rowOff>
    </xdr:from>
    <xdr:to>
      <xdr:col>14</xdr:col>
      <xdr:colOff>76200</xdr:colOff>
      <xdr:row>51</xdr:row>
      <xdr:rowOff>114300</xdr:rowOff>
    </xdr:to>
    <xdr:sp macro="" textlink="">
      <xdr:nvSpPr>
        <xdr:cNvPr id="11808" name="Text Box 75" hidden="1">
          <a:extLst>
            <a:ext uri="{FF2B5EF4-FFF2-40B4-BE49-F238E27FC236}">
              <a16:creationId xmlns:a16="http://schemas.microsoft.com/office/drawing/2014/main" id="{00000000-0008-0000-0000-000020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50</xdr:row>
      <xdr:rowOff>76200</xdr:rowOff>
    </xdr:from>
    <xdr:to>
      <xdr:col>14</xdr:col>
      <xdr:colOff>76200</xdr:colOff>
      <xdr:row>51</xdr:row>
      <xdr:rowOff>114300</xdr:rowOff>
    </xdr:to>
    <xdr:sp macro="" textlink="">
      <xdr:nvSpPr>
        <xdr:cNvPr id="11809" name="Text Box 75" hidden="1">
          <a:extLst>
            <a:ext uri="{FF2B5EF4-FFF2-40B4-BE49-F238E27FC236}">
              <a16:creationId xmlns:a16="http://schemas.microsoft.com/office/drawing/2014/main" id="{00000000-0008-0000-0000-000021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50</xdr:row>
      <xdr:rowOff>76200</xdr:rowOff>
    </xdr:from>
    <xdr:to>
      <xdr:col>14</xdr:col>
      <xdr:colOff>76200</xdr:colOff>
      <xdr:row>51</xdr:row>
      <xdr:rowOff>114300</xdr:rowOff>
    </xdr:to>
    <xdr:sp macro="" textlink="">
      <xdr:nvSpPr>
        <xdr:cNvPr id="11810" name="Text Box 75" hidden="1">
          <a:extLst>
            <a:ext uri="{FF2B5EF4-FFF2-40B4-BE49-F238E27FC236}">
              <a16:creationId xmlns:a16="http://schemas.microsoft.com/office/drawing/2014/main" id="{00000000-0008-0000-0000-000022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50</xdr:row>
      <xdr:rowOff>76200</xdr:rowOff>
    </xdr:from>
    <xdr:to>
      <xdr:col>14</xdr:col>
      <xdr:colOff>76200</xdr:colOff>
      <xdr:row>51</xdr:row>
      <xdr:rowOff>114300</xdr:rowOff>
    </xdr:to>
    <xdr:sp macro="" textlink="">
      <xdr:nvSpPr>
        <xdr:cNvPr id="11811" name="Text Box 75" hidden="1">
          <a:extLst>
            <a:ext uri="{FF2B5EF4-FFF2-40B4-BE49-F238E27FC236}">
              <a16:creationId xmlns:a16="http://schemas.microsoft.com/office/drawing/2014/main" id="{00000000-0008-0000-0000-000023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51</xdr:row>
      <xdr:rowOff>76200</xdr:rowOff>
    </xdr:from>
    <xdr:to>
      <xdr:col>14</xdr:col>
      <xdr:colOff>76200</xdr:colOff>
      <xdr:row>52</xdr:row>
      <xdr:rowOff>114300</xdr:rowOff>
    </xdr:to>
    <xdr:sp macro="" textlink="">
      <xdr:nvSpPr>
        <xdr:cNvPr id="11812" name="Text Box 75" hidden="1">
          <a:extLst>
            <a:ext uri="{FF2B5EF4-FFF2-40B4-BE49-F238E27FC236}">
              <a16:creationId xmlns:a16="http://schemas.microsoft.com/office/drawing/2014/main" id="{00000000-0008-0000-0000-000024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51</xdr:row>
      <xdr:rowOff>76200</xdr:rowOff>
    </xdr:from>
    <xdr:to>
      <xdr:col>14</xdr:col>
      <xdr:colOff>76200</xdr:colOff>
      <xdr:row>52</xdr:row>
      <xdr:rowOff>114300</xdr:rowOff>
    </xdr:to>
    <xdr:sp macro="" textlink="">
      <xdr:nvSpPr>
        <xdr:cNvPr id="11813" name="Text Box 75" hidden="1">
          <a:extLst>
            <a:ext uri="{FF2B5EF4-FFF2-40B4-BE49-F238E27FC236}">
              <a16:creationId xmlns:a16="http://schemas.microsoft.com/office/drawing/2014/main" id="{00000000-0008-0000-0000-000025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51</xdr:row>
      <xdr:rowOff>76200</xdr:rowOff>
    </xdr:from>
    <xdr:to>
      <xdr:col>14</xdr:col>
      <xdr:colOff>76200</xdr:colOff>
      <xdr:row>52</xdr:row>
      <xdr:rowOff>114300</xdr:rowOff>
    </xdr:to>
    <xdr:sp macro="" textlink="">
      <xdr:nvSpPr>
        <xdr:cNvPr id="11814" name="Text Box 75" hidden="1">
          <a:extLst>
            <a:ext uri="{FF2B5EF4-FFF2-40B4-BE49-F238E27FC236}">
              <a16:creationId xmlns:a16="http://schemas.microsoft.com/office/drawing/2014/main" id="{00000000-0008-0000-0000-000026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51</xdr:row>
      <xdr:rowOff>76200</xdr:rowOff>
    </xdr:from>
    <xdr:to>
      <xdr:col>14</xdr:col>
      <xdr:colOff>76200</xdr:colOff>
      <xdr:row>52</xdr:row>
      <xdr:rowOff>114300</xdr:rowOff>
    </xdr:to>
    <xdr:sp macro="" textlink="">
      <xdr:nvSpPr>
        <xdr:cNvPr id="11815" name="Text Box 75" hidden="1">
          <a:extLst>
            <a:ext uri="{FF2B5EF4-FFF2-40B4-BE49-F238E27FC236}">
              <a16:creationId xmlns:a16="http://schemas.microsoft.com/office/drawing/2014/main" id="{00000000-0008-0000-0000-000027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51</xdr:row>
      <xdr:rowOff>76200</xdr:rowOff>
    </xdr:from>
    <xdr:to>
      <xdr:col>14</xdr:col>
      <xdr:colOff>76200</xdr:colOff>
      <xdr:row>52</xdr:row>
      <xdr:rowOff>114300</xdr:rowOff>
    </xdr:to>
    <xdr:sp macro="" textlink="">
      <xdr:nvSpPr>
        <xdr:cNvPr id="11816" name="Text Box 75" hidden="1">
          <a:extLst>
            <a:ext uri="{FF2B5EF4-FFF2-40B4-BE49-F238E27FC236}">
              <a16:creationId xmlns:a16="http://schemas.microsoft.com/office/drawing/2014/main" id="{00000000-0008-0000-0000-000028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51</xdr:row>
      <xdr:rowOff>76200</xdr:rowOff>
    </xdr:from>
    <xdr:to>
      <xdr:col>14</xdr:col>
      <xdr:colOff>76200</xdr:colOff>
      <xdr:row>52</xdr:row>
      <xdr:rowOff>114300</xdr:rowOff>
    </xdr:to>
    <xdr:sp macro="" textlink="">
      <xdr:nvSpPr>
        <xdr:cNvPr id="11817" name="Text Box 75" hidden="1">
          <a:extLst>
            <a:ext uri="{FF2B5EF4-FFF2-40B4-BE49-F238E27FC236}">
              <a16:creationId xmlns:a16="http://schemas.microsoft.com/office/drawing/2014/main" id="{00000000-0008-0000-0000-000029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51</xdr:row>
      <xdr:rowOff>76200</xdr:rowOff>
    </xdr:from>
    <xdr:to>
      <xdr:col>14</xdr:col>
      <xdr:colOff>76200</xdr:colOff>
      <xdr:row>52</xdr:row>
      <xdr:rowOff>114300</xdr:rowOff>
    </xdr:to>
    <xdr:sp macro="" textlink="">
      <xdr:nvSpPr>
        <xdr:cNvPr id="11818" name="Text Box 75" hidden="1">
          <a:extLst>
            <a:ext uri="{FF2B5EF4-FFF2-40B4-BE49-F238E27FC236}">
              <a16:creationId xmlns:a16="http://schemas.microsoft.com/office/drawing/2014/main" id="{00000000-0008-0000-0000-00002A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51</xdr:row>
      <xdr:rowOff>76200</xdr:rowOff>
    </xdr:from>
    <xdr:to>
      <xdr:col>14</xdr:col>
      <xdr:colOff>76200</xdr:colOff>
      <xdr:row>52</xdr:row>
      <xdr:rowOff>114300</xdr:rowOff>
    </xdr:to>
    <xdr:sp macro="" textlink="">
      <xdr:nvSpPr>
        <xdr:cNvPr id="11819" name="Text Box 75" hidden="1">
          <a:extLst>
            <a:ext uri="{FF2B5EF4-FFF2-40B4-BE49-F238E27FC236}">
              <a16:creationId xmlns:a16="http://schemas.microsoft.com/office/drawing/2014/main" id="{00000000-0008-0000-0000-00002B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52</xdr:row>
      <xdr:rowOff>76200</xdr:rowOff>
    </xdr:from>
    <xdr:to>
      <xdr:col>14</xdr:col>
      <xdr:colOff>76200</xdr:colOff>
      <xdr:row>53</xdr:row>
      <xdr:rowOff>114300</xdr:rowOff>
    </xdr:to>
    <xdr:sp macro="" textlink="">
      <xdr:nvSpPr>
        <xdr:cNvPr id="11820" name="Text Box 75" hidden="1">
          <a:extLst>
            <a:ext uri="{FF2B5EF4-FFF2-40B4-BE49-F238E27FC236}">
              <a16:creationId xmlns:a16="http://schemas.microsoft.com/office/drawing/2014/main" id="{00000000-0008-0000-0000-00002C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52</xdr:row>
      <xdr:rowOff>76200</xdr:rowOff>
    </xdr:from>
    <xdr:to>
      <xdr:col>14</xdr:col>
      <xdr:colOff>76200</xdr:colOff>
      <xdr:row>53</xdr:row>
      <xdr:rowOff>114300</xdr:rowOff>
    </xdr:to>
    <xdr:sp macro="" textlink="">
      <xdr:nvSpPr>
        <xdr:cNvPr id="11821" name="Text Box 75" hidden="1">
          <a:extLst>
            <a:ext uri="{FF2B5EF4-FFF2-40B4-BE49-F238E27FC236}">
              <a16:creationId xmlns:a16="http://schemas.microsoft.com/office/drawing/2014/main" id="{00000000-0008-0000-0000-00002D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52</xdr:row>
      <xdr:rowOff>76200</xdr:rowOff>
    </xdr:from>
    <xdr:to>
      <xdr:col>14</xdr:col>
      <xdr:colOff>76200</xdr:colOff>
      <xdr:row>53</xdr:row>
      <xdr:rowOff>114300</xdr:rowOff>
    </xdr:to>
    <xdr:sp macro="" textlink="">
      <xdr:nvSpPr>
        <xdr:cNvPr id="11822" name="Text Box 75" hidden="1">
          <a:extLst>
            <a:ext uri="{FF2B5EF4-FFF2-40B4-BE49-F238E27FC236}">
              <a16:creationId xmlns:a16="http://schemas.microsoft.com/office/drawing/2014/main" id="{00000000-0008-0000-0000-00002E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52</xdr:row>
      <xdr:rowOff>76200</xdr:rowOff>
    </xdr:from>
    <xdr:to>
      <xdr:col>14</xdr:col>
      <xdr:colOff>76200</xdr:colOff>
      <xdr:row>53</xdr:row>
      <xdr:rowOff>114300</xdr:rowOff>
    </xdr:to>
    <xdr:sp macro="" textlink="">
      <xdr:nvSpPr>
        <xdr:cNvPr id="11823" name="Text Box 75" hidden="1">
          <a:extLst>
            <a:ext uri="{FF2B5EF4-FFF2-40B4-BE49-F238E27FC236}">
              <a16:creationId xmlns:a16="http://schemas.microsoft.com/office/drawing/2014/main" id="{00000000-0008-0000-0000-00002F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52</xdr:row>
      <xdr:rowOff>76200</xdr:rowOff>
    </xdr:from>
    <xdr:to>
      <xdr:col>14</xdr:col>
      <xdr:colOff>76200</xdr:colOff>
      <xdr:row>53</xdr:row>
      <xdr:rowOff>114300</xdr:rowOff>
    </xdr:to>
    <xdr:sp macro="" textlink="">
      <xdr:nvSpPr>
        <xdr:cNvPr id="11824" name="Text Box 75" hidden="1">
          <a:extLst>
            <a:ext uri="{FF2B5EF4-FFF2-40B4-BE49-F238E27FC236}">
              <a16:creationId xmlns:a16="http://schemas.microsoft.com/office/drawing/2014/main" id="{00000000-0008-0000-0000-000030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52</xdr:row>
      <xdr:rowOff>76200</xdr:rowOff>
    </xdr:from>
    <xdr:to>
      <xdr:col>14</xdr:col>
      <xdr:colOff>76200</xdr:colOff>
      <xdr:row>53</xdr:row>
      <xdr:rowOff>114300</xdr:rowOff>
    </xdr:to>
    <xdr:sp macro="" textlink="">
      <xdr:nvSpPr>
        <xdr:cNvPr id="11825" name="Text Box 75" hidden="1">
          <a:extLst>
            <a:ext uri="{FF2B5EF4-FFF2-40B4-BE49-F238E27FC236}">
              <a16:creationId xmlns:a16="http://schemas.microsoft.com/office/drawing/2014/main" id="{00000000-0008-0000-0000-000031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52</xdr:row>
      <xdr:rowOff>76200</xdr:rowOff>
    </xdr:from>
    <xdr:to>
      <xdr:col>14</xdr:col>
      <xdr:colOff>76200</xdr:colOff>
      <xdr:row>53</xdr:row>
      <xdr:rowOff>114300</xdr:rowOff>
    </xdr:to>
    <xdr:sp macro="" textlink="">
      <xdr:nvSpPr>
        <xdr:cNvPr id="11826" name="Text Box 75" hidden="1">
          <a:extLst>
            <a:ext uri="{FF2B5EF4-FFF2-40B4-BE49-F238E27FC236}">
              <a16:creationId xmlns:a16="http://schemas.microsoft.com/office/drawing/2014/main" id="{00000000-0008-0000-0000-000032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52</xdr:row>
      <xdr:rowOff>76200</xdr:rowOff>
    </xdr:from>
    <xdr:to>
      <xdr:col>14</xdr:col>
      <xdr:colOff>76200</xdr:colOff>
      <xdr:row>53</xdr:row>
      <xdr:rowOff>114300</xdr:rowOff>
    </xdr:to>
    <xdr:sp macro="" textlink="">
      <xdr:nvSpPr>
        <xdr:cNvPr id="11827" name="Text Box 75" hidden="1">
          <a:extLst>
            <a:ext uri="{FF2B5EF4-FFF2-40B4-BE49-F238E27FC236}">
              <a16:creationId xmlns:a16="http://schemas.microsoft.com/office/drawing/2014/main" id="{00000000-0008-0000-0000-000033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53</xdr:row>
      <xdr:rowOff>76200</xdr:rowOff>
    </xdr:from>
    <xdr:to>
      <xdr:col>14</xdr:col>
      <xdr:colOff>76200</xdr:colOff>
      <xdr:row>54</xdr:row>
      <xdr:rowOff>114300</xdr:rowOff>
    </xdr:to>
    <xdr:sp macro="" textlink="">
      <xdr:nvSpPr>
        <xdr:cNvPr id="11828" name="Text Box 75" hidden="1">
          <a:extLst>
            <a:ext uri="{FF2B5EF4-FFF2-40B4-BE49-F238E27FC236}">
              <a16:creationId xmlns:a16="http://schemas.microsoft.com/office/drawing/2014/main" id="{00000000-0008-0000-0000-000034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53</xdr:row>
      <xdr:rowOff>76200</xdr:rowOff>
    </xdr:from>
    <xdr:to>
      <xdr:col>14</xdr:col>
      <xdr:colOff>76200</xdr:colOff>
      <xdr:row>54</xdr:row>
      <xdr:rowOff>114300</xdr:rowOff>
    </xdr:to>
    <xdr:sp macro="" textlink="">
      <xdr:nvSpPr>
        <xdr:cNvPr id="11829" name="Text Box 75" hidden="1">
          <a:extLst>
            <a:ext uri="{FF2B5EF4-FFF2-40B4-BE49-F238E27FC236}">
              <a16:creationId xmlns:a16="http://schemas.microsoft.com/office/drawing/2014/main" id="{00000000-0008-0000-0000-000035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53</xdr:row>
      <xdr:rowOff>76200</xdr:rowOff>
    </xdr:from>
    <xdr:to>
      <xdr:col>14</xdr:col>
      <xdr:colOff>76200</xdr:colOff>
      <xdr:row>54</xdr:row>
      <xdr:rowOff>114300</xdr:rowOff>
    </xdr:to>
    <xdr:sp macro="" textlink="">
      <xdr:nvSpPr>
        <xdr:cNvPr id="11830" name="Text Box 75" hidden="1">
          <a:extLst>
            <a:ext uri="{FF2B5EF4-FFF2-40B4-BE49-F238E27FC236}">
              <a16:creationId xmlns:a16="http://schemas.microsoft.com/office/drawing/2014/main" id="{00000000-0008-0000-0000-000036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53</xdr:row>
      <xdr:rowOff>76200</xdr:rowOff>
    </xdr:from>
    <xdr:to>
      <xdr:col>14</xdr:col>
      <xdr:colOff>76200</xdr:colOff>
      <xdr:row>54</xdr:row>
      <xdr:rowOff>114300</xdr:rowOff>
    </xdr:to>
    <xdr:sp macro="" textlink="">
      <xdr:nvSpPr>
        <xdr:cNvPr id="11831" name="Text Box 75" hidden="1">
          <a:extLst>
            <a:ext uri="{FF2B5EF4-FFF2-40B4-BE49-F238E27FC236}">
              <a16:creationId xmlns:a16="http://schemas.microsoft.com/office/drawing/2014/main" id="{00000000-0008-0000-0000-000037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53</xdr:row>
      <xdr:rowOff>76200</xdr:rowOff>
    </xdr:from>
    <xdr:to>
      <xdr:col>14</xdr:col>
      <xdr:colOff>76200</xdr:colOff>
      <xdr:row>54</xdr:row>
      <xdr:rowOff>114300</xdr:rowOff>
    </xdr:to>
    <xdr:sp macro="" textlink="">
      <xdr:nvSpPr>
        <xdr:cNvPr id="11832" name="Text Box 75" hidden="1">
          <a:extLst>
            <a:ext uri="{FF2B5EF4-FFF2-40B4-BE49-F238E27FC236}">
              <a16:creationId xmlns:a16="http://schemas.microsoft.com/office/drawing/2014/main" id="{00000000-0008-0000-0000-000038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53</xdr:row>
      <xdr:rowOff>76200</xdr:rowOff>
    </xdr:from>
    <xdr:to>
      <xdr:col>14</xdr:col>
      <xdr:colOff>76200</xdr:colOff>
      <xdr:row>54</xdr:row>
      <xdr:rowOff>114300</xdr:rowOff>
    </xdr:to>
    <xdr:sp macro="" textlink="">
      <xdr:nvSpPr>
        <xdr:cNvPr id="11833" name="Text Box 75" hidden="1">
          <a:extLst>
            <a:ext uri="{FF2B5EF4-FFF2-40B4-BE49-F238E27FC236}">
              <a16:creationId xmlns:a16="http://schemas.microsoft.com/office/drawing/2014/main" id="{00000000-0008-0000-0000-000039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53</xdr:row>
      <xdr:rowOff>76200</xdr:rowOff>
    </xdr:from>
    <xdr:to>
      <xdr:col>14</xdr:col>
      <xdr:colOff>76200</xdr:colOff>
      <xdr:row>54</xdr:row>
      <xdr:rowOff>114300</xdr:rowOff>
    </xdr:to>
    <xdr:sp macro="" textlink="">
      <xdr:nvSpPr>
        <xdr:cNvPr id="11834" name="Text Box 75" hidden="1">
          <a:extLst>
            <a:ext uri="{FF2B5EF4-FFF2-40B4-BE49-F238E27FC236}">
              <a16:creationId xmlns:a16="http://schemas.microsoft.com/office/drawing/2014/main" id="{00000000-0008-0000-0000-00003A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53</xdr:row>
      <xdr:rowOff>76200</xdr:rowOff>
    </xdr:from>
    <xdr:to>
      <xdr:col>14</xdr:col>
      <xdr:colOff>76200</xdr:colOff>
      <xdr:row>54</xdr:row>
      <xdr:rowOff>114300</xdr:rowOff>
    </xdr:to>
    <xdr:sp macro="" textlink="">
      <xdr:nvSpPr>
        <xdr:cNvPr id="11835" name="Text Box 75" hidden="1">
          <a:extLst>
            <a:ext uri="{FF2B5EF4-FFF2-40B4-BE49-F238E27FC236}">
              <a16:creationId xmlns:a16="http://schemas.microsoft.com/office/drawing/2014/main" id="{00000000-0008-0000-0000-00003B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76200</xdr:rowOff>
    </xdr:from>
    <xdr:to>
      <xdr:col>14</xdr:col>
      <xdr:colOff>76200</xdr:colOff>
      <xdr:row>55</xdr:row>
      <xdr:rowOff>114300</xdr:rowOff>
    </xdr:to>
    <xdr:sp macro="" textlink="">
      <xdr:nvSpPr>
        <xdr:cNvPr id="11836" name="Text Box 75" hidden="1">
          <a:extLst>
            <a:ext uri="{FF2B5EF4-FFF2-40B4-BE49-F238E27FC236}">
              <a16:creationId xmlns:a16="http://schemas.microsoft.com/office/drawing/2014/main" id="{00000000-0008-0000-0000-00003C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76200</xdr:rowOff>
    </xdr:from>
    <xdr:to>
      <xdr:col>14</xdr:col>
      <xdr:colOff>76200</xdr:colOff>
      <xdr:row>55</xdr:row>
      <xdr:rowOff>114300</xdr:rowOff>
    </xdr:to>
    <xdr:sp macro="" textlink="">
      <xdr:nvSpPr>
        <xdr:cNvPr id="11837" name="Text Box 75" hidden="1">
          <a:extLst>
            <a:ext uri="{FF2B5EF4-FFF2-40B4-BE49-F238E27FC236}">
              <a16:creationId xmlns:a16="http://schemas.microsoft.com/office/drawing/2014/main" id="{00000000-0008-0000-0000-00003D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76200</xdr:rowOff>
    </xdr:from>
    <xdr:to>
      <xdr:col>14</xdr:col>
      <xdr:colOff>76200</xdr:colOff>
      <xdr:row>55</xdr:row>
      <xdr:rowOff>114300</xdr:rowOff>
    </xdr:to>
    <xdr:sp macro="" textlink="">
      <xdr:nvSpPr>
        <xdr:cNvPr id="11838" name="Text Box 75" hidden="1">
          <a:extLst>
            <a:ext uri="{FF2B5EF4-FFF2-40B4-BE49-F238E27FC236}">
              <a16:creationId xmlns:a16="http://schemas.microsoft.com/office/drawing/2014/main" id="{00000000-0008-0000-0000-00003E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76200</xdr:rowOff>
    </xdr:from>
    <xdr:to>
      <xdr:col>14</xdr:col>
      <xdr:colOff>76200</xdr:colOff>
      <xdr:row>55</xdr:row>
      <xdr:rowOff>114300</xdr:rowOff>
    </xdr:to>
    <xdr:sp macro="" textlink="">
      <xdr:nvSpPr>
        <xdr:cNvPr id="11839" name="Text Box 75" hidden="1">
          <a:extLst>
            <a:ext uri="{FF2B5EF4-FFF2-40B4-BE49-F238E27FC236}">
              <a16:creationId xmlns:a16="http://schemas.microsoft.com/office/drawing/2014/main" id="{00000000-0008-0000-0000-00003F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76200</xdr:rowOff>
    </xdr:from>
    <xdr:to>
      <xdr:col>14</xdr:col>
      <xdr:colOff>76200</xdr:colOff>
      <xdr:row>55</xdr:row>
      <xdr:rowOff>114300</xdr:rowOff>
    </xdr:to>
    <xdr:sp macro="" textlink="">
      <xdr:nvSpPr>
        <xdr:cNvPr id="11840" name="Text Box 75" hidden="1">
          <a:extLst>
            <a:ext uri="{FF2B5EF4-FFF2-40B4-BE49-F238E27FC236}">
              <a16:creationId xmlns:a16="http://schemas.microsoft.com/office/drawing/2014/main" id="{00000000-0008-0000-0000-000040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76200</xdr:rowOff>
    </xdr:from>
    <xdr:to>
      <xdr:col>14</xdr:col>
      <xdr:colOff>76200</xdr:colOff>
      <xdr:row>55</xdr:row>
      <xdr:rowOff>114300</xdr:rowOff>
    </xdr:to>
    <xdr:sp macro="" textlink="">
      <xdr:nvSpPr>
        <xdr:cNvPr id="11841" name="Text Box 75" hidden="1">
          <a:extLst>
            <a:ext uri="{FF2B5EF4-FFF2-40B4-BE49-F238E27FC236}">
              <a16:creationId xmlns:a16="http://schemas.microsoft.com/office/drawing/2014/main" id="{00000000-0008-0000-0000-000041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76200</xdr:rowOff>
    </xdr:from>
    <xdr:to>
      <xdr:col>14</xdr:col>
      <xdr:colOff>76200</xdr:colOff>
      <xdr:row>55</xdr:row>
      <xdr:rowOff>114300</xdr:rowOff>
    </xdr:to>
    <xdr:sp macro="" textlink="">
      <xdr:nvSpPr>
        <xdr:cNvPr id="11842" name="Text Box 75" hidden="1">
          <a:extLst>
            <a:ext uri="{FF2B5EF4-FFF2-40B4-BE49-F238E27FC236}">
              <a16:creationId xmlns:a16="http://schemas.microsoft.com/office/drawing/2014/main" id="{00000000-0008-0000-0000-000042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76200</xdr:rowOff>
    </xdr:from>
    <xdr:to>
      <xdr:col>14</xdr:col>
      <xdr:colOff>76200</xdr:colOff>
      <xdr:row>55</xdr:row>
      <xdr:rowOff>114300</xdr:rowOff>
    </xdr:to>
    <xdr:sp macro="" textlink="">
      <xdr:nvSpPr>
        <xdr:cNvPr id="11843" name="Text Box 75" hidden="1">
          <a:extLst>
            <a:ext uri="{FF2B5EF4-FFF2-40B4-BE49-F238E27FC236}">
              <a16:creationId xmlns:a16="http://schemas.microsoft.com/office/drawing/2014/main" id="{00000000-0008-0000-0000-000043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55</xdr:row>
      <xdr:rowOff>76200</xdr:rowOff>
    </xdr:from>
    <xdr:to>
      <xdr:col>14</xdr:col>
      <xdr:colOff>76200</xdr:colOff>
      <xdr:row>56</xdr:row>
      <xdr:rowOff>114300</xdr:rowOff>
    </xdr:to>
    <xdr:sp macro="" textlink="">
      <xdr:nvSpPr>
        <xdr:cNvPr id="11844" name="Text Box 75" hidden="1">
          <a:extLst>
            <a:ext uri="{FF2B5EF4-FFF2-40B4-BE49-F238E27FC236}">
              <a16:creationId xmlns:a16="http://schemas.microsoft.com/office/drawing/2014/main" id="{00000000-0008-0000-0000-000044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55</xdr:row>
      <xdr:rowOff>76200</xdr:rowOff>
    </xdr:from>
    <xdr:to>
      <xdr:col>14</xdr:col>
      <xdr:colOff>76200</xdr:colOff>
      <xdr:row>56</xdr:row>
      <xdr:rowOff>114300</xdr:rowOff>
    </xdr:to>
    <xdr:sp macro="" textlink="">
      <xdr:nvSpPr>
        <xdr:cNvPr id="11845" name="Text Box 75" hidden="1">
          <a:extLst>
            <a:ext uri="{FF2B5EF4-FFF2-40B4-BE49-F238E27FC236}">
              <a16:creationId xmlns:a16="http://schemas.microsoft.com/office/drawing/2014/main" id="{00000000-0008-0000-0000-000045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55</xdr:row>
      <xdr:rowOff>76200</xdr:rowOff>
    </xdr:from>
    <xdr:to>
      <xdr:col>14</xdr:col>
      <xdr:colOff>76200</xdr:colOff>
      <xdr:row>56</xdr:row>
      <xdr:rowOff>114300</xdr:rowOff>
    </xdr:to>
    <xdr:sp macro="" textlink="">
      <xdr:nvSpPr>
        <xdr:cNvPr id="11846" name="Text Box 75" hidden="1">
          <a:extLst>
            <a:ext uri="{FF2B5EF4-FFF2-40B4-BE49-F238E27FC236}">
              <a16:creationId xmlns:a16="http://schemas.microsoft.com/office/drawing/2014/main" id="{00000000-0008-0000-0000-000046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55</xdr:row>
      <xdr:rowOff>76200</xdr:rowOff>
    </xdr:from>
    <xdr:to>
      <xdr:col>14</xdr:col>
      <xdr:colOff>76200</xdr:colOff>
      <xdr:row>56</xdr:row>
      <xdr:rowOff>114300</xdr:rowOff>
    </xdr:to>
    <xdr:sp macro="" textlink="">
      <xdr:nvSpPr>
        <xdr:cNvPr id="11847" name="Text Box 75" hidden="1">
          <a:extLst>
            <a:ext uri="{FF2B5EF4-FFF2-40B4-BE49-F238E27FC236}">
              <a16:creationId xmlns:a16="http://schemas.microsoft.com/office/drawing/2014/main" id="{00000000-0008-0000-0000-000047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55</xdr:row>
      <xdr:rowOff>76200</xdr:rowOff>
    </xdr:from>
    <xdr:to>
      <xdr:col>14</xdr:col>
      <xdr:colOff>76200</xdr:colOff>
      <xdr:row>56</xdr:row>
      <xdr:rowOff>114300</xdr:rowOff>
    </xdr:to>
    <xdr:sp macro="" textlink="">
      <xdr:nvSpPr>
        <xdr:cNvPr id="11848" name="Text Box 75" hidden="1">
          <a:extLst>
            <a:ext uri="{FF2B5EF4-FFF2-40B4-BE49-F238E27FC236}">
              <a16:creationId xmlns:a16="http://schemas.microsoft.com/office/drawing/2014/main" id="{00000000-0008-0000-0000-000048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55</xdr:row>
      <xdr:rowOff>76200</xdr:rowOff>
    </xdr:from>
    <xdr:to>
      <xdr:col>14</xdr:col>
      <xdr:colOff>76200</xdr:colOff>
      <xdr:row>56</xdr:row>
      <xdr:rowOff>114300</xdr:rowOff>
    </xdr:to>
    <xdr:sp macro="" textlink="">
      <xdr:nvSpPr>
        <xdr:cNvPr id="11849" name="Text Box 75" hidden="1">
          <a:extLst>
            <a:ext uri="{FF2B5EF4-FFF2-40B4-BE49-F238E27FC236}">
              <a16:creationId xmlns:a16="http://schemas.microsoft.com/office/drawing/2014/main" id="{00000000-0008-0000-0000-000049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55</xdr:row>
      <xdr:rowOff>76200</xdr:rowOff>
    </xdr:from>
    <xdr:to>
      <xdr:col>14</xdr:col>
      <xdr:colOff>76200</xdr:colOff>
      <xdr:row>56</xdr:row>
      <xdr:rowOff>114300</xdr:rowOff>
    </xdr:to>
    <xdr:sp macro="" textlink="">
      <xdr:nvSpPr>
        <xdr:cNvPr id="11850" name="Text Box 75" hidden="1">
          <a:extLst>
            <a:ext uri="{FF2B5EF4-FFF2-40B4-BE49-F238E27FC236}">
              <a16:creationId xmlns:a16="http://schemas.microsoft.com/office/drawing/2014/main" id="{00000000-0008-0000-0000-00004A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55</xdr:row>
      <xdr:rowOff>76200</xdr:rowOff>
    </xdr:from>
    <xdr:to>
      <xdr:col>14</xdr:col>
      <xdr:colOff>76200</xdr:colOff>
      <xdr:row>56</xdr:row>
      <xdr:rowOff>114300</xdr:rowOff>
    </xdr:to>
    <xdr:sp macro="" textlink="">
      <xdr:nvSpPr>
        <xdr:cNvPr id="11851" name="Text Box 75" hidden="1">
          <a:extLst>
            <a:ext uri="{FF2B5EF4-FFF2-40B4-BE49-F238E27FC236}">
              <a16:creationId xmlns:a16="http://schemas.microsoft.com/office/drawing/2014/main" id="{00000000-0008-0000-0000-00004B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56</xdr:row>
      <xdr:rowOff>76200</xdr:rowOff>
    </xdr:from>
    <xdr:to>
      <xdr:col>14</xdr:col>
      <xdr:colOff>76200</xdr:colOff>
      <xdr:row>57</xdr:row>
      <xdr:rowOff>114300</xdr:rowOff>
    </xdr:to>
    <xdr:sp macro="" textlink="">
      <xdr:nvSpPr>
        <xdr:cNvPr id="11852" name="Text Box 75" hidden="1">
          <a:extLst>
            <a:ext uri="{FF2B5EF4-FFF2-40B4-BE49-F238E27FC236}">
              <a16:creationId xmlns:a16="http://schemas.microsoft.com/office/drawing/2014/main" id="{00000000-0008-0000-0000-00004C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56</xdr:row>
      <xdr:rowOff>76200</xdr:rowOff>
    </xdr:from>
    <xdr:to>
      <xdr:col>14</xdr:col>
      <xdr:colOff>76200</xdr:colOff>
      <xdr:row>57</xdr:row>
      <xdr:rowOff>114300</xdr:rowOff>
    </xdr:to>
    <xdr:sp macro="" textlink="">
      <xdr:nvSpPr>
        <xdr:cNvPr id="11853" name="Text Box 75" hidden="1">
          <a:extLst>
            <a:ext uri="{FF2B5EF4-FFF2-40B4-BE49-F238E27FC236}">
              <a16:creationId xmlns:a16="http://schemas.microsoft.com/office/drawing/2014/main" id="{00000000-0008-0000-0000-00004D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56</xdr:row>
      <xdr:rowOff>76200</xdr:rowOff>
    </xdr:from>
    <xdr:to>
      <xdr:col>14</xdr:col>
      <xdr:colOff>76200</xdr:colOff>
      <xdr:row>57</xdr:row>
      <xdr:rowOff>114300</xdr:rowOff>
    </xdr:to>
    <xdr:sp macro="" textlink="">
      <xdr:nvSpPr>
        <xdr:cNvPr id="11854" name="Text Box 75" hidden="1">
          <a:extLst>
            <a:ext uri="{FF2B5EF4-FFF2-40B4-BE49-F238E27FC236}">
              <a16:creationId xmlns:a16="http://schemas.microsoft.com/office/drawing/2014/main" id="{00000000-0008-0000-0000-00004E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56</xdr:row>
      <xdr:rowOff>76200</xdr:rowOff>
    </xdr:from>
    <xdr:to>
      <xdr:col>14</xdr:col>
      <xdr:colOff>76200</xdr:colOff>
      <xdr:row>57</xdr:row>
      <xdr:rowOff>114300</xdr:rowOff>
    </xdr:to>
    <xdr:sp macro="" textlink="">
      <xdr:nvSpPr>
        <xdr:cNvPr id="11855" name="Text Box 75" hidden="1">
          <a:extLst>
            <a:ext uri="{FF2B5EF4-FFF2-40B4-BE49-F238E27FC236}">
              <a16:creationId xmlns:a16="http://schemas.microsoft.com/office/drawing/2014/main" id="{00000000-0008-0000-0000-00004F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56</xdr:row>
      <xdr:rowOff>76200</xdr:rowOff>
    </xdr:from>
    <xdr:to>
      <xdr:col>14</xdr:col>
      <xdr:colOff>76200</xdr:colOff>
      <xdr:row>57</xdr:row>
      <xdr:rowOff>114300</xdr:rowOff>
    </xdr:to>
    <xdr:sp macro="" textlink="">
      <xdr:nvSpPr>
        <xdr:cNvPr id="11856" name="Text Box 75" hidden="1">
          <a:extLst>
            <a:ext uri="{FF2B5EF4-FFF2-40B4-BE49-F238E27FC236}">
              <a16:creationId xmlns:a16="http://schemas.microsoft.com/office/drawing/2014/main" id="{00000000-0008-0000-0000-000050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56</xdr:row>
      <xdr:rowOff>76200</xdr:rowOff>
    </xdr:from>
    <xdr:to>
      <xdr:col>14</xdr:col>
      <xdr:colOff>76200</xdr:colOff>
      <xdr:row>57</xdr:row>
      <xdr:rowOff>114300</xdr:rowOff>
    </xdr:to>
    <xdr:sp macro="" textlink="">
      <xdr:nvSpPr>
        <xdr:cNvPr id="11857" name="Text Box 75" hidden="1">
          <a:extLst>
            <a:ext uri="{FF2B5EF4-FFF2-40B4-BE49-F238E27FC236}">
              <a16:creationId xmlns:a16="http://schemas.microsoft.com/office/drawing/2014/main" id="{00000000-0008-0000-0000-000051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56</xdr:row>
      <xdr:rowOff>76200</xdr:rowOff>
    </xdr:from>
    <xdr:to>
      <xdr:col>14</xdr:col>
      <xdr:colOff>76200</xdr:colOff>
      <xdr:row>57</xdr:row>
      <xdr:rowOff>114300</xdr:rowOff>
    </xdr:to>
    <xdr:sp macro="" textlink="">
      <xdr:nvSpPr>
        <xdr:cNvPr id="11858" name="Text Box 75" hidden="1">
          <a:extLst>
            <a:ext uri="{FF2B5EF4-FFF2-40B4-BE49-F238E27FC236}">
              <a16:creationId xmlns:a16="http://schemas.microsoft.com/office/drawing/2014/main" id="{00000000-0008-0000-0000-000052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56</xdr:row>
      <xdr:rowOff>76200</xdr:rowOff>
    </xdr:from>
    <xdr:to>
      <xdr:col>14</xdr:col>
      <xdr:colOff>76200</xdr:colOff>
      <xdr:row>57</xdr:row>
      <xdr:rowOff>114300</xdr:rowOff>
    </xdr:to>
    <xdr:sp macro="" textlink="">
      <xdr:nvSpPr>
        <xdr:cNvPr id="11859" name="Text Box 75" hidden="1">
          <a:extLst>
            <a:ext uri="{FF2B5EF4-FFF2-40B4-BE49-F238E27FC236}">
              <a16:creationId xmlns:a16="http://schemas.microsoft.com/office/drawing/2014/main" id="{00000000-0008-0000-0000-000053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57</xdr:row>
      <xdr:rowOff>76200</xdr:rowOff>
    </xdr:from>
    <xdr:to>
      <xdr:col>14</xdr:col>
      <xdr:colOff>76200</xdr:colOff>
      <xdr:row>58</xdr:row>
      <xdr:rowOff>114300</xdr:rowOff>
    </xdr:to>
    <xdr:sp macro="" textlink="">
      <xdr:nvSpPr>
        <xdr:cNvPr id="11860" name="Text Box 75" hidden="1">
          <a:extLst>
            <a:ext uri="{FF2B5EF4-FFF2-40B4-BE49-F238E27FC236}">
              <a16:creationId xmlns:a16="http://schemas.microsoft.com/office/drawing/2014/main" id="{00000000-0008-0000-0000-000054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57</xdr:row>
      <xdr:rowOff>76200</xdr:rowOff>
    </xdr:from>
    <xdr:to>
      <xdr:col>14</xdr:col>
      <xdr:colOff>76200</xdr:colOff>
      <xdr:row>58</xdr:row>
      <xdr:rowOff>114300</xdr:rowOff>
    </xdr:to>
    <xdr:sp macro="" textlink="">
      <xdr:nvSpPr>
        <xdr:cNvPr id="11861" name="Text Box 75" hidden="1">
          <a:extLst>
            <a:ext uri="{FF2B5EF4-FFF2-40B4-BE49-F238E27FC236}">
              <a16:creationId xmlns:a16="http://schemas.microsoft.com/office/drawing/2014/main" id="{00000000-0008-0000-0000-000055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57</xdr:row>
      <xdr:rowOff>76200</xdr:rowOff>
    </xdr:from>
    <xdr:to>
      <xdr:col>14</xdr:col>
      <xdr:colOff>76200</xdr:colOff>
      <xdr:row>58</xdr:row>
      <xdr:rowOff>114300</xdr:rowOff>
    </xdr:to>
    <xdr:sp macro="" textlink="">
      <xdr:nvSpPr>
        <xdr:cNvPr id="11862" name="Text Box 75" hidden="1">
          <a:extLst>
            <a:ext uri="{FF2B5EF4-FFF2-40B4-BE49-F238E27FC236}">
              <a16:creationId xmlns:a16="http://schemas.microsoft.com/office/drawing/2014/main" id="{00000000-0008-0000-0000-000056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57</xdr:row>
      <xdr:rowOff>76200</xdr:rowOff>
    </xdr:from>
    <xdr:to>
      <xdr:col>14</xdr:col>
      <xdr:colOff>76200</xdr:colOff>
      <xdr:row>58</xdr:row>
      <xdr:rowOff>114300</xdr:rowOff>
    </xdr:to>
    <xdr:sp macro="" textlink="">
      <xdr:nvSpPr>
        <xdr:cNvPr id="11863" name="Text Box 75" hidden="1">
          <a:extLst>
            <a:ext uri="{FF2B5EF4-FFF2-40B4-BE49-F238E27FC236}">
              <a16:creationId xmlns:a16="http://schemas.microsoft.com/office/drawing/2014/main" id="{00000000-0008-0000-0000-000057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57</xdr:row>
      <xdr:rowOff>76200</xdr:rowOff>
    </xdr:from>
    <xdr:to>
      <xdr:col>14</xdr:col>
      <xdr:colOff>76200</xdr:colOff>
      <xdr:row>58</xdr:row>
      <xdr:rowOff>114300</xdr:rowOff>
    </xdr:to>
    <xdr:sp macro="" textlink="">
      <xdr:nvSpPr>
        <xdr:cNvPr id="11864" name="Text Box 75" hidden="1">
          <a:extLst>
            <a:ext uri="{FF2B5EF4-FFF2-40B4-BE49-F238E27FC236}">
              <a16:creationId xmlns:a16="http://schemas.microsoft.com/office/drawing/2014/main" id="{00000000-0008-0000-0000-000058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57</xdr:row>
      <xdr:rowOff>76200</xdr:rowOff>
    </xdr:from>
    <xdr:to>
      <xdr:col>14</xdr:col>
      <xdr:colOff>76200</xdr:colOff>
      <xdr:row>58</xdr:row>
      <xdr:rowOff>114300</xdr:rowOff>
    </xdr:to>
    <xdr:sp macro="" textlink="">
      <xdr:nvSpPr>
        <xdr:cNvPr id="11865" name="Text Box 75" hidden="1">
          <a:extLst>
            <a:ext uri="{FF2B5EF4-FFF2-40B4-BE49-F238E27FC236}">
              <a16:creationId xmlns:a16="http://schemas.microsoft.com/office/drawing/2014/main" id="{00000000-0008-0000-0000-000059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57</xdr:row>
      <xdr:rowOff>76200</xdr:rowOff>
    </xdr:from>
    <xdr:to>
      <xdr:col>14</xdr:col>
      <xdr:colOff>76200</xdr:colOff>
      <xdr:row>58</xdr:row>
      <xdr:rowOff>114300</xdr:rowOff>
    </xdr:to>
    <xdr:sp macro="" textlink="">
      <xdr:nvSpPr>
        <xdr:cNvPr id="11866" name="Text Box 75" hidden="1">
          <a:extLst>
            <a:ext uri="{FF2B5EF4-FFF2-40B4-BE49-F238E27FC236}">
              <a16:creationId xmlns:a16="http://schemas.microsoft.com/office/drawing/2014/main" id="{00000000-0008-0000-0000-00005A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57</xdr:row>
      <xdr:rowOff>76200</xdr:rowOff>
    </xdr:from>
    <xdr:to>
      <xdr:col>14</xdr:col>
      <xdr:colOff>76200</xdr:colOff>
      <xdr:row>58</xdr:row>
      <xdr:rowOff>114300</xdr:rowOff>
    </xdr:to>
    <xdr:sp macro="" textlink="">
      <xdr:nvSpPr>
        <xdr:cNvPr id="11867" name="Text Box 75" hidden="1">
          <a:extLst>
            <a:ext uri="{FF2B5EF4-FFF2-40B4-BE49-F238E27FC236}">
              <a16:creationId xmlns:a16="http://schemas.microsoft.com/office/drawing/2014/main" id="{00000000-0008-0000-0000-00005B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58</xdr:row>
      <xdr:rowOff>76200</xdr:rowOff>
    </xdr:from>
    <xdr:to>
      <xdr:col>14</xdr:col>
      <xdr:colOff>76200</xdr:colOff>
      <xdr:row>59</xdr:row>
      <xdr:rowOff>114300</xdr:rowOff>
    </xdr:to>
    <xdr:sp macro="" textlink="">
      <xdr:nvSpPr>
        <xdr:cNvPr id="11868" name="Text Box 75" hidden="1">
          <a:extLst>
            <a:ext uri="{FF2B5EF4-FFF2-40B4-BE49-F238E27FC236}">
              <a16:creationId xmlns:a16="http://schemas.microsoft.com/office/drawing/2014/main" id="{00000000-0008-0000-0000-00005C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58</xdr:row>
      <xdr:rowOff>76200</xdr:rowOff>
    </xdr:from>
    <xdr:to>
      <xdr:col>14</xdr:col>
      <xdr:colOff>76200</xdr:colOff>
      <xdr:row>59</xdr:row>
      <xdr:rowOff>114300</xdr:rowOff>
    </xdr:to>
    <xdr:sp macro="" textlink="">
      <xdr:nvSpPr>
        <xdr:cNvPr id="11869" name="Text Box 75" hidden="1">
          <a:extLst>
            <a:ext uri="{FF2B5EF4-FFF2-40B4-BE49-F238E27FC236}">
              <a16:creationId xmlns:a16="http://schemas.microsoft.com/office/drawing/2014/main" id="{00000000-0008-0000-0000-00005D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58</xdr:row>
      <xdr:rowOff>76200</xdr:rowOff>
    </xdr:from>
    <xdr:to>
      <xdr:col>14</xdr:col>
      <xdr:colOff>76200</xdr:colOff>
      <xdr:row>59</xdr:row>
      <xdr:rowOff>114300</xdr:rowOff>
    </xdr:to>
    <xdr:sp macro="" textlink="">
      <xdr:nvSpPr>
        <xdr:cNvPr id="11870" name="Text Box 75" hidden="1">
          <a:extLst>
            <a:ext uri="{FF2B5EF4-FFF2-40B4-BE49-F238E27FC236}">
              <a16:creationId xmlns:a16="http://schemas.microsoft.com/office/drawing/2014/main" id="{00000000-0008-0000-0000-00005E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58</xdr:row>
      <xdr:rowOff>76200</xdr:rowOff>
    </xdr:from>
    <xdr:to>
      <xdr:col>14</xdr:col>
      <xdr:colOff>76200</xdr:colOff>
      <xdr:row>59</xdr:row>
      <xdr:rowOff>114300</xdr:rowOff>
    </xdr:to>
    <xdr:sp macro="" textlink="">
      <xdr:nvSpPr>
        <xdr:cNvPr id="11871" name="Text Box 75" hidden="1">
          <a:extLst>
            <a:ext uri="{FF2B5EF4-FFF2-40B4-BE49-F238E27FC236}">
              <a16:creationId xmlns:a16="http://schemas.microsoft.com/office/drawing/2014/main" id="{00000000-0008-0000-0000-00005F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58</xdr:row>
      <xdr:rowOff>76200</xdr:rowOff>
    </xdr:from>
    <xdr:to>
      <xdr:col>14</xdr:col>
      <xdr:colOff>76200</xdr:colOff>
      <xdr:row>59</xdr:row>
      <xdr:rowOff>114300</xdr:rowOff>
    </xdr:to>
    <xdr:sp macro="" textlink="">
      <xdr:nvSpPr>
        <xdr:cNvPr id="11872" name="Text Box 75" hidden="1">
          <a:extLst>
            <a:ext uri="{FF2B5EF4-FFF2-40B4-BE49-F238E27FC236}">
              <a16:creationId xmlns:a16="http://schemas.microsoft.com/office/drawing/2014/main" id="{00000000-0008-0000-0000-000060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58</xdr:row>
      <xdr:rowOff>76200</xdr:rowOff>
    </xdr:from>
    <xdr:to>
      <xdr:col>14</xdr:col>
      <xdr:colOff>76200</xdr:colOff>
      <xdr:row>59</xdr:row>
      <xdr:rowOff>114300</xdr:rowOff>
    </xdr:to>
    <xdr:sp macro="" textlink="">
      <xdr:nvSpPr>
        <xdr:cNvPr id="11873" name="Text Box 75" hidden="1">
          <a:extLst>
            <a:ext uri="{FF2B5EF4-FFF2-40B4-BE49-F238E27FC236}">
              <a16:creationId xmlns:a16="http://schemas.microsoft.com/office/drawing/2014/main" id="{00000000-0008-0000-0000-000061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58</xdr:row>
      <xdr:rowOff>76200</xdr:rowOff>
    </xdr:from>
    <xdr:to>
      <xdr:col>14</xdr:col>
      <xdr:colOff>76200</xdr:colOff>
      <xdr:row>59</xdr:row>
      <xdr:rowOff>114300</xdr:rowOff>
    </xdr:to>
    <xdr:sp macro="" textlink="">
      <xdr:nvSpPr>
        <xdr:cNvPr id="11874" name="Text Box 75" hidden="1">
          <a:extLst>
            <a:ext uri="{FF2B5EF4-FFF2-40B4-BE49-F238E27FC236}">
              <a16:creationId xmlns:a16="http://schemas.microsoft.com/office/drawing/2014/main" id="{00000000-0008-0000-0000-000062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58</xdr:row>
      <xdr:rowOff>76200</xdr:rowOff>
    </xdr:from>
    <xdr:to>
      <xdr:col>14</xdr:col>
      <xdr:colOff>76200</xdr:colOff>
      <xdr:row>59</xdr:row>
      <xdr:rowOff>114300</xdr:rowOff>
    </xdr:to>
    <xdr:sp macro="" textlink="">
      <xdr:nvSpPr>
        <xdr:cNvPr id="11875" name="Text Box 75" hidden="1">
          <a:extLst>
            <a:ext uri="{FF2B5EF4-FFF2-40B4-BE49-F238E27FC236}">
              <a16:creationId xmlns:a16="http://schemas.microsoft.com/office/drawing/2014/main" id="{00000000-0008-0000-0000-000063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59</xdr:row>
      <xdr:rowOff>76200</xdr:rowOff>
    </xdr:from>
    <xdr:to>
      <xdr:col>14</xdr:col>
      <xdr:colOff>76200</xdr:colOff>
      <xdr:row>60</xdr:row>
      <xdr:rowOff>114300</xdr:rowOff>
    </xdr:to>
    <xdr:sp macro="" textlink="">
      <xdr:nvSpPr>
        <xdr:cNvPr id="11876" name="Text Box 75" hidden="1">
          <a:extLst>
            <a:ext uri="{FF2B5EF4-FFF2-40B4-BE49-F238E27FC236}">
              <a16:creationId xmlns:a16="http://schemas.microsoft.com/office/drawing/2014/main" id="{00000000-0008-0000-0000-000064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59</xdr:row>
      <xdr:rowOff>76200</xdr:rowOff>
    </xdr:from>
    <xdr:to>
      <xdr:col>14</xdr:col>
      <xdr:colOff>76200</xdr:colOff>
      <xdr:row>60</xdr:row>
      <xdr:rowOff>114300</xdr:rowOff>
    </xdr:to>
    <xdr:sp macro="" textlink="">
      <xdr:nvSpPr>
        <xdr:cNvPr id="11877" name="Text Box 75" hidden="1">
          <a:extLst>
            <a:ext uri="{FF2B5EF4-FFF2-40B4-BE49-F238E27FC236}">
              <a16:creationId xmlns:a16="http://schemas.microsoft.com/office/drawing/2014/main" id="{00000000-0008-0000-0000-000065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59</xdr:row>
      <xdr:rowOff>76200</xdr:rowOff>
    </xdr:from>
    <xdr:to>
      <xdr:col>14</xdr:col>
      <xdr:colOff>76200</xdr:colOff>
      <xdr:row>60</xdr:row>
      <xdr:rowOff>114300</xdr:rowOff>
    </xdr:to>
    <xdr:sp macro="" textlink="">
      <xdr:nvSpPr>
        <xdr:cNvPr id="11878" name="Text Box 75" hidden="1">
          <a:extLst>
            <a:ext uri="{FF2B5EF4-FFF2-40B4-BE49-F238E27FC236}">
              <a16:creationId xmlns:a16="http://schemas.microsoft.com/office/drawing/2014/main" id="{00000000-0008-0000-0000-000066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59</xdr:row>
      <xdr:rowOff>76200</xdr:rowOff>
    </xdr:from>
    <xdr:to>
      <xdr:col>14</xdr:col>
      <xdr:colOff>76200</xdr:colOff>
      <xdr:row>60</xdr:row>
      <xdr:rowOff>114300</xdr:rowOff>
    </xdr:to>
    <xdr:sp macro="" textlink="">
      <xdr:nvSpPr>
        <xdr:cNvPr id="11879" name="Text Box 75" hidden="1">
          <a:extLst>
            <a:ext uri="{FF2B5EF4-FFF2-40B4-BE49-F238E27FC236}">
              <a16:creationId xmlns:a16="http://schemas.microsoft.com/office/drawing/2014/main" id="{00000000-0008-0000-0000-000067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59</xdr:row>
      <xdr:rowOff>76200</xdr:rowOff>
    </xdr:from>
    <xdr:to>
      <xdr:col>14</xdr:col>
      <xdr:colOff>76200</xdr:colOff>
      <xdr:row>60</xdr:row>
      <xdr:rowOff>114300</xdr:rowOff>
    </xdr:to>
    <xdr:sp macro="" textlink="">
      <xdr:nvSpPr>
        <xdr:cNvPr id="11880" name="Text Box 75" hidden="1">
          <a:extLst>
            <a:ext uri="{FF2B5EF4-FFF2-40B4-BE49-F238E27FC236}">
              <a16:creationId xmlns:a16="http://schemas.microsoft.com/office/drawing/2014/main" id="{00000000-0008-0000-0000-000068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59</xdr:row>
      <xdr:rowOff>76200</xdr:rowOff>
    </xdr:from>
    <xdr:to>
      <xdr:col>14</xdr:col>
      <xdr:colOff>76200</xdr:colOff>
      <xdr:row>60</xdr:row>
      <xdr:rowOff>114300</xdr:rowOff>
    </xdr:to>
    <xdr:sp macro="" textlink="">
      <xdr:nvSpPr>
        <xdr:cNvPr id="11881" name="Text Box 75" hidden="1">
          <a:extLst>
            <a:ext uri="{FF2B5EF4-FFF2-40B4-BE49-F238E27FC236}">
              <a16:creationId xmlns:a16="http://schemas.microsoft.com/office/drawing/2014/main" id="{00000000-0008-0000-0000-000069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59</xdr:row>
      <xdr:rowOff>76200</xdr:rowOff>
    </xdr:from>
    <xdr:to>
      <xdr:col>14</xdr:col>
      <xdr:colOff>76200</xdr:colOff>
      <xdr:row>60</xdr:row>
      <xdr:rowOff>114300</xdr:rowOff>
    </xdr:to>
    <xdr:sp macro="" textlink="">
      <xdr:nvSpPr>
        <xdr:cNvPr id="11882" name="Text Box 75" hidden="1">
          <a:extLst>
            <a:ext uri="{FF2B5EF4-FFF2-40B4-BE49-F238E27FC236}">
              <a16:creationId xmlns:a16="http://schemas.microsoft.com/office/drawing/2014/main" id="{00000000-0008-0000-0000-00006A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59</xdr:row>
      <xdr:rowOff>76200</xdr:rowOff>
    </xdr:from>
    <xdr:to>
      <xdr:col>14</xdr:col>
      <xdr:colOff>76200</xdr:colOff>
      <xdr:row>60</xdr:row>
      <xdr:rowOff>114300</xdr:rowOff>
    </xdr:to>
    <xdr:sp macro="" textlink="">
      <xdr:nvSpPr>
        <xdr:cNvPr id="11883" name="Text Box 75" hidden="1">
          <a:extLst>
            <a:ext uri="{FF2B5EF4-FFF2-40B4-BE49-F238E27FC236}">
              <a16:creationId xmlns:a16="http://schemas.microsoft.com/office/drawing/2014/main" id="{00000000-0008-0000-0000-00006B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60</xdr:row>
      <xdr:rowOff>76200</xdr:rowOff>
    </xdr:from>
    <xdr:to>
      <xdr:col>14</xdr:col>
      <xdr:colOff>76200</xdr:colOff>
      <xdr:row>61</xdr:row>
      <xdr:rowOff>114300</xdr:rowOff>
    </xdr:to>
    <xdr:sp macro="" textlink="">
      <xdr:nvSpPr>
        <xdr:cNvPr id="11884" name="Text Box 75" hidden="1">
          <a:extLst>
            <a:ext uri="{FF2B5EF4-FFF2-40B4-BE49-F238E27FC236}">
              <a16:creationId xmlns:a16="http://schemas.microsoft.com/office/drawing/2014/main" id="{00000000-0008-0000-0000-00006C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60</xdr:row>
      <xdr:rowOff>76200</xdr:rowOff>
    </xdr:from>
    <xdr:to>
      <xdr:col>14</xdr:col>
      <xdr:colOff>76200</xdr:colOff>
      <xdr:row>61</xdr:row>
      <xdr:rowOff>114300</xdr:rowOff>
    </xdr:to>
    <xdr:sp macro="" textlink="">
      <xdr:nvSpPr>
        <xdr:cNvPr id="11885" name="Text Box 75" hidden="1">
          <a:extLst>
            <a:ext uri="{FF2B5EF4-FFF2-40B4-BE49-F238E27FC236}">
              <a16:creationId xmlns:a16="http://schemas.microsoft.com/office/drawing/2014/main" id="{00000000-0008-0000-0000-00006D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60</xdr:row>
      <xdr:rowOff>76200</xdr:rowOff>
    </xdr:from>
    <xdr:to>
      <xdr:col>14</xdr:col>
      <xdr:colOff>76200</xdr:colOff>
      <xdr:row>61</xdr:row>
      <xdr:rowOff>114300</xdr:rowOff>
    </xdr:to>
    <xdr:sp macro="" textlink="">
      <xdr:nvSpPr>
        <xdr:cNvPr id="11886" name="Text Box 75" hidden="1">
          <a:extLst>
            <a:ext uri="{FF2B5EF4-FFF2-40B4-BE49-F238E27FC236}">
              <a16:creationId xmlns:a16="http://schemas.microsoft.com/office/drawing/2014/main" id="{00000000-0008-0000-0000-00006E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60</xdr:row>
      <xdr:rowOff>76200</xdr:rowOff>
    </xdr:from>
    <xdr:to>
      <xdr:col>14</xdr:col>
      <xdr:colOff>76200</xdr:colOff>
      <xdr:row>61</xdr:row>
      <xdr:rowOff>114300</xdr:rowOff>
    </xdr:to>
    <xdr:sp macro="" textlink="">
      <xdr:nvSpPr>
        <xdr:cNvPr id="11887" name="Text Box 75" hidden="1">
          <a:extLst>
            <a:ext uri="{FF2B5EF4-FFF2-40B4-BE49-F238E27FC236}">
              <a16:creationId xmlns:a16="http://schemas.microsoft.com/office/drawing/2014/main" id="{00000000-0008-0000-0000-00006F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60</xdr:row>
      <xdr:rowOff>76200</xdr:rowOff>
    </xdr:from>
    <xdr:to>
      <xdr:col>14</xdr:col>
      <xdr:colOff>76200</xdr:colOff>
      <xdr:row>61</xdr:row>
      <xdr:rowOff>114300</xdr:rowOff>
    </xdr:to>
    <xdr:sp macro="" textlink="">
      <xdr:nvSpPr>
        <xdr:cNvPr id="11888" name="Text Box 75" hidden="1">
          <a:extLst>
            <a:ext uri="{FF2B5EF4-FFF2-40B4-BE49-F238E27FC236}">
              <a16:creationId xmlns:a16="http://schemas.microsoft.com/office/drawing/2014/main" id="{00000000-0008-0000-0000-000070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60</xdr:row>
      <xdr:rowOff>76200</xdr:rowOff>
    </xdr:from>
    <xdr:to>
      <xdr:col>14</xdr:col>
      <xdr:colOff>76200</xdr:colOff>
      <xdr:row>61</xdr:row>
      <xdr:rowOff>114300</xdr:rowOff>
    </xdr:to>
    <xdr:sp macro="" textlink="">
      <xdr:nvSpPr>
        <xdr:cNvPr id="11889" name="Text Box 75" hidden="1">
          <a:extLst>
            <a:ext uri="{FF2B5EF4-FFF2-40B4-BE49-F238E27FC236}">
              <a16:creationId xmlns:a16="http://schemas.microsoft.com/office/drawing/2014/main" id="{00000000-0008-0000-0000-000071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60</xdr:row>
      <xdr:rowOff>76200</xdr:rowOff>
    </xdr:from>
    <xdr:to>
      <xdr:col>14</xdr:col>
      <xdr:colOff>76200</xdr:colOff>
      <xdr:row>61</xdr:row>
      <xdr:rowOff>114300</xdr:rowOff>
    </xdr:to>
    <xdr:sp macro="" textlink="">
      <xdr:nvSpPr>
        <xdr:cNvPr id="11890" name="Text Box 75" hidden="1">
          <a:extLst>
            <a:ext uri="{FF2B5EF4-FFF2-40B4-BE49-F238E27FC236}">
              <a16:creationId xmlns:a16="http://schemas.microsoft.com/office/drawing/2014/main" id="{00000000-0008-0000-0000-000072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60</xdr:row>
      <xdr:rowOff>76200</xdr:rowOff>
    </xdr:from>
    <xdr:to>
      <xdr:col>14</xdr:col>
      <xdr:colOff>76200</xdr:colOff>
      <xdr:row>61</xdr:row>
      <xdr:rowOff>114300</xdr:rowOff>
    </xdr:to>
    <xdr:sp macro="" textlink="">
      <xdr:nvSpPr>
        <xdr:cNvPr id="11891" name="Text Box 75" hidden="1">
          <a:extLst>
            <a:ext uri="{FF2B5EF4-FFF2-40B4-BE49-F238E27FC236}">
              <a16:creationId xmlns:a16="http://schemas.microsoft.com/office/drawing/2014/main" id="{00000000-0008-0000-0000-000073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61</xdr:row>
      <xdr:rowOff>76200</xdr:rowOff>
    </xdr:from>
    <xdr:to>
      <xdr:col>14</xdr:col>
      <xdr:colOff>76200</xdr:colOff>
      <xdr:row>62</xdr:row>
      <xdr:rowOff>114300</xdr:rowOff>
    </xdr:to>
    <xdr:sp macro="" textlink="">
      <xdr:nvSpPr>
        <xdr:cNvPr id="11892" name="Text Box 75" hidden="1">
          <a:extLst>
            <a:ext uri="{FF2B5EF4-FFF2-40B4-BE49-F238E27FC236}">
              <a16:creationId xmlns:a16="http://schemas.microsoft.com/office/drawing/2014/main" id="{00000000-0008-0000-0000-000074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61</xdr:row>
      <xdr:rowOff>76200</xdr:rowOff>
    </xdr:from>
    <xdr:to>
      <xdr:col>14</xdr:col>
      <xdr:colOff>76200</xdr:colOff>
      <xdr:row>62</xdr:row>
      <xdr:rowOff>114300</xdr:rowOff>
    </xdr:to>
    <xdr:sp macro="" textlink="">
      <xdr:nvSpPr>
        <xdr:cNvPr id="11893" name="Text Box 75" hidden="1">
          <a:extLst>
            <a:ext uri="{FF2B5EF4-FFF2-40B4-BE49-F238E27FC236}">
              <a16:creationId xmlns:a16="http://schemas.microsoft.com/office/drawing/2014/main" id="{00000000-0008-0000-0000-000075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61</xdr:row>
      <xdr:rowOff>76200</xdr:rowOff>
    </xdr:from>
    <xdr:to>
      <xdr:col>14</xdr:col>
      <xdr:colOff>76200</xdr:colOff>
      <xdr:row>62</xdr:row>
      <xdr:rowOff>114300</xdr:rowOff>
    </xdr:to>
    <xdr:sp macro="" textlink="">
      <xdr:nvSpPr>
        <xdr:cNvPr id="11894" name="Text Box 75" hidden="1">
          <a:extLst>
            <a:ext uri="{FF2B5EF4-FFF2-40B4-BE49-F238E27FC236}">
              <a16:creationId xmlns:a16="http://schemas.microsoft.com/office/drawing/2014/main" id="{00000000-0008-0000-0000-000076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61</xdr:row>
      <xdr:rowOff>76200</xdr:rowOff>
    </xdr:from>
    <xdr:to>
      <xdr:col>14</xdr:col>
      <xdr:colOff>76200</xdr:colOff>
      <xdr:row>62</xdr:row>
      <xdr:rowOff>114300</xdr:rowOff>
    </xdr:to>
    <xdr:sp macro="" textlink="">
      <xdr:nvSpPr>
        <xdr:cNvPr id="11895" name="Text Box 75" hidden="1">
          <a:extLst>
            <a:ext uri="{FF2B5EF4-FFF2-40B4-BE49-F238E27FC236}">
              <a16:creationId xmlns:a16="http://schemas.microsoft.com/office/drawing/2014/main" id="{00000000-0008-0000-0000-000077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61</xdr:row>
      <xdr:rowOff>76200</xdr:rowOff>
    </xdr:from>
    <xdr:to>
      <xdr:col>14</xdr:col>
      <xdr:colOff>76200</xdr:colOff>
      <xdr:row>62</xdr:row>
      <xdr:rowOff>114300</xdr:rowOff>
    </xdr:to>
    <xdr:sp macro="" textlink="">
      <xdr:nvSpPr>
        <xdr:cNvPr id="11896" name="Text Box 75" hidden="1">
          <a:extLst>
            <a:ext uri="{FF2B5EF4-FFF2-40B4-BE49-F238E27FC236}">
              <a16:creationId xmlns:a16="http://schemas.microsoft.com/office/drawing/2014/main" id="{00000000-0008-0000-0000-000078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61</xdr:row>
      <xdr:rowOff>76200</xdr:rowOff>
    </xdr:from>
    <xdr:to>
      <xdr:col>14</xdr:col>
      <xdr:colOff>76200</xdr:colOff>
      <xdr:row>62</xdr:row>
      <xdr:rowOff>114300</xdr:rowOff>
    </xdr:to>
    <xdr:sp macro="" textlink="">
      <xdr:nvSpPr>
        <xdr:cNvPr id="11897" name="Text Box 75" hidden="1">
          <a:extLst>
            <a:ext uri="{FF2B5EF4-FFF2-40B4-BE49-F238E27FC236}">
              <a16:creationId xmlns:a16="http://schemas.microsoft.com/office/drawing/2014/main" id="{00000000-0008-0000-0000-000079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61</xdr:row>
      <xdr:rowOff>76200</xdr:rowOff>
    </xdr:from>
    <xdr:to>
      <xdr:col>14</xdr:col>
      <xdr:colOff>76200</xdr:colOff>
      <xdr:row>62</xdr:row>
      <xdr:rowOff>114300</xdr:rowOff>
    </xdr:to>
    <xdr:sp macro="" textlink="">
      <xdr:nvSpPr>
        <xdr:cNvPr id="11898" name="Text Box 75" hidden="1">
          <a:extLst>
            <a:ext uri="{FF2B5EF4-FFF2-40B4-BE49-F238E27FC236}">
              <a16:creationId xmlns:a16="http://schemas.microsoft.com/office/drawing/2014/main" id="{00000000-0008-0000-0000-00007A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61</xdr:row>
      <xdr:rowOff>76200</xdr:rowOff>
    </xdr:from>
    <xdr:to>
      <xdr:col>14</xdr:col>
      <xdr:colOff>76200</xdr:colOff>
      <xdr:row>62</xdr:row>
      <xdr:rowOff>114300</xdr:rowOff>
    </xdr:to>
    <xdr:sp macro="" textlink="">
      <xdr:nvSpPr>
        <xdr:cNvPr id="11899" name="Text Box 75" hidden="1">
          <a:extLst>
            <a:ext uri="{FF2B5EF4-FFF2-40B4-BE49-F238E27FC236}">
              <a16:creationId xmlns:a16="http://schemas.microsoft.com/office/drawing/2014/main" id="{00000000-0008-0000-0000-00007B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62</xdr:row>
      <xdr:rowOff>76200</xdr:rowOff>
    </xdr:from>
    <xdr:to>
      <xdr:col>14</xdr:col>
      <xdr:colOff>76200</xdr:colOff>
      <xdr:row>63</xdr:row>
      <xdr:rowOff>114300</xdr:rowOff>
    </xdr:to>
    <xdr:sp macro="" textlink="">
      <xdr:nvSpPr>
        <xdr:cNvPr id="11900" name="Text Box 75" hidden="1">
          <a:extLst>
            <a:ext uri="{FF2B5EF4-FFF2-40B4-BE49-F238E27FC236}">
              <a16:creationId xmlns:a16="http://schemas.microsoft.com/office/drawing/2014/main" id="{00000000-0008-0000-0000-00007C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62</xdr:row>
      <xdr:rowOff>76200</xdr:rowOff>
    </xdr:from>
    <xdr:to>
      <xdr:col>14</xdr:col>
      <xdr:colOff>76200</xdr:colOff>
      <xdr:row>63</xdr:row>
      <xdr:rowOff>114300</xdr:rowOff>
    </xdr:to>
    <xdr:sp macro="" textlink="">
      <xdr:nvSpPr>
        <xdr:cNvPr id="11901" name="Text Box 75" hidden="1">
          <a:extLst>
            <a:ext uri="{FF2B5EF4-FFF2-40B4-BE49-F238E27FC236}">
              <a16:creationId xmlns:a16="http://schemas.microsoft.com/office/drawing/2014/main" id="{00000000-0008-0000-0000-00007D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62</xdr:row>
      <xdr:rowOff>76200</xdr:rowOff>
    </xdr:from>
    <xdr:to>
      <xdr:col>14</xdr:col>
      <xdr:colOff>76200</xdr:colOff>
      <xdr:row>63</xdr:row>
      <xdr:rowOff>114300</xdr:rowOff>
    </xdr:to>
    <xdr:sp macro="" textlink="">
      <xdr:nvSpPr>
        <xdr:cNvPr id="11902" name="Text Box 75" hidden="1">
          <a:extLst>
            <a:ext uri="{FF2B5EF4-FFF2-40B4-BE49-F238E27FC236}">
              <a16:creationId xmlns:a16="http://schemas.microsoft.com/office/drawing/2014/main" id="{00000000-0008-0000-0000-00007E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62</xdr:row>
      <xdr:rowOff>76200</xdr:rowOff>
    </xdr:from>
    <xdr:to>
      <xdr:col>14</xdr:col>
      <xdr:colOff>76200</xdr:colOff>
      <xdr:row>63</xdr:row>
      <xdr:rowOff>114300</xdr:rowOff>
    </xdr:to>
    <xdr:sp macro="" textlink="">
      <xdr:nvSpPr>
        <xdr:cNvPr id="11903" name="Text Box 75" hidden="1">
          <a:extLst>
            <a:ext uri="{FF2B5EF4-FFF2-40B4-BE49-F238E27FC236}">
              <a16:creationId xmlns:a16="http://schemas.microsoft.com/office/drawing/2014/main" id="{00000000-0008-0000-0000-00007F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62</xdr:row>
      <xdr:rowOff>76200</xdr:rowOff>
    </xdr:from>
    <xdr:to>
      <xdr:col>14</xdr:col>
      <xdr:colOff>76200</xdr:colOff>
      <xdr:row>63</xdr:row>
      <xdr:rowOff>114300</xdr:rowOff>
    </xdr:to>
    <xdr:sp macro="" textlink="">
      <xdr:nvSpPr>
        <xdr:cNvPr id="11904" name="Text Box 75" hidden="1">
          <a:extLst>
            <a:ext uri="{FF2B5EF4-FFF2-40B4-BE49-F238E27FC236}">
              <a16:creationId xmlns:a16="http://schemas.microsoft.com/office/drawing/2014/main" id="{00000000-0008-0000-0000-000080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62</xdr:row>
      <xdr:rowOff>76200</xdr:rowOff>
    </xdr:from>
    <xdr:to>
      <xdr:col>14</xdr:col>
      <xdr:colOff>76200</xdr:colOff>
      <xdr:row>63</xdr:row>
      <xdr:rowOff>114300</xdr:rowOff>
    </xdr:to>
    <xdr:sp macro="" textlink="">
      <xdr:nvSpPr>
        <xdr:cNvPr id="11905" name="Text Box 75" hidden="1">
          <a:extLst>
            <a:ext uri="{FF2B5EF4-FFF2-40B4-BE49-F238E27FC236}">
              <a16:creationId xmlns:a16="http://schemas.microsoft.com/office/drawing/2014/main" id="{00000000-0008-0000-0000-000081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62</xdr:row>
      <xdr:rowOff>76200</xdr:rowOff>
    </xdr:from>
    <xdr:to>
      <xdr:col>14</xdr:col>
      <xdr:colOff>76200</xdr:colOff>
      <xdr:row>63</xdr:row>
      <xdr:rowOff>114300</xdr:rowOff>
    </xdr:to>
    <xdr:sp macro="" textlink="">
      <xdr:nvSpPr>
        <xdr:cNvPr id="11906" name="Text Box 75" hidden="1">
          <a:extLst>
            <a:ext uri="{FF2B5EF4-FFF2-40B4-BE49-F238E27FC236}">
              <a16:creationId xmlns:a16="http://schemas.microsoft.com/office/drawing/2014/main" id="{00000000-0008-0000-0000-000082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62</xdr:row>
      <xdr:rowOff>76200</xdr:rowOff>
    </xdr:from>
    <xdr:to>
      <xdr:col>14</xdr:col>
      <xdr:colOff>76200</xdr:colOff>
      <xdr:row>63</xdr:row>
      <xdr:rowOff>114300</xdr:rowOff>
    </xdr:to>
    <xdr:sp macro="" textlink="">
      <xdr:nvSpPr>
        <xdr:cNvPr id="11907" name="Text Box 75" hidden="1">
          <a:extLst>
            <a:ext uri="{FF2B5EF4-FFF2-40B4-BE49-F238E27FC236}">
              <a16:creationId xmlns:a16="http://schemas.microsoft.com/office/drawing/2014/main" id="{00000000-0008-0000-0000-000083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63</xdr:row>
      <xdr:rowOff>76200</xdr:rowOff>
    </xdr:from>
    <xdr:to>
      <xdr:col>14</xdr:col>
      <xdr:colOff>76200</xdr:colOff>
      <xdr:row>64</xdr:row>
      <xdr:rowOff>114300</xdr:rowOff>
    </xdr:to>
    <xdr:sp macro="" textlink="">
      <xdr:nvSpPr>
        <xdr:cNvPr id="11908" name="Text Box 75" hidden="1">
          <a:extLst>
            <a:ext uri="{FF2B5EF4-FFF2-40B4-BE49-F238E27FC236}">
              <a16:creationId xmlns:a16="http://schemas.microsoft.com/office/drawing/2014/main" id="{00000000-0008-0000-0000-000084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63</xdr:row>
      <xdr:rowOff>76200</xdr:rowOff>
    </xdr:from>
    <xdr:to>
      <xdr:col>14</xdr:col>
      <xdr:colOff>76200</xdr:colOff>
      <xdr:row>64</xdr:row>
      <xdr:rowOff>114300</xdr:rowOff>
    </xdr:to>
    <xdr:sp macro="" textlink="">
      <xdr:nvSpPr>
        <xdr:cNvPr id="11909" name="Text Box 75" hidden="1">
          <a:extLst>
            <a:ext uri="{FF2B5EF4-FFF2-40B4-BE49-F238E27FC236}">
              <a16:creationId xmlns:a16="http://schemas.microsoft.com/office/drawing/2014/main" id="{00000000-0008-0000-0000-000085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63</xdr:row>
      <xdr:rowOff>76200</xdr:rowOff>
    </xdr:from>
    <xdr:to>
      <xdr:col>14</xdr:col>
      <xdr:colOff>76200</xdr:colOff>
      <xdr:row>64</xdr:row>
      <xdr:rowOff>114300</xdr:rowOff>
    </xdr:to>
    <xdr:sp macro="" textlink="">
      <xdr:nvSpPr>
        <xdr:cNvPr id="11910" name="Text Box 75" hidden="1">
          <a:extLst>
            <a:ext uri="{FF2B5EF4-FFF2-40B4-BE49-F238E27FC236}">
              <a16:creationId xmlns:a16="http://schemas.microsoft.com/office/drawing/2014/main" id="{00000000-0008-0000-0000-000086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63</xdr:row>
      <xdr:rowOff>76200</xdr:rowOff>
    </xdr:from>
    <xdr:to>
      <xdr:col>14</xdr:col>
      <xdr:colOff>76200</xdr:colOff>
      <xdr:row>64</xdr:row>
      <xdr:rowOff>114300</xdr:rowOff>
    </xdr:to>
    <xdr:sp macro="" textlink="">
      <xdr:nvSpPr>
        <xdr:cNvPr id="11911" name="Text Box 75" hidden="1">
          <a:extLst>
            <a:ext uri="{FF2B5EF4-FFF2-40B4-BE49-F238E27FC236}">
              <a16:creationId xmlns:a16="http://schemas.microsoft.com/office/drawing/2014/main" id="{00000000-0008-0000-0000-000087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63</xdr:row>
      <xdr:rowOff>76200</xdr:rowOff>
    </xdr:from>
    <xdr:to>
      <xdr:col>14</xdr:col>
      <xdr:colOff>76200</xdr:colOff>
      <xdr:row>64</xdr:row>
      <xdr:rowOff>114300</xdr:rowOff>
    </xdr:to>
    <xdr:sp macro="" textlink="">
      <xdr:nvSpPr>
        <xdr:cNvPr id="11912" name="Text Box 75" hidden="1">
          <a:extLst>
            <a:ext uri="{FF2B5EF4-FFF2-40B4-BE49-F238E27FC236}">
              <a16:creationId xmlns:a16="http://schemas.microsoft.com/office/drawing/2014/main" id="{00000000-0008-0000-0000-000088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63</xdr:row>
      <xdr:rowOff>76200</xdr:rowOff>
    </xdr:from>
    <xdr:to>
      <xdr:col>14</xdr:col>
      <xdr:colOff>76200</xdr:colOff>
      <xdr:row>64</xdr:row>
      <xdr:rowOff>114300</xdr:rowOff>
    </xdr:to>
    <xdr:sp macro="" textlink="">
      <xdr:nvSpPr>
        <xdr:cNvPr id="11913" name="Text Box 75" hidden="1">
          <a:extLst>
            <a:ext uri="{FF2B5EF4-FFF2-40B4-BE49-F238E27FC236}">
              <a16:creationId xmlns:a16="http://schemas.microsoft.com/office/drawing/2014/main" id="{00000000-0008-0000-0000-000089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63</xdr:row>
      <xdr:rowOff>76200</xdr:rowOff>
    </xdr:from>
    <xdr:to>
      <xdr:col>14</xdr:col>
      <xdr:colOff>76200</xdr:colOff>
      <xdr:row>64</xdr:row>
      <xdr:rowOff>114300</xdr:rowOff>
    </xdr:to>
    <xdr:sp macro="" textlink="">
      <xdr:nvSpPr>
        <xdr:cNvPr id="11914" name="Text Box 75" hidden="1">
          <a:extLst>
            <a:ext uri="{FF2B5EF4-FFF2-40B4-BE49-F238E27FC236}">
              <a16:creationId xmlns:a16="http://schemas.microsoft.com/office/drawing/2014/main" id="{00000000-0008-0000-0000-00008A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63</xdr:row>
      <xdr:rowOff>76200</xdr:rowOff>
    </xdr:from>
    <xdr:to>
      <xdr:col>14</xdr:col>
      <xdr:colOff>76200</xdr:colOff>
      <xdr:row>64</xdr:row>
      <xdr:rowOff>114300</xdr:rowOff>
    </xdr:to>
    <xdr:sp macro="" textlink="">
      <xdr:nvSpPr>
        <xdr:cNvPr id="11915" name="Text Box 75" hidden="1">
          <a:extLst>
            <a:ext uri="{FF2B5EF4-FFF2-40B4-BE49-F238E27FC236}">
              <a16:creationId xmlns:a16="http://schemas.microsoft.com/office/drawing/2014/main" id="{00000000-0008-0000-0000-00008B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64</xdr:row>
      <xdr:rowOff>76200</xdr:rowOff>
    </xdr:from>
    <xdr:to>
      <xdr:col>14</xdr:col>
      <xdr:colOff>76200</xdr:colOff>
      <xdr:row>65</xdr:row>
      <xdr:rowOff>114300</xdr:rowOff>
    </xdr:to>
    <xdr:sp macro="" textlink="">
      <xdr:nvSpPr>
        <xdr:cNvPr id="11916" name="Text Box 75" hidden="1">
          <a:extLst>
            <a:ext uri="{FF2B5EF4-FFF2-40B4-BE49-F238E27FC236}">
              <a16:creationId xmlns:a16="http://schemas.microsoft.com/office/drawing/2014/main" id="{00000000-0008-0000-0000-00008C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64</xdr:row>
      <xdr:rowOff>76200</xdr:rowOff>
    </xdr:from>
    <xdr:to>
      <xdr:col>14</xdr:col>
      <xdr:colOff>76200</xdr:colOff>
      <xdr:row>65</xdr:row>
      <xdr:rowOff>114300</xdr:rowOff>
    </xdr:to>
    <xdr:sp macro="" textlink="">
      <xdr:nvSpPr>
        <xdr:cNvPr id="11917" name="Text Box 75" hidden="1">
          <a:extLst>
            <a:ext uri="{FF2B5EF4-FFF2-40B4-BE49-F238E27FC236}">
              <a16:creationId xmlns:a16="http://schemas.microsoft.com/office/drawing/2014/main" id="{00000000-0008-0000-0000-00008D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64</xdr:row>
      <xdr:rowOff>76200</xdr:rowOff>
    </xdr:from>
    <xdr:to>
      <xdr:col>14</xdr:col>
      <xdr:colOff>76200</xdr:colOff>
      <xdr:row>65</xdr:row>
      <xdr:rowOff>114300</xdr:rowOff>
    </xdr:to>
    <xdr:sp macro="" textlink="">
      <xdr:nvSpPr>
        <xdr:cNvPr id="11918" name="Text Box 75" hidden="1">
          <a:extLst>
            <a:ext uri="{FF2B5EF4-FFF2-40B4-BE49-F238E27FC236}">
              <a16:creationId xmlns:a16="http://schemas.microsoft.com/office/drawing/2014/main" id="{00000000-0008-0000-0000-00008E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64</xdr:row>
      <xdr:rowOff>76200</xdr:rowOff>
    </xdr:from>
    <xdr:to>
      <xdr:col>14</xdr:col>
      <xdr:colOff>76200</xdr:colOff>
      <xdr:row>65</xdr:row>
      <xdr:rowOff>114300</xdr:rowOff>
    </xdr:to>
    <xdr:sp macro="" textlink="">
      <xdr:nvSpPr>
        <xdr:cNvPr id="11919" name="Text Box 75" hidden="1">
          <a:extLst>
            <a:ext uri="{FF2B5EF4-FFF2-40B4-BE49-F238E27FC236}">
              <a16:creationId xmlns:a16="http://schemas.microsoft.com/office/drawing/2014/main" id="{00000000-0008-0000-0000-00008F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64</xdr:row>
      <xdr:rowOff>76200</xdr:rowOff>
    </xdr:from>
    <xdr:to>
      <xdr:col>14</xdr:col>
      <xdr:colOff>76200</xdr:colOff>
      <xdr:row>65</xdr:row>
      <xdr:rowOff>114300</xdr:rowOff>
    </xdr:to>
    <xdr:sp macro="" textlink="">
      <xdr:nvSpPr>
        <xdr:cNvPr id="11920" name="Text Box 75" hidden="1">
          <a:extLst>
            <a:ext uri="{FF2B5EF4-FFF2-40B4-BE49-F238E27FC236}">
              <a16:creationId xmlns:a16="http://schemas.microsoft.com/office/drawing/2014/main" id="{00000000-0008-0000-0000-000090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64</xdr:row>
      <xdr:rowOff>76200</xdr:rowOff>
    </xdr:from>
    <xdr:to>
      <xdr:col>14</xdr:col>
      <xdr:colOff>76200</xdr:colOff>
      <xdr:row>65</xdr:row>
      <xdr:rowOff>114300</xdr:rowOff>
    </xdr:to>
    <xdr:sp macro="" textlink="">
      <xdr:nvSpPr>
        <xdr:cNvPr id="11921" name="Text Box 75" hidden="1">
          <a:extLst>
            <a:ext uri="{FF2B5EF4-FFF2-40B4-BE49-F238E27FC236}">
              <a16:creationId xmlns:a16="http://schemas.microsoft.com/office/drawing/2014/main" id="{00000000-0008-0000-0000-000091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64</xdr:row>
      <xdr:rowOff>76200</xdr:rowOff>
    </xdr:from>
    <xdr:to>
      <xdr:col>14</xdr:col>
      <xdr:colOff>76200</xdr:colOff>
      <xdr:row>65</xdr:row>
      <xdr:rowOff>114300</xdr:rowOff>
    </xdr:to>
    <xdr:sp macro="" textlink="">
      <xdr:nvSpPr>
        <xdr:cNvPr id="11922" name="Text Box 75" hidden="1">
          <a:extLst>
            <a:ext uri="{FF2B5EF4-FFF2-40B4-BE49-F238E27FC236}">
              <a16:creationId xmlns:a16="http://schemas.microsoft.com/office/drawing/2014/main" id="{00000000-0008-0000-0000-000092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64</xdr:row>
      <xdr:rowOff>76200</xdr:rowOff>
    </xdr:from>
    <xdr:to>
      <xdr:col>14</xdr:col>
      <xdr:colOff>76200</xdr:colOff>
      <xdr:row>65</xdr:row>
      <xdr:rowOff>114300</xdr:rowOff>
    </xdr:to>
    <xdr:sp macro="" textlink="">
      <xdr:nvSpPr>
        <xdr:cNvPr id="11923" name="Text Box 75" hidden="1">
          <a:extLst>
            <a:ext uri="{FF2B5EF4-FFF2-40B4-BE49-F238E27FC236}">
              <a16:creationId xmlns:a16="http://schemas.microsoft.com/office/drawing/2014/main" id="{00000000-0008-0000-0000-000093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65</xdr:row>
      <xdr:rowOff>76200</xdr:rowOff>
    </xdr:from>
    <xdr:to>
      <xdr:col>14</xdr:col>
      <xdr:colOff>76200</xdr:colOff>
      <xdr:row>66</xdr:row>
      <xdr:rowOff>114300</xdr:rowOff>
    </xdr:to>
    <xdr:sp macro="" textlink="">
      <xdr:nvSpPr>
        <xdr:cNvPr id="11924" name="Text Box 75" hidden="1">
          <a:extLst>
            <a:ext uri="{FF2B5EF4-FFF2-40B4-BE49-F238E27FC236}">
              <a16:creationId xmlns:a16="http://schemas.microsoft.com/office/drawing/2014/main" id="{00000000-0008-0000-0000-000094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65</xdr:row>
      <xdr:rowOff>76200</xdr:rowOff>
    </xdr:from>
    <xdr:to>
      <xdr:col>14</xdr:col>
      <xdr:colOff>76200</xdr:colOff>
      <xdr:row>66</xdr:row>
      <xdr:rowOff>114300</xdr:rowOff>
    </xdr:to>
    <xdr:sp macro="" textlink="">
      <xdr:nvSpPr>
        <xdr:cNvPr id="11925" name="Text Box 75" hidden="1">
          <a:extLst>
            <a:ext uri="{FF2B5EF4-FFF2-40B4-BE49-F238E27FC236}">
              <a16:creationId xmlns:a16="http://schemas.microsoft.com/office/drawing/2014/main" id="{00000000-0008-0000-0000-000095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65</xdr:row>
      <xdr:rowOff>76200</xdr:rowOff>
    </xdr:from>
    <xdr:to>
      <xdr:col>14</xdr:col>
      <xdr:colOff>76200</xdr:colOff>
      <xdr:row>66</xdr:row>
      <xdr:rowOff>114300</xdr:rowOff>
    </xdr:to>
    <xdr:sp macro="" textlink="">
      <xdr:nvSpPr>
        <xdr:cNvPr id="11926" name="Text Box 75" hidden="1">
          <a:extLst>
            <a:ext uri="{FF2B5EF4-FFF2-40B4-BE49-F238E27FC236}">
              <a16:creationId xmlns:a16="http://schemas.microsoft.com/office/drawing/2014/main" id="{00000000-0008-0000-0000-000096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65</xdr:row>
      <xdr:rowOff>76200</xdr:rowOff>
    </xdr:from>
    <xdr:to>
      <xdr:col>14</xdr:col>
      <xdr:colOff>76200</xdr:colOff>
      <xdr:row>66</xdr:row>
      <xdr:rowOff>114300</xdr:rowOff>
    </xdr:to>
    <xdr:sp macro="" textlink="">
      <xdr:nvSpPr>
        <xdr:cNvPr id="11927" name="Text Box 75" hidden="1">
          <a:extLst>
            <a:ext uri="{FF2B5EF4-FFF2-40B4-BE49-F238E27FC236}">
              <a16:creationId xmlns:a16="http://schemas.microsoft.com/office/drawing/2014/main" id="{00000000-0008-0000-0000-000097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65</xdr:row>
      <xdr:rowOff>76200</xdr:rowOff>
    </xdr:from>
    <xdr:to>
      <xdr:col>14</xdr:col>
      <xdr:colOff>76200</xdr:colOff>
      <xdr:row>66</xdr:row>
      <xdr:rowOff>114300</xdr:rowOff>
    </xdr:to>
    <xdr:sp macro="" textlink="">
      <xdr:nvSpPr>
        <xdr:cNvPr id="11928" name="Text Box 75" hidden="1">
          <a:extLst>
            <a:ext uri="{FF2B5EF4-FFF2-40B4-BE49-F238E27FC236}">
              <a16:creationId xmlns:a16="http://schemas.microsoft.com/office/drawing/2014/main" id="{00000000-0008-0000-0000-000098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65</xdr:row>
      <xdr:rowOff>76200</xdr:rowOff>
    </xdr:from>
    <xdr:to>
      <xdr:col>14</xdr:col>
      <xdr:colOff>76200</xdr:colOff>
      <xdr:row>66</xdr:row>
      <xdr:rowOff>114300</xdr:rowOff>
    </xdr:to>
    <xdr:sp macro="" textlink="">
      <xdr:nvSpPr>
        <xdr:cNvPr id="11929" name="Text Box 75" hidden="1">
          <a:extLst>
            <a:ext uri="{FF2B5EF4-FFF2-40B4-BE49-F238E27FC236}">
              <a16:creationId xmlns:a16="http://schemas.microsoft.com/office/drawing/2014/main" id="{00000000-0008-0000-0000-000099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65</xdr:row>
      <xdr:rowOff>76200</xdr:rowOff>
    </xdr:from>
    <xdr:to>
      <xdr:col>14</xdr:col>
      <xdr:colOff>76200</xdr:colOff>
      <xdr:row>66</xdr:row>
      <xdr:rowOff>114300</xdr:rowOff>
    </xdr:to>
    <xdr:sp macro="" textlink="">
      <xdr:nvSpPr>
        <xdr:cNvPr id="11930" name="Text Box 75" hidden="1">
          <a:extLst>
            <a:ext uri="{FF2B5EF4-FFF2-40B4-BE49-F238E27FC236}">
              <a16:creationId xmlns:a16="http://schemas.microsoft.com/office/drawing/2014/main" id="{00000000-0008-0000-0000-00009A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65</xdr:row>
      <xdr:rowOff>76200</xdr:rowOff>
    </xdr:from>
    <xdr:to>
      <xdr:col>14</xdr:col>
      <xdr:colOff>76200</xdr:colOff>
      <xdr:row>66</xdr:row>
      <xdr:rowOff>114300</xdr:rowOff>
    </xdr:to>
    <xdr:sp macro="" textlink="">
      <xdr:nvSpPr>
        <xdr:cNvPr id="11931" name="Text Box 75" hidden="1">
          <a:extLst>
            <a:ext uri="{FF2B5EF4-FFF2-40B4-BE49-F238E27FC236}">
              <a16:creationId xmlns:a16="http://schemas.microsoft.com/office/drawing/2014/main" id="{00000000-0008-0000-0000-00009B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66</xdr:row>
      <xdr:rowOff>76200</xdr:rowOff>
    </xdr:from>
    <xdr:to>
      <xdr:col>14</xdr:col>
      <xdr:colOff>76200</xdr:colOff>
      <xdr:row>67</xdr:row>
      <xdr:rowOff>114300</xdr:rowOff>
    </xdr:to>
    <xdr:sp macro="" textlink="">
      <xdr:nvSpPr>
        <xdr:cNvPr id="11932" name="Text Box 75" hidden="1">
          <a:extLst>
            <a:ext uri="{FF2B5EF4-FFF2-40B4-BE49-F238E27FC236}">
              <a16:creationId xmlns:a16="http://schemas.microsoft.com/office/drawing/2014/main" id="{00000000-0008-0000-0000-00009C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66</xdr:row>
      <xdr:rowOff>76200</xdr:rowOff>
    </xdr:from>
    <xdr:to>
      <xdr:col>14</xdr:col>
      <xdr:colOff>76200</xdr:colOff>
      <xdr:row>67</xdr:row>
      <xdr:rowOff>114300</xdr:rowOff>
    </xdr:to>
    <xdr:sp macro="" textlink="">
      <xdr:nvSpPr>
        <xdr:cNvPr id="11933" name="Text Box 75" hidden="1">
          <a:extLst>
            <a:ext uri="{FF2B5EF4-FFF2-40B4-BE49-F238E27FC236}">
              <a16:creationId xmlns:a16="http://schemas.microsoft.com/office/drawing/2014/main" id="{00000000-0008-0000-0000-00009D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66</xdr:row>
      <xdr:rowOff>76200</xdr:rowOff>
    </xdr:from>
    <xdr:to>
      <xdr:col>14</xdr:col>
      <xdr:colOff>76200</xdr:colOff>
      <xdr:row>67</xdr:row>
      <xdr:rowOff>114300</xdr:rowOff>
    </xdr:to>
    <xdr:sp macro="" textlink="">
      <xdr:nvSpPr>
        <xdr:cNvPr id="11934" name="Text Box 75" hidden="1">
          <a:extLst>
            <a:ext uri="{FF2B5EF4-FFF2-40B4-BE49-F238E27FC236}">
              <a16:creationId xmlns:a16="http://schemas.microsoft.com/office/drawing/2014/main" id="{00000000-0008-0000-0000-00009E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66</xdr:row>
      <xdr:rowOff>76200</xdr:rowOff>
    </xdr:from>
    <xdr:to>
      <xdr:col>14</xdr:col>
      <xdr:colOff>76200</xdr:colOff>
      <xdr:row>67</xdr:row>
      <xdr:rowOff>114300</xdr:rowOff>
    </xdr:to>
    <xdr:sp macro="" textlink="">
      <xdr:nvSpPr>
        <xdr:cNvPr id="11935" name="Text Box 75" hidden="1">
          <a:extLst>
            <a:ext uri="{FF2B5EF4-FFF2-40B4-BE49-F238E27FC236}">
              <a16:creationId xmlns:a16="http://schemas.microsoft.com/office/drawing/2014/main" id="{00000000-0008-0000-0000-00009F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66</xdr:row>
      <xdr:rowOff>76200</xdr:rowOff>
    </xdr:from>
    <xdr:to>
      <xdr:col>14</xdr:col>
      <xdr:colOff>76200</xdr:colOff>
      <xdr:row>67</xdr:row>
      <xdr:rowOff>114300</xdr:rowOff>
    </xdr:to>
    <xdr:sp macro="" textlink="">
      <xdr:nvSpPr>
        <xdr:cNvPr id="11936" name="Text Box 75" hidden="1">
          <a:extLst>
            <a:ext uri="{FF2B5EF4-FFF2-40B4-BE49-F238E27FC236}">
              <a16:creationId xmlns:a16="http://schemas.microsoft.com/office/drawing/2014/main" id="{00000000-0008-0000-0000-0000A0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66</xdr:row>
      <xdr:rowOff>76200</xdr:rowOff>
    </xdr:from>
    <xdr:to>
      <xdr:col>14</xdr:col>
      <xdr:colOff>76200</xdr:colOff>
      <xdr:row>67</xdr:row>
      <xdr:rowOff>114300</xdr:rowOff>
    </xdr:to>
    <xdr:sp macro="" textlink="">
      <xdr:nvSpPr>
        <xdr:cNvPr id="11937" name="Text Box 75" hidden="1">
          <a:extLst>
            <a:ext uri="{FF2B5EF4-FFF2-40B4-BE49-F238E27FC236}">
              <a16:creationId xmlns:a16="http://schemas.microsoft.com/office/drawing/2014/main" id="{00000000-0008-0000-0000-0000A1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66</xdr:row>
      <xdr:rowOff>76200</xdr:rowOff>
    </xdr:from>
    <xdr:to>
      <xdr:col>14</xdr:col>
      <xdr:colOff>76200</xdr:colOff>
      <xdr:row>67</xdr:row>
      <xdr:rowOff>114300</xdr:rowOff>
    </xdr:to>
    <xdr:sp macro="" textlink="">
      <xdr:nvSpPr>
        <xdr:cNvPr id="11938" name="Text Box 75" hidden="1">
          <a:extLst>
            <a:ext uri="{FF2B5EF4-FFF2-40B4-BE49-F238E27FC236}">
              <a16:creationId xmlns:a16="http://schemas.microsoft.com/office/drawing/2014/main" id="{00000000-0008-0000-0000-0000A2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66</xdr:row>
      <xdr:rowOff>76200</xdr:rowOff>
    </xdr:from>
    <xdr:to>
      <xdr:col>14</xdr:col>
      <xdr:colOff>76200</xdr:colOff>
      <xdr:row>67</xdr:row>
      <xdr:rowOff>114300</xdr:rowOff>
    </xdr:to>
    <xdr:sp macro="" textlink="">
      <xdr:nvSpPr>
        <xdr:cNvPr id="11939" name="Text Box 75" hidden="1">
          <a:extLst>
            <a:ext uri="{FF2B5EF4-FFF2-40B4-BE49-F238E27FC236}">
              <a16:creationId xmlns:a16="http://schemas.microsoft.com/office/drawing/2014/main" id="{00000000-0008-0000-0000-0000A3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67</xdr:row>
      <xdr:rowOff>76200</xdr:rowOff>
    </xdr:from>
    <xdr:to>
      <xdr:col>14</xdr:col>
      <xdr:colOff>76200</xdr:colOff>
      <xdr:row>68</xdr:row>
      <xdr:rowOff>114300</xdr:rowOff>
    </xdr:to>
    <xdr:sp macro="" textlink="">
      <xdr:nvSpPr>
        <xdr:cNvPr id="11940" name="Text Box 75" hidden="1">
          <a:extLst>
            <a:ext uri="{FF2B5EF4-FFF2-40B4-BE49-F238E27FC236}">
              <a16:creationId xmlns:a16="http://schemas.microsoft.com/office/drawing/2014/main" id="{00000000-0008-0000-0000-0000A4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67</xdr:row>
      <xdr:rowOff>76200</xdr:rowOff>
    </xdr:from>
    <xdr:to>
      <xdr:col>14</xdr:col>
      <xdr:colOff>76200</xdr:colOff>
      <xdr:row>68</xdr:row>
      <xdr:rowOff>114300</xdr:rowOff>
    </xdr:to>
    <xdr:sp macro="" textlink="">
      <xdr:nvSpPr>
        <xdr:cNvPr id="11941" name="Text Box 75" hidden="1">
          <a:extLst>
            <a:ext uri="{FF2B5EF4-FFF2-40B4-BE49-F238E27FC236}">
              <a16:creationId xmlns:a16="http://schemas.microsoft.com/office/drawing/2014/main" id="{00000000-0008-0000-0000-0000A5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67</xdr:row>
      <xdr:rowOff>76200</xdr:rowOff>
    </xdr:from>
    <xdr:to>
      <xdr:col>14</xdr:col>
      <xdr:colOff>76200</xdr:colOff>
      <xdr:row>68</xdr:row>
      <xdr:rowOff>114300</xdr:rowOff>
    </xdr:to>
    <xdr:sp macro="" textlink="">
      <xdr:nvSpPr>
        <xdr:cNvPr id="11942" name="Text Box 75" hidden="1">
          <a:extLst>
            <a:ext uri="{FF2B5EF4-FFF2-40B4-BE49-F238E27FC236}">
              <a16:creationId xmlns:a16="http://schemas.microsoft.com/office/drawing/2014/main" id="{00000000-0008-0000-0000-0000A6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67</xdr:row>
      <xdr:rowOff>76200</xdr:rowOff>
    </xdr:from>
    <xdr:to>
      <xdr:col>14</xdr:col>
      <xdr:colOff>76200</xdr:colOff>
      <xdr:row>68</xdr:row>
      <xdr:rowOff>114300</xdr:rowOff>
    </xdr:to>
    <xdr:sp macro="" textlink="">
      <xdr:nvSpPr>
        <xdr:cNvPr id="11943" name="Text Box 75" hidden="1">
          <a:extLst>
            <a:ext uri="{FF2B5EF4-FFF2-40B4-BE49-F238E27FC236}">
              <a16:creationId xmlns:a16="http://schemas.microsoft.com/office/drawing/2014/main" id="{00000000-0008-0000-0000-0000A7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67</xdr:row>
      <xdr:rowOff>76200</xdr:rowOff>
    </xdr:from>
    <xdr:to>
      <xdr:col>14</xdr:col>
      <xdr:colOff>76200</xdr:colOff>
      <xdr:row>68</xdr:row>
      <xdr:rowOff>114300</xdr:rowOff>
    </xdr:to>
    <xdr:sp macro="" textlink="">
      <xdr:nvSpPr>
        <xdr:cNvPr id="11944" name="Text Box 75" hidden="1">
          <a:extLst>
            <a:ext uri="{FF2B5EF4-FFF2-40B4-BE49-F238E27FC236}">
              <a16:creationId xmlns:a16="http://schemas.microsoft.com/office/drawing/2014/main" id="{00000000-0008-0000-0000-0000A8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67</xdr:row>
      <xdr:rowOff>76200</xdr:rowOff>
    </xdr:from>
    <xdr:to>
      <xdr:col>14</xdr:col>
      <xdr:colOff>76200</xdr:colOff>
      <xdr:row>68</xdr:row>
      <xdr:rowOff>114300</xdr:rowOff>
    </xdr:to>
    <xdr:sp macro="" textlink="">
      <xdr:nvSpPr>
        <xdr:cNvPr id="11945" name="Text Box 75" hidden="1">
          <a:extLst>
            <a:ext uri="{FF2B5EF4-FFF2-40B4-BE49-F238E27FC236}">
              <a16:creationId xmlns:a16="http://schemas.microsoft.com/office/drawing/2014/main" id="{00000000-0008-0000-0000-0000A9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67</xdr:row>
      <xdr:rowOff>76200</xdr:rowOff>
    </xdr:from>
    <xdr:to>
      <xdr:col>14</xdr:col>
      <xdr:colOff>76200</xdr:colOff>
      <xdr:row>68</xdr:row>
      <xdr:rowOff>114300</xdr:rowOff>
    </xdr:to>
    <xdr:sp macro="" textlink="">
      <xdr:nvSpPr>
        <xdr:cNvPr id="11946" name="Text Box 75" hidden="1">
          <a:extLst>
            <a:ext uri="{FF2B5EF4-FFF2-40B4-BE49-F238E27FC236}">
              <a16:creationId xmlns:a16="http://schemas.microsoft.com/office/drawing/2014/main" id="{00000000-0008-0000-0000-0000AA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67</xdr:row>
      <xdr:rowOff>76200</xdr:rowOff>
    </xdr:from>
    <xdr:to>
      <xdr:col>14</xdr:col>
      <xdr:colOff>76200</xdr:colOff>
      <xdr:row>68</xdr:row>
      <xdr:rowOff>114300</xdr:rowOff>
    </xdr:to>
    <xdr:sp macro="" textlink="">
      <xdr:nvSpPr>
        <xdr:cNvPr id="11947" name="Text Box 75" hidden="1">
          <a:extLst>
            <a:ext uri="{FF2B5EF4-FFF2-40B4-BE49-F238E27FC236}">
              <a16:creationId xmlns:a16="http://schemas.microsoft.com/office/drawing/2014/main" id="{00000000-0008-0000-0000-0000AB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68</xdr:row>
      <xdr:rowOff>76200</xdr:rowOff>
    </xdr:from>
    <xdr:to>
      <xdr:col>14</xdr:col>
      <xdr:colOff>76200</xdr:colOff>
      <xdr:row>69</xdr:row>
      <xdr:rowOff>114300</xdr:rowOff>
    </xdr:to>
    <xdr:sp macro="" textlink="">
      <xdr:nvSpPr>
        <xdr:cNvPr id="11948" name="Text Box 75" hidden="1">
          <a:extLst>
            <a:ext uri="{FF2B5EF4-FFF2-40B4-BE49-F238E27FC236}">
              <a16:creationId xmlns:a16="http://schemas.microsoft.com/office/drawing/2014/main" id="{00000000-0008-0000-0000-0000AC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68</xdr:row>
      <xdr:rowOff>76200</xdr:rowOff>
    </xdr:from>
    <xdr:to>
      <xdr:col>14</xdr:col>
      <xdr:colOff>76200</xdr:colOff>
      <xdr:row>69</xdr:row>
      <xdr:rowOff>114300</xdr:rowOff>
    </xdr:to>
    <xdr:sp macro="" textlink="">
      <xdr:nvSpPr>
        <xdr:cNvPr id="11949" name="Text Box 75" hidden="1">
          <a:extLst>
            <a:ext uri="{FF2B5EF4-FFF2-40B4-BE49-F238E27FC236}">
              <a16:creationId xmlns:a16="http://schemas.microsoft.com/office/drawing/2014/main" id="{00000000-0008-0000-0000-0000AD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68</xdr:row>
      <xdr:rowOff>76200</xdr:rowOff>
    </xdr:from>
    <xdr:to>
      <xdr:col>14</xdr:col>
      <xdr:colOff>76200</xdr:colOff>
      <xdr:row>69</xdr:row>
      <xdr:rowOff>114300</xdr:rowOff>
    </xdr:to>
    <xdr:sp macro="" textlink="">
      <xdr:nvSpPr>
        <xdr:cNvPr id="11950" name="Text Box 75" hidden="1">
          <a:extLst>
            <a:ext uri="{FF2B5EF4-FFF2-40B4-BE49-F238E27FC236}">
              <a16:creationId xmlns:a16="http://schemas.microsoft.com/office/drawing/2014/main" id="{00000000-0008-0000-0000-0000AE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68</xdr:row>
      <xdr:rowOff>76200</xdr:rowOff>
    </xdr:from>
    <xdr:to>
      <xdr:col>14</xdr:col>
      <xdr:colOff>76200</xdr:colOff>
      <xdr:row>69</xdr:row>
      <xdr:rowOff>114300</xdr:rowOff>
    </xdr:to>
    <xdr:sp macro="" textlink="">
      <xdr:nvSpPr>
        <xdr:cNvPr id="11951" name="Text Box 75" hidden="1">
          <a:extLst>
            <a:ext uri="{FF2B5EF4-FFF2-40B4-BE49-F238E27FC236}">
              <a16:creationId xmlns:a16="http://schemas.microsoft.com/office/drawing/2014/main" id="{00000000-0008-0000-0000-0000AF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68</xdr:row>
      <xdr:rowOff>76200</xdr:rowOff>
    </xdr:from>
    <xdr:to>
      <xdr:col>14</xdr:col>
      <xdr:colOff>76200</xdr:colOff>
      <xdr:row>69</xdr:row>
      <xdr:rowOff>114300</xdr:rowOff>
    </xdr:to>
    <xdr:sp macro="" textlink="">
      <xdr:nvSpPr>
        <xdr:cNvPr id="11952" name="Text Box 75" hidden="1">
          <a:extLst>
            <a:ext uri="{FF2B5EF4-FFF2-40B4-BE49-F238E27FC236}">
              <a16:creationId xmlns:a16="http://schemas.microsoft.com/office/drawing/2014/main" id="{00000000-0008-0000-0000-0000B0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68</xdr:row>
      <xdr:rowOff>76200</xdr:rowOff>
    </xdr:from>
    <xdr:to>
      <xdr:col>14</xdr:col>
      <xdr:colOff>76200</xdr:colOff>
      <xdr:row>69</xdr:row>
      <xdr:rowOff>114300</xdr:rowOff>
    </xdr:to>
    <xdr:sp macro="" textlink="">
      <xdr:nvSpPr>
        <xdr:cNvPr id="11953" name="Text Box 75" hidden="1">
          <a:extLst>
            <a:ext uri="{FF2B5EF4-FFF2-40B4-BE49-F238E27FC236}">
              <a16:creationId xmlns:a16="http://schemas.microsoft.com/office/drawing/2014/main" id="{00000000-0008-0000-0000-0000B1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68</xdr:row>
      <xdr:rowOff>76200</xdr:rowOff>
    </xdr:from>
    <xdr:to>
      <xdr:col>14</xdr:col>
      <xdr:colOff>76200</xdr:colOff>
      <xdr:row>69</xdr:row>
      <xdr:rowOff>114300</xdr:rowOff>
    </xdr:to>
    <xdr:sp macro="" textlink="">
      <xdr:nvSpPr>
        <xdr:cNvPr id="11954" name="Text Box 75" hidden="1">
          <a:extLst>
            <a:ext uri="{FF2B5EF4-FFF2-40B4-BE49-F238E27FC236}">
              <a16:creationId xmlns:a16="http://schemas.microsoft.com/office/drawing/2014/main" id="{00000000-0008-0000-0000-0000B2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68</xdr:row>
      <xdr:rowOff>76200</xdr:rowOff>
    </xdr:from>
    <xdr:to>
      <xdr:col>14</xdr:col>
      <xdr:colOff>76200</xdr:colOff>
      <xdr:row>69</xdr:row>
      <xdr:rowOff>114300</xdr:rowOff>
    </xdr:to>
    <xdr:sp macro="" textlink="">
      <xdr:nvSpPr>
        <xdr:cNvPr id="11955" name="Text Box 75" hidden="1">
          <a:extLst>
            <a:ext uri="{FF2B5EF4-FFF2-40B4-BE49-F238E27FC236}">
              <a16:creationId xmlns:a16="http://schemas.microsoft.com/office/drawing/2014/main" id="{00000000-0008-0000-0000-0000B3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69</xdr:row>
      <xdr:rowOff>76200</xdr:rowOff>
    </xdr:from>
    <xdr:to>
      <xdr:col>14</xdr:col>
      <xdr:colOff>76200</xdr:colOff>
      <xdr:row>70</xdr:row>
      <xdr:rowOff>114300</xdr:rowOff>
    </xdr:to>
    <xdr:sp macro="" textlink="">
      <xdr:nvSpPr>
        <xdr:cNvPr id="11956" name="Text Box 75" hidden="1">
          <a:extLst>
            <a:ext uri="{FF2B5EF4-FFF2-40B4-BE49-F238E27FC236}">
              <a16:creationId xmlns:a16="http://schemas.microsoft.com/office/drawing/2014/main" id="{00000000-0008-0000-0000-0000B4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69</xdr:row>
      <xdr:rowOff>76200</xdr:rowOff>
    </xdr:from>
    <xdr:to>
      <xdr:col>14</xdr:col>
      <xdr:colOff>76200</xdr:colOff>
      <xdr:row>70</xdr:row>
      <xdr:rowOff>114300</xdr:rowOff>
    </xdr:to>
    <xdr:sp macro="" textlink="">
      <xdr:nvSpPr>
        <xdr:cNvPr id="11957" name="Text Box 75" hidden="1">
          <a:extLst>
            <a:ext uri="{FF2B5EF4-FFF2-40B4-BE49-F238E27FC236}">
              <a16:creationId xmlns:a16="http://schemas.microsoft.com/office/drawing/2014/main" id="{00000000-0008-0000-0000-0000B5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69</xdr:row>
      <xdr:rowOff>76200</xdr:rowOff>
    </xdr:from>
    <xdr:to>
      <xdr:col>14</xdr:col>
      <xdr:colOff>76200</xdr:colOff>
      <xdr:row>70</xdr:row>
      <xdr:rowOff>114300</xdr:rowOff>
    </xdr:to>
    <xdr:sp macro="" textlink="">
      <xdr:nvSpPr>
        <xdr:cNvPr id="11958" name="Text Box 75" hidden="1">
          <a:extLst>
            <a:ext uri="{FF2B5EF4-FFF2-40B4-BE49-F238E27FC236}">
              <a16:creationId xmlns:a16="http://schemas.microsoft.com/office/drawing/2014/main" id="{00000000-0008-0000-0000-0000B6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69</xdr:row>
      <xdr:rowOff>76200</xdr:rowOff>
    </xdr:from>
    <xdr:to>
      <xdr:col>14</xdr:col>
      <xdr:colOff>76200</xdr:colOff>
      <xdr:row>70</xdr:row>
      <xdr:rowOff>114300</xdr:rowOff>
    </xdr:to>
    <xdr:sp macro="" textlink="">
      <xdr:nvSpPr>
        <xdr:cNvPr id="11959" name="Text Box 75" hidden="1">
          <a:extLst>
            <a:ext uri="{FF2B5EF4-FFF2-40B4-BE49-F238E27FC236}">
              <a16:creationId xmlns:a16="http://schemas.microsoft.com/office/drawing/2014/main" id="{00000000-0008-0000-0000-0000B7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69</xdr:row>
      <xdr:rowOff>76200</xdr:rowOff>
    </xdr:from>
    <xdr:to>
      <xdr:col>14</xdr:col>
      <xdr:colOff>76200</xdr:colOff>
      <xdr:row>70</xdr:row>
      <xdr:rowOff>114300</xdr:rowOff>
    </xdr:to>
    <xdr:sp macro="" textlink="">
      <xdr:nvSpPr>
        <xdr:cNvPr id="11960" name="Text Box 75" hidden="1">
          <a:extLst>
            <a:ext uri="{FF2B5EF4-FFF2-40B4-BE49-F238E27FC236}">
              <a16:creationId xmlns:a16="http://schemas.microsoft.com/office/drawing/2014/main" id="{00000000-0008-0000-0000-0000B8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69</xdr:row>
      <xdr:rowOff>76200</xdr:rowOff>
    </xdr:from>
    <xdr:to>
      <xdr:col>14</xdr:col>
      <xdr:colOff>76200</xdr:colOff>
      <xdr:row>70</xdr:row>
      <xdr:rowOff>114300</xdr:rowOff>
    </xdr:to>
    <xdr:sp macro="" textlink="">
      <xdr:nvSpPr>
        <xdr:cNvPr id="11961" name="Text Box 75" hidden="1">
          <a:extLst>
            <a:ext uri="{FF2B5EF4-FFF2-40B4-BE49-F238E27FC236}">
              <a16:creationId xmlns:a16="http://schemas.microsoft.com/office/drawing/2014/main" id="{00000000-0008-0000-0000-0000B9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69</xdr:row>
      <xdr:rowOff>76200</xdr:rowOff>
    </xdr:from>
    <xdr:to>
      <xdr:col>14</xdr:col>
      <xdr:colOff>76200</xdr:colOff>
      <xdr:row>70</xdr:row>
      <xdr:rowOff>114300</xdr:rowOff>
    </xdr:to>
    <xdr:sp macro="" textlink="">
      <xdr:nvSpPr>
        <xdr:cNvPr id="11962" name="Text Box 75" hidden="1">
          <a:extLst>
            <a:ext uri="{FF2B5EF4-FFF2-40B4-BE49-F238E27FC236}">
              <a16:creationId xmlns:a16="http://schemas.microsoft.com/office/drawing/2014/main" id="{00000000-0008-0000-0000-0000BA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69</xdr:row>
      <xdr:rowOff>76200</xdr:rowOff>
    </xdr:from>
    <xdr:to>
      <xdr:col>14</xdr:col>
      <xdr:colOff>76200</xdr:colOff>
      <xdr:row>70</xdr:row>
      <xdr:rowOff>114300</xdr:rowOff>
    </xdr:to>
    <xdr:sp macro="" textlink="">
      <xdr:nvSpPr>
        <xdr:cNvPr id="11963" name="Text Box 75" hidden="1">
          <a:extLst>
            <a:ext uri="{FF2B5EF4-FFF2-40B4-BE49-F238E27FC236}">
              <a16:creationId xmlns:a16="http://schemas.microsoft.com/office/drawing/2014/main" id="{00000000-0008-0000-0000-0000BB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70</xdr:row>
      <xdr:rowOff>76200</xdr:rowOff>
    </xdr:from>
    <xdr:to>
      <xdr:col>14</xdr:col>
      <xdr:colOff>76200</xdr:colOff>
      <xdr:row>71</xdr:row>
      <xdr:rowOff>114300</xdr:rowOff>
    </xdr:to>
    <xdr:sp macro="" textlink="">
      <xdr:nvSpPr>
        <xdr:cNvPr id="11964" name="Text Box 75" hidden="1">
          <a:extLst>
            <a:ext uri="{FF2B5EF4-FFF2-40B4-BE49-F238E27FC236}">
              <a16:creationId xmlns:a16="http://schemas.microsoft.com/office/drawing/2014/main" id="{00000000-0008-0000-0000-0000BC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70</xdr:row>
      <xdr:rowOff>76200</xdr:rowOff>
    </xdr:from>
    <xdr:to>
      <xdr:col>14</xdr:col>
      <xdr:colOff>76200</xdr:colOff>
      <xdr:row>71</xdr:row>
      <xdr:rowOff>114300</xdr:rowOff>
    </xdr:to>
    <xdr:sp macro="" textlink="">
      <xdr:nvSpPr>
        <xdr:cNvPr id="11965" name="Text Box 75" hidden="1">
          <a:extLst>
            <a:ext uri="{FF2B5EF4-FFF2-40B4-BE49-F238E27FC236}">
              <a16:creationId xmlns:a16="http://schemas.microsoft.com/office/drawing/2014/main" id="{00000000-0008-0000-0000-0000BD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70</xdr:row>
      <xdr:rowOff>76200</xdr:rowOff>
    </xdr:from>
    <xdr:to>
      <xdr:col>14</xdr:col>
      <xdr:colOff>76200</xdr:colOff>
      <xdr:row>71</xdr:row>
      <xdr:rowOff>114300</xdr:rowOff>
    </xdr:to>
    <xdr:sp macro="" textlink="">
      <xdr:nvSpPr>
        <xdr:cNvPr id="11966" name="Text Box 75" hidden="1">
          <a:extLst>
            <a:ext uri="{FF2B5EF4-FFF2-40B4-BE49-F238E27FC236}">
              <a16:creationId xmlns:a16="http://schemas.microsoft.com/office/drawing/2014/main" id="{00000000-0008-0000-0000-0000BE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70</xdr:row>
      <xdr:rowOff>76200</xdr:rowOff>
    </xdr:from>
    <xdr:to>
      <xdr:col>14</xdr:col>
      <xdr:colOff>76200</xdr:colOff>
      <xdr:row>71</xdr:row>
      <xdr:rowOff>114300</xdr:rowOff>
    </xdr:to>
    <xdr:sp macro="" textlink="">
      <xdr:nvSpPr>
        <xdr:cNvPr id="11967" name="Text Box 75" hidden="1">
          <a:extLst>
            <a:ext uri="{FF2B5EF4-FFF2-40B4-BE49-F238E27FC236}">
              <a16:creationId xmlns:a16="http://schemas.microsoft.com/office/drawing/2014/main" id="{00000000-0008-0000-0000-0000BF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70</xdr:row>
      <xdr:rowOff>76200</xdr:rowOff>
    </xdr:from>
    <xdr:to>
      <xdr:col>14</xdr:col>
      <xdr:colOff>76200</xdr:colOff>
      <xdr:row>71</xdr:row>
      <xdr:rowOff>114300</xdr:rowOff>
    </xdr:to>
    <xdr:sp macro="" textlink="">
      <xdr:nvSpPr>
        <xdr:cNvPr id="11968" name="Text Box 75" hidden="1">
          <a:extLst>
            <a:ext uri="{FF2B5EF4-FFF2-40B4-BE49-F238E27FC236}">
              <a16:creationId xmlns:a16="http://schemas.microsoft.com/office/drawing/2014/main" id="{00000000-0008-0000-0000-0000C0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70</xdr:row>
      <xdr:rowOff>76200</xdr:rowOff>
    </xdr:from>
    <xdr:to>
      <xdr:col>14</xdr:col>
      <xdr:colOff>76200</xdr:colOff>
      <xdr:row>71</xdr:row>
      <xdr:rowOff>114300</xdr:rowOff>
    </xdr:to>
    <xdr:sp macro="" textlink="">
      <xdr:nvSpPr>
        <xdr:cNvPr id="11969" name="Text Box 75" hidden="1">
          <a:extLst>
            <a:ext uri="{FF2B5EF4-FFF2-40B4-BE49-F238E27FC236}">
              <a16:creationId xmlns:a16="http://schemas.microsoft.com/office/drawing/2014/main" id="{00000000-0008-0000-0000-0000C1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70</xdr:row>
      <xdr:rowOff>76200</xdr:rowOff>
    </xdr:from>
    <xdr:to>
      <xdr:col>14</xdr:col>
      <xdr:colOff>76200</xdr:colOff>
      <xdr:row>71</xdr:row>
      <xdr:rowOff>114300</xdr:rowOff>
    </xdr:to>
    <xdr:sp macro="" textlink="">
      <xdr:nvSpPr>
        <xdr:cNvPr id="11970" name="Text Box 75" hidden="1">
          <a:extLst>
            <a:ext uri="{FF2B5EF4-FFF2-40B4-BE49-F238E27FC236}">
              <a16:creationId xmlns:a16="http://schemas.microsoft.com/office/drawing/2014/main" id="{00000000-0008-0000-0000-0000C2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70</xdr:row>
      <xdr:rowOff>76200</xdr:rowOff>
    </xdr:from>
    <xdr:to>
      <xdr:col>14</xdr:col>
      <xdr:colOff>76200</xdr:colOff>
      <xdr:row>71</xdr:row>
      <xdr:rowOff>114300</xdr:rowOff>
    </xdr:to>
    <xdr:sp macro="" textlink="">
      <xdr:nvSpPr>
        <xdr:cNvPr id="11971" name="Text Box 75" hidden="1">
          <a:extLst>
            <a:ext uri="{FF2B5EF4-FFF2-40B4-BE49-F238E27FC236}">
              <a16:creationId xmlns:a16="http://schemas.microsoft.com/office/drawing/2014/main" id="{00000000-0008-0000-0000-0000C3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71</xdr:row>
      <xdr:rowOff>76200</xdr:rowOff>
    </xdr:from>
    <xdr:to>
      <xdr:col>14</xdr:col>
      <xdr:colOff>76200</xdr:colOff>
      <xdr:row>72</xdr:row>
      <xdr:rowOff>114300</xdr:rowOff>
    </xdr:to>
    <xdr:sp macro="" textlink="">
      <xdr:nvSpPr>
        <xdr:cNvPr id="11972" name="Text Box 75" hidden="1">
          <a:extLst>
            <a:ext uri="{FF2B5EF4-FFF2-40B4-BE49-F238E27FC236}">
              <a16:creationId xmlns:a16="http://schemas.microsoft.com/office/drawing/2014/main" id="{00000000-0008-0000-0000-0000C4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71</xdr:row>
      <xdr:rowOff>76200</xdr:rowOff>
    </xdr:from>
    <xdr:to>
      <xdr:col>14</xdr:col>
      <xdr:colOff>76200</xdr:colOff>
      <xdr:row>72</xdr:row>
      <xdr:rowOff>114300</xdr:rowOff>
    </xdr:to>
    <xdr:sp macro="" textlink="">
      <xdr:nvSpPr>
        <xdr:cNvPr id="11973" name="Text Box 75" hidden="1">
          <a:extLst>
            <a:ext uri="{FF2B5EF4-FFF2-40B4-BE49-F238E27FC236}">
              <a16:creationId xmlns:a16="http://schemas.microsoft.com/office/drawing/2014/main" id="{00000000-0008-0000-0000-0000C5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71</xdr:row>
      <xdr:rowOff>76200</xdr:rowOff>
    </xdr:from>
    <xdr:to>
      <xdr:col>14</xdr:col>
      <xdr:colOff>76200</xdr:colOff>
      <xdr:row>72</xdr:row>
      <xdr:rowOff>114300</xdr:rowOff>
    </xdr:to>
    <xdr:sp macro="" textlink="">
      <xdr:nvSpPr>
        <xdr:cNvPr id="11974" name="Text Box 75" hidden="1">
          <a:extLst>
            <a:ext uri="{FF2B5EF4-FFF2-40B4-BE49-F238E27FC236}">
              <a16:creationId xmlns:a16="http://schemas.microsoft.com/office/drawing/2014/main" id="{00000000-0008-0000-0000-0000C6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71</xdr:row>
      <xdr:rowOff>76200</xdr:rowOff>
    </xdr:from>
    <xdr:to>
      <xdr:col>14</xdr:col>
      <xdr:colOff>76200</xdr:colOff>
      <xdr:row>72</xdr:row>
      <xdr:rowOff>114300</xdr:rowOff>
    </xdr:to>
    <xdr:sp macro="" textlink="">
      <xdr:nvSpPr>
        <xdr:cNvPr id="11975" name="Text Box 75" hidden="1">
          <a:extLst>
            <a:ext uri="{FF2B5EF4-FFF2-40B4-BE49-F238E27FC236}">
              <a16:creationId xmlns:a16="http://schemas.microsoft.com/office/drawing/2014/main" id="{00000000-0008-0000-0000-0000C7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71</xdr:row>
      <xdr:rowOff>76200</xdr:rowOff>
    </xdr:from>
    <xdr:to>
      <xdr:col>14</xdr:col>
      <xdr:colOff>76200</xdr:colOff>
      <xdr:row>72</xdr:row>
      <xdr:rowOff>114300</xdr:rowOff>
    </xdr:to>
    <xdr:sp macro="" textlink="">
      <xdr:nvSpPr>
        <xdr:cNvPr id="11976" name="Text Box 75" hidden="1">
          <a:extLst>
            <a:ext uri="{FF2B5EF4-FFF2-40B4-BE49-F238E27FC236}">
              <a16:creationId xmlns:a16="http://schemas.microsoft.com/office/drawing/2014/main" id="{00000000-0008-0000-0000-0000C8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71</xdr:row>
      <xdr:rowOff>76200</xdr:rowOff>
    </xdr:from>
    <xdr:to>
      <xdr:col>14</xdr:col>
      <xdr:colOff>76200</xdr:colOff>
      <xdr:row>72</xdr:row>
      <xdr:rowOff>114300</xdr:rowOff>
    </xdr:to>
    <xdr:sp macro="" textlink="">
      <xdr:nvSpPr>
        <xdr:cNvPr id="11977" name="Text Box 75" hidden="1">
          <a:extLst>
            <a:ext uri="{FF2B5EF4-FFF2-40B4-BE49-F238E27FC236}">
              <a16:creationId xmlns:a16="http://schemas.microsoft.com/office/drawing/2014/main" id="{00000000-0008-0000-0000-0000C9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71</xdr:row>
      <xdr:rowOff>76200</xdr:rowOff>
    </xdr:from>
    <xdr:to>
      <xdr:col>14</xdr:col>
      <xdr:colOff>76200</xdr:colOff>
      <xdr:row>72</xdr:row>
      <xdr:rowOff>114300</xdr:rowOff>
    </xdr:to>
    <xdr:sp macro="" textlink="">
      <xdr:nvSpPr>
        <xdr:cNvPr id="11978" name="Text Box 75" hidden="1">
          <a:extLst>
            <a:ext uri="{FF2B5EF4-FFF2-40B4-BE49-F238E27FC236}">
              <a16:creationId xmlns:a16="http://schemas.microsoft.com/office/drawing/2014/main" id="{00000000-0008-0000-0000-0000CA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71</xdr:row>
      <xdr:rowOff>76200</xdr:rowOff>
    </xdr:from>
    <xdr:to>
      <xdr:col>14</xdr:col>
      <xdr:colOff>76200</xdr:colOff>
      <xdr:row>72</xdr:row>
      <xdr:rowOff>114300</xdr:rowOff>
    </xdr:to>
    <xdr:sp macro="" textlink="">
      <xdr:nvSpPr>
        <xdr:cNvPr id="11979" name="Text Box 75" hidden="1">
          <a:extLst>
            <a:ext uri="{FF2B5EF4-FFF2-40B4-BE49-F238E27FC236}">
              <a16:creationId xmlns:a16="http://schemas.microsoft.com/office/drawing/2014/main" id="{00000000-0008-0000-0000-0000CB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72</xdr:row>
      <xdr:rowOff>76200</xdr:rowOff>
    </xdr:from>
    <xdr:to>
      <xdr:col>14</xdr:col>
      <xdr:colOff>76200</xdr:colOff>
      <xdr:row>73</xdr:row>
      <xdr:rowOff>114300</xdr:rowOff>
    </xdr:to>
    <xdr:sp macro="" textlink="">
      <xdr:nvSpPr>
        <xdr:cNvPr id="11980" name="Text Box 75" hidden="1">
          <a:extLst>
            <a:ext uri="{FF2B5EF4-FFF2-40B4-BE49-F238E27FC236}">
              <a16:creationId xmlns:a16="http://schemas.microsoft.com/office/drawing/2014/main" id="{00000000-0008-0000-0000-0000CC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72</xdr:row>
      <xdr:rowOff>76200</xdr:rowOff>
    </xdr:from>
    <xdr:to>
      <xdr:col>14</xdr:col>
      <xdr:colOff>76200</xdr:colOff>
      <xdr:row>73</xdr:row>
      <xdr:rowOff>114300</xdr:rowOff>
    </xdr:to>
    <xdr:sp macro="" textlink="">
      <xdr:nvSpPr>
        <xdr:cNvPr id="11981" name="Text Box 75" hidden="1">
          <a:extLst>
            <a:ext uri="{FF2B5EF4-FFF2-40B4-BE49-F238E27FC236}">
              <a16:creationId xmlns:a16="http://schemas.microsoft.com/office/drawing/2014/main" id="{00000000-0008-0000-0000-0000CD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72</xdr:row>
      <xdr:rowOff>76200</xdr:rowOff>
    </xdr:from>
    <xdr:to>
      <xdr:col>14</xdr:col>
      <xdr:colOff>76200</xdr:colOff>
      <xdr:row>73</xdr:row>
      <xdr:rowOff>114300</xdr:rowOff>
    </xdr:to>
    <xdr:sp macro="" textlink="">
      <xdr:nvSpPr>
        <xdr:cNvPr id="11982" name="Text Box 75" hidden="1">
          <a:extLst>
            <a:ext uri="{FF2B5EF4-FFF2-40B4-BE49-F238E27FC236}">
              <a16:creationId xmlns:a16="http://schemas.microsoft.com/office/drawing/2014/main" id="{00000000-0008-0000-0000-0000CE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72</xdr:row>
      <xdr:rowOff>76200</xdr:rowOff>
    </xdr:from>
    <xdr:to>
      <xdr:col>14</xdr:col>
      <xdr:colOff>76200</xdr:colOff>
      <xdr:row>73</xdr:row>
      <xdr:rowOff>114300</xdr:rowOff>
    </xdr:to>
    <xdr:sp macro="" textlink="">
      <xdr:nvSpPr>
        <xdr:cNvPr id="11983" name="Text Box 75" hidden="1">
          <a:extLst>
            <a:ext uri="{FF2B5EF4-FFF2-40B4-BE49-F238E27FC236}">
              <a16:creationId xmlns:a16="http://schemas.microsoft.com/office/drawing/2014/main" id="{00000000-0008-0000-0000-0000CF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72</xdr:row>
      <xdr:rowOff>76200</xdr:rowOff>
    </xdr:from>
    <xdr:to>
      <xdr:col>14</xdr:col>
      <xdr:colOff>76200</xdr:colOff>
      <xdr:row>73</xdr:row>
      <xdr:rowOff>114300</xdr:rowOff>
    </xdr:to>
    <xdr:sp macro="" textlink="">
      <xdr:nvSpPr>
        <xdr:cNvPr id="11984" name="Text Box 75" hidden="1">
          <a:extLst>
            <a:ext uri="{FF2B5EF4-FFF2-40B4-BE49-F238E27FC236}">
              <a16:creationId xmlns:a16="http://schemas.microsoft.com/office/drawing/2014/main" id="{00000000-0008-0000-0000-0000D0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72</xdr:row>
      <xdr:rowOff>76200</xdr:rowOff>
    </xdr:from>
    <xdr:to>
      <xdr:col>14</xdr:col>
      <xdr:colOff>76200</xdr:colOff>
      <xdr:row>73</xdr:row>
      <xdr:rowOff>114300</xdr:rowOff>
    </xdr:to>
    <xdr:sp macro="" textlink="">
      <xdr:nvSpPr>
        <xdr:cNvPr id="11985" name="Text Box 75" hidden="1">
          <a:extLst>
            <a:ext uri="{FF2B5EF4-FFF2-40B4-BE49-F238E27FC236}">
              <a16:creationId xmlns:a16="http://schemas.microsoft.com/office/drawing/2014/main" id="{00000000-0008-0000-0000-0000D1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72</xdr:row>
      <xdr:rowOff>76200</xdr:rowOff>
    </xdr:from>
    <xdr:to>
      <xdr:col>14</xdr:col>
      <xdr:colOff>76200</xdr:colOff>
      <xdr:row>73</xdr:row>
      <xdr:rowOff>114300</xdr:rowOff>
    </xdr:to>
    <xdr:sp macro="" textlink="">
      <xdr:nvSpPr>
        <xdr:cNvPr id="11986" name="Text Box 75" hidden="1">
          <a:extLst>
            <a:ext uri="{FF2B5EF4-FFF2-40B4-BE49-F238E27FC236}">
              <a16:creationId xmlns:a16="http://schemas.microsoft.com/office/drawing/2014/main" id="{00000000-0008-0000-0000-0000D2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72</xdr:row>
      <xdr:rowOff>76200</xdr:rowOff>
    </xdr:from>
    <xdr:to>
      <xdr:col>14</xdr:col>
      <xdr:colOff>76200</xdr:colOff>
      <xdr:row>73</xdr:row>
      <xdr:rowOff>114300</xdr:rowOff>
    </xdr:to>
    <xdr:sp macro="" textlink="">
      <xdr:nvSpPr>
        <xdr:cNvPr id="11987" name="Text Box 75" hidden="1">
          <a:extLst>
            <a:ext uri="{FF2B5EF4-FFF2-40B4-BE49-F238E27FC236}">
              <a16:creationId xmlns:a16="http://schemas.microsoft.com/office/drawing/2014/main" id="{00000000-0008-0000-0000-0000D3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73</xdr:row>
      <xdr:rowOff>76200</xdr:rowOff>
    </xdr:from>
    <xdr:to>
      <xdr:col>14</xdr:col>
      <xdr:colOff>76200</xdr:colOff>
      <xdr:row>74</xdr:row>
      <xdr:rowOff>114300</xdr:rowOff>
    </xdr:to>
    <xdr:sp macro="" textlink="">
      <xdr:nvSpPr>
        <xdr:cNvPr id="11988" name="Text Box 75" hidden="1">
          <a:extLst>
            <a:ext uri="{FF2B5EF4-FFF2-40B4-BE49-F238E27FC236}">
              <a16:creationId xmlns:a16="http://schemas.microsoft.com/office/drawing/2014/main" id="{00000000-0008-0000-0000-0000D4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73</xdr:row>
      <xdr:rowOff>76200</xdr:rowOff>
    </xdr:from>
    <xdr:to>
      <xdr:col>14</xdr:col>
      <xdr:colOff>76200</xdr:colOff>
      <xdr:row>74</xdr:row>
      <xdr:rowOff>114300</xdr:rowOff>
    </xdr:to>
    <xdr:sp macro="" textlink="">
      <xdr:nvSpPr>
        <xdr:cNvPr id="11989" name="Text Box 75" hidden="1">
          <a:extLst>
            <a:ext uri="{FF2B5EF4-FFF2-40B4-BE49-F238E27FC236}">
              <a16:creationId xmlns:a16="http://schemas.microsoft.com/office/drawing/2014/main" id="{00000000-0008-0000-0000-0000D5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73</xdr:row>
      <xdr:rowOff>76200</xdr:rowOff>
    </xdr:from>
    <xdr:to>
      <xdr:col>14</xdr:col>
      <xdr:colOff>76200</xdr:colOff>
      <xdr:row>74</xdr:row>
      <xdr:rowOff>114300</xdr:rowOff>
    </xdr:to>
    <xdr:sp macro="" textlink="">
      <xdr:nvSpPr>
        <xdr:cNvPr id="11990" name="Text Box 75" hidden="1">
          <a:extLst>
            <a:ext uri="{FF2B5EF4-FFF2-40B4-BE49-F238E27FC236}">
              <a16:creationId xmlns:a16="http://schemas.microsoft.com/office/drawing/2014/main" id="{00000000-0008-0000-0000-0000D6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73</xdr:row>
      <xdr:rowOff>76200</xdr:rowOff>
    </xdr:from>
    <xdr:to>
      <xdr:col>14</xdr:col>
      <xdr:colOff>76200</xdr:colOff>
      <xdr:row>74</xdr:row>
      <xdr:rowOff>114300</xdr:rowOff>
    </xdr:to>
    <xdr:sp macro="" textlink="">
      <xdr:nvSpPr>
        <xdr:cNvPr id="11991" name="Text Box 75" hidden="1">
          <a:extLst>
            <a:ext uri="{FF2B5EF4-FFF2-40B4-BE49-F238E27FC236}">
              <a16:creationId xmlns:a16="http://schemas.microsoft.com/office/drawing/2014/main" id="{00000000-0008-0000-0000-0000D7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73</xdr:row>
      <xdr:rowOff>76200</xdr:rowOff>
    </xdr:from>
    <xdr:to>
      <xdr:col>14</xdr:col>
      <xdr:colOff>76200</xdr:colOff>
      <xdr:row>74</xdr:row>
      <xdr:rowOff>114300</xdr:rowOff>
    </xdr:to>
    <xdr:sp macro="" textlink="">
      <xdr:nvSpPr>
        <xdr:cNvPr id="11992" name="Text Box 75" hidden="1">
          <a:extLst>
            <a:ext uri="{FF2B5EF4-FFF2-40B4-BE49-F238E27FC236}">
              <a16:creationId xmlns:a16="http://schemas.microsoft.com/office/drawing/2014/main" id="{00000000-0008-0000-0000-0000D8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73</xdr:row>
      <xdr:rowOff>76200</xdr:rowOff>
    </xdr:from>
    <xdr:to>
      <xdr:col>14</xdr:col>
      <xdr:colOff>76200</xdr:colOff>
      <xdr:row>74</xdr:row>
      <xdr:rowOff>114300</xdr:rowOff>
    </xdr:to>
    <xdr:sp macro="" textlink="">
      <xdr:nvSpPr>
        <xdr:cNvPr id="11993" name="Text Box 75" hidden="1">
          <a:extLst>
            <a:ext uri="{FF2B5EF4-FFF2-40B4-BE49-F238E27FC236}">
              <a16:creationId xmlns:a16="http://schemas.microsoft.com/office/drawing/2014/main" id="{00000000-0008-0000-0000-0000D9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73</xdr:row>
      <xdr:rowOff>76200</xdr:rowOff>
    </xdr:from>
    <xdr:to>
      <xdr:col>14</xdr:col>
      <xdr:colOff>76200</xdr:colOff>
      <xdr:row>74</xdr:row>
      <xdr:rowOff>114300</xdr:rowOff>
    </xdr:to>
    <xdr:sp macro="" textlink="">
      <xdr:nvSpPr>
        <xdr:cNvPr id="11994" name="Text Box 75" hidden="1">
          <a:extLst>
            <a:ext uri="{FF2B5EF4-FFF2-40B4-BE49-F238E27FC236}">
              <a16:creationId xmlns:a16="http://schemas.microsoft.com/office/drawing/2014/main" id="{00000000-0008-0000-0000-0000DA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73</xdr:row>
      <xdr:rowOff>76200</xdr:rowOff>
    </xdr:from>
    <xdr:to>
      <xdr:col>14</xdr:col>
      <xdr:colOff>76200</xdr:colOff>
      <xdr:row>74</xdr:row>
      <xdr:rowOff>114300</xdr:rowOff>
    </xdr:to>
    <xdr:sp macro="" textlink="">
      <xdr:nvSpPr>
        <xdr:cNvPr id="11995" name="Text Box 75" hidden="1">
          <a:extLst>
            <a:ext uri="{FF2B5EF4-FFF2-40B4-BE49-F238E27FC236}">
              <a16:creationId xmlns:a16="http://schemas.microsoft.com/office/drawing/2014/main" id="{00000000-0008-0000-0000-0000DB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74</xdr:row>
      <xdr:rowOff>76200</xdr:rowOff>
    </xdr:from>
    <xdr:to>
      <xdr:col>14</xdr:col>
      <xdr:colOff>76200</xdr:colOff>
      <xdr:row>75</xdr:row>
      <xdr:rowOff>114300</xdr:rowOff>
    </xdr:to>
    <xdr:sp macro="" textlink="">
      <xdr:nvSpPr>
        <xdr:cNvPr id="11996" name="Text Box 75" hidden="1">
          <a:extLst>
            <a:ext uri="{FF2B5EF4-FFF2-40B4-BE49-F238E27FC236}">
              <a16:creationId xmlns:a16="http://schemas.microsoft.com/office/drawing/2014/main" id="{00000000-0008-0000-0000-0000DC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74</xdr:row>
      <xdr:rowOff>76200</xdr:rowOff>
    </xdr:from>
    <xdr:to>
      <xdr:col>14</xdr:col>
      <xdr:colOff>76200</xdr:colOff>
      <xdr:row>75</xdr:row>
      <xdr:rowOff>114300</xdr:rowOff>
    </xdr:to>
    <xdr:sp macro="" textlink="">
      <xdr:nvSpPr>
        <xdr:cNvPr id="11997" name="Text Box 75" hidden="1">
          <a:extLst>
            <a:ext uri="{FF2B5EF4-FFF2-40B4-BE49-F238E27FC236}">
              <a16:creationId xmlns:a16="http://schemas.microsoft.com/office/drawing/2014/main" id="{00000000-0008-0000-0000-0000DD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74</xdr:row>
      <xdr:rowOff>76200</xdr:rowOff>
    </xdr:from>
    <xdr:to>
      <xdr:col>14</xdr:col>
      <xdr:colOff>76200</xdr:colOff>
      <xdr:row>75</xdr:row>
      <xdr:rowOff>114300</xdr:rowOff>
    </xdr:to>
    <xdr:sp macro="" textlink="">
      <xdr:nvSpPr>
        <xdr:cNvPr id="11998" name="Text Box 75" hidden="1">
          <a:extLst>
            <a:ext uri="{FF2B5EF4-FFF2-40B4-BE49-F238E27FC236}">
              <a16:creationId xmlns:a16="http://schemas.microsoft.com/office/drawing/2014/main" id="{00000000-0008-0000-0000-0000DE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74</xdr:row>
      <xdr:rowOff>76200</xdr:rowOff>
    </xdr:from>
    <xdr:to>
      <xdr:col>14</xdr:col>
      <xdr:colOff>76200</xdr:colOff>
      <xdr:row>75</xdr:row>
      <xdr:rowOff>114300</xdr:rowOff>
    </xdr:to>
    <xdr:sp macro="" textlink="">
      <xdr:nvSpPr>
        <xdr:cNvPr id="11999" name="Text Box 75" hidden="1">
          <a:extLst>
            <a:ext uri="{FF2B5EF4-FFF2-40B4-BE49-F238E27FC236}">
              <a16:creationId xmlns:a16="http://schemas.microsoft.com/office/drawing/2014/main" id="{00000000-0008-0000-0000-0000DF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74</xdr:row>
      <xdr:rowOff>76200</xdr:rowOff>
    </xdr:from>
    <xdr:to>
      <xdr:col>14</xdr:col>
      <xdr:colOff>76200</xdr:colOff>
      <xdr:row>75</xdr:row>
      <xdr:rowOff>114300</xdr:rowOff>
    </xdr:to>
    <xdr:sp macro="" textlink="">
      <xdr:nvSpPr>
        <xdr:cNvPr id="12000" name="Text Box 75" hidden="1">
          <a:extLst>
            <a:ext uri="{FF2B5EF4-FFF2-40B4-BE49-F238E27FC236}">
              <a16:creationId xmlns:a16="http://schemas.microsoft.com/office/drawing/2014/main" id="{00000000-0008-0000-0000-0000E0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74</xdr:row>
      <xdr:rowOff>76200</xdr:rowOff>
    </xdr:from>
    <xdr:to>
      <xdr:col>14</xdr:col>
      <xdr:colOff>76200</xdr:colOff>
      <xdr:row>75</xdr:row>
      <xdr:rowOff>114300</xdr:rowOff>
    </xdr:to>
    <xdr:sp macro="" textlink="">
      <xdr:nvSpPr>
        <xdr:cNvPr id="12001" name="Text Box 75" hidden="1">
          <a:extLst>
            <a:ext uri="{FF2B5EF4-FFF2-40B4-BE49-F238E27FC236}">
              <a16:creationId xmlns:a16="http://schemas.microsoft.com/office/drawing/2014/main" id="{00000000-0008-0000-0000-0000E1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74</xdr:row>
      <xdr:rowOff>76200</xdr:rowOff>
    </xdr:from>
    <xdr:to>
      <xdr:col>14</xdr:col>
      <xdr:colOff>76200</xdr:colOff>
      <xdr:row>75</xdr:row>
      <xdr:rowOff>114300</xdr:rowOff>
    </xdr:to>
    <xdr:sp macro="" textlink="">
      <xdr:nvSpPr>
        <xdr:cNvPr id="12002" name="Text Box 75" hidden="1">
          <a:extLst>
            <a:ext uri="{FF2B5EF4-FFF2-40B4-BE49-F238E27FC236}">
              <a16:creationId xmlns:a16="http://schemas.microsoft.com/office/drawing/2014/main" id="{00000000-0008-0000-0000-0000E2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74</xdr:row>
      <xdr:rowOff>76200</xdr:rowOff>
    </xdr:from>
    <xdr:to>
      <xdr:col>14</xdr:col>
      <xdr:colOff>76200</xdr:colOff>
      <xdr:row>75</xdr:row>
      <xdr:rowOff>114300</xdr:rowOff>
    </xdr:to>
    <xdr:sp macro="" textlink="">
      <xdr:nvSpPr>
        <xdr:cNvPr id="12003" name="Text Box 75" hidden="1">
          <a:extLst>
            <a:ext uri="{FF2B5EF4-FFF2-40B4-BE49-F238E27FC236}">
              <a16:creationId xmlns:a16="http://schemas.microsoft.com/office/drawing/2014/main" id="{00000000-0008-0000-0000-0000E3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75</xdr:row>
      <xdr:rowOff>76200</xdr:rowOff>
    </xdr:from>
    <xdr:to>
      <xdr:col>14</xdr:col>
      <xdr:colOff>76200</xdr:colOff>
      <xdr:row>76</xdr:row>
      <xdr:rowOff>114300</xdr:rowOff>
    </xdr:to>
    <xdr:sp macro="" textlink="">
      <xdr:nvSpPr>
        <xdr:cNvPr id="12004" name="Text Box 75" hidden="1">
          <a:extLst>
            <a:ext uri="{FF2B5EF4-FFF2-40B4-BE49-F238E27FC236}">
              <a16:creationId xmlns:a16="http://schemas.microsoft.com/office/drawing/2014/main" id="{00000000-0008-0000-0000-0000E4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75</xdr:row>
      <xdr:rowOff>76200</xdr:rowOff>
    </xdr:from>
    <xdr:to>
      <xdr:col>14</xdr:col>
      <xdr:colOff>76200</xdr:colOff>
      <xdr:row>76</xdr:row>
      <xdr:rowOff>114300</xdr:rowOff>
    </xdr:to>
    <xdr:sp macro="" textlink="">
      <xdr:nvSpPr>
        <xdr:cNvPr id="12005" name="Text Box 75" hidden="1">
          <a:extLst>
            <a:ext uri="{FF2B5EF4-FFF2-40B4-BE49-F238E27FC236}">
              <a16:creationId xmlns:a16="http://schemas.microsoft.com/office/drawing/2014/main" id="{00000000-0008-0000-0000-0000E5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75</xdr:row>
      <xdr:rowOff>76200</xdr:rowOff>
    </xdr:from>
    <xdr:to>
      <xdr:col>14</xdr:col>
      <xdr:colOff>76200</xdr:colOff>
      <xdr:row>76</xdr:row>
      <xdr:rowOff>114300</xdr:rowOff>
    </xdr:to>
    <xdr:sp macro="" textlink="">
      <xdr:nvSpPr>
        <xdr:cNvPr id="12006" name="Text Box 75" hidden="1">
          <a:extLst>
            <a:ext uri="{FF2B5EF4-FFF2-40B4-BE49-F238E27FC236}">
              <a16:creationId xmlns:a16="http://schemas.microsoft.com/office/drawing/2014/main" id="{00000000-0008-0000-0000-0000E6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75</xdr:row>
      <xdr:rowOff>76200</xdr:rowOff>
    </xdr:from>
    <xdr:to>
      <xdr:col>14</xdr:col>
      <xdr:colOff>76200</xdr:colOff>
      <xdr:row>76</xdr:row>
      <xdr:rowOff>114300</xdr:rowOff>
    </xdr:to>
    <xdr:sp macro="" textlink="">
      <xdr:nvSpPr>
        <xdr:cNvPr id="12007" name="Text Box 75" hidden="1">
          <a:extLst>
            <a:ext uri="{FF2B5EF4-FFF2-40B4-BE49-F238E27FC236}">
              <a16:creationId xmlns:a16="http://schemas.microsoft.com/office/drawing/2014/main" id="{00000000-0008-0000-0000-0000E7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75</xdr:row>
      <xdr:rowOff>76200</xdr:rowOff>
    </xdr:from>
    <xdr:to>
      <xdr:col>14</xdr:col>
      <xdr:colOff>76200</xdr:colOff>
      <xdr:row>76</xdr:row>
      <xdr:rowOff>114300</xdr:rowOff>
    </xdr:to>
    <xdr:sp macro="" textlink="">
      <xdr:nvSpPr>
        <xdr:cNvPr id="12008" name="Text Box 75" hidden="1">
          <a:extLst>
            <a:ext uri="{FF2B5EF4-FFF2-40B4-BE49-F238E27FC236}">
              <a16:creationId xmlns:a16="http://schemas.microsoft.com/office/drawing/2014/main" id="{00000000-0008-0000-0000-0000E8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75</xdr:row>
      <xdr:rowOff>76200</xdr:rowOff>
    </xdr:from>
    <xdr:to>
      <xdr:col>14</xdr:col>
      <xdr:colOff>76200</xdr:colOff>
      <xdr:row>76</xdr:row>
      <xdr:rowOff>114300</xdr:rowOff>
    </xdr:to>
    <xdr:sp macro="" textlink="">
      <xdr:nvSpPr>
        <xdr:cNvPr id="12009" name="Text Box 75" hidden="1">
          <a:extLst>
            <a:ext uri="{FF2B5EF4-FFF2-40B4-BE49-F238E27FC236}">
              <a16:creationId xmlns:a16="http://schemas.microsoft.com/office/drawing/2014/main" id="{00000000-0008-0000-0000-0000E9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75</xdr:row>
      <xdr:rowOff>76200</xdr:rowOff>
    </xdr:from>
    <xdr:to>
      <xdr:col>14</xdr:col>
      <xdr:colOff>76200</xdr:colOff>
      <xdr:row>76</xdr:row>
      <xdr:rowOff>114300</xdr:rowOff>
    </xdr:to>
    <xdr:sp macro="" textlink="">
      <xdr:nvSpPr>
        <xdr:cNvPr id="12010" name="Text Box 75" hidden="1">
          <a:extLst>
            <a:ext uri="{FF2B5EF4-FFF2-40B4-BE49-F238E27FC236}">
              <a16:creationId xmlns:a16="http://schemas.microsoft.com/office/drawing/2014/main" id="{00000000-0008-0000-0000-0000EA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75</xdr:row>
      <xdr:rowOff>76200</xdr:rowOff>
    </xdr:from>
    <xdr:to>
      <xdr:col>14</xdr:col>
      <xdr:colOff>76200</xdr:colOff>
      <xdr:row>76</xdr:row>
      <xdr:rowOff>114300</xdr:rowOff>
    </xdr:to>
    <xdr:sp macro="" textlink="">
      <xdr:nvSpPr>
        <xdr:cNvPr id="12011" name="Text Box 75" hidden="1">
          <a:extLst>
            <a:ext uri="{FF2B5EF4-FFF2-40B4-BE49-F238E27FC236}">
              <a16:creationId xmlns:a16="http://schemas.microsoft.com/office/drawing/2014/main" id="{00000000-0008-0000-0000-0000EB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76</xdr:row>
      <xdr:rowOff>76200</xdr:rowOff>
    </xdr:from>
    <xdr:to>
      <xdr:col>14</xdr:col>
      <xdr:colOff>76200</xdr:colOff>
      <xdr:row>77</xdr:row>
      <xdr:rowOff>114300</xdr:rowOff>
    </xdr:to>
    <xdr:sp macro="" textlink="">
      <xdr:nvSpPr>
        <xdr:cNvPr id="12012" name="Text Box 75" hidden="1">
          <a:extLst>
            <a:ext uri="{FF2B5EF4-FFF2-40B4-BE49-F238E27FC236}">
              <a16:creationId xmlns:a16="http://schemas.microsoft.com/office/drawing/2014/main" id="{00000000-0008-0000-0000-0000EC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76</xdr:row>
      <xdr:rowOff>76200</xdr:rowOff>
    </xdr:from>
    <xdr:to>
      <xdr:col>14</xdr:col>
      <xdr:colOff>76200</xdr:colOff>
      <xdr:row>77</xdr:row>
      <xdr:rowOff>114300</xdr:rowOff>
    </xdr:to>
    <xdr:sp macro="" textlink="">
      <xdr:nvSpPr>
        <xdr:cNvPr id="12013" name="Text Box 75" hidden="1">
          <a:extLst>
            <a:ext uri="{FF2B5EF4-FFF2-40B4-BE49-F238E27FC236}">
              <a16:creationId xmlns:a16="http://schemas.microsoft.com/office/drawing/2014/main" id="{00000000-0008-0000-0000-0000ED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76</xdr:row>
      <xdr:rowOff>76200</xdr:rowOff>
    </xdr:from>
    <xdr:to>
      <xdr:col>14</xdr:col>
      <xdr:colOff>76200</xdr:colOff>
      <xdr:row>77</xdr:row>
      <xdr:rowOff>114300</xdr:rowOff>
    </xdr:to>
    <xdr:sp macro="" textlink="">
      <xdr:nvSpPr>
        <xdr:cNvPr id="12014" name="Text Box 75" hidden="1">
          <a:extLst>
            <a:ext uri="{FF2B5EF4-FFF2-40B4-BE49-F238E27FC236}">
              <a16:creationId xmlns:a16="http://schemas.microsoft.com/office/drawing/2014/main" id="{00000000-0008-0000-0000-0000EE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76</xdr:row>
      <xdr:rowOff>76200</xdr:rowOff>
    </xdr:from>
    <xdr:to>
      <xdr:col>14</xdr:col>
      <xdr:colOff>76200</xdr:colOff>
      <xdr:row>77</xdr:row>
      <xdr:rowOff>114300</xdr:rowOff>
    </xdr:to>
    <xdr:sp macro="" textlink="">
      <xdr:nvSpPr>
        <xdr:cNvPr id="12015" name="Text Box 75" hidden="1">
          <a:extLst>
            <a:ext uri="{FF2B5EF4-FFF2-40B4-BE49-F238E27FC236}">
              <a16:creationId xmlns:a16="http://schemas.microsoft.com/office/drawing/2014/main" id="{00000000-0008-0000-0000-0000EF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76</xdr:row>
      <xdr:rowOff>76200</xdr:rowOff>
    </xdr:from>
    <xdr:to>
      <xdr:col>14</xdr:col>
      <xdr:colOff>76200</xdr:colOff>
      <xdr:row>77</xdr:row>
      <xdr:rowOff>114300</xdr:rowOff>
    </xdr:to>
    <xdr:sp macro="" textlink="">
      <xdr:nvSpPr>
        <xdr:cNvPr id="12016" name="Text Box 75" hidden="1">
          <a:extLst>
            <a:ext uri="{FF2B5EF4-FFF2-40B4-BE49-F238E27FC236}">
              <a16:creationId xmlns:a16="http://schemas.microsoft.com/office/drawing/2014/main" id="{00000000-0008-0000-0000-0000F0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76</xdr:row>
      <xdr:rowOff>76200</xdr:rowOff>
    </xdr:from>
    <xdr:to>
      <xdr:col>14</xdr:col>
      <xdr:colOff>76200</xdr:colOff>
      <xdr:row>77</xdr:row>
      <xdr:rowOff>114300</xdr:rowOff>
    </xdr:to>
    <xdr:sp macro="" textlink="">
      <xdr:nvSpPr>
        <xdr:cNvPr id="12017" name="Text Box 75" hidden="1">
          <a:extLst>
            <a:ext uri="{FF2B5EF4-FFF2-40B4-BE49-F238E27FC236}">
              <a16:creationId xmlns:a16="http://schemas.microsoft.com/office/drawing/2014/main" id="{00000000-0008-0000-0000-0000F1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76</xdr:row>
      <xdr:rowOff>76200</xdr:rowOff>
    </xdr:from>
    <xdr:to>
      <xdr:col>14</xdr:col>
      <xdr:colOff>76200</xdr:colOff>
      <xdr:row>77</xdr:row>
      <xdr:rowOff>114300</xdr:rowOff>
    </xdr:to>
    <xdr:sp macro="" textlink="">
      <xdr:nvSpPr>
        <xdr:cNvPr id="12018" name="Text Box 75" hidden="1">
          <a:extLst>
            <a:ext uri="{FF2B5EF4-FFF2-40B4-BE49-F238E27FC236}">
              <a16:creationId xmlns:a16="http://schemas.microsoft.com/office/drawing/2014/main" id="{00000000-0008-0000-0000-0000F2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76</xdr:row>
      <xdr:rowOff>76200</xdr:rowOff>
    </xdr:from>
    <xdr:to>
      <xdr:col>14</xdr:col>
      <xdr:colOff>76200</xdr:colOff>
      <xdr:row>77</xdr:row>
      <xdr:rowOff>114300</xdr:rowOff>
    </xdr:to>
    <xdr:sp macro="" textlink="">
      <xdr:nvSpPr>
        <xdr:cNvPr id="12019" name="Text Box 75" hidden="1">
          <a:extLst>
            <a:ext uri="{FF2B5EF4-FFF2-40B4-BE49-F238E27FC236}">
              <a16:creationId xmlns:a16="http://schemas.microsoft.com/office/drawing/2014/main" id="{00000000-0008-0000-0000-0000F3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77</xdr:row>
      <xdr:rowOff>76200</xdr:rowOff>
    </xdr:from>
    <xdr:to>
      <xdr:col>14</xdr:col>
      <xdr:colOff>76200</xdr:colOff>
      <xdr:row>78</xdr:row>
      <xdr:rowOff>114300</xdr:rowOff>
    </xdr:to>
    <xdr:sp macro="" textlink="">
      <xdr:nvSpPr>
        <xdr:cNvPr id="12020" name="Text Box 75" hidden="1">
          <a:extLst>
            <a:ext uri="{FF2B5EF4-FFF2-40B4-BE49-F238E27FC236}">
              <a16:creationId xmlns:a16="http://schemas.microsoft.com/office/drawing/2014/main" id="{00000000-0008-0000-0000-0000F4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77</xdr:row>
      <xdr:rowOff>76200</xdr:rowOff>
    </xdr:from>
    <xdr:to>
      <xdr:col>14</xdr:col>
      <xdr:colOff>76200</xdr:colOff>
      <xdr:row>78</xdr:row>
      <xdr:rowOff>114300</xdr:rowOff>
    </xdr:to>
    <xdr:sp macro="" textlink="">
      <xdr:nvSpPr>
        <xdr:cNvPr id="12021" name="Text Box 75" hidden="1">
          <a:extLst>
            <a:ext uri="{FF2B5EF4-FFF2-40B4-BE49-F238E27FC236}">
              <a16:creationId xmlns:a16="http://schemas.microsoft.com/office/drawing/2014/main" id="{00000000-0008-0000-0000-0000F5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77</xdr:row>
      <xdr:rowOff>76200</xdr:rowOff>
    </xdr:from>
    <xdr:to>
      <xdr:col>14</xdr:col>
      <xdr:colOff>76200</xdr:colOff>
      <xdr:row>78</xdr:row>
      <xdr:rowOff>114300</xdr:rowOff>
    </xdr:to>
    <xdr:sp macro="" textlink="">
      <xdr:nvSpPr>
        <xdr:cNvPr id="12022" name="Text Box 75" hidden="1">
          <a:extLst>
            <a:ext uri="{FF2B5EF4-FFF2-40B4-BE49-F238E27FC236}">
              <a16:creationId xmlns:a16="http://schemas.microsoft.com/office/drawing/2014/main" id="{00000000-0008-0000-0000-0000F6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77</xdr:row>
      <xdr:rowOff>76200</xdr:rowOff>
    </xdr:from>
    <xdr:to>
      <xdr:col>14</xdr:col>
      <xdr:colOff>76200</xdr:colOff>
      <xdr:row>78</xdr:row>
      <xdr:rowOff>114300</xdr:rowOff>
    </xdr:to>
    <xdr:sp macro="" textlink="">
      <xdr:nvSpPr>
        <xdr:cNvPr id="12023" name="Text Box 75" hidden="1">
          <a:extLst>
            <a:ext uri="{FF2B5EF4-FFF2-40B4-BE49-F238E27FC236}">
              <a16:creationId xmlns:a16="http://schemas.microsoft.com/office/drawing/2014/main" id="{00000000-0008-0000-0000-0000F7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77</xdr:row>
      <xdr:rowOff>76200</xdr:rowOff>
    </xdr:from>
    <xdr:to>
      <xdr:col>14</xdr:col>
      <xdr:colOff>76200</xdr:colOff>
      <xdr:row>78</xdr:row>
      <xdr:rowOff>114300</xdr:rowOff>
    </xdr:to>
    <xdr:sp macro="" textlink="">
      <xdr:nvSpPr>
        <xdr:cNvPr id="12024" name="Text Box 75" hidden="1">
          <a:extLst>
            <a:ext uri="{FF2B5EF4-FFF2-40B4-BE49-F238E27FC236}">
              <a16:creationId xmlns:a16="http://schemas.microsoft.com/office/drawing/2014/main" id="{00000000-0008-0000-0000-0000F8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77</xdr:row>
      <xdr:rowOff>76200</xdr:rowOff>
    </xdr:from>
    <xdr:to>
      <xdr:col>14</xdr:col>
      <xdr:colOff>76200</xdr:colOff>
      <xdr:row>78</xdr:row>
      <xdr:rowOff>114300</xdr:rowOff>
    </xdr:to>
    <xdr:sp macro="" textlink="">
      <xdr:nvSpPr>
        <xdr:cNvPr id="12025" name="Text Box 75" hidden="1">
          <a:extLst>
            <a:ext uri="{FF2B5EF4-FFF2-40B4-BE49-F238E27FC236}">
              <a16:creationId xmlns:a16="http://schemas.microsoft.com/office/drawing/2014/main" id="{00000000-0008-0000-0000-0000F9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77</xdr:row>
      <xdr:rowOff>76200</xdr:rowOff>
    </xdr:from>
    <xdr:to>
      <xdr:col>14</xdr:col>
      <xdr:colOff>76200</xdr:colOff>
      <xdr:row>78</xdr:row>
      <xdr:rowOff>114300</xdr:rowOff>
    </xdr:to>
    <xdr:sp macro="" textlink="">
      <xdr:nvSpPr>
        <xdr:cNvPr id="12026" name="Text Box 75" hidden="1">
          <a:extLst>
            <a:ext uri="{FF2B5EF4-FFF2-40B4-BE49-F238E27FC236}">
              <a16:creationId xmlns:a16="http://schemas.microsoft.com/office/drawing/2014/main" id="{00000000-0008-0000-0000-0000FA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77</xdr:row>
      <xdr:rowOff>76200</xdr:rowOff>
    </xdr:from>
    <xdr:to>
      <xdr:col>14</xdr:col>
      <xdr:colOff>76200</xdr:colOff>
      <xdr:row>78</xdr:row>
      <xdr:rowOff>114300</xdr:rowOff>
    </xdr:to>
    <xdr:sp macro="" textlink="">
      <xdr:nvSpPr>
        <xdr:cNvPr id="12027" name="Text Box 75" hidden="1">
          <a:extLst>
            <a:ext uri="{FF2B5EF4-FFF2-40B4-BE49-F238E27FC236}">
              <a16:creationId xmlns:a16="http://schemas.microsoft.com/office/drawing/2014/main" id="{00000000-0008-0000-0000-0000FB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78</xdr:row>
      <xdr:rowOff>76200</xdr:rowOff>
    </xdr:from>
    <xdr:to>
      <xdr:col>14</xdr:col>
      <xdr:colOff>76200</xdr:colOff>
      <xdr:row>79</xdr:row>
      <xdr:rowOff>114300</xdr:rowOff>
    </xdr:to>
    <xdr:sp macro="" textlink="">
      <xdr:nvSpPr>
        <xdr:cNvPr id="12028" name="Text Box 75" hidden="1">
          <a:extLst>
            <a:ext uri="{FF2B5EF4-FFF2-40B4-BE49-F238E27FC236}">
              <a16:creationId xmlns:a16="http://schemas.microsoft.com/office/drawing/2014/main" id="{00000000-0008-0000-0000-0000FC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78</xdr:row>
      <xdr:rowOff>76200</xdr:rowOff>
    </xdr:from>
    <xdr:to>
      <xdr:col>14</xdr:col>
      <xdr:colOff>76200</xdr:colOff>
      <xdr:row>79</xdr:row>
      <xdr:rowOff>114300</xdr:rowOff>
    </xdr:to>
    <xdr:sp macro="" textlink="">
      <xdr:nvSpPr>
        <xdr:cNvPr id="12029" name="Text Box 75" hidden="1">
          <a:extLst>
            <a:ext uri="{FF2B5EF4-FFF2-40B4-BE49-F238E27FC236}">
              <a16:creationId xmlns:a16="http://schemas.microsoft.com/office/drawing/2014/main" id="{00000000-0008-0000-0000-0000FD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78</xdr:row>
      <xdr:rowOff>76200</xdr:rowOff>
    </xdr:from>
    <xdr:to>
      <xdr:col>14</xdr:col>
      <xdr:colOff>76200</xdr:colOff>
      <xdr:row>79</xdr:row>
      <xdr:rowOff>114300</xdr:rowOff>
    </xdr:to>
    <xdr:sp macro="" textlink="">
      <xdr:nvSpPr>
        <xdr:cNvPr id="12030" name="Text Box 75" hidden="1">
          <a:extLst>
            <a:ext uri="{FF2B5EF4-FFF2-40B4-BE49-F238E27FC236}">
              <a16:creationId xmlns:a16="http://schemas.microsoft.com/office/drawing/2014/main" id="{00000000-0008-0000-0000-0000FE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78</xdr:row>
      <xdr:rowOff>76200</xdr:rowOff>
    </xdr:from>
    <xdr:to>
      <xdr:col>14</xdr:col>
      <xdr:colOff>76200</xdr:colOff>
      <xdr:row>79</xdr:row>
      <xdr:rowOff>114300</xdr:rowOff>
    </xdr:to>
    <xdr:sp macro="" textlink="">
      <xdr:nvSpPr>
        <xdr:cNvPr id="12031" name="Text Box 75" hidden="1">
          <a:extLst>
            <a:ext uri="{FF2B5EF4-FFF2-40B4-BE49-F238E27FC236}">
              <a16:creationId xmlns:a16="http://schemas.microsoft.com/office/drawing/2014/main" id="{00000000-0008-0000-0000-0000FF2E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78</xdr:row>
      <xdr:rowOff>76200</xdr:rowOff>
    </xdr:from>
    <xdr:to>
      <xdr:col>14</xdr:col>
      <xdr:colOff>76200</xdr:colOff>
      <xdr:row>79</xdr:row>
      <xdr:rowOff>114300</xdr:rowOff>
    </xdr:to>
    <xdr:sp macro="" textlink="">
      <xdr:nvSpPr>
        <xdr:cNvPr id="12032" name="Text Box 75" hidden="1">
          <a:extLst>
            <a:ext uri="{FF2B5EF4-FFF2-40B4-BE49-F238E27FC236}">
              <a16:creationId xmlns:a16="http://schemas.microsoft.com/office/drawing/2014/main" id="{00000000-0008-0000-0000-000000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78</xdr:row>
      <xdr:rowOff>76200</xdr:rowOff>
    </xdr:from>
    <xdr:to>
      <xdr:col>14</xdr:col>
      <xdr:colOff>76200</xdr:colOff>
      <xdr:row>79</xdr:row>
      <xdr:rowOff>114300</xdr:rowOff>
    </xdr:to>
    <xdr:sp macro="" textlink="">
      <xdr:nvSpPr>
        <xdr:cNvPr id="12033" name="Text Box 75" hidden="1">
          <a:extLst>
            <a:ext uri="{FF2B5EF4-FFF2-40B4-BE49-F238E27FC236}">
              <a16:creationId xmlns:a16="http://schemas.microsoft.com/office/drawing/2014/main" id="{00000000-0008-0000-0000-000001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78</xdr:row>
      <xdr:rowOff>76200</xdr:rowOff>
    </xdr:from>
    <xdr:to>
      <xdr:col>14</xdr:col>
      <xdr:colOff>76200</xdr:colOff>
      <xdr:row>79</xdr:row>
      <xdr:rowOff>114300</xdr:rowOff>
    </xdr:to>
    <xdr:sp macro="" textlink="">
      <xdr:nvSpPr>
        <xdr:cNvPr id="12034" name="Text Box 75" hidden="1">
          <a:extLst>
            <a:ext uri="{FF2B5EF4-FFF2-40B4-BE49-F238E27FC236}">
              <a16:creationId xmlns:a16="http://schemas.microsoft.com/office/drawing/2014/main" id="{00000000-0008-0000-0000-000002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78</xdr:row>
      <xdr:rowOff>76200</xdr:rowOff>
    </xdr:from>
    <xdr:to>
      <xdr:col>14</xdr:col>
      <xdr:colOff>76200</xdr:colOff>
      <xdr:row>79</xdr:row>
      <xdr:rowOff>114300</xdr:rowOff>
    </xdr:to>
    <xdr:sp macro="" textlink="">
      <xdr:nvSpPr>
        <xdr:cNvPr id="12035" name="Text Box 75" hidden="1">
          <a:extLst>
            <a:ext uri="{FF2B5EF4-FFF2-40B4-BE49-F238E27FC236}">
              <a16:creationId xmlns:a16="http://schemas.microsoft.com/office/drawing/2014/main" id="{00000000-0008-0000-0000-000003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79</xdr:row>
      <xdr:rowOff>76200</xdr:rowOff>
    </xdr:from>
    <xdr:to>
      <xdr:col>14</xdr:col>
      <xdr:colOff>76200</xdr:colOff>
      <xdr:row>80</xdr:row>
      <xdr:rowOff>114300</xdr:rowOff>
    </xdr:to>
    <xdr:sp macro="" textlink="">
      <xdr:nvSpPr>
        <xdr:cNvPr id="12036" name="Text Box 75" hidden="1">
          <a:extLst>
            <a:ext uri="{FF2B5EF4-FFF2-40B4-BE49-F238E27FC236}">
              <a16:creationId xmlns:a16="http://schemas.microsoft.com/office/drawing/2014/main" id="{00000000-0008-0000-0000-000004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79</xdr:row>
      <xdr:rowOff>76200</xdr:rowOff>
    </xdr:from>
    <xdr:to>
      <xdr:col>14</xdr:col>
      <xdr:colOff>76200</xdr:colOff>
      <xdr:row>80</xdr:row>
      <xdr:rowOff>114300</xdr:rowOff>
    </xdr:to>
    <xdr:sp macro="" textlink="">
      <xdr:nvSpPr>
        <xdr:cNvPr id="12037" name="Text Box 75" hidden="1">
          <a:extLst>
            <a:ext uri="{FF2B5EF4-FFF2-40B4-BE49-F238E27FC236}">
              <a16:creationId xmlns:a16="http://schemas.microsoft.com/office/drawing/2014/main" id="{00000000-0008-0000-0000-000005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79</xdr:row>
      <xdr:rowOff>76200</xdr:rowOff>
    </xdr:from>
    <xdr:to>
      <xdr:col>14</xdr:col>
      <xdr:colOff>76200</xdr:colOff>
      <xdr:row>80</xdr:row>
      <xdr:rowOff>114300</xdr:rowOff>
    </xdr:to>
    <xdr:sp macro="" textlink="">
      <xdr:nvSpPr>
        <xdr:cNvPr id="12038" name="Text Box 75" hidden="1">
          <a:extLst>
            <a:ext uri="{FF2B5EF4-FFF2-40B4-BE49-F238E27FC236}">
              <a16:creationId xmlns:a16="http://schemas.microsoft.com/office/drawing/2014/main" id="{00000000-0008-0000-0000-000006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79</xdr:row>
      <xdr:rowOff>76200</xdr:rowOff>
    </xdr:from>
    <xdr:to>
      <xdr:col>14</xdr:col>
      <xdr:colOff>76200</xdr:colOff>
      <xdr:row>80</xdr:row>
      <xdr:rowOff>114300</xdr:rowOff>
    </xdr:to>
    <xdr:sp macro="" textlink="">
      <xdr:nvSpPr>
        <xdr:cNvPr id="12039" name="Text Box 75" hidden="1">
          <a:extLst>
            <a:ext uri="{FF2B5EF4-FFF2-40B4-BE49-F238E27FC236}">
              <a16:creationId xmlns:a16="http://schemas.microsoft.com/office/drawing/2014/main" id="{00000000-0008-0000-0000-000007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79</xdr:row>
      <xdr:rowOff>76200</xdr:rowOff>
    </xdr:from>
    <xdr:to>
      <xdr:col>14</xdr:col>
      <xdr:colOff>76200</xdr:colOff>
      <xdr:row>80</xdr:row>
      <xdr:rowOff>114300</xdr:rowOff>
    </xdr:to>
    <xdr:sp macro="" textlink="">
      <xdr:nvSpPr>
        <xdr:cNvPr id="12040" name="Text Box 75" hidden="1">
          <a:extLst>
            <a:ext uri="{FF2B5EF4-FFF2-40B4-BE49-F238E27FC236}">
              <a16:creationId xmlns:a16="http://schemas.microsoft.com/office/drawing/2014/main" id="{00000000-0008-0000-0000-000008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79</xdr:row>
      <xdr:rowOff>76200</xdr:rowOff>
    </xdr:from>
    <xdr:to>
      <xdr:col>14</xdr:col>
      <xdr:colOff>76200</xdr:colOff>
      <xdr:row>80</xdr:row>
      <xdr:rowOff>114300</xdr:rowOff>
    </xdr:to>
    <xdr:sp macro="" textlink="">
      <xdr:nvSpPr>
        <xdr:cNvPr id="12041" name="Text Box 75" hidden="1">
          <a:extLst>
            <a:ext uri="{FF2B5EF4-FFF2-40B4-BE49-F238E27FC236}">
              <a16:creationId xmlns:a16="http://schemas.microsoft.com/office/drawing/2014/main" id="{00000000-0008-0000-0000-000009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79</xdr:row>
      <xdr:rowOff>76200</xdr:rowOff>
    </xdr:from>
    <xdr:to>
      <xdr:col>14</xdr:col>
      <xdr:colOff>76200</xdr:colOff>
      <xdr:row>80</xdr:row>
      <xdr:rowOff>114300</xdr:rowOff>
    </xdr:to>
    <xdr:sp macro="" textlink="">
      <xdr:nvSpPr>
        <xdr:cNvPr id="12042" name="Text Box 75" hidden="1">
          <a:extLst>
            <a:ext uri="{FF2B5EF4-FFF2-40B4-BE49-F238E27FC236}">
              <a16:creationId xmlns:a16="http://schemas.microsoft.com/office/drawing/2014/main" id="{00000000-0008-0000-0000-00000A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79</xdr:row>
      <xdr:rowOff>76200</xdr:rowOff>
    </xdr:from>
    <xdr:to>
      <xdr:col>14</xdr:col>
      <xdr:colOff>76200</xdr:colOff>
      <xdr:row>80</xdr:row>
      <xdr:rowOff>114300</xdr:rowOff>
    </xdr:to>
    <xdr:sp macro="" textlink="">
      <xdr:nvSpPr>
        <xdr:cNvPr id="12043" name="Text Box 75" hidden="1">
          <a:extLst>
            <a:ext uri="{FF2B5EF4-FFF2-40B4-BE49-F238E27FC236}">
              <a16:creationId xmlns:a16="http://schemas.microsoft.com/office/drawing/2014/main" id="{00000000-0008-0000-0000-00000B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80</xdr:row>
      <xdr:rowOff>76200</xdr:rowOff>
    </xdr:from>
    <xdr:to>
      <xdr:col>14</xdr:col>
      <xdr:colOff>76200</xdr:colOff>
      <xdr:row>81</xdr:row>
      <xdr:rowOff>114300</xdr:rowOff>
    </xdr:to>
    <xdr:sp macro="" textlink="">
      <xdr:nvSpPr>
        <xdr:cNvPr id="12044" name="Text Box 75" hidden="1">
          <a:extLst>
            <a:ext uri="{FF2B5EF4-FFF2-40B4-BE49-F238E27FC236}">
              <a16:creationId xmlns:a16="http://schemas.microsoft.com/office/drawing/2014/main" id="{00000000-0008-0000-0000-00000C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80</xdr:row>
      <xdr:rowOff>76200</xdr:rowOff>
    </xdr:from>
    <xdr:to>
      <xdr:col>14</xdr:col>
      <xdr:colOff>76200</xdr:colOff>
      <xdr:row>81</xdr:row>
      <xdr:rowOff>114300</xdr:rowOff>
    </xdr:to>
    <xdr:sp macro="" textlink="">
      <xdr:nvSpPr>
        <xdr:cNvPr id="12045" name="Text Box 75" hidden="1">
          <a:extLst>
            <a:ext uri="{FF2B5EF4-FFF2-40B4-BE49-F238E27FC236}">
              <a16:creationId xmlns:a16="http://schemas.microsoft.com/office/drawing/2014/main" id="{00000000-0008-0000-0000-00000D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80</xdr:row>
      <xdr:rowOff>76200</xdr:rowOff>
    </xdr:from>
    <xdr:to>
      <xdr:col>14</xdr:col>
      <xdr:colOff>76200</xdr:colOff>
      <xdr:row>81</xdr:row>
      <xdr:rowOff>114300</xdr:rowOff>
    </xdr:to>
    <xdr:sp macro="" textlink="">
      <xdr:nvSpPr>
        <xdr:cNvPr id="12046" name="Text Box 75" hidden="1">
          <a:extLst>
            <a:ext uri="{FF2B5EF4-FFF2-40B4-BE49-F238E27FC236}">
              <a16:creationId xmlns:a16="http://schemas.microsoft.com/office/drawing/2014/main" id="{00000000-0008-0000-0000-00000E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80</xdr:row>
      <xdr:rowOff>76200</xdr:rowOff>
    </xdr:from>
    <xdr:to>
      <xdr:col>14</xdr:col>
      <xdr:colOff>76200</xdr:colOff>
      <xdr:row>81</xdr:row>
      <xdr:rowOff>114300</xdr:rowOff>
    </xdr:to>
    <xdr:sp macro="" textlink="">
      <xdr:nvSpPr>
        <xdr:cNvPr id="12047" name="Text Box 75" hidden="1">
          <a:extLst>
            <a:ext uri="{FF2B5EF4-FFF2-40B4-BE49-F238E27FC236}">
              <a16:creationId xmlns:a16="http://schemas.microsoft.com/office/drawing/2014/main" id="{00000000-0008-0000-0000-00000F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80</xdr:row>
      <xdr:rowOff>76200</xdr:rowOff>
    </xdr:from>
    <xdr:to>
      <xdr:col>14</xdr:col>
      <xdr:colOff>76200</xdr:colOff>
      <xdr:row>81</xdr:row>
      <xdr:rowOff>114300</xdr:rowOff>
    </xdr:to>
    <xdr:sp macro="" textlink="">
      <xdr:nvSpPr>
        <xdr:cNvPr id="12048" name="Text Box 75" hidden="1">
          <a:extLst>
            <a:ext uri="{FF2B5EF4-FFF2-40B4-BE49-F238E27FC236}">
              <a16:creationId xmlns:a16="http://schemas.microsoft.com/office/drawing/2014/main" id="{00000000-0008-0000-0000-000010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80</xdr:row>
      <xdr:rowOff>76200</xdr:rowOff>
    </xdr:from>
    <xdr:to>
      <xdr:col>14</xdr:col>
      <xdr:colOff>76200</xdr:colOff>
      <xdr:row>81</xdr:row>
      <xdr:rowOff>114300</xdr:rowOff>
    </xdr:to>
    <xdr:sp macro="" textlink="">
      <xdr:nvSpPr>
        <xdr:cNvPr id="12049" name="Text Box 75" hidden="1">
          <a:extLst>
            <a:ext uri="{FF2B5EF4-FFF2-40B4-BE49-F238E27FC236}">
              <a16:creationId xmlns:a16="http://schemas.microsoft.com/office/drawing/2014/main" id="{00000000-0008-0000-0000-000011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80</xdr:row>
      <xdr:rowOff>76200</xdr:rowOff>
    </xdr:from>
    <xdr:to>
      <xdr:col>14</xdr:col>
      <xdr:colOff>76200</xdr:colOff>
      <xdr:row>81</xdr:row>
      <xdr:rowOff>114300</xdr:rowOff>
    </xdr:to>
    <xdr:sp macro="" textlink="">
      <xdr:nvSpPr>
        <xdr:cNvPr id="12050" name="Text Box 75" hidden="1">
          <a:extLst>
            <a:ext uri="{FF2B5EF4-FFF2-40B4-BE49-F238E27FC236}">
              <a16:creationId xmlns:a16="http://schemas.microsoft.com/office/drawing/2014/main" id="{00000000-0008-0000-0000-000012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80</xdr:row>
      <xdr:rowOff>76200</xdr:rowOff>
    </xdr:from>
    <xdr:to>
      <xdr:col>14</xdr:col>
      <xdr:colOff>76200</xdr:colOff>
      <xdr:row>81</xdr:row>
      <xdr:rowOff>114300</xdr:rowOff>
    </xdr:to>
    <xdr:sp macro="" textlink="">
      <xdr:nvSpPr>
        <xdr:cNvPr id="12051" name="Text Box 75" hidden="1">
          <a:extLst>
            <a:ext uri="{FF2B5EF4-FFF2-40B4-BE49-F238E27FC236}">
              <a16:creationId xmlns:a16="http://schemas.microsoft.com/office/drawing/2014/main" id="{00000000-0008-0000-0000-000013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81</xdr:row>
      <xdr:rowOff>76200</xdr:rowOff>
    </xdr:from>
    <xdr:to>
      <xdr:col>14</xdr:col>
      <xdr:colOff>76200</xdr:colOff>
      <xdr:row>82</xdr:row>
      <xdr:rowOff>114300</xdr:rowOff>
    </xdr:to>
    <xdr:sp macro="" textlink="">
      <xdr:nvSpPr>
        <xdr:cNvPr id="12052" name="Text Box 75" hidden="1">
          <a:extLst>
            <a:ext uri="{FF2B5EF4-FFF2-40B4-BE49-F238E27FC236}">
              <a16:creationId xmlns:a16="http://schemas.microsoft.com/office/drawing/2014/main" id="{00000000-0008-0000-0000-000014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81</xdr:row>
      <xdr:rowOff>76200</xdr:rowOff>
    </xdr:from>
    <xdr:to>
      <xdr:col>14</xdr:col>
      <xdr:colOff>76200</xdr:colOff>
      <xdr:row>82</xdr:row>
      <xdr:rowOff>114300</xdr:rowOff>
    </xdr:to>
    <xdr:sp macro="" textlink="">
      <xdr:nvSpPr>
        <xdr:cNvPr id="12053" name="Text Box 75" hidden="1">
          <a:extLst>
            <a:ext uri="{FF2B5EF4-FFF2-40B4-BE49-F238E27FC236}">
              <a16:creationId xmlns:a16="http://schemas.microsoft.com/office/drawing/2014/main" id="{00000000-0008-0000-0000-000015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81</xdr:row>
      <xdr:rowOff>76200</xdr:rowOff>
    </xdr:from>
    <xdr:to>
      <xdr:col>14</xdr:col>
      <xdr:colOff>76200</xdr:colOff>
      <xdr:row>82</xdr:row>
      <xdr:rowOff>114300</xdr:rowOff>
    </xdr:to>
    <xdr:sp macro="" textlink="">
      <xdr:nvSpPr>
        <xdr:cNvPr id="12054" name="Text Box 75" hidden="1">
          <a:extLst>
            <a:ext uri="{FF2B5EF4-FFF2-40B4-BE49-F238E27FC236}">
              <a16:creationId xmlns:a16="http://schemas.microsoft.com/office/drawing/2014/main" id="{00000000-0008-0000-0000-000016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81</xdr:row>
      <xdr:rowOff>76200</xdr:rowOff>
    </xdr:from>
    <xdr:to>
      <xdr:col>14</xdr:col>
      <xdr:colOff>76200</xdr:colOff>
      <xdr:row>82</xdr:row>
      <xdr:rowOff>114300</xdr:rowOff>
    </xdr:to>
    <xdr:sp macro="" textlink="">
      <xdr:nvSpPr>
        <xdr:cNvPr id="12055" name="Text Box 75" hidden="1">
          <a:extLst>
            <a:ext uri="{FF2B5EF4-FFF2-40B4-BE49-F238E27FC236}">
              <a16:creationId xmlns:a16="http://schemas.microsoft.com/office/drawing/2014/main" id="{00000000-0008-0000-0000-000017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81</xdr:row>
      <xdr:rowOff>76200</xdr:rowOff>
    </xdr:from>
    <xdr:to>
      <xdr:col>14</xdr:col>
      <xdr:colOff>76200</xdr:colOff>
      <xdr:row>82</xdr:row>
      <xdr:rowOff>114300</xdr:rowOff>
    </xdr:to>
    <xdr:sp macro="" textlink="">
      <xdr:nvSpPr>
        <xdr:cNvPr id="12056" name="Text Box 75" hidden="1">
          <a:extLst>
            <a:ext uri="{FF2B5EF4-FFF2-40B4-BE49-F238E27FC236}">
              <a16:creationId xmlns:a16="http://schemas.microsoft.com/office/drawing/2014/main" id="{00000000-0008-0000-0000-000018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81</xdr:row>
      <xdr:rowOff>76200</xdr:rowOff>
    </xdr:from>
    <xdr:to>
      <xdr:col>14</xdr:col>
      <xdr:colOff>76200</xdr:colOff>
      <xdr:row>82</xdr:row>
      <xdr:rowOff>114300</xdr:rowOff>
    </xdr:to>
    <xdr:sp macro="" textlink="">
      <xdr:nvSpPr>
        <xdr:cNvPr id="12057" name="Text Box 75" hidden="1">
          <a:extLst>
            <a:ext uri="{FF2B5EF4-FFF2-40B4-BE49-F238E27FC236}">
              <a16:creationId xmlns:a16="http://schemas.microsoft.com/office/drawing/2014/main" id="{00000000-0008-0000-0000-000019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81</xdr:row>
      <xdr:rowOff>76200</xdr:rowOff>
    </xdr:from>
    <xdr:to>
      <xdr:col>14</xdr:col>
      <xdr:colOff>76200</xdr:colOff>
      <xdr:row>82</xdr:row>
      <xdr:rowOff>114300</xdr:rowOff>
    </xdr:to>
    <xdr:sp macro="" textlink="">
      <xdr:nvSpPr>
        <xdr:cNvPr id="12058" name="Text Box 75" hidden="1">
          <a:extLst>
            <a:ext uri="{FF2B5EF4-FFF2-40B4-BE49-F238E27FC236}">
              <a16:creationId xmlns:a16="http://schemas.microsoft.com/office/drawing/2014/main" id="{00000000-0008-0000-0000-00001A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81</xdr:row>
      <xdr:rowOff>76200</xdr:rowOff>
    </xdr:from>
    <xdr:to>
      <xdr:col>14</xdr:col>
      <xdr:colOff>76200</xdr:colOff>
      <xdr:row>82</xdr:row>
      <xdr:rowOff>114300</xdr:rowOff>
    </xdr:to>
    <xdr:sp macro="" textlink="">
      <xdr:nvSpPr>
        <xdr:cNvPr id="12059" name="Text Box 75" hidden="1">
          <a:extLst>
            <a:ext uri="{FF2B5EF4-FFF2-40B4-BE49-F238E27FC236}">
              <a16:creationId xmlns:a16="http://schemas.microsoft.com/office/drawing/2014/main" id="{00000000-0008-0000-0000-00001B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82</xdr:row>
      <xdr:rowOff>76200</xdr:rowOff>
    </xdr:from>
    <xdr:to>
      <xdr:col>14</xdr:col>
      <xdr:colOff>76200</xdr:colOff>
      <xdr:row>83</xdr:row>
      <xdr:rowOff>114300</xdr:rowOff>
    </xdr:to>
    <xdr:sp macro="" textlink="">
      <xdr:nvSpPr>
        <xdr:cNvPr id="12060" name="Text Box 75" hidden="1">
          <a:extLst>
            <a:ext uri="{FF2B5EF4-FFF2-40B4-BE49-F238E27FC236}">
              <a16:creationId xmlns:a16="http://schemas.microsoft.com/office/drawing/2014/main" id="{00000000-0008-0000-0000-00001C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82</xdr:row>
      <xdr:rowOff>76200</xdr:rowOff>
    </xdr:from>
    <xdr:to>
      <xdr:col>14</xdr:col>
      <xdr:colOff>76200</xdr:colOff>
      <xdr:row>83</xdr:row>
      <xdr:rowOff>114300</xdr:rowOff>
    </xdr:to>
    <xdr:sp macro="" textlink="">
      <xdr:nvSpPr>
        <xdr:cNvPr id="12061" name="Text Box 75" hidden="1">
          <a:extLst>
            <a:ext uri="{FF2B5EF4-FFF2-40B4-BE49-F238E27FC236}">
              <a16:creationId xmlns:a16="http://schemas.microsoft.com/office/drawing/2014/main" id="{00000000-0008-0000-0000-00001D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82</xdr:row>
      <xdr:rowOff>76200</xdr:rowOff>
    </xdr:from>
    <xdr:to>
      <xdr:col>14</xdr:col>
      <xdr:colOff>76200</xdr:colOff>
      <xdr:row>83</xdr:row>
      <xdr:rowOff>114300</xdr:rowOff>
    </xdr:to>
    <xdr:sp macro="" textlink="">
      <xdr:nvSpPr>
        <xdr:cNvPr id="12062" name="Text Box 75" hidden="1">
          <a:extLst>
            <a:ext uri="{FF2B5EF4-FFF2-40B4-BE49-F238E27FC236}">
              <a16:creationId xmlns:a16="http://schemas.microsoft.com/office/drawing/2014/main" id="{00000000-0008-0000-0000-00001E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82</xdr:row>
      <xdr:rowOff>76200</xdr:rowOff>
    </xdr:from>
    <xdr:to>
      <xdr:col>14</xdr:col>
      <xdr:colOff>76200</xdr:colOff>
      <xdr:row>83</xdr:row>
      <xdr:rowOff>114300</xdr:rowOff>
    </xdr:to>
    <xdr:sp macro="" textlink="">
      <xdr:nvSpPr>
        <xdr:cNvPr id="12063" name="Text Box 75" hidden="1">
          <a:extLst>
            <a:ext uri="{FF2B5EF4-FFF2-40B4-BE49-F238E27FC236}">
              <a16:creationId xmlns:a16="http://schemas.microsoft.com/office/drawing/2014/main" id="{00000000-0008-0000-0000-00001F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82</xdr:row>
      <xdr:rowOff>76200</xdr:rowOff>
    </xdr:from>
    <xdr:to>
      <xdr:col>14</xdr:col>
      <xdr:colOff>76200</xdr:colOff>
      <xdr:row>83</xdr:row>
      <xdr:rowOff>114300</xdr:rowOff>
    </xdr:to>
    <xdr:sp macro="" textlink="">
      <xdr:nvSpPr>
        <xdr:cNvPr id="12064" name="Text Box 75" hidden="1">
          <a:extLst>
            <a:ext uri="{FF2B5EF4-FFF2-40B4-BE49-F238E27FC236}">
              <a16:creationId xmlns:a16="http://schemas.microsoft.com/office/drawing/2014/main" id="{00000000-0008-0000-0000-000020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82</xdr:row>
      <xdr:rowOff>76200</xdr:rowOff>
    </xdr:from>
    <xdr:to>
      <xdr:col>14</xdr:col>
      <xdr:colOff>76200</xdr:colOff>
      <xdr:row>83</xdr:row>
      <xdr:rowOff>114300</xdr:rowOff>
    </xdr:to>
    <xdr:sp macro="" textlink="">
      <xdr:nvSpPr>
        <xdr:cNvPr id="12065" name="Text Box 75" hidden="1">
          <a:extLst>
            <a:ext uri="{FF2B5EF4-FFF2-40B4-BE49-F238E27FC236}">
              <a16:creationId xmlns:a16="http://schemas.microsoft.com/office/drawing/2014/main" id="{00000000-0008-0000-0000-000021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82</xdr:row>
      <xdr:rowOff>76200</xdr:rowOff>
    </xdr:from>
    <xdr:to>
      <xdr:col>14</xdr:col>
      <xdr:colOff>76200</xdr:colOff>
      <xdr:row>83</xdr:row>
      <xdr:rowOff>114300</xdr:rowOff>
    </xdr:to>
    <xdr:sp macro="" textlink="">
      <xdr:nvSpPr>
        <xdr:cNvPr id="12066" name="Text Box 75" hidden="1">
          <a:extLst>
            <a:ext uri="{FF2B5EF4-FFF2-40B4-BE49-F238E27FC236}">
              <a16:creationId xmlns:a16="http://schemas.microsoft.com/office/drawing/2014/main" id="{00000000-0008-0000-0000-000022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82</xdr:row>
      <xdr:rowOff>76200</xdr:rowOff>
    </xdr:from>
    <xdr:to>
      <xdr:col>14</xdr:col>
      <xdr:colOff>76200</xdr:colOff>
      <xdr:row>83</xdr:row>
      <xdr:rowOff>114300</xdr:rowOff>
    </xdr:to>
    <xdr:sp macro="" textlink="">
      <xdr:nvSpPr>
        <xdr:cNvPr id="12067" name="Text Box 75" hidden="1">
          <a:extLst>
            <a:ext uri="{FF2B5EF4-FFF2-40B4-BE49-F238E27FC236}">
              <a16:creationId xmlns:a16="http://schemas.microsoft.com/office/drawing/2014/main" id="{00000000-0008-0000-0000-000023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83</xdr:row>
      <xdr:rowOff>76200</xdr:rowOff>
    </xdr:from>
    <xdr:to>
      <xdr:col>14</xdr:col>
      <xdr:colOff>76200</xdr:colOff>
      <xdr:row>84</xdr:row>
      <xdr:rowOff>114300</xdr:rowOff>
    </xdr:to>
    <xdr:sp macro="" textlink="">
      <xdr:nvSpPr>
        <xdr:cNvPr id="12068" name="Text Box 75" hidden="1">
          <a:extLst>
            <a:ext uri="{FF2B5EF4-FFF2-40B4-BE49-F238E27FC236}">
              <a16:creationId xmlns:a16="http://schemas.microsoft.com/office/drawing/2014/main" id="{00000000-0008-0000-0000-000024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83</xdr:row>
      <xdr:rowOff>76200</xdr:rowOff>
    </xdr:from>
    <xdr:to>
      <xdr:col>14</xdr:col>
      <xdr:colOff>76200</xdr:colOff>
      <xdr:row>84</xdr:row>
      <xdr:rowOff>114300</xdr:rowOff>
    </xdr:to>
    <xdr:sp macro="" textlink="">
      <xdr:nvSpPr>
        <xdr:cNvPr id="12069" name="Text Box 75" hidden="1">
          <a:extLst>
            <a:ext uri="{FF2B5EF4-FFF2-40B4-BE49-F238E27FC236}">
              <a16:creationId xmlns:a16="http://schemas.microsoft.com/office/drawing/2014/main" id="{00000000-0008-0000-0000-000025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83</xdr:row>
      <xdr:rowOff>76200</xdr:rowOff>
    </xdr:from>
    <xdr:to>
      <xdr:col>14</xdr:col>
      <xdr:colOff>76200</xdr:colOff>
      <xdr:row>84</xdr:row>
      <xdr:rowOff>114300</xdr:rowOff>
    </xdr:to>
    <xdr:sp macro="" textlink="">
      <xdr:nvSpPr>
        <xdr:cNvPr id="12070" name="Text Box 75" hidden="1">
          <a:extLst>
            <a:ext uri="{FF2B5EF4-FFF2-40B4-BE49-F238E27FC236}">
              <a16:creationId xmlns:a16="http://schemas.microsoft.com/office/drawing/2014/main" id="{00000000-0008-0000-0000-000026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83</xdr:row>
      <xdr:rowOff>76200</xdr:rowOff>
    </xdr:from>
    <xdr:to>
      <xdr:col>14</xdr:col>
      <xdr:colOff>76200</xdr:colOff>
      <xdr:row>84</xdr:row>
      <xdr:rowOff>114300</xdr:rowOff>
    </xdr:to>
    <xdr:sp macro="" textlink="">
      <xdr:nvSpPr>
        <xdr:cNvPr id="12071" name="Text Box 75" hidden="1">
          <a:extLst>
            <a:ext uri="{FF2B5EF4-FFF2-40B4-BE49-F238E27FC236}">
              <a16:creationId xmlns:a16="http://schemas.microsoft.com/office/drawing/2014/main" id="{00000000-0008-0000-0000-000027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83</xdr:row>
      <xdr:rowOff>76200</xdr:rowOff>
    </xdr:from>
    <xdr:to>
      <xdr:col>14</xdr:col>
      <xdr:colOff>76200</xdr:colOff>
      <xdr:row>84</xdr:row>
      <xdr:rowOff>114300</xdr:rowOff>
    </xdr:to>
    <xdr:sp macro="" textlink="">
      <xdr:nvSpPr>
        <xdr:cNvPr id="12072" name="Text Box 75" hidden="1">
          <a:extLst>
            <a:ext uri="{FF2B5EF4-FFF2-40B4-BE49-F238E27FC236}">
              <a16:creationId xmlns:a16="http://schemas.microsoft.com/office/drawing/2014/main" id="{00000000-0008-0000-0000-000028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83</xdr:row>
      <xdr:rowOff>76200</xdr:rowOff>
    </xdr:from>
    <xdr:to>
      <xdr:col>14</xdr:col>
      <xdr:colOff>76200</xdr:colOff>
      <xdr:row>84</xdr:row>
      <xdr:rowOff>114300</xdr:rowOff>
    </xdr:to>
    <xdr:sp macro="" textlink="">
      <xdr:nvSpPr>
        <xdr:cNvPr id="12073" name="Text Box 75" hidden="1">
          <a:extLst>
            <a:ext uri="{FF2B5EF4-FFF2-40B4-BE49-F238E27FC236}">
              <a16:creationId xmlns:a16="http://schemas.microsoft.com/office/drawing/2014/main" id="{00000000-0008-0000-0000-000029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83</xdr:row>
      <xdr:rowOff>76200</xdr:rowOff>
    </xdr:from>
    <xdr:to>
      <xdr:col>14</xdr:col>
      <xdr:colOff>76200</xdr:colOff>
      <xdr:row>84</xdr:row>
      <xdr:rowOff>114300</xdr:rowOff>
    </xdr:to>
    <xdr:sp macro="" textlink="">
      <xdr:nvSpPr>
        <xdr:cNvPr id="12074" name="Text Box 75" hidden="1">
          <a:extLst>
            <a:ext uri="{FF2B5EF4-FFF2-40B4-BE49-F238E27FC236}">
              <a16:creationId xmlns:a16="http://schemas.microsoft.com/office/drawing/2014/main" id="{00000000-0008-0000-0000-00002A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83</xdr:row>
      <xdr:rowOff>76200</xdr:rowOff>
    </xdr:from>
    <xdr:to>
      <xdr:col>14</xdr:col>
      <xdr:colOff>76200</xdr:colOff>
      <xdr:row>84</xdr:row>
      <xdr:rowOff>114300</xdr:rowOff>
    </xdr:to>
    <xdr:sp macro="" textlink="">
      <xdr:nvSpPr>
        <xdr:cNvPr id="12075" name="Text Box 75" hidden="1">
          <a:extLst>
            <a:ext uri="{FF2B5EF4-FFF2-40B4-BE49-F238E27FC236}">
              <a16:creationId xmlns:a16="http://schemas.microsoft.com/office/drawing/2014/main" id="{00000000-0008-0000-0000-00002B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84</xdr:row>
      <xdr:rowOff>76200</xdr:rowOff>
    </xdr:from>
    <xdr:to>
      <xdr:col>14</xdr:col>
      <xdr:colOff>76200</xdr:colOff>
      <xdr:row>85</xdr:row>
      <xdr:rowOff>114300</xdr:rowOff>
    </xdr:to>
    <xdr:sp macro="" textlink="">
      <xdr:nvSpPr>
        <xdr:cNvPr id="12076" name="Text Box 75" hidden="1">
          <a:extLst>
            <a:ext uri="{FF2B5EF4-FFF2-40B4-BE49-F238E27FC236}">
              <a16:creationId xmlns:a16="http://schemas.microsoft.com/office/drawing/2014/main" id="{00000000-0008-0000-0000-00002C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84</xdr:row>
      <xdr:rowOff>76200</xdr:rowOff>
    </xdr:from>
    <xdr:to>
      <xdr:col>14</xdr:col>
      <xdr:colOff>76200</xdr:colOff>
      <xdr:row>85</xdr:row>
      <xdr:rowOff>114300</xdr:rowOff>
    </xdr:to>
    <xdr:sp macro="" textlink="">
      <xdr:nvSpPr>
        <xdr:cNvPr id="12077" name="Text Box 75" hidden="1">
          <a:extLst>
            <a:ext uri="{FF2B5EF4-FFF2-40B4-BE49-F238E27FC236}">
              <a16:creationId xmlns:a16="http://schemas.microsoft.com/office/drawing/2014/main" id="{00000000-0008-0000-0000-00002D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84</xdr:row>
      <xdr:rowOff>76200</xdr:rowOff>
    </xdr:from>
    <xdr:to>
      <xdr:col>14</xdr:col>
      <xdr:colOff>76200</xdr:colOff>
      <xdr:row>85</xdr:row>
      <xdr:rowOff>114300</xdr:rowOff>
    </xdr:to>
    <xdr:sp macro="" textlink="">
      <xdr:nvSpPr>
        <xdr:cNvPr id="12078" name="Text Box 75" hidden="1">
          <a:extLst>
            <a:ext uri="{FF2B5EF4-FFF2-40B4-BE49-F238E27FC236}">
              <a16:creationId xmlns:a16="http://schemas.microsoft.com/office/drawing/2014/main" id="{00000000-0008-0000-0000-00002E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84</xdr:row>
      <xdr:rowOff>76200</xdr:rowOff>
    </xdr:from>
    <xdr:to>
      <xdr:col>14</xdr:col>
      <xdr:colOff>76200</xdr:colOff>
      <xdr:row>85</xdr:row>
      <xdr:rowOff>114300</xdr:rowOff>
    </xdr:to>
    <xdr:sp macro="" textlink="">
      <xdr:nvSpPr>
        <xdr:cNvPr id="12079" name="Text Box 75" hidden="1">
          <a:extLst>
            <a:ext uri="{FF2B5EF4-FFF2-40B4-BE49-F238E27FC236}">
              <a16:creationId xmlns:a16="http://schemas.microsoft.com/office/drawing/2014/main" id="{00000000-0008-0000-0000-00002F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84</xdr:row>
      <xdr:rowOff>76200</xdr:rowOff>
    </xdr:from>
    <xdr:to>
      <xdr:col>14</xdr:col>
      <xdr:colOff>76200</xdr:colOff>
      <xdr:row>85</xdr:row>
      <xdr:rowOff>114300</xdr:rowOff>
    </xdr:to>
    <xdr:sp macro="" textlink="">
      <xdr:nvSpPr>
        <xdr:cNvPr id="12080" name="Text Box 75" hidden="1">
          <a:extLst>
            <a:ext uri="{FF2B5EF4-FFF2-40B4-BE49-F238E27FC236}">
              <a16:creationId xmlns:a16="http://schemas.microsoft.com/office/drawing/2014/main" id="{00000000-0008-0000-0000-000030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84</xdr:row>
      <xdr:rowOff>76200</xdr:rowOff>
    </xdr:from>
    <xdr:to>
      <xdr:col>14</xdr:col>
      <xdr:colOff>76200</xdr:colOff>
      <xdr:row>85</xdr:row>
      <xdr:rowOff>114300</xdr:rowOff>
    </xdr:to>
    <xdr:sp macro="" textlink="">
      <xdr:nvSpPr>
        <xdr:cNvPr id="12081" name="Text Box 75" hidden="1">
          <a:extLst>
            <a:ext uri="{FF2B5EF4-FFF2-40B4-BE49-F238E27FC236}">
              <a16:creationId xmlns:a16="http://schemas.microsoft.com/office/drawing/2014/main" id="{00000000-0008-0000-0000-000031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84</xdr:row>
      <xdr:rowOff>76200</xdr:rowOff>
    </xdr:from>
    <xdr:to>
      <xdr:col>14</xdr:col>
      <xdr:colOff>76200</xdr:colOff>
      <xdr:row>85</xdr:row>
      <xdr:rowOff>114300</xdr:rowOff>
    </xdr:to>
    <xdr:sp macro="" textlink="">
      <xdr:nvSpPr>
        <xdr:cNvPr id="12082" name="Text Box 75" hidden="1">
          <a:extLst>
            <a:ext uri="{FF2B5EF4-FFF2-40B4-BE49-F238E27FC236}">
              <a16:creationId xmlns:a16="http://schemas.microsoft.com/office/drawing/2014/main" id="{00000000-0008-0000-0000-000032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84</xdr:row>
      <xdr:rowOff>76200</xdr:rowOff>
    </xdr:from>
    <xdr:to>
      <xdr:col>14</xdr:col>
      <xdr:colOff>76200</xdr:colOff>
      <xdr:row>85</xdr:row>
      <xdr:rowOff>114300</xdr:rowOff>
    </xdr:to>
    <xdr:sp macro="" textlink="">
      <xdr:nvSpPr>
        <xdr:cNvPr id="12083" name="Text Box 75" hidden="1">
          <a:extLst>
            <a:ext uri="{FF2B5EF4-FFF2-40B4-BE49-F238E27FC236}">
              <a16:creationId xmlns:a16="http://schemas.microsoft.com/office/drawing/2014/main" id="{00000000-0008-0000-0000-000033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85</xdr:row>
      <xdr:rowOff>76200</xdr:rowOff>
    </xdr:from>
    <xdr:to>
      <xdr:col>14</xdr:col>
      <xdr:colOff>76200</xdr:colOff>
      <xdr:row>86</xdr:row>
      <xdr:rowOff>114300</xdr:rowOff>
    </xdr:to>
    <xdr:sp macro="" textlink="">
      <xdr:nvSpPr>
        <xdr:cNvPr id="12084" name="Text Box 75" hidden="1">
          <a:extLst>
            <a:ext uri="{FF2B5EF4-FFF2-40B4-BE49-F238E27FC236}">
              <a16:creationId xmlns:a16="http://schemas.microsoft.com/office/drawing/2014/main" id="{00000000-0008-0000-0000-000034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85</xdr:row>
      <xdr:rowOff>76200</xdr:rowOff>
    </xdr:from>
    <xdr:to>
      <xdr:col>14</xdr:col>
      <xdr:colOff>76200</xdr:colOff>
      <xdr:row>86</xdr:row>
      <xdr:rowOff>114300</xdr:rowOff>
    </xdr:to>
    <xdr:sp macro="" textlink="">
      <xdr:nvSpPr>
        <xdr:cNvPr id="12085" name="Text Box 75" hidden="1">
          <a:extLst>
            <a:ext uri="{FF2B5EF4-FFF2-40B4-BE49-F238E27FC236}">
              <a16:creationId xmlns:a16="http://schemas.microsoft.com/office/drawing/2014/main" id="{00000000-0008-0000-0000-000035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85</xdr:row>
      <xdr:rowOff>76200</xdr:rowOff>
    </xdr:from>
    <xdr:to>
      <xdr:col>14</xdr:col>
      <xdr:colOff>76200</xdr:colOff>
      <xdr:row>86</xdr:row>
      <xdr:rowOff>114300</xdr:rowOff>
    </xdr:to>
    <xdr:sp macro="" textlink="">
      <xdr:nvSpPr>
        <xdr:cNvPr id="12086" name="Text Box 75" hidden="1">
          <a:extLst>
            <a:ext uri="{FF2B5EF4-FFF2-40B4-BE49-F238E27FC236}">
              <a16:creationId xmlns:a16="http://schemas.microsoft.com/office/drawing/2014/main" id="{00000000-0008-0000-0000-000036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85</xdr:row>
      <xdr:rowOff>76200</xdr:rowOff>
    </xdr:from>
    <xdr:to>
      <xdr:col>14</xdr:col>
      <xdr:colOff>76200</xdr:colOff>
      <xdr:row>86</xdr:row>
      <xdr:rowOff>114300</xdr:rowOff>
    </xdr:to>
    <xdr:sp macro="" textlink="">
      <xdr:nvSpPr>
        <xdr:cNvPr id="12087" name="Text Box 75" hidden="1">
          <a:extLst>
            <a:ext uri="{FF2B5EF4-FFF2-40B4-BE49-F238E27FC236}">
              <a16:creationId xmlns:a16="http://schemas.microsoft.com/office/drawing/2014/main" id="{00000000-0008-0000-0000-000037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85</xdr:row>
      <xdr:rowOff>76200</xdr:rowOff>
    </xdr:from>
    <xdr:to>
      <xdr:col>14</xdr:col>
      <xdr:colOff>76200</xdr:colOff>
      <xdr:row>86</xdr:row>
      <xdr:rowOff>114300</xdr:rowOff>
    </xdr:to>
    <xdr:sp macro="" textlink="">
      <xdr:nvSpPr>
        <xdr:cNvPr id="12088" name="Text Box 75" hidden="1">
          <a:extLst>
            <a:ext uri="{FF2B5EF4-FFF2-40B4-BE49-F238E27FC236}">
              <a16:creationId xmlns:a16="http://schemas.microsoft.com/office/drawing/2014/main" id="{00000000-0008-0000-0000-000038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85</xdr:row>
      <xdr:rowOff>76200</xdr:rowOff>
    </xdr:from>
    <xdr:to>
      <xdr:col>14</xdr:col>
      <xdr:colOff>76200</xdr:colOff>
      <xdr:row>86</xdr:row>
      <xdr:rowOff>114300</xdr:rowOff>
    </xdr:to>
    <xdr:sp macro="" textlink="">
      <xdr:nvSpPr>
        <xdr:cNvPr id="12089" name="Text Box 75" hidden="1">
          <a:extLst>
            <a:ext uri="{FF2B5EF4-FFF2-40B4-BE49-F238E27FC236}">
              <a16:creationId xmlns:a16="http://schemas.microsoft.com/office/drawing/2014/main" id="{00000000-0008-0000-0000-000039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85</xdr:row>
      <xdr:rowOff>76200</xdr:rowOff>
    </xdr:from>
    <xdr:to>
      <xdr:col>14</xdr:col>
      <xdr:colOff>76200</xdr:colOff>
      <xdr:row>86</xdr:row>
      <xdr:rowOff>114300</xdr:rowOff>
    </xdr:to>
    <xdr:sp macro="" textlink="">
      <xdr:nvSpPr>
        <xdr:cNvPr id="12090" name="Text Box 75" hidden="1">
          <a:extLst>
            <a:ext uri="{FF2B5EF4-FFF2-40B4-BE49-F238E27FC236}">
              <a16:creationId xmlns:a16="http://schemas.microsoft.com/office/drawing/2014/main" id="{00000000-0008-0000-0000-00003A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85</xdr:row>
      <xdr:rowOff>76200</xdr:rowOff>
    </xdr:from>
    <xdr:to>
      <xdr:col>14</xdr:col>
      <xdr:colOff>76200</xdr:colOff>
      <xdr:row>86</xdr:row>
      <xdr:rowOff>114300</xdr:rowOff>
    </xdr:to>
    <xdr:sp macro="" textlink="">
      <xdr:nvSpPr>
        <xdr:cNvPr id="12091" name="Text Box 75" hidden="1">
          <a:extLst>
            <a:ext uri="{FF2B5EF4-FFF2-40B4-BE49-F238E27FC236}">
              <a16:creationId xmlns:a16="http://schemas.microsoft.com/office/drawing/2014/main" id="{00000000-0008-0000-0000-00003B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86</xdr:row>
      <xdr:rowOff>76200</xdr:rowOff>
    </xdr:from>
    <xdr:to>
      <xdr:col>14</xdr:col>
      <xdr:colOff>76200</xdr:colOff>
      <xdr:row>87</xdr:row>
      <xdr:rowOff>114300</xdr:rowOff>
    </xdr:to>
    <xdr:sp macro="" textlink="">
      <xdr:nvSpPr>
        <xdr:cNvPr id="12092" name="Text Box 75" hidden="1">
          <a:extLst>
            <a:ext uri="{FF2B5EF4-FFF2-40B4-BE49-F238E27FC236}">
              <a16:creationId xmlns:a16="http://schemas.microsoft.com/office/drawing/2014/main" id="{00000000-0008-0000-0000-00003C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86</xdr:row>
      <xdr:rowOff>76200</xdr:rowOff>
    </xdr:from>
    <xdr:to>
      <xdr:col>14</xdr:col>
      <xdr:colOff>76200</xdr:colOff>
      <xdr:row>87</xdr:row>
      <xdr:rowOff>114300</xdr:rowOff>
    </xdr:to>
    <xdr:sp macro="" textlink="">
      <xdr:nvSpPr>
        <xdr:cNvPr id="12093" name="Text Box 75" hidden="1">
          <a:extLst>
            <a:ext uri="{FF2B5EF4-FFF2-40B4-BE49-F238E27FC236}">
              <a16:creationId xmlns:a16="http://schemas.microsoft.com/office/drawing/2014/main" id="{00000000-0008-0000-0000-00003D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86</xdr:row>
      <xdr:rowOff>76200</xdr:rowOff>
    </xdr:from>
    <xdr:to>
      <xdr:col>14</xdr:col>
      <xdr:colOff>76200</xdr:colOff>
      <xdr:row>87</xdr:row>
      <xdr:rowOff>114300</xdr:rowOff>
    </xdr:to>
    <xdr:sp macro="" textlink="">
      <xdr:nvSpPr>
        <xdr:cNvPr id="12094" name="Text Box 75" hidden="1">
          <a:extLst>
            <a:ext uri="{FF2B5EF4-FFF2-40B4-BE49-F238E27FC236}">
              <a16:creationId xmlns:a16="http://schemas.microsoft.com/office/drawing/2014/main" id="{00000000-0008-0000-0000-00003E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86</xdr:row>
      <xdr:rowOff>76200</xdr:rowOff>
    </xdr:from>
    <xdr:to>
      <xdr:col>14</xdr:col>
      <xdr:colOff>76200</xdr:colOff>
      <xdr:row>87</xdr:row>
      <xdr:rowOff>114300</xdr:rowOff>
    </xdr:to>
    <xdr:sp macro="" textlink="">
      <xdr:nvSpPr>
        <xdr:cNvPr id="12095" name="Text Box 75" hidden="1">
          <a:extLst>
            <a:ext uri="{FF2B5EF4-FFF2-40B4-BE49-F238E27FC236}">
              <a16:creationId xmlns:a16="http://schemas.microsoft.com/office/drawing/2014/main" id="{00000000-0008-0000-0000-00003F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86</xdr:row>
      <xdr:rowOff>76200</xdr:rowOff>
    </xdr:from>
    <xdr:to>
      <xdr:col>14</xdr:col>
      <xdr:colOff>76200</xdr:colOff>
      <xdr:row>87</xdr:row>
      <xdr:rowOff>114300</xdr:rowOff>
    </xdr:to>
    <xdr:sp macro="" textlink="">
      <xdr:nvSpPr>
        <xdr:cNvPr id="12096" name="Text Box 75" hidden="1">
          <a:extLst>
            <a:ext uri="{FF2B5EF4-FFF2-40B4-BE49-F238E27FC236}">
              <a16:creationId xmlns:a16="http://schemas.microsoft.com/office/drawing/2014/main" id="{00000000-0008-0000-0000-000040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86</xdr:row>
      <xdr:rowOff>76200</xdr:rowOff>
    </xdr:from>
    <xdr:to>
      <xdr:col>14</xdr:col>
      <xdr:colOff>76200</xdr:colOff>
      <xdr:row>87</xdr:row>
      <xdr:rowOff>114300</xdr:rowOff>
    </xdr:to>
    <xdr:sp macro="" textlink="">
      <xdr:nvSpPr>
        <xdr:cNvPr id="12097" name="Text Box 75" hidden="1">
          <a:extLst>
            <a:ext uri="{FF2B5EF4-FFF2-40B4-BE49-F238E27FC236}">
              <a16:creationId xmlns:a16="http://schemas.microsoft.com/office/drawing/2014/main" id="{00000000-0008-0000-0000-000041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86</xdr:row>
      <xdr:rowOff>76200</xdr:rowOff>
    </xdr:from>
    <xdr:to>
      <xdr:col>14</xdr:col>
      <xdr:colOff>76200</xdr:colOff>
      <xdr:row>87</xdr:row>
      <xdr:rowOff>114300</xdr:rowOff>
    </xdr:to>
    <xdr:sp macro="" textlink="">
      <xdr:nvSpPr>
        <xdr:cNvPr id="12098" name="Text Box 75" hidden="1">
          <a:extLst>
            <a:ext uri="{FF2B5EF4-FFF2-40B4-BE49-F238E27FC236}">
              <a16:creationId xmlns:a16="http://schemas.microsoft.com/office/drawing/2014/main" id="{00000000-0008-0000-0000-000042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86</xdr:row>
      <xdr:rowOff>76200</xdr:rowOff>
    </xdr:from>
    <xdr:to>
      <xdr:col>14</xdr:col>
      <xdr:colOff>76200</xdr:colOff>
      <xdr:row>87</xdr:row>
      <xdr:rowOff>114300</xdr:rowOff>
    </xdr:to>
    <xdr:sp macro="" textlink="">
      <xdr:nvSpPr>
        <xdr:cNvPr id="12099" name="Text Box 75" hidden="1">
          <a:extLst>
            <a:ext uri="{FF2B5EF4-FFF2-40B4-BE49-F238E27FC236}">
              <a16:creationId xmlns:a16="http://schemas.microsoft.com/office/drawing/2014/main" id="{00000000-0008-0000-0000-000043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87</xdr:row>
      <xdr:rowOff>76200</xdr:rowOff>
    </xdr:from>
    <xdr:to>
      <xdr:col>14</xdr:col>
      <xdr:colOff>76200</xdr:colOff>
      <xdr:row>88</xdr:row>
      <xdr:rowOff>114300</xdr:rowOff>
    </xdr:to>
    <xdr:sp macro="" textlink="">
      <xdr:nvSpPr>
        <xdr:cNvPr id="12100" name="Text Box 75" hidden="1">
          <a:extLst>
            <a:ext uri="{FF2B5EF4-FFF2-40B4-BE49-F238E27FC236}">
              <a16:creationId xmlns:a16="http://schemas.microsoft.com/office/drawing/2014/main" id="{00000000-0008-0000-0000-000044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87</xdr:row>
      <xdr:rowOff>76200</xdr:rowOff>
    </xdr:from>
    <xdr:to>
      <xdr:col>14</xdr:col>
      <xdr:colOff>76200</xdr:colOff>
      <xdr:row>88</xdr:row>
      <xdr:rowOff>114300</xdr:rowOff>
    </xdr:to>
    <xdr:sp macro="" textlink="">
      <xdr:nvSpPr>
        <xdr:cNvPr id="12101" name="Text Box 75" hidden="1">
          <a:extLst>
            <a:ext uri="{FF2B5EF4-FFF2-40B4-BE49-F238E27FC236}">
              <a16:creationId xmlns:a16="http://schemas.microsoft.com/office/drawing/2014/main" id="{00000000-0008-0000-0000-000045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87</xdr:row>
      <xdr:rowOff>76200</xdr:rowOff>
    </xdr:from>
    <xdr:to>
      <xdr:col>14</xdr:col>
      <xdr:colOff>76200</xdr:colOff>
      <xdr:row>88</xdr:row>
      <xdr:rowOff>114300</xdr:rowOff>
    </xdr:to>
    <xdr:sp macro="" textlink="">
      <xdr:nvSpPr>
        <xdr:cNvPr id="12102" name="Text Box 75" hidden="1">
          <a:extLst>
            <a:ext uri="{FF2B5EF4-FFF2-40B4-BE49-F238E27FC236}">
              <a16:creationId xmlns:a16="http://schemas.microsoft.com/office/drawing/2014/main" id="{00000000-0008-0000-0000-000046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87</xdr:row>
      <xdr:rowOff>76200</xdr:rowOff>
    </xdr:from>
    <xdr:to>
      <xdr:col>14</xdr:col>
      <xdr:colOff>76200</xdr:colOff>
      <xdr:row>88</xdr:row>
      <xdr:rowOff>114300</xdr:rowOff>
    </xdr:to>
    <xdr:sp macro="" textlink="">
      <xdr:nvSpPr>
        <xdr:cNvPr id="12103" name="Text Box 75" hidden="1">
          <a:extLst>
            <a:ext uri="{FF2B5EF4-FFF2-40B4-BE49-F238E27FC236}">
              <a16:creationId xmlns:a16="http://schemas.microsoft.com/office/drawing/2014/main" id="{00000000-0008-0000-0000-000047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87</xdr:row>
      <xdr:rowOff>76200</xdr:rowOff>
    </xdr:from>
    <xdr:to>
      <xdr:col>14</xdr:col>
      <xdr:colOff>76200</xdr:colOff>
      <xdr:row>88</xdr:row>
      <xdr:rowOff>114300</xdr:rowOff>
    </xdr:to>
    <xdr:sp macro="" textlink="">
      <xdr:nvSpPr>
        <xdr:cNvPr id="12104" name="Text Box 75" hidden="1">
          <a:extLst>
            <a:ext uri="{FF2B5EF4-FFF2-40B4-BE49-F238E27FC236}">
              <a16:creationId xmlns:a16="http://schemas.microsoft.com/office/drawing/2014/main" id="{00000000-0008-0000-0000-000048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87</xdr:row>
      <xdr:rowOff>76200</xdr:rowOff>
    </xdr:from>
    <xdr:to>
      <xdr:col>14</xdr:col>
      <xdr:colOff>76200</xdr:colOff>
      <xdr:row>88</xdr:row>
      <xdr:rowOff>114300</xdr:rowOff>
    </xdr:to>
    <xdr:sp macro="" textlink="">
      <xdr:nvSpPr>
        <xdr:cNvPr id="12105" name="Text Box 75" hidden="1">
          <a:extLst>
            <a:ext uri="{FF2B5EF4-FFF2-40B4-BE49-F238E27FC236}">
              <a16:creationId xmlns:a16="http://schemas.microsoft.com/office/drawing/2014/main" id="{00000000-0008-0000-0000-000049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87</xdr:row>
      <xdr:rowOff>76200</xdr:rowOff>
    </xdr:from>
    <xdr:to>
      <xdr:col>14</xdr:col>
      <xdr:colOff>76200</xdr:colOff>
      <xdr:row>88</xdr:row>
      <xdr:rowOff>114300</xdr:rowOff>
    </xdr:to>
    <xdr:sp macro="" textlink="">
      <xdr:nvSpPr>
        <xdr:cNvPr id="12106" name="Text Box 75" hidden="1">
          <a:extLst>
            <a:ext uri="{FF2B5EF4-FFF2-40B4-BE49-F238E27FC236}">
              <a16:creationId xmlns:a16="http://schemas.microsoft.com/office/drawing/2014/main" id="{00000000-0008-0000-0000-00004A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87</xdr:row>
      <xdr:rowOff>76200</xdr:rowOff>
    </xdr:from>
    <xdr:to>
      <xdr:col>14</xdr:col>
      <xdr:colOff>76200</xdr:colOff>
      <xdr:row>88</xdr:row>
      <xdr:rowOff>114300</xdr:rowOff>
    </xdr:to>
    <xdr:sp macro="" textlink="">
      <xdr:nvSpPr>
        <xdr:cNvPr id="12107" name="Text Box 75" hidden="1">
          <a:extLst>
            <a:ext uri="{FF2B5EF4-FFF2-40B4-BE49-F238E27FC236}">
              <a16:creationId xmlns:a16="http://schemas.microsoft.com/office/drawing/2014/main" id="{00000000-0008-0000-0000-00004B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88</xdr:row>
      <xdr:rowOff>76200</xdr:rowOff>
    </xdr:from>
    <xdr:to>
      <xdr:col>14</xdr:col>
      <xdr:colOff>76200</xdr:colOff>
      <xdr:row>89</xdr:row>
      <xdr:rowOff>114300</xdr:rowOff>
    </xdr:to>
    <xdr:sp macro="" textlink="">
      <xdr:nvSpPr>
        <xdr:cNvPr id="12108" name="Text Box 75" hidden="1">
          <a:extLst>
            <a:ext uri="{FF2B5EF4-FFF2-40B4-BE49-F238E27FC236}">
              <a16:creationId xmlns:a16="http://schemas.microsoft.com/office/drawing/2014/main" id="{00000000-0008-0000-0000-00004C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88</xdr:row>
      <xdr:rowOff>76200</xdr:rowOff>
    </xdr:from>
    <xdr:to>
      <xdr:col>14</xdr:col>
      <xdr:colOff>76200</xdr:colOff>
      <xdr:row>89</xdr:row>
      <xdr:rowOff>114300</xdr:rowOff>
    </xdr:to>
    <xdr:sp macro="" textlink="">
      <xdr:nvSpPr>
        <xdr:cNvPr id="12109" name="Text Box 75" hidden="1">
          <a:extLst>
            <a:ext uri="{FF2B5EF4-FFF2-40B4-BE49-F238E27FC236}">
              <a16:creationId xmlns:a16="http://schemas.microsoft.com/office/drawing/2014/main" id="{00000000-0008-0000-0000-00004D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88</xdr:row>
      <xdr:rowOff>76200</xdr:rowOff>
    </xdr:from>
    <xdr:to>
      <xdr:col>14</xdr:col>
      <xdr:colOff>76200</xdr:colOff>
      <xdr:row>89</xdr:row>
      <xdr:rowOff>114300</xdr:rowOff>
    </xdr:to>
    <xdr:sp macro="" textlink="">
      <xdr:nvSpPr>
        <xdr:cNvPr id="12110" name="Text Box 75" hidden="1">
          <a:extLst>
            <a:ext uri="{FF2B5EF4-FFF2-40B4-BE49-F238E27FC236}">
              <a16:creationId xmlns:a16="http://schemas.microsoft.com/office/drawing/2014/main" id="{00000000-0008-0000-0000-00004E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88</xdr:row>
      <xdr:rowOff>76200</xdr:rowOff>
    </xdr:from>
    <xdr:to>
      <xdr:col>14</xdr:col>
      <xdr:colOff>76200</xdr:colOff>
      <xdr:row>89</xdr:row>
      <xdr:rowOff>114300</xdr:rowOff>
    </xdr:to>
    <xdr:sp macro="" textlink="">
      <xdr:nvSpPr>
        <xdr:cNvPr id="12111" name="Text Box 75" hidden="1">
          <a:extLst>
            <a:ext uri="{FF2B5EF4-FFF2-40B4-BE49-F238E27FC236}">
              <a16:creationId xmlns:a16="http://schemas.microsoft.com/office/drawing/2014/main" id="{00000000-0008-0000-0000-00004F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88</xdr:row>
      <xdr:rowOff>76200</xdr:rowOff>
    </xdr:from>
    <xdr:to>
      <xdr:col>14</xdr:col>
      <xdr:colOff>76200</xdr:colOff>
      <xdr:row>89</xdr:row>
      <xdr:rowOff>114300</xdr:rowOff>
    </xdr:to>
    <xdr:sp macro="" textlink="">
      <xdr:nvSpPr>
        <xdr:cNvPr id="12112" name="Text Box 75" hidden="1">
          <a:extLst>
            <a:ext uri="{FF2B5EF4-FFF2-40B4-BE49-F238E27FC236}">
              <a16:creationId xmlns:a16="http://schemas.microsoft.com/office/drawing/2014/main" id="{00000000-0008-0000-0000-000050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88</xdr:row>
      <xdr:rowOff>76200</xdr:rowOff>
    </xdr:from>
    <xdr:to>
      <xdr:col>14</xdr:col>
      <xdr:colOff>76200</xdr:colOff>
      <xdr:row>89</xdr:row>
      <xdr:rowOff>114300</xdr:rowOff>
    </xdr:to>
    <xdr:sp macro="" textlink="">
      <xdr:nvSpPr>
        <xdr:cNvPr id="12113" name="Text Box 75" hidden="1">
          <a:extLst>
            <a:ext uri="{FF2B5EF4-FFF2-40B4-BE49-F238E27FC236}">
              <a16:creationId xmlns:a16="http://schemas.microsoft.com/office/drawing/2014/main" id="{00000000-0008-0000-0000-000051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88</xdr:row>
      <xdr:rowOff>76200</xdr:rowOff>
    </xdr:from>
    <xdr:to>
      <xdr:col>14</xdr:col>
      <xdr:colOff>76200</xdr:colOff>
      <xdr:row>89</xdr:row>
      <xdr:rowOff>114300</xdr:rowOff>
    </xdr:to>
    <xdr:sp macro="" textlink="">
      <xdr:nvSpPr>
        <xdr:cNvPr id="12114" name="Text Box 75" hidden="1">
          <a:extLst>
            <a:ext uri="{FF2B5EF4-FFF2-40B4-BE49-F238E27FC236}">
              <a16:creationId xmlns:a16="http://schemas.microsoft.com/office/drawing/2014/main" id="{00000000-0008-0000-0000-000052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88</xdr:row>
      <xdr:rowOff>76200</xdr:rowOff>
    </xdr:from>
    <xdr:to>
      <xdr:col>14</xdr:col>
      <xdr:colOff>76200</xdr:colOff>
      <xdr:row>89</xdr:row>
      <xdr:rowOff>114300</xdr:rowOff>
    </xdr:to>
    <xdr:sp macro="" textlink="">
      <xdr:nvSpPr>
        <xdr:cNvPr id="12115" name="Text Box 75" hidden="1">
          <a:extLst>
            <a:ext uri="{FF2B5EF4-FFF2-40B4-BE49-F238E27FC236}">
              <a16:creationId xmlns:a16="http://schemas.microsoft.com/office/drawing/2014/main" id="{00000000-0008-0000-0000-000053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89</xdr:row>
      <xdr:rowOff>76200</xdr:rowOff>
    </xdr:from>
    <xdr:to>
      <xdr:col>14</xdr:col>
      <xdr:colOff>76200</xdr:colOff>
      <xdr:row>90</xdr:row>
      <xdr:rowOff>114300</xdr:rowOff>
    </xdr:to>
    <xdr:sp macro="" textlink="">
      <xdr:nvSpPr>
        <xdr:cNvPr id="12116" name="Text Box 75" hidden="1">
          <a:extLst>
            <a:ext uri="{FF2B5EF4-FFF2-40B4-BE49-F238E27FC236}">
              <a16:creationId xmlns:a16="http://schemas.microsoft.com/office/drawing/2014/main" id="{00000000-0008-0000-0000-000054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89</xdr:row>
      <xdr:rowOff>76200</xdr:rowOff>
    </xdr:from>
    <xdr:to>
      <xdr:col>14</xdr:col>
      <xdr:colOff>76200</xdr:colOff>
      <xdr:row>90</xdr:row>
      <xdr:rowOff>114300</xdr:rowOff>
    </xdr:to>
    <xdr:sp macro="" textlink="">
      <xdr:nvSpPr>
        <xdr:cNvPr id="12117" name="Text Box 75" hidden="1">
          <a:extLst>
            <a:ext uri="{FF2B5EF4-FFF2-40B4-BE49-F238E27FC236}">
              <a16:creationId xmlns:a16="http://schemas.microsoft.com/office/drawing/2014/main" id="{00000000-0008-0000-0000-000055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89</xdr:row>
      <xdr:rowOff>76200</xdr:rowOff>
    </xdr:from>
    <xdr:to>
      <xdr:col>14</xdr:col>
      <xdr:colOff>76200</xdr:colOff>
      <xdr:row>90</xdr:row>
      <xdr:rowOff>114300</xdr:rowOff>
    </xdr:to>
    <xdr:sp macro="" textlink="">
      <xdr:nvSpPr>
        <xdr:cNvPr id="12118" name="Text Box 75" hidden="1">
          <a:extLst>
            <a:ext uri="{FF2B5EF4-FFF2-40B4-BE49-F238E27FC236}">
              <a16:creationId xmlns:a16="http://schemas.microsoft.com/office/drawing/2014/main" id="{00000000-0008-0000-0000-000056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89</xdr:row>
      <xdr:rowOff>76200</xdr:rowOff>
    </xdr:from>
    <xdr:to>
      <xdr:col>14</xdr:col>
      <xdr:colOff>76200</xdr:colOff>
      <xdr:row>90</xdr:row>
      <xdr:rowOff>114300</xdr:rowOff>
    </xdr:to>
    <xdr:sp macro="" textlink="">
      <xdr:nvSpPr>
        <xdr:cNvPr id="12119" name="Text Box 75" hidden="1">
          <a:extLst>
            <a:ext uri="{FF2B5EF4-FFF2-40B4-BE49-F238E27FC236}">
              <a16:creationId xmlns:a16="http://schemas.microsoft.com/office/drawing/2014/main" id="{00000000-0008-0000-0000-000057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89</xdr:row>
      <xdr:rowOff>76200</xdr:rowOff>
    </xdr:from>
    <xdr:to>
      <xdr:col>14</xdr:col>
      <xdr:colOff>76200</xdr:colOff>
      <xdr:row>90</xdr:row>
      <xdr:rowOff>114300</xdr:rowOff>
    </xdr:to>
    <xdr:sp macro="" textlink="">
      <xdr:nvSpPr>
        <xdr:cNvPr id="12120" name="Text Box 75" hidden="1">
          <a:extLst>
            <a:ext uri="{FF2B5EF4-FFF2-40B4-BE49-F238E27FC236}">
              <a16:creationId xmlns:a16="http://schemas.microsoft.com/office/drawing/2014/main" id="{00000000-0008-0000-0000-000058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89</xdr:row>
      <xdr:rowOff>76200</xdr:rowOff>
    </xdr:from>
    <xdr:to>
      <xdr:col>14</xdr:col>
      <xdr:colOff>76200</xdr:colOff>
      <xdr:row>90</xdr:row>
      <xdr:rowOff>114300</xdr:rowOff>
    </xdr:to>
    <xdr:sp macro="" textlink="">
      <xdr:nvSpPr>
        <xdr:cNvPr id="12121" name="Text Box 75" hidden="1">
          <a:extLst>
            <a:ext uri="{FF2B5EF4-FFF2-40B4-BE49-F238E27FC236}">
              <a16:creationId xmlns:a16="http://schemas.microsoft.com/office/drawing/2014/main" id="{00000000-0008-0000-0000-000059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89</xdr:row>
      <xdr:rowOff>76200</xdr:rowOff>
    </xdr:from>
    <xdr:to>
      <xdr:col>14</xdr:col>
      <xdr:colOff>76200</xdr:colOff>
      <xdr:row>90</xdr:row>
      <xdr:rowOff>114300</xdr:rowOff>
    </xdr:to>
    <xdr:sp macro="" textlink="">
      <xdr:nvSpPr>
        <xdr:cNvPr id="12122" name="Text Box 75" hidden="1">
          <a:extLst>
            <a:ext uri="{FF2B5EF4-FFF2-40B4-BE49-F238E27FC236}">
              <a16:creationId xmlns:a16="http://schemas.microsoft.com/office/drawing/2014/main" id="{00000000-0008-0000-0000-00005A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89</xdr:row>
      <xdr:rowOff>76200</xdr:rowOff>
    </xdr:from>
    <xdr:to>
      <xdr:col>14</xdr:col>
      <xdr:colOff>76200</xdr:colOff>
      <xdr:row>90</xdr:row>
      <xdr:rowOff>114300</xdr:rowOff>
    </xdr:to>
    <xdr:sp macro="" textlink="">
      <xdr:nvSpPr>
        <xdr:cNvPr id="12123" name="Text Box 75" hidden="1">
          <a:extLst>
            <a:ext uri="{FF2B5EF4-FFF2-40B4-BE49-F238E27FC236}">
              <a16:creationId xmlns:a16="http://schemas.microsoft.com/office/drawing/2014/main" id="{00000000-0008-0000-0000-00005B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90</xdr:row>
      <xdr:rowOff>76200</xdr:rowOff>
    </xdr:from>
    <xdr:to>
      <xdr:col>14</xdr:col>
      <xdr:colOff>76200</xdr:colOff>
      <xdr:row>91</xdr:row>
      <xdr:rowOff>114300</xdr:rowOff>
    </xdr:to>
    <xdr:sp macro="" textlink="">
      <xdr:nvSpPr>
        <xdr:cNvPr id="12124" name="Text Box 75" hidden="1">
          <a:extLst>
            <a:ext uri="{FF2B5EF4-FFF2-40B4-BE49-F238E27FC236}">
              <a16:creationId xmlns:a16="http://schemas.microsoft.com/office/drawing/2014/main" id="{00000000-0008-0000-0000-00005C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90</xdr:row>
      <xdr:rowOff>76200</xdr:rowOff>
    </xdr:from>
    <xdr:to>
      <xdr:col>14</xdr:col>
      <xdr:colOff>76200</xdr:colOff>
      <xdr:row>91</xdr:row>
      <xdr:rowOff>114300</xdr:rowOff>
    </xdr:to>
    <xdr:sp macro="" textlink="">
      <xdr:nvSpPr>
        <xdr:cNvPr id="12125" name="Text Box 75" hidden="1">
          <a:extLst>
            <a:ext uri="{FF2B5EF4-FFF2-40B4-BE49-F238E27FC236}">
              <a16:creationId xmlns:a16="http://schemas.microsoft.com/office/drawing/2014/main" id="{00000000-0008-0000-0000-00005D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90</xdr:row>
      <xdr:rowOff>76200</xdr:rowOff>
    </xdr:from>
    <xdr:to>
      <xdr:col>14</xdr:col>
      <xdr:colOff>76200</xdr:colOff>
      <xdr:row>91</xdr:row>
      <xdr:rowOff>114300</xdr:rowOff>
    </xdr:to>
    <xdr:sp macro="" textlink="">
      <xdr:nvSpPr>
        <xdr:cNvPr id="12126" name="Text Box 75" hidden="1">
          <a:extLst>
            <a:ext uri="{FF2B5EF4-FFF2-40B4-BE49-F238E27FC236}">
              <a16:creationId xmlns:a16="http://schemas.microsoft.com/office/drawing/2014/main" id="{00000000-0008-0000-0000-00005E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90</xdr:row>
      <xdr:rowOff>76200</xdr:rowOff>
    </xdr:from>
    <xdr:to>
      <xdr:col>14</xdr:col>
      <xdr:colOff>76200</xdr:colOff>
      <xdr:row>91</xdr:row>
      <xdr:rowOff>114300</xdr:rowOff>
    </xdr:to>
    <xdr:sp macro="" textlink="">
      <xdr:nvSpPr>
        <xdr:cNvPr id="12127" name="Text Box 75" hidden="1">
          <a:extLst>
            <a:ext uri="{FF2B5EF4-FFF2-40B4-BE49-F238E27FC236}">
              <a16:creationId xmlns:a16="http://schemas.microsoft.com/office/drawing/2014/main" id="{00000000-0008-0000-0000-00005F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90</xdr:row>
      <xdr:rowOff>76200</xdr:rowOff>
    </xdr:from>
    <xdr:to>
      <xdr:col>14</xdr:col>
      <xdr:colOff>76200</xdr:colOff>
      <xdr:row>91</xdr:row>
      <xdr:rowOff>114300</xdr:rowOff>
    </xdr:to>
    <xdr:sp macro="" textlink="">
      <xdr:nvSpPr>
        <xdr:cNvPr id="12128" name="Text Box 75" hidden="1">
          <a:extLst>
            <a:ext uri="{FF2B5EF4-FFF2-40B4-BE49-F238E27FC236}">
              <a16:creationId xmlns:a16="http://schemas.microsoft.com/office/drawing/2014/main" id="{00000000-0008-0000-0000-000060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90</xdr:row>
      <xdr:rowOff>76200</xdr:rowOff>
    </xdr:from>
    <xdr:to>
      <xdr:col>14</xdr:col>
      <xdr:colOff>76200</xdr:colOff>
      <xdr:row>91</xdr:row>
      <xdr:rowOff>114300</xdr:rowOff>
    </xdr:to>
    <xdr:sp macro="" textlink="">
      <xdr:nvSpPr>
        <xdr:cNvPr id="12129" name="Text Box 75" hidden="1">
          <a:extLst>
            <a:ext uri="{FF2B5EF4-FFF2-40B4-BE49-F238E27FC236}">
              <a16:creationId xmlns:a16="http://schemas.microsoft.com/office/drawing/2014/main" id="{00000000-0008-0000-0000-000061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90</xdr:row>
      <xdr:rowOff>76200</xdr:rowOff>
    </xdr:from>
    <xdr:to>
      <xdr:col>14</xdr:col>
      <xdr:colOff>76200</xdr:colOff>
      <xdr:row>91</xdr:row>
      <xdr:rowOff>114300</xdr:rowOff>
    </xdr:to>
    <xdr:sp macro="" textlink="">
      <xdr:nvSpPr>
        <xdr:cNvPr id="12130" name="Text Box 75" hidden="1">
          <a:extLst>
            <a:ext uri="{FF2B5EF4-FFF2-40B4-BE49-F238E27FC236}">
              <a16:creationId xmlns:a16="http://schemas.microsoft.com/office/drawing/2014/main" id="{00000000-0008-0000-0000-000062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90</xdr:row>
      <xdr:rowOff>76200</xdr:rowOff>
    </xdr:from>
    <xdr:to>
      <xdr:col>14</xdr:col>
      <xdr:colOff>76200</xdr:colOff>
      <xdr:row>91</xdr:row>
      <xdr:rowOff>114300</xdr:rowOff>
    </xdr:to>
    <xdr:sp macro="" textlink="">
      <xdr:nvSpPr>
        <xdr:cNvPr id="12131" name="Text Box 75" hidden="1">
          <a:extLst>
            <a:ext uri="{FF2B5EF4-FFF2-40B4-BE49-F238E27FC236}">
              <a16:creationId xmlns:a16="http://schemas.microsoft.com/office/drawing/2014/main" id="{00000000-0008-0000-0000-000063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91</xdr:row>
      <xdr:rowOff>76200</xdr:rowOff>
    </xdr:from>
    <xdr:to>
      <xdr:col>14</xdr:col>
      <xdr:colOff>76200</xdr:colOff>
      <xdr:row>92</xdr:row>
      <xdr:rowOff>114300</xdr:rowOff>
    </xdr:to>
    <xdr:sp macro="" textlink="">
      <xdr:nvSpPr>
        <xdr:cNvPr id="12132" name="Text Box 75" hidden="1">
          <a:extLst>
            <a:ext uri="{FF2B5EF4-FFF2-40B4-BE49-F238E27FC236}">
              <a16:creationId xmlns:a16="http://schemas.microsoft.com/office/drawing/2014/main" id="{00000000-0008-0000-0000-000064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91</xdr:row>
      <xdr:rowOff>76200</xdr:rowOff>
    </xdr:from>
    <xdr:to>
      <xdr:col>14</xdr:col>
      <xdr:colOff>76200</xdr:colOff>
      <xdr:row>92</xdr:row>
      <xdr:rowOff>114300</xdr:rowOff>
    </xdr:to>
    <xdr:sp macro="" textlink="">
      <xdr:nvSpPr>
        <xdr:cNvPr id="12133" name="Text Box 75" hidden="1">
          <a:extLst>
            <a:ext uri="{FF2B5EF4-FFF2-40B4-BE49-F238E27FC236}">
              <a16:creationId xmlns:a16="http://schemas.microsoft.com/office/drawing/2014/main" id="{00000000-0008-0000-0000-000065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91</xdr:row>
      <xdr:rowOff>76200</xdr:rowOff>
    </xdr:from>
    <xdr:to>
      <xdr:col>14</xdr:col>
      <xdr:colOff>76200</xdr:colOff>
      <xdr:row>92</xdr:row>
      <xdr:rowOff>114300</xdr:rowOff>
    </xdr:to>
    <xdr:sp macro="" textlink="">
      <xdr:nvSpPr>
        <xdr:cNvPr id="12134" name="Text Box 75" hidden="1">
          <a:extLst>
            <a:ext uri="{FF2B5EF4-FFF2-40B4-BE49-F238E27FC236}">
              <a16:creationId xmlns:a16="http://schemas.microsoft.com/office/drawing/2014/main" id="{00000000-0008-0000-0000-000066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91</xdr:row>
      <xdr:rowOff>76200</xdr:rowOff>
    </xdr:from>
    <xdr:to>
      <xdr:col>14</xdr:col>
      <xdr:colOff>76200</xdr:colOff>
      <xdr:row>92</xdr:row>
      <xdr:rowOff>114300</xdr:rowOff>
    </xdr:to>
    <xdr:sp macro="" textlink="">
      <xdr:nvSpPr>
        <xdr:cNvPr id="12135" name="Text Box 75" hidden="1">
          <a:extLst>
            <a:ext uri="{FF2B5EF4-FFF2-40B4-BE49-F238E27FC236}">
              <a16:creationId xmlns:a16="http://schemas.microsoft.com/office/drawing/2014/main" id="{00000000-0008-0000-0000-000067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91</xdr:row>
      <xdr:rowOff>76200</xdr:rowOff>
    </xdr:from>
    <xdr:to>
      <xdr:col>14</xdr:col>
      <xdr:colOff>76200</xdr:colOff>
      <xdr:row>92</xdr:row>
      <xdr:rowOff>114300</xdr:rowOff>
    </xdr:to>
    <xdr:sp macro="" textlink="">
      <xdr:nvSpPr>
        <xdr:cNvPr id="12136" name="Text Box 75" hidden="1">
          <a:extLst>
            <a:ext uri="{FF2B5EF4-FFF2-40B4-BE49-F238E27FC236}">
              <a16:creationId xmlns:a16="http://schemas.microsoft.com/office/drawing/2014/main" id="{00000000-0008-0000-0000-000068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91</xdr:row>
      <xdr:rowOff>76200</xdr:rowOff>
    </xdr:from>
    <xdr:to>
      <xdr:col>14</xdr:col>
      <xdr:colOff>76200</xdr:colOff>
      <xdr:row>92</xdr:row>
      <xdr:rowOff>114300</xdr:rowOff>
    </xdr:to>
    <xdr:sp macro="" textlink="">
      <xdr:nvSpPr>
        <xdr:cNvPr id="12137" name="Text Box 75" hidden="1">
          <a:extLst>
            <a:ext uri="{FF2B5EF4-FFF2-40B4-BE49-F238E27FC236}">
              <a16:creationId xmlns:a16="http://schemas.microsoft.com/office/drawing/2014/main" id="{00000000-0008-0000-0000-000069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91</xdr:row>
      <xdr:rowOff>76200</xdr:rowOff>
    </xdr:from>
    <xdr:to>
      <xdr:col>14</xdr:col>
      <xdr:colOff>76200</xdr:colOff>
      <xdr:row>92</xdr:row>
      <xdr:rowOff>114300</xdr:rowOff>
    </xdr:to>
    <xdr:sp macro="" textlink="">
      <xdr:nvSpPr>
        <xdr:cNvPr id="12138" name="Text Box 75" hidden="1">
          <a:extLst>
            <a:ext uri="{FF2B5EF4-FFF2-40B4-BE49-F238E27FC236}">
              <a16:creationId xmlns:a16="http://schemas.microsoft.com/office/drawing/2014/main" id="{00000000-0008-0000-0000-00006A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91</xdr:row>
      <xdr:rowOff>76200</xdr:rowOff>
    </xdr:from>
    <xdr:to>
      <xdr:col>14</xdr:col>
      <xdr:colOff>76200</xdr:colOff>
      <xdr:row>92</xdr:row>
      <xdr:rowOff>114300</xdr:rowOff>
    </xdr:to>
    <xdr:sp macro="" textlink="">
      <xdr:nvSpPr>
        <xdr:cNvPr id="12139" name="Text Box 75" hidden="1">
          <a:extLst>
            <a:ext uri="{FF2B5EF4-FFF2-40B4-BE49-F238E27FC236}">
              <a16:creationId xmlns:a16="http://schemas.microsoft.com/office/drawing/2014/main" id="{00000000-0008-0000-0000-00006B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92</xdr:row>
      <xdr:rowOff>76200</xdr:rowOff>
    </xdr:from>
    <xdr:to>
      <xdr:col>14</xdr:col>
      <xdr:colOff>76200</xdr:colOff>
      <xdr:row>93</xdr:row>
      <xdr:rowOff>114300</xdr:rowOff>
    </xdr:to>
    <xdr:sp macro="" textlink="">
      <xdr:nvSpPr>
        <xdr:cNvPr id="12140" name="Text Box 75" hidden="1">
          <a:extLst>
            <a:ext uri="{FF2B5EF4-FFF2-40B4-BE49-F238E27FC236}">
              <a16:creationId xmlns:a16="http://schemas.microsoft.com/office/drawing/2014/main" id="{00000000-0008-0000-0000-00006C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92</xdr:row>
      <xdr:rowOff>76200</xdr:rowOff>
    </xdr:from>
    <xdr:to>
      <xdr:col>14</xdr:col>
      <xdr:colOff>76200</xdr:colOff>
      <xdr:row>93</xdr:row>
      <xdr:rowOff>114300</xdr:rowOff>
    </xdr:to>
    <xdr:sp macro="" textlink="">
      <xdr:nvSpPr>
        <xdr:cNvPr id="12141" name="Text Box 75" hidden="1">
          <a:extLst>
            <a:ext uri="{FF2B5EF4-FFF2-40B4-BE49-F238E27FC236}">
              <a16:creationId xmlns:a16="http://schemas.microsoft.com/office/drawing/2014/main" id="{00000000-0008-0000-0000-00006D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92</xdr:row>
      <xdr:rowOff>76200</xdr:rowOff>
    </xdr:from>
    <xdr:to>
      <xdr:col>14</xdr:col>
      <xdr:colOff>76200</xdr:colOff>
      <xdr:row>93</xdr:row>
      <xdr:rowOff>114300</xdr:rowOff>
    </xdr:to>
    <xdr:sp macro="" textlink="">
      <xdr:nvSpPr>
        <xdr:cNvPr id="12142" name="Text Box 75" hidden="1">
          <a:extLst>
            <a:ext uri="{FF2B5EF4-FFF2-40B4-BE49-F238E27FC236}">
              <a16:creationId xmlns:a16="http://schemas.microsoft.com/office/drawing/2014/main" id="{00000000-0008-0000-0000-00006E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92</xdr:row>
      <xdr:rowOff>76200</xdr:rowOff>
    </xdr:from>
    <xdr:to>
      <xdr:col>14</xdr:col>
      <xdr:colOff>76200</xdr:colOff>
      <xdr:row>93</xdr:row>
      <xdr:rowOff>114300</xdr:rowOff>
    </xdr:to>
    <xdr:sp macro="" textlink="">
      <xdr:nvSpPr>
        <xdr:cNvPr id="12143" name="Text Box 75" hidden="1">
          <a:extLst>
            <a:ext uri="{FF2B5EF4-FFF2-40B4-BE49-F238E27FC236}">
              <a16:creationId xmlns:a16="http://schemas.microsoft.com/office/drawing/2014/main" id="{00000000-0008-0000-0000-00006F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92</xdr:row>
      <xdr:rowOff>76200</xdr:rowOff>
    </xdr:from>
    <xdr:to>
      <xdr:col>14</xdr:col>
      <xdr:colOff>76200</xdr:colOff>
      <xdr:row>93</xdr:row>
      <xdr:rowOff>114300</xdr:rowOff>
    </xdr:to>
    <xdr:sp macro="" textlink="">
      <xdr:nvSpPr>
        <xdr:cNvPr id="12144" name="Text Box 75" hidden="1">
          <a:extLst>
            <a:ext uri="{FF2B5EF4-FFF2-40B4-BE49-F238E27FC236}">
              <a16:creationId xmlns:a16="http://schemas.microsoft.com/office/drawing/2014/main" id="{00000000-0008-0000-0000-000070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92</xdr:row>
      <xdr:rowOff>76200</xdr:rowOff>
    </xdr:from>
    <xdr:to>
      <xdr:col>14</xdr:col>
      <xdr:colOff>76200</xdr:colOff>
      <xdr:row>93</xdr:row>
      <xdr:rowOff>114300</xdr:rowOff>
    </xdr:to>
    <xdr:sp macro="" textlink="">
      <xdr:nvSpPr>
        <xdr:cNvPr id="12145" name="Text Box 75" hidden="1">
          <a:extLst>
            <a:ext uri="{FF2B5EF4-FFF2-40B4-BE49-F238E27FC236}">
              <a16:creationId xmlns:a16="http://schemas.microsoft.com/office/drawing/2014/main" id="{00000000-0008-0000-0000-000071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92</xdr:row>
      <xdr:rowOff>76200</xdr:rowOff>
    </xdr:from>
    <xdr:to>
      <xdr:col>14</xdr:col>
      <xdr:colOff>76200</xdr:colOff>
      <xdr:row>93</xdr:row>
      <xdr:rowOff>114300</xdr:rowOff>
    </xdr:to>
    <xdr:sp macro="" textlink="">
      <xdr:nvSpPr>
        <xdr:cNvPr id="12146" name="Text Box 75" hidden="1">
          <a:extLst>
            <a:ext uri="{FF2B5EF4-FFF2-40B4-BE49-F238E27FC236}">
              <a16:creationId xmlns:a16="http://schemas.microsoft.com/office/drawing/2014/main" id="{00000000-0008-0000-0000-000072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92</xdr:row>
      <xdr:rowOff>76200</xdr:rowOff>
    </xdr:from>
    <xdr:to>
      <xdr:col>14</xdr:col>
      <xdr:colOff>76200</xdr:colOff>
      <xdr:row>93</xdr:row>
      <xdr:rowOff>114300</xdr:rowOff>
    </xdr:to>
    <xdr:sp macro="" textlink="">
      <xdr:nvSpPr>
        <xdr:cNvPr id="12147" name="Text Box 75" hidden="1">
          <a:extLst>
            <a:ext uri="{FF2B5EF4-FFF2-40B4-BE49-F238E27FC236}">
              <a16:creationId xmlns:a16="http://schemas.microsoft.com/office/drawing/2014/main" id="{00000000-0008-0000-0000-000073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93</xdr:row>
      <xdr:rowOff>76200</xdr:rowOff>
    </xdr:from>
    <xdr:to>
      <xdr:col>14</xdr:col>
      <xdr:colOff>76200</xdr:colOff>
      <xdr:row>94</xdr:row>
      <xdr:rowOff>114300</xdr:rowOff>
    </xdr:to>
    <xdr:sp macro="" textlink="">
      <xdr:nvSpPr>
        <xdr:cNvPr id="12148" name="Text Box 75" hidden="1">
          <a:extLst>
            <a:ext uri="{FF2B5EF4-FFF2-40B4-BE49-F238E27FC236}">
              <a16:creationId xmlns:a16="http://schemas.microsoft.com/office/drawing/2014/main" id="{00000000-0008-0000-0000-000074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93</xdr:row>
      <xdr:rowOff>76200</xdr:rowOff>
    </xdr:from>
    <xdr:to>
      <xdr:col>14</xdr:col>
      <xdr:colOff>76200</xdr:colOff>
      <xdr:row>94</xdr:row>
      <xdr:rowOff>114300</xdr:rowOff>
    </xdr:to>
    <xdr:sp macro="" textlink="">
      <xdr:nvSpPr>
        <xdr:cNvPr id="12149" name="Text Box 75" hidden="1">
          <a:extLst>
            <a:ext uri="{FF2B5EF4-FFF2-40B4-BE49-F238E27FC236}">
              <a16:creationId xmlns:a16="http://schemas.microsoft.com/office/drawing/2014/main" id="{00000000-0008-0000-0000-000075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93</xdr:row>
      <xdr:rowOff>76200</xdr:rowOff>
    </xdr:from>
    <xdr:to>
      <xdr:col>14</xdr:col>
      <xdr:colOff>76200</xdr:colOff>
      <xdr:row>94</xdr:row>
      <xdr:rowOff>114300</xdr:rowOff>
    </xdr:to>
    <xdr:sp macro="" textlink="">
      <xdr:nvSpPr>
        <xdr:cNvPr id="12150" name="Text Box 75" hidden="1">
          <a:extLst>
            <a:ext uri="{FF2B5EF4-FFF2-40B4-BE49-F238E27FC236}">
              <a16:creationId xmlns:a16="http://schemas.microsoft.com/office/drawing/2014/main" id="{00000000-0008-0000-0000-000076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93</xdr:row>
      <xdr:rowOff>76200</xdr:rowOff>
    </xdr:from>
    <xdr:to>
      <xdr:col>14</xdr:col>
      <xdr:colOff>76200</xdr:colOff>
      <xdr:row>94</xdr:row>
      <xdr:rowOff>114300</xdr:rowOff>
    </xdr:to>
    <xdr:sp macro="" textlink="">
      <xdr:nvSpPr>
        <xdr:cNvPr id="12151" name="Text Box 75" hidden="1">
          <a:extLst>
            <a:ext uri="{FF2B5EF4-FFF2-40B4-BE49-F238E27FC236}">
              <a16:creationId xmlns:a16="http://schemas.microsoft.com/office/drawing/2014/main" id="{00000000-0008-0000-0000-000077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93</xdr:row>
      <xdr:rowOff>76200</xdr:rowOff>
    </xdr:from>
    <xdr:to>
      <xdr:col>14</xdr:col>
      <xdr:colOff>76200</xdr:colOff>
      <xdr:row>94</xdr:row>
      <xdr:rowOff>114300</xdr:rowOff>
    </xdr:to>
    <xdr:sp macro="" textlink="">
      <xdr:nvSpPr>
        <xdr:cNvPr id="12152" name="Text Box 75" hidden="1">
          <a:extLst>
            <a:ext uri="{FF2B5EF4-FFF2-40B4-BE49-F238E27FC236}">
              <a16:creationId xmlns:a16="http://schemas.microsoft.com/office/drawing/2014/main" id="{00000000-0008-0000-0000-000078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93</xdr:row>
      <xdr:rowOff>76200</xdr:rowOff>
    </xdr:from>
    <xdr:to>
      <xdr:col>14</xdr:col>
      <xdr:colOff>76200</xdr:colOff>
      <xdr:row>94</xdr:row>
      <xdr:rowOff>114300</xdr:rowOff>
    </xdr:to>
    <xdr:sp macro="" textlink="">
      <xdr:nvSpPr>
        <xdr:cNvPr id="12153" name="Text Box 75" hidden="1">
          <a:extLst>
            <a:ext uri="{FF2B5EF4-FFF2-40B4-BE49-F238E27FC236}">
              <a16:creationId xmlns:a16="http://schemas.microsoft.com/office/drawing/2014/main" id="{00000000-0008-0000-0000-000079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93</xdr:row>
      <xdr:rowOff>76200</xdr:rowOff>
    </xdr:from>
    <xdr:to>
      <xdr:col>14</xdr:col>
      <xdr:colOff>76200</xdr:colOff>
      <xdr:row>94</xdr:row>
      <xdr:rowOff>114300</xdr:rowOff>
    </xdr:to>
    <xdr:sp macro="" textlink="">
      <xdr:nvSpPr>
        <xdr:cNvPr id="12154" name="Text Box 75" hidden="1">
          <a:extLst>
            <a:ext uri="{FF2B5EF4-FFF2-40B4-BE49-F238E27FC236}">
              <a16:creationId xmlns:a16="http://schemas.microsoft.com/office/drawing/2014/main" id="{00000000-0008-0000-0000-00007A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93</xdr:row>
      <xdr:rowOff>76200</xdr:rowOff>
    </xdr:from>
    <xdr:to>
      <xdr:col>14</xdr:col>
      <xdr:colOff>76200</xdr:colOff>
      <xdr:row>94</xdr:row>
      <xdr:rowOff>114300</xdr:rowOff>
    </xdr:to>
    <xdr:sp macro="" textlink="">
      <xdr:nvSpPr>
        <xdr:cNvPr id="12155" name="Text Box 75" hidden="1">
          <a:extLst>
            <a:ext uri="{FF2B5EF4-FFF2-40B4-BE49-F238E27FC236}">
              <a16:creationId xmlns:a16="http://schemas.microsoft.com/office/drawing/2014/main" id="{00000000-0008-0000-0000-00007B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94</xdr:row>
      <xdr:rowOff>76200</xdr:rowOff>
    </xdr:from>
    <xdr:to>
      <xdr:col>14</xdr:col>
      <xdr:colOff>76200</xdr:colOff>
      <xdr:row>95</xdr:row>
      <xdr:rowOff>114300</xdr:rowOff>
    </xdr:to>
    <xdr:sp macro="" textlink="">
      <xdr:nvSpPr>
        <xdr:cNvPr id="12156" name="Text Box 75" hidden="1">
          <a:extLst>
            <a:ext uri="{FF2B5EF4-FFF2-40B4-BE49-F238E27FC236}">
              <a16:creationId xmlns:a16="http://schemas.microsoft.com/office/drawing/2014/main" id="{00000000-0008-0000-0000-00007C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94</xdr:row>
      <xdr:rowOff>76200</xdr:rowOff>
    </xdr:from>
    <xdr:to>
      <xdr:col>14</xdr:col>
      <xdr:colOff>76200</xdr:colOff>
      <xdr:row>95</xdr:row>
      <xdr:rowOff>114300</xdr:rowOff>
    </xdr:to>
    <xdr:sp macro="" textlink="">
      <xdr:nvSpPr>
        <xdr:cNvPr id="12157" name="Text Box 75" hidden="1">
          <a:extLst>
            <a:ext uri="{FF2B5EF4-FFF2-40B4-BE49-F238E27FC236}">
              <a16:creationId xmlns:a16="http://schemas.microsoft.com/office/drawing/2014/main" id="{00000000-0008-0000-0000-00007D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94</xdr:row>
      <xdr:rowOff>76200</xdr:rowOff>
    </xdr:from>
    <xdr:to>
      <xdr:col>14</xdr:col>
      <xdr:colOff>76200</xdr:colOff>
      <xdr:row>95</xdr:row>
      <xdr:rowOff>114300</xdr:rowOff>
    </xdr:to>
    <xdr:sp macro="" textlink="">
      <xdr:nvSpPr>
        <xdr:cNvPr id="12158" name="Text Box 75" hidden="1">
          <a:extLst>
            <a:ext uri="{FF2B5EF4-FFF2-40B4-BE49-F238E27FC236}">
              <a16:creationId xmlns:a16="http://schemas.microsoft.com/office/drawing/2014/main" id="{00000000-0008-0000-0000-00007E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94</xdr:row>
      <xdr:rowOff>76200</xdr:rowOff>
    </xdr:from>
    <xdr:to>
      <xdr:col>14</xdr:col>
      <xdr:colOff>76200</xdr:colOff>
      <xdr:row>95</xdr:row>
      <xdr:rowOff>114300</xdr:rowOff>
    </xdr:to>
    <xdr:sp macro="" textlink="">
      <xdr:nvSpPr>
        <xdr:cNvPr id="12159" name="Text Box 75" hidden="1">
          <a:extLst>
            <a:ext uri="{FF2B5EF4-FFF2-40B4-BE49-F238E27FC236}">
              <a16:creationId xmlns:a16="http://schemas.microsoft.com/office/drawing/2014/main" id="{00000000-0008-0000-0000-00007F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94</xdr:row>
      <xdr:rowOff>76200</xdr:rowOff>
    </xdr:from>
    <xdr:to>
      <xdr:col>14</xdr:col>
      <xdr:colOff>76200</xdr:colOff>
      <xdr:row>95</xdr:row>
      <xdr:rowOff>114300</xdr:rowOff>
    </xdr:to>
    <xdr:sp macro="" textlink="">
      <xdr:nvSpPr>
        <xdr:cNvPr id="12160" name="Text Box 75" hidden="1">
          <a:extLst>
            <a:ext uri="{FF2B5EF4-FFF2-40B4-BE49-F238E27FC236}">
              <a16:creationId xmlns:a16="http://schemas.microsoft.com/office/drawing/2014/main" id="{00000000-0008-0000-0000-000080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94</xdr:row>
      <xdr:rowOff>76200</xdr:rowOff>
    </xdr:from>
    <xdr:to>
      <xdr:col>14</xdr:col>
      <xdr:colOff>76200</xdr:colOff>
      <xdr:row>95</xdr:row>
      <xdr:rowOff>114300</xdr:rowOff>
    </xdr:to>
    <xdr:sp macro="" textlink="">
      <xdr:nvSpPr>
        <xdr:cNvPr id="12161" name="Text Box 75" hidden="1">
          <a:extLst>
            <a:ext uri="{FF2B5EF4-FFF2-40B4-BE49-F238E27FC236}">
              <a16:creationId xmlns:a16="http://schemas.microsoft.com/office/drawing/2014/main" id="{00000000-0008-0000-0000-000081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94</xdr:row>
      <xdr:rowOff>76200</xdr:rowOff>
    </xdr:from>
    <xdr:to>
      <xdr:col>14</xdr:col>
      <xdr:colOff>76200</xdr:colOff>
      <xdr:row>95</xdr:row>
      <xdr:rowOff>114300</xdr:rowOff>
    </xdr:to>
    <xdr:sp macro="" textlink="">
      <xdr:nvSpPr>
        <xdr:cNvPr id="12162" name="Text Box 75" hidden="1">
          <a:extLst>
            <a:ext uri="{FF2B5EF4-FFF2-40B4-BE49-F238E27FC236}">
              <a16:creationId xmlns:a16="http://schemas.microsoft.com/office/drawing/2014/main" id="{00000000-0008-0000-0000-000082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94</xdr:row>
      <xdr:rowOff>76200</xdr:rowOff>
    </xdr:from>
    <xdr:to>
      <xdr:col>14</xdr:col>
      <xdr:colOff>76200</xdr:colOff>
      <xdr:row>95</xdr:row>
      <xdr:rowOff>114300</xdr:rowOff>
    </xdr:to>
    <xdr:sp macro="" textlink="">
      <xdr:nvSpPr>
        <xdr:cNvPr id="12163" name="Text Box 75" hidden="1">
          <a:extLst>
            <a:ext uri="{FF2B5EF4-FFF2-40B4-BE49-F238E27FC236}">
              <a16:creationId xmlns:a16="http://schemas.microsoft.com/office/drawing/2014/main" id="{00000000-0008-0000-0000-000083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95</xdr:row>
      <xdr:rowOff>76200</xdr:rowOff>
    </xdr:from>
    <xdr:to>
      <xdr:col>14</xdr:col>
      <xdr:colOff>76200</xdr:colOff>
      <xdr:row>96</xdr:row>
      <xdr:rowOff>114300</xdr:rowOff>
    </xdr:to>
    <xdr:sp macro="" textlink="">
      <xdr:nvSpPr>
        <xdr:cNvPr id="12164" name="Text Box 75" hidden="1">
          <a:extLst>
            <a:ext uri="{FF2B5EF4-FFF2-40B4-BE49-F238E27FC236}">
              <a16:creationId xmlns:a16="http://schemas.microsoft.com/office/drawing/2014/main" id="{00000000-0008-0000-0000-000084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95</xdr:row>
      <xdr:rowOff>76200</xdr:rowOff>
    </xdr:from>
    <xdr:to>
      <xdr:col>14</xdr:col>
      <xdr:colOff>76200</xdr:colOff>
      <xdr:row>96</xdr:row>
      <xdr:rowOff>114300</xdr:rowOff>
    </xdr:to>
    <xdr:sp macro="" textlink="">
      <xdr:nvSpPr>
        <xdr:cNvPr id="12165" name="Text Box 75" hidden="1">
          <a:extLst>
            <a:ext uri="{FF2B5EF4-FFF2-40B4-BE49-F238E27FC236}">
              <a16:creationId xmlns:a16="http://schemas.microsoft.com/office/drawing/2014/main" id="{00000000-0008-0000-0000-000085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95</xdr:row>
      <xdr:rowOff>76200</xdr:rowOff>
    </xdr:from>
    <xdr:to>
      <xdr:col>14</xdr:col>
      <xdr:colOff>76200</xdr:colOff>
      <xdr:row>96</xdr:row>
      <xdr:rowOff>114300</xdr:rowOff>
    </xdr:to>
    <xdr:sp macro="" textlink="">
      <xdr:nvSpPr>
        <xdr:cNvPr id="12166" name="Text Box 75" hidden="1">
          <a:extLst>
            <a:ext uri="{FF2B5EF4-FFF2-40B4-BE49-F238E27FC236}">
              <a16:creationId xmlns:a16="http://schemas.microsoft.com/office/drawing/2014/main" id="{00000000-0008-0000-0000-000086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95</xdr:row>
      <xdr:rowOff>76200</xdr:rowOff>
    </xdr:from>
    <xdr:to>
      <xdr:col>14</xdr:col>
      <xdr:colOff>76200</xdr:colOff>
      <xdr:row>96</xdr:row>
      <xdr:rowOff>114300</xdr:rowOff>
    </xdr:to>
    <xdr:sp macro="" textlink="">
      <xdr:nvSpPr>
        <xdr:cNvPr id="12167" name="Text Box 75" hidden="1">
          <a:extLst>
            <a:ext uri="{FF2B5EF4-FFF2-40B4-BE49-F238E27FC236}">
              <a16:creationId xmlns:a16="http://schemas.microsoft.com/office/drawing/2014/main" id="{00000000-0008-0000-0000-000087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95</xdr:row>
      <xdr:rowOff>76200</xdr:rowOff>
    </xdr:from>
    <xdr:to>
      <xdr:col>14</xdr:col>
      <xdr:colOff>76200</xdr:colOff>
      <xdr:row>96</xdr:row>
      <xdr:rowOff>114300</xdr:rowOff>
    </xdr:to>
    <xdr:sp macro="" textlink="">
      <xdr:nvSpPr>
        <xdr:cNvPr id="12168" name="Text Box 75" hidden="1">
          <a:extLst>
            <a:ext uri="{FF2B5EF4-FFF2-40B4-BE49-F238E27FC236}">
              <a16:creationId xmlns:a16="http://schemas.microsoft.com/office/drawing/2014/main" id="{00000000-0008-0000-0000-000088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95</xdr:row>
      <xdr:rowOff>76200</xdr:rowOff>
    </xdr:from>
    <xdr:to>
      <xdr:col>14</xdr:col>
      <xdr:colOff>76200</xdr:colOff>
      <xdr:row>96</xdr:row>
      <xdr:rowOff>114300</xdr:rowOff>
    </xdr:to>
    <xdr:sp macro="" textlink="">
      <xdr:nvSpPr>
        <xdr:cNvPr id="12169" name="Text Box 75" hidden="1">
          <a:extLst>
            <a:ext uri="{FF2B5EF4-FFF2-40B4-BE49-F238E27FC236}">
              <a16:creationId xmlns:a16="http://schemas.microsoft.com/office/drawing/2014/main" id="{00000000-0008-0000-0000-000089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95</xdr:row>
      <xdr:rowOff>76200</xdr:rowOff>
    </xdr:from>
    <xdr:to>
      <xdr:col>14</xdr:col>
      <xdr:colOff>76200</xdr:colOff>
      <xdr:row>96</xdr:row>
      <xdr:rowOff>114300</xdr:rowOff>
    </xdr:to>
    <xdr:sp macro="" textlink="">
      <xdr:nvSpPr>
        <xdr:cNvPr id="12170" name="Text Box 75" hidden="1">
          <a:extLst>
            <a:ext uri="{FF2B5EF4-FFF2-40B4-BE49-F238E27FC236}">
              <a16:creationId xmlns:a16="http://schemas.microsoft.com/office/drawing/2014/main" id="{00000000-0008-0000-0000-00008A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95</xdr:row>
      <xdr:rowOff>76200</xdr:rowOff>
    </xdr:from>
    <xdr:to>
      <xdr:col>14</xdr:col>
      <xdr:colOff>76200</xdr:colOff>
      <xdr:row>96</xdr:row>
      <xdr:rowOff>114300</xdr:rowOff>
    </xdr:to>
    <xdr:sp macro="" textlink="">
      <xdr:nvSpPr>
        <xdr:cNvPr id="12171" name="Text Box 75" hidden="1">
          <a:extLst>
            <a:ext uri="{FF2B5EF4-FFF2-40B4-BE49-F238E27FC236}">
              <a16:creationId xmlns:a16="http://schemas.microsoft.com/office/drawing/2014/main" id="{00000000-0008-0000-0000-00008B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96</xdr:row>
      <xdr:rowOff>76200</xdr:rowOff>
    </xdr:from>
    <xdr:to>
      <xdr:col>14</xdr:col>
      <xdr:colOff>76200</xdr:colOff>
      <xdr:row>97</xdr:row>
      <xdr:rowOff>114300</xdr:rowOff>
    </xdr:to>
    <xdr:sp macro="" textlink="">
      <xdr:nvSpPr>
        <xdr:cNvPr id="12172" name="Text Box 75" hidden="1">
          <a:extLst>
            <a:ext uri="{FF2B5EF4-FFF2-40B4-BE49-F238E27FC236}">
              <a16:creationId xmlns:a16="http://schemas.microsoft.com/office/drawing/2014/main" id="{00000000-0008-0000-0000-00008C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96</xdr:row>
      <xdr:rowOff>76200</xdr:rowOff>
    </xdr:from>
    <xdr:to>
      <xdr:col>14</xdr:col>
      <xdr:colOff>76200</xdr:colOff>
      <xdr:row>97</xdr:row>
      <xdr:rowOff>114300</xdr:rowOff>
    </xdr:to>
    <xdr:sp macro="" textlink="">
      <xdr:nvSpPr>
        <xdr:cNvPr id="12173" name="Text Box 75" hidden="1">
          <a:extLst>
            <a:ext uri="{FF2B5EF4-FFF2-40B4-BE49-F238E27FC236}">
              <a16:creationId xmlns:a16="http://schemas.microsoft.com/office/drawing/2014/main" id="{00000000-0008-0000-0000-00008D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96</xdr:row>
      <xdr:rowOff>76200</xdr:rowOff>
    </xdr:from>
    <xdr:to>
      <xdr:col>14</xdr:col>
      <xdr:colOff>76200</xdr:colOff>
      <xdr:row>97</xdr:row>
      <xdr:rowOff>114300</xdr:rowOff>
    </xdr:to>
    <xdr:sp macro="" textlink="">
      <xdr:nvSpPr>
        <xdr:cNvPr id="12174" name="Text Box 75" hidden="1">
          <a:extLst>
            <a:ext uri="{FF2B5EF4-FFF2-40B4-BE49-F238E27FC236}">
              <a16:creationId xmlns:a16="http://schemas.microsoft.com/office/drawing/2014/main" id="{00000000-0008-0000-0000-00008E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96</xdr:row>
      <xdr:rowOff>76200</xdr:rowOff>
    </xdr:from>
    <xdr:to>
      <xdr:col>14</xdr:col>
      <xdr:colOff>76200</xdr:colOff>
      <xdr:row>97</xdr:row>
      <xdr:rowOff>114300</xdr:rowOff>
    </xdr:to>
    <xdr:sp macro="" textlink="">
      <xdr:nvSpPr>
        <xdr:cNvPr id="12175" name="Text Box 75" hidden="1">
          <a:extLst>
            <a:ext uri="{FF2B5EF4-FFF2-40B4-BE49-F238E27FC236}">
              <a16:creationId xmlns:a16="http://schemas.microsoft.com/office/drawing/2014/main" id="{00000000-0008-0000-0000-00008F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96</xdr:row>
      <xdr:rowOff>76200</xdr:rowOff>
    </xdr:from>
    <xdr:to>
      <xdr:col>14</xdr:col>
      <xdr:colOff>76200</xdr:colOff>
      <xdr:row>97</xdr:row>
      <xdr:rowOff>114300</xdr:rowOff>
    </xdr:to>
    <xdr:sp macro="" textlink="">
      <xdr:nvSpPr>
        <xdr:cNvPr id="12176" name="Text Box 75" hidden="1">
          <a:extLst>
            <a:ext uri="{FF2B5EF4-FFF2-40B4-BE49-F238E27FC236}">
              <a16:creationId xmlns:a16="http://schemas.microsoft.com/office/drawing/2014/main" id="{00000000-0008-0000-0000-000090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96</xdr:row>
      <xdr:rowOff>76200</xdr:rowOff>
    </xdr:from>
    <xdr:to>
      <xdr:col>14</xdr:col>
      <xdr:colOff>76200</xdr:colOff>
      <xdr:row>97</xdr:row>
      <xdr:rowOff>114300</xdr:rowOff>
    </xdr:to>
    <xdr:sp macro="" textlink="">
      <xdr:nvSpPr>
        <xdr:cNvPr id="12177" name="Text Box 75" hidden="1">
          <a:extLst>
            <a:ext uri="{FF2B5EF4-FFF2-40B4-BE49-F238E27FC236}">
              <a16:creationId xmlns:a16="http://schemas.microsoft.com/office/drawing/2014/main" id="{00000000-0008-0000-0000-000091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96</xdr:row>
      <xdr:rowOff>76200</xdr:rowOff>
    </xdr:from>
    <xdr:to>
      <xdr:col>14</xdr:col>
      <xdr:colOff>76200</xdr:colOff>
      <xdr:row>97</xdr:row>
      <xdr:rowOff>114300</xdr:rowOff>
    </xdr:to>
    <xdr:sp macro="" textlink="">
      <xdr:nvSpPr>
        <xdr:cNvPr id="12178" name="Text Box 75" hidden="1">
          <a:extLst>
            <a:ext uri="{FF2B5EF4-FFF2-40B4-BE49-F238E27FC236}">
              <a16:creationId xmlns:a16="http://schemas.microsoft.com/office/drawing/2014/main" id="{00000000-0008-0000-0000-000092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96</xdr:row>
      <xdr:rowOff>76200</xdr:rowOff>
    </xdr:from>
    <xdr:to>
      <xdr:col>14</xdr:col>
      <xdr:colOff>76200</xdr:colOff>
      <xdr:row>97</xdr:row>
      <xdr:rowOff>114300</xdr:rowOff>
    </xdr:to>
    <xdr:sp macro="" textlink="">
      <xdr:nvSpPr>
        <xdr:cNvPr id="12179" name="Text Box 75" hidden="1">
          <a:extLst>
            <a:ext uri="{FF2B5EF4-FFF2-40B4-BE49-F238E27FC236}">
              <a16:creationId xmlns:a16="http://schemas.microsoft.com/office/drawing/2014/main" id="{00000000-0008-0000-0000-000093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97</xdr:row>
      <xdr:rowOff>76200</xdr:rowOff>
    </xdr:from>
    <xdr:to>
      <xdr:col>14</xdr:col>
      <xdr:colOff>76200</xdr:colOff>
      <xdr:row>98</xdr:row>
      <xdr:rowOff>114300</xdr:rowOff>
    </xdr:to>
    <xdr:sp macro="" textlink="">
      <xdr:nvSpPr>
        <xdr:cNvPr id="12180" name="Text Box 75" hidden="1">
          <a:extLst>
            <a:ext uri="{FF2B5EF4-FFF2-40B4-BE49-F238E27FC236}">
              <a16:creationId xmlns:a16="http://schemas.microsoft.com/office/drawing/2014/main" id="{00000000-0008-0000-0000-000094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97</xdr:row>
      <xdr:rowOff>76200</xdr:rowOff>
    </xdr:from>
    <xdr:to>
      <xdr:col>14</xdr:col>
      <xdr:colOff>76200</xdr:colOff>
      <xdr:row>98</xdr:row>
      <xdr:rowOff>114300</xdr:rowOff>
    </xdr:to>
    <xdr:sp macro="" textlink="">
      <xdr:nvSpPr>
        <xdr:cNvPr id="12181" name="Text Box 75" hidden="1">
          <a:extLst>
            <a:ext uri="{FF2B5EF4-FFF2-40B4-BE49-F238E27FC236}">
              <a16:creationId xmlns:a16="http://schemas.microsoft.com/office/drawing/2014/main" id="{00000000-0008-0000-0000-000095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97</xdr:row>
      <xdr:rowOff>76200</xdr:rowOff>
    </xdr:from>
    <xdr:to>
      <xdr:col>14</xdr:col>
      <xdr:colOff>76200</xdr:colOff>
      <xdr:row>98</xdr:row>
      <xdr:rowOff>114300</xdr:rowOff>
    </xdr:to>
    <xdr:sp macro="" textlink="">
      <xdr:nvSpPr>
        <xdr:cNvPr id="12182" name="Text Box 75" hidden="1">
          <a:extLst>
            <a:ext uri="{FF2B5EF4-FFF2-40B4-BE49-F238E27FC236}">
              <a16:creationId xmlns:a16="http://schemas.microsoft.com/office/drawing/2014/main" id="{00000000-0008-0000-0000-000096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97</xdr:row>
      <xdr:rowOff>76200</xdr:rowOff>
    </xdr:from>
    <xdr:to>
      <xdr:col>14</xdr:col>
      <xdr:colOff>76200</xdr:colOff>
      <xdr:row>98</xdr:row>
      <xdr:rowOff>114300</xdr:rowOff>
    </xdr:to>
    <xdr:sp macro="" textlink="">
      <xdr:nvSpPr>
        <xdr:cNvPr id="12183" name="Text Box 75" hidden="1">
          <a:extLst>
            <a:ext uri="{FF2B5EF4-FFF2-40B4-BE49-F238E27FC236}">
              <a16:creationId xmlns:a16="http://schemas.microsoft.com/office/drawing/2014/main" id="{00000000-0008-0000-0000-000097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97</xdr:row>
      <xdr:rowOff>76200</xdr:rowOff>
    </xdr:from>
    <xdr:to>
      <xdr:col>14</xdr:col>
      <xdr:colOff>76200</xdr:colOff>
      <xdr:row>98</xdr:row>
      <xdr:rowOff>114300</xdr:rowOff>
    </xdr:to>
    <xdr:sp macro="" textlink="">
      <xdr:nvSpPr>
        <xdr:cNvPr id="12184" name="Text Box 75" hidden="1">
          <a:extLst>
            <a:ext uri="{FF2B5EF4-FFF2-40B4-BE49-F238E27FC236}">
              <a16:creationId xmlns:a16="http://schemas.microsoft.com/office/drawing/2014/main" id="{00000000-0008-0000-0000-000098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97</xdr:row>
      <xdr:rowOff>76200</xdr:rowOff>
    </xdr:from>
    <xdr:to>
      <xdr:col>14</xdr:col>
      <xdr:colOff>76200</xdr:colOff>
      <xdr:row>98</xdr:row>
      <xdr:rowOff>114300</xdr:rowOff>
    </xdr:to>
    <xdr:sp macro="" textlink="">
      <xdr:nvSpPr>
        <xdr:cNvPr id="12185" name="Text Box 75" hidden="1">
          <a:extLst>
            <a:ext uri="{FF2B5EF4-FFF2-40B4-BE49-F238E27FC236}">
              <a16:creationId xmlns:a16="http://schemas.microsoft.com/office/drawing/2014/main" id="{00000000-0008-0000-0000-000099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97</xdr:row>
      <xdr:rowOff>76200</xdr:rowOff>
    </xdr:from>
    <xdr:to>
      <xdr:col>14</xdr:col>
      <xdr:colOff>76200</xdr:colOff>
      <xdr:row>98</xdr:row>
      <xdr:rowOff>114300</xdr:rowOff>
    </xdr:to>
    <xdr:sp macro="" textlink="">
      <xdr:nvSpPr>
        <xdr:cNvPr id="12186" name="Text Box 75" hidden="1">
          <a:extLst>
            <a:ext uri="{FF2B5EF4-FFF2-40B4-BE49-F238E27FC236}">
              <a16:creationId xmlns:a16="http://schemas.microsoft.com/office/drawing/2014/main" id="{00000000-0008-0000-0000-00009A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97</xdr:row>
      <xdr:rowOff>76200</xdr:rowOff>
    </xdr:from>
    <xdr:to>
      <xdr:col>14</xdr:col>
      <xdr:colOff>76200</xdr:colOff>
      <xdr:row>98</xdr:row>
      <xdr:rowOff>114300</xdr:rowOff>
    </xdr:to>
    <xdr:sp macro="" textlink="">
      <xdr:nvSpPr>
        <xdr:cNvPr id="12187" name="Text Box 75" hidden="1">
          <a:extLst>
            <a:ext uri="{FF2B5EF4-FFF2-40B4-BE49-F238E27FC236}">
              <a16:creationId xmlns:a16="http://schemas.microsoft.com/office/drawing/2014/main" id="{00000000-0008-0000-0000-00009B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98</xdr:row>
      <xdr:rowOff>76200</xdr:rowOff>
    </xdr:from>
    <xdr:to>
      <xdr:col>14</xdr:col>
      <xdr:colOff>76200</xdr:colOff>
      <xdr:row>99</xdr:row>
      <xdr:rowOff>114300</xdr:rowOff>
    </xdr:to>
    <xdr:sp macro="" textlink="">
      <xdr:nvSpPr>
        <xdr:cNvPr id="12188" name="Text Box 75" hidden="1">
          <a:extLst>
            <a:ext uri="{FF2B5EF4-FFF2-40B4-BE49-F238E27FC236}">
              <a16:creationId xmlns:a16="http://schemas.microsoft.com/office/drawing/2014/main" id="{00000000-0008-0000-0000-00009C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98</xdr:row>
      <xdr:rowOff>76200</xdr:rowOff>
    </xdr:from>
    <xdr:to>
      <xdr:col>14</xdr:col>
      <xdr:colOff>76200</xdr:colOff>
      <xdr:row>99</xdr:row>
      <xdr:rowOff>114300</xdr:rowOff>
    </xdr:to>
    <xdr:sp macro="" textlink="">
      <xdr:nvSpPr>
        <xdr:cNvPr id="12189" name="Text Box 75" hidden="1">
          <a:extLst>
            <a:ext uri="{FF2B5EF4-FFF2-40B4-BE49-F238E27FC236}">
              <a16:creationId xmlns:a16="http://schemas.microsoft.com/office/drawing/2014/main" id="{00000000-0008-0000-0000-00009D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98</xdr:row>
      <xdr:rowOff>76200</xdr:rowOff>
    </xdr:from>
    <xdr:to>
      <xdr:col>14</xdr:col>
      <xdr:colOff>76200</xdr:colOff>
      <xdr:row>99</xdr:row>
      <xdr:rowOff>114300</xdr:rowOff>
    </xdr:to>
    <xdr:sp macro="" textlink="">
      <xdr:nvSpPr>
        <xdr:cNvPr id="12190" name="Text Box 75" hidden="1">
          <a:extLst>
            <a:ext uri="{FF2B5EF4-FFF2-40B4-BE49-F238E27FC236}">
              <a16:creationId xmlns:a16="http://schemas.microsoft.com/office/drawing/2014/main" id="{00000000-0008-0000-0000-00009E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98</xdr:row>
      <xdr:rowOff>76200</xdr:rowOff>
    </xdr:from>
    <xdr:to>
      <xdr:col>14</xdr:col>
      <xdr:colOff>76200</xdr:colOff>
      <xdr:row>99</xdr:row>
      <xdr:rowOff>114300</xdr:rowOff>
    </xdr:to>
    <xdr:sp macro="" textlink="">
      <xdr:nvSpPr>
        <xdr:cNvPr id="12191" name="Text Box 75" hidden="1">
          <a:extLst>
            <a:ext uri="{FF2B5EF4-FFF2-40B4-BE49-F238E27FC236}">
              <a16:creationId xmlns:a16="http://schemas.microsoft.com/office/drawing/2014/main" id="{00000000-0008-0000-0000-00009F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98</xdr:row>
      <xdr:rowOff>76200</xdr:rowOff>
    </xdr:from>
    <xdr:to>
      <xdr:col>14</xdr:col>
      <xdr:colOff>76200</xdr:colOff>
      <xdr:row>99</xdr:row>
      <xdr:rowOff>114300</xdr:rowOff>
    </xdr:to>
    <xdr:sp macro="" textlink="">
      <xdr:nvSpPr>
        <xdr:cNvPr id="12192" name="Text Box 75" hidden="1">
          <a:extLst>
            <a:ext uri="{FF2B5EF4-FFF2-40B4-BE49-F238E27FC236}">
              <a16:creationId xmlns:a16="http://schemas.microsoft.com/office/drawing/2014/main" id="{00000000-0008-0000-0000-0000A0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98</xdr:row>
      <xdr:rowOff>76200</xdr:rowOff>
    </xdr:from>
    <xdr:to>
      <xdr:col>14</xdr:col>
      <xdr:colOff>76200</xdr:colOff>
      <xdr:row>99</xdr:row>
      <xdr:rowOff>114300</xdr:rowOff>
    </xdr:to>
    <xdr:sp macro="" textlink="">
      <xdr:nvSpPr>
        <xdr:cNvPr id="12193" name="Text Box 75" hidden="1">
          <a:extLst>
            <a:ext uri="{FF2B5EF4-FFF2-40B4-BE49-F238E27FC236}">
              <a16:creationId xmlns:a16="http://schemas.microsoft.com/office/drawing/2014/main" id="{00000000-0008-0000-0000-0000A1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98</xdr:row>
      <xdr:rowOff>76200</xdr:rowOff>
    </xdr:from>
    <xdr:to>
      <xdr:col>14</xdr:col>
      <xdr:colOff>76200</xdr:colOff>
      <xdr:row>99</xdr:row>
      <xdr:rowOff>114300</xdr:rowOff>
    </xdr:to>
    <xdr:sp macro="" textlink="">
      <xdr:nvSpPr>
        <xdr:cNvPr id="12194" name="Text Box 75" hidden="1">
          <a:extLst>
            <a:ext uri="{FF2B5EF4-FFF2-40B4-BE49-F238E27FC236}">
              <a16:creationId xmlns:a16="http://schemas.microsoft.com/office/drawing/2014/main" id="{00000000-0008-0000-0000-0000A2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98</xdr:row>
      <xdr:rowOff>76200</xdr:rowOff>
    </xdr:from>
    <xdr:to>
      <xdr:col>14</xdr:col>
      <xdr:colOff>76200</xdr:colOff>
      <xdr:row>99</xdr:row>
      <xdr:rowOff>114300</xdr:rowOff>
    </xdr:to>
    <xdr:sp macro="" textlink="">
      <xdr:nvSpPr>
        <xdr:cNvPr id="12195" name="Text Box 75" hidden="1">
          <a:extLst>
            <a:ext uri="{FF2B5EF4-FFF2-40B4-BE49-F238E27FC236}">
              <a16:creationId xmlns:a16="http://schemas.microsoft.com/office/drawing/2014/main" id="{00000000-0008-0000-0000-0000A3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99</xdr:row>
      <xdr:rowOff>76200</xdr:rowOff>
    </xdr:from>
    <xdr:to>
      <xdr:col>14</xdr:col>
      <xdr:colOff>76200</xdr:colOff>
      <xdr:row>100</xdr:row>
      <xdr:rowOff>114300</xdr:rowOff>
    </xdr:to>
    <xdr:sp macro="" textlink="">
      <xdr:nvSpPr>
        <xdr:cNvPr id="12196" name="Text Box 75" hidden="1">
          <a:extLst>
            <a:ext uri="{FF2B5EF4-FFF2-40B4-BE49-F238E27FC236}">
              <a16:creationId xmlns:a16="http://schemas.microsoft.com/office/drawing/2014/main" id="{00000000-0008-0000-0000-0000A4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99</xdr:row>
      <xdr:rowOff>76200</xdr:rowOff>
    </xdr:from>
    <xdr:to>
      <xdr:col>14</xdr:col>
      <xdr:colOff>76200</xdr:colOff>
      <xdr:row>100</xdr:row>
      <xdr:rowOff>114300</xdr:rowOff>
    </xdr:to>
    <xdr:sp macro="" textlink="">
      <xdr:nvSpPr>
        <xdr:cNvPr id="12197" name="Text Box 75" hidden="1">
          <a:extLst>
            <a:ext uri="{FF2B5EF4-FFF2-40B4-BE49-F238E27FC236}">
              <a16:creationId xmlns:a16="http://schemas.microsoft.com/office/drawing/2014/main" id="{00000000-0008-0000-0000-0000A5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99</xdr:row>
      <xdr:rowOff>76200</xdr:rowOff>
    </xdr:from>
    <xdr:to>
      <xdr:col>14</xdr:col>
      <xdr:colOff>76200</xdr:colOff>
      <xdr:row>100</xdr:row>
      <xdr:rowOff>114300</xdr:rowOff>
    </xdr:to>
    <xdr:sp macro="" textlink="">
      <xdr:nvSpPr>
        <xdr:cNvPr id="12198" name="Text Box 75" hidden="1">
          <a:extLst>
            <a:ext uri="{FF2B5EF4-FFF2-40B4-BE49-F238E27FC236}">
              <a16:creationId xmlns:a16="http://schemas.microsoft.com/office/drawing/2014/main" id="{00000000-0008-0000-0000-0000A6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99</xdr:row>
      <xdr:rowOff>76200</xdr:rowOff>
    </xdr:from>
    <xdr:to>
      <xdr:col>14</xdr:col>
      <xdr:colOff>76200</xdr:colOff>
      <xdr:row>100</xdr:row>
      <xdr:rowOff>114300</xdr:rowOff>
    </xdr:to>
    <xdr:sp macro="" textlink="">
      <xdr:nvSpPr>
        <xdr:cNvPr id="12199" name="Text Box 75" hidden="1">
          <a:extLst>
            <a:ext uri="{FF2B5EF4-FFF2-40B4-BE49-F238E27FC236}">
              <a16:creationId xmlns:a16="http://schemas.microsoft.com/office/drawing/2014/main" id="{00000000-0008-0000-0000-0000A7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99</xdr:row>
      <xdr:rowOff>76200</xdr:rowOff>
    </xdr:from>
    <xdr:to>
      <xdr:col>14</xdr:col>
      <xdr:colOff>76200</xdr:colOff>
      <xdr:row>100</xdr:row>
      <xdr:rowOff>114300</xdr:rowOff>
    </xdr:to>
    <xdr:sp macro="" textlink="">
      <xdr:nvSpPr>
        <xdr:cNvPr id="12200" name="Text Box 75" hidden="1">
          <a:extLst>
            <a:ext uri="{FF2B5EF4-FFF2-40B4-BE49-F238E27FC236}">
              <a16:creationId xmlns:a16="http://schemas.microsoft.com/office/drawing/2014/main" id="{00000000-0008-0000-0000-0000A8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99</xdr:row>
      <xdr:rowOff>76200</xdr:rowOff>
    </xdr:from>
    <xdr:to>
      <xdr:col>14</xdr:col>
      <xdr:colOff>76200</xdr:colOff>
      <xdr:row>100</xdr:row>
      <xdr:rowOff>114300</xdr:rowOff>
    </xdr:to>
    <xdr:sp macro="" textlink="">
      <xdr:nvSpPr>
        <xdr:cNvPr id="12201" name="Text Box 75" hidden="1">
          <a:extLst>
            <a:ext uri="{FF2B5EF4-FFF2-40B4-BE49-F238E27FC236}">
              <a16:creationId xmlns:a16="http://schemas.microsoft.com/office/drawing/2014/main" id="{00000000-0008-0000-0000-0000A9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99</xdr:row>
      <xdr:rowOff>76200</xdr:rowOff>
    </xdr:from>
    <xdr:to>
      <xdr:col>14</xdr:col>
      <xdr:colOff>76200</xdr:colOff>
      <xdr:row>100</xdr:row>
      <xdr:rowOff>114300</xdr:rowOff>
    </xdr:to>
    <xdr:sp macro="" textlink="">
      <xdr:nvSpPr>
        <xdr:cNvPr id="12202" name="Text Box 75" hidden="1">
          <a:extLst>
            <a:ext uri="{FF2B5EF4-FFF2-40B4-BE49-F238E27FC236}">
              <a16:creationId xmlns:a16="http://schemas.microsoft.com/office/drawing/2014/main" id="{00000000-0008-0000-0000-0000AA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99</xdr:row>
      <xdr:rowOff>76200</xdr:rowOff>
    </xdr:from>
    <xdr:to>
      <xdr:col>14</xdr:col>
      <xdr:colOff>76200</xdr:colOff>
      <xdr:row>100</xdr:row>
      <xdr:rowOff>114300</xdr:rowOff>
    </xdr:to>
    <xdr:sp macro="" textlink="">
      <xdr:nvSpPr>
        <xdr:cNvPr id="12203" name="Text Box 75" hidden="1">
          <a:extLst>
            <a:ext uri="{FF2B5EF4-FFF2-40B4-BE49-F238E27FC236}">
              <a16:creationId xmlns:a16="http://schemas.microsoft.com/office/drawing/2014/main" id="{00000000-0008-0000-0000-0000AB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100</xdr:row>
      <xdr:rowOff>76200</xdr:rowOff>
    </xdr:from>
    <xdr:to>
      <xdr:col>14</xdr:col>
      <xdr:colOff>76200</xdr:colOff>
      <xdr:row>101</xdr:row>
      <xdr:rowOff>114300</xdr:rowOff>
    </xdr:to>
    <xdr:sp macro="" textlink="">
      <xdr:nvSpPr>
        <xdr:cNvPr id="12204" name="Text Box 75" hidden="1">
          <a:extLst>
            <a:ext uri="{FF2B5EF4-FFF2-40B4-BE49-F238E27FC236}">
              <a16:creationId xmlns:a16="http://schemas.microsoft.com/office/drawing/2014/main" id="{00000000-0008-0000-0000-0000AC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100</xdr:row>
      <xdr:rowOff>76200</xdr:rowOff>
    </xdr:from>
    <xdr:to>
      <xdr:col>14</xdr:col>
      <xdr:colOff>76200</xdr:colOff>
      <xdr:row>101</xdr:row>
      <xdr:rowOff>114300</xdr:rowOff>
    </xdr:to>
    <xdr:sp macro="" textlink="">
      <xdr:nvSpPr>
        <xdr:cNvPr id="12205" name="Text Box 75" hidden="1">
          <a:extLst>
            <a:ext uri="{FF2B5EF4-FFF2-40B4-BE49-F238E27FC236}">
              <a16:creationId xmlns:a16="http://schemas.microsoft.com/office/drawing/2014/main" id="{00000000-0008-0000-0000-0000AD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100</xdr:row>
      <xdr:rowOff>76200</xdr:rowOff>
    </xdr:from>
    <xdr:to>
      <xdr:col>14</xdr:col>
      <xdr:colOff>76200</xdr:colOff>
      <xdr:row>101</xdr:row>
      <xdr:rowOff>114300</xdr:rowOff>
    </xdr:to>
    <xdr:sp macro="" textlink="">
      <xdr:nvSpPr>
        <xdr:cNvPr id="12206" name="Text Box 75" hidden="1">
          <a:extLst>
            <a:ext uri="{FF2B5EF4-FFF2-40B4-BE49-F238E27FC236}">
              <a16:creationId xmlns:a16="http://schemas.microsoft.com/office/drawing/2014/main" id="{00000000-0008-0000-0000-0000AE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100</xdr:row>
      <xdr:rowOff>76200</xdr:rowOff>
    </xdr:from>
    <xdr:to>
      <xdr:col>14</xdr:col>
      <xdr:colOff>76200</xdr:colOff>
      <xdr:row>101</xdr:row>
      <xdr:rowOff>114300</xdr:rowOff>
    </xdr:to>
    <xdr:sp macro="" textlink="">
      <xdr:nvSpPr>
        <xdr:cNvPr id="12207" name="Text Box 75" hidden="1">
          <a:extLst>
            <a:ext uri="{FF2B5EF4-FFF2-40B4-BE49-F238E27FC236}">
              <a16:creationId xmlns:a16="http://schemas.microsoft.com/office/drawing/2014/main" id="{00000000-0008-0000-0000-0000AF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100</xdr:row>
      <xdr:rowOff>76200</xdr:rowOff>
    </xdr:from>
    <xdr:to>
      <xdr:col>14</xdr:col>
      <xdr:colOff>76200</xdr:colOff>
      <xdr:row>101</xdr:row>
      <xdr:rowOff>114300</xdr:rowOff>
    </xdr:to>
    <xdr:sp macro="" textlink="">
      <xdr:nvSpPr>
        <xdr:cNvPr id="12208" name="Text Box 75" hidden="1">
          <a:extLst>
            <a:ext uri="{FF2B5EF4-FFF2-40B4-BE49-F238E27FC236}">
              <a16:creationId xmlns:a16="http://schemas.microsoft.com/office/drawing/2014/main" id="{00000000-0008-0000-0000-0000B0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100</xdr:row>
      <xdr:rowOff>76200</xdr:rowOff>
    </xdr:from>
    <xdr:to>
      <xdr:col>14</xdr:col>
      <xdr:colOff>76200</xdr:colOff>
      <xdr:row>101</xdr:row>
      <xdr:rowOff>114300</xdr:rowOff>
    </xdr:to>
    <xdr:sp macro="" textlink="">
      <xdr:nvSpPr>
        <xdr:cNvPr id="12209" name="Text Box 75" hidden="1">
          <a:extLst>
            <a:ext uri="{FF2B5EF4-FFF2-40B4-BE49-F238E27FC236}">
              <a16:creationId xmlns:a16="http://schemas.microsoft.com/office/drawing/2014/main" id="{00000000-0008-0000-0000-0000B1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100</xdr:row>
      <xdr:rowOff>76200</xdr:rowOff>
    </xdr:from>
    <xdr:to>
      <xdr:col>14</xdr:col>
      <xdr:colOff>76200</xdr:colOff>
      <xdr:row>101</xdr:row>
      <xdr:rowOff>114300</xdr:rowOff>
    </xdr:to>
    <xdr:sp macro="" textlink="">
      <xdr:nvSpPr>
        <xdr:cNvPr id="12210" name="Text Box 75" hidden="1">
          <a:extLst>
            <a:ext uri="{FF2B5EF4-FFF2-40B4-BE49-F238E27FC236}">
              <a16:creationId xmlns:a16="http://schemas.microsoft.com/office/drawing/2014/main" id="{00000000-0008-0000-0000-0000B2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100</xdr:row>
      <xdr:rowOff>76200</xdr:rowOff>
    </xdr:from>
    <xdr:to>
      <xdr:col>14</xdr:col>
      <xdr:colOff>76200</xdr:colOff>
      <xdr:row>101</xdr:row>
      <xdr:rowOff>114300</xdr:rowOff>
    </xdr:to>
    <xdr:sp macro="" textlink="">
      <xdr:nvSpPr>
        <xdr:cNvPr id="12211" name="Text Box 75" hidden="1">
          <a:extLst>
            <a:ext uri="{FF2B5EF4-FFF2-40B4-BE49-F238E27FC236}">
              <a16:creationId xmlns:a16="http://schemas.microsoft.com/office/drawing/2014/main" id="{00000000-0008-0000-0000-0000B3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101</xdr:row>
      <xdr:rowOff>76200</xdr:rowOff>
    </xdr:from>
    <xdr:to>
      <xdr:col>14</xdr:col>
      <xdr:colOff>76200</xdr:colOff>
      <xdr:row>102</xdr:row>
      <xdr:rowOff>114300</xdr:rowOff>
    </xdr:to>
    <xdr:sp macro="" textlink="">
      <xdr:nvSpPr>
        <xdr:cNvPr id="12212" name="Text Box 75" hidden="1">
          <a:extLst>
            <a:ext uri="{FF2B5EF4-FFF2-40B4-BE49-F238E27FC236}">
              <a16:creationId xmlns:a16="http://schemas.microsoft.com/office/drawing/2014/main" id="{00000000-0008-0000-0000-0000B4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101</xdr:row>
      <xdr:rowOff>76200</xdr:rowOff>
    </xdr:from>
    <xdr:to>
      <xdr:col>14</xdr:col>
      <xdr:colOff>76200</xdr:colOff>
      <xdr:row>102</xdr:row>
      <xdr:rowOff>114300</xdr:rowOff>
    </xdr:to>
    <xdr:sp macro="" textlink="">
      <xdr:nvSpPr>
        <xdr:cNvPr id="12213" name="Text Box 75" hidden="1">
          <a:extLst>
            <a:ext uri="{FF2B5EF4-FFF2-40B4-BE49-F238E27FC236}">
              <a16:creationId xmlns:a16="http://schemas.microsoft.com/office/drawing/2014/main" id="{00000000-0008-0000-0000-0000B5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101</xdr:row>
      <xdr:rowOff>76200</xdr:rowOff>
    </xdr:from>
    <xdr:to>
      <xdr:col>14</xdr:col>
      <xdr:colOff>76200</xdr:colOff>
      <xdr:row>102</xdr:row>
      <xdr:rowOff>114300</xdr:rowOff>
    </xdr:to>
    <xdr:sp macro="" textlink="">
      <xdr:nvSpPr>
        <xdr:cNvPr id="12214" name="Text Box 75" hidden="1">
          <a:extLst>
            <a:ext uri="{FF2B5EF4-FFF2-40B4-BE49-F238E27FC236}">
              <a16:creationId xmlns:a16="http://schemas.microsoft.com/office/drawing/2014/main" id="{00000000-0008-0000-0000-0000B6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101</xdr:row>
      <xdr:rowOff>76200</xdr:rowOff>
    </xdr:from>
    <xdr:to>
      <xdr:col>14</xdr:col>
      <xdr:colOff>76200</xdr:colOff>
      <xdr:row>102</xdr:row>
      <xdr:rowOff>114300</xdr:rowOff>
    </xdr:to>
    <xdr:sp macro="" textlink="">
      <xdr:nvSpPr>
        <xdr:cNvPr id="12215" name="Text Box 75" hidden="1">
          <a:extLst>
            <a:ext uri="{FF2B5EF4-FFF2-40B4-BE49-F238E27FC236}">
              <a16:creationId xmlns:a16="http://schemas.microsoft.com/office/drawing/2014/main" id="{00000000-0008-0000-0000-0000B7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101</xdr:row>
      <xdr:rowOff>76200</xdr:rowOff>
    </xdr:from>
    <xdr:to>
      <xdr:col>14</xdr:col>
      <xdr:colOff>76200</xdr:colOff>
      <xdr:row>102</xdr:row>
      <xdr:rowOff>114300</xdr:rowOff>
    </xdr:to>
    <xdr:sp macro="" textlink="">
      <xdr:nvSpPr>
        <xdr:cNvPr id="12216" name="Text Box 75" hidden="1">
          <a:extLst>
            <a:ext uri="{FF2B5EF4-FFF2-40B4-BE49-F238E27FC236}">
              <a16:creationId xmlns:a16="http://schemas.microsoft.com/office/drawing/2014/main" id="{00000000-0008-0000-0000-0000B8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101</xdr:row>
      <xdr:rowOff>76200</xdr:rowOff>
    </xdr:from>
    <xdr:to>
      <xdr:col>14</xdr:col>
      <xdr:colOff>76200</xdr:colOff>
      <xdr:row>102</xdr:row>
      <xdr:rowOff>114300</xdr:rowOff>
    </xdr:to>
    <xdr:sp macro="" textlink="">
      <xdr:nvSpPr>
        <xdr:cNvPr id="12217" name="Text Box 75" hidden="1">
          <a:extLst>
            <a:ext uri="{FF2B5EF4-FFF2-40B4-BE49-F238E27FC236}">
              <a16:creationId xmlns:a16="http://schemas.microsoft.com/office/drawing/2014/main" id="{00000000-0008-0000-0000-0000B9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101</xdr:row>
      <xdr:rowOff>76200</xdr:rowOff>
    </xdr:from>
    <xdr:to>
      <xdr:col>14</xdr:col>
      <xdr:colOff>76200</xdr:colOff>
      <xdr:row>102</xdr:row>
      <xdr:rowOff>114300</xdr:rowOff>
    </xdr:to>
    <xdr:sp macro="" textlink="">
      <xdr:nvSpPr>
        <xdr:cNvPr id="12218" name="Text Box 75" hidden="1">
          <a:extLst>
            <a:ext uri="{FF2B5EF4-FFF2-40B4-BE49-F238E27FC236}">
              <a16:creationId xmlns:a16="http://schemas.microsoft.com/office/drawing/2014/main" id="{00000000-0008-0000-0000-0000BA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101</xdr:row>
      <xdr:rowOff>76200</xdr:rowOff>
    </xdr:from>
    <xdr:to>
      <xdr:col>14</xdr:col>
      <xdr:colOff>76200</xdr:colOff>
      <xdr:row>102</xdr:row>
      <xdr:rowOff>114300</xdr:rowOff>
    </xdr:to>
    <xdr:sp macro="" textlink="">
      <xdr:nvSpPr>
        <xdr:cNvPr id="12219" name="Text Box 75" hidden="1">
          <a:extLst>
            <a:ext uri="{FF2B5EF4-FFF2-40B4-BE49-F238E27FC236}">
              <a16:creationId xmlns:a16="http://schemas.microsoft.com/office/drawing/2014/main" id="{00000000-0008-0000-0000-0000BB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102</xdr:row>
      <xdr:rowOff>76200</xdr:rowOff>
    </xdr:from>
    <xdr:to>
      <xdr:col>14</xdr:col>
      <xdr:colOff>76200</xdr:colOff>
      <xdr:row>103</xdr:row>
      <xdr:rowOff>114300</xdr:rowOff>
    </xdr:to>
    <xdr:sp macro="" textlink="">
      <xdr:nvSpPr>
        <xdr:cNvPr id="12220" name="Text Box 75" hidden="1">
          <a:extLst>
            <a:ext uri="{FF2B5EF4-FFF2-40B4-BE49-F238E27FC236}">
              <a16:creationId xmlns:a16="http://schemas.microsoft.com/office/drawing/2014/main" id="{00000000-0008-0000-0000-0000BC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102</xdr:row>
      <xdr:rowOff>76200</xdr:rowOff>
    </xdr:from>
    <xdr:to>
      <xdr:col>14</xdr:col>
      <xdr:colOff>76200</xdr:colOff>
      <xdr:row>103</xdr:row>
      <xdr:rowOff>114300</xdr:rowOff>
    </xdr:to>
    <xdr:sp macro="" textlink="">
      <xdr:nvSpPr>
        <xdr:cNvPr id="12221" name="Text Box 75" hidden="1">
          <a:extLst>
            <a:ext uri="{FF2B5EF4-FFF2-40B4-BE49-F238E27FC236}">
              <a16:creationId xmlns:a16="http://schemas.microsoft.com/office/drawing/2014/main" id="{00000000-0008-0000-0000-0000BD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102</xdr:row>
      <xdr:rowOff>76200</xdr:rowOff>
    </xdr:from>
    <xdr:to>
      <xdr:col>14</xdr:col>
      <xdr:colOff>76200</xdr:colOff>
      <xdr:row>103</xdr:row>
      <xdr:rowOff>114300</xdr:rowOff>
    </xdr:to>
    <xdr:sp macro="" textlink="">
      <xdr:nvSpPr>
        <xdr:cNvPr id="12222" name="Text Box 75" hidden="1">
          <a:extLst>
            <a:ext uri="{FF2B5EF4-FFF2-40B4-BE49-F238E27FC236}">
              <a16:creationId xmlns:a16="http://schemas.microsoft.com/office/drawing/2014/main" id="{00000000-0008-0000-0000-0000BE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102</xdr:row>
      <xdr:rowOff>76200</xdr:rowOff>
    </xdr:from>
    <xdr:to>
      <xdr:col>14</xdr:col>
      <xdr:colOff>76200</xdr:colOff>
      <xdr:row>103</xdr:row>
      <xdr:rowOff>114300</xdr:rowOff>
    </xdr:to>
    <xdr:sp macro="" textlink="">
      <xdr:nvSpPr>
        <xdr:cNvPr id="12223" name="Text Box 75" hidden="1">
          <a:extLst>
            <a:ext uri="{FF2B5EF4-FFF2-40B4-BE49-F238E27FC236}">
              <a16:creationId xmlns:a16="http://schemas.microsoft.com/office/drawing/2014/main" id="{00000000-0008-0000-0000-0000BF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102</xdr:row>
      <xdr:rowOff>76200</xdr:rowOff>
    </xdr:from>
    <xdr:to>
      <xdr:col>14</xdr:col>
      <xdr:colOff>76200</xdr:colOff>
      <xdr:row>103</xdr:row>
      <xdr:rowOff>114300</xdr:rowOff>
    </xdr:to>
    <xdr:sp macro="" textlink="">
      <xdr:nvSpPr>
        <xdr:cNvPr id="12224" name="Text Box 75" hidden="1">
          <a:extLst>
            <a:ext uri="{FF2B5EF4-FFF2-40B4-BE49-F238E27FC236}">
              <a16:creationId xmlns:a16="http://schemas.microsoft.com/office/drawing/2014/main" id="{00000000-0008-0000-0000-0000C0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102</xdr:row>
      <xdr:rowOff>76200</xdr:rowOff>
    </xdr:from>
    <xdr:to>
      <xdr:col>14</xdr:col>
      <xdr:colOff>76200</xdr:colOff>
      <xdr:row>103</xdr:row>
      <xdr:rowOff>114300</xdr:rowOff>
    </xdr:to>
    <xdr:sp macro="" textlink="">
      <xdr:nvSpPr>
        <xdr:cNvPr id="12225" name="Text Box 75" hidden="1">
          <a:extLst>
            <a:ext uri="{FF2B5EF4-FFF2-40B4-BE49-F238E27FC236}">
              <a16:creationId xmlns:a16="http://schemas.microsoft.com/office/drawing/2014/main" id="{00000000-0008-0000-0000-0000C1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102</xdr:row>
      <xdr:rowOff>76200</xdr:rowOff>
    </xdr:from>
    <xdr:to>
      <xdr:col>14</xdr:col>
      <xdr:colOff>76200</xdr:colOff>
      <xdr:row>103</xdr:row>
      <xdr:rowOff>114300</xdr:rowOff>
    </xdr:to>
    <xdr:sp macro="" textlink="">
      <xdr:nvSpPr>
        <xdr:cNvPr id="12226" name="Text Box 75" hidden="1">
          <a:extLst>
            <a:ext uri="{FF2B5EF4-FFF2-40B4-BE49-F238E27FC236}">
              <a16:creationId xmlns:a16="http://schemas.microsoft.com/office/drawing/2014/main" id="{00000000-0008-0000-0000-0000C2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102</xdr:row>
      <xdr:rowOff>76200</xdr:rowOff>
    </xdr:from>
    <xdr:to>
      <xdr:col>14</xdr:col>
      <xdr:colOff>76200</xdr:colOff>
      <xdr:row>103</xdr:row>
      <xdr:rowOff>114300</xdr:rowOff>
    </xdr:to>
    <xdr:sp macro="" textlink="">
      <xdr:nvSpPr>
        <xdr:cNvPr id="12227" name="Text Box 75" hidden="1">
          <a:extLst>
            <a:ext uri="{FF2B5EF4-FFF2-40B4-BE49-F238E27FC236}">
              <a16:creationId xmlns:a16="http://schemas.microsoft.com/office/drawing/2014/main" id="{00000000-0008-0000-0000-0000C3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103</xdr:row>
      <xdr:rowOff>76200</xdr:rowOff>
    </xdr:from>
    <xdr:to>
      <xdr:col>14</xdr:col>
      <xdr:colOff>76200</xdr:colOff>
      <xdr:row>104</xdr:row>
      <xdr:rowOff>114300</xdr:rowOff>
    </xdr:to>
    <xdr:sp macro="" textlink="">
      <xdr:nvSpPr>
        <xdr:cNvPr id="12228" name="Text Box 75" hidden="1">
          <a:extLst>
            <a:ext uri="{FF2B5EF4-FFF2-40B4-BE49-F238E27FC236}">
              <a16:creationId xmlns:a16="http://schemas.microsoft.com/office/drawing/2014/main" id="{00000000-0008-0000-0000-0000C4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103</xdr:row>
      <xdr:rowOff>76200</xdr:rowOff>
    </xdr:from>
    <xdr:to>
      <xdr:col>14</xdr:col>
      <xdr:colOff>76200</xdr:colOff>
      <xdr:row>104</xdr:row>
      <xdr:rowOff>114300</xdr:rowOff>
    </xdr:to>
    <xdr:sp macro="" textlink="">
      <xdr:nvSpPr>
        <xdr:cNvPr id="12229" name="Text Box 75" hidden="1">
          <a:extLst>
            <a:ext uri="{FF2B5EF4-FFF2-40B4-BE49-F238E27FC236}">
              <a16:creationId xmlns:a16="http://schemas.microsoft.com/office/drawing/2014/main" id="{00000000-0008-0000-0000-0000C5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103</xdr:row>
      <xdr:rowOff>76200</xdr:rowOff>
    </xdr:from>
    <xdr:to>
      <xdr:col>14</xdr:col>
      <xdr:colOff>76200</xdr:colOff>
      <xdr:row>104</xdr:row>
      <xdr:rowOff>114300</xdr:rowOff>
    </xdr:to>
    <xdr:sp macro="" textlink="">
      <xdr:nvSpPr>
        <xdr:cNvPr id="12230" name="Text Box 75" hidden="1">
          <a:extLst>
            <a:ext uri="{FF2B5EF4-FFF2-40B4-BE49-F238E27FC236}">
              <a16:creationId xmlns:a16="http://schemas.microsoft.com/office/drawing/2014/main" id="{00000000-0008-0000-0000-0000C6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103</xdr:row>
      <xdr:rowOff>76200</xdr:rowOff>
    </xdr:from>
    <xdr:to>
      <xdr:col>14</xdr:col>
      <xdr:colOff>76200</xdr:colOff>
      <xdr:row>104</xdr:row>
      <xdr:rowOff>114300</xdr:rowOff>
    </xdr:to>
    <xdr:sp macro="" textlink="">
      <xdr:nvSpPr>
        <xdr:cNvPr id="12231" name="Text Box 75" hidden="1">
          <a:extLst>
            <a:ext uri="{FF2B5EF4-FFF2-40B4-BE49-F238E27FC236}">
              <a16:creationId xmlns:a16="http://schemas.microsoft.com/office/drawing/2014/main" id="{00000000-0008-0000-0000-0000C7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103</xdr:row>
      <xdr:rowOff>76200</xdr:rowOff>
    </xdr:from>
    <xdr:to>
      <xdr:col>14</xdr:col>
      <xdr:colOff>76200</xdr:colOff>
      <xdr:row>104</xdr:row>
      <xdr:rowOff>114300</xdr:rowOff>
    </xdr:to>
    <xdr:sp macro="" textlink="">
      <xdr:nvSpPr>
        <xdr:cNvPr id="12232" name="Text Box 75" hidden="1">
          <a:extLst>
            <a:ext uri="{FF2B5EF4-FFF2-40B4-BE49-F238E27FC236}">
              <a16:creationId xmlns:a16="http://schemas.microsoft.com/office/drawing/2014/main" id="{00000000-0008-0000-0000-0000C8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103</xdr:row>
      <xdr:rowOff>76200</xdr:rowOff>
    </xdr:from>
    <xdr:to>
      <xdr:col>14</xdr:col>
      <xdr:colOff>76200</xdr:colOff>
      <xdr:row>104</xdr:row>
      <xdr:rowOff>114300</xdr:rowOff>
    </xdr:to>
    <xdr:sp macro="" textlink="">
      <xdr:nvSpPr>
        <xdr:cNvPr id="12233" name="Text Box 75" hidden="1">
          <a:extLst>
            <a:ext uri="{FF2B5EF4-FFF2-40B4-BE49-F238E27FC236}">
              <a16:creationId xmlns:a16="http://schemas.microsoft.com/office/drawing/2014/main" id="{00000000-0008-0000-0000-0000C9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103</xdr:row>
      <xdr:rowOff>76200</xdr:rowOff>
    </xdr:from>
    <xdr:to>
      <xdr:col>14</xdr:col>
      <xdr:colOff>76200</xdr:colOff>
      <xdr:row>104</xdr:row>
      <xdr:rowOff>114300</xdr:rowOff>
    </xdr:to>
    <xdr:sp macro="" textlink="">
      <xdr:nvSpPr>
        <xdr:cNvPr id="12234" name="Text Box 75" hidden="1">
          <a:extLst>
            <a:ext uri="{FF2B5EF4-FFF2-40B4-BE49-F238E27FC236}">
              <a16:creationId xmlns:a16="http://schemas.microsoft.com/office/drawing/2014/main" id="{00000000-0008-0000-0000-0000CA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103</xdr:row>
      <xdr:rowOff>76200</xdr:rowOff>
    </xdr:from>
    <xdr:to>
      <xdr:col>14</xdr:col>
      <xdr:colOff>76200</xdr:colOff>
      <xdr:row>104</xdr:row>
      <xdr:rowOff>114300</xdr:rowOff>
    </xdr:to>
    <xdr:sp macro="" textlink="">
      <xdr:nvSpPr>
        <xdr:cNvPr id="12235" name="Text Box 75" hidden="1">
          <a:extLst>
            <a:ext uri="{FF2B5EF4-FFF2-40B4-BE49-F238E27FC236}">
              <a16:creationId xmlns:a16="http://schemas.microsoft.com/office/drawing/2014/main" id="{00000000-0008-0000-0000-0000CB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104</xdr:row>
      <xdr:rowOff>76200</xdr:rowOff>
    </xdr:from>
    <xdr:to>
      <xdr:col>14</xdr:col>
      <xdr:colOff>76200</xdr:colOff>
      <xdr:row>105</xdr:row>
      <xdr:rowOff>114300</xdr:rowOff>
    </xdr:to>
    <xdr:sp macro="" textlink="">
      <xdr:nvSpPr>
        <xdr:cNvPr id="12236" name="Text Box 75" hidden="1">
          <a:extLst>
            <a:ext uri="{FF2B5EF4-FFF2-40B4-BE49-F238E27FC236}">
              <a16:creationId xmlns:a16="http://schemas.microsoft.com/office/drawing/2014/main" id="{00000000-0008-0000-0000-0000CC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104</xdr:row>
      <xdr:rowOff>76200</xdr:rowOff>
    </xdr:from>
    <xdr:to>
      <xdr:col>14</xdr:col>
      <xdr:colOff>76200</xdr:colOff>
      <xdr:row>105</xdr:row>
      <xdr:rowOff>114300</xdr:rowOff>
    </xdr:to>
    <xdr:sp macro="" textlink="">
      <xdr:nvSpPr>
        <xdr:cNvPr id="12237" name="Text Box 75" hidden="1">
          <a:extLst>
            <a:ext uri="{FF2B5EF4-FFF2-40B4-BE49-F238E27FC236}">
              <a16:creationId xmlns:a16="http://schemas.microsoft.com/office/drawing/2014/main" id="{00000000-0008-0000-0000-0000CD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104</xdr:row>
      <xdr:rowOff>76200</xdr:rowOff>
    </xdr:from>
    <xdr:to>
      <xdr:col>14</xdr:col>
      <xdr:colOff>76200</xdr:colOff>
      <xdr:row>105</xdr:row>
      <xdr:rowOff>114300</xdr:rowOff>
    </xdr:to>
    <xdr:sp macro="" textlink="">
      <xdr:nvSpPr>
        <xdr:cNvPr id="12238" name="Text Box 75" hidden="1">
          <a:extLst>
            <a:ext uri="{FF2B5EF4-FFF2-40B4-BE49-F238E27FC236}">
              <a16:creationId xmlns:a16="http://schemas.microsoft.com/office/drawing/2014/main" id="{00000000-0008-0000-0000-0000CE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104</xdr:row>
      <xdr:rowOff>76200</xdr:rowOff>
    </xdr:from>
    <xdr:to>
      <xdr:col>14</xdr:col>
      <xdr:colOff>76200</xdr:colOff>
      <xdr:row>105</xdr:row>
      <xdr:rowOff>114300</xdr:rowOff>
    </xdr:to>
    <xdr:sp macro="" textlink="">
      <xdr:nvSpPr>
        <xdr:cNvPr id="12239" name="Text Box 75" hidden="1">
          <a:extLst>
            <a:ext uri="{FF2B5EF4-FFF2-40B4-BE49-F238E27FC236}">
              <a16:creationId xmlns:a16="http://schemas.microsoft.com/office/drawing/2014/main" id="{00000000-0008-0000-0000-0000CF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104</xdr:row>
      <xdr:rowOff>76200</xdr:rowOff>
    </xdr:from>
    <xdr:to>
      <xdr:col>14</xdr:col>
      <xdr:colOff>76200</xdr:colOff>
      <xdr:row>105</xdr:row>
      <xdr:rowOff>114300</xdr:rowOff>
    </xdr:to>
    <xdr:sp macro="" textlink="">
      <xdr:nvSpPr>
        <xdr:cNvPr id="12240" name="Text Box 75" hidden="1">
          <a:extLst>
            <a:ext uri="{FF2B5EF4-FFF2-40B4-BE49-F238E27FC236}">
              <a16:creationId xmlns:a16="http://schemas.microsoft.com/office/drawing/2014/main" id="{00000000-0008-0000-0000-0000D0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104</xdr:row>
      <xdr:rowOff>76200</xdr:rowOff>
    </xdr:from>
    <xdr:to>
      <xdr:col>14</xdr:col>
      <xdr:colOff>76200</xdr:colOff>
      <xdr:row>105</xdr:row>
      <xdr:rowOff>114300</xdr:rowOff>
    </xdr:to>
    <xdr:sp macro="" textlink="">
      <xdr:nvSpPr>
        <xdr:cNvPr id="12241" name="Text Box 75" hidden="1">
          <a:extLst>
            <a:ext uri="{FF2B5EF4-FFF2-40B4-BE49-F238E27FC236}">
              <a16:creationId xmlns:a16="http://schemas.microsoft.com/office/drawing/2014/main" id="{00000000-0008-0000-0000-0000D1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104</xdr:row>
      <xdr:rowOff>76200</xdr:rowOff>
    </xdr:from>
    <xdr:to>
      <xdr:col>14</xdr:col>
      <xdr:colOff>76200</xdr:colOff>
      <xdr:row>105</xdr:row>
      <xdr:rowOff>114300</xdr:rowOff>
    </xdr:to>
    <xdr:sp macro="" textlink="">
      <xdr:nvSpPr>
        <xdr:cNvPr id="12242" name="Text Box 75" hidden="1">
          <a:extLst>
            <a:ext uri="{FF2B5EF4-FFF2-40B4-BE49-F238E27FC236}">
              <a16:creationId xmlns:a16="http://schemas.microsoft.com/office/drawing/2014/main" id="{00000000-0008-0000-0000-0000D2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104</xdr:row>
      <xdr:rowOff>76200</xdr:rowOff>
    </xdr:from>
    <xdr:to>
      <xdr:col>14</xdr:col>
      <xdr:colOff>76200</xdr:colOff>
      <xdr:row>105</xdr:row>
      <xdr:rowOff>114300</xdr:rowOff>
    </xdr:to>
    <xdr:sp macro="" textlink="">
      <xdr:nvSpPr>
        <xdr:cNvPr id="12243" name="Text Box 75" hidden="1">
          <a:extLst>
            <a:ext uri="{FF2B5EF4-FFF2-40B4-BE49-F238E27FC236}">
              <a16:creationId xmlns:a16="http://schemas.microsoft.com/office/drawing/2014/main" id="{00000000-0008-0000-0000-0000D3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105</xdr:row>
      <xdr:rowOff>76200</xdr:rowOff>
    </xdr:from>
    <xdr:to>
      <xdr:col>14</xdr:col>
      <xdr:colOff>76200</xdr:colOff>
      <xdr:row>106</xdr:row>
      <xdr:rowOff>114300</xdr:rowOff>
    </xdr:to>
    <xdr:sp macro="" textlink="">
      <xdr:nvSpPr>
        <xdr:cNvPr id="12244" name="Text Box 75" hidden="1">
          <a:extLst>
            <a:ext uri="{FF2B5EF4-FFF2-40B4-BE49-F238E27FC236}">
              <a16:creationId xmlns:a16="http://schemas.microsoft.com/office/drawing/2014/main" id="{00000000-0008-0000-0000-0000D4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105</xdr:row>
      <xdr:rowOff>76200</xdr:rowOff>
    </xdr:from>
    <xdr:to>
      <xdr:col>14</xdr:col>
      <xdr:colOff>76200</xdr:colOff>
      <xdr:row>106</xdr:row>
      <xdr:rowOff>114300</xdr:rowOff>
    </xdr:to>
    <xdr:sp macro="" textlink="">
      <xdr:nvSpPr>
        <xdr:cNvPr id="12245" name="Text Box 75" hidden="1">
          <a:extLst>
            <a:ext uri="{FF2B5EF4-FFF2-40B4-BE49-F238E27FC236}">
              <a16:creationId xmlns:a16="http://schemas.microsoft.com/office/drawing/2014/main" id="{00000000-0008-0000-0000-0000D5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105</xdr:row>
      <xdr:rowOff>76200</xdr:rowOff>
    </xdr:from>
    <xdr:to>
      <xdr:col>14</xdr:col>
      <xdr:colOff>76200</xdr:colOff>
      <xdr:row>106</xdr:row>
      <xdr:rowOff>114300</xdr:rowOff>
    </xdr:to>
    <xdr:sp macro="" textlink="">
      <xdr:nvSpPr>
        <xdr:cNvPr id="12246" name="Text Box 75" hidden="1">
          <a:extLst>
            <a:ext uri="{FF2B5EF4-FFF2-40B4-BE49-F238E27FC236}">
              <a16:creationId xmlns:a16="http://schemas.microsoft.com/office/drawing/2014/main" id="{00000000-0008-0000-0000-0000D6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105</xdr:row>
      <xdr:rowOff>76200</xdr:rowOff>
    </xdr:from>
    <xdr:to>
      <xdr:col>14</xdr:col>
      <xdr:colOff>76200</xdr:colOff>
      <xdr:row>106</xdr:row>
      <xdr:rowOff>114300</xdr:rowOff>
    </xdr:to>
    <xdr:sp macro="" textlink="">
      <xdr:nvSpPr>
        <xdr:cNvPr id="12247" name="Text Box 75" hidden="1">
          <a:extLst>
            <a:ext uri="{FF2B5EF4-FFF2-40B4-BE49-F238E27FC236}">
              <a16:creationId xmlns:a16="http://schemas.microsoft.com/office/drawing/2014/main" id="{00000000-0008-0000-0000-0000D7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105</xdr:row>
      <xdr:rowOff>76200</xdr:rowOff>
    </xdr:from>
    <xdr:to>
      <xdr:col>14</xdr:col>
      <xdr:colOff>76200</xdr:colOff>
      <xdr:row>106</xdr:row>
      <xdr:rowOff>114300</xdr:rowOff>
    </xdr:to>
    <xdr:sp macro="" textlink="">
      <xdr:nvSpPr>
        <xdr:cNvPr id="12248" name="Text Box 75" hidden="1">
          <a:extLst>
            <a:ext uri="{FF2B5EF4-FFF2-40B4-BE49-F238E27FC236}">
              <a16:creationId xmlns:a16="http://schemas.microsoft.com/office/drawing/2014/main" id="{00000000-0008-0000-0000-0000D8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105</xdr:row>
      <xdr:rowOff>76200</xdr:rowOff>
    </xdr:from>
    <xdr:to>
      <xdr:col>14</xdr:col>
      <xdr:colOff>76200</xdr:colOff>
      <xdr:row>106</xdr:row>
      <xdr:rowOff>114300</xdr:rowOff>
    </xdr:to>
    <xdr:sp macro="" textlink="">
      <xdr:nvSpPr>
        <xdr:cNvPr id="12249" name="Text Box 75" hidden="1">
          <a:extLst>
            <a:ext uri="{FF2B5EF4-FFF2-40B4-BE49-F238E27FC236}">
              <a16:creationId xmlns:a16="http://schemas.microsoft.com/office/drawing/2014/main" id="{00000000-0008-0000-0000-0000D9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105</xdr:row>
      <xdr:rowOff>76200</xdr:rowOff>
    </xdr:from>
    <xdr:to>
      <xdr:col>14</xdr:col>
      <xdr:colOff>76200</xdr:colOff>
      <xdr:row>106</xdr:row>
      <xdr:rowOff>114300</xdr:rowOff>
    </xdr:to>
    <xdr:sp macro="" textlink="">
      <xdr:nvSpPr>
        <xdr:cNvPr id="12250" name="Text Box 75" hidden="1">
          <a:extLst>
            <a:ext uri="{FF2B5EF4-FFF2-40B4-BE49-F238E27FC236}">
              <a16:creationId xmlns:a16="http://schemas.microsoft.com/office/drawing/2014/main" id="{00000000-0008-0000-0000-0000DA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105</xdr:row>
      <xdr:rowOff>76200</xdr:rowOff>
    </xdr:from>
    <xdr:to>
      <xdr:col>14</xdr:col>
      <xdr:colOff>76200</xdr:colOff>
      <xdr:row>106</xdr:row>
      <xdr:rowOff>114300</xdr:rowOff>
    </xdr:to>
    <xdr:sp macro="" textlink="">
      <xdr:nvSpPr>
        <xdr:cNvPr id="12251" name="Text Box 75" hidden="1">
          <a:extLst>
            <a:ext uri="{FF2B5EF4-FFF2-40B4-BE49-F238E27FC236}">
              <a16:creationId xmlns:a16="http://schemas.microsoft.com/office/drawing/2014/main" id="{00000000-0008-0000-0000-0000DB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106</xdr:row>
      <xdr:rowOff>76200</xdr:rowOff>
    </xdr:from>
    <xdr:to>
      <xdr:col>14</xdr:col>
      <xdr:colOff>76200</xdr:colOff>
      <xdr:row>107</xdr:row>
      <xdr:rowOff>114300</xdr:rowOff>
    </xdr:to>
    <xdr:sp macro="" textlink="">
      <xdr:nvSpPr>
        <xdr:cNvPr id="12252" name="Text Box 75" hidden="1">
          <a:extLst>
            <a:ext uri="{FF2B5EF4-FFF2-40B4-BE49-F238E27FC236}">
              <a16:creationId xmlns:a16="http://schemas.microsoft.com/office/drawing/2014/main" id="{00000000-0008-0000-0000-0000DC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106</xdr:row>
      <xdr:rowOff>76200</xdr:rowOff>
    </xdr:from>
    <xdr:to>
      <xdr:col>14</xdr:col>
      <xdr:colOff>76200</xdr:colOff>
      <xdr:row>107</xdr:row>
      <xdr:rowOff>114300</xdr:rowOff>
    </xdr:to>
    <xdr:sp macro="" textlink="">
      <xdr:nvSpPr>
        <xdr:cNvPr id="12253" name="Text Box 75" hidden="1">
          <a:extLst>
            <a:ext uri="{FF2B5EF4-FFF2-40B4-BE49-F238E27FC236}">
              <a16:creationId xmlns:a16="http://schemas.microsoft.com/office/drawing/2014/main" id="{00000000-0008-0000-0000-0000DD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106</xdr:row>
      <xdr:rowOff>76200</xdr:rowOff>
    </xdr:from>
    <xdr:to>
      <xdr:col>14</xdr:col>
      <xdr:colOff>76200</xdr:colOff>
      <xdr:row>107</xdr:row>
      <xdr:rowOff>114300</xdr:rowOff>
    </xdr:to>
    <xdr:sp macro="" textlink="">
      <xdr:nvSpPr>
        <xdr:cNvPr id="12254" name="Text Box 75" hidden="1">
          <a:extLst>
            <a:ext uri="{FF2B5EF4-FFF2-40B4-BE49-F238E27FC236}">
              <a16:creationId xmlns:a16="http://schemas.microsoft.com/office/drawing/2014/main" id="{00000000-0008-0000-0000-0000DE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106</xdr:row>
      <xdr:rowOff>76200</xdr:rowOff>
    </xdr:from>
    <xdr:to>
      <xdr:col>14</xdr:col>
      <xdr:colOff>76200</xdr:colOff>
      <xdr:row>107</xdr:row>
      <xdr:rowOff>114300</xdr:rowOff>
    </xdr:to>
    <xdr:sp macro="" textlink="">
      <xdr:nvSpPr>
        <xdr:cNvPr id="12255" name="Text Box 75" hidden="1">
          <a:extLst>
            <a:ext uri="{FF2B5EF4-FFF2-40B4-BE49-F238E27FC236}">
              <a16:creationId xmlns:a16="http://schemas.microsoft.com/office/drawing/2014/main" id="{00000000-0008-0000-0000-0000DF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106</xdr:row>
      <xdr:rowOff>76200</xdr:rowOff>
    </xdr:from>
    <xdr:to>
      <xdr:col>14</xdr:col>
      <xdr:colOff>76200</xdr:colOff>
      <xdr:row>107</xdr:row>
      <xdr:rowOff>114300</xdr:rowOff>
    </xdr:to>
    <xdr:sp macro="" textlink="">
      <xdr:nvSpPr>
        <xdr:cNvPr id="12256" name="Text Box 75" hidden="1">
          <a:extLst>
            <a:ext uri="{FF2B5EF4-FFF2-40B4-BE49-F238E27FC236}">
              <a16:creationId xmlns:a16="http://schemas.microsoft.com/office/drawing/2014/main" id="{00000000-0008-0000-0000-0000E0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106</xdr:row>
      <xdr:rowOff>76200</xdr:rowOff>
    </xdr:from>
    <xdr:to>
      <xdr:col>14</xdr:col>
      <xdr:colOff>76200</xdr:colOff>
      <xdr:row>107</xdr:row>
      <xdr:rowOff>114300</xdr:rowOff>
    </xdr:to>
    <xdr:sp macro="" textlink="">
      <xdr:nvSpPr>
        <xdr:cNvPr id="12257" name="Text Box 75" hidden="1">
          <a:extLst>
            <a:ext uri="{FF2B5EF4-FFF2-40B4-BE49-F238E27FC236}">
              <a16:creationId xmlns:a16="http://schemas.microsoft.com/office/drawing/2014/main" id="{00000000-0008-0000-0000-0000E1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106</xdr:row>
      <xdr:rowOff>76200</xdr:rowOff>
    </xdr:from>
    <xdr:to>
      <xdr:col>14</xdr:col>
      <xdr:colOff>76200</xdr:colOff>
      <xdr:row>107</xdr:row>
      <xdr:rowOff>114300</xdr:rowOff>
    </xdr:to>
    <xdr:sp macro="" textlink="">
      <xdr:nvSpPr>
        <xdr:cNvPr id="12258" name="Text Box 75" hidden="1">
          <a:extLst>
            <a:ext uri="{FF2B5EF4-FFF2-40B4-BE49-F238E27FC236}">
              <a16:creationId xmlns:a16="http://schemas.microsoft.com/office/drawing/2014/main" id="{00000000-0008-0000-0000-0000E2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106</xdr:row>
      <xdr:rowOff>76200</xdr:rowOff>
    </xdr:from>
    <xdr:to>
      <xdr:col>14</xdr:col>
      <xdr:colOff>76200</xdr:colOff>
      <xdr:row>107</xdr:row>
      <xdr:rowOff>114300</xdr:rowOff>
    </xdr:to>
    <xdr:sp macro="" textlink="">
      <xdr:nvSpPr>
        <xdr:cNvPr id="12259" name="Text Box 75" hidden="1">
          <a:extLst>
            <a:ext uri="{FF2B5EF4-FFF2-40B4-BE49-F238E27FC236}">
              <a16:creationId xmlns:a16="http://schemas.microsoft.com/office/drawing/2014/main" id="{00000000-0008-0000-0000-0000E3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107</xdr:row>
      <xdr:rowOff>76200</xdr:rowOff>
    </xdr:from>
    <xdr:to>
      <xdr:col>14</xdr:col>
      <xdr:colOff>76200</xdr:colOff>
      <xdr:row>108</xdr:row>
      <xdr:rowOff>114300</xdr:rowOff>
    </xdr:to>
    <xdr:sp macro="" textlink="">
      <xdr:nvSpPr>
        <xdr:cNvPr id="12260" name="Text Box 75" hidden="1">
          <a:extLst>
            <a:ext uri="{FF2B5EF4-FFF2-40B4-BE49-F238E27FC236}">
              <a16:creationId xmlns:a16="http://schemas.microsoft.com/office/drawing/2014/main" id="{00000000-0008-0000-0000-0000E4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107</xdr:row>
      <xdr:rowOff>76200</xdr:rowOff>
    </xdr:from>
    <xdr:to>
      <xdr:col>14</xdr:col>
      <xdr:colOff>76200</xdr:colOff>
      <xdr:row>108</xdr:row>
      <xdr:rowOff>114300</xdr:rowOff>
    </xdr:to>
    <xdr:sp macro="" textlink="">
      <xdr:nvSpPr>
        <xdr:cNvPr id="12261" name="Text Box 75" hidden="1">
          <a:extLst>
            <a:ext uri="{FF2B5EF4-FFF2-40B4-BE49-F238E27FC236}">
              <a16:creationId xmlns:a16="http://schemas.microsoft.com/office/drawing/2014/main" id="{00000000-0008-0000-0000-0000E5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107</xdr:row>
      <xdr:rowOff>76200</xdr:rowOff>
    </xdr:from>
    <xdr:to>
      <xdr:col>14</xdr:col>
      <xdr:colOff>76200</xdr:colOff>
      <xdr:row>108</xdr:row>
      <xdr:rowOff>114300</xdr:rowOff>
    </xdr:to>
    <xdr:sp macro="" textlink="">
      <xdr:nvSpPr>
        <xdr:cNvPr id="12262" name="Text Box 75" hidden="1">
          <a:extLst>
            <a:ext uri="{FF2B5EF4-FFF2-40B4-BE49-F238E27FC236}">
              <a16:creationId xmlns:a16="http://schemas.microsoft.com/office/drawing/2014/main" id="{00000000-0008-0000-0000-0000E6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107</xdr:row>
      <xdr:rowOff>76200</xdr:rowOff>
    </xdr:from>
    <xdr:to>
      <xdr:col>14</xdr:col>
      <xdr:colOff>76200</xdr:colOff>
      <xdr:row>108</xdr:row>
      <xdr:rowOff>114300</xdr:rowOff>
    </xdr:to>
    <xdr:sp macro="" textlink="">
      <xdr:nvSpPr>
        <xdr:cNvPr id="12263" name="Text Box 75" hidden="1">
          <a:extLst>
            <a:ext uri="{FF2B5EF4-FFF2-40B4-BE49-F238E27FC236}">
              <a16:creationId xmlns:a16="http://schemas.microsoft.com/office/drawing/2014/main" id="{00000000-0008-0000-0000-0000E7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107</xdr:row>
      <xdr:rowOff>76200</xdr:rowOff>
    </xdr:from>
    <xdr:to>
      <xdr:col>14</xdr:col>
      <xdr:colOff>76200</xdr:colOff>
      <xdr:row>108</xdr:row>
      <xdr:rowOff>114300</xdr:rowOff>
    </xdr:to>
    <xdr:sp macro="" textlink="">
      <xdr:nvSpPr>
        <xdr:cNvPr id="12264" name="Text Box 75" hidden="1">
          <a:extLst>
            <a:ext uri="{FF2B5EF4-FFF2-40B4-BE49-F238E27FC236}">
              <a16:creationId xmlns:a16="http://schemas.microsoft.com/office/drawing/2014/main" id="{00000000-0008-0000-0000-0000E8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107</xdr:row>
      <xdr:rowOff>76200</xdr:rowOff>
    </xdr:from>
    <xdr:to>
      <xdr:col>14</xdr:col>
      <xdr:colOff>76200</xdr:colOff>
      <xdr:row>108</xdr:row>
      <xdr:rowOff>114300</xdr:rowOff>
    </xdr:to>
    <xdr:sp macro="" textlink="">
      <xdr:nvSpPr>
        <xdr:cNvPr id="12265" name="Text Box 75" hidden="1">
          <a:extLst>
            <a:ext uri="{FF2B5EF4-FFF2-40B4-BE49-F238E27FC236}">
              <a16:creationId xmlns:a16="http://schemas.microsoft.com/office/drawing/2014/main" id="{00000000-0008-0000-0000-0000E9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107</xdr:row>
      <xdr:rowOff>76200</xdr:rowOff>
    </xdr:from>
    <xdr:to>
      <xdr:col>14</xdr:col>
      <xdr:colOff>76200</xdr:colOff>
      <xdr:row>108</xdr:row>
      <xdr:rowOff>114300</xdr:rowOff>
    </xdr:to>
    <xdr:sp macro="" textlink="">
      <xdr:nvSpPr>
        <xdr:cNvPr id="12266" name="Text Box 75" hidden="1">
          <a:extLst>
            <a:ext uri="{FF2B5EF4-FFF2-40B4-BE49-F238E27FC236}">
              <a16:creationId xmlns:a16="http://schemas.microsoft.com/office/drawing/2014/main" id="{00000000-0008-0000-0000-0000EA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107</xdr:row>
      <xdr:rowOff>76200</xdr:rowOff>
    </xdr:from>
    <xdr:to>
      <xdr:col>14</xdr:col>
      <xdr:colOff>76200</xdr:colOff>
      <xdr:row>108</xdr:row>
      <xdr:rowOff>114300</xdr:rowOff>
    </xdr:to>
    <xdr:sp macro="" textlink="">
      <xdr:nvSpPr>
        <xdr:cNvPr id="12267" name="Text Box 75" hidden="1">
          <a:extLst>
            <a:ext uri="{FF2B5EF4-FFF2-40B4-BE49-F238E27FC236}">
              <a16:creationId xmlns:a16="http://schemas.microsoft.com/office/drawing/2014/main" id="{00000000-0008-0000-0000-0000EB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108</xdr:row>
      <xdr:rowOff>76200</xdr:rowOff>
    </xdr:from>
    <xdr:to>
      <xdr:col>14</xdr:col>
      <xdr:colOff>76200</xdr:colOff>
      <xdr:row>109</xdr:row>
      <xdr:rowOff>114300</xdr:rowOff>
    </xdr:to>
    <xdr:sp macro="" textlink="">
      <xdr:nvSpPr>
        <xdr:cNvPr id="12268" name="Text Box 75" hidden="1">
          <a:extLst>
            <a:ext uri="{FF2B5EF4-FFF2-40B4-BE49-F238E27FC236}">
              <a16:creationId xmlns:a16="http://schemas.microsoft.com/office/drawing/2014/main" id="{00000000-0008-0000-0000-0000EC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108</xdr:row>
      <xdr:rowOff>76200</xdr:rowOff>
    </xdr:from>
    <xdr:to>
      <xdr:col>14</xdr:col>
      <xdr:colOff>76200</xdr:colOff>
      <xdr:row>109</xdr:row>
      <xdr:rowOff>114300</xdr:rowOff>
    </xdr:to>
    <xdr:sp macro="" textlink="">
      <xdr:nvSpPr>
        <xdr:cNvPr id="12269" name="Text Box 75" hidden="1">
          <a:extLst>
            <a:ext uri="{FF2B5EF4-FFF2-40B4-BE49-F238E27FC236}">
              <a16:creationId xmlns:a16="http://schemas.microsoft.com/office/drawing/2014/main" id="{00000000-0008-0000-0000-0000ED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108</xdr:row>
      <xdr:rowOff>76200</xdr:rowOff>
    </xdr:from>
    <xdr:to>
      <xdr:col>14</xdr:col>
      <xdr:colOff>76200</xdr:colOff>
      <xdr:row>109</xdr:row>
      <xdr:rowOff>114300</xdr:rowOff>
    </xdr:to>
    <xdr:sp macro="" textlink="">
      <xdr:nvSpPr>
        <xdr:cNvPr id="12270" name="Text Box 75" hidden="1">
          <a:extLst>
            <a:ext uri="{FF2B5EF4-FFF2-40B4-BE49-F238E27FC236}">
              <a16:creationId xmlns:a16="http://schemas.microsoft.com/office/drawing/2014/main" id="{00000000-0008-0000-0000-0000EE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108</xdr:row>
      <xdr:rowOff>76200</xdr:rowOff>
    </xdr:from>
    <xdr:to>
      <xdr:col>14</xdr:col>
      <xdr:colOff>76200</xdr:colOff>
      <xdr:row>109</xdr:row>
      <xdr:rowOff>114300</xdr:rowOff>
    </xdr:to>
    <xdr:sp macro="" textlink="">
      <xdr:nvSpPr>
        <xdr:cNvPr id="12271" name="Text Box 75" hidden="1">
          <a:extLst>
            <a:ext uri="{FF2B5EF4-FFF2-40B4-BE49-F238E27FC236}">
              <a16:creationId xmlns:a16="http://schemas.microsoft.com/office/drawing/2014/main" id="{00000000-0008-0000-0000-0000EF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108</xdr:row>
      <xdr:rowOff>76200</xdr:rowOff>
    </xdr:from>
    <xdr:to>
      <xdr:col>14</xdr:col>
      <xdr:colOff>76200</xdr:colOff>
      <xdr:row>109</xdr:row>
      <xdr:rowOff>114300</xdr:rowOff>
    </xdr:to>
    <xdr:sp macro="" textlink="">
      <xdr:nvSpPr>
        <xdr:cNvPr id="12272" name="Text Box 75" hidden="1">
          <a:extLst>
            <a:ext uri="{FF2B5EF4-FFF2-40B4-BE49-F238E27FC236}">
              <a16:creationId xmlns:a16="http://schemas.microsoft.com/office/drawing/2014/main" id="{00000000-0008-0000-0000-0000F0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108</xdr:row>
      <xdr:rowOff>76200</xdr:rowOff>
    </xdr:from>
    <xdr:to>
      <xdr:col>14</xdr:col>
      <xdr:colOff>76200</xdr:colOff>
      <xdr:row>109</xdr:row>
      <xdr:rowOff>114300</xdr:rowOff>
    </xdr:to>
    <xdr:sp macro="" textlink="">
      <xdr:nvSpPr>
        <xdr:cNvPr id="12273" name="Text Box 75" hidden="1">
          <a:extLst>
            <a:ext uri="{FF2B5EF4-FFF2-40B4-BE49-F238E27FC236}">
              <a16:creationId xmlns:a16="http://schemas.microsoft.com/office/drawing/2014/main" id="{00000000-0008-0000-0000-0000F1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108</xdr:row>
      <xdr:rowOff>76200</xdr:rowOff>
    </xdr:from>
    <xdr:to>
      <xdr:col>14</xdr:col>
      <xdr:colOff>76200</xdr:colOff>
      <xdr:row>109</xdr:row>
      <xdr:rowOff>114300</xdr:rowOff>
    </xdr:to>
    <xdr:sp macro="" textlink="">
      <xdr:nvSpPr>
        <xdr:cNvPr id="12274" name="Text Box 75" hidden="1">
          <a:extLst>
            <a:ext uri="{FF2B5EF4-FFF2-40B4-BE49-F238E27FC236}">
              <a16:creationId xmlns:a16="http://schemas.microsoft.com/office/drawing/2014/main" id="{00000000-0008-0000-0000-0000F2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108</xdr:row>
      <xdr:rowOff>76200</xdr:rowOff>
    </xdr:from>
    <xdr:to>
      <xdr:col>14</xdr:col>
      <xdr:colOff>76200</xdr:colOff>
      <xdr:row>109</xdr:row>
      <xdr:rowOff>114300</xdr:rowOff>
    </xdr:to>
    <xdr:sp macro="" textlink="">
      <xdr:nvSpPr>
        <xdr:cNvPr id="12275" name="Text Box 75" hidden="1">
          <a:extLst>
            <a:ext uri="{FF2B5EF4-FFF2-40B4-BE49-F238E27FC236}">
              <a16:creationId xmlns:a16="http://schemas.microsoft.com/office/drawing/2014/main" id="{00000000-0008-0000-0000-0000F3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109</xdr:row>
      <xdr:rowOff>76200</xdr:rowOff>
    </xdr:from>
    <xdr:to>
      <xdr:col>14</xdr:col>
      <xdr:colOff>76200</xdr:colOff>
      <xdr:row>110</xdr:row>
      <xdr:rowOff>114300</xdr:rowOff>
    </xdr:to>
    <xdr:sp macro="" textlink="">
      <xdr:nvSpPr>
        <xdr:cNvPr id="12276" name="Text Box 75" hidden="1">
          <a:extLst>
            <a:ext uri="{FF2B5EF4-FFF2-40B4-BE49-F238E27FC236}">
              <a16:creationId xmlns:a16="http://schemas.microsoft.com/office/drawing/2014/main" id="{00000000-0008-0000-0000-0000F4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109</xdr:row>
      <xdr:rowOff>76200</xdr:rowOff>
    </xdr:from>
    <xdr:to>
      <xdr:col>14</xdr:col>
      <xdr:colOff>76200</xdr:colOff>
      <xdr:row>110</xdr:row>
      <xdr:rowOff>114300</xdr:rowOff>
    </xdr:to>
    <xdr:sp macro="" textlink="">
      <xdr:nvSpPr>
        <xdr:cNvPr id="12277" name="Text Box 75" hidden="1">
          <a:extLst>
            <a:ext uri="{FF2B5EF4-FFF2-40B4-BE49-F238E27FC236}">
              <a16:creationId xmlns:a16="http://schemas.microsoft.com/office/drawing/2014/main" id="{00000000-0008-0000-0000-0000F5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109</xdr:row>
      <xdr:rowOff>76200</xdr:rowOff>
    </xdr:from>
    <xdr:to>
      <xdr:col>14</xdr:col>
      <xdr:colOff>76200</xdr:colOff>
      <xdr:row>110</xdr:row>
      <xdr:rowOff>114300</xdr:rowOff>
    </xdr:to>
    <xdr:sp macro="" textlink="">
      <xdr:nvSpPr>
        <xdr:cNvPr id="12278" name="Text Box 75" hidden="1">
          <a:extLst>
            <a:ext uri="{FF2B5EF4-FFF2-40B4-BE49-F238E27FC236}">
              <a16:creationId xmlns:a16="http://schemas.microsoft.com/office/drawing/2014/main" id="{00000000-0008-0000-0000-0000F6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109</xdr:row>
      <xdr:rowOff>76200</xdr:rowOff>
    </xdr:from>
    <xdr:to>
      <xdr:col>14</xdr:col>
      <xdr:colOff>76200</xdr:colOff>
      <xdr:row>110</xdr:row>
      <xdr:rowOff>114300</xdr:rowOff>
    </xdr:to>
    <xdr:sp macro="" textlink="">
      <xdr:nvSpPr>
        <xdr:cNvPr id="12279" name="Text Box 75" hidden="1">
          <a:extLst>
            <a:ext uri="{FF2B5EF4-FFF2-40B4-BE49-F238E27FC236}">
              <a16:creationId xmlns:a16="http://schemas.microsoft.com/office/drawing/2014/main" id="{00000000-0008-0000-0000-0000F7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109</xdr:row>
      <xdr:rowOff>76200</xdr:rowOff>
    </xdr:from>
    <xdr:to>
      <xdr:col>14</xdr:col>
      <xdr:colOff>76200</xdr:colOff>
      <xdr:row>110</xdr:row>
      <xdr:rowOff>114300</xdr:rowOff>
    </xdr:to>
    <xdr:sp macro="" textlink="">
      <xdr:nvSpPr>
        <xdr:cNvPr id="12280" name="Text Box 75" hidden="1">
          <a:extLst>
            <a:ext uri="{FF2B5EF4-FFF2-40B4-BE49-F238E27FC236}">
              <a16:creationId xmlns:a16="http://schemas.microsoft.com/office/drawing/2014/main" id="{00000000-0008-0000-0000-0000F8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109</xdr:row>
      <xdr:rowOff>76200</xdr:rowOff>
    </xdr:from>
    <xdr:to>
      <xdr:col>14</xdr:col>
      <xdr:colOff>76200</xdr:colOff>
      <xdr:row>110</xdr:row>
      <xdr:rowOff>114300</xdr:rowOff>
    </xdr:to>
    <xdr:sp macro="" textlink="">
      <xdr:nvSpPr>
        <xdr:cNvPr id="12281" name="Text Box 75" hidden="1">
          <a:extLst>
            <a:ext uri="{FF2B5EF4-FFF2-40B4-BE49-F238E27FC236}">
              <a16:creationId xmlns:a16="http://schemas.microsoft.com/office/drawing/2014/main" id="{00000000-0008-0000-0000-0000F9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109</xdr:row>
      <xdr:rowOff>76200</xdr:rowOff>
    </xdr:from>
    <xdr:to>
      <xdr:col>14</xdr:col>
      <xdr:colOff>76200</xdr:colOff>
      <xdr:row>110</xdr:row>
      <xdr:rowOff>114300</xdr:rowOff>
    </xdr:to>
    <xdr:sp macro="" textlink="">
      <xdr:nvSpPr>
        <xdr:cNvPr id="12282" name="Text Box 75" hidden="1">
          <a:extLst>
            <a:ext uri="{FF2B5EF4-FFF2-40B4-BE49-F238E27FC236}">
              <a16:creationId xmlns:a16="http://schemas.microsoft.com/office/drawing/2014/main" id="{00000000-0008-0000-0000-0000FA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109</xdr:row>
      <xdr:rowOff>76200</xdr:rowOff>
    </xdr:from>
    <xdr:to>
      <xdr:col>14</xdr:col>
      <xdr:colOff>76200</xdr:colOff>
      <xdr:row>110</xdr:row>
      <xdr:rowOff>114300</xdr:rowOff>
    </xdr:to>
    <xdr:sp macro="" textlink="">
      <xdr:nvSpPr>
        <xdr:cNvPr id="12283" name="Text Box 75" hidden="1">
          <a:extLst>
            <a:ext uri="{FF2B5EF4-FFF2-40B4-BE49-F238E27FC236}">
              <a16:creationId xmlns:a16="http://schemas.microsoft.com/office/drawing/2014/main" id="{00000000-0008-0000-0000-0000FB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110</xdr:row>
      <xdr:rowOff>76200</xdr:rowOff>
    </xdr:from>
    <xdr:to>
      <xdr:col>14</xdr:col>
      <xdr:colOff>76200</xdr:colOff>
      <xdr:row>111</xdr:row>
      <xdr:rowOff>114300</xdr:rowOff>
    </xdr:to>
    <xdr:sp macro="" textlink="">
      <xdr:nvSpPr>
        <xdr:cNvPr id="12284" name="Text Box 75" hidden="1">
          <a:extLst>
            <a:ext uri="{FF2B5EF4-FFF2-40B4-BE49-F238E27FC236}">
              <a16:creationId xmlns:a16="http://schemas.microsoft.com/office/drawing/2014/main" id="{00000000-0008-0000-0000-0000FC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110</xdr:row>
      <xdr:rowOff>76200</xdr:rowOff>
    </xdr:from>
    <xdr:to>
      <xdr:col>14</xdr:col>
      <xdr:colOff>76200</xdr:colOff>
      <xdr:row>111</xdr:row>
      <xdr:rowOff>114300</xdr:rowOff>
    </xdr:to>
    <xdr:sp macro="" textlink="">
      <xdr:nvSpPr>
        <xdr:cNvPr id="12285" name="Text Box 75" hidden="1">
          <a:extLst>
            <a:ext uri="{FF2B5EF4-FFF2-40B4-BE49-F238E27FC236}">
              <a16:creationId xmlns:a16="http://schemas.microsoft.com/office/drawing/2014/main" id="{00000000-0008-0000-0000-0000FD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110</xdr:row>
      <xdr:rowOff>76200</xdr:rowOff>
    </xdr:from>
    <xdr:to>
      <xdr:col>14</xdr:col>
      <xdr:colOff>76200</xdr:colOff>
      <xdr:row>111</xdr:row>
      <xdr:rowOff>114300</xdr:rowOff>
    </xdr:to>
    <xdr:sp macro="" textlink="">
      <xdr:nvSpPr>
        <xdr:cNvPr id="12286" name="Text Box 75" hidden="1">
          <a:extLst>
            <a:ext uri="{FF2B5EF4-FFF2-40B4-BE49-F238E27FC236}">
              <a16:creationId xmlns:a16="http://schemas.microsoft.com/office/drawing/2014/main" id="{00000000-0008-0000-0000-0000FE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110</xdr:row>
      <xdr:rowOff>76200</xdr:rowOff>
    </xdr:from>
    <xdr:to>
      <xdr:col>14</xdr:col>
      <xdr:colOff>76200</xdr:colOff>
      <xdr:row>111</xdr:row>
      <xdr:rowOff>114300</xdr:rowOff>
    </xdr:to>
    <xdr:sp macro="" textlink="">
      <xdr:nvSpPr>
        <xdr:cNvPr id="12287" name="Text Box 75" hidden="1">
          <a:extLst>
            <a:ext uri="{FF2B5EF4-FFF2-40B4-BE49-F238E27FC236}">
              <a16:creationId xmlns:a16="http://schemas.microsoft.com/office/drawing/2014/main" id="{00000000-0008-0000-0000-0000FF2F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110</xdr:row>
      <xdr:rowOff>76200</xdr:rowOff>
    </xdr:from>
    <xdr:to>
      <xdr:col>14</xdr:col>
      <xdr:colOff>76200</xdr:colOff>
      <xdr:row>111</xdr:row>
      <xdr:rowOff>114300</xdr:rowOff>
    </xdr:to>
    <xdr:sp macro="" textlink="">
      <xdr:nvSpPr>
        <xdr:cNvPr id="12288" name="Text Box 75" hidden="1">
          <a:extLst>
            <a:ext uri="{FF2B5EF4-FFF2-40B4-BE49-F238E27FC236}">
              <a16:creationId xmlns:a16="http://schemas.microsoft.com/office/drawing/2014/main" id="{00000000-0008-0000-0000-000000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110</xdr:row>
      <xdr:rowOff>76200</xdr:rowOff>
    </xdr:from>
    <xdr:to>
      <xdr:col>14</xdr:col>
      <xdr:colOff>76200</xdr:colOff>
      <xdr:row>111</xdr:row>
      <xdr:rowOff>114300</xdr:rowOff>
    </xdr:to>
    <xdr:sp macro="" textlink="">
      <xdr:nvSpPr>
        <xdr:cNvPr id="12289" name="Text Box 75" hidden="1">
          <a:extLst>
            <a:ext uri="{FF2B5EF4-FFF2-40B4-BE49-F238E27FC236}">
              <a16:creationId xmlns:a16="http://schemas.microsoft.com/office/drawing/2014/main" id="{00000000-0008-0000-0000-000001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110</xdr:row>
      <xdr:rowOff>76200</xdr:rowOff>
    </xdr:from>
    <xdr:to>
      <xdr:col>14</xdr:col>
      <xdr:colOff>76200</xdr:colOff>
      <xdr:row>111</xdr:row>
      <xdr:rowOff>114300</xdr:rowOff>
    </xdr:to>
    <xdr:sp macro="" textlink="">
      <xdr:nvSpPr>
        <xdr:cNvPr id="12290" name="Text Box 75" hidden="1">
          <a:extLst>
            <a:ext uri="{FF2B5EF4-FFF2-40B4-BE49-F238E27FC236}">
              <a16:creationId xmlns:a16="http://schemas.microsoft.com/office/drawing/2014/main" id="{00000000-0008-0000-0000-000002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110</xdr:row>
      <xdr:rowOff>76200</xdr:rowOff>
    </xdr:from>
    <xdr:to>
      <xdr:col>14</xdr:col>
      <xdr:colOff>76200</xdr:colOff>
      <xdr:row>111</xdr:row>
      <xdr:rowOff>114300</xdr:rowOff>
    </xdr:to>
    <xdr:sp macro="" textlink="">
      <xdr:nvSpPr>
        <xdr:cNvPr id="12291" name="Text Box 75" hidden="1">
          <a:extLst>
            <a:ext uri="{FF2B5EF4-FFF2-40B4-BE49-F238E27FC236}">
              <a16:creationId xmlns:a16="http://schemas.microsoft.com/office/drawing/2014/main" id="{00000000-0008-0000-0000-000003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111</xdr:row>
      <xdr:rowOff>76200</xdr:rowOff>
    </xdr:from>
    <xdr:to>
      <xdr:col>14</xdr:col>
      <xdr:colOff>76200</xdr:colOff>
      <xdr:row>112</xdr:row>
      <xdr:rowOff>114300</xdr:rowOff>
    </xdr:to>
    <xdr:sp macro="" textlink="">
      <xdr:nvSpPr>
        <xdr:cNvPr id="12292" name="Text Box 75" hidden="1">
          <a:extLst>
            <a:ext uri="{FF2B5EF4-FFF2-40B4-BE49-F238E27FC236}">
              <a16:creationId xmlns:a16="http://schemas.microsoft.com/office/drawing/2014/main" id="{00000000-0008-0000-0000-000004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111</xdr:row>
      <xdr:rowOff>76200</xdr:rowOff>
    </xdr:from>
    <xdr:to>
      <xdr:col>14</xdr:col>
      <xdr:colOff>76200</xdr:colOff>
      <xdr:row>112</xdr:row>
      <xdr:rowOff>114300</xdr:rowOff>
    </xdr:to>
    <xdr:sp macro="" textlink="">
      <xdr:nvSpPr>
        <xdr:cNvPr id="12293" name="Text Box 75" hidden="1">
          <a:extLst>
            <a:ext uri="{FF2B5EF4-FFF2-40B4-BE49-F238E27FC236}">
              <a16:creationId xmlns:a16="http://schemas.microsoft.com/office/drawing/2014/main" id="{00000000-0008-0000-0000-000005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111</xdr:row>
      <xdr:rowOff>76200</xdr:rowOff>
    </xdr:from>
    <xdr:to>
      <xdr:col>14</xdr:col>
      <xdr:colOff>76200</xdr:colOff>
      <xdr:row>112</xdr:row>
      <xdr:rowOff>114300</xdr:rowOff>
    </xdr:to>
    <xdr:sp macro="" textlink="">
      <xdr:nvSpPr>
        <xdr:cNvPr id="12294" name="Text Box 75" hidden="1">
          <a:extLst>
            <a:ext uri="{FF2B5EF4-FFF2-40B4-BE49-F238E27FC236}">
              <a16:creationId xmlns:a16="http://schemas.microsoft.com/office/drawing/2014/main" id="{00000000-0008-0000-0000-000006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111</xdr:row>
      <xdr:rowOff>76200</xdr:rowOff>
    </xdr:from>
    <xdr:to>
      <xdr:col>14</xdr:col>
      <xdr:colOff>76200</xdr:colOff>
      <xdr:row>112</xdr:row>
      <xdr:rowOff>114300</xdr:rowOff>
    </xdr:to>
    <xdr:sp macro="" textlink="">
      <xdr:nvSpPr>
        <xdr:cNvPr id="12295" name="Text Box 75" hidden="1">
          <a:extLst>
            <a:ext uri="{FF2B5EF4-FFF2-40B4-BE49-F238E27FC236}">
              <a16:creationId xmlns:a16="http://schemas.microsoft.com/office/drawing/2014/main" id="{00000000-0008-0000-0000-000007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111</xdr:row>
      <xdr:rowOff>76200</xdr:rowOff>
    </xdr:from>
    <xdr:to>
      <xdr:col>14</xdr:col>
      <xdr:colOff>76200</xdr:colOff>
      <xdr:row>112</xdr:row>
      <xdr:rowOff>114300</xdr:rowOff>
    </xdr:to>
    <xdr:sp macro="" textlink="">
      <xdr:nvSpPr>
        <xdr:cNvPr id="12296" name="Text Box 75" hidden="1">
          <a:extLst>
            <a:ext uri="{FF2B5EF4-FFF2-40B4-BE49-F238E27FC236}">
              <a16:creationId xmlns:a16="http://schemas.microsoft.com/office/drawing/2014/main" id="{00000000-0008-0000-0000-000008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111</xdr:row>
      <xdr:rowOff>76200</xdr:rowOff>
    </xdr:from>
    <xdr:to>
      <xdr:col>14</xdr:col>
      <xdr:colOff>76200</xdr:colOff>
      <xdr:row>112</xdr:row>
      <xdr:rowOff>114300</xdr:rowOff>
    </xdr:to>
    <xdr:sp macro="" textlink="">
      <xdr:nvSpPr>
        <xdr:cNvPr id="12297" name="Text Box 75" hidden="1">
          <a:extLst>
            <a:ext uri="{FF2B5EF4-FFF2-40B4-BE49-F238E27FC236}">
              <a16:creationId xmlns:a16="http://schemas.microsoft.com/office/drawing/2014/main" id="{00000000-0008-0000-0000-000009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111</xdr:row>
      <xdr:rowOff>76200</xdr:rowOff>
    </xdr:from>
    <xdr:to>
      <xdr:col>14</xdr:col>
      <xdr:colOff>76200</xdr:colOff>
      <xdr:row>112</xdr:row>
      <xdr:rowOff>114300</xdr:rowOff>
    </xdr:to>
    <xdr:sp macro="" textlink="">
      <xdr:nvSpPr>
        <xdr:cNvPr id="12298" name="Text Box 75" hidden="1">
          <a:extLst>
            <a:ext uri="{FF2B5EF4-FFF2-40B4-BE49-F238E27FC236}">
              <a16:creationId xmlns:a16="http://schemas.microsoft.com/office/drawing/2014/main" id="{00000000-0008-0000-0000-00000A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111</xdr:row>
      <xdr:rowOff>76200</xdr:rowOff>
    </xdr:from>
    <xdr:to>
      <xdr:col>14</xdr:col>
      <xdr:colOff>76200</xdr:colOff>
      <xdr:row>112</xdr:row>
      <xdr:rowOff>114300</xdr:rowOff>
    </xdr:to>
    <xdr:sp macro="" textlink="">
      <xdr:nvSpPr>
        <xdr:cNvPr id="12299" name="Text Box 75" hidden="1">
          <a:extLst>
            <a:ext uri="{FF2B5EF4-FFF2-40B4-BE49-F238E27FC236}">
              <a16:creationId xmlns:a16="http://schemas.microsoft.com/office/drawing/2014/main" id="{00000000-0008-0000-0000-00000B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112</xdr:row>
      <xdr:rowOff>76200</xdr:rowOff>
    </xdr:from>
    <xdr:to>
      <xdr:col>14</xdr:col>
      <xdr:colOff>76200</xdr:colOff>
      <xdr:row>113</xdr:row>
      <xdr:rowOff>114300</xdr:rowOff>
    </xdr:to>
    <xdr:sp macro="" textlink="">
      <xdr:nvSpPr>
        <xdr:cNvPr id="12300" name="Text Box 75" hidden="1">
          <a:extLst>
            <a:ext uri="{FF2B5EF4-FFF2-40B4-BE49-F238E27FC236}">
              <a16:creationId xmlns:a16="http://schemas.microsoft.com/office/drawing/2014/main" id="{00000000-0008-0000-0000-00000C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112</xdr:row>
      <xdr:rowOff>76200</xdr:rowOff>
    </xdr:from>
    <xdr:to>
      <xdr:col>14</xdr:col>
      <xdr:colOff>76200</xdr:colOff>
      <xdr:row>113</xdr:row>
      <xdr:rowOff>114300</xdr:rowOff>
    </xdr:to>
    <xdr:sp macro="" textlink="">
      <xdr:nvSpPr>
        <xdr:cNvPr id="12301" name="Text Box 75" hidden="1">
          <a:extLst>
            <a:ext uri="{FF2B5EF4-FFF2-40B4-BE49-F238E27FC236}">
              <a16:creationId xmlns:a16="http://schemas.microsoft.com/office/drawing/2014/main" id="{00000000-0008-0000-0000-00000D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112</xdr:row>
      <xdr:rowOff>76200</xdr:rowOff>
    </xdr:from>
    <xdr:to>
      <xdr:col>14</xdr:col>
      <xdr:colOff>76200</xdr:colOff>
      <xdr:row>113</xdr:row>
      <xdr:rowOff>114300</xdr:rowOff>
    </xdr:to>
    <xdr:sp macro="" textlink="">
      <xdr:nvSpPr>
        <xdr:cNvPr id="12302" name="Text Box 75" hidden="1">
          <a:extLst>
            <a:ext uri="{FF2B5EF4-FFF2-40B4-BE49-F238E27FC236}">
              <a16:creationId xmlns:a16="http://schemas.microsoft.com/office/drawing/2014/main" id="{00000000-0008-0000-0000-00000E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112</xdr:row>
      <xdr:rowOff>76200</xdr:rowOff>
    </xdr:from>
    <xdr:to>
      <xdr:col>14</xdr:col>
      <xdr:colOff>76200</xdr:colOff>
      <xdr:row>113</xdr:row>
      <xdr:rowOff>114300</xdr:rowOff>
    </xdr:to>
    <xdr:sp macro="" textlink="">
      <xdr:nvSpPr>
        <xdr:cNvPr id="12303" name="Text Box 75" hidden="1">
          <a:extLst>
            <a:ext uri="{FF2B5EF4-FFF2-40B4-BE49-F238E27FC236}">
              <a16:creationId xmlns:a16="http://schemas.microsoft.com/office/drawing/2014/main" id="{00000000-0008-0000-0000-00000F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112</xdr:row>
      <xdr:rowOff>76200</xdr:rowOff>
    </xdr:from>
    <xdr:to>
      <xdr:col>14</xdr:col>
      <xdr:colOff>76200</xdr:colOff>
      <xdr:row>113</xdr:row>
      <xdr:rowOff>114300</xdr:rowOff>
    </xdr:to>
    <xdr:sp macro="" textlink="">
      <xdr:nvSpPr>
        <xdr:cNvPr id="12304" name="Text Box 75" hidden="1">
          <a:extLst>
            <a:ext uri="{FF2B5EF4-FFF2-40B4-BE49-F238E27FC236}">
              <a16:creationId xmlns:a16="http://schemas.microsoft.com/office/drawing/2014/main" id="{00000000-0008-0000-0000-000010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112</xdr:row>
      <xdr:rowOff>76200</xdr:rowOff>
    </xdr:from>
    <xdr:to>
      <xdr:col>14</xdr:col>
      <xdr:colOff>76200</xdr:colOff>
      <xdr:row>113</xdr:row>
      <xdr:rowOff>114300</xdr:rowOff>
    </xdr:to>
    <xdr:sp macro="" textlink="">
      <xdr:nvSpPr>
        <xdr:cNvPr id="12305" name="Text Box 75" hidden="1">
          <a:extLst>
            <a:ext uri="{FF2B5EF4-FFF2-40B4-BE49-F238E27FC236}">
              <a16:creationId xmlns:a16="http://schemas.microsoft.com/office/drawing/2014/main" id="{00000000-0008-0000-0000-000011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112</xdr:row>
      <xdr:rowOff>76200</xdr:rowOff>
    </xdr:from>
    <xdr:to>
      <xdr:col>14</xdr:col>
      <xdr:colOff>76200</xdr:colOff>
      <xdr:row>113</xdr:row>
      <xdr:rowOff>114300</xdr:rowOff>
    </xdr:to>
    <xdr:sp macro="" textlink="">
      <xdr:nvSpPr>
        <xdr:cNvPr id="12306" name="Text Box 75" hidden="1">
          <a:extLst>
            <a:ext uri="{FF2B5EF4-FFF2-40B4-BE49-F238E27FC236}">
              <a16:creationId xmlns:a16="http://schemas.microsoft.com/office/drawing/2014/main" id="{00000000-0008-0000-0000-000012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112</xdr:row>
      <xdr:rowOff>76200</xdr:rowOff>
    </xdr:from>
    <xdr:to>
      <xdr:col>14</xdr:col>
      <xdr:colOff>76200</xdr:colOff>
      <xdr:row>113</xdr:row>
      <xdr:rowOff>114300</xdr:rowOff>
    </xdr:to>
    <xdr:sp macro="" textlink="">
      <xdr:nvSpPr>
        <xdr:cNvPr id="12307" name="Text Box 75" hidden="1">
          <a:extLst>
            <a:ext uri="{FF2B5EF4-FFF2-40B4-BE49-F238E27FC236}">
              <a16:creationId xmlns:a16="http://schemas.microsoft.com/office/drawing/2014/main" id="{00000000-0008-0000-0000-000013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113</xdr:row>
      <xdr:rowOff>76200</xdr:rowOff>
    </xdr:from>
    <xdr:to>
      <xdr:col>14</xdr:col>
      <xdr:colOff>76200</xdr:colOff>
      <xdr:row>114</xdr:row>
      <xdr:rowOff>114300</xdr:rowOff>
    </xdr:to>
    <xdr:sp macro="" textlink="">
      <xdr:nvSpPr>
        <xdr:cNvPr id="12308" name="Text Box 75" hidden="1">
          <a:extLst>
            <a:ext uri="{FF2B5EF4-FFF2-40B4-BE49-F238E27FC236}">
              <a16:creationId xmlns:a16="http://schemas.microsoft.com/office/drawing/2014/main" id="{00000000-0008-0000-0000-000014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113</xdr:row>
      <xdr:rowOff>76200</xdr:rowOff>
    </xdr:from>
    <xdr:to>
      <xdr:col>14</xdr:col>
      <xdr:colOff>76200</xdr:colOff>
      <xdr:row>114</xdr:row>
      <xdr:rowOff>114300</xdr:rowOff>
    </xdr:to>
    <xdr:sp macro="" textlink="">
      <xdr:nvSpPr>
        <xdr:cNvPr id="12309" name="Text Box 75" hidden="1">
          <a:extLst>
            <a:ext uri="{FF2B5EF4-FFF2-40B4-BE49-F238E27FC236}">
              <a16:creationId xmlns:a16="http://schemas.microsoft.com/office/drawing/2014/main" id="{00000000-0008-0000-0000-000015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113</xdr:row>
      <xdr:rowOff>76200</xdr:rowOff>
    </xdr:from>
    <xdr:to>
      <xdr:col>14</xdr:col>
      <xdr:colOff>76200</xdr:colOff>
      <xdr:row>114</xdr:row>
      <xdr:rowOff>114300</xdr:rowOff>
    </xdr:to>
    <xdr:sp macro="" textlink="">
      <xdr:nvSpPr>
        <xdr:cNvPr id="12310" name="Text Box 75" hidden="1">
          <a:extLst>
            <a:ext uri="{FF2B5EF4-FFF2-40B4-BE49-F238E27FC236}">
              <a16:creationId xmlns:a16="http://schemas.microsoft.com/office/drawing/2014/main" id="{00000000-0008-0000-0000-000016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113</xdr:row>
      <xdr:rowOff>76200</xdr:rowOff>
    </xdr:from>
    <xdr:to>
      <xdr:col>14</xdr:col>
      <xdr:colOff>76200</xdr:colOff>
      <xdr:row>114</xdr:row>
      <xdr:rowOff>114300</xdr:rowOff>
    </xdr:to>
    <xdr:sp macro="" textlink="">
      <xdr:nvSpPr>
        <xdr:cNvPr id="12311" name="Text Box 75" hidden="1">
          <a:extLst>
            <a:ext uri="{FF2B5EF4-FFF2-40B4-BE49-F238E27FC236}">
              <a16:creationId xmlns:a16="http://schemas.microsoft.com/office/drawing/2014/main" id="{00000000-0008-0000-0000-000017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113</xdr:row>
      <xdr:rowOff>76200</xdr:rowOff>
    </xdr:from>
    <xdr:to>
      <xdr:col>14</xdr:col>
      <xdr:colOff>76200</xdr:colOff>
      <xdr:row>114</xdr:row>
      <xdr:rowOff>114300</xdr:rowOff>
    </xdr:to>
    <xdr:sp macro="" textlink="">
      <xdr:nvSpPr>
        <xdr:cNvPr id="12312" name="Text Box 75" hidden="1">
          <a:extLst>
            <a:ext uri="{FF2B5EF4-FFF2-40B4-BE49-F238E27FC236}">
              <a16:creationId xmlns:a16="http://schemas.microsoft.com/office/drawing/2014/main" id="{00000000-0008-0000-0000-000018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113</xdr:row>
      <xdr:rowOff>76200</xdr:rowOff>
    </xdr:from>
    <xdr:to>
      <xdr:col>14</xdr:col>
      <xdr:colOff>76200</xdr:colOff>
      <xdr:row>114</xdr:row>
      <xdr:rowOff>114300</xdr:rowOff>
    </xdr:to>
    <xdr:sp macro="" textlink="">
      <xdr:nvSpPr>
        <xdr:cNvPr id="12313" name="Text Box 75" hidden="1">
          <a:extLst>
            <a:ext uri="{FF2B5EF4-FFF2-40B4-BE49-F238E27FC236}">
              <a16:creationId xmlns:a16="http://schemas.microsoft.com/office/drawing/2014/main" id="{00000000-0008-0000-0000-000019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113</xdr:row>
      <xdr:rowOff>76200</xdr:rowOff>
    </xdr:from>
    <xdr:to>
      <xdr:col>14</xdr:col>
      <xdr:colOff>76200</xdr:colOff>
      <xdr:row>114</xdr:row>
      <xdr:rowOff>114300</xdr:rowOff>
    </xdr:to>
    <xdr:sp macro="" textlink="">
      <xdr:nvSpPr>
        <xdr:cNvPr id="12314" name="Text Box 75" hidden="1">
          <a:extLst>
            <a:ext uri="{FF2B5EF4-FFF2-40B4-BE49-F238E27FC236}">
              <a16:creationId xmlns:a16="http://schemas.microsoft.com/office/drawing/2014/main" id="{00000000-0008-0000-0000-00001A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113</xdr:row>
      <xdr:rowOff>76200</xdr:rowOff>
    </xdr:from>
    <xdr:to>
      <xdr:col>14</xdr:col>
      <xdr:colOff>76200</xdr:colOff>
      <xdr:row>114</xdr:row>
      <xdr:rowOff>114300</xdr:rowOff>
    </xdr:to>
    <xdr:sp macro="" textlink="">
      <xdr:nvSpPr>
        <xdr:cNvPr id="12315" name="Text Box 75" hidden="1">
          <a:extLst>
            <a:ext uri="{FF2B5EF4-FFF2-40B4-BE49-F238E27FC236}">
              <a16:creationId xmlns:a16="http://schemas.microsoft.com/office/drawing/2014/main" id="{00000000-0008-0000-0000-00001B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114</xdr:row>
      <xdr:rowOff>76200</xdr:rowOff>
    </xdr:from>
    <xdr:to>
      <xdr:col>14</xdr:col>
      <xdr:colOff>76200</xdr:colOff>
      <xdr:row>115</xdr:row>
      <xdr:rowOff>114300</xdr:rowOff>
    </xdr:to>
    <xdr:sp macro="" textlink="">
      <xdr:nvSpPr>
        <xdr:cNvPr id="12316" name="Text Box 75" hidden="1">
          <a:extLst>
            <a:ext uri="{FF2B5EF4-FFF2-40B4-BE49-F238E27FC236}">
              <a16:creationId xmlns:a16="http://schemas.microsoft.com/office/drawing/2014/main" id="{00000000-0008-0000-0000-00001C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114</xdr:row>
      <xdr:rowOff>76200</xdr:rowOff>
    </xdr:from>
    <xdr:to>
      <xdr:col>14</xdr:col>
      <xdr:colOff>76200</xdr:colOff>
      <xdr:row>115</xdr:row>
      <xdr:rowOff>114300</xdr:rowOff>
    </xdr:to>
    <xdr:sp macro="" textlink="">
      <xdr:nvSpPr>
        <xdr:cNvPr id="12317" name="Text Box 75" hidden="1">
          <a:extLst>
            <a:ext uri="{FF2B5EF4-FFF2-40B4-BE49-F238E27FC236}">
              <a16:creationId xmlns:a16="http://schemas.microsoft.com/office/drawing/2014/main" id="{00000000-0008-0000-0000-00001D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114</xdr:row>
      <xdr:rowOff>76200</xdr:rowOff>
    </xdr:from>
    <xdr:to>
      <xdr:col>14</xdr:col>
      <xdr:colOff>76200</xdr:colOff>
      <xdr:row>115</xdr:row>
      <xdr:rowOff>114300</xdr:rowOff>
    </xdr:to>
    <xdr:sp macro="" textlink="">
      <xdr:nvSpPr>
        <xdr:cNvPr id="12318" name="Text Box 75" hidden="1">
          <a:extLst>
            <a:ext uri="{FF2B5EF4-FFF2-40B4-BE49-F238E27FC236}">
              <a16:creationId xmlns:a16="http://schemas.microsoft.com/office/drawing/2014/main" id="{00000000-0008-0000-0000-00001E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114</xdr:row>
      <xdr:rowOff>76200</xdr:rowOff>
    </xdr:from>
    <xdr:to>
      <xdr:col>14</xdr:col>
      <xdr:colOff>76200</xdr:colOff>
      <xdr:row>115</xdr:row>
      <xdr:rowOff>114300</xdr:rowOff>
    </xdr:to>
    <xdr:sp macro="" textlink="">
      <xdr:nvSpPr>
        <xdr:cNvPr id="12319" name="Text Box 75" hidden="1">
          <a:extLst>
            <a:ext uri="{FF2B5EF4-FFF2-40B4-BE49-F238E27FC236}">
              <a16:creationId xmlns:a16="http://schemas.microsoft.com/office/drawing/2014/main" id="{00000000-0008-0000-0000-00001F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114</xdr:row>
      <xdr:rowOff>76200</xdr:rowOff>
    </xdr:from>
    <xdr:to>
      <xdr:col>14</xdr:col>
      <xdr:colOff>76200</xdr:colOff>
      <xdr:row>115</xdr:row>
      <xdr:rowOff>114300</xdr:rowOff>
    </xdr:to>
    <xdr:sp macro="" textlink="">
      <xdr:nvSpPr>
        <xdr:cNvPr id="12320" name="Text Box 75" hidden="1">
          <a:extLst>
            <a:ext uri="{FF2B5EF4-FFF2-40B4-BE49-F238E27FC236}">
              <a16:creationId xmlns:a16="http://schemas.microsoft.com/office/drawing/2014/main" id="{00000000-0008-0000-0000-000020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114</xdr:row>
      <xdr:rowOff>76200</xdr:rowOff>
    </xdr:from>
    <xdr:to>
      <xdr:col>14</xdr:col>
      <xdr:colOff>76200</xdr:colOff>
      <xdr:row>115</xdr:row>
      <xdr:rowOff>114300</xdr:rowOff>
    </xdr:to>
    <xdr:sp macro="" textlink="">
      <xdr:nvSpPr>
        <xdr:cNvPr id="12321" name="Text Box 75" hidden="1">
          <a:extLst>
            <a:ext uri="{FF2B5EF4-FFF2-40B4-BE49-F238E27FC236}">
              <a16:creationId xmlns:a16="http://schemas.microsoft.com/office/drawing/2014/main" id="{00000000-0008-0000-0000-000021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114</xdr:row>
      <xdr:rowOff>76200</xdr:rowOff>
    </xdr:from>
    <xdr:to>
      <xdr:col>14</xdr:col>
      <xdr:colOff>76200</xdr:colOff>
      <xdr:row>115</xdr:row>
      <xdr:rowOff>114300</xdr:rowOff>
    </xdr:to>
    <xdr:sp macro="" textlink="">
      <xdr:nvSpPr>
        <xdr:cNvPr id="12322" name="Text Box 75" hidden="1">
          <a:extLst>
            <a:ext uri="{FF2B5EF4-FFF2-40B4-BE49-F238E27FC236}">
              <a16:creationId xmlns:a16="http://schemas.microsoft.com/office/drawing/2014/main" id="{00000000-0008-0000-0000-000022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114</xdr:row>
      <xdr:rowOff>76200</xdr:rowOff>
    </xdr:from>
    <xdr:to>
      <xdr:col>14</xdr:col>
      <xdr:colOff>76200</xdr:colOff>
      <xdr:row>115</xdr:row>
      <xdr:rowOff>114300</xdr:rowOff>
    </xdr:to>
    <xdr:sp macro="" textlink="">
      <xdr:nvSpPr>
        <xdr:cNvPr id="12323" name="Text Box 75" hidden="1">
          <a:extLst>
            <a:ext uri="{FF2B5EF4-FFF2-40B4-BE49-F238E27FC236}">
              <a16:creationId xmlns:a16="http://schemas.microsoft.com/office/drawing/2014/main" id="{00000000-0008-0000-0000-000023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115</xdr:row>
      <xdr:rowOff>76200</xdr:rowOff>
    </xdr:from>
    <xdr:to>
      <xdr:col>14</xdr:col>
      <xdr:colOff>76200</xdr:colOff>
      <xdr:row>116</xdr:row>
      <xdr:rowOff>114300</xdr:rowOff>
    </xdr:to>
    <xdr:sp macro="" textlink="">
      <xdr:nvSpPr>
        <xdr:cNvPr id="12324" name="Text Box 75" hidden="1">
          <a:extLst>
            <a:ext uri="{FF2B5EF4-FFF2-40B4-BE49-F238E27FC236}">
              <a16:creationId xmlns:a16="http://schemas.microsoft.com/office/drawing/2014/main" id="{00000000-0008-0000-0000-000024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115</xdr:row>
      <xdr:rowOff>76200</xdr:rowOff>
    </xdr:from>
    <xdr:to>
      <xdr:col>14</xdr:col>
      <xdr:colOff>76200</xdr:colOff>
      <xdr:row>116</xdr:row>
      <xdr:rowOff>114300</xdr:rowOff>
    </xdr:to>
    <xdr:sp macro="" textlink="">
      <xdr:nvSpPr>
        <xdr:cNvPr id="12325" name="Text Box 75" hidden="1">
          <a:extLst>
            <a:ext uri="{FF2B5EF4-FFF2-40B4-BE49-F238E27FC236}">
              <a16:creationId xmlns:a16="http://schemas.microsoft.com/office/drawing/2014/main" id="{00000000-0008-0000-0000-000025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115</xdr:row>
      <xdr:rowOff>76200</xdr:rowOff>
    </xdr:from>
    <xdr:to>
      <xdr:col>14</xdr:col>
      <xdr:colOff>76200</xdr:colOff>
      <xdr:row>116</xdr:row>
      <xdr:rowOff>114300</xdr:rowOff>
    </xdr:to>
    <xdr:sp macro="" textlink="">
      <xdr:nvSpPr>
        <xdr:cNvPr id="12326" name="Text Box 75" hidden="1">
          <a:extLst>
            <a:ext uri="{FF2B5EF4-FFF2-40B4-BE49-F238E27FC236}">
              <a16:creationId xmlns:a16="http://schemas.microsoft.com/office/drawing/2014/main" id="{00000000-0008-0000-0000-000026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115</xdr:row>
      <xdr:rowOff>76200</xdr:rowOff>
    </xdr:from>
    <xdr:to>
      <xdr:col>14</xdr:col>
      <xdr:colOff>76200</xdr:colOff>
      <xdr:row>116</xdr:row>
      <xdr:rowOff>114300</xdr:rowOff>
    </xdr:to>
    <xdr:sp macro="" textlink="">
      <xdr:nvSpPr>
        <xdr:cNvPr id="12327" name="Text Box 75" hidden="1">
          <a:extLst>
            <a:ext uri="{FF2B5EF4-FFF2-40B4-BE49-F238E27FC236}">
              <a16:creationId xmlns:a16="http://schemas.microsoft.com/office/drawing/2014/main" id="{00000000-0008-0000-0000-000027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115</xdr:row>
      <xdr:rowOff>76200</xdr:rowOff>
    </xdr:from>
    <xdr:to>
      <xdr:col>14</xdr:col>
      <xdr:colOff>76200</xdr:colOff>
      <xdr:row>116</xdr:row>
      <xdr:rowOff>114300</xdr:rowOff>
    </xdr:to>
    <xdr:sp macro="" textlink="">
      <xdr:nvSpPr>
        <xdr:cNvPr id="12328" name="Text Box 75" hidden="1">
          <a:extLst>
            <a:ext uri="{FF2B5EF4-FFF2-40B4-BE49-F238E27FC236}">
              <a16:creationId xmlns:a16="http://schemas.microsoft.com/office/drawing/2014/main" id="{00000000-0008-0000-0000-000028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115</xdr:row>
      <xdr:rowOff>76200</xdr:rowOff>
    </xdr:from>
    <xdr:to>
      <xdr:col>14</xdr:col>
      <xdr:colOff>76200</xdr:colOff>
      <xdr:row>116</xdr:row>
      <xdr:rowOff>114300</xdr:rowOff>
    </xdr:to>
    <xdr:sp macro="" textlink="">
      <xdr:nvSpPr>
        <xdr:cNvPr id="12329" name="Text Box 75" hidden="1">
          <a:extLst>
            <a:ext uri="{FF2B5EF4-FFF2-40B4-BE49-F238E27FC236}">
              <a16:creationId xmlns:a16="http://schemas.microsoft.com/office/drawing/2014/main" id="{00000000-0008-0000-0000-000029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115</xdr:row>
      <xdr:rowOff>76200</xdr:rowOff>
    </xdr:from>
    <xdr:to>
      <xdr:col>14</xdr:col>
      <xdr:colOff>76200</xdr:colOff>
      <xdr:row>116</xdr:row>
      <xdr:rowOff>114300</xdr:rowOff>
    </xdr:to>
    <xdr:sp macro="" textlink="">
      <xdr:nvSpPr>
        <xdr:cNvPr id="12330" name="Text Box 75" hidden="1">
          <a:extLst>
            <a:ext uri="{FF2B5EF4-FFF2-40B4-BE49-F238E27FC236}">
              <a16:creationId xmlns:a16="http://schemas.microsoft.com/office/drawing/2014/main" id="{00000000-0008-0000-0000-00002A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115</xdr:row>
      <xdr:rowOff>76200</xdr:rowOff>
    </xdr:from>
    <xdr:to>
      <xdr:col>14</xdr:col>
      <xdr:colOff>76200</xdr:colOff>
      <xdr:row>116</xdr:row>
      <xdr:rowOff>114300</xdr:rowOff>
    </xdr:to>
    <xdr:sp macro="" textlink="">
      <xdr:nvSpPr>
        <xdr:cNvPr id="12331" name="Text Box 75" hidden="1">
          <a:extLst>
            <a:ext uri="{FF2B5EF4-FFF2-40B4-BE49-F238E27FC236}">
              <a16:creationId xmlns:a16="http://schemas.microsoft.com/office/drawing/2014/main" id="{00000000-0008-0000-0000-00002B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116</xdr:row>
      <xdr:rowOff>76200</xdr:rowOff>
    </xdr:from>
    <xdr:to>
      <xdr:col>14</xdr:col>
      <xdr:colOff>76200</xdr:colOff>
      <xdr:row>117</xdr:row>
      <xdr:rowOff>114300</xdr:rowOff>
    </xdr:to>
    <xdr:sp macro="" textlink="">
      <xdr:nvSpPr>
        <xdr:cNvPr id="12332" name="Text Box 75" hidden="1">
          <a:extLst>
            <a:ext uri="{FF2B5EF4-FFF2-40B4-BE49-F238E27FC236}">
              <a16:creationId xmlns:a16="http://schemas.microsoft.com/office/drawing/2014/main" id="{00000000-0008-0000-0000-00002C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116</xdr:row>
      <xdr:rowOff>76200</xdr:rowOff>
    </xdr:from>
    <xdr:to>
      <xdr:col>14</xdr:col>
      <xdr:colOff>76200</xdr:colOff>
      <xdr:row>117</xdr:row>
      <xdr:rowOff>114300</xdr:rowOff>
    </xdr:to>
    <xdr:sp macro="" textlink="">
      <xdr:nvSpPr>
        <xdr:cNvPr id="12333" name="Text Box 75" hidden="1">
          <a:extLst>
            <a:ext uri="{FF2B5EF4-FFF2-40B4-BE49-F238E27FC236}">
              <a16:creationId xmlns:a16="http://schemas.microsoft.com/office/drawing/2014/main" id="{00000000-0008-0000-0000-00002D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116</xdr:row>
      <xdr:rowOff>76200</xdr:rowOff>
    </xdr:from>
    <xdr:to>
      <xdr:col>14</xdr:col>
      <xdr:colOff>76200</xdr:colOff>
      <xdr:row>117</xdr:row>
      <xdr:rowOff>114300</xdr:rowOff>
    </xdr:to>
    <xdr:sp macro="" textlink="">
      <xdr:nvSpPr>
        <xdr:cNvPr id="12334" name="Text Box 75" hidden="1">
          <a:extLst>
            <a:ext uri="{FF2B5EF4-FFF2-40B4-BE49-F238E27FC236}">
              <a16:creationId xmlns:a16="http://schemas.microsoft.com/office/drawing/2014/main" id="{00000000-0008-0000-0000-00002E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116</xdr:row>
      <xdr:rowOff>76200</xdr:rowOff>
    </xdr:from>
    <xdr:to>
      <xdr:col>14</xdr:col>
      <xdr:colOff>76200</xdr:colOff>
      <xdr:row>117</xdr:row>
      <xdr:rowOff>114300</xdr:rowOff>
    </xdr:to>
    <xdr:sp macro="" textlink="">
      <xdr:nvSpPr>
        <xdr:cNvPr id="12335" name="Text Box 75" hidden="1">
          <a:extLst>
            <a:ext uri="{FF2B5EF4-FFF2-40B4-BE49-F238E27FC236}">
              <a16:creationId xmlns:a16="http://schemas.microsoft.com/office/drawing/2014/main" id="{00000000-0008-0000-0000-00002F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116</xdr:row>
      <xdr:rowOff>76200</xdr:rowOff>
    </xdr:from>
    <xdr:to>
      <xdr:col>14</xdr:col>
      <xdr:colOff>76200</xdr:colOff>
      <xdr:row>117</xdr:row>
      <xdr:rowOff>114300</xdr:rowOff>
    </xdr:to>
    <xdr:sp macro="" textlink="">
      <xdr:nvSpPr>
        <xdr:cNvPr id="12336" name="Text Box 75" hidden="1">
          <a:extLst>
            <a:ext uri="{FF2B5EF4-FFF2-40B4-BE49-F238E27FC236}">
              <a16:creationId xmlns:a16="http://schemas.microsoft.com/office/drawing/2014/main" id="{00000000-0008-0000-0000-000030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116</xdr:row>
      <xdr:rowOff>76200</xdr:rowOff>
    </xdr:from>
    <xdr:to>
      <xdr:col>14</xdr:col>
      <xdr:colOff>76200</xdr:colOff>
      <xdr:row>117</xdr:row>
      <xdr:rowOff>114300</xdr:rowOff>
    </xdr:to>
    <xdr:sp macro="" textlink="">
      <xdr:nvSpPr>
        <xdr:cNvPr id="12337" name="Text Box 75" hidden="1">
          <a:extLst>
            <a:ext uri="{FF2B5EF4-FFF2-40B4-BE49-F238E27FC236}">
              <a16:creationId xmlns:a16="http://schemas.microsoft.com/office/drawing/2014/main" id="{00000000-0008-0000-0000-000031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116</xdr:row>
      <xdr:rowOff>76200</xdr:rowOff>
    </xdr:from>
    <xdr:to>
      <xdr:col>14</xdr:col>
      <xdr:colOff>76200</xdr:colOff>
      <xdr:row>117</xdr:row>
      <xdr:rowOff>114300</xdr:rowOff>
    </xdr:to>
    <xdr:sp macro="" textlink="">
      <xdr:nvSpPr>
        <xdr:cNvPr id="12338" name="Text Box 75" hidden="1">
          <a:extLst>
            <a:ext uri="{FF2B5EF4-FFF2-40B4-BE49-F238E27FC236}">
              <a16:creationId xmlns:a16="http://schemas.microsoft.com/office/drawing/2014/main" id="{00000000-0008-0000-0000-000032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116</xdr:row>
      <xdr:rowOff>76200</xdr:rowOff>
    </xdr:from>
    <xdr:to>
      <xdr:col>14</xdr:col>
      <xdr:colOff>76200</xdr:colOff>
      <xdr:row>117</xdr:row>
      <xdr:rowOff>114300</xdr:rowOff>
    </xdr:to>
    <xdr:sp macro="" textlink="">
      <xdr:nvSpPr>
        <xdr:cNvPr id="12339" name="Text Box 75" hidden="1">
          <a:extLst>
            <a:ext uri="{FF2B5EF4-FFF2-40B4-BE49-F238E27FC236}">
              <a16:creationId xmlns:a16="http://schemas.microsoft.com/office/drawing/2014/main" id="{00000000-0008-0000-0000-000033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117</xdr:row>
      <xdr:rowOff>76200</xdr:rowOff>
    </xdr:from>
    <xdr:to>
      <xdr:col>14</xdr:col>
      <xdr:colOff>76200</xdr:colOff>
      <xdr:row>118</xdr:row>
      <xdr:rowOff>114300</xdr:rowOff>
    </xdr:to>
    <xdr:sp macro="" textlink="">
      <xdr:nvSpPr>
        <xdr:cNvPr id="12340" name="Text Box 75" hidden="1">
          <a:extLst>
            <a:ext uri="{FF2B5EF4-FFF2-40B4-BE49-F238E27FC236}">
              <a16:creationId xmlns:a16="http://schemas.microsoft.com/office/drawing/2014/main" id="{00000000-0008-0000-0000-000034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117</xdr:row>
      <xdr:rowOff>76200</xdr:rowOff>
    </xdr:from>
    <xdr:to>
      <xdr:col>14</xdr:col>
      <xdr:colOff>76200</xdr:colOff>
      <xdr:row>118</xdr:row>
      <xdr:rowOff>114300</xdr:rowOff>
    </xdr:to>
    <xdr:sp macro="" textlink="">
      <xdr:nvSpPr>
        <xdr:cNvPr id="12341" name="Text Box 75" hidden="1">
          <a:extLst>
            <a:ext uri="{FF2B5EF4-FFF2-40B4-BE49-F238E27FC236}">
              <a16:creationId xmlns:a16="http://schemas.microsoft.com/office/drawing/2014/main" id="{00000000-0008-0000-0000-000035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117</xdr:row>
      <xdr:rowOff>76200</xdr:rowOff>
    </xdr:from>
    <xdr:to>
      <xdr:col>14</xdr:col>
      <xdr:colOff>76200</xdr:colOff>
      <xdr:row>118</xdr:row>
      <xdr:rowOff>114300</xdr:rowOff>
    </xdr:to>
    <xdr:sp macro="" textlink="">
      <xdr:nvSpPr>
        <xdr:cNvPr id="12342" name="Text Box 75" hidden="1">
          <a:extLst>
            <a:ext uri="{FF2B5EF4-FFF2-40B4-BE49-F238E27FC236}">
              <a16:creationId xmlns:a16="http://schemas.microsoft.com/office/drawing/2014/main" id="{00000000-0008-0000-0000-000036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117</xdr:row>
      <xdr:rowOff>76200</xdr:rowOff>
    </xdr:from>
    <xdr:to>
      <xdr:col>14</xdr:col>
      <xdr:colOff>76200</xdr:colOff>
      <xdr:row>118</xdr:row>
      <xdr:rowOff>114300</xdr:rowOff>
    </xdr:to>
    <xdr:sp macro="" textlink="">
      <xdr:nvSpPr>
        <xdr:cNvPr id="12343" name="Text Box 75" hidden="1">
          <a:extLst>
            <a:ext uri="{FF2B5EF4-FFF2-40B4-BE49-F238E27FC236}">
              <a16:creationId xmlns:a16="http://schemas.microsoft.com/office/drawing/2014/main" id="{00000000-0008-0000-0000-000037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117</xdr:row>
      <xdr:rowOff>76200</xdr:rowOff>
    </xdr:from>
    <xdr:to>
      <xdr:col>14</xdr:col>
      <xdr:colOff>76200</xdr:colOff>
      <xdr:row>118</xdr:row>
      <xdr:rowOff>114300</xdr:rowOff>
    </xdr:to>
    <xdr:sp macro="" textlink="">
      <xdr:nvSpPr>
        <xdr:cNvPr id="12344" name="Text Box 75" hidden="1">
          <a:extLst>
            <a:ext uri="{FF2B5EF4-FFF2-40B4-BE49-F238E27FC236}">
              <a16:creationId xmlns:a16="http://schemas.microsoft.com/office/drawing/2014/main" id="{00000000-0008-0000-0000-000038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117</xdr:row>
      <xdr:rowOff>76200</xdr:rowOff>
    </xdr:from>
    <xdr:to>
      <xdr:col>14</xdr:col>
      <xdr:colOff>76200</xdr:colOff>
      <xdr:row>118</xdr:row>
      <xdr:rowOff>114300</xdr:rowOff>
    </xdr:to>
    <xdr:sp macro="" textlink="">
      <xdr:nvSpPr>
        <xdr:cNvPr id="12345" name="Text Box 75" hidden="1">
          <a:extLst>
            <a:ext uri="{FF2B5EF4-FFF2-40B4-BE49-F238E27FC236}">
              <a16:creationId xmlns:a16="http://schemas.microsoft.com/office/drawing/2014/main" id="{00000000-0008-0000-0000-000039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117</xdr:row>
      <xdr:rowOff>76200</xdr:rowOff>
    </xdr:from>
    <xdr:to>
      <xdr:col>14</xdr:col>
      <xdr:colOff>76200</xdr:colOff>
      <xdr:row>118</xdr:row>
      <xdr:rowOff>114300</xdr:rowOff>
    </xdr:to>
    <xdr:sp macro="" textlink="">
      <xdr:nvSpPr>
        <xdr:cNvPr id="12346" name="Text Box 75" hidden="1">
          <a:extLst>
            <a:ext uri="{FF2B5EF4-FFF2-40B4-BE49-F238E27FC236}">
              <a16:creationId xmlns:a16="http://schemas.microsoft.com/office/drawing/2014/main" id="{00000000-0008-0000-0000-00003A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117</xdr:row>
      <xdr:rowOff>76200</xdr:rowOff>
    </xdr:from>
    <xdr:to>
      <xdr:col>14</xdr:col>
      <xdr:colOff>76200</xdr:colOff>
      <xdr:row>118</xdr:row>
      <xdr:rowOff>114300</xdr:rowOff>
    </xdr:to>
    <xdr:sp macro="" textlink="">
      <xdr:nvSpPr>
        <xdr:cNvPr id="12347" name="Text Box 75" hidden="1">
          <a:extLst>
            <a:ext uri="{FF2B5EF4-FFF2-40B4-BE49-F238E27FC236}">
              <a16:creationId xmlns:a16="http://schemas.microsoft.com/office/drawing/2014/main" id="{00000000-0008-0000-0000-00003B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118</xdr:row>
      <xdr:rowOff>76200</xdr:rowOff>
    </xdr:from>
    <xdr:to>
      <xdr:col>14</xdr:col>
      <xdr:colOff>76200</xdr:colOff>
      <xdr:row>119</xdr:row>
      <xdr:rowOff>114300</xdr:rowOff>
    </xdr:to>
    <xdr:sp macro="" textlink="">
      <xdr:nvSpPr>
        <xdr:cNvPr id="12348" name="Text Box 75" hidden="1">
          <a:extLst>
            <a:ext uri="{FF2B5EF4-FFF2-40B4-BE49-F238E27FC236}">
              <a16:creationId xmlns:a16="http://schemas.microsoft.com/office/drawing/2014/main" id="{00000000-0008-0000-0000-00003C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118</xdr:row>
      <xdr:rowOff>76200</xdr:rowOff>
    </xdr:from>
    <xdr:to>
      <xdr:col>14</xdr:col>
      <xdr:colOff>76200</xdr:colOff>
      <xdr:row>119</xdr:row>
      <xdr:rowOff>114300</xdr:rowOff>
    </xdr:to>
    <xdr:sp macro="" textlink="">
      <xdr:nvSpPr>
        <xdr:cNvPr id="12349" name="Text Box 75" hidden="1">
          <a:extLst>
            <a:ext uri="{FF2B5EF4-FFF2-40B4-BE49-F238E27FC236}">
              <a16:creationId xmlns:a16="http://schemas.microsoft.com/office/drawing/2014/main" id="{00000000-0008-0000-0000-00003D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118</xdr:row>
      <xdr:rowOff>76200</xdr:rowOff>
    </xdr:from>
    <xdr:to>
      <xdr:col>14</xdr:col>
      <xdr:colOff>76200</xdr:colOff>
      <xdr:row>119</xdr:row>
      <xdr:rowOff>114300</xdr:rowOff>
    </xdr:to>
    <xdr:sp macro="" textlink="">
      <xdr:nvSpPr>
        <xdr:cNvPr id="12350" name="Text Box 75" hidden="1">
          <a:extLst>
            <a:ext uri="{FF2B5EF4-FFF2-40B4-BE49-F238E27FC236}">
              <a16:creationId xmlns:a16="http://schemas.microsoft.com/office/drawing/2014/main" id="{00000000-0008-0000-0000-00003E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118</xdr:row>
      <xdr:rowOff>76200</xdr:rowOff>
    </xdr:from>
    <xdr:to>
      <xdr:col>14</xdr:col>
      <xdr:colOff>76200</xdr:colOff>
      <xdr:row>119</xdr:row>
      <xdr:rowOff>114300</xdr:rowOff>
    </xdr:to>
    <xdr:sp macro="" textlink="">
      <xdr:nvSpPr>
        <xdr:cNvPr id="12351" name="Text Box 75" hidden="1">
          <a:extLst>
            <a:ext uri="{FF2B5EF4-FFF2-40B4-BE49-F238E27FC236}">
              <a16:creationId xmlns:a16="http://schemas.microsoft.com/office/drawing/2014/main" id="{00000000-0008-0000-0000-00003F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118</xdr:row>
      <xdr:rowOff>76200</xdr:rowOff>
    </xdr:from>
    <xdr:to>
      <xdr:col>14</xdr:col>
      <xdr:colOff>76200</xdr:colOff>
      <xdr:row>119</xdr:row>
      <xdr:rowOff>114300</xdr:rowOff>
    </xdr:to>
    <xdr:sp macro="" textlink="">
      <xdr:nvSpPr>
        <xdr:cNvPr id="12352" name="Text Box 75" hidden="1">
          <a:extLst>
            <a:ext uri="{FF2B5EF4-FFF2-40B4-BE49-F238E27FC236}">
              <a16:creationId xmlns:a16="http://schemas.microsoft.com/office/drawing/2014/main" id="{00000000-0008-0000-0000-000040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118</xdr:row>
      <xdr:rowOff>76200</xdr:rowOff>
    </xdr:from>
    <xdr:to>
      <xdr:col>14</xdr:col>
      <xdr:colOff>76200</xdr:colOff>
      <xdr:row>119</xdr:row>
      <xdr:rowOff>114300</xdr:rowOff>
    </xdr:to>
    <xdr:sp macro="" textlink="">
      <xdr:nvSpPr>
        <xdr:cNvPr id="12353" name="Text Box 75" hidden="1">
          <a:extLst>
            <a:ext uri="{FF2B5EF4-FFF2-40B4-BE49-F238E27FC236}">
              <a16:creationId xmlns:a16="http://schemas.microsoft.com/office/drawing/2014/main" id="{00000000-0008-0000-0000-000041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118</xdr:row>
      <xdr:rowOff>76200</xdr:rowOff>
    </xdr:from>
    <xdr:to>
      <xdr:col>14</xdr:col>
      <xdr:colOff>76200</xdr:colOff>
      <xdr:row>119</xdr:row>
      <xdr:rowOff>114300</xdr:rowOff>
    </xdr:to>
    <xdr:sp macro="" textlink="">
      <xdr:nvSpPr>
        <xdr:cNvPr id="12354" name="Text Box 75" hidden="1">
          <a:extLst>
            <a:ext uri="{FF2B5EF4-FFF2-40B4-BE49-F238E27FC236}">
              <a16:creationId xmlns:a16="http://schemas.microsoft.com/office/drawing/2014/main" id="{00000000-0008-0000-0000-000042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118</xdr:row>
      <xdr:rowOff>76200</xdr:rowOff>
    </xdr:from>
    <xdr:to>
      <xdr:col>14</xdr:col>
      <xdr:colOff>76200</xdr:colOff>
      <xdr:row>119</xdr:row>
      <xdr:rowOff>114300</xdr:rowOff>
    </xdr:to>
    <xdr:sp macro="" textlink="">
      <xdr:nvSpPr>
        <xdr:cNvPr id="12355" name="Text Box 75" hidden="1">
          <a:extLst>
            <a:ext uri="{FF2B5EF4-FFF2-40B4-BE49-F238E27FC236}">
              <a16:creationId xmlns:a16="http://schemas.microsoft.com/office/drawing/2014/main" id="{00000000-0008-0000-0000-000043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119</xdr:row>
      <xdr:rowOff>76200</xdr:rowOff>
    </xdr:from>
    <xdr:to>
      <xdr:col>14</xdr:col>
      <xdr:colOff>76200</xdr:colOff>
      <xdr:row>120</xdr:row>
      <xdr:rowOff>114300</xdr:rowOff>
    </xdr:to>
    <xdr:sp macro="" textlink="">
      <xdr:nvSpPr>
        <xdr:cNvPr id="12356" name="Text Box 75" hidden="1">
          <a:extLst>
            <a:ext uri="{FF2B5EF4-FFF2-40B4-BE49-F238E27FC236}">
              <a16:creationId xmlns:a16="http://schemas.microsoft.com/office/drawing/2014/main" id="{00000000-0008-0000-0000-000044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119</xdr:row>
      <xdr:rowOff>76200</xdr:rowOff>
    </xdr:from>
    <xdr:to>
      <xdr:col>14</xdr:col>
      <xdr:colOff>76200</xdr:colOff>
      <xdr:row>120</xdr:row>
      <xdr:rowOff>114300</xdr:rowOff>
    </xdr:to>
    <xdr:sp macro="" textlink="">
      <xdr:nvSpPr>
        <xdr:cNvPr id="12357" name="Text Box 75" hidden="1">
          <a:extLst>
            <a:ext uri="{FF2B5EF4-FFF2-40B4-BE49-F238E27FC236}">
              <a16:creationId xmlns:a16="http://schemas.microsoft.com/office/drawing/2014/main" id="{00000000-0008-0000-0000-000045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119</xdr:row>
      <xdr:rowOff>76200</xdr:rowOff>
    </xdr:from>
    <xdr:to>
      <xdr:col>14</xdr:col>
      <xdr:colOff>76200</xdr:colOff>
      <xdr:row>120</xdr:row>
      <xdr:rowOff>114300</xdr:rowOff>
    </xdr:to>
    <xdr:sp macro="" textlink="">
      <xdr:nvSpPr>
        <xdr:cNvPr id="12358" name="Text Box 75" hidden="1">
          <a:extLst>
            <a:ext uri="{FF2B5EF4-FFF2-40B4-BE49-F238E27FC236}">
              <a16:creationId xmlns:a16="http://schemas.microsoft.com/office/drawing/2014/main" id="{00000000-0008-0000-0000-000046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119</xdr:row>
      <xdr:rowOff>76200</xdr:rowOff>
    </xdr:from>
    <xdr:to>
      <xdr:col>14</xdr:col>
      <xdr:colOff>76200</xdr:colOff>
      <xdr:row>120</xdr:row>
      <xdr:rowOff>114300</xdr:rowOff>
    </xdr:to>
    <xdr:sp macro="" textlink="">
      <xdr:nvSpPr>
        <xdr:cNvPr id="12359" name="Text Box 75" hidden="1">
          <a:extLst>
            <a:ext uri="{FF2B5EF4-FFF2-40B4-BE49-F238E27FC236}">
              <a16:creationId xmlns:a16="http://schemas.microsoft.com/office/drawing/2014/main" id="{00000000-0008-0000-0000-000047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119</xdr:row>
      <xdr:rowOff>76200</xdr:rowOff>
    </xdr:from>
    <xdr:to>
      <xdr:col>14</xdr:col>
      <xdr:colOff>76200</xdr:colOff>
      <xdr:row>120</xdr:row>
      <xdr:rowOff>114300</xdr:rowOff>
    </xdr:to>
    <xdr:sp macro="" textlink="">
      <xdr:nvSpPr>
        <xdr:cNvPr id="12360" name="Text Box 75" hidden="1">
          <a:extLst>
            <a:ext uri="{FF2B5EF4-FFF2-40B4-BE49-F238E27FC236}">
              <a16:creationId xmlns:a16="http://schemas.microsoft.com/office/drawing/2014/main" id="{00000000-0008-0000-0000-000048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119</xdr:row>
      <xdr:rowOff>76200</xdr:rowOff>
    </xdr:from>
    <xdr:to>
      <xdr:col>14</xdr:col>
      <xdr:colOff>76200</xdr:colOff>
      <xdr:row>120</xdr:row>
      <xdr:rowOff>114300</xdr:rowOff>
    </xdr:to>
    <xdr:sp macro="" textlink="">
      <xdr:nvSpPr>
        <xdr:cNvPr id="12361" name="Text Box 75" hidden="1">
          <a:extLst>
            <a:ext uri="{FF2B5EF4-FFF2-40B4-BE49-F238E27FC236}">
              <a16:creationId xmlns:a16="http://schemas.microsoft.com/office/drawing/2014/main" id="{00000000-0008-0000-0000-000049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119</xdr:row>
      <xdr:rowOff>76200</xdr:rowOff>
    </xdr:from>
    <xdr:to>
      <xdr:col>14</xdr:col>
      <xdr:colOff>76200</xdr:colOff>
      <xdr:row>120</xdr:row>
      <xdr:rowOff>114300</xdr:rowOff>
    </xdr:to>
    <xdr:sp macro="" textlink="">
      <xdr:nvSpPr>
        <xdr:cNvPr id="12362" name="Text Box 75" hidden="1">
          <a:extLst>
            <a:ext uri="{FF2B5EF4-FFF2-40B4-BE49-F238E27FC236}">
              <a16:creationId xmlns:a16="http://schemas.microsoft.com/office/drawing/2014/main" id="{00000000-0008-0000-0000-00004A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119</xdr:row>
      <xdr:rowOff>76200</xdr:rowOff>
    </xdr:from>
    <xdr:to>
      <xdr:col>14</xdr:col>
      <xdr:colOff>76200</xdr:colOff>
      <xdr:row>120</xdr:row>
      <xdr:rowOff>114300</xdr:rowOff>
    </xdr:to>
    <xdr:sp macro="" textlink="">
      <xdr:nvSpPr>
        <xdr:cNvPr id="12363" name="Text Box 75" hidden="1">
          <a:extLst>
            <a:ext uri="{FF2B5EF4-FFF2-40B4-BE49-F238E27FC236}">
              <a16:creationId xmlns:a16="http://schemas.microsoft.com/office/drawing/2014/main" id="{00000000-0008-0000-0000-00004B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120</xdr:row>
      <xdr:rowOff>76200</xdr:rowOff>
    </xdr:from>
    <xdr:to>
      <xdr:col>14</xdr:col>
      <xdr:colOff>76200</xdr:colOff>
      <xdr:row>121</xdr:row>
      <xdr:rowOff>114300</xdr:rowOff>
    </xdr:to>
    <xdr:sp macro="" textlink="">
      <xdr:nvSpPr>
        <xdr:cNvPr id="12364" name="Text Box 75" hidden="1">
          <a:extLst>
            <a:ext uri="{FF2B5EF4-FFF2-40B4-BE49-F238E27FC236}">
              <a16:creationId xmlns:a16="http://schemas.microsoft.com/office/drawing/2014/main" id="{00000000-0008-0000-0000-00004C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120</xdr:row>
      <xdr:rowOff>76200</xdr:rowOff>
    </xdr:from>
    <xdr:to>
      <xdr:col>14</xdr:col>
      <xdr:colOff>76200</xdr:colOff>
      <xdr:row>121</xdr:row>
      <xdr:rowOff>114300</xdr:rowOff>
    </xdr:to>
    <xdr:sp macro="" textlink="">
      <xdr:nvSpPr>
        <xdr:cNvPr id="12365" name="Text Box 75" hidden="1">
          <a:extLst>
            <a:ext uri="{FF2B5EF4-FFF2-40B4-BE49-F238E27FC236}">
              <a16:creationId xmlns:a16="http://schemas.microsoft.com/office/drawing/2014/main" id="{00000000-0008-0000-0000-00004D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120</xdr:row>
      <xdr:rowOff>76200</xdr:rowOff>
    </xdr:from>
    <xdr:to>
      <xdr:col>14</xdr:col>
      <xdr:colOff>76200</xdr:colOff>
      <xdr:row>121</xdr:row>
      <xdr:rowOff>114300</xdr:rowOff>
    </xdr:to>
    <xdr:sp macro="" textlink="">
      <xdr:nvSpPr>
        <xdr:cNvPr id="12366" name="Text Box 75" hidden="1">
          <a:extLst>
            <a:ext uri="{FF2B5EF4-FFF2-40B4-BE49-F238E27FC236}">
              <a16:creationId xmlns:a16="http://schemas.microsoft.com/office/drawing/2014/main" id="{00000000-0008-0000-0000-00004E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120</xdr:row>
      <xdr:rowOff>76200</xdr:rowOff>
    </xdr:from>
    <xdr:to>
      <xdr:col>14</xdr:col>
      <xdr:colOff>76200</xdr:colOff>
      <xdr:row>121</xdr:row>
      <xdr:rowOff>114300</xdr:rowOff>
    </xdr:to>
    <xdr:sp macro="" textlink="">
      <xdr:nvSpPr>
        <xdr:cNvPr id="12367" name="Text Box 75" hidden="1">
          <a:extLst>
            <a:ext uri="{FF2B5EF4-FFF2-40B4-BE49-F238E27FC236}">
              <a16:creationId xmlns:a16="http://schemas.microsoft.com/office/drawing/2014/main" id="{00000000-0008-0000-0000-00004F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120</xdr:row>
      <xdr:rowOff>76200</xdr:rowOff>
    </xdr:from>
    <xdr:to>
      <xdr:col>14</xdr:col>
      <xdr:colOff>76200</xdr:colOff>
      <xdr:row>121</xdr:row>
      <xdr:rowOff>114300</xdr:rowOff>
    </xdr:to>
    <xdr:sp macro="" textlink="">
      <xdr:nvSpPr>
        <xdr:cNvPr id="12368" name="Text Box 75" hidden="1">
          <a:extLst>
            <a:ext uri="{FF2B5EF4-FFF2-40B4-BE49-F238E27FC236}">
              <a16:creationId xmlns:a16="http://schemas.microsoft.com/office/drawing/2014/main" id="{00000000-0008-0000-0000-000050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120</xdr:row>
      <xdr:rowOff>76200</xdr:rowOff>
    </xdr:from>
    <xdr:to>
      <xdr:col>14</xdr:col>
      <xdr:colOff>76200</xdr:colOff>
      <xdr:row>121</xdr:row>
      <xdr:rowOff>114300</xdr:rowOff>
    </xdr:to>
    <xdr:sp macro="" textlink="">
      <xdr:nvSpPr>
        <xdr:cNvPr id="12369" name="Text Box 75" hidden="1">
          <a:extLst>
            <a:ext uri="{FF2B5EF4-FFF2-40B4-BE49-F238E27FC236}">
              <a16:creationId xmlns:a16="http://schemas.microsoft.com/office/drawing/2014/main" id="{00000000-0008-0000-0000-000051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120</xdr:row>
      <xdr:rowOff>76200</xdr:rowOff>
    </xdr:from>
    <xdr:to>
      <xdr:col>14</xdr:col>
      <xdr:colOff>76200</xdr:colOff>
      <xdr:row>121</xdr:row>
      <xdr:rowOff>114300</xdr:rowOff>
    </xdr:to>
    <xdr:sp macro="" textlink="">
      <xdr:nvSpPr>
        <xdr:cNvPr id="12370" name="Text Box 75" hidden="1">
          <a:extLst>
            <a:ext uri="{FF2B5EF4-FFF2-40B4-BE49-F238E27FC236}">
              <a16:creationId xmlns:a16="http://schemas.microsoft.com/office/drawing/2014/main" id="{00000000-0008-0000-0000-000052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120</xdr:row>
      <xdr:rowOff>76200</xdr:rowOff>
    </xdr:from>
    <xdr:to>
      <xdr:col>14</xdr:col>
      <xdr:colOff>76200</xdr:colOff>
      <xdr:row>121</xdr:row>
      <xdr:rowOff>114300</xdr:rowOff>
    </xdr:to>
    <xdr:sp macro="" textlink="">
      <xdr:nvSpPr>
        <xdr:cNvPr id="12371" name="Text Box 75" hidden="1">
          <a:extLst>
            <a:ext uri="{FF2B5EF4-FFF2-40B4-BE49-F238E27FC236}">
              <a16:creationId xmlns:a16="http://schemas.microsoft.com/office/drawing/2014/main" id="{00000000-0008-0000-0000-000053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121</xdr:row>
      <xdr:rowOff>76200</xdr:rowOff>
    </xdr:from>
    <xdr:to>
      <xdr:col>14</xdr:col>
      <xdr:colOff>76200</xdr:colOff>
      <xdr:row>122</xdr:row>
      <xdr:rowOff>114300</xdr:rowOff>
    </xdr:to>
    <xdr:sp macro="" textlink="">
      <xdr:nvSpPr>
        <xdr:cNvPr id="12372" name="Text Box 75" hidden="1">
          <a:extLst>
            <a:ext uri="{FF2B5EF4-FFF2-40B4-BE49-F238E27FC236}">
              <a16:creationId xmlns:a16="http://schemas.microsoft.com/office/drawing/2014/main" id="{00000000-0008-0000-0000-000054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121</xdr:row>
      <xdr:rowOff>76200</xdr:rowOff>
    </xdr:from>
    <xdr:to>
      <xdr:col>14</xdr:col>
      <xdr:colOff>76200</xdr:colOff>
      <xdr:row>122</xdr:row>
      <xdr:rowOff>114300</xdr:rowOff>
    </xdr:to>
    <xdr:sp macro="" textlink="">
      <xdr:nvSpPr>
        <xdr:cNvPr id="12373" name="Text Box 75" hidden="1">
          <a:extLst>
            <a:ext uri="{FF2B5EF4-FFF2-40B4-BE49-F238E27FC236}">
              <a16:creationId xmlns:a16="http://schemas.microsoft.com/office/drawing/2014/main" id="{00000000-0008-0000-0000-000055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121</xdr:row>
      <xdr:rowOff>76200</xdr:rowOff>
    </xdr:from>
    <xdr:to>
      <xdr:col>14</xdr:col>
      <xdr:colOff>76200</xdr:colOff>
      <xdr:row>122</xdr:row>
      <xdr:rowOff>114300</xdr:rowOff>
    </xdr:to>
    <xdr:sp macro="" textlink="">
      <xdr:nvSpPr>
        <xdr:cNvPr id="12374" name="Text Box 75" hidden="1">
          <a:extLst>
            <a:ext uri="{FF2B5EF4-FFF2-40B4-BE49-F238E27FC236}">
              <a16:creationId xmlns:a16="http://schemas.microsoft.com/office/drawing/2014/main" id="{00000000-0008-0000-0000-000056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121</xdr:row>
      <xdr:rowOff>76200</xdr:rowOff>
    </xdr:from>
    <xdr:to>
      <xdr:col>14</xdr:col>
      <xdr:colOff>76200</xdr:colOff>
      <xdr:row>122</xdr:row>
      <xdr:rowOff>114300</xdr:rowOff>
    </xdr:to>
    <xdr:sp macro="" textlink="">
      <xdr:nvSpPr>
        <xdr:cNvPr id="12375" name="Text Box 75" hidden="1">
          <a:extLst>
            <a:ext uri="{FF2B5EF4-FFF2-40B4-BE49-F238E27FC236}">
              <a16:creationId xmlns:a16="http://schemas.microsoft.com/office/drawing/2014/main" id="{00000000-0008-0000-0000-000057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121</xdr:row>
      <xdr:rowOff>76200</xdr:rowOff>
    </xdr:from>
    <xdr:to>
      <xdr:col>14</xdr:col>
      <xdr:colOff>76200</xdr:colOff>
      <xdr:row>122</xdr:row>
      <xdr:rowOff>114300</xdr:rowOff>
    </xdr:to>
    <xdr:sp macro="" textlink="">
      <xdr:nvSpPr>
        <xdr:cNvPr id="12376" name="Text Box 75" hidden="1">
          <a:extLst>
            <a:ext uri="{FF2B5EF4-FFF2-40B4-BE49-F238E27FC236}">
              <a16:creationId xmlns:a16="http://schemas.microsoft.com/office/drawing/2014/main" id="{00000000-0008-0000-0000-000058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121</xdr:row>
      <xdr:rowOff>76200</xdr:rowOff>
    </xdr:from>
    <xdr:to>
      <xdr:col>14</xdr:col>
      <xdr:colOff>76200</xdr:colOff>
      <xdr:row>122</xdr:row>
      <xdr:rowOff>114300</xdr:rowOff>
    </xdr:to>
    <xdr:sp macro="" textlink="">
      <xdr:nvSpPr>
        <xdr:cNvPr id="12377" name="Text Box 75" hidden="1">
          <a:extLst>
            <a:ext uri="{FF2B5EF4-FFF2-40B4-BE49-F238E27FC236}">
              <a16:creationId xmlns:a16="http://schemas.microsoft.com/office/drawing/2014/main" id="{00000000-0008-0000-0000-000059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121</xdr:row>
      <xdr:rowOff>76200</xdr:rowOff>
    </xdr:from>
    <xdr:to>
      <xdr:col>14</xdr:col>
      <xdr:colOff>76200</xdr:colOff>
      <xdr:row>122</xdr:row>
      <xdr:rowOff>114300</xdr:rowOff>
    </xdr:to>
    <xdr:sp macro="" textlink="">
      <xdr:nvSpPr>
        <xdr:cNvPr id="12378" name="Text Box 75" hidden="1">
          <a:extLst>
            <a:ext uri="{FF2B5EF4-FFF2-40B4-BE49-F238E27FC236}">
              <a16:creationId xmlns:a16="http://schemas.microsoft.com/office/drawing/2014/main" id="{00000000-0008-0000-0000-00005A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121</xdr:row>
      <xdr:rowOff>76200</xdr:rowOff>
    </xdr:from>
    <xdr:to>
      <xdr:col>14</xdr:col>
      <xdr:colOff>76200</xdr:colOff>
      <xdr:row>122</xdr:row>
      <xdr:rowOff>114300</xdr:rowOff>
    </xdr:to>
    <xdr:sp macro="" textlink="">
      <xdr:nvSpPr>
        <xdr:cNvPr id="12379" name="Text Box 75" hidden="1">
          <a:extLst>
            <a:ext uri="{FF2B5EF4-FFF2-40B4-BE49-F238E27FC236}">
              <a16:creationId xmlns:a16="http://schemas.microsoft.com/office/drawing/2014/main" id="{00000000-0008-0000-0000-00005B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122</xdr:row>
      <xdr:rowOff>76200</xdr:rowOff>
    </xdr:from>
    <xdr:to>
      <xdr:col>14</xdr:col>
      <xdr:colOff>76200</xdr:colOff>
      <xdr:row>123</xdr:row>
      <xdr:rowOff>114300</xdr:rowOff>
    </xdr:to>
    <xdr:sp macro="" textlink="">
      <xdr:nvSpPr>
        <xdr:cNvPr id="12380" name="Text Box 75" hidden="1">
          <a:extLst>
            <a:ext uri="{FF2B5EF4-FFF2-40B4-BE49-F238E27FC236}">
              <a16:creationId xmlns:a16="http://schemas.microsoft.com/office/drawing/2014/main" id="{00000000-0008-0000-0000-00005C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122</xdr:row>
      <xdr:rowOff>76200</xdr:rowOff>
    </xdr:from>
    <xdr:to>
      <xdr:col>14</xdr:col>
      <xdr:colOff>76200</xdr:colOff>
      <xdr:row>123</xdr:row>
      <xdr:rowOff>114300</xdr:rowOff>
    </xdr:to>
    <xdr:sp macro="" textlink="">
      <xdr:nvSpPr>
        <xdr:cNvPr id="12381" name="Text Box 75" hidden="1">
          <a:extLst>
            <a:ext uri="{FF2B5EF4-FFF2-40B4-BE49-F238E27FC236}">
              <a16:creationId xmlns:a16="http://schemas.microsoft.com/office/drawing/2014/main" id="{00000000-0008-0000-0000-00005D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122</xdr:row>
      <xdr:rowOff>76200</xdr:rowOff>
    </xdr:from>
    <xdr:to>
      <xdr:col>14</xdr:col>
      <xdr:colOff>76200</xdr:colOff>
      <xdr:row>123</xdr:row>
      <xdr:rowOff>114300</xdr:rowOff>
    </xdr:to>
    <xdr:sp macro="" textlink="">
      <xdr:nvSpPr>
        <xdr:cNvPr id="12382" name="Text Box 75" hidden="1">
          <a:extLst>
            <a:ext uri="{FF2B5EF4-FFF2-40B4-BE49-F238E27FC236}">
              <a16:creationId xmlns:a16="http://schemas.microsoft.com/office/drawing/2014/main" id="{00000000-0008-0000-0000-00005E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122</xdr:row>
      <xdr:rowOff>76200</xdr:rowOff>
    </xdr:from>
    <xdr:to>
      <xdr:col>14</xdr:col>
      <xdr:colOff>76200</xdr:colOff>
      <xdr:row>123</xdr:row>
      <xdr:rowOff>114300</xdr:rowOff>
    </xdr:to>
    <xdr:sp macro="" textlink="">
      <xdr:nvSpPr>
        <xdr:cNvPr id="12383" name="Text Box 75" hidden="1">
          <a:extLst>
            <a:ext uri="{FF2B5EF4-FFF2-40B4-BE49-F238E27FC236}">
              <a16:creationId xmlns:a16="http://schemas.microsoft.com/office/drawing/2014/main" id="{00000000-0008-0000-0000-00005F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122</xdr:row>
      <xdr:rowOff>76200</xdr:rowOff>
    </xdr:from>
    <xdr:to>
      <xdr:col>14</xdr:col>
      <xdr:colOff>76200</xdr:colOff>
      <xdr:row>123</xdr:row>
      <xdr:rowOff>114300</xdr:rowOff>
    </xdr:to>
    <xdr:sp macro="" textlink="">
      <xdr:nvSpPr>
        <xdr:cNvPr id="12384" name="Text Box 75" hidden="1">
          <a:extLst>
            <a:ext uri="{FF2B5EF4-FFF2-40B4-BE49-F238E27FC236}">
              <a16:creationId xmlns:a16="http://schemas.microsoft.com/office/drawing/2014/main" id="{00000000-0008-0000-0000-000060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122</xdr:row>
      <xdr:rowOff>76200</xdr:rowOff>
    </xdr:from>
    <xdr:to>
      <xdr:col>14</xdr:col>
      <xdr:colOff>76200</xdr:colOff>
      <xdr:row>123</xdr:row>
      <xdr:rowOff>114300</xdr:rowOff>
    </xdr:to>
    <xdr:sp macro="" textlink="">
      <xdr:nvSpPr>
        <xdr:cNvPr id="12385" name="Text Box 75" hidden="1">
          <a:extLst>
            <a:ext uri="{FF2B5EF4-FFF2-40B4-BE49-F238E27FC236}">
              <a16:creationId xmlns:a16="http://schemas.microsoft.com/office/drawing/2014/main" id="{00000000-0008-0000-0000-000061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122</xdr:row>
      <xdr:rowOff>76200</xdr:rowOff>
    </xdr:from>
    <xdr:to>
      <xdr:col>14</xdr:col>
      <xdr:colOff>76200</xdr:colOff>
      <xdr:row>123</xdr:row>
      <xdr:rowOff>114300</xdr:rowOff>
    </xdr:to>
    <xdr:sp macro="" textlink="">
      <xdr:nvSpPr>
        <xdr:cNvPr id="12386" name="Text Box 75" hidden="1">
          <a:extLst>
            <a:ext uri="{FF2B5EF4-FFF2-40B4-BE49-F238E27FC236}">
              <a16:creationId xmlns:a16="http://schemas.microsoft.com/office/drawing/2014/main" id="{00000000-0008-0000-0000-000062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122</xdr:row>
      <xdr:rowOff>76200</xdr:rowOff>
    </xdr:from>
    <xdr:to>
      <xdr:col>14</xdr:col>
      <xdr:colOff>76200</xdr:colOff>
      <xdr:row>123</xdr:row>
      <xdr:rowOff>114300</xdr:rowOff>
    </xdr:to>
    <xdr:sp macro="" textlink="">
      <xdr:nvSpPr>
        <xdr:cNvPr id="12387" name="Text Box 75" hidden="1">
          <a:extLst>
            <a:ext uri="{FF2B5EF4-FFF2-40B4-BE49-F238E27FC236}">
              <a16:creationId xmlns:a16="http://schemas.microsoft.com/office/drawing/2014/main" id="{00000000-0008-0000-0000-000063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123</xdr:row>
      <xdr:rowOff>76200</xdr:rowOff>
    </xdr:from>
    <xdr:to>
      <xdr:col>14</xdr:col>
      <xdr:colOff>76200</xdr:colOff>
      <xdr:row>124</xdr:row>
      <xdr:rowOff>114300</xdr:rowOff>
    </xdr:to>
    <xdr:sp macro="" textlink="">
      <xdr:nvSpPr>
        <xdr:cNvPr id="12388" name="Text Box 75" hidden="1">
          <a:extLst>
            <a:ext uri="{FF2B5EF4-FFF2-40B4-BE49-F238E27FC236}">
              <a16:creationId xmlns:a16="http://schemas.microsoft.com/office/drawing/2014/main" id="{00000000-0008-0000-0000-000064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123</xdr:row>
      <xdr:rowOff>76200</xdr:rowOff>
    </xdr:from>
    <xdr:to>
      <xdr:col>14</xdr:col>
      <xdr:colOff>76200</xdr:colOff>
      <xdr:row>124</xdr:row>
      <xdr:rowOff>114300</xdr:rowOff>
    </xdr:to>
    <xdr:sp macro="" textlink="">
      <xdr:nvSpPr>
        <xdr:cNvPr id="12389" name="Text Box 75" hidden="1">
          <a:extLst>
            <a:ext uri="{FF2B5EF4-FFF2-40B4-BE49-F238E27FC236}">
              <a16:creationId xmlns:a16="http://schemas.microsoft.com/office/drawing/2014/main" id="{00000000-0008-0000-0000-000065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123</xdr:row>
      <xdr:rowOff>76200</xdr:rowOff>
    </xdr:from>
    <xdr:to>
      <xdr:col>14</xdr:col>
      <xdr:colOff>76200</xdr:colOff>
      <xdr:row>124</xdr:row>
      <xdr:rowOff>114300</xdr:rowOff>
    </xdr:to>
    <xdr:sp macro="" textlink="">
      <xdr:nvSpPr>
        <xdr:cNvPr id="12390" name="Text Box 75" hidden="1">
          <a:extLst>
            <a:ext uri="{FF2B5EF4-FFF2-40B4-BE49-F238E27FC236}">
              <a16:creationId xmlns:a16="http://schemas.microsoft.com/office/drawing/2014/main" id="{00000000-0008-0000-0000-000066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123</xdr:row>
      <xdr:rowOff>76200</xdr:rowOff>
    </xdr:from>
    <xdr:to>
      <xdr:col>14</xdr:col>
      <xdr:colOff>76200</xdr:colOff>
      <xdr:row>124</xdr:row>
      <xdr:rowOff>114300</xdr:rowOff>
    </xdr:to>
    <xdr:sp macro="" textlink="">
      <xdr:nvSpPr>
        <xdr:cNvPr id="12391" name="Text Box 75" hidden="1">
          <a:extLst>
            <a:ext uri="{FF2B5EF4-FFF2-40B4-BE49-F238E27FC236}">
              <a16:creationId xmlns:a16="http://schemas.microsoft.com/office/drawing/2014/main" id="{00000000-0008-0000-0000-000067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123</xdr:row>
      <xdr:rowOff>76200</xdr:rowOff>
    </xdr:from>
    <xdr:to>
      <xdr:col>14</xdr:col>
      <xdr:colOff>76200</xdr:colOff>
      <xdr:row>124</xdr:row>
      <xdr:rowOff>114300</xdr:rowOff>
    </xdr:to>
    <xdr:sp macro="" textlink="">
      <xdr:nvSpPr>
        <xdr:cNvPr id="12392" name="Text Box 75" hidden="1">
          <a:extLst>
            <a:ext uri="{FF2B5EF4-FFF2-40B4-BE49-F238E27FC236}">
              <a16:creationId xmlns:a16="http://schemas.microsoft.com/office/drawing/2014/main" id="{00000000-0008-0000-0000-000068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123</xdr:row>
      <xdr:rowOff>76200</xdr:rowOff>
    </xdr:from>
    <xdr:to>
      <xdr:col>14</xdr:col>
      <xdr:colOff>76200</xdr:colOff>
      <xdr:row>124</xdr:row>
      <xdr:rowOff>114300</xdr:rowOff>
    </xdr:to>
    <xdr:sp macro="" textlink="">
      <xdr:nvSpPr>
        <xdr:cNvPr id="12393" name="Text Box 75" hidden="1">
          <a:extLst>
            <a:ext uri="{FF2B5EF4-FFF2-40B4-BE49-F238E27FC236}">
              <a16:creationId xmlns:a16="http://schemas.microsoft.com/office/drawing/2014/main" id="{00000000-0008-0000-0000-000069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123</xdr:row>
      <xdr:rowOff>76200</xdr:rowOff>
    </xdr:from>
    <xdr:to>
      <xdr:col>14</xdr:col>
      <xdr:colOff>76200</xdr:colOff>
      <xdr:row>124</xdr:row>
      <xdr:rowOff>114300</xdr:rowOff>
    </xdr:to>
    <xdr:sp macro="" textlink="">
      <xdr:nvSpPr>
        <xdr:cNvPr id="12394" name="Text Box 75" hidden="1">
          <a:extLst>
            <a:ext uri="{FF2B5EF4-FFF2-40B4-BE49-F238E27FC236}">
              <a16:creationId xmlns:a16="http://schemas.microsoft.com/office/drawing/2014/main" id="{00000000-0008-0000-0000-00006A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123</xdr:row>
      <xdr:rowOff>76200</xdr:rowOff>
    </xdr:from>
    <xdr:to>
      <xdr:col>14</xdr:col>
      <xdr:colOff>76200</xdr:colOff>
      <xdr:row>124</xdr:row>
      <xdr:rowOff>114300</xdr:rowOff>
    </xdr:to>
    <xdr:sp macro="" textlink="">
      <xdr:nvSpPr>
        <xdr:cNvPr id="12395" name="Text Box 75" hidden="1">
          <a:extLst>
            <a:ext uri="{FF2B5EF4-FFF2-40B4-BE49-F238E27FC236}">
              <a16:creationId xmlns:a16="http://schemas.microsoft.com/office/drawing/2014/main" id="{00000000-0008-0000-0000-00006B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124</xdr:row>
      <xdr:rowOff>76200</xdr:rowOff>
    </xdr:from>
    <xdr:to>
      <xdr:col>14</xdr:col>
      <xdr:colOff>76200</xdr:colOff>
      <xdr:row>125</xdr:row>
      <xdr:rowOff>114300</xdr:rowOff>
    </xdr:to>
    <xdr:sp macro="" textlink="">
      <xdr:nvSpPr>
        <xdr:cNvPr id="12396" name="Text Box 75" hidden="1">
          <a:extLst>
            <a:ext uri="{FF2B5EF4-FFF2-40B4-BE49-F238E27FC236}">
              <a16:creationId xmlns:a16="http://schemas.microsoft.com/office/drawing/2014/main" id="{00000000-0008-0000-0000-00006C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124</xdr:row>
      <xdr:rowOff>76200</xdr:rowOff>
    </xdr:from>
    <xdr:to>
      <xdr:col>14</xdr:col>
      <xdr:colOff>76200</xdr:colOff>
      <xdr:row>125</xdr:row>
      <xdr:rowOff>114300</xdr:rowOff>
    </xdr:to>
    <xdr:sp macro="" textlink="">
      <xdr:nvSpPr>
        <xdr:cNvPr id="12397" name="Text Box 75" hidden="1">
          <a:extLst>
            <a:ext uri="{FF2B5EF4-FFF2-40B4-BE49-F238E27FC236}">
              <a16:creationId xmlns:a16="http://schemas.microsoft.com/office/drawing/2014/main" id="{00000000-0008-0000-0000-00006D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124</xdr:row>
      <xdr:rowOff>76200</xdr:rowOff>
    </xdr:from>
    <xdr:to>
      <xdr:col>14</xdr:col>
      <xdr:colOff>76200</xdr:colOff>
      <xdr:row>125</xdr:row>
      <xdr:rowOff>114300</xdr:rowOff>
    </xdr:to>
    <xdr:sp macro="" textlink="">
      <xdr:nvSpPr>
        <xdr:cNvPr id="12398" name="Text Box 75" hidden="1">
          <a:extLst>
            <a:ext uri="{FF2B5EF4-FFF2-40B4-BE49-F238E27FC236}">
              <a16:creationId xmlns:a16="http://schemas.microsoft.com/office/drawing/2014/main" id="{00000000-0008-0000-0000-00006E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124</xdr:row>
      <xdr:rowOff>76200</xdr:rowOff>
    </xdr:from>
    <xdr:to>
      <xdr:col>14</xdr:col>
      <xdr:colOff>76200</xdr:colOff>
      <xdr:row>125</xdr:row>
      <xdr:rowOff>114300</xdr:rowOff>
    </xdr:to>
    <xdr:sp macro="" textlink="">
      <xdr:nvSpPr>
        <xdr:cNvPr id="12399" name="Text Box 75" hidden="1">
          <a:extLst>
            <a:ext uri="{FF2B5EF4-FFF2-40B4-BE49-F238E27FC236}">
              <a16:creationId xmlns:a16="http://schemas.microsoft.com/office/drawing/2014/main" id="{00000000-0008-0000-0000-00006F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124</xdr:row>
      <xdr:rowOff>76200</xdr:rowOff>
    </xdr:from>
    <xdr:to>
      <xdr:col>14</xdr:col>
      <xdr:colOff>76200</xdr:colOff>
      <xdr:row>125</xdr:row>
      <xdr:rowOff>114300</xdr:rowOff>
    </xdr:to>
    <xdr:sp macro="" textlink="">
      <xdr:nvSpPr>
        <xdr:cNvPr id="12400" name="Text Box 75" hidden="1">
          <a:extLst>
            <a:ext uri="{FF2B5EF4-FFF2-40B4-BE49-F238E27FC236}">
              <a16:creationId xmlns:a16="http://schemas.microsoft.com/office/drawing/2014/main" id="{00000000-0008-0000-0000-000070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124</xdr:row>
      <xdr:rowOff>76200</xdr:rowOff>
    </xdr:from>
    <xdr:to>
      <xdr:col>14</xdr:col>
      <xdr:colOff>76200</xdr:colOff>
      <xdr:row>125</xdr:row>
      <xdr:rowOff>114300</xdr:rowOff>
    </xdr:to>
    <xdr:sp macro="" textlink="">
      <xdr:nvSpPr>
        <xdr:cNvPr id="12401" name="Text Box 75" hidden="1">
          <a:extLst>
            <a:ext uri="{FF2B5EF4-FFF2-40B4-BE49-F238E27FC236}">
              <a16:creationId xmlns:a16="http://schemas.microsoft.com/office/drawing/2014/main" id="{00000000-0008-0000-0000-000071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124</xdr:row>
      <xdr:rowOff>76200</xdr:rowOff>
    </xdr:from>
    <xdr:to>
      <xdr:col>14</xdr:col>
      <xdr:colOff>76200</xdr:colOff>
      <xdr:row>125</xdr:row>
      <xdr:rowOff>114300</xdr:rowOff>
    </xdr:to>
    <xdr:sp macro="" textlink="">
      <xdr:nvSpPr>
        <xdr:cNvPr id="12402" name="Text Box 75" hidden="1">
          <a:extLst>
            <a:ext uri="{FF2B5EF4-FFF2-40B4-BE49-F238E27FC236}">
              <a16:creationId xmlns:a16="http://schemas.microsoft.com/office/drawing/2014/main" id="{00000000-0008-0000-0000-000072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124</xdr:row>
      <xdr:rowOff>76200</xdr:rowOff>
    </xdr:from>
    <xdr:to>
      <xdr:col>14</xdr:col>
      <xdr:colOff>76200</xdr:colOff>
      <xdr:row>125</xdr:row>
      <xdr:rowOff>114300</xdr:rowOff>
    </xdr:to>
    <xdr:sp macro="" textlink="">
      <xdr:nvSpPr>
        <xdr:cNvPr id="12403" name="Text Box 75" hidden="1">
          <a:extLst>
            <a:ext uri="{FF2B5EF4-FFF2-40B4-BE49-F238E27FC236}">
              <a16:creationId xmlns:a16="http://schemas.microsoft.com/office/drawing/2014/main" id="{00000000-0008-0000-0000-000073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125</xdr:row>
      <xdr:rowOff>76200</xdr:rowOff>
    </xdr:from>
    <xdr:to>
      <xdr:col>14</xdr:col>
      <xdr:colOff>76200</xdr:colOff>
      <xdr:row>126</xdr:row>
      <xdr:rowOff>114300</xdr:rowOff>
    </xdr:to>
    <xdr:sp macro="" textlink="">
      <xdr:nvSpPr>
        <xdr:cNvPr id="12404" name="Text Box 75" hidden="1">
          <a:extLst>
            <a:ext uri="{FF2B5EF4-FFF2-40B4-BE49-F238E27FC236}">
              <a16:creationId xmlns:a16="http://schemas.microsoft.com/office/drawing/2014/main" id="{00000000-0008-0000-0000-000074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125</xdr:row>
      <xdr:rowOff>76200</xdr:rowOff>
    </xdr:from>
    <xdr:to>
      <xdr:col>14</xdr:col>
      <xdr:colOff>76200</xdr:colOff>
      <xdr:row>126</xdr:row>
      <xdr:rowOff>114300</xdr:rowOff>
    </xdr:to>
    <xdr:sp macro="" textlink="">
      <xdr:nvSpPr>
        <xdr:cNvPr id="12405" name="Text Box 75" hidden="1">
          <a:extLst>
            <a:ext uri="{FF2B5EF4-FFF2-40B4-BE49-F238E27FC236}">
              <a16:creationId xmlns:a16="http://schemas.microsoft.com/office/drawing/2014/main" id="{00000000-0008-0000-0000-000075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125</xdr:row>
      <xdr:rowOff>76200</xdr:rowOff>
    </xdr:from>
    <xdr:to>
      <xdr:col>14</xdr:col>
      <xdr:colOff>76200</xdr:colOff>
      <xdr:row>126</xdr:row>
      <xdr:rowOff>114300</xdr:rowOff>
    </xdr:to>
    <xdr:sp macro="" textlink="">
      <xdr:nvSpPr>
        <xdr:cNvPr id="12406" name="Text Box 75" hidden="1">
          <a:extLst>
            <a:ext uri="{FF2B5EF4-FFF2-40B4-BE49-F238E27FC236}">
              <a16:creationId xmlns:a16="http://schemas.microsoft.com/office/drawing/2014/main" id="{00000000-0008-0000-0000-000076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125</xdr:row>
      <xdr:rowOff>76200</xdr:rowOff>
    </xdr:from>
    <xdr:to>
      <xdr:col>14</xdr:col>
      <xdr:colOff>76200</xdr:colOff>
      <xdr:row>126</xdr:row>
      <xdr:rowOff>114300</xdr:rowOff>
    </xdr:to>
    <xdr:sp macro="" textlink="">
      <xdr:nvSpPr>
        <xdr:cNvPr id="12407" name="Text Box 75" hidden="1">
          <a:extLst>
            <a:ext uri="{FF2B5EF4-FFF2-40B4-BE49-F238E27FC236}">
              <a16:creationId xmlns:a16="http://schemas.microsoft.com/office/drawing/2014/main" id="{00000000-0008-0000-0000-000077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125</xdr:row>
      <xdr:rowOff>76200</xdr:rowOff>
    </xdr:from>
    <xdr:to>
      <xdr:col>14</xdr:col>
      <xdr:colOff>76200</xdr:colOff>
      <xdr:row>126</xdr:row>
      <xdr:rowOff>114300</xdr:rowOff>
    </xdr:to>
    <xdr:sp macro="" textlink="">
      <xdr:nvSpPr>
        <xdr:cNvPr id="12408" name="Text Box 75" hidden="1">
          <a:extLst>
            <a:ext uri="{FF2B5EF4-FFF2-40B4-BE49-F238E27FC236}">
              <a16:creationId xmlns:a16="http://schemas.microsoft.com/office/drawing/2014/main" id="{00000000-0008-0000-0000-000078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125</xdr:row>
      <xdr:rowOff>76200</xdr:rowOff>
    </xdr:from>
    <xdr:to>
      <xdr:col>14</xdr:col>
      <xdr:colOff>76200</xdr:colOff>
      <xdr:row>126</xdr:row>
      <xdr:rowOff>114300</xdr:rowOff>
    </xdr:to>
    <xdr:sp macro="" textlink="">
      <xdr:nvSpPr>
        <xdr:cNvPr id="12409" name="Text Box 75" hidden="1">
          <a:extLst>
            <a:ext uri="{FF2B5EF4-FFF2-40B4-BE49-F238E27FC236}">
              <a16:creationId xmlns:a16="http://schemas.microsoft.com/office/drawing/2014/main" id="{00000000-0008-0000-0000-000079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125</xdr:row>
      <xdr:rowOff>76200</xdr:rowOff>
    </xdr:from>
    <xdr:to>
      <xdr:col>14</xdr:col>
      <xdr:colOff>76200</xdr:colOff>
      <xdr:row>126</xdr:row>
      <xdr:rowOff>114300</xdr:rowOff>
    </xdr:to>
    <xdr:sp macro="" textlink="">
      <xdr:nvSpPr>
        <xdr:cNvPr id="12410" name="Text Box 75" hidden="1">
          <a:extLst>
            <a:ext uri="{FF2B5EF4-FFF2-40B4-BE49-F238E27FC236}">
              <a16:creationId xmlns:a16="http://schemas.microsoft.com/office/drawing/2014/main" id="{00000000-0008-0000-0000-00007A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125</xdr:row>
      <xdr:rowOff>76200</xdr:rowOff>
    </xdr:from>
    <xdr:to>
      <xdr:col>14</xdr:col>
      <xdr:colOff>76200</xdr:colOff>
      <xdr:row>126</xdr:row>
      <xdr:rowOff>114300</xdr:rowOff>
    </xdr:to>
    <xdr:sp macro="" textlink="">
      <xdr:nvSpPr>
        <xdr:cNvPr id="12411" name="Text Box 75" hidden="1">
          <a:extLst>
            <a:ext uri="{FF2B5EF4-FFF2-40B4-BE49-F238E27FC236}">
              <a16:creationId xmlns:a16="http://schemas.microsoft.com/office/drawing/2014/main" id="{00000000-0008-0000-0000-00007B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126</xdr:row>
      <xdr:rowOff>76200</xdr:rowOff>
    </xdr:from>
    <xdr:to>
      <xdr:col>14</xdr:col>
      <xdr:colOff>76200</xdr:colOff>
      <xdr:row>127</xdr:row>
      <xdr:rowOff>114300</xdr:rowOff>
    </xdr:to>
    <xdr:sp macro="" textlink="">
      <xdr:nvSpPr>
        <xdr:cNvPr id="12412" name="Text Box 75" hidden="1">
          <a:extLst>
            <a:ext uri="{FF2B5EF4-FFF2-40B4-BE49-F238E27FC236}">
              <a16:creationId xmlns:a16="http://schemas.microsoft.com/office/drawing/2014/main" id="{00000000-0008-0000-0000-00007C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126</xdr:row>
      <xdr:rowOff>76200</xdr:rowOff>
    </xdr:from>
    <xdr:to>
      <xdr:col>14</xdr:col>
      <xdr:colOff>76200</xdr:colOff>
      <xdr:row>127</xdr:row>
      <xdr:rowOff>114300</xdr:rowOff>
    </xdr:to>
    <xdr:sp macro="" textlink="">
      <xdr:nvSpPr>
        <xdr:cNvPr id="12413" name="Text Box 75" hidden="1">
          <a:extLst>
            <a:ext uri="{FF2B5EF4-FFF2-40B4-BE49-F238E27FC236}">
              <a16:creationId xmlns:a16="http://schemas.microsoft.com/office/drawing/2014/main" id="{00000000-0008-0000-0000-00007D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126</xdr:row>
      <xdr:rowOff>76200</xdr:rowOff>
    </xdr:from>
    <xdr:to>
      <xdr:col>14</xdr:col>
      <xdr:colOff>76200</xdr:colOff>
      <xdr:row>127</xdr:row>
      <xdr:rowOff>114300</xdr:rowOff>
    </xdr:to>
    <xdr:sp macro="" textlink="">
      <xdr:nvSpPr>
        <xdr:cNvPr id="12414" name="Text Box 75" hidden="1">
          <a:extLst>
            <a:ext uri="{FF2B5EF4-FFF2-40B4-BE49-F238E27FC236}">
              <a16:creationId xmlns:a16="http://schemas.microsoft.com/office/drawing/2014/main" id="{00000000-0008-0000-0000-00007E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126</xdr:row>
      <xdr:rowOff>76200</xdr:rowOff>
    </xdr:from>
    <xdr:to>
      <xdr:col>14</xdr:col>
      <xdr:colOff>76200</xdr:colOff>
      <xdr:row>127</xdr:row>
      <xdr:rowOff>114300</xdr:rowOff>
    </xdr:to>
    <xdr:sp macro="" textlink="">
      <xdr:nvSpPr>
        <xdr:cNvPr id="12415" name="Text Box 75" hidden="1">
          <a:extLst>
            <a:ext uri="{FF2B5EF4-FFF2-40B4-BE49-F238E27FC236}">
              <a16:creationId xmlns:a16="http://schemas.microsoft.com/office/drawing/2014/main" id="{00000000-0008-0000-0000-00007F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126</xdr:row>
      <xdr:rowOff>76200</xdr:rowOff>
    </xdr:from>
    <xdr:to>
      <xdr:col>14</xdr:col>
      <xdr:colOff>76200</xdr:colOff>
      <xdr:row>127</xdr:row>
      <xdr:rowOff>114300</xdr:rowOff>
    </xdr:to>
    <xdr:sp macro="" textlink="">
      <xdr:nvSpPr>
        <xdr:cNvPr id="12416" name="Text Box 75" hidden="1">
          <a:extLst>
            <a:ext uri="{FF2B5EF4-FFF2-40B4-BE49-F238E27FC236}">
              <a16:creationId xmlns:a16="http://schemas.microsoft.com/office/drawing/2014/main" id="{00000000-0008-0000-0000-000080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126</xdr:row>
      <xdr:rowOff>76200</xdr:rowOff>
    </xdr:from>
    <xdr:to>
      <xdr:col>14</xdr:col>
      <xdr:colOff>76200</xdr:colOff>
      <xdr:row>127</xdr:row>
      <xdr:rowOff>114300</xdr:rowOff>
    </xdr:to>
    <xdr:sp macro="" textlink="">
      <xdr:nvSpPr>
        <xdr:cNvPr id="12417" name="Text Box 75" hidden="1">
          <a:extLst>
            <a:ext uri="{FF2B5EF4-FFF2-40B4-BE49-F238E27FC236}">
              <a16:creationId xmlns:a16="http://schemas.microsoft.com/office/drawing/2014/main" id="{00000000-0008-0000-0000-000081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126</xdr:row>
      <xdr:rowOff>76200</xdr:rowOff>
    </xdr:from>
    <xdr:to>
      <xdr:col>14</xdr:col>
      <xdr:colOff>76200</xdr:colOff>
      <xdr:row>127</xdr:row>
      <xdr:rowOff>114300</xdr:rowOff>
    </xdr:to>
    <xdr:sp macro="" textlink="">
      <xdr:nvSpPr>
        <xdr:cNvPr id="12418" name="Text Box 75" hidden="1">
          <a:extLst>
            <a:ext uri="{FF2B5EF4-FFF2-40B4-BE49-F238E27FC236}">
              <a16:creationId xmlns:a16="http://schemas.microsoft.com/office/drawing/2014/main" id="{00000000-0008-0000-0000-000082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126</xdr:row>
      <xdr:rowOff>76200</xdr:rowOff>
    </xdr:from>
    <xdr:to>
      <xdr:col>14</xdr:col>
      <xdr:colOff>76200</xdr:colOff>
      <xdr:row>127</xdr:row>
      <xdr:rowOff>114300</xdr:rowOff>
    </xdr:to>
    <xdr:sp macro="" textlink="">
      <xdr:nvSpPr>
        <xdr:cNvPr id="12419" name="Text Box 75" hidden="1">
          <a:extLst>
            <a:ext uri="{FF2B5EF4-FFF2-40B4-BE49-F238E27FC236}">
              <a16:creationId xmlns:a16="http://schemas.microsoft.com/office/drawing/2014/main" id="{00000000-0008-0000-0000-000083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127</xdr:row>
      <xdr:rowOff>76200</xdr:rowOff>
    </xdr:from>
    <xdr:to>
      <xdr:col>14</xdr:col>
      <xdr:colOff>76200</xdr:colOff>
      <xdr:row>128</xdr:row>
      <xdr:rowOff>114300</xdr:rowOff>
    </xdr:to>
    <xdr:sp macro="" textlink="">
      <xdr:nvSpPr>
        <xdr:cNvPr id="12420" name="Text Box 75" hidden="1">
          <a:extLst>
            <a:ext uri="{FF2B5EF4-FFF2-40B4-BE49-F238E27FC236}">
              <a16:creationId xmlns:a16="http://schemas.microsoft.com/office/drawing/2014/main" id="{00000000-0008-0000-0000-000084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127</xdr:row>
      <xdr:rowOff>76200</xdr:rowOff>
    </xdr:from>
    <xdr:to>
      <xdr:col>14</xdr:col>
      <xdr:colOff>76200</xdr:colOff>
      <xdr:row>128</xdr:row>
      <xdr:rowOff>114300</xdr:rowOff>
    </xdr:to>
    <xdr:sp macro="" textlink="">
      <xdr:nvSpPr>
        <xdr:cNvPr id="12421" name="Text Box 75" hidden="1">
          <a:extLst>
            <a:ext uri="{FF2B5EF4-FFF2-40B4-BE49-F238E27FC236}">
              <a16:creationId xmlns:a16="http://schemas.microsoft.com/office/drawing/2014/main" id="{00000000-0008-0000-0000-000085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127</xdr:row>
      <xdr:rowOff>76200</xdr:rowOff>
    </xdr:from>
    <xdr:to>
      <xdr:col>14</xdr:col>
      <xdr:colOff>76200</xdr:colOff>
      <xdr:row>128</xdr:row>
      <xdr:rowOff>114300</xdr:rowOff>
    </xdr:to>
    <xdr:sp macro="" textlink="">
      <xdr:nvSpPr>
        <xdr:cNvPr id="12422" name="Text Box 75" hidden="1">
          <a:extLst>
            <a:ext uri="{FF2B5EF4-FFF2-40B4-BE49-F238E27FC236}">
              <a16:creationId xmlns:a16="http://schemas.microsoft.com/office/drawing/2014/main" id="{00000000-0008-0000-0000-000086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127</xdr:row>
      <xdr:rowOff>76200</xdr:rowOff>
    </xdr:from>
    <xdr:to>
      <xdr:col>14</xdr:col>
      <xdr:colOff>76200</xdr:colOff>
      <xdr:row>128</xdr:row>
      <xdr:rowOff>114300</xdr:rowOff>
    </xdr:to>
    <xdr:sp macro="" textlink="">
      <xdr:nvSpPr>
        <xdr:cNvPr id="12423" name="Text Box 75" hidden="1">
          <a:extLst>
            <a:ext uri="{FF2B5EF4-FFF2-40B4-BE49-F238E27FC236}">
              <a16:creationId xmlns:a16="http://schemas.microsoft.com/office/drawing/2014/main" id="{00000000-0008-0000-0000-000087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127</xdr:row>
      <xdr:rowOff>76200</xdr:rowOff>
    </xdr:from>
    <xdr:to>
      <xdr:col>14</xdr:col>
      <xdr:colOff>76200</xdr:colOff>
      <xdr:row>128</xdr:row>
      <xdr:rowOff>114300</xdr:rowOff>
    </xdr:to>
    <xdr:sp macro="" textlink="">
      <xdr:nvSpPr>
        <xdr:cNvPr id="12424" name="Text Box 75" hidden="1">
          <a:extLst>
            <a:ext uri="{FF2B5EF4-FFF2-40B4-BE49-F238E27FC236}">
              <a16:creationId xmlns:a16="http://schemas.microsoft.com/office/drawing/2014/main" id="{00000000-0008-0000-0000-000088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127</xdr:row>
      <xdr:rowOff>76200</xdr:rowOff>
    </xdr:from>
    <xdr:to>
      <xdr:col>14</xdr:col>
      <xdr:colOff>76200</xdr:colOff>
      <xdr:row>128</xdr:row>
      <xdr:rowOff>114300</xdr:rowOff>
    </xdr:to>
    <xdr:sp macro="" textlink="">
      <xdr:nvSpPr>
        <xdr:cNvPr id="12425" name="Text Box 75" hidden="1">
          <a:extLst>
            <a:ext uri="{FF2B5EF4-FFF2-40B4-BE49-F238E27FC236}">
              <a16:creationId xmlns:a16="http://schemas.microsoft.com/office/drawing/2014/main" id="{00000000-0008-0000-0000-000089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127</xdr:row>
      <xdr:rowOff>76200</xdr:rowOff>
    </xdr:from>
    <xdr:to>
      <xdr:col>14</xdr:col>
      <xdr:colOff>76200</xdr:colOff>
      <xdr:row>128</xdr:row>
      <xdr:rowOff>114300</xdr:rowOff>
    </xdr:to>
    <xdr:sp macro="" textlink="">
      <xdr:nvSpPr>
        <xdr:cNvPr id="12426" name="Text Box 75" hidden="1">
          <a:extLst>
            <a:ext uri="{FF2B5EF4-FFF2-40B4-BE49-F238E27FC236}">
              <a16:creationId xmlns:a16="http://schemas.microsoft.com/office/drawing/2014/main" id="{00000000-0008-0000-0000-00008A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127</xdr:row>
      <xdr:rowOff>76200</xdr:rowOff>
    </xdr:from>
    <xdr:to>
      <xdr:col>14</xdr:col>
      <xdr:colOff>76200</xdr:colOff>
      <xdr:row>128</xdr:row>
      <xdr:rowOff>114300</xdr:rowOff>
    </xdr:to>
    <xdr:sp macro="" textlink="">
      <xdr:nvSpPr>
        <xdr:cNvPr id="12427" name="Text Box 75" hidden="1">
          <a:extLst>
            <a:ext uri="{FF2B5EF4-FFF2-40B4-BE49-F238E27FC236}">
              <a16:creationId xmlns:a16="http://schemas.microsoft.com/office/drawing/2014/main" id="{00000000-0008-0000-0000-00008B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128</xdr:row>
      <xdr:rowOff>76200</xdr:rowOff>
    </xdr:from>
    <xdr:to>
      <xdr:col>14</xdr:col>
      <xdr:colOff>76200</xdr:colOff>
      <xdr:row>129</xdr:row>
      <xdr:rowOff>114300</xdr:rowOff>
    </xdr:to>
    <xdr:sp macro="" textlink="">
      <xdr:nvSpPr>
        <xdr:cNvPr id="12428" name="Text Box 75" hidden="1">
          <a:extLst>
            <a:ext uri="{FF2B5EF4-FFF2-40B4-BE49-F238E27FC236}">
              <a16:creationId xmlns:a16="http://schemas.microsoft.com/office/drawing/2014/main" id="{00000000-0008-0000-0000-00008C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128</xdr:row>
      <xdr:rowOff>76200</xdr:rowOff>
    </xdr:from>
    <xdr:to>
      <xdr:col>14</xdr:col>
      <xdr:colOff>76200</xdr:colOff>
      <xdr:row>129</xdr:row>
      <xdr:rowOff>114300</xdr:rowOff>
    </xdr:to>
    <xdr:sp macro="" textlink="">
      <xdr:nvSpPr>
        <xdr:cNvPr id="12429" name="Text Box 75" hidden="1">
          <a:extLst>
            <a:ext uri="{FF2B5EF4-FFF2-40B4-BE49-F238E27FC236}">
              <a16:creationId xmlns:a16="http://schemas.microsoft.com/office/drawing/2014/main" id="{00000000-0008-0000-0000-00008D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128</xdr:row>
      <xdr:rowOff>76200</xdr:rowOff>
    </xdr:from>
    <xdr:to>
      <xdr:col>14</xdr:col>
      <xdr:colOff>76200</xdr:colOff>
      <xdr:row>129</xdr:row>
      <xdr:rowOff>114300</xdr:rowOff>
    </xdr:to>
    <xdr:sp macro="" textlink="">
      <xdr:nvSpPr>
        <xdr:cNvPr id="12430" name="Text Box 75" hidden="1">
          <a:extLst>
            <a:ext uri="{FF2B5EF4-FFF2-40B4-BE49-F238E27FC236}">
              <a16:creationId xmlns:a16="http://schemas.microsoft.com/office/drawing/2014/main" id="{00000000-0008-0000-0000-00008E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128</xdr:row>
      <xdr:rowOff>76200</xdr:rowOff>
    </xdr:from>
    <xdr:to>
      <xdr:col>14</xdr:col>
      <xdr:colOff>76200</xdr:colOff>
      <xdr:row>129</xdr:row>
      <xdr:rowOff>114300</xdr:rowOff>
    </xdr:to>
    <xdr:sp macro="" textlink="">
      <xdr:nvSpPr>
        <xdr:cNvPr id="12431" name="Text Box 75" hidden="1">
          <a:extLst>
            <a:ext uri="{FF2B5EF4-FFF2-40B4-BE49-F238E27FC236}">
              <a16:creationId xmlns:a16="http://schemas.microsoft.com/office/drawing/2014/main" id="{00000000-0008-0000-0000-00008F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128</xdr:row>
      <xdr:rowOff>76200</xdr:rowOff>
    </xdr:from>
    <xdr:to>
      <xdr:col>14</xdr:col>
      <xdr:colOff>76200</xdr:colOff>
      <xdr:row>129</xdr:row>
      <xdr:rowOff>114300</xdr:rowOff>
    </xdr:to>
    <xdr:sp macro="" textlink="">
      <xdr:nvSpPr>
        <xdr:cNvPr id="12432" name="Text Box 75" hidden="1">
          <a:extLst>
            <a:ext uri="{FF2B5EF4-FFF2-40B4-BE49-F238E27FC236}">
              <a16:creationId xmlns:a16="http://schemas.microsoft.com/office/drawing/2014/main" id="{00000000-0008-0000-0000-000090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128</xdr:row>
      <xdr:rowOff>76200</xdr:rowOff>
    </xdr:from>
    <xdr:to>
      <xdr:col>14</xdr:col>
      <xdr:colOff>76200</xdr:colOff>
      <xdr:row>129</xdr:row>
      <xdr:rowOff>114300</xdr:rowOff>
    </xdr:to>
    <xdr:sp macro="" textlink="">
      <xdr:nvSpPr>
        <xdr:cNvPr id="12433" name="Text Box 75" hidden="1">
          <a:extLst>
            <a:ext uri="{FF2B5EF4-FFF2-40B4-BE49-F238E27FC236}">
              <a16:creationId xmlns:a16="http://schemas.microsoft.com/office/drawing/2014/main" id="{00000000-0008-0000-0000-000091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128</xdr:row>
      <xdr:rowOff>76200</xdr:rowOff>
    </xdr:from>
    <xdr:to>
      <xdr:col>14</xdr:col>
      <xdr:colOff>76200</xdr:colOff>
      <xdr:row>129</xdr:row>
      <xdr:rowOff>114300</xdr:rowOff>
    </xdr:to>
    <xdr:sp macro="" textlink="">
      <xdr:nvSpPr>
        <xdr:cNvPr id="12434" name="Text Box 75" hidden="1">
          <a:extLst>
            <a:ext uri="{FF2B5EF4-FFF2-40B4-BE49-F238E27FC236}">
              <a16:creationId xmlns:a16="http://schemas.microsoft.com/office/drawing/2014/main" id="{00000000-0008-0000-0000-000092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128</xdr:row>
      <xdr:rowOff>76200</xdr:rowOff>
    </xdr:from>
    <xdr:to>
      <xdr:col>14</xdr:col>
      <xdr:colOff>76200</xdr:colOff>
      <xdr:row>129</xdr:row>
      <xdr:rowOff>114300</xdr:rowOff>
    </xdr:to>
    <xdr:sp macro="" textlink="">
      <xdr:nvSpPr>
        <xdr:cNvPr id="12435" name="Text Box 75" hidden="1">
          <a:extLst>
            <a:ext uri="{FF2B5EF4-FFF2-40B4-BE49-F238E27FC236}">
              <a16:creationId xmlns:a16="http://schemas.microsoft.com/office/drawing/2014/main" id="{00000000-0008-0000-0000-000093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129</xdr:row>
      <xdr:rowOff>76200</xdr:rowOff>
    </xdr:from>
    <xdr:to>
      <xdr:col>14</xdr:col>
      <xdr:colOff>76200</xdr:colOff>
      <xdr:row>130</xdr:row>
      <xdr:rowOff>114300</xdr:rowOff>
    </xdr:to>
    <xdr:sp macro="" textlink="">
      <xdr:nvSpPr>
        <xdr:cNvPr id="12436" name="Text Box 75" hidden="1">
          <a:extLst>
            <a:ext uri="{FF2B5EF4-FFF2-40B4-BE49-F238E27FC236}">
              <a16:creationId xmlns:a16="http://schemas.microsoft.com/office/drawing/2014/main" id="{00000000-0008-0000-0000-000094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129</xdr:row>
      <xdr:rowOff>76200</xdr:rowOff>
    </xdr:from>
    <xdr:to>
      <xdr:col>14</xdr:col>
      <xdr:colOff>76200</xdr:colOff>
      <xdr:row>130</xdr:row>
      <xdr:rowOff>114300</xdr:rowOff>
    </xdr:to>
    <xdr:sp macro="" textlink="">
      <xdr:nvSpPr>
        <xdr:cNvPr id="12437" name="Text Box 75" hidden="1">
          <a:extLst>
            <a:ext uri="{FF2B5EF4-FFF2-40B4-BE49-F238E27FC236}">
              <a16:creationId xmlns:a16="http://schemas.microsoft.com/office/drawing/2014/main" id="{00000000-0008-0000-0000-000095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129</xdr:row>
      <xdr:rowOff>76200</xdr:rowOff>
    </xdr:from>
    <xdr:to>
      <xdr:col>14</xdr:col>
      <xdr:colOff>76200</xdr:colOff>
      <xdr:row>130</xdr:row>
      <xdr:rowOff>114300</xdr:rowOff>
    </xdr:to>
    <xdr:sp macro="" textlink="">
      <xdr:nvSpPr>
        <xdr:cNvPr id="12438" name="Text Box 75" hidden="1">
          <a:extLst>
            <a:ext uri="{FF2B5EF4-FFF2-40B4-BE49-F238E27FC236}">
              <a16:creationId xmlns:a16="http://schemas.microsoft.com/office/drawing/2014/main" id="{00000000-0008-0000-0000-000096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129</xdr:row>
      <xdr:rowOff>76200</xdr:rowOff>
    </xdr:from>
    <xdr:to>
      <xdr:col>14</xdr:col>
      <xdr:colOff>76200</xdr:colOff>
      <xdr:row>130</xdr:row>
      <xdr:rowOff>114300</xdr:rowOff>
    </xdr:to>
    <xdr:sp macro="" textlink="">
      <xdr:nvSpPr>
        <xdr:cNvPr id="12439" name="Text Box 75" hidden="1">
          <a:extLst>
            <a:ext uri="{FF2B5EF4-FFF2-40B4-BE49-F238E27FC236}">
              <a16:creationId xmlns:a16="http://schemas.microsoft.com/office/drawing/2014/main" id="{00000000-0008-0000-0000-000097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129</xdr:row>
      <xdr:rowOff>76200</xdr:rowOff>
    </xdr:from>
    <xdr:to>
      <xdr:col>14</xdr:col>
      <xdr:colOff>76200</xdr:colOff>
      <xdr:row>130</xdr:row>
      <xdr:rowOff>114300</xdr:rowOff>
    </xdr:to>
    <xdr:sp macro="" textlink="">
      <xdr:nvSpPr>
        <xdr:cNvPr id="12440" name="Text Box 75" hidden="1">
          <a:extLst>
            <a:ext uri="{FF2B5EF4-FFF2-40B4-BE49-F238E27FC236}">
              <a16:creationId xmlns:a16="http://schemas.microsoft.com/office/drawing/2014/main" id="{00000000-0008-0000-0000-000098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129</xdr:row>
      <xdr:rowOff>76200</xdr:rowOff>
    </xdr:from>
    <xdr:to>
      <xdr:col>14</xdr:col>
      <xdr:colOff>76200</xdr:colOff>
      <xdr:row>130</xdr:row>
      <xdr:rowOff>114300</xdr:rowOff>
    </xdr:to>
    <xdr:sp macro="" textlink="">
      <xdr:nvSpPr>
        <xdr:cNvPr id="12441" name="Text Box 75" hidden="1">
          <a:extLst>
            <a:ext uri="{FF2B5EF4-FFF2-40B4-BE49-F238E27FC236}">
              <a16:creationId xmlns:a16="http://schemas.microsoft.com/office/drawing/2014/main" id="{00000000-0008-0000-0000-000099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129</xdr:row>
      <xdr:rowOff>76200</xdr:rowOff>
    </xdr:from>
    <xdr:to>
      <xdr:col>14</xdr:col>
      <xdr:colOff>76200</xdr:colOff>
      <xdr:row>130</xdr:row>
      <xdr:rowOff>114300</xdr:rowOff>
    </xdr:to>
    <xdr:sp macro="" textlink="">
      <xdr:nvSpPr>
        <xdr:cNvPr id="12442" name="Text Box 75" hidden="1">
          <a:extLst>
            <a:ext uri="{FF2B5EF4-FFF2-40B4-BE49-F238E27FC236}">
              <a16:creationId xmlns:a16="http://schemas.microsoft.com/office/drawing/2014/main" id="{00000000-0008-0000-0000-00009A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129</xdr:row>
      <xdr:rowOff>76200</xdr:rowOff>
    </xdr:from>
    <xdr:to>
      <xdr:col>14</xdr:col>
      <xdr:colOff>76200</xdr:colOff>
      <xdr:row>130</xdr:row>
      <xdr:rowOff>114300</xdr:rowOff>
    </xdr:to>
    <xdr:sp macro="" textlink="">
      <xdr:nvSpPr>
        <xdr:cNvPr id="12443" name="Text Box 75" hidden="1">
          <a:extLst>
            <a:ext uri="{FF2B5EF4-FFF2-40B4-BE49-F238E27FC236}">
              <a16:creationId xmlns:a16="http://schemas.microsoft.com/office/drawing/2014/main" id="{00000000-0008-0000-0000-00009B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130</xdr:row>
      <xdr:rowOff>76200</xdr:rowOff>
    </xdr:from>
    <xdr:to>
      <xdr:col>14</xdr:col>
      <xdr:colOff>76200</xdr:colOff>
      <xdr:row>131</xdr:row>
      <xdr:rowOff>114300</xdr:rowOff>
    </xdr:to>
    <xdr:sp macro="" textlink="">
      <xdr:nvSpPr>
        <xdr:cNvPr id="12444" name="Text Box 75" hidden="1">
          <a:extLst>
            <a:ext uri="{FF2B5EF4-FFF2-40B4-BE49-F238E27FC236}">
              <a16:creationId xmlns:a16="http://schemas.microsoft.com/office/drawing/2014/main" id="{00000000-0008-0000-0000-00009C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130</xdr:row>
      <xdr:rowOff>76200</xdr:rowOff>
    </xdr:from>
    <xdr:to>
      <xdr:col>14</xdr:col>
      <xdr:colOff>76200</xdr:colOff>
      <xdr:row>131</xdr:row>
      <xdr:rowOff>114300</xdr:rowOff>
    </xdr:to>
    <xdr:sp macro="" textlink="">
      <xdr:nvSpPr>
        <xdr:cNvPr id="12445" name="Text Box 75" hidden="1">
          <a:extLst>
            <a:ext uri="{FF2B5EF4-FFF2-40B4-BE49-F238E27FC236}">
              <a16:creationId xmlns:a16="http://schemas.microsoft.com/office/drawing/2014/main" id="{00000000-0008-0000-0000-00009D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130</xdr:row>
      <xdr:rowOff>76200</xdr:rowOff>
    </xdr:from>
    <xdr:to>
      <xdr:col>14</xdr:col>
      <xdr:colOff>76200</xdr:colOff>
      <xdr:row>131</xdr:row>
      <xdr:rowOff>114300</xdr:rowOff>
    </xdr:to>
    <xdr:sp macro="" textlink="">
      <xdr:nvSpPr>
        <xdr:cNvPr id="12446" name="Text Box 75" hidden="1">
          <a:extLst>
            <a:ext uri="{FF2B5EF4-FFF2-40B4-BE49-F238E27FC236}">
              <a16:creationId xmlns:a16="http://schemas.microsoft.com/office/drawing/2014/main" id="{00000000-0008-0000-0000-00009E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130</xdr:row>
      <xdr:rowOff>76200</xdr:rowOff>
    </xdr:from>
    <xdr:to>
      <xdr:col>14</xdr:col>
      <xdr:colOff>76200</xdr:colOff>
      <xdr:row>131</xdr:row>
      <xdr:rowOff>114300</xdr:rowOff>
    </xdr:to>
    <xdr:sp macro="" textlink="">
      <xdr:nvSpPr>
        <xdr:cNvPr id="12447" name="Text Box 75" hidden="1">
          <a:extLst>
            <a:ext uri="{FF2B5EF4-FFF2-40B4-BE49-F238E27FC236}">
              <a16:creationId xmlns:a16="http://schemas.microsoft.com/office/drawing/2014/main" id="{00000000-0008-0000-0000-00009F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130</xdr:row>
      <xdr:rowOff>76200</xdr:rowOff>
    </xdr:from>
    <xdr:to>
      <xdr:col>14</xdr:col>
      <xdr:colOff>76200</xdr:colOff>
      <xdr:row>131</xdr:row>
      <xdr:rowOff>114300</xdr:rowOff>
    </xdr:to>
    <xdr:sp macro="" textlink="">
      <xdr:nvSpPr>
        <xdr:cNvPr id="12448" name="Text Box 75" hidden="1">
          <a:extLst>
            <a:ext uri="{FF2B5EF4-FFF2-40B4-BE49-F238E27FC236}">
              <a16:creationId xmlns:a16="http://schemas.microsoft.com/office/drawing/2014/main" id="{00000000-0008-0000-0000-0000A0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130</xdr:row>
      <xdr:rowOff>76200</xdr:rowOff>
    </xdr:from>
    <xdr:to>
      <xdr:col>14</xdr:col>
      <xdr:colOff>76200</xdr:colOff>
      <xdr:row>131</xdr:row>
      <xdr:rowOff>114300</xdr:rowOff>
    </xdr:to>
    <xdr:sp macro="" textlink="">
      <xdr:nvSpPr>
        <xdr:cNvPr id="12449" name="Text Box 75" hidden="1">
          <a:extLst>
            <a:ext uri="{FF2B5EF4-FFF2-40B4-BE49-F238E27FC236}">
              <a16:creationId xmlns:a16="http://schemas.microsoft.com/office/drawing/2014/main" id="{00000000-0008-0000-0000-0000A1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130</xdr:row>
      <xdr:rowOff>76200</xdr:rowOff>
    </xdr:from>
    <xdr:to>
      <xdr:col>14</xdr:col>
      <xdr:colOff>76200</xdr:colOff>
      <xdr:row>131</xdr:row>
      <xdr:rowOff>114300</xdr:rowOff>
    </xdr:to>
    <xdr:sp macro="" textlink="">
      <xdr:nvSpPr>
        <xdr:cNvPr id="12450" name="Text Box 75" hidden="1">
          <a:extLst>
            <a:ext uri="{FF2B5EF4-FFF2-40B4-BE49-F238E27FC236}">
              <a16:creationId xmlns:a16="http://schemas.microsoft.com/office/drawing/2014/main" id="{00000000-0008-0000-0000-0000A2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130</xdr:row>
      <xdr:rowOff>76200</xdr:rowOff>
    </xdr:from>
    <xdr:to>
      <xdr:col>14</xdr:col>
      <xdr:colOff>76200</xdr:colOff>
      <xdr:row>131</xdr:row>
      <xdr:rowOff>114300</xdr:rowOff>
    </xdr:to>
    <xdr:sp macro="" textlink="">
      <xdr:nvSpPr>
        <xdr:cNvPr id="12451" name="Text Box 75" hidden="1">
          <a:extLst>
            <a:ext uri="{FF2B5EF4-FFF2-40B4-BE49-F238E27FC236}">
              <a16:creationId xmlns:a16="http://schemas.microsoft.com/office/drawing/2014/main" id="{00000000-0008-0000-0000-0000A3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131</xdr:row>
      <xdr:rowOff>76200</xdr:rowOff>
    </xdr:from>
    <xdr:to>
      <xdr:col>14</xdr:col>
      <xdr:colOff>76200</xdr:colOff>
      <xdr:row>132</xdr:row>
      <xdr:rowOff>114300</xdr:rowOff>
    </xdr:to>
    <xdr:sp macro="" textlink="">
      <xdr:nvSpPr>
        <xdr:cNvPr id="12452" name="Text Box 75" hidden="1">
          <a:extLst>
            <a:ext uri="{FF2B5EF4-FFF2-40B4-BE49-F238E27FC236}">
              <a16:creationId xmlns:a16="http://schemas.microsoft.com/office/drawing/2014/main" id="{00000000-0008-0000-0000-0000A4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131</xdr:row>
      <xdr:rowOff>76200</xdr:rowOff>
    </xdr:from>
    <xdr:to>
      <xdr:col>14</xdr:col>
      <xdr:colOff>76200</xdr:colOff>
      <xdr:row>132</xdr:row>
      <xdr:rowOff>114300</xdr:rowOff>
    </xdr:to>
    <xdr:sp macro="" textlink="">
      <xdr:nvSpPr>
        <xdr:cNvPr id="12453" name="Text Box 75" hidden="1">
          <a:extLst>
            <a:ext uri="{FF2B5EF4-FFF2-40B4-BE49-F238E27FC236}">
              <a16:creationId xmlns:a16="http://schemas.microsoft.com/office/drawing/2014/main" id="{00000000-0008-0000-0000-0000A5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131</xdr:row>
      <xdr:rowOff>76200</xdr:rowOff>
    </xdr:from>
    <xdr:to>
      <xdr:col>14</xdr:col>
      <xdr:colOff>76200</xdr:colOff>
      <xdr:row>132</xdr:row>
      <xdr:rowOff>114300</xdr:rowOff>
    </xdr:to>
    <xdr:sp macro="" textlink="">
      <xdr:nvSpPr>
        <xdr:cNvPr id="12454" name="Text Box 75" hidden="1">
          <a:extLst>
            <a:ext uri="{FF2B5EF4-FFF2-40B4-BE49-F238E27FC236}">
              <a16:creationId xmlns:a16="http://schemas.microsoft.com/office/drawing/2014/main" id="{00000000-0008-0000-0000-0000A6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131</xdr:row>
      <xdr:rowOff>76200</xdr:rowOff>
    </xdr:from>
    <xdr:to>
      <xdr:col>14</xdr:col>
      <xdr:colOff>76200</xdr:colOff>
      <xdr:row>132</xdr:row>
      <xdr:rowOff>114300</xdr:rowOff>
    </xdr:to>
    <xdr:sp macro="" textlink="">
      <xdr:nvSpPr>
        <xdr:cNvPr id="12455" name="Text Box 75" hidden="1">
          <a:extLst>
            <a:ext uri="{FF2B5EF4-FFF2-40B4-BE49-F238E27FC236}">
              <a16:creationId xmlns:a16="http://schemas.microsoft.com/office/drawing/2014/main" id="{00000000-0008-0000-0000-0000A7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131</xdr:row>
      <xdr:rowOff>76200</xdr:rowOff>
    </xdr:from>
    <xdr:to>
      <xdr:col>14</xdr:col>
      <xdr:colOff>76200</xdr:colOff>
      <xdr:row>132</xdr:row>
      <xdr:rowOff>114300</xdr:rowOff>
    </xdr:to>
    <xdr:sp macro="" textlink="">
      <xdr:nvSpPr>
        <xdr:cNvPr id="12456" name="Text Box 75" hidden="1">
          <a:extLst>
            <a:ext uri="{FF2B5EF4-FFF2-40B4-BE49-F238E27FC236}">
              <a16:creationId xmlns:a16="http://schemas.microsoft.com/office/drawing/2014/main" id="{00000000-0008-0000-0000-0000A8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131</xdr:row>
      <xdr:rowOff>76200</xdr:rowOff>
    </xdr:from>
    <xdr:to>
      <xdr:col>14</xdr:col>
      <xdr:colOff>76200</xdr:colOff>
      <xdr:row>132</xdr:row>
      <xdr:rowOff>114300</xdr:rowOff>
    </xdr:to>
    <xdr:sp macro="" textlink="">
      <xdr:nvSpPr>
        <xdr:cNvPr id="12457" name="Text Box 75" hidden="1">
          <a:extLst>
            <a:ext uri="{FF2B5EF4-FFF2-40B4-BE49-F238E27FC236}">
              <a16:creationId xmlns:a16="http://schemas.microsoft.com/office/drawing/2014/main" id="{00000000-0008-0000-0000-0000A9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131</xdr:row>
      <xdr:rowOff>76200</xdr:rowOff>
    </xdr:from>
    <xdr:to>
      <xdr:col>14</xdr:col>
      <xdr:colOff>76200</xdr:colOff>
      <xdr:row>132</xdr:row>
      <xdr:rowOff>114300</xdr:rowOff>
    </xdr:to>
    <xdr:sp macro="" textlink="">
      <xdr:nvSpPr>
        <xdr:cNvPr id="12458" name="Text Box 75" hidden="1">
          <a:extLst>
            <a:ext uri="{FF2B5EF4-FFF2-40B4-BE49-F238E27FC236}">
              <a16:creationId xmlns:a16="http://schemas.microsoft.com/office/drawing/2014/main" id="{00000000-0008-0000-0000-0000AA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131</xdr:row>
      <xdr:rowOff>76200</xdr:rowOff>
    </xdr:from>
    <xdr:to>
      <xdr:col>14</xdr:col>
      <xdr:colOff>76200</xdr:colOff>
      <xdr:row>132</xdr:row>
      <xdr:rowOff>114300</xdr:rowOff>
    </xdr:to>
    <xdr:sp macro="" textlink="">
      <xdr:nvSpPr>
        <xdr:cNvPr id="12459" name="Text Box 75" hidden="1">
          <a:extLst>
            <a:ext uri="{FF2B5EF4-FFF2-40B4-BE49-F238E27FC236}">
              <a16:creationId xmlns:a16="http://schemas.microsoft.com/office/drawing/2014/main" id="{00000000-0008-0000-0000-0000AB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132</xdr:row>
      <xdr:rowOff>76200</xdr:rowOff>
    </xdr:from>
    <xdr:to>
      <xdr:col>14</xdr:col>
      <xdr:colOff>76200</xdr:colOff>
      <xdr:row>133</xdr:row>
      <xdr:rowOff>114300</xdr:rowOff>
    </xdr:to>
    <xdr:sp macro="" textlink="">
      <xdr:nvSpPr>
        <xdr:cNvPr id="12460" name="Text Box 75" hidden="1">
          <a:extLst>
            <a:ext uri="{FF2B5EF4-FFF2-40B4-BE49-F238E27FC236}">
              <a16:creationId xmlns:a16="http://schemas.microsoft.com/office/drawing/2014/main" id="{00000000-0008-0000-0000-0000AC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132</xdr:row>
      <xdr:rowOff>76200</xdr:rowOff>
    </xdr:from>
    <xdr:to>
      <xdr:col>14</xdr:col>
      <xdr:colOff>76200</xdr:colOff>
      <xdr:row>133</xdr:row>
      <xdr:rowOff>114300</xdr:rowOff>
    </xdr:to>
    <xdr:sp macro="" textlink="">
      <xdr:nvSpPr>
        <xdr:cNvPr id="12461" name="Text Box 75" hidden="1">
          <a:extLst>
            <a:ext uri="{FF2B5EF4-FFF2-40B4-BE49-F238E27FC236}">
              <a16:creationId xmlns:a16="http://schemas.microsoft.com/office/drawing/2014/main" id="{00000000-0008-0000-0000-0000AD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132</xdr:row>
      <xdr:rowOff>76200</xdr:rowOff>
    </xdr:from>
    <xdr:to>
      <xdr:col>14</xdr:col>
      <xdr:colOff>76200</xdr:colOff>
      <xdr:row>133</xdr:row>
      <xdr:rowOff>114300</xdr:rowOff>
    </xdr:to>
    <xdr:sp macro="" textlink="">
      <xdr:nvSpPr>
        <xdr:cNvPr id="12462" name="Text Box 75" hidden="1">
          <a:extLst>
            <a:ext uri="{FF2B5EF4-FFF2-40B4-BE49-F238E27FC236}">
              <a16:creationId xmlns:a16="http://schemas.microsoft.com/office/drawing/2014/main" id="{00000000-0008-0000-0000-0000AE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132</xdr:row>
      <xdr:rowOff>76200</xdr:rowOff>
    </xdr:from>
    <xdr:to>
      <xdr:col>14</xdr:col>
      <xdr:colOff>76200</xdr:colOff>
      <xdr:row>133</xdr:row>
      <xdr:rowOff>114300</xdr:rowOff>
    </xdr:to>
    <xdr:sp macro="" textlink="">
      <xdr:nvSpPr>
        <xdr:cNvPr id="12463" name="Text Box 75" hidden="1">
          <a:extLst>
            <a:ext uri="{FF2B5EF4-FFF2-40B4-BE49-F238E27FC236}">
              <a16:creationId xmlns:a16="http://schemas.microsoft.com/office/drawing/2014/main" id="{00000000-0008-0000-0000-0000AF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132</xdr:row>
      <xdr:rowOff>76200</xdr:rowOff>
    </xdr:from>
    <xdr:to>
      <xdr:col>14</xdr:col>
      <xdr:colOff>76200</xdr:colOff>
      <xdr:row>133</xdr:row>
      <xdr:rowOff>114300</xdr:rowOff>
    </xdr:to>
    <xdr:sp macro="" textlink="">
      <xdr:nvSpPr>
        <xdr:cNvPr id="12464" name="Text Box 75" hidden="1">
          <a:extLst>
            <a:ext uri="{FF2B5EF4-FFF2-40B4-BE49-F238E27FC236}">
              <a16:creationId xmlns:a16="http://schemas.microsoft.com/office/drawing/2014/main" id="{00000000-0008-0000-0000-0000B0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132</xdr:row>
      <xdr:rowOff>76200</xdr:rowOff>
    </xdr:from>
    <xdr:to>
      <xdr:col>14</xdr:col>
      <xdr:colOff>76200</xdr:colOff>
      <xdr:row>133</xdr:row>
      <xdr:rowOff>114300</xdr:rowOff>
    </xdr:to>
    <xdr:sp macro="" textlink="">
      <xdr:nvSpPr>
        <xdr:cNvPr id="12465" name="Text Box 75" hidden="1">
          <a:extLst>
            <a:ext uri="{FF2B5EF4-FFF2-40B4-BE49-F238E27FC236}">
              <a16:creationId xmlns:a16="http://schemas.microsoft.com/office/drawing/2014/main" id="{00000000-0008-0000-0000-0000B1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132</xdr:row>
      <xdr:rowOff>76200</xdr:rowOff>
    </xdr:from>
    <xdr:to>
      <xdr:col>14</xdr:col>
      <xdr:colOff>76200</xdr:colOff>
      <xdr:row>133</xdr:row>
      <xdr:rowOff>114300</xdr:rowOff>
    </xdr:to>
    <xdr:sp macro="" textlink="">
      <xdr:nvSpPr>
        <xdr:cNvPr id="12466" name="Text Box 75" hidden="1">
          <a:extLst>
            <a:ext uri="{FF2B5EF4-FFF2-40B4-BE49-F238E27FC236}">
              <a16:creationId xmlns:a16="http://schemas.microsoft.com/office/drawing/2014/main" id="{00000000-0008-0000-0000-0000B2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132</xdr:row>
      <xdr:rowOff>76200</xdr:rowOff>
    </xdr:from>
    <xdr:to>
      <xdr:col>14</xdr:col>
      <xdr:colOff>76200</xdr:colOff>
      <xdr:row>133</xdr:row>
      <xdr:rowOff>114300</xdr:rowOff>
    </xdr:to>
    <xdr:sp macro="" textlink="">
      <xdr:nvSpPr>
        <xdr:cNvPr id="12467" name="Text Box 75" hidden="1">
          <a:extLst>
            <a:ext uri="{FF2B5EF4-FFF2-40B4-BE49-F238E27FC236}">
              <a16:creationId xmlns:a16="http://schemas.microsoft.com/office/drawing/2014/main" id="{00000000-0008-0000-0000-0000B3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133</xdr:row>
      <xdr:rowOff>76200</xdr:rowOff>
    </xdr:from>
    <xdr:to>
      <xdr:col>14</xdr:col>
      <xdr:colOff>76200</xdr:colOff>
      <xdr:row>134</xdr:row>
      <xdr:rowOff>114300</xdr:rowOff>
    </xdr:to>
    <xdr:sp macro="" textlink="">
      <xdr:nvSpPr>
        <xdr:cNvPr id="12468" name="Text Box 75" hidden="1">
          <a:extLst>
            <a:ext uri="{FF2B5EF4-FFF2-40B4-BE49-F238E27FC236}">
              <a16:creationId xmlns:a16="http://schemas.microsoft.com/office/drawing/2014/main" id="{00000000-0008-0000-0000-0000B4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133</xdr:row>
      <xdr:rowOff>76200</xdr:rowOff>
    </xdr:from>
    <xdr:to>
      <xdr:col>14</xdr:col>
      <xdr:colOff>76200</xdr:colOff>
      <xdr:row>134</xdr:row>
      <xdr:rowOff>114300</xdr:rowOff>
    </xdr:to>
    <xdr:sp macro="" textlink="">
      <xdr:nvSpPr>
        <xdr:cNvPr id="12469" name="Text Box 75" hidden="1">
          <a:extLst>
            <a:ext uri="{FF2B5EF4-FFF2-40B4-BE49-F238E27FC236}">
              <a16:creationId xmlns:a16="http://schemas.microsoft.com/office/drawing/2014/main" id="{00000000-0008-0000-0000-0000B5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133</xdr:row>
      <xdr:rowOff>76200</xdr:rowOff>
    </xdr:from>
    <xdr:to>
      <xdr:col>14</xdr:col>
      <xdr:colOff>76200</xdr:colOff>
      <xdr:row>134</xdr:row>
      <xdr:rowOff>114300</xdr:rowOff>
    </xdr:to>
    <xdr:sp macro="" textlink="">
      <xdr:nvSpPr>
        <xdr:cNvPr id="12470" name="Text Box 75" hidden="1">
          <a:extLst>
            <a:ext uri="{FF2B5EF4-FFF2-40B4-BE49-F238E27FC236}">
              <a16:creationId xmlns:a16="http://schemas.microsoft.com/office/drawing/2014/main" id="{00000000-0008-0000-0000-0000B6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133</xdr:row>
      <xdr:rowOff>76200</xdr:rowOff>
    </xdr:from>
    <xdr:to>
      <xdr:col>14</xdr:col>
      <xdr:colOff>76200</xdr:colOff>
      <xdr:row>134</xdr:row>
      <xdr:rowOff>114300</xdr:rowOff>
    </xdr:to>
    <xdr:sp macro="" textlink="">
      <xdr:nvSpPr>
        <xdr:cNvPr id="12471" name="Text Box 75" hidden="1">
          <a:extLst>
            <a:ext uri="{FF2B5EF4-FFF2-40B4-BE49-F238E27FC236}">
              <a16:creationId xmlns:a16="http://schemas.microsoft.com/office/drawing/2014/main" id="{00000000-0008-0000-0000-0000B7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133</xdr:row>
      <xdr:rowOff>76200</xdr:rowOff>
    </xdr:from>
    <xdr:to>
      <xdr:col>14</xdr:col>
      <xdr:colOff>76200</xdr:colOff>
      <xdr:row>134</xdr:row>
      <xdr:rowOff>114300</xdr:rowOff>
    </xdr:to>
    <xdr:sp macro="" textlink="">
      <xdr:nvSpPr>
        <xdr:cNvPr id="12472" name="Text Box 75" hidden="1">
          <a:extLst>
            <a:ext uri="{FF2B5EF4-FFF2-40B4-BE49-F238E27FC236}">
              <a16:creationId xmlns:a16="http://schemas.microsoft.com/office/drawing/2014/main" id="{00000000-0008-0000-0000-0000B8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133</xdr:row>
      <xdr:rowOff>76200</xdr:rowOff>
    </xdr:from>
    <xdr:to>
      <xdr:col>14</xdr:col>
      <xdr:colOff>76200</xdr:colOff>
      <xdr:row>134</xdr:row>
      <xdr:rowOff>114300</xdr:rowOff>
    </xdr:to>
    <xdr:sp macro="" textlink="">
      <xdr:nvSpPr>
        <xdr:cNvPr id="12473" name="Text Box 75" hidden="1">
          <a:extLst>
            <a:ext uri="{FF2B5EF4-FFF2-40B4-BE49-F238E27FC236}">
              <a16:creationId xmlns:a16="http://schemas.microsoft.com/office/drawing/2014/main" id="{00000000-0008-0000-0000-0000B9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133</xdr:row>
      <xdr:rowOff>76200</xdr:rowOff>
    </xdr:from>
    <xdr:to>
      <xdr:col>14</xdr:col>
      <xdr:colOff>76200</xdr:colOff>
      <xdr:row>134</xdr:row>
      <xdr:rowOff>114300</xdr:rowOff>
    </xdr:to>
    <xdr:sp macro="" textlink="">
      <xdr:nvSpPr>
        <xdr:cNvPr id="12474" name="Text Box 75" hidden="1">
          <a:extLst>
            <a:ext uri="{FF2B5EF4-FFF2-40B4-BE49-F238E27FC236}">
              <a16:creationId xmlns:a16="http://schemas.microsoft.com/office/drawing/2014/main" id="{00000000-0008-0000-0000-0000BA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133</xdr:row>
      <xdr:rowOff>76200</xdr:rowOff>
    </xdr:from>
    <xdr:to>
      <xdr:col>14</xdr:col>
      <xdr:colOff>76200</xdr:colOff>
      <xdr:row>134</xdr:row>
      <xdr:rowOff>114300</xdr:rowOff>
    </xdr:to>
    <xdr:sp macro="" textlink="">
      <xdr:nvSpPr>
        <xdr:cNvPr id="12475" name="Text Box 75" hidden="1">
          <a:extLst>
            <a:ext uri="{FF2B5EF4-FFF2-40B4-BE49-F238E27FC236}">
              <a16:creationId xmlns:a16="http://schemas.microsoft.com/office/drawing/2014/main" id="{00000000-0008-0000-0000-0000BB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134</xdr:row>
      <xdr:rowOff>76200</xdr:rowOff>
    </xdr:from>
    <xdr:to>
      <xdr:col>14</xdr:col>
      <xdr:colOff>76200</xdr:colOff>
      <xdr:row>135</xdr:row>
      <xdr:rowOff>114300</xdr:rowOff>
    </xdr:to>
    <xdr:sp macro="" textlink="">
      <xdr:nvSpPr>
        <xdr:cNvPr id="12476" name="Text Box 75" hidden="1">
          <a:extLst>
            <a:ext uri="{FF2B5EF4-FFF2-40B4-BE49-F238E27FC236}">
              <a16:creationId xmlns:a16="http://schemas.microsoft.com/office/drawing/2014/main" id="{00000000-0008-0000-0000-0000BC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134</xdr:row>
      <xdr:rowOff>76200</xdr:rowOff>
    </xdr:from>
    <xdr:to>
      <xdr:col>14</xdr:col>
      <xdr:colOff>76200</xdr:colOff>
      <xdr:row>135</xdr:row>
      <xdr:rowOff>114300</xdr:rowOff>
    </xdr:to>
    <xdr:sp macro="" textlink="">
      <xdr:nvSpPr>
        <xdr:cNvPr id="12477" name="Text Box 75" hidden="1">
          <a:extLst>
            <a:ext uri="{FF2B5EF4-FFF2-40B4-BE49-F238E27FC236}">
              <a16:creationId xmlns:a16="http://schemas.microsoft.com/office/drawing/2014/main" id="{00000000-0008-0000-0000-0000BD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134</xdr:row>
      <xdr:rowOff>76200</xdr:rowOff>
    </xdr:from>
    <xdr:to>
      <xdr:col>14</xdr:col>
      <xdr:colOff>76200</xdr:colOff>
      <xdr:row>135</xdr:row>
      <xdr:rowOff>114300</xdr:rowOff>
    </xdr:to>
    <xdr:sp macro="" textlink="">
      <xdr:nvSpPr>
        <xdr:cNvPr id="12478" name="Text Box 75" hidden="1">
          <a:extLst>
            <a:ext uri="{FF2B5EF4-FFF2-40B4-BE49-F238E27FC236}">
              <a16:creationId xmlns:a16="http://schemas.microsoft.com/office/drawing/2014/main" id="{00000000-0008-0000-0000-0000BE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134</xdr:row>
      <xdr:rowOff>76200</xdr:rowOff>
    </xdr:from>
    <xdr:to>
      <xdr:col>14</xdr:col>
      <xdr:colOff>76200</xdr:colOff>
      <xdr:row>135</xdr:row>
      <xdr:rowOff>114300</xdr:rowOff>
    </xdr:to>
    <xdr:sp macro="" textlink="">
      <xdr:nvSpPr>
        <xdr:cNvPr id="12479" name="Text Box 75" hidden="1">
          <a:extLst>
            <a:ext uri="{FF2B5EF4-FFF2-40B4-BE49-F238E27FC236}">
              <a16:creationId xmlns:a16="http://schemas.microsoft.com/office/drawing/2014/main" id="{00000000-0008-0000-0000-0000BF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134</xdr:row>
      <xdr:rowOff>76200</xdr:rowOff>
    </xdr:from>
    <xdr:to>
      <xdr:col>14</xdr:col>
      <xdr:colOff>76200</xdr:colOff>
      <xdr:row>135</xdr:row>
      <xdr:rowOff>114300</xdr:rowOff>
    </xdr:to>
    <xdr:sp macro="" textlink="">
      <xdr:nvSpPr>
        <xdr:cNvPr id="12480" name="Text Box 75" hidden="1">
          <a:extLst>
            <a:ext uri="{FF2B5EF4-FFF2-40B4-BE49-F238E27FC236}">
              <a16:creationId xmlns:a16="http://schemas.microsoft.com/office/drawing/2014/main" id="{00000000-0008-0000-0000-0000C0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134</xdr:row>
      <xdr:rowOff>76200</xdr:rowOff>
    </xdr:from>
    <xdr:to>
      <xdr:col>14</xdr:col>
      <xdr:colOff>76200</xdr:colOff>
      <xdr:row>135</xdr:row>
      <xdr:rowOff>114300</xdr:rowOff>
    </xdr:to>
    <xdr:sp macro="" textlink="">
      <xdr:nvSpPr>
        <xdr:cNvPr id="12481" name="Text Box 75" hidden="1">
          <a:extLst>
            <a:ext uri="{FF2B5EF4-FFF2-40B4-BE49-F238E27FC236}">
              <a16:creationId xmlns:a16="http://schemas.microsoft.com/office/drawing/2014/main" id="{00000000-0008-0000-0000-0000C1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134</xdr:row>
      <xdr:rowOff>76200</xdr:rowOff>
    </xdr:from>
    <xdr:to>
      <xdr:col>14</xdr:col>
      <xdr:colOff>76200</xdr:colOff>
      <xdr:row>135</xdr:row>
      <xdr:rowOff>114300</xdr:rowOff>
    </xdr:to>
    <xdr:sp macro="" textlink="">
      <xdr:nvSpPr>
        <xdr:cNvPr id="12482" name="Text Box 75" hidden="1">
          <a:extLst>
            <a:ext uri="{FF2B5EF4-FFF2-40B4-BE49-F238E27FC236}">
              <a16:creationId xmlns:a16="http://schemas.microsoft.com/office/drawing/2014/main" id="{00000000-0008-0000-0000-0000C2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134</xdr:row>
      <xdr:rowOff>76200</xdr:rowOff>
    </xdr:from>
    <xdr:to>
      <xdr:col>14</xdr:col>
      <xdr:colOff>76200</xdr:colOff>
      <xdr:row>135</xdr:row>
      <xdr:rowOff>114300</xdr:rowOff>
    </xdr:to>
    <xdr:sp macro="" textlink="">
      <xdr:nvSpPr>
        <xdr:cNvPr id="12483" name="Text Box 75" hidden="1">
          <a:extLst>
            <a:ext uri="{FF2B5EF4-FFF2-40B4-BE49-F238E27FC236}">
              <a16:creationId xmlns:a16="http://schemas.microsoft.com/office/drawing/2014/main" id="{00000000-0008-0000-0000-0000C3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135</xdr:row>
      <xdr:rowOff>76200</xdr:rowOff>
    </xdr:from>
    <xdr:to>
      <xdr:col>14</xdr:col>
      <xdr:colOff>76200</xdr:colOff>
      <xdr:row>136</xdr:row>
      <xdr:rowOff>114300</xdr:rowOff>
    </xdr:to>
    <xdr:sp macro="" textlink="">
      <xdr:nvSpPr>
        <xdr:cNvPr id="12484" name="Text Box 75" hidden="1">
          <a:extLst>
            <a:ext uri="{FF2B5EF4-FFF2-40B4-BE49-F238E27FC236}">
              <a16:creationId xmlns:a16="http://schemas.microsoft.com/office/drawing/2014/main" id="{00000000-0008-0000-0000-0000C4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135</xdr:row>
      <xdr:rowOff>76200</xdr:rowOff>
    </xdr:from>
    <xdr:to>
      <xdr:col>14</xdr:col>
      <xdr:colOff>76200</xdr:colOff>
      <xdr:row>136</xdr:row>
      <xdr:rowOff>114300</xdr:rowOff>
    </xdr:to>
    <xdr:sp macro="" textlink="">
      <xdr:nvSpPr>
        <xdr:cNvPr id="12485" name="Text Box 75" hidden="1">
          <a:extLst>
            <a:ext uri="{FF2B5EF4-FFF2-40B4-BE49-F238E27FC236}">
              <a16:creationId xmlns:a16="http://schemas.microsoft.com/office/drawing/2014/main" id="{00000000-0008-0000-0000-0000C5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135</xdr:row>
      <xdr:rowOff>76200</xdr:rowOff>
    </xdr:from>
    <xdr:to>
      <xdr:col>14</xdr:col>
      <xdr:colOff>76200</xdr:colOff>
      <xdr:row>136</xdr:row>
      <xdr:rowOff>114300</xdr:rowOff>
    </xdr:to>
    <xdr:sp macro="" textlink="">
      <xdr:nvSpPr>
        <xdr:cNvPr id="12486" name="Text Box 75" hidden="1">
          <a:extLst>
            <a:ext uri="{FF2B5EF4-FFF2-40B4-BE49-F238E27FC236}">
              <a16:creationId xmlns:a16="http://schemas.microsoft.com/office/drawing/2014/main" id="{00000000-0008-0000-0000-0000C6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135</xdr:row>
      <xdr:rowOff>76200</xdr:rowOff>
    </xdr:from>
    <xdr:to>
      <xdr:col>14</xdr:col>
      <xdr:colOff>76200</xdr:colOff>
      <xdr:row>136</xdr:row>
      <xdr:rowOff>114300</xdr:rowOff>
    </xdr:to>
    <xdr:sp macro="" textlink="">
      <xdr:nvSpPr>
        <xdr:cNvPr id="12487" name="Text Box 75" hidden="1">
          <a:extLst>
            <a:ext uri="{FF2B5EF4-FFF2-40B4-BE49-F238E27FC236}">
              <a16:creationId xmlns:a16="http://schemas.microsoft.com/office/drawing/2014/main" id="{00000000-0008-0000-0000-0000C7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135</xdr:row>
      <xdr:rowOff>76200</xdr:rowOff>
    </xdr:from>
    <xdr:to>
      <xdr:col>14</xdr:col>
      <xdr:colOff>76200</xdr:colOff>
      <xdr:row>136</xdr:row>
      <xdr:rowOff>114300</xdr:rowOff>
    </xdr:to>
    <xdr:sp macro="" textlink="">
      <xdr:nvSpPr>
        <xdr:cNvPr id="12488" name="Text Box 75" hidden="1">
          <a:extLst>
            <a:ext uri="{FF2B5EF4-FFF2-40B4-BE49-F238E27FC236}">
              <a16:creationId xmlns:a16="http://schemas.microsoft.com/office/drawing/2014/main" id="{00000000-0008-0000-0000-0000C8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135</xdr:row>
      <xdr:rowOff>76200</xdr:rowOff>
    </xdr:from>
    <xdr:to>
      <xdr:col>14</xdr:col>
      <xdr:colOff>76200</xdr:colOff>
      <xdr:row>136</xdr:row>
      <xdr:rowOff>114300</xdr:rowOff>
    </xdr:to>
    <xdr:sp macro="" textlink="">
      <xdr:nvSpPr>
        <xdr:cNvPr id="12489" name="Text Box 75" hidden="1">
          <a:extLst>
            <a:ext uri="{FF2B5EF4-FFF2-40B4-BE49-F238E27FC236}">
              <a16:creationId xmlns:a16="http://schemas.microsoft.com/office/drawing/2014/main" id="{00000000-0008-0000-0000-0000C9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135</xdr:row>
      <xdr:rowOff>76200</xdr:rowOff>
    </xdr:from>
    <xdr:to>
      <xdr:col>14</xdr:col>
      <xdr:colOff>76200</xdr:colOff>
      <xdr:row>136</xdr:row>
      <xdr:rowOff>114300</xdr:rowOff>
    </xdr:to>
    <xdr:sp macro="" textlink="">
      <xdr:nvSpPr>
        <xdr:cNvPr id="12490" name="Text Box 75" hidden="1">
          <a:extLst>
            <a:ext uri="{FF2B5EF4-FFF2-40B4-BE49-F238E27FC236}">
              <a16:creationId xmlns:a16="http://schemas.microsoft.com/office/drawing/2014/main" id="{00000000-0008-0000-0000-0000CA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135</xdr:row>
      <xdr:rowOff>76200</xdr:rowOff>
    </xdr:from>
    <xdr:to>
      <xdr:col>14</xdr:col>
      <xdr:colOff>76200</xdr:colOff>
      <xdr:row>136</xdr:row>
      <xdr:rowOff>114300</xdr:rowOff>
    </xdr:to>
    <xdr:sp macro="" textlink="">
      <xdr:nvSpPr>
        <xdr:cNvPr id="12491" name="Text Box 75" hidden="1">
          <a:extLst>
            <a:ext uri="{FF2B5EF4-FFF2-40B4-BE49-F238E27FC236}">
              <a16:creationId xmlns:a16="http://schemas.microsoft.com/office/drawing/2014/main" id="{00000000-0008-0000-0000-0000CB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136</xdr:row>
      <xdr:rowOff>76200</xdr:rowOff>
    </xdr:from>
    <xdr:to>
      <xdr:col>14</xdr:col>
      <xdr:colOff>76200</xdr:colOff>
      <xdr:row>137</xdr:row>
      <xdr:rowOff>114300</xdr:rowOff>
    </xdr:to>
    <xdr:sp macro="" textlink="">
      <xdr:nvSpPr>
        <xdr:cNvPr id="12492" name="Text Box 75" hidden="1">
          <a:extLst>
            <a:ext uri="{FF2B5EF4-FFF2-40B4-BE49-F238E27FC236}">
              <a16:creationId xmlns:a16="http://schemas.microsoft.com/office/drawing/2014/main" id="{00000000-0008-0000-0000-0000CC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136</xdr:row>
      <xdr:rowOff>76200</xdr:rowOff>
    </xdr:from>
    <xdr:to>
      <xdr:col>14</xdr:col>
      <xdr:colOff>76200</xdr:colOff>
      <xdr:row>137</xdr:row>
      <xdr:rowOff>114300</xdr:rowOff>
    </xdr:to>
    <xdr:sp macro="" textlink="">
      <xdr:nvSpPr>
        <xdr:cNvPr id="12493" name="Text Box 75" hidden="1">
          <a:extLst>
            <a:ext uri="{FF2B5EF4-FFF2-40B4-BE49-F238E27FC236}">
              <a16:creationId xmlns:a16="http://schemas.microsoft.com/office/drawing/2014/main" id="{00000000-0008-0000-0000-0000CD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136</xdr:row>
      <xdr:rowOff>76200</xdr:rowOff>
    </xdr:from>
    <xdr:to>
      <xdr:col>14</xdr:col>
      <xdr:colOff>76200</xdr:colOff>
      <xdr:row>137</xdr:row>
      <xdr:rowOff>114300</xdr:rowOff>
    </xdr:to>
    <xdr:sp macro="" textlink="">
      <xdr:nvSpPr>
        <xdr:cNvPr id="12494" name="Text Box 75" hidden="1">
          <a:extLst>
            <a:ext uri="{FF2B5EF4-FFF2-40B4-BE49-F238E27FC236}">
              <a16:creationId xmlns:a16="http://schemas.microsoft.com/office/drawing/2014/main" id="{00000000-0008-0000-0000-0000CE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136</xdr:row>
      <xdr:rowOff>76200</xdr:rowOff>
    </xdr:from>
    <xdr:to>
      <xdr:col>14</xdr:col>
      <xdr:colOff>76200</xdr:colOff>
      <xdr:row>137</xdr:row>
      <xdr:rowOff>114300</xdr:rowOff>
    </xdr:to>
    <xdr:sp macro="" textlink="">
      <xdr:nvSpPr>
        <xdr:cNvPr id="12495" name="Text Box 75" hidden="1">
          <a:extLst>
            <a:ext uri="{FF2B5EF4-FFF2-40B4-BE49-F238E27FC236}">
              <a16:creationId xmlns:a16="http://schemas.microsoft.com/office/drawing/2014/main" id="{00000000-0008-0000-0000-0000CF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136</xdr:row>
      <xdr:rowOff>76200</xdr:rowOff>
    </xdr:from>
    <xdr:to>
      <xdr:col>14</xdr:col>
      <xdr:colOff>76200</xdr:colOff>
      <xdr:row>137</xdr:row>
      <xdr:rowOff>114300</xdr:rowOff>
    </xdr:to>
    <xdr:sp macro="" textlink="">
      <xdr:nvSpPr>
        <xdr:cNvPr id="12496" name="Text Box 75" hidden="1">
          <a:extLst>
            <a:ext uri="{FF2B5EF4-FFF2-40B4-BE49-F238E27FC236}">
              <a16:creationId xmlns:a16="http://schemas.microsoft.com/office/drawing/2014/main" id="{00000000-0008-0000-0000-0000D0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136</xdr:row>
      <xdr:rowOff>76200</xdr:rowOff>
    </xdr:from>
    <xdr:to>
      <xdr:col>14</xdr:col>
      <xdr:colOff>76200</xdr:colOff>
      <xdr:row>137</xdr:row>
      <xdr:rowOff>114300</xdr:rowOff>
    </xdr:to>
    <xdr:sp macro="" textlink="">
      <xdr:nvSpPr>
        <xdr:cNvPr id="12497" name="Text Box 75" hidden="1">
          <a:extLst>
            <a:ext uri="{FF2B5EF4-FFF2-40B4-BE49-F238E27FC236}">
              <a16:creationId xmlns:a16="http://schemas.microsoft.com/office/drawing/2014/main" id="{00000000-0008-0000-0000-0000D1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136</xdr:row>
      <xdr:rowOff>76200</xdr:rowOff>
    </xdr:from>
    <xdr:to>
      <xdr:col>14</xdr:col>
      <xdr:colOff>76200</xdr:colOff>
      <xdr:row>137</xdr:row>
      <xdr:rowOff>114300</xdr:rowOff>
    </xdr:to>
    <xdr:sp macro="" textlink="">
      <xdr:nvSpPr>
        <xdr:cNvPr id="12498" name="Text Box 75" hidden="1">
          <a:extLst>
            <a:ext uri="{FF2B5EF4-FFF2-40B4-BE49-F238E27FC236}">
              <a16:creationId xmlns:a16="http://schemas.microsoft.com/office/drawing/2014/main" id="{00000000-0008-0000-0000-0000D2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136</xdr:row>
      <xdr:rowOff>76200</xdr:rowOff>
    </xdr:from>
    <xdr:to>
      <xdr:col>14</xdr:col>
      <xdr:colOff>76200</xdr:colOff>
      <xdr:row>137</xdr:row>
      <xdr:rowOff>114300</xdr:rowOff>
    </xdr:to>
    <xdr:sp macro="" textlink="">
      <xdr:nvSpPr>
        <xdr:cNvPr id="12499" name="Text Box 75" hidden="1">
          <a:extLst>
            <a:ext uri="{FF2B5EF4-FFF2-40B4-BE49-F238E27FC236}">
              <a16:creationId xmlns:a16="http://schemas.microsoft.com/office/drawing/2014/main" id="{00000000-0008-0000-0000-0000D3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137</xdr:row>
      <xdr:rowOff>76200</xdr:rowOff>
    </xdr:from>
    <xdr:to>
      <xdr:col>14</xdr:col>
      <xdr:colOff>76200</xdr:colOff>
      <xdr:row>138</xdr:row>
      <xdr:rowOff>114300</xdr:rowOff>
    </xdr:to>
    <xdr:sp macro="" textlink="">
      <xdr:nvSpPr>
        <xdr:cNvPr id="12500" name="Text Box 75" hidden="1">
          <a:extLst>
            <a:ext uri="{FF2B5EF4-FFF2-40B4-BE49-F238E27FC236}">
              <a16:creationId xmlns:a16="http://schemas.microsoft.com/office/drawing/2014/main" id="{00000000-0008-0000-0000-0000D4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137</xdr:row>
      <xdr:rowOff>76200</xdr:rowOff>
    </xdr:from>
    <xdr:to>
      <xdr:col>14</xdr:col>
      <xdr:colOff>76200</xdr:colOff>
      <xdr:row>138</xdr:row>
      <xdr:rowOff>114300</xdr:rowOff>
    </xdr:to>
    <xdr:sp macro="" textlink="">
      <xdr:nvSpPr>
        <xdr:cNvPr id="12501" name="Text Box 75" hidden="1">
          <a:extLst>
            <a:ext uri="{FF2B5EF4-FFF2-40B4-BE49-F238E27FC236}">
              <a16:creationId xmlns:a16="http://schemas.microsoft.com/office/drawing/2014/main" id="{00000000-0008-0000-0000-0000D5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137</xdr:row>
      <xdr:rowOff>76200</xdr:rowOff>
    </xdr:from>
    <xdr:to>
      <xdr:col>14</xdr:col>
      <xdr:colOff>76200</xdr:colOff>
      <xdr:row>138</xdr:row>
      <xdr:rowOff>114300</xdr:rowOff>
    </xdr:to>
    <xdr:sp macro="" textlink="">
      <xdr:nvSpPr>
        <xdr:cNvPr id="12502" name="Text Box 75" hidden="1">
          <a:extLst>
            <a:ext uri="{FF2B5EF4-FFF2-40B4-BE49-F238E27FC236}">
              <a16:creationId xmlns:a16="http://schemas.microsoft.com/office/drawing/2014/main" id="{00000000-0008-0000-0000-0000D6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137</xdr:row>
      <xdr:rowOff>76200</xdr:rowOff>
    </xdr:from>
    <xdr:to>
      <xdr:col>14</xdr:col>
      <xdr:colOff>76200</xdr:colOff>
      <xdr:row>138</xdr:row>
      <xdr:rowOff>114300</xdr:rowOff>
    </xdr:to>
    <xdr:sp macro="" textlink="">
      <xdr:nvSpPr>
        <xdr:cNvPr id="12503" name="Text Box 75" hidden="1">
          <a:extLst>
            <a:ext uri="{FF2B5EF4-FFF2-40B4-BE49-F238E27FC236}">
              <a16:creationId xmlns:a16="http://schemas.microsoft.com/office/drawing/2014/main" id="{00000000-0008-0000-0000-0000D7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137</xdr:row>
      <xdr:rowOff>76200</xdr:rowOff>
    </xdr:from>
    <xdr:to>
      <xdr:col>14</xdr:col>
      <xdr:colOff>76200</xdr:colOff>
      <xdr:row>138</xdr:row>
      <xdr:rowOff>114300</xdr:rowOff>
    </xdr:to>
    <xdr:sp macro="" textlink="">
      <xdr:nvSpPr>
        <xdr:cNvPr id="12504" name="Text Box 75" hidden="1">
          <a:extLst>
            <a:ext uri="{FF2B5EF4-FFF2-40B4-BE49-F238E27FC236}">
              <a16:creationId xmlns:a16="http://schemas.microsoft.com/office/drawing/2014/main" id="{00000000-0008-0000-0000-0000D8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137</xdr:row>
      <xdr:rowOff>76200</xdr:rowOff>
    </xdr:from>
    <xdr:to>
      <xdr:col>14</xdr:col>
      <xdr:colOff>76200</xdr:colOff>
      <xdr:row>138</xdr:row>
      <xdr:rowOff>114300</xdr:rowOff>
    </xdr:to>
    <xdr:sp macro="" textlink="">
      <xdr:nvSpPr>
        <xdr:cNvPr id="12505" name="Text Box 75" hidden="1">
          <a:extLst>
            <a:ext uri="{FF2B5EF4-FFF2-40B4-BE49-F238E27FC236}">
              <a16:creationId xmlns:a16="http://schemas.microsoft.com/office/drawing/2014/main" id="{00000000-0008-0000-0000-0000D9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137</xdr:row>
      <xdr:rowOff>76200</xdr:rowOff>
    </xdr:from>
    <xdr:to>
      <xdr:col>14</xdr:col>
      <xdr:colOff>76200</xdr:colOff>
      <xdr:row>138</xdr:row>
      <xdr:rowOff>114300</xdr:rowOff>
    </xdr:to>
    <xdr:sp macro="" textlink="">
      <xdr:nvSpPr>
        <xdr:cNvPr id="12506" name="Text Box 75" hidden="1">
          <a:extLst>
            <a:ext uri="{FF2B5EF4-FFF2-40B4-BE49-F238E27FC236}">
              <a16:creationId xmlns:a16="http://schemas.microsoft.com/office/drawing/2014/main" id="{00000000-0008-0000-0000-0000DA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137</xdr:row>
      <xdr:rowOff>76200</xdr:rowOff>
    </xdr:from>
    <xdr:to>
      <xdr:col>14</xdr:col>
      <xdr:colOff>76200</xdr:colOff>
      <xdr:row>138</xdr:row>
      <xdr:rowOff>114300</xdr:rowOff>
    </xdr:to>
    <xdr:sp macro="" textlink="">
      <xdr:nvSpPr>
        <xdr:cNvPr id="12507" name="Text Box 75" hidden="1">
          <a:extLst>
            <a:ext uri="{FF2B5EF4-FFF2-40B4-BE49-F238E27FC236}">
              <a16:creationId xmlns:a16="http://schemas.microsoft.com/office/drawing/2014/main" id="{00000000-0008-0000-0000-0000DB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138</xdr:row>
      <xdr:rowOff>76200</xdr:rowOff>
    </xdr:from>
    <xdr:to>
      <xdr:col>14</xdr:col>
      <xdr:colOff>76200</xdr:colOff>
      <xdr:row>139</xdr:row>
      <xdr:rowOff>114300</xdr:rowOff>
    </xdr:to>
    <xdr:sp macro="" textlink="">
      <xdr:nvSpPr>
        <xdr:cNvPr id="12508" name="Text Box 75" hidden="1">
          <a:extLst>
            <a:ext uri="{FF2B5EF4-FFF2-40B4-BE49-F238E27FC236}">
              <a16:creationId xmlns:a16="http://schemas.microsoft.com/office/drawing/2014/main" id="{00000000-0008-0000-0000-0000DC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138</xdr:row>
      <xdr:rowOff>76200</xdr:rowOff>
    </xdr:from>
    <xdr:to>
      <xdr:col>14</xdr:col>
      <xdr:colOff>76200</xdr:colOff>
      <xdr:row>139</xdr:row>
      <xdr:rowOff>114300</xdr:rowOff>
    </xdr:to>
    <xdr:sp macro="" textlink="">
      <xdr:nvSpPr>
        <xdr:cNvPr id="12509" name="Text Box 75" hidden="1">
          <a:extLst>
            <a:ext uri="{FF2B5EF4-FFF2-40B4-BE49-F238E27FC236}">
              <a16:creationId xmlns:a16="http://schemas.microsoft.com/office/drawing/2014/main" id="{00000000-0008-0000-0000-0000DD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138</xdr:row>
      <xdr:rowOff>76200</xdr:rowOff>
    </xdr:from>
    <xdr:to>
      <xdr:col>14</xdr:col>
      <xdr:colOff>76200</xdr:colOff>
      <xdr:row>139</xdr:row>
      <xdr:rowOff>114300</xdr:rowOff>
    </xdr:to>
    <xdr:sp macro="" textlink="">
      <xdr:nvSpPr>
        <xdr:cNvPr id="12510" name="Text Box 75" hidden="1">
          <a:extLst>
            <a:ext uri="{FF2B5EF4-FFF2-40B4-BE49-F238E27FC236}">
              <a16:creationId xmlns:a16="http://schemas.microsoft.com/office/drawing/2014/main" id="{00000000-0008-0000-0000-0000DE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138</xdr:row>
      <xdr:rowOff>76200</xdr:rowOff>
    </xdr:from>
    <xdr:to>
      <xdr:col>14</xdr:col>
      <xdr:colOff>76200</xdr:colOff>
      <xdr:row>139</xdr:row>
      <xdr:rowOff>114300</xdr:rowOff>
    </xdr:to>
    <xdr:sp macro="" textlink="">
      <xdr:nvSpPr>
        <xdr:cNvPr id="12511" name="Text Box 75" hidden="1">
          <a:extLst>
            <a:ext uri="{FF2B5EF4-FFF2-40B4-BE49-F238E27FC236}">
              <a16:creationId xmlns:a16="http://schemas.microsoft.com/office/drawing/2014/main" id="{00000000-0008-0000-0000-0000DF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138</xdr:row>
      <xdr:rowOff>76200</xdr:rowOff>
    </xdr:from>
    <xdr:to>
      <xdr:col>14</xdr:col>
      <xdr:colOff>76200</xdr:colOff>
      <xdr:row>139</xdr:row>
      <xdr:rowOff>114300</xdr:rowOff>
    </xdr:to>
    <xdr:sp macro="" textlink="">
      <xdr:nvSpPr>
        <xdr:cNvPr id="12512" name="Text Box 75" hidden="1">
          <a:extLst>
            <a:ext uri="{FF2B5EF4-FFF2-40B4-BE49-F238E27FC236}">
              <a16:creationId xmlns:a16="http://schemas.microsoft.com/office/drawing/2014/main" id="{00000000-0008-0000-0000-0000E0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138</xdr:row>
      <xdr:rowOff>76200</xdr:rowOff>
    </xdr:from>
    <xdr:to>
      <xdr:col>14</xdr:col>
      <xdr:colOff>76200</xdr:colOff>
      <xdr:row>139</xdr:row>
      <xdr:rowOff>114300</xdr:rowOff>
    </xdr:to>
    <xdr:sp macro="" textlink="">
      <xdr:nvSpPr>
        <xdr:cNvPr id="12513" name="Text Box 75" hidden="1">
          <a:extLst>
            <a:ext uri="{FF2B5EF4-FFF2-40B4-BE49-F238E27FC236}">
              <a16:creationId xmlns:a16="http://schemas.microsoft.com/office/drawing/2014/main" id="{00000000-0008-0000-0000-0000E1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138</xdr:row>
      <xdr:rowOff>76200</xdr:rowOff>
    </xdr:from>
    <xdr:to>
      <xdr:col>14</xdr:col>
      <xdr:colOff>76200</xdr:colOff>
      <xdr:row>139</xdr:row>
      <xdr:rowOff>114300</xdr:rowOff>
    </xdr:to>
    <xdr:sp macro="" textlink="">
      <xdr:nvSpPr>
        <xdr:cNvPr id="12514" name="Text Box 75" hidden="1">
          <a:extLst>
            <a:ext uri="{FF2B5EF4-FFF2-40B4-BE49-F238E27FC236}">
              <a16:creationId xmlns:a16="http://schemas.microsoft.com/office/drawing/2014/main" id="{00000000-0008-0000-0000-0000E2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138</xdr:row>
      <xdr:rowOff>76200</xdr:rowOff>
    </xdr:from>
    <xdr:to>
      <xdr:col>14</xdr:col>
      <xdr:colOff>76200</xdr:colOff>
      <xdr:row>139</xdr:row>
      <xdr:rowOff>114300</xdr:rowOff>
    </xdr:to>
    <xdr:sp macro="" textlink="">
      <xdr:nvSpPr>
        <xdr:cNvPr id="12515" name="Text Box 75" hidden="1">
          <a:extLst>
            <a:ext uri="{FF2B5EF4-FFF2-40B4-BE49-F238E27FC236}">
              <a16:creationId xmlns:a16="http://schemas.microsoft.com/office/drawing/2014/main" id="{00000000-0008-0000-0000-0000E3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139</xdr:row>
      <xdr:rowOff>76200</xdr:rowOff>
    </xdr:from>
    <xdr:to>
      <xdr:col>14</xdr:col>
      <xdr:colOff>76200</xdr:colOff>
      <xdr:row>140</xdr:row>
      <xdr:rowOff>114300</xdr:rowOff>
    </xdr:to>
    <xdr:sp macro="" textlink="">
      <xdr:nvSpPr>
        <xdr:cNvPr id="12516" name="Text Box 75" hidden="1">
          <a:extLst>
            <a:ext uri="{FF2B5EF4-FFF2-40B4-BE49-F238E27FC236}">
              <a16:creationId xmlns:a16="http://schemas.microsoft.com/office/drawing/2014/main" id="{00000000-0008-0000-0000-0000E4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139</xdr:row>
      <xdr:rowOff>76200</xdr:rowOff>
    </xdr:from>
    <xdr:to>
      <xdr:col>14</xdr:col>
      <xdr:colOff>76200</xdr:colOff>
      <xdr:row>140</xdr:row>
      <xdr:rowOff>114300</xdr:rowOff>
    </xdr:to>
    <xdr:sp macro="" textlink="">
      <xdr:nvSpPr>
        <xdr:cNvPr id="12517" name="Text Box 75" hidden="1">
          <a:extLst>
            <a:ext uri="{FF2B5EF4-FFF2-40B4-BE49-F238E27FC236}">
              <a16:creationId xmlns:a16="http://schemas.microsoft.com/office/drawing/2014/main" id="{00000000-0008-0000-0000-0000E5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139</xdr:row>
      <xdr:rowOff>76200</xdr:rowOff>
    </xdr:from>
    <xdr:to>
      <xdr:col>14</xdr:col>
      <xdr:colOff>76200</xdr:colOff>
      <xdr:row>140</xdr:row>
      <xdr:rowOff>114300</xdr:rowOff>
    </xdr:to>
    <xdr:sp macro="" textlink="">
      <xdr:nvSpPr>
        <xdr:cNvPr id="12518" name="Text Box 75" hidden="1">
          <a:extLst>
            <a:ext uri="{FF2B5EF4-FFF2-40B4-BE49-F238E27FC236}">
              <a16:creationId xmlns:a16="http://schemas.microsoft.com/office/drawing/2014/main" id="{00000000-0008-0000-0000-0000E6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139</xdr:row>
      <xdr:rowOff>76200</xdr:rowOff>
    </xdr:from>
    <xdr:to>
      <xdr:col>14</xdr:col>
      <xdr:colOff>76200</xdr:colOff>
      <xdr:row>140</xdr:row>
      <xdr:rowOff>114300</xdr:rowOff>
    </xdr:to>
    <xdr:sp macro="" textlink="">
      <xdr:nvSpPr>
        <xdr:cNvPr id="12519" name="Text Box 75" hidden="1">
          <a:extLst>
            <a:ext uri="{FF2B5EF4-FFF2-40B4-BE49-F238E27FC236}">
              <a16:creationId xmlns:a16="http://schemas.microsoft.com/office/drawing/2014/main" id="{00000000-0008-0000-0000-0000E7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139</xdr:row>
      <xdr:rowOff>76200</xdr:rowOff>
    </xdr:from>
    <xdr:to>
      <xdr:col>14</xdr:col>
      <xdr:colOff>76200</xdr:colOff>
      <xdr:row>140</xdr:row>
      <xdr:rowOff>114300</xdr:rowOff>
    </xdr:to>
    <xdr:sp macro="" textlink="">
      <xdr:nvSpPr>
        <xdr:cNvPr id="12520" name="Text Box 75" hidden="1">
          <a:extLst>
            <a:ext uri="{FF2B5EF4-FFF2-40B4-BE49-F238E27FC236}">
              <a16:creationId xmlns:a16="http://schemas.microsoft.com/office/drawing/2014/main" id="{00000000-0008-0000-0000-0000E8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139</xdr:row>
      <xdr:rowOff>76200</xdr:rowOff>
    </xdr:from>
    <xdr:to>
      <xdr:col>14</xdr:col>
      <xdr:colOff>76200</xdr:colOff>
      <xdr:row>140</xdr:row>
      <xdr:rowOff>114300</xdr:rowOff>
    </xdr:to>
    <xdr:sp macro="" textlink="">
      <xdr:nvSpPr>
        <xdr:cNvPr id="12521" name="Text Box 75" hidden="1">
          <a:extLst>
            <a:ext uri="{FF2B5EF4-FFF2-40B4-BE49-F238E27FC236}">
              <a16:creationId xmlns:a16="http://schemas.microsoft.com/office/drawing/2014/main" id="{00000000-0008-0000-0000-0000E9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139</xdr:row>
      <xdr:rowOff>76200</xdr:rowOff>
    </xdr:from>
    <xdr:to>
      <xdr:col>14</xdr:col>
      <xdr:colOff>76200</xdr:colOff>
      <xdr:row>140</xdr:row>
      <xdr:rowOff>114300</xdr:rowOff>
    </xdr:to>
    <xdr:sp macro="" textlink="">
      <xdr:nvSpPr>
        <xdr:cNvPr id="12522" name="Text Box 75" hidden="1">
          <a:extLst>
            <a:ext uri="{FF2B5EF4-FFF2-40B4-BE49-F238E27FC236}">
              <a16:creationId xmlns:a16="http://schemas.microsoft.com/office/drawing/2014/main" id="{00000000-0008-0000-0000-0000EA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139</xdr:row>
      <xdr:rowOff>76200</xdr:rowOff>
    </xdr:from>
    <xdr:to>
      <xdr:col>14</xdr:col>
      <xdr:colOff>76200</xdr:colOff>
      <xdr:row>140</xdr:row>
      <xdr:rowOff>114300</xdr:rowOff>
    </xdr:to>
    <xdr:sp macro="" textlink="">
      <xdr:nvSpPr>
        <xdr:cNvPr id="12523" name="Text Box 75" hidden="1">
          <a:extLst>
            <a:ext uri="{FF2B5EF4-FFF2-40B4-BE49-F238E27FC236}">
              <a16:creationId xmlns:a16="http://schemas.microsoft.com/office/drawing/2014/main" id="{00000000-0008-0000-0000-0000EB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140</xdr:row>
      <xdr:rowOff>76200</xdr:rowOff>
    </xdr:from>
    <xdr:to>
      <xdr:col>14</xdr:col>
      <xdr:colOff>76200</xdr:colOff>
      <xdr:row>141</xdr:row>
      <xdr:rowOff>114300</xdr:rowOff>
    </xdr:to>
    <xdr:sp macro="" textlink="">
      <xdr:nvSpPr>
        <xdr:cNvPr id="12524" name="Text Box 75" hidden="1">
          <a:extLst>
            <a:ext uri="{FF2B5EF4-FFF2-40B4-BE49-F238E27FC236}">
              <a16:creationId xmlns:a16="http://schemas.microsoft.com/office/drawing/2014/main" id="{00000000-0008-0000-0000-0000EC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140</xdr:row>
      <xdr:rowOff>76200</xdr:rowOff>
    </xdr:from>
    <xdr:to>
      <xdr:col>14</xdr:col>
      <xdr:colOff>76200</xdr:colOff>
      <xdr:row>141</xdr:row>
      <xdr:rowOff>114300</xdr:rowOff>
    </xdr:to>
    <xdr:sp macro="" textlink="">
      <xdr:nvSpPr>
        <xdr:cNvPr id="12525" name="Text Box 75" hidden="1">
          <a:extLst>
            <a:ext uri="{FF2B5EF4-FFF2-40B4-BE49-F238E27FC236}">
              <a16:creationId xmlns:a16="http://schemas.microsoft.com/office/drawing/2014/main" id="{00000000-0008-0000-0000-0000ED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140</xdr:row>
      <xdr:rowOff>76200</xdr:rowOff>
    </xdr:from>
    <xdr:to>
      <xdr:col>14</xdr:col>
      <xdr:colOff>76200</xdr:colOff>
      <xdr:row>141</xdr:row>
      <xdr:rowOff>114300</xdr:rowOff>
    </xdr:to>
    <xdr:sp macro="" textlink="">
      <xdr:nvSpPr>
        <xdr:cNvPr id="12526" name="Text Box 75" hidden="1">
          <a:extLst>
            <a:ext uri="{FF2B5EF4-FFF2-40B4-BE49-F238E27FC236}">
              <a16:creationId xmlns:a16="http://schemas.microsoft.com/office/drawing/2014/main" id="{00000000-0008-0000-0000-0000EE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140</xdr:row>
      <xdr:rowOff>76200</xdr:rowOff>
    </xdr:from>
    <xdr:to>
      <xdr:col>14</xdr:col>
      <xdr:colOff>76200</xdr:colOff>
      <xdr:row>141</xdr:row>
      <xdr:rowOff>114300</xdr:rowOff>
    </xdr:to>
    <xdr:sp macro="" textlink="">
      <xdr:nvSpPr>
        <xdr:cNvPr id="12527" name="Text Box 75" hidden="1">
          <a:extLst>
            <a:ext uri="{FF2B5EF4-FFF2-40B4-BE49-F238E27FC236}">
              <a16:creationId xmlns:a16="http://schemas.microsoft.com/office/drawing/2014/main" id="{00000000-0008-0000-0000-0000EF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140</xdr:row>
      <xdr:rowOff>76200</xdr:rowOff>
    </xdr:from>
    <xdr:to>
      <xdr:col>14</xdr:col>
      <xdr:colOff>76200</xdr:colOff>
      <xdr:row>141</xdr:row>
      <xdr:rowOff>114300</xdr:rowOff>
    </xdr:to>
    <xdr:sp macro="" textlink="">
      <xdr:nvSpPr>
        <xdr:cNvPr id="12528" name="Text Box 75" hidden="1">
          <a:extLst>
            <a:ext uri="{FF2B5EF4-FFF2-40B4-BE49-F238E27FC236}">
              <a16:creationId xmlns:a16="http://schemas.microsoft.com/office/drawing/2014/main" id="{00000000-0008-0000-0000-0000F0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140</xdr:row>
      <xdr:rowOff>76200</xdr:rowOff>
    </xdr:from>
    <xdr:to>
      <xdr:col>14</xdr:col>
      <xdr:colOff>76200</xdr:colOff>
      <xdr:row>141</xdr:row>
      <xdr:rowOff>114300</xdr:rowOff>
    </xdr:to>
    <xdr:sp macro="" textlink="">
      <xdr:nvSpPr>
        <xdr:cNvPr id="12529" name="Text Box 75" hidden="1">
          <a:extLst>
            <a:ext uri="{FF2B5EF4-FFF2-40B4-BE49-F238E27FC236}">
              <a16:creationId xmlns:a16="http://schemas.microsoft.com/office/drawing/2014/main" id="{00000000-0008-0000-0000-0000F1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140</xdr:row>
      <xdr:rowOff>76200</xdr:rowOff>
    </xdr:from>
    <xdr:to>
      <xdr:col>14</xdr:col>
      <xdr:colOff>76200</xdr:colOff>
      <xdr:row>141</xdr:row>
      <xdr:rowOff>114300</xdr:rowOff>
    </xdr:to>
    <xdr:sp macro="" textlink="">
      <xdr:nvSpPr>
        <xdr:cNvPr id="12530" name="Text Box 75" hidden="1">
          <a:extLst>
            <a:ext uri="{FF2B5EF4-FFF2-40B4-BE49-F238E27FC236}">
              <a16:creationId xmlns:a16="http://schemas.microsoft.com/office/drawing/2014/main" id="{00000000-0008-0000-0000-0000F2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140</xdr:row>
      <xdr:rowOff>76200</xdr:rowOff>
    </xdr:from>
    <xdr:to>
      <xdr:col>14</xdr:col>
      <xdr:colOff>76200</xdr:colOff>
      <xdr:row>141</xdr:row>
      <xdr:rowOff>114300</xdr:rowOff>
    </xdr:to>
    <xdr:sp macro="" textlink="">
      <xdr:nvSpPr>
        <xdr:cNvPr id="12531" name="Text Box 75" hidden="1">
          <a:extLst>
            <a:ext uri="{FF2B5EF4-FFF2-40B4-BE49-F238E27FC236}">
              <a16:creationId xmlns:a16="http://schemas.microsoft.com/office/drawing/2014/main" id="{00000000-0008-0000-0000-0000F3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141</xdr:row>
      <xdr:rowOff>76200</xdr:rowOff>
    </xdr:from>
    <xdr:to>
      <xdr:col>14</xdr:col>
      <xdr:colOff>76200</xdr:colOff>
      <xdr:row>142</xdr:row>
      <xdr:rowOff>114300</xdr:rowOff>
    </xdr:to>
    <xdr:sp macro="" textlink="">
      <xdr:nvSpPr>
        <xdr:cNvPr id="12532" name="Text Box 75" hidden="1">
          <a:extLst>
            <a:ext uri="{FF2B5EF4-FFF2-40B4-BE49-F238E27FC236}">
              <a16:creationId xmlns:a16="http://schemas.microsoft.com/office/drawing/2014/main" id="{00000000-0008-0000-0000-0000F4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141</xdr:row>
      <xdr:rowOff>76200</xdr:rowOff>
    </xdr:from>
    <xdr:to>
      <xdr:col>14</xdr:col>
      <xdr:colOff>76200</xdr:colOff>
      <xdr:row>142</xdr:row>
      <xdr:rowOff>114300</xdr:rowOff>
    </xdr:to>
    <xdr:sp macro="" textlink="">
      <xdr:nvSpPr>
        <xdr:cNvPr id="12533" name="Text Box 75" hidden="1">
          <a:extLst>
            <a:ext uri="{FF2B5EF4-FFF2-40B4-BE49-F238E27FC236}">
              <a16:creationId xmlns:a16="http://schemas.microsoft.com/office/drawing/2014/main" id="{00000000-0008-0000-0000-0000F5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141</xdr:row>
      <xdr:rowOff>76200</xdr:rowOff>
    </xdr:from>
    <xdr:to>
      <xdr:col>14</xdr:col>
      <xdr:colOff>76200</xdr:colOff>
      <xdr:row>142</xdr:row>
      <xdr:rowOff>114300</xdr:rowOff>
    </xdr:to>
    <xdr:sp macro="" textlink="">
      <xdr:nvSpPr>
        <xdr:cNvPr id="12534" name="Text Box 75" hidden="1">
          <a:extLst>
            <a:ext uri="{FF2B5EF4-FFF2-40B4-BE49-F238E27FC236}">
              <a16:creationId xmlns:a16="http://schemas.microsoft.com/office/drawing/2014/main" id="{00000000-0008-0000-0000-0000F6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141</xdr:row>
      <xdr:rowOff>76200</xdr:rowOff>
    </xdr:from>
    <xdr:to>
      <xdr:col>14</xdr:col>
      <xdr:colOff>76200</xdr:colOff>
      <xdr:row>142</xdr:row>
      <xdr:rowOff>114300</xdr:rowOff>
    </xdr:to>
    <xdr:sp macro="" textlink="">
      <xdr:nvSpPr>
        <xdr:cNvPr id="12535" name="Text Box 75" hidden="1">
          <a:extLst>
            <a:ext uri="{FF2B5EF4-FFF2-40B4-BE49-F238E27FC236}">
              <a16:creationId xmlns:a16="http://schemas.microsoft.com/office/drawing/2014/main" id="{00000000-0008-0000-0000-0000F7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141</xdr:row>
      <xdr:rowOff>76200</xdr:rowOff>
    </xdr:from>
    <xdr:to>
      <xdr:col>14</xdr:col>
      <xdr:colOff>76200</xdr:colOff>
      <xdr:row>142</xdr:row>
      <xdr:rowOff>114300</xdr:rowOff>
    </xdr:to>
    <xdr:sp macro="" textlink="">
      <xdr:nvSpPr>
        <xdr:cNvPr id="12536" name="Text Box 75" hidden="1">
          <a:extLst>
            <a:ext uri="{FF2B5EF4-FFF2-40B4-BE49-F238E27FC236}">
              <a16:creationId xmlns:a16="http://schemas.microsoft.com/office/drawing/2014/main" id="{00000000-0008-0000-0000-0000F8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141</xdr:row>
      <xdr:rowOff>76200</xdr:rowOff>
    </xdr:from>
    <xdr:to>
      <xdr:col>14</xdr:col>
      <xdr:colOff>76200</xdr:colOff>
      <xdr:row>142</xdr:row>
      <xdr:rowOff>114300</xdr:rowOff>
    </xdr:to>
    <xdr:sp macro="" textlink="">
      <xdr:nvSpPr>
        <xdr:cNvPr id="12537" name="Text Box 75" hidden="1">
          <a:extLst>
            <a:ext uri="{FF2B5EF4-FFF2-40B4-BE49-F238E27FC236}">
              <a16:creationId xmlns:a16="http://schemas.microsoft.com/office/drawing/2014/main" id="{00000000-0008-0000-0000-0000F9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141</xdr:row>
      <xdr:rowOff>76200</xdr:rowOff>
    </xdr:from>
    <xdr:to>
      <xdr:col>14</xdr:col>
      <xdr:colOff>76200</xdr:colOff>
      <xdr:row>142</xdr:row>
      <xdr:rowOff>114300</xdr:rowOff>
    </xdr:to>
    <xdr:sp macro="" textlink="">
      <xdr:nvSpPr>
        <xdr:cNvPr id="12538" name="Text Box 75" hidden="1">
          <a:extLst>
            <a:ext uri="{FF2B5EF4-FFF2-40B4-BE49-F238E27FC236}">
              <a16:creationId xmlns:a16="http://schemas.microsoft.com/office/drawing/2014/main" id="{00000000-0008-0000-0000-0000FA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141</xdr:row>
      <xdr:rowOff>76200</xdr:rowOff>
    </xdr:from>
    <xdr:to>
      <xdr:col>14</xdr:col>
      <xdr:colOff>76200</xdr:colOff>
      <xdr:row>142</xdr:row>
      <xdr:rowOff>114300</xdr:rowOff>
    </xdr:to>
    <xdr:sp macro="" textlink="">
      <xdr:nvSpPr>
        <xdr:cNvPr id="12539" name="Text Box 75" hidden="1">
          <a:extLst>
            <a:ext uri="{FF2B5EF4-FFF2-40B4-BE49-F238E27FC236}">
              <a16:creationId xmlns:a16="http://schemas.microsoft.com/office/drawing/2014/main" id="{00000000-0008-0000-0000-0000FB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142</xdr:row>
      <xdr:rowOff>76200</xdr:rowOff>
    </xdr:from>
    <xdr:to>
      <xdr:col>14</xdr:col>
      <xdr:colOff>76200</xdr:colOff>
      <xdr:row>143</xdr:row>
      <xdr:rowOff>114300</xdr:rowOff>
    </xdr:to>
    <xdr:sp macro="" textlink="">
      <xdr:nvSpPr>
        <xdr:cNvPr id="12540" name="Text Box 75" hidden="1">
          <a:extLst>
            <a:ext uri="{FF2B5EF4-FFF2-40B4-BE49-F238E27FC236}">
              <a16:creationId xmlns:a16="http://schemas.microsoft.com/office/drawing/2014/main" id="{00000000-0008-0000-0000-0000FC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142</xdr:row>
      <xdr:rowOff>76200</xdr:rowOff>
    </xdr:from>
    <xdr:to>
      <xdr:col>14</xdr:col>
      <xdr:colOff>76200</xdr:colOff>
      <xdr:row>143</xdr:row>
      <xdr:rowOff>114300</xdr:rowOff>
    </xdr:to>
    <xdr:sp macro="" textlink="">
      <xdr:nvSpPr>
        <xdr:cNvPr id="12541" name="Text Box 75" hidden="1">
          <a:extLst>
            <a:ext uri="{FF2B5EF4-FFF2-40B4-BE49-F238E27FC236}">
              <a16:creationId xmlns:a16="http://schemas.microsoft.com/office/drawing/2014/main" id="{00000000-0008-0000-0000-0000FD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142</xdr:row>
      <xdr:rowOff>76200</xdr:rowOff>
    </xdr:from>
    <xdr:to>
      <xdr:col>14</xdr:col>
      <xdr:colOff>76200</xdr:colOff>
      <xdr:row>143</xdr:row>
      <xdr:rowOff>114300</xdr:rowOff>
    </xdr:to>
    <xdr:sp macro="" textlink="">
      <xdr:nvSpPr>
        <xdr:cNvPr id="12542" name="Text Box 75" hidden="1">
          <a:extLst>
            <a:ext uri="{FF2B5EF4-FFF2-40B4-BE49-F238E27FC236}">
              <a16:creationId xmlns:a16="http://schemas.microsoft.com/office/drawing/2014/main" id="{00000000-0008-0000-0000-0000FE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142</xdr:row>
      <xdr:rowOff>76200</xdr:rowOff>
    </xdr:from>
    <xdr:to>
      <xdr:col>14</xdr:col>
      <xdr:colOff>76200</xdr:colOff>
      <xdr:row>143</xdr:row>
      <xdr:rowOff>114300</xdr:rowOff>
    </xdr:to>
    <xdr:sp macro="" textlink="">
      <xdr:nvSpPr>
        <xdr:cNvPr id="12543" name="Text Box 75" hidden="1">
          <a:extLst>
            <a:ext uri="{FF2B5EF4-FFF2-40B4-BE49-F238E27FC236}">
              <a16:creationId xmlns:a16="http://schemas.microsoft.com/office/drawing/2014/main" id="{00000000-0008-0000-0000-0000FF30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142</xdr:row>
      <xdr:rowOff>76200</xdr:rowOff>
    </xdr:from>
    <xdr:to>
      <xdr:col>14</xdr:col>
      <xdr:colOff>76200</xdr:colOff>
      <xdr:row>143</xdr:row>
      <xdr:rowOff>114300</xdr:rowOff>
    </xdr:to>
    <xdr:sp macro="" textlink="">
      <xdr:nvSpPr>
        <xdr:cNvPr id="12544" name="Text Box 75" hidden="1">
          <a:extLst>
            <a:ext uri="{FF2B5EF4-FFF2-40B4-BE49-F238E27FC236}">
              <a16:creationId xmlns:a16="http://schemas.microsoft.com/office/drawing/2014/main" id="{00000000-0008-0000-0000-000000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142</xdr:row>
      <xdr:rowOff>76200</xdr:rowOff>
    </xdr:from>
    <xdr:to>
      <xdr:col>14</xdr:col>
      <xdr:colOff>76200</xdr:colOff>
      <xdr:row>143</xdr:row>
      <xdr:rowOff>114300</xdr:rowOff>
    </xdr:to>
    <xdr:sp macro="" textlink="">
      <xdr:nvSpPr>
        <xdr:cNvPr id="12545" name="Text Box 75" hidden="1">
          <a:extLst>
            <a:ext uri="{FF2B5EF4-FFF2-40B4-BE49-F238E27FC236}">
              <a16:creationId xmlns:a16="http://schemas.microsoft.com/office/drawing/2014/main" id="{00000000-0008-0000-0000-000001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142</xdr:row>
      <xdr:rowOff>76200</xdr:rowOff>
    </xdr:from>
    <xdr:to>
      <xdr:col>14</xdr:col>
      <xdr:colOff>76200</xdr:colOff>
      <xdr:row>143</xdr:row>
      <xdr:rowOff>114300</xdr:rowOff>
    </xdr:to>
    <xdr:sp macro="" textlink="">
      <xdr:nvSpPr>
        <xdr:cNvPr id="12546" name="Text Box 75" hidden="1">
          <a:extLst>
            <a:ext uri="{FF2B5EF4-FFF2-40B4-BE49-F238E27FC236}">
              <a16:creationId xmlns:a16="http://schemas.microsoft.com/office/drawing/2014/main" id="{00000000-0008-0000-0000-000002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142</xdr:row>
      <xdr:rowOff>76200</xdr:rowOff>
    </xdr:from>
    <xdr:to>
      <xdr:col>14</xdr:col>
      <xdr:colOff>76200</xdr:colOff>
      <xdr:row>143</xdr:row>
      <xdr:rowOff>114300</xdr:rowOff>
    </xdr:to>
    <xdr:sp macro="" textlink="">
      <xdr:nvSpPr>
        <xdr:cNvPr id="12547" name="Text Box 75" hidden="1">
          <a:extLst>
            <a:ext uri="{FF2B5EF4-FFF2-40B4-BE49-F238E27FC236}">
              <a16:creationId xmlns:a16="http://schemas.microsoft.com/office/drawing/2014/main" id="{00000000-0008-0000-0000-000003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143</xdr:row>
      <xdr:rowOff>76200</xdr:rowOff>
    </xdr:from>
    <xdr:to>
      <xdr:col>14</xdr:col>
      <xdr:colOff>76200</xdr:colOff>
      <xdr:row>144</xdr:row>
      <xdr:rowOff>114300</xdr:rowOff>
    </xdr:to>
    <xdr:sp macro="" textlink="">
      <xdr:nvSpPr>
        <xdr:cNvPr id="12548" name="Text Box 75" hidden="1">
          <a:extLst>
            <a:ext uri="{FF2B5EF4-FFF2-40B4-BE49-F238E27FC236}">
              <a16:creationId xmlns:a16="http://schemas.microsoft.com/office/drawing/2014/main" id="{00000000-0008-0000-0000-000004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143</xdr:row>
      <xdr:rowOff>76200</xdr:rowOff>
    </xdr:from>
    <xdr:to>
      <xdr:col>14</xdr:col>
      <xdr:colOff>76200</xdr:colOff>
      <xdr:row>144</xdr:row>
      <xdr:rowOff>114300</xdr:rowOff>
    </xdr:to>
    <xdr:sp macro="" textlink="">
      <xdr:nvSpPr>
        <xdr:cNvPr id="12549" name="Text Box 75" hidden="1">
          <a:extLst>
            <a:ext uri="{FF2B5EF4-FFF2-40B4-BE49-F238E27FC236}">
              <a16:creationId xmlns:a16="http://schemas.microsoft.com/office/drawing/2014/main" id="{00000000-0008-0000-0000-000005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143</xdr:row>
      <xdr:rowOff>76200</xdr:rowOff>
    </xdr:from>
    <xdr:to>
      <xdr:col>14</xdr:col>
      <xdr:colOff>76200</xdr:colOff>
      <xdr:row>144</xdr:row>
      <xdr:rowOff>114300</xdr:rowOff>
    </xdr:to>
    <xdr:sp macro="" textlink="">
      <xdr:nvSpPr>
        <xdr:cNvPr id="12550" name="Text Box 75" hidden="1">
          <a:extLst>
            <a:ext uri="{FF2B5EF4-FFF2-40B4-BE49-F238E27FC236}">
              <a16:creationId xmlns:a16="http://schemas.microsoft.com/office/drawing/2014/main" id="{00000000-0008-0000-0000-000006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143</xdr:row>
      <xdr:rowOff>76200</xdr:rowOff>
    </xdr:from>
    <xdr:to>
      <xdr:col>14</xdr:col>
      <xdr:colOff>76200</xdr:colOff>
      <xdr:row>144</xdr:row>
      <xdr:rowOff>114300</xdr:rowOff>
    </xdr:to>
    <xdr:sp macro="" textlink="">
      <xdr:nvSpPr>
        <xdr:cNvPr id="12551" name="Text Box 75" hidden="1">
          <a:extLst>
            <a:ext uri="{FF2B5EF4-FFF2-40B4-BE49-F238E27FC236}">
              <a16:creationId xmlns:a16="http://schemas.microsoft.com/office/drawing/2014/main" id="{00000000-0008-0000-0000-000007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143</xdr:row>
      <xdr:rowOff>76200</xdr:rowOff>
    </xdr:from>
    <xdr:to>
      <xdr:col>14</xdr:col>
      <xdr:colOff>76200</xdr:colOff>
      <xdr:row>144</xdr:row>
      <xdr:rowOff>114300</xdr:rowOff>
    </xdr:to>
    <xdr:sp macro="" textlink="">
      <xdr:nvSpPr>
        <xdr:cNvPr id="12552" name="Text Box 75" hidden="1">
          <a:extLst>
            <a:ext uri="{FF2B5EF4-FFF2-40B4-BE49-F238E27FC236}">
              <a16:creationId xmlns:a16="http://schemas.microsoft.com/office/drawing/2014/main" id="{00000000-0008-0000-0000-000008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143</xdr:row>
      <xdr:rowOff>76200</xdr:rowOff>
    </xdr:from>
    <xdr:to>
      <xdr:col>14</xdr:col>
      <xdr:colOff>76200</xdr:colOff>
      <xdr:row>144</xdr:row>
      <xdr:rowOff>114300</xdr:rowOff>
    </xdr:to>
    <xdr:sp macro="" textlink="">
      <xdr:nvSpPr>
        <xdr:cNvPr id="12553" name="Text Box 75" hidden="1">
          <a:extLst>
            <a:ext uri="{FF2B5EF4-FFF2-40B4-BE49-F238E27FC236}">
              <a16:creationId xmlns:a16="http://schemas.microsoft.com/office/drawing/2014/main" id="{00000000-0008-0000-0000-000009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143</xdr:row>
      <xdr:rowOff>76200</xdr:rowOff>
    </xdr:from>
    <xdr:to>
      <xdr:col>14</xdr:col>
      <xdr:colOff>76200</xdr:colOff>
      <xdr:row>144</xdr:row>
      <xdr:rowOff>114300</xdr:rowOff>
    </xdr:to>
    <xdr:sp macro="" textlink="">
      <xdr:nvSpPr>
        <xdr:cNvPr id="12554" name="Text Box 75" hidden="1">
          <a:extLst>
            <a:ext uri="{FF2B5EF4-FFF2-40B4-BE49-F238E27FC236}">
              <a16:creationId xmlns:a16="http://schemas.microsoft.com/office/drawing/2014/main" id="{00000000-0008-0000-0000-00000A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143</xdr:row>
      <xdr:rowOff>76200</xdr:rowOff>
    </xdr:from>
    <xdr:to>
      <xdr:col>14</xdr:col>
      <xdr:colOff>76200</xdr:colOff>
      <xdr:row>144</xdr:row>
      <xdr:rowOff>114300</xdr:rowOff>
    </xdr:to>
    <xdr:sp macro="" textlink="">
      <xdr:nvSpPr>
        <xdr:cNvPr id="12555" name="Text Box 75" hidden="1">
          <a:extLst>
            <a:ext uri="{FF2B5EF4-FFF2-40B4-BE49-F238E27FC236}">
              <a16:creationId xmlns:a16="http://schemas.microsoft.com/office/drawing/2014/main" id="{00000000-0008-0000-0000-00000B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144</xdr:row>
      <xdr:rowOff>76200</xdr:rowOff>
    </xdr:from>
    <xdr:to>
      <xdr:col>14</xdr:col>
      <xdr:colOff>76200</xdr:colOff>
      <xdr:row>145</xdr:row>
      <xdr:rowOff>114300</xdr:rowOff>
    </xdr:to>
    <xdr:sp macro="" textlink="">
      <xdr:nvSpPr>
        <xdr:cNvPr id="12556" name="Text Box 75" hidden="1">
          <a:extLst>
            <a:ext uri="{FF2B5EF4-FFF2-40B4-BE49-F238E27FC236}">
              <a16:creationId xmlns:a16="http://schemas.microsoft.com/office/drawing/2014/main" id="{00000000-0008-0000-0000-00000C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144</xdr:row>
      <xdr:rowOff>76200</xdr:rowOff>
    </xdr:from>
    <xdr:to>
      <xdr:col>14</xdr:col>
      <xdr:colOff>76200</xdr:colOff>
      <xdr:row>145</xdr:row>
      <xdr:rowOff>114300</xdr:rowOff>
    </xdr:to>
    <xdr:sp macro="" textlink="">
      <xdr:nvSpPr>
        <xdr:cNvPr id="12557" name="Text Box 75" hidden="1">
          <a:extLst>
            <a:ext uri="{FF2B5EF4-FFF2-40B4-BE49-F238E27FC236}">
              <a16:creationId xmlns:a16="http://schemas.microsoft.com/office/drawing/2014/main" id="{00000000-0008-0000-0000-00000D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144</xdr:row>
      <xdr:rowOff>76200</xdr:rowOff>
    </xdr:from>
    <xdr:to>
      <xdr:col>14</xdr:col>
      <xdr:colOff>76200</xdr:colOff>
      <xdr:row>145</xdr:row>
      <xdr:rowOff>114300</xdr:rowOff>
    </xdr:to>
    <xdr:sp macro="" textlink="">
      <xdr:nvSpPr>
        <xdr:cNvPr id="12558" name="Text Box 75" hidden="1">
          <a:extLst>
            <a:ext uri="{FF2B5EF4-FFF2-40B4-BE49-F238E27FC236}">
              <a16:creationId xmlns:a16="http://schemas.microsoft.com/office/drawing/2014/main" id="{00000000-0008-0000-0000-00000E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144</xdr:row>
      <xdr:rowOff>76200</xdr:rowOff>
    </xdr:from>
    <xdr:to>
      <xdr:col>14</xdr:col>
      <xdr:colOff>76200</xdr:colOff>
      <xdr:row>145</xdr:row>
      <xdr:rowOff>114300</xdr:rowOff>
    </xdr:to>
    <xdr:sp macro="" textlink="">
      <xdr:nvSpPr>
        <xdr:cNvPr id="12559" name="Text Box 75" hidden="1">
          <a:extLst>
            <a:ext uri="{FF2B5EF4-FFF2-40B4-BE49-F238E27FC236}">
              <a16:creationId xmlns:a16="http://schemas.microsoft.com/office/drawing/2014/main" id="{00000000-0008-0000-0000-00000F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144</xdr:row>
      <xdr:rowOff>76200</xdr:rowOff>
    </xdr:from>
    <xdr:to>
      <xdr:col>14</xdr:col>
      <xdr:colOff>76200</xdr:colOff>
      <xdr:row>145</xdr:row>
      <xdr:rowOff>114300</xdr:rowOff>
    </xdr:to>
    <xdr:sp macro="" textlink="">
      <xdr:nvSpPr>
        <xdr:cNvPr id="12560" name="Text Box 75" hidden="1">
          <a:extLst>
            <a:ext uri="{FF2B5EF4-FFF2-40B4-BE49-F238E27FC236}">
              <a16:creationId xmlns:a16="http://schemas.microsoft.com/office/drawing/2014/main" id="{00000000-0008-0000-0000-000010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144</xdr:row>
      <xdr:rowOff>76200</xdr:rowOff>
    </xdr:from>
    <xdr:to>
      <xdr:col>14</xdr:col>
      <xdr:colOff>76200</xdr:colOff>
      <xdr:row>145</xdr:row>
      <xdr:rowOff>114300</xdr:rowOff>
    </xdr:to>
    <xdr:sp macro="" textlink="">
      <xdr:nvSpPr>
        <xdr:cNvPr id="12561" name="Text Box 75" hidden="1">
          <a:extLst>
            <a:ext uri="{FF2B5EF4-FFF2-40B4-BE49-F238E27FC236}">
              <a16:creationId xmlns:a16="http://schemas.microsoft.com/office/drawing/2014/main" id="{00000000-0008-0000-0000-000011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144</xdr:row>
      <xdr:rowOff>76200</xdr:rowOff>
    </xdr:from>
    <xdr:to>
      <xdr:col>14</xdr:col>
      <xdr:colOff>76200</xdr:colOff>
      <xdr:row>145</xdr:row>
      <xdr:rowOff>114300</xdr:rowOff>
    </xdr:to>
    <xdr:sp macro="" textlink="">
      <xdr:nvSpPr>
        <xdr:cNvPr id="12562" name="Text Box 75" hidden="1">
          <a:extLst>
            <a:ext uri="{FF2B5EF4-FFF2-40B4-BE49-F238E27FC236}">
              <a16:creationId xmlns:a16="http://schemas.microsoft.com/office/drawing/2014/main" id="{00000000-0008-0000-0000-000012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144</xdr:row>
      <xdr:rowOff>76200</xdr:rowOff>
    </xdr:from>
    <xdr:to>
      <xdr:col>14</xdr:col>
      <xdr:colOff>76200</xdr:colOff>
      <xdr:row>145</xdr:row>
      <xdr:rowOff>114300</xdr:rowOff>
    </xdr:to>
    <xdr:sp macro="" textlink="">
      <xdr:nvSpPr>
        <xdr:cNvPr id="12563" name="Text Box 75" hidden="1">
          <a:extLst>
            <a:ext uri="{FF2B5EF4-FFF2-40B4-BE49-F238E27FC236}">
              <a16:creationId xmlns:a16="http://schemas.microsoft.com/office/drawing/2014/main" id="{00000000-0008-0000-0000-000013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145</xdr:row>
      <xdr:rowOff>76200</xdr:rowOff>
    </xdr:from>
    <xdr:to>
      <xdr:col>14</xdr:col>
      <xdr:colOff>76200</xdr:colOff>
      <xdr:row>146</xdr:row>
      <xdr:rowOff>114300</xdr:rowOff>
    </xdr:to>
    <xdr:sp macro="" textlink="">
      <xdr:nvSpPr>
        <xdr:cNvPr id="12564" name="Text Box 75" hidden="1">
          <a:extLst>
            <a:ext uri="{FF2B5EF4-FFF2-40B4-BE49-F238E27FC236}">
              <a16:creationId xmlns:a16="http://schemas.microsoft.com/office/drawing/2014/main" id="{00000000-0008-0000-0000-000014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145</xdr:row>
      <xdr:rowOff>76200</xdr:rowOff>
    </xdr:from>
    <xdr:to>
      <xdr:col>14</xdr:col>
      <xdr:colOff>76200</xdr:colOff>
      <xdr:row>146</xdr:row>
      <xdr:rowOff>114300</xdr:rowOff>
    </xdr:to>
    <xdr:sp macro="" textlink="">
      <xdr:nvSpPr>
        <xdr:cNvPr id="12565" name="Text Box 75" hidden="1">
          <a:extLst>
            <a:ext uri="{FF2B5EF4-FFF2-40B4-BE49-F238E27FC236}">
              <a16:creationId xmlns:a16="http://schemas.microsoft.com/office/drawing/2014/main" id="{00000000-0008-0000-0000-000015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145</xdr:row>
      <xdr:rowOff>76200</xdr:rowOff>
    </xdr:from>
    <xdr:to>
      <xdr:col>14</xdr:col>
      <xdr:colOff>76200</xdr:colOff>
      <xdr:row>146</xdr:row>
      <xdr:rowOff>114300</xdr:rowOff>
    </xdr:to>
    <xdr:sp macro="" textlink="">
      <xdr:nvSpPr>
        <xdr:cNvPr id="12566" name="Text Box 75" hidden="1">
          <a:extLst>
            <a:ext uri="{FF2B5EF4-FFF2-40B4-BE49-F238E27FC236}">
              <a16:creationId xmlns:a16="http://schemas.microsoft.com/office/drawing/2014/main" id="{00000000-0008-0000-0000-000016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145</xdr:row>
      <xdr:rowOff>76200</xdr:rowOff>
    </xdr:from>
    <xdr:to>
      <xdr:col>14</xdr:col>
      <xdr:colOff>76200</xdr:colOff>
      <xdr:row>146</xdr:row>
      <xdr:rowOff>114300</xdr:rowOff>
    </xdr:to>
    <xdr:sp macro="" textlink="">
      <xdr:nvSpPr>
        <xdr:cNvPr id="12567" name="Text Box 75" hidden="1">
          <a:extLst>
            <a:ext uri="{FF2B5EF4-FFF2-40B4-BE49-F238E27FC236}">
              <a16:creationId xmlns:a16="http://schemas.microsoft.com/office/drawing/2014/main" id="{00000000-0008-0000-0000-000017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145</xdr:row>
      <xdr:rowOff>76200</xdr:rowOff>
    </xdr:from>
    <xdr:to>
      <xdr:col>14</xdr:col>
      <xdr:colOff>76200</xdr:colOff>
      <xdr:row>146</xdr:row>
      <xdr:rowOff>114300</xdr:rowOff>
    </xdr:to>
    <xdr:sp macro="" textlink="">
      <xdr:nvSpPr>
        <xdr:cNvPr id="12568" name="Text Box 75" hidden="1">
          <a:extLst>
            <a:ext uri="{FF2B5EF4-FFF2-40B4-BE49-F238E27FC236}">
              <a16:creationId xmlns:a16="http://schemas.microsoft.com/office/drawing/2014/main" id="{00000000-0008-0000-0000-000018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145</xdr:row>
      <xdr:rowOff>76200</xdr:rowOff>
    </xdr:from>
    <xdr:to>
      <xdr:col>14</xdr:col>
      <xdr:colOff>76200</xdr:colOff>
      <xdr:row>146</xdr:row>
      <xdr:rowOff>114300</xdr:rowOff>
    </xdr:to>
    <xdr:sp macro="" textlink="">
      <xdr:nvSpPr>
        <xdr:cNvPr id="12569" name="Text Box 75" hidden="1">
          <a:extLst>
            <a:ext uri="{FF2B5EF4-FFF2-40B4-BE49-F238E27FC236}">
              <a16:creationId xmlns:a16="http://schemas.microsoft.com/office/drawing/2014/main" id="{00000000-0008-0000-0000-000019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145</xdr:row>
      <xdr:rowOff>76200</xdr:rowOff>
    </xdr:from>
    <xdr:to>
      <xdr:col>14</xdr:col>
      <xdr:colOff>76200</xdr:colOff>
      <xdr:row>146</xdr:row>
      <xdr:rowOff>114300</xdr:rowOff>
    </xdr:to>
    <xdr:sp macro="" textlink="">
      <xdr:nvSpPr>
        <xdr:cNvPr id="12570" name="Text Box 75" hidden="1">
          <a:extLst>
            <a:ext uri="{FF2B5EF4-FFF2-40B4-BE49-F238E27FC236}">
              <a16:creationId xmlns:a16="http://schemas.microsoft.com/office/drawing/2014/main" id="{00000000-0008-0000-0000-00001A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145</xdr:row>
      <xdr:rowOff>76200</xdr:rowOff>
    </xdr:from>
    <xdr:to>
      <xdr:col>14</xdr:col>
      <xdr:colOff>76200</xdr:colOff>
      <xdr:row>146</xdr:row>
      <xdr:rowOff>114300</xdr:rowOff>
    </xdr:to>
    <xdr:sp macro="" textlink="">
      <xdr:nvSpPr>
        <xdr:cNvPr id="12571" name="Text Box 75" hidden="1">
          <a:extLst>
            <a:ext uri="{FF2B5EF4-FFF2-40B4-BE49-F238E27FC236}">
              <a16:creationId xmlns:a16="http://schemas.microsoft.com/office/drawing/2014/main" id="{00000000-0008-0000-0000-00001B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146</xdr:row>
      <xdr:rowOff>76200</xdr:rowOff>
    </xdr:from>
    <xdr:to>
      <xdr:col>14</xdr:col>
      <xdr:colOff>76200</xdr:colOff>
      <xdr:row>147</xdr:row>
      <xdr:rowOff>114300</xdr:rowOff>
    </xdr:to>
    <xdr:sp macro="" textlink="">
      <xdr:nvSpPr>
        <xdr:cNvPr id="12572" name="Text Box 75" hidden="1">
          <a:extLst>
            <a:ext uri="{FF2B5EF4-FFF2-40B4-BE49-F238E27FC236}">
              <a16:creationId xmlns:a16="http://schemas.microsoft.com/office/drawing/2014/main" id="{00000000-0008-0000-0000-00001C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146</xdr:row>
      <xdr:rowOff>76200</xdr:rowOff>
    </xdr:from>
    <xdr:to>
      <xdr:col>14</xdr:col>
      <xdr:colOff>76200</xdr:colOff>
      <xdr:row>147</xdr:row>
      <xdr:rowOff>114300</xdr:rowOff>
    </xdr:to>
    <xdr:sp macro="" textlink="">
      <xdr:nvSpPr>
        <xdr:cNvPr id="12573" name="Text Box 75" hidden="1">
          <a:extLst>
            <a:ext uri="{FF2B5EF4-FFF2-40B4-BE49-F238E27FC236}">
              <a16:creationId xmlns:a16="http://schemas.microsoft.com/office/drawing/2014/main" id="{00000000-0008-0000-0000-00001D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146</xdr:row>
      <xdr:rowOff>76200</xdr:rowOff>
    </xdr:from>
    <xdr:to>
      <xdr:col>14</xdr:col>
      <xdr:colOff>76200</xdr:colOff>
      <xdr:row>147</xdr:row>
      <xdr:rowOff>114300</xdr:rowOff>
    </xdr:to>
    <xdr:sp macro="" textlink="">
      <xdr:nvSpPr>
        <xdr:cNvPr id="12574" name="Text Box 75" hidden="1">
          <a:extLst>
            <a:ext uri="{FF2B5EF4-FFF2-40B4-BE49-F238E27FC236}">
              <a16:creationId xmlns:a16="http://schemas.microsoft.com/office/drawing/2014/main" id="{00000000-0008-0000-0000-00001E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146</xdr:row>
      <xdr:rowOff>76200</xdr:rowOff>
    </xdr:from>
    <xdr:to>
      <xdr:col>14</xdr:col>
      <xdr:colOff>76200</xdr:colOff>
      <xdr:row>147</xdr:row>
      <xdr:rowOff>114300</xdr:rowOff>
    </xdr:to>
    <xdr:sp macro="" textlink="">
      <xdr:nvSpPr>
        <xdr:cNvPr id="12575" name="Text Box 75" hidden="1">
          <a:extLst>
            <a:ext uri="{FF2B5EF4-FFF2-40B4-BE49-F238E27FC236}">
              <a16:creationId xmlns:a16="http://schemas.microsoft.com/office/drawing/2014/main" id="{00000000-0008-0000-0000-00001F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146</xdr:row>
      <xdr:rowOff>76200</xdr:rowOff>
    </xdr:from>
    <xdr:to>
      <xdr:col>14</xdr:col>
      <xdr:colOff>76200</xdr:colOff>
      <xdr:row>147</xdr:row>
      <xdr:rowOff>114300</xdr:rowOff>
    </xdr:to>
    <xdr:sp macro="" textlink="">
      <xdr:nvSpPr>
        <xdr:cNvPr id="12576" name="Text Box 75" hidden="1">
          <a:extLst>
            <a:ext uri="{FF2B5EF4-FFF2-40B4-BE49-F238E27FC236}">
              <a16:creationId xmlns:a16="http://schemas.microsoft.com/office/drawing/2014/main" id="{00000000-0008-0000-0000-000020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146</xdr:row>
      <xdr:rowOff>76200</xdr:rowOff>
    </xdr:from>
    <xdr:to>
      <xdr:col>14</xdr:col>
      <xdr:colOff>76200</xdr:colOff>
      <xdr:row>147</xdr:row>
      <xdr:rowOff>114300</xdr:rowOff>
    </xdr:to>
    <xdr:sp macro="" textlink="">
      <xdr:nvSpPr>
        <xdr:cNvPr id="12577" name="Text Box 75" hidden="1">
          <a:extLst>
            <a:ext uri="{FF2B5EF4-FFF2-40B4-BE49-F238E27FC236}">
              <a16:creationId xmlns:a16="http://schemas.microsoft.com/office/drawing/2014/main" id="{00000000-0008-0000-0000-000021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146</xdr:row>
      <xdr:rowOff>76200</xdr:rowOff>
    </xdr:from>
    <xdr:to>
      <xdr:col>14</xdr:col>
      <xdr:colOff>76200</xdr:colOff>
      <xdr:row>147</xdr:row>
      <xdr:rowOff>114300</xdr:rowOff>
    </xdr:to>
    <xdr:sp macro="" textlink="">
      <xdr:nvSpPr>
        <xdr:cNvPr id="12578" name="Text Box 75" hidden="1">
          <a:extLst>
            <a:ext uri="{FF2B5EF4-FFF2-40B4-BE49-F238E27FC236}">
              <a16:creationId xmlns:a16="http://schemas.microsoft.com/office/drawing/2014/main" id="{00000000-0008-0000-0000-000022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146</xdr:row>
      <xdr:rowOff>76200</xdr:rowOff>
    </xdr:from>
    <xdr:to>
      <xdr:col>14</xdr:col>
      <xdr:colOff>76200</xdr:colOff>
      <xdr:row>147</xdr:row>
      <xdr:rowOff>114300</xdr:rowOff>
    </xdr:to>
    <xdr:sp macro="" textlink="">
      <xdr:nvSpPr>
        <xdr:cNvPr id="12579" name="Text Box 75" hidden="1">
          <a:extLst>
            <a:ext uri="{FF2B5EF4-FFF2-40B4-BE49-F238E27FC236}">
              <a16:creationId xmlns:a16="http://schemas.microsoft.com/office/drawing/2014/main" id="{00000000-0008-0000-0000-000023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147</xdr:row>
      <xdr:rowOff>76200</xdr:rowOff>
    </xdr:from>
    <xdr:to>
      <xdr:col>14</xdr:col>
      <xdr:colOff>76200</xdr:colOff>
      <xdr:row>148</xdr:row>
      <xdr:rowOff>114300</xdr:rowOff>
    </xdr:to>
    <xdr:sp macro="" textlink="">
      <xdr:nvSpPr>
        <xdr:cNvPr id="12580" name="Text Box 75" hidden="1">
          <a:extLst>
            <a:ext uri="{FF2B5EF4-FFF2-40B4-BE49-F238E27FC236}">
              <a16:creationId xmlns:a16="http://schemas.microsoft.com/office/drawing/2014/main" id="{00000000-0008-0000-0000-000024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147</xdr:row>
      <xdr:rowOff>76200</xdr:rowOff>
    </xdr:from>
    <xdr:to>
      <xdr:col>14</xdr:col>
      <xdr:colOff>76200</xdr:colOff>
      <xdr:row>148</xdr:row>
      <xdr:rowOff>114300</xdr:rowOff>
    </xdr:to>
    <xdr:sp macro="" textlink="">
      <xdr:nvSpPr>
        <xdr:cNvPr id="12581" name="Text Box 75" hidden="1">
          <a:extLst>
            <a:ext uri="{FF2B5EF4-FFF2-40B4-BE49-F238E27FC236}">
              <a16:creationId xmlns:a16="http://schemas.microsoft.com/office/drawing/2014/main" id="{00000000-0008-0000-0000-000025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147</xdr:row>
      <xdr:rowOff>76200</xdr:rowOff>
    </xdr:from>
    <xdr:to>
      <xdr:col>14</xdr:col>
      <xdr:colOff>76200</xdr:colOff>
      <xdr:row>148</xdr:row>
      <xdr:rowOff>114300</xdr:rowOff>
    </xdr:to>
    <xdr:sp macro="" textlink="">
      <xdr:nvSpPr>
        <xdr:cNvPr id="12582" name="Text Box 75" hidden="1">
          <a:extLst>
            <a:ext uri="{FF2B5EF4-FFF2-40B4-BE49-F238E27FC236}">
              <a16:creationId xmlns:a16="http://schemas.microsoft.com/office/drawing/2014/main" id="{00000000-0008-0000-0000-000026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147</xdr:row>
      <xdr:rowOff>76200</xdr:rowOff>
    </xdr:from>
    <xdr:to>
      <xdr:col>14</xdr:col>
      <xdr:colOff>76200</xdr:colOff>
      <xdr:row>148</xdr:row>
      <xdr:rowOff>114300</xdr:rowOff>
    </xdr:to>
    <xdr:sp macro="" textlink="">
      <xdr:nvSpPr>
        <xdr:cNvPr id="12583" name="Text Box 75" hidden="1">
          <a:extLst>
            <a:ext uri="{FF2B5EF4-FFF2-40B4-BE49-F238E27FC236}">
              <a16:creationId xmlns:a16="http://schemas.microsoft.com/office/drawing/2014/main" id="{00000000-0008-0000-0000-000027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147</xdr:row>
      <xdr:rowOff>76200</xdr:rowOff>
    </xdr:from>
    <xdr:to>
      <xdr:col>14</xdr:col>
      <xdr:colOff>76200</xdr:colOff>
      <xdr:row>148</xdr:row>
      <xdr:rowOff>114300</xdr:rowOff>
    </xdr:to>
    <xdr:sp macro="" textlink="">
      <xdr:nvSpPr>
        <xdr:cNvPr id="12584" name="Text Box 75" hidden="1">
          <a:extLst>
            <a:ext uri="{FF2B5EF4-FFF2-40B4-BE49-F238E27FC236}">
              <a16:creationId xmlns:a16="http://schemas.microsoft.com/office/drawing/2014/main" id="{00000000-0008-0000-0000-000028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147</xdr:row>
      <xdr:rowOff>76200</xdr:rowOff>
    </xdr:from>
    <xdr:to>
      <xdr:col>14</xdr:col>
      <xdr:colOff>76200</xdr:colOff>
      <xdr:row>148</xdr:row>
      <xdr:rowOff>114300</xdr:rowOff>
    </xdr:to>
    <xdr:sp macro="" textlink="">
      <xdr:nvSpPr>
        <xdr:cNvPr id="12585" name="Text Box 75" hidden="1">
          <a:extLst>
            <a:ext uri="{FF2B5EF4-FFF2-40B4-BE49-F238E27FC236}">
              <a16:creationId xmlns:a16="http://schemas.microsoft.com/office/drawing/2014/main" id="{00000000-0008-0000-0000-000029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147</xdr:row>
      <xdr:rowOff>76200</xdr:rowOff>
    </xdr:from>
    <xdr:to>
      <xdr:col>14</xdr:col>
      <xdr:colOff>76200</xdr:colOff>
      <xdr:row>148</xdr:row>
      <xdr:rowOff>114300</xdr:rowOff>
    </xdr:to>
    <xdr:sp macro="" textlink="">
      <xdr:nvSpPr>
        <xdr:cNvPr id="12586" name="Text Box 75" hidden="1">
          <a:extLst>
            <a:ext uri="{FF2B5EF4-FFF2-40B4-BE49-F238E27FC236}">
              <a16:creationId xmlns:a16="http://schemas.microsoft.com/office/drawing/2014/main" id="{00000000-0008-0000-0000-00002A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147</xdr:row>
      <xdr:rowOff>76200</xdr:rowOff>
    </xdr:from>
    <xdr:to>
      <xdr:col>14</xdr:col>
      <xdr:colOff>76200</xdr:colOff>
      <xdr:row>148</xdr:row>
      <xdr:rowOff>114300</xdr:rowOff>
    </xdr:to>
    <xdr:sp macro="" textlink="">
      <xdr:nvSpPr>
        <xdr:cNvPr id="12587" name="Text Box 75" hidden="1">
          <a:extLst>
            <a:ext uri="{FF2B5EF4-FFF2-40B4-BE49-F238E27FC236}">
              <a16:creationId xmlns:a16="http://schemas.microsoft.com/office/drawing/2014/main" id="{00000000-0008-0000-0000-00002B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148</xdr:row>
      <xdr:rowOff>76200</xdr:rowOff>
    </xdr:from>
    <xdr:to>
      <xdr:col>14</xdr:col>
      <xdr:colOff>76200</xdr:colOff>
      <xdr:row>149</xdr:row>
      <xdr:rowOff>114300</xdr:rowOff>
    </xdr:to>
    <xdr:sp macro="" textlink="">
      <xdr:nvSpPr>
        <xdr:cNvPr id="12588" name="Text Box 75" hidden="1">
          <a:extLst>
            <a:ext uri="{FF2B5EF4-FFF2-40B4-BE49-F238E27FC236}">
              <a16:creationId xmlns:a16="http://schemas.microsoft.com/office/drawing/2014/main" id="{00000000-0008-0000-0000-00002C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148</xdr:row>
      <xdr:rowOff>76200</xdr:rowOff>
    </xdr:from>
    <xdr:to>
      <xdr:col>14</xdr:col>
      <xdr:colOff>76200</xdr:colOff>
      <xdr:row>149</xdr:row>
      <xdr:rowOff>114300</xdr:rowOff>
    </xdr:to>
    <xdr:sp macro="" textlink="">
      <xdr:nvSpPr>
        <xdr:cNvPr id="12589" name="Text Box 75" hidden="1">
          <a:extLst>
            <a:ext uri="{FF2B5EF4-FFF2-40B4-BE49-F238E27FC236}">
              <a16:creationId xmlns:a16="http://schemas.microsoft.com/office/drawing/2014/main" id="{00000000-0008-0000-0000-00002D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148</xdr:row>
      <xdr:rowOff>76200</xdr:rowOff>
    </xdr:from>
    <xdr:to>
      <xdr:col>14</xdr:col>
      <xdr:colOff>76200</xdr:colOff>
      <xdr:row>149</xdr:row>
      <xdr:rowOff>114300</xdr:rowOff>
    </xdr:to>
    <xdr:sp macro="" textlink="">
      <xdr:nvSpPr>
        <xdr:cNvPr id="12590" name="Text Box 75" hidden="1">
          <a:extLst>
            <a:ext uri="{FF2B5EF4-FFF2-40B4-BE49-F238E27FC236}">
              <a16:creationId xmlns:a16="http://schemas.microsoft.com/office/drawing/2014/main" id="{00000000-0008-0000-0000-00002E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148</xdr:row>
      <xdr:rowOff>76200</xdr:rowOff>
    </xdr:from>
    <xdr:to>
      <xdr:col>14</xdr:col>
      <xdr:colOff>76200</xdr:colOff>
      <xdr:row>149</xdr:row>
      <xdr:rowOff>114300</xdr:rowOff>
    </xdr:to>
    <xdr:sp macro="" textlink="">
      <xdr:nvSpPr>
        <xdr:cNvPr id="12591" name="Text Box 75" hidden="1">
          <a:extLst>
            <a:ext uri="{FF2B5EF4-FFF2-40B4-BE49-F238E27FC236}">
              <a16:creationId xmlns:a16="http://schemas.microsoft.com/office/drawing/2014/main" id="{00000000-0008-0000-0000-00002F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148</xdr:row>
      <xdr:rowOff>76200</xdr:rowOff>
    </xdr:from>
    <xdr:to>
      <xdr:col>14</xdr:col>
      <xdr:colOff>76200</xdr:colOff>
      <xdr:row>149</xdr:row>
      <xdr:rowOff>114300</xdr:rowOff>
    </xdr:to>
    <xdr:sp macro="" textlink="">
      <xdr:nvSpPr>
        <xdr:cNvPr id="12592" name="Text Box 75" hidden="1">
          <a:extLst>
            <a:ext uri="{FF2B5EF4-FFF2-40B4-BE49-F238E27FC236}">
              <a16:creationId xmlns:a16="http://schemas.microsoft.com/office/drawing/2014/main" id="{00000000-0008-0000-0000-000030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148</xdr:row>
      <xdr:rowOff>76200</xdr:rowOff>
    </xdr:from>
    <xdr:to>
      <xdr:col>14</xdr:col>
      <xdr:colOff>76200</xdr:colOff>
      <xdr:row>149</xdr:row>
      <xdr:rowOff>114300</xdr:rowOff>
    </xdr:to>
    <xdr:sp macro="" textlink="">
      <xdr:nvSpPr>
        <xdr:cNvPr id="12593" name="Text Box 75" hidden="1">
          <a:extLst>
            <a:ext uri="{FF2B5EF4-FFF2-40B4-BE49-F238E27FC236}">
              <a16:creationId xmlns:a16="http://schemas.microsoft.com/office/drawing/2014/main" id="{00000000-0008-0000-0000-000031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148</xdr:row>
      <xdr:rowOff>76200</xdr:rowOff>
    </xdr:from>
    <xdr:to>
      <xdr:col>14</xdr:col>
      <xdr:colOff>76200</xdr:colOff>
      <xdr:row>149</xdr:row>
      <xdr:rowOff>114300</xdr:rowOff>
    </xdr:to>
    <xdr:sp macro="" textlink="">
      <xdr:nvSpPr>
        <xdr:cNvPr id="12594" name="Text Box 75" hidden="1">
          <a:extLst>
            <a:ext uri="{FF2B5EF4-FFF2-40B4-BE49-F238E27FC236}">
              <a16:creationId xmlns:a16="http://schemas.microsoft.com/office/drawing/2014/main" id="{00000000-0008-0000-0000-000032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148</xdr:row>
      <xdr:rowOff>76200</xdr:rowOff>
    </xdr:from>
    <xdr:to>
      <xdr:col>14</xdr:col>
      <xdr:colOff>76200</xdr:colOff>
      <xdr:row>149</xdr:row>
      <xdr:rowOff>114300</xdr:rowOff>
    </xdr:to>
    <xdr:sp macro="" textlink="">
      <xdr:nvSpPr>
        <xdr:cNvPr id="12595" name="Text Box 75" hidden="1">
          <a:extLst>
            <a:ext uri="{FF2B5EF4-FFF2-40B4-BE49-F238E27FC236}">
              <a16:creationId xmlns:a16="http://schemas.microsoft.com/office/drawing/2014/main" id="{00000000-0008-0000-0000-000033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149</xdr:row>
      <xdr:rowOff>76200</xdr:rowOff>
    </xdr:from>
    <xdr:to>
      <xdr:col>14</xdr:col>
      <xdr:colOff>76200</xdr:colOff>
      <xdr:row>150</xdr:row>
      <xdr:rowOff>114300</xdr:rowOff>
    </xdr:to>
    <xdr:sp macro="" textlink="">
      <xdr:nvSpPr>
        <xdr:cNvPr id="12596" name="Text Box 75" hidden="1">
          <a:extLst>
            <a:ext uri="{FF2B5EF4-FFF2-40B4-BE49-F238E27FC236}">
              <a16:creationId xmlns:a16="http://schemas.microsoft.com/office/drawing/2014/main" id="{00000000-0008-0000-0000-000034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149</xdr:row>
      <xdr:rowOff>76200</xdr:rowOff>
    </xdr:from>
    <xdr:to>
      <xdr:col>14</xdr:col>
      <xdr:colOff>76200</xdr:colOff>
      <xdr:row>150</xdr:row>
      <xdr:rowOff>114300</xdr:rowOff>
    </xdr:to>
    <xdr:sp macro="" textlink="">
      <xdr:nvSpPr>
        <xdr:cNvPr id="12597" name="Text Box 75" hidden="1">
          <a:extLst>
            <a:ext uri="{FF2B5EF4-FFF2-40B4-BE49-F238E27FC236}">
              <a16:creationId xmlns:a16="http://schemas.microsoft.com/office/drawing/2014/main" id="{00000000-0008-0000-0000-000035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149</xdr:row>
      <xdr:rowOff>76200</xdr:rowOff>
    </xdr:from>
    <xdr:to>
      <xdr:col>14</xdr:col>
      <xdr:colOff>76200</xdr:colOff>
      <xdr:row>150</xdr:row>
      <xdr:rowOff>114300</xdr:rowOff>
    </xdr:to>
    <xdr:sp macro="" textlink="">
      <xdr:nvSpPr>
        <xdr:cNvPr id="12598" name="Text Box 75" hidden="1">
          <a:extLst>
            <a:ext uri="{FF2B5EF4-FFF2-40B4-BE49-F238E27FC236}">
              <a16:creationId xmlns:a16="http://schemas.microsoft.com/office/drawing/2014/main" id="{00000000-0008-0000-0000-000036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149</xdr:row>
      <xdr:rowOff>76200</xdr:rowOff>
    </xdr:from>
    <xdr:to>
      <xdr:col>14</xdr:col>
      <xdr:colOff>76200</xdr:colOff>
      <xdr:row>150</xdr:row>
      <xdr:rowOff>114300</xdr:rowOff>
    </xdr:to>
    <xdr:sp macro="" textlink="">
      <xdr:nvSpPr>
        <xdr:cNvPr id="12599" name="Text Box 75" hidden="1">
          <a:extLst>
            <a:ext uri="{FF2B5EF4-FFF2-40B4-BE49-F238E27FC236}">
              <a16:creationId xmlns:a16="http://schemas.microsoft.com/office/drawing/2014/main" id="{00000000-0008-0000-0000-000037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149</xdr:row>
      <xdr:rowOff>76200</xdr:rowOff>
    </xdr:from>
    <xdr:to>
      <xdr:col>14</xdr:col>
      <xdr:colOff>76200</xdr:colOff>
      <xdr:row>150</xdr:row>
      <xdr:rowOff>114300</xdr:rowOff>
    </xdr:to>
    <xdr:sp macro="" textlink="">
      <xdr:nvSpPr>
        <xdr:cNvPr id="12600" name="Text Box 75" hidden="1">
          <a:extLst>
            <a:ext uri="{FF2B5EF4-FFF2-40B4-BE49-F238E27FC236}">
              <a16:creationId xmlns:a16="http://schemas.microsoft.com/office/drawing/2014/main" id="{00000000-0008-0000-0000-000038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149</xdr:row>
      <xdr:rowOff>76200</xdr:rowOff>
    </xdr:from>
    <xdr:to>
      <xdr:col>14</xdr:col>
      <xdr:colOff>76200</xdr:colOff>
      <xdr:row>150</xdr:row>
      <xdr:rowOff>114300</xdr:rowOff>
    </xdr:to>
    <xdr:sp macro="" textlink="">
      <xdr:nvSpPr>
        <xdr:cNvPr id="12601" name="Text Box 75" hidden="1">
          <a:extLst>
            <a:ext uri="{FF2B5EF4-FFF2-40B4-BE49-F238E27FC236}">
              <a16:creationId xmlns:a16="http://schemas.microsoft.com/office/drawing/2014/main" id="{00000000-0008-0000-0000-000039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149</xdr:row>
      <xdr:rowOff>76200</xdr:rowOff>
    </xdr:from>
    <xdr:to>
      <xdr:col>14</xdr:col>
      <xdr:colOff>76200</xdr:colOff>
      <xdr:row>150</xdr:row>
      <xdr:rowOff>114300</xdr:rowOff>
    </xdr:to>
    <xdr:sp macro="" textlink="">
      <xdr:nvSpPr>
        <xdr:cNvPr id="12602" name="Text Box 75" hidden="1">
          <a:extLst>
            <a:ext uri="{FF2B5EF4-FFF2-40B4-BE49-F238E27FC236}">
              <a16:creationId xmlns:a16="http://schemas.microsoft.com/office/drawing/2014/main" id="{00000000-0008-0000-0000-00003A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149</xdr:row>
      <xdr:rowOff>76200</xdr:rowOff>
    </xdr:from>
    <xdr:to>
      <xdr:col>14</xdr:col>
      <xdr:colOff>76200</xdr:colOff>
      <xdr:row>150</xdr:row>
      <xdr:rowOff>114300</xdr:rowOff>
    </xdr:to>
    <xdr:sp macro="" textlink="">
      <xdr:nvSpPr>
        <xdr:cNvPr id="12603" name="Text Box 75" hidden="1">
          <a:extLst>
            <a:ext uri="{FF2B5EF4-FFF2-40B4-BE49-F238E27FC236}">
              <a16:creationId xmlns:a16="http://schemas.microsoft.com/office/drawing/2014/main" id="{00000000-0008-0000-0000-00003B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150</xdr:row>
      <xdr:rowOff>76200</xdr:rowOff>
    </xdr:from>
    <xdr:to>
      <xdr:col>14</xdr:col>
      <xdr:colOff>76200</xdr:colOff>
      <xdr:row>151</xdr:row>
      <xdr:rowOff>114300</xdr:rowOff>
    </xdr:to>
    <xdr:sp macro="" textlink="">
      <xdr:nvSpPr>
        <xdr:cNvPr id="12604" name="Text Box 75" hidden="1">
          <a:extLst>
            <a:ext uri="{FF2B5EF4-FFF2-40B4-BE49-F238E27FC236}">
              <a16:creationId xmlns:a16="http://schemas.microsoft.com/office/drawing/2014/main" id="{00000000-0008-0000-0000-00003C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150</xdr:row>
      <xdr:rowOff>76200</xdr:rowOff>
    </xdr:from>
    <xdr:to>
      <xdr:col>14</xdr:col>
      <xdr:colOff>76200</xdr:colOff>
      <xdr:row>151</xdr:row>
      <xdr:rowOff>114300</xdr:rowOff>
    </xdr:to>
    <xdr:sp macro="" textlink="">
      <xdr:nvSpPr>
        <xdr:cNvPr id="12605" name="Text Box 75" hidden="1">
          <a:extLst>
            <a:ext uri="{FF2B5EF4-FFF2-40B4-BE49-F238E27FC236}">
              <a16:creationId xmlns:a16="http://schemas.microsoft.com/office/drawing/2014/main" id="{00000000-0008-0000-0000-00003D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150</xdr:row>
      <xdr:rowOff>76200</xdr:rowOff>
    </xdr:from>
    <xdr:to>
      <xdr:col>14</xdr:col>
      <xdr:colOff>76200</xdr:colOff>
      <xdr:row>151</xdr:row>
      <xdr:rowOff>114300</xdr:rowOff>
    </xdr:to>
    <xdr:sp macro="" textlink="">
      <xdr:nvSpPr>
        <xdr:cNvPr id="12606" name="Text Box 75" hidden="1">
          <a:extLst>
            <a:ext uri="{FF2B5EF4-FFF2-40B4-BE49-F238E27FC236}">
              <a16:creationId xmlns:a16="http://schemas.microsoft.com/office/drawing/2014/main" id="{00000000-0008-0000-0000-00003E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150</xdr:row>
      <xdr:rowOff>76200</xdr:rowOff>
    </xdr:from>
    <xdr:to>
      <xdr:col>14</xdr:col>
      <xdr:colOff>76200</xdr:colOff>
      <xdr:row>151</xdr:row>
      <xdr:rowOff>114300</xdr:rowOff>
    </xdr:to>
    <xdr:sp macro="" textlink="">
      <xdr:nvSpPr>
        <xdr:cNvPr id="12607" name="Text Box 75" hidden="1">
          <a:extLst>
            <a:ext uri="{FF2B5EF4-FFF2-40B4-BE49-F238E27FC236}">
              <a16:creationId xmlns:a16="http://schemas.microsoft.com/office/drawing/2014/main" id="{00000000-0008-0000-0000-00003F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150</xdr:row>
      <xdr:rowOff>76200</xdr:rowOff>
    </xdr:from>
    <xdr:to>
      <xdr:col>14</xdr:col>
      <xdr:colOff>76200</xdr:colOff>
      <xdr:row>151</xdr:row>
      <xdr:rowOff>114300</xdr:rowOff>
    </xdr:to>
    <xdr:sp macro="" textlink="">
      <xdr:nvSpPr>
        <xdr:cNvPr id="12608" name="Text Box 75" hidden="1">
          <a:extLst>
            <a:ext uri="{FF2B5EF4-FFF2-40B4-BE49-F238E27FC236}">
              <a16:creationId xmlns:a16="http://schemas.microsoft.com/office/drawing/2014/main" id="{00000000-0008-0000-0000-000040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150</xdr:row>
      <xdr:rowOff>76200</xdr:rowOff>
    </xdr:from>
    <xdr:to>
      <xdr:col>14</xdr:col>
      <xdr:colOff>76200</xdr:colOff>
      <xdr:row>151</xdr:row>
      <xdr:rowOff>114300</xdr:rowOff>
    </xdr:to>
    <xdr:sp macro="" textlink="">
      <xdr:nvSpPr>
        <xdr:cNvPr id="12609" name="Text Box 75" hidden="1">
          <a:extLst>
            <a:ext uri="{FF2B5EF4-FFF2-40B4-BE49-F238E27FC236}">
              <a16:creationId xmlns:a16="http://schemas.microsoft.com/office/drawing/2014/main" id="{00000000-0008-0000-0000-000041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150</xdr:row>
      <xdr:rowOff>76200</xdr:rowOff>
    </xdr:from>
    <xdr:to>
      <xdr:col>14</xdr:col>
      <xdr:colOff>76200</xdr:colOff>
      <xdr:row>151</xdr:row>
      <xdr:rowOff>114300</xdr:rowOff>
    </xdr:to>
    <xdr:sp macro="" textlink="">
      <xdr:nvSpPr>
        <xdr:cNvPr id="12610" name="Text Box 75" hidden="1">
          <a:extLst>
            <a:ext uri="{FF2B5EF4-FFF2-40B4-BE49-F238E27FC236}">
              <a16:creationId xmlns:a16="http://schemas.microsoft.com/office/drawing/2014/main" id="{00000000-0008-0000-0000-000042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150</xdr:row>
      <xdr:rowOff>76200</xdr:rowOff>
    </xdr:from>
    <xdr:to>
      <xdr:col>14</xdr:col>
      <xdr:colOff>76200</xdr:colOff>
      <xdr:row>151</xdr:row>
      <xdr:rowOff>114300</xdr:rowOff>
    </xdr:to>
    <xdr:sp macro="" textlink="">
      <xdr:nvSpPr>
        <xdr:cNvPr id="12611" name="Text Box 75" hidden="1">
          <a:extLst>
            <a:ext uri="{FF2B5EF4-FFF2-40B4-BE49-F238E27FC236}">
              <a16:creationId xmlns:a16="http://schemas.microsoft.com/office/drawing/2014/main" id="{00000000-0008-0000-0000-000043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151</xdr:row>
      <xdr:rowOff>76200</xdr:rowOff>
    </xdr:from>
    <xdr:to>
      <xdr:col>14</xdr:col>
      <xdr:colOff>76200</xdr:colOff>
      <xdr:row>152</xdr:row>
      <xdr:rowOff>114300</xdr:rowOff>
    </xdr:to>
    <xdr:sp macro="" textlink="">
      <xdr:nvSpPr>
        <xdr:cNvPr id="12612" name="Text Box 75" hidden="1">
          <a:extLst>
            <a:ext uri="{FF2B5EF4-FFF2-40B4-BE49-F238E27FC236}">
              <a16:creationId xmlns:a16="http://schemas.microsoft.com/office/drawing/2014/main" id="{00000000-0008-0000-0000-000044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151</xdr:row>
      <xdr:rowOff>76200</xdr:rowOff>
    </xdr:from>
    <xdr:to>
      <xdr:col>14</xdr:col>
      <xdr:colOff>76200</xdr:colOff>
      <xdr:row>152</xdr:row>
      <xdr:rowOff>114300</xdr:rowOff>
    </xdr:to>
    <xdr:sp macro="" textlink="">
      <xdr:nvSpPr>
        <xdr:cNvPr id="12613" name="Text Box 75" hidden="1">
          <a:extLst>
            <a:ext uri="{FF2B5EF4-FFF2-40B4-BE49-F238E27FC236}">
              <a16:creationId xmlns:a16="http://schemas.microsoft.com/office/drawing/2014/main" id="{00000000-0008-0000-0000-000045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151</xdr:row>
      <xdr:rowOff>76200</xdr:rowOff>
    </xdr:from>
    <xdr:to>
      <xdr:col>14</xdr:col>
      <xdr:colOff>76200</xdr:colOff>
      <xdr:row>152</xdr:row>
      <xdr:rowOff>114300</xdr:rowOff>
    </xdr:to>
    <xdr:sp macro="" textlink="">
      <xdr:nvSpPr>
        <xdr:cNvPr id="12614" name="Text Box 75" hidden="1">
          <a:extLst>
            <a:ext uri="{FF2B5EF4-FFF2-40B4-BE49-F238E27FC236}">
              <a16:creationId xmlns:a16="http://schemas.microsoft.com/office/drawing/2014/main" id="{00000000-0008-0000-0000-000046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151</xdr:row>
      <xdr:rowOff>76200</xdr:rowOff>
    </xdr:from>
    <xdr:to>
      <xdr:col>14</xdr:col>
      <xdr:colOff>76200</xdr:colOff>
      <xdr:row>152</xdr:row>
      <xdr:rowOff>114300</xdr:rowOff>
    </xdr:to>
    <xdr:sp macro="" textlink="">
      <xdr:nvSpPr>
        <xdr:cNvPr id="12615" name="Text Box 75" hidden="1">
          <a:extLst>
            <a:ext uri="{FF2B5EF4-FFF2-40B4-BE49-F238E27FC236}">
              <a16:creationId xmlns:a16="http://schemas.microsoft.com/office/drawing/2014/main" id="{00000000-0008-0000-0000-000047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151</xdr:row>
      <xdr:rowOff>76200</xdr:rowOff>
    </xdr:from>
    <xdr:to>
      <xdr:col>14</xdr:col>
      <xdr:colOff>76200</xdr:colOff>
      <xdr:row>152</xdr:row>
      <xdr:rowOff>114300</xdr:rowOff>
    </xdr:to>
    <xdr:sp macro="" textlink="">
      <xdr:nvSpPr>
        <xdr:cNvPr id="12616" name="Text Box 75" hidden="1">
          <a:extLst>
            <a:ext uri="{FF2B5EF4-FFF2-40B4-BE49-F238E27FC236}">
              <a16:creationId xmlns:a16="http://schemas.microsoft.com/office/drawing/2014/main" id="{00000000-0008-0000-0000-000048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151</xdr:row>
      <xdr:rowOff>76200</xdr:rowOff>
    </xdr:from>
    <xdr:to>
      <xdr:col>14</xdr:col>
      <xdr:colOff>76200</xdr:colOff>
      <xdr:row>152</xdr:row>
      <xdr:rowOff>114300</xdr:rowOff>
    </xdr:to>
    <xdr:sp macro="" textlink="">
      <xdr:nvSpPr>
        <xdr:cNvPr id="12617" name="Text Box 75" hidden="1">
          <a:extLst>
            <a:ext uri="{FF2B5EF4-FFF2-40B4-BE49-F238E27FC236}">
              <a16:creationId xmlns:a16="http://schemas.microsoft.com/office/drawing/2014/main" id="{00000000-0008-0000-0000-000049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151</xdr:row>
      <xdr:rowOff>76200</xdr:rowOff>
    </xdr:from>
    <xdr:to>
      <xdr:col>14</xdr:col>
      <xdr:colOff>76200</xdr:colOff>
      <xdr:row>152</xdr:row>
      <xdr:rowOff>114300</xdr:rowOff>
    </xdr:to>
    <xdr:sp macro="" textlink="">
      <xdr:nvSpPr>
        <xdr:cNvPr id="12618" name="Text Box 75" hidden="1">
          <a:extLst>
            <a:ext uri="{FF2B5EF4-FFF2-40B4-BE49-F238E27FC236}">
              <a16:creationId xmlns:a16="http://schemas.microsoft.com/office/drawing/2014/main" id="{00000000-0008-0000-0000-00004A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151</xdr:row>
      <xdr:rowOff>76200</xdr:rowOff>
    </xdr:from>
    <xdr:to>
      <xdr:col>14</xdr:col>
      <xdr:colOff>76200</xdr:colOff>
      <xdr:row>152</xdr:row>
      <xdr:rowOff>114300</xdr:rowOff>
    </xdr:to>
    <xdr:sp macro="" textlink="">
      <xdr:nvSpPr>
        <xdr:cNvPr id="12619" name="Text Box 75" hidden="1">
          <a:extLst>
            <a:ext uri="{FF2B5EF4-FFF2-40B4-BE49-F238E27FC236}">
              <a16:creationId xmlns:a16="http://schemas.microsoft.com/office/drawing/2014/main" id="{00000000-0008-0000-0000-00004B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152</xdr:row>
      <xdr:rowOff>76200</xdr:rowOff>
    </xdr:from>
    <xdr:to>
      <xdr:col>14</xdr:col>
      <xdr:colOff>76200</xdr:colOff>
      <xdr:row>153</xdr:row>
      <xdr:rowOff>114300</xdr:rowOff>
    </xdr:to>
    <xdr:sp macro="" textlink="">
      <xdr:nvSpPr>
        <xdr:cNvPr id="12620" name="Text Box 75" hidden="1">
          <a:extLst>
            <a:ext uri="{FF2B5EF4-FFF2-40B4-BE49-F238E27FC236}">
              <a16:creationId xmlns:a16="http://schemas.microsoft.com/office/drawing/2014/main" id="{00000000-0008-0000-0000-00004C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152</xdr:row>
      <xdr:rowOff>76200</xdr:rowOff>
    </xdr:from>
    <xdr:to>
      <xdr:col>14</xdr:col>
      <xdr:colOff>76200</xdr:colOff>
      <xdr:row>153</xdr:row>
      <xdr:rowOff>114300</xdr:rowOff>
    </xdr:to>
    <xdr:sp macro="" textlink="">
      <xdr:nvSpPr>
        <xdr:cNvPr id="12621" name="Text Box 75" hidden="1">
          <a:extLst>
            <a:ext uri="{FF2B5EF4-FFF2-40B4-BE49-F238E27FC236}">
              <a16:creationId xmlns:a16="http://schemas.microsoft.com/office/drawing/2014/main" id="{00000000-0008-0000-0000-00004D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152</xdr:row>
      <xdr:rowOff>76200</xdr:rowOff>
    </xdr:from>
    <xdr:to>
      <xdr:col>14</xdr:col>
      <xdr:colOff>76200</xdr:colOff>
      <xdr:row>153</xdr:row>
      <xdr:rowOff>114300</xdr:rowOff>
    </xdr:to>
    <xdr:sp macro="" textlink="">
      <xdr:nvSpPr>
        <xdr:cNvPr id="12622" name="Text Box 75" hidden="1">
          <a:extLst>
            <a:ext uri="{FF2B5EF4-FFF2-40B4-BE49-F238E27FC236}">
              <a16:creationId xmlns:a16="http://schemas.microsoft.com/office/drawing/2014/main" id="{00000000-0008-0000-0000-00004E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152</xdr:row>
      <xdr:rowOff>76200</xdr:rowOff>
    </xdr:from>
    <xdr:to>
      <xdr:col>14</xdr:col>
      <xdr:colOff>76200</xdr:colOff>
      <xdr:row>153</xdr:row>
      <xdr:rowOff>114300</xdr:rowOff>
    </xdr:to>
    <xdr:sp macro="" textlink="">
      <xdr:nvSpPr>
        <xdr:cNvPr id="12623" name="Text Box 75" hidden="1">
          <a:extLst>
            <a:ext uri="{FF2B5EF4-FFF2-40B4-BE49-F238E27FC236}">
              <a16:creationId xmlns:a16="http://schemas.microsoft.com/office/drawing/2014/main" id="{00000000-0008-0000-0000-00004F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152</xdr:row>
      <xdr:rowOff>76200</xdr:rowOff>
    </xdr:from>
    <xdr:to>
      <xdr:col>14</xdr:col>
      <xdr:colOff>76200</xdr:colOff>
      <xdr:row>153</xdr:row>
      <xdr:rowOff>114300</xdr:rowOff>
    </xdr:to>
    <xdr:sp macro="" textlink="">
      <xdr:nvSpPr>
        <xdr:cNvPr id="12624" name="Text Box 75" hidden="1">
          <a:extLst>
            <a:ext uri="{FF2B5EF4-FFF2-40B4-BE49-F238E27FC236}">
              <a16:creationId xmlns:a16="http://schemas.microsoft.com/office/drawing/2014/main" id="{00000000-0008-0000-0000-000050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152</xdr:row>
      <xdr:rowOff>76200</xdr:rowOff>
    </xdr:from>
    <xdr:to>
      <xdr:col>14</xdr:col>
      <xdr:colOff>76200</xdr:colOff>
      <xdr:row>153</xdr:row>
      <xdr:rowOff>114300</xdr:rowOff>
    </xdr:to>
    <xdr:sp macro="" textlink="">
      <xdr:nvSpPr>
        <xdr:cNvPr id="12625" name="Text Box 75" hidden="1">
          <a:extLst>
            <a:ext uri="{FF2B5EF4-FFF2-40B4-BE49-F238E27FC236}">
              <a16:creationId xmlns:a16="http://schemas.microsoft.com/office/drawing/2014/main" id="{00000000-0008-0000-0000-000051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152</xdr:row>
      <xdr:rowOff>76200</xdr:rowOff>
    </xdr:from>
    <xdr:to>
      <xdr:col>14</xdr:col>
      <xdr:colOff>76200</xdr:colOff>
      <xdr:row>153</xdr:row>
      <xdr:rowOff>114300</xdr:rowOff>
    </xdr:to>
    <xdr:sp macro="" textlink="">
      <xdr:nvSpPr>
        <xdr:cNvPr id="12626" name="Text Box 75" hidden="1">
          <a:extLst>
            <a:ext uri="{FF2B5EF4-FFF2-40B4-BE49-F238E27FC236}">
              <a16:creationId xmlns:a16="http://schemas.microsoft.com/office/drawing/2014/main" id="{00000000-0008-0000-0000-000052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152</xdr:row>
      <xdr:rowOff>76200</xdr:rowOff>
    </xdr:from>
    <xdr:to>
      <xdr:col>14</xdr:col>
      <xdr:colOff>76200</xdr:colOff>
      <xdr:row>153</xdr:row>
      <xdr:rowOff>114300</xdr:rowOff>
    </xdr:to>
    <xdr:sp macro="" textlink="">
      <xdr:nvSpPr>
        <xdr:cNvPr id="12627" name="Text Box 75" hidden="1">
          <a:extLst>
            <a:ext uri="{FF2B5EF4-FFF2-40B4-BE49-F238E27FC236}">
              <a16:creationId xmlns:a16="http://schemas.microsoft.com/office/drawing/2014/main" id="{00000000-0008-0000-0000-000053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153</xdr:row>
      <xdr:rowOff>76200</xdr:rowOff>
    </xdr:from>
    <xdr:to>
      <xdr:col>14</xdr:col>
      <xdr:colOff>76200</xdr:colOff>
      <xdr:row>154</xdr:row>
      <xdr:rowOff>114300</xdr:rowOff>
    </xdr:to>
    <xdr:sp macro="" textlink="">
      <xdr:nvSpPr>
        <xdr:cNvPr id="12628" name="Text Box 75" hidden="1">
          <a:extLst>
            <a:ext uri="{FF2B5EF4-FFF2-40B4-BE49-F238E27FC236}">
              <a16:creationId xmlns:a16="http://schemas.microsoft.com/office/drawing/2014/main" id="{00000000-0008-0000-0000-000054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153</xdr:row>
      <xdr:rowOff>76200</xdr:rowOff>
    </xdr:from>
    <xdr:to>
      <xdr:col>14</xdr:col>
      <xdr:colOff>76200</xdr:colOff>
      <xdr:row>154</xdr:row>
      <xdr:rowOff>114300</xdr:rowOff>
    </xdr:to>
    <xdr:sp macro="" textlink="">
      <xdr:nvSpPr>
        <xdr:cNvPr id="12629" name="Text Box 75" hidden="1">
          <a:extLst>
            <a:ext uri="{FF2B5EF4-FFF2-40B4-BE49-F238E27FC236}">
              <a16:creationId xmlns:a16="http://schemas.microsoft.com/office/drawing/2014/main" id="{00000000-0008-0000-0000-000055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153</xdr:row>
      <xdr:rowOff>76200</xdr:rowOff>
    </xdr:from>
    <xdr:to>
      <xdr:col>14</xdr:col>
      <xdr:colOff>76200</xdr:colOff>
      <xdr:row>154</xdr:row>
      <xdr:rowOff>114300</xdr:rowOff>
    </xdr:to>
    <xdr:sp macro="" textlink="">
      <xdr:nvSpPr>
        <xdr:cNvPr id="12630" name="Text Box 75" hidden="1">
          <a:extLst>
            <a:ext uri="{FF2B5EF4-FFF2-40B4-BE49-F238E27FC236}">
              <a16:creationId xmlns:a16="http://schemas.microsoft.com/office/drawing/2014/main" id="{00000000-0008-0000-0000-000056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153</xdr:row>
      <xdr:rowOff>76200</xdr:rowOff>
    </xdr:from>
    <xdr:to>
      <xdr:col>14</xdr:col>
      <xdr:colOff>76200</xdr:colOff>
      <xdr:row>154</xdr:row>
      <xdr:rowOff>114300</xdr:rowOff>
    </xdr:to>
    <xdr:sp macro="" textlink="">
      <xdr:nvSpPr>
        <xdr:cNvPr id="12631" name="Text Box 75" hidden="1">
          <a:extLst>
            <a:ext uri="{FF2B5EF4-FFF2-40B4-BE49-F238E27FC236}">
              <a16:creationId xmlns:a16="http://schemas.microsoft.com/office/drawing/2014/main" id="{00000000-0008-0000-0000-000057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153</xdr:row>
      <xdr:rowOff>76200</xdr:rowOff>
    </xdr:from>
    <xdr:to>
      <xdr:col>14</xdr:col>
      <xdr:colOff>76200</xdr:colOff>
      <xdr:row>154</xdr:row>
      <xdr:rowOff>114300</xdr:rowOff>
    </xdr:to>
    <xdr:sp macro="" textlink="">
      <xdr:nvSpPr>
        <xdr:cNvPr id="12632" name="Text Box 75" hidden="1">
          <a:extLst>
            <a:ext uri="{FF2B5EF4-FFF2-40B4-BE49-F238E27FC236}">
              <a16:creationId xmlns:a16="http://schemas.microsoft.com/office/drawing/2014/main" id="{00000000-0008-0000-0000-000058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153</xdr:row>
      <xdr:rowOff>76200</xdr:rowOff>
    </xdr:from>
    <xdr:to>
      <xdr:col>14</xdr:col>
      <xdr:colOff>76200</xdr:colOff>
      <xdr:row>154</xdr:row>
      <xdr:rowOff>114300</xdr:rowOff>
    </xdr:to>
    <xdr:sp macro="" textlink="">
      <xdr:nvSpPr>
        <xdr:cNvPr id="12633" name="Text Box 75" hidden="1">
          <a:extLst>
            <a:ext uri="{FF2B5EF4-FFF2-40B4-BE49-F238E27FC236}">
              <a16:creationId xmlns:a16="http://schemas.microsoft.com/office/drawing/2014/main" id="{00000000-0008-0000-0000-000059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153</xdr:row>
      <xdr:rowOff>76200</xdr:rowOff>
    </xdr:from>
    <xdr:to>
      <xdr:col>14</xdr:col>
      <xdr:colOff>76200</xdr:colOff>
      <xdr:row>154</xdr:row>
      <xdr:rowOff>114300</xdr:rowOff>
    </xdr:to>
    <xdr:sp macro="" textlink="">
      <xdr:nvSpPr>
        <xdr:cNvPr id="12634" name="Text Box 75" hidden="1">
          <a:extLst>
            <a:ext uri="{FF2B5EF4-FFF2-40B4-BE49-F238E27FC236}">
              <a16:creationId xmlns:a16="http://schemas.microsoft.com/office/drawing/2014/main" id="{00000000-0008-0000-0000-00005A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153</xdr:row>
      <xdr:rowOff>76200</xdr:rowOff>
    </xdr:from>
    <xdr:to>
      <xdr:col>14</xdr:col>
      <xdr:colOff>76200</xdr:colOff>
      <xdr:row>154</xdr:row>
      <xdr:rowOff>114300</xdr:rowOff>
    </xdr:to>
    <xdr:sp macro="" textlink="">
      <xdr:nvSpPr>
        <xdr:cNvPr id="12635" name="Text Box 75" hidden="1">
          <a:extLst>
            <a:ext uri="{FF2B5EF4-FFF2-40B4-BE49-F238E27FC236}">
              <a16:creationId xmlns:a16="http://schemas.microsoft.com/office/drawing/2014/main" id="{00000000-0008-0000-0000-00005B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154</xdr:row>
      <xdr:rowOff>76200</xdr:rowOff>
    </xdr:from>
    <xdr:to>
      <xdr:col>14</xdr:col>
      <xdr:colOff>76200</xdr:colOff>
      <xdr:row>155</xdr:row>
      <xdr:rowOff>114300</xdr:rowOff>
    </xdr:to>
    <xdr:sp macro="" textlink="">
      <xdr:nvSpPr>
        <xdr:cNvPr id="12636" name="Text Box 75" hidden="1">
          <a:extLst>
            <a:ext uri="{FF2B5EF4-FFF2-40B4-BE49-F238E27FC236}">
              <a16:creationId xmlns:a16="http://schemas.microsoft.com/office/drawing/2014/main" id="{00000000-0008-0000-0000-00005C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154</xdr:row>
      <xdr:rowOff>76200</xdr:rowOff>
    </xdr:from>
    <xdr:to>
      <xdr:col>14</xdr:col>
      <xdr:colOff>76200</xdr:colOff>
      <xdr:row>155</xdr:row>
      <xdr:rowOff>114300</xdr:rowOff>
    </xdr:to>
    <xdr:sp macro="" textlink="">
      <xdr:nvSpPr>
        <xdr:cNvPr id="12637" name="Text Box 75" hidden="1">
          <a:extLst>
            <a:ext uri="{FF2B5EF4-FFF2-40B4-BE49-F238E27FC236}">
              <a16:creationId xmlns:a16="http://schemas.microsoft.com/office/drawing/2014/main" id="{00000000-0008-0000-0000-00005D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154</xdr:row>
      <xdr:rowOff>76200</xdr:rowOff>
    </xdr:from>
    <xdr:to>
      <xdr:col>14</xdr:col>
      <xdr:colOff>76200</xdr:colOff>
      <xdr:row>155</xdr:row>
      <xdr:rowOff>114300</xdr:rowOff>
    </xdr:to>
    <xdr:sp macro="" textlink="">
      <xdr:nvSpPr>
        <xdr:cNvPr id="12638" name="Text Box 75" hidden="1">
          <a:extLst>
            <a:ext uri="{FF2B5EF4-FFF2-40B4-BE49-F238E27FC236}">
              <a16:creationId xmlns:a16="http://schemas.microsoft.com/office/drawing/2014/main" id="{00000000-0008-0000-0000-00005E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154</xdr:row>
      <xdr:rowOff>76200</xdr:rowOff>
    </xdr:from>
    <xdr:to>
      <xdr:col>14</xdr:col>
      <xdr:colOff>76200</xdr:colOff>
      <xdr:row>155</xdr:row>
      <xdr:rowOff>114300</xdr:rowOff>
    </xdr:to>
    <xdr:sp macro="" textlink="">
      <xdr:nvSpPr>
        <xdr:cNvPr id="12639" name="Text Box 75" hidden="1">
          <a:extLst>
            <a:ext uri="{FF2B5EF4-FFF2-40B4-BE49-F238E27FC236}">
              <a16:creationId xmlns:a16="http://schemas.microsoft.com/office/drawing/2014/main" id="{00000000-0008-0000-0000-00005F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154</xdr:row>
      <xdr:rowOff>76200</xdr:rowOff>
    </xdr:from>
    <xdr:to>
      <xdr:col>14</xdr:col>
      <xdr:colOff>76200</xdr:colOff>
      <xdr:row>155</xdr:row>
      <xdr:rowOff>114300</xdr:rowOff>
    </xdr:to>
    <xdr:sp macro="" textlink="">
      <xdr:nvSpPr>
        <xdr:cNvPr id="12640" name="Text Box 75" hidden="1">
          <a:extLst>
            <a:ext uri="{FF2B5EF4-FFF2-40B4-BE49-F238E27FC236}">
              <a16:creationId xmlns:a16="http://schemas.microsoft.com/office/drawing/2014/main" id="{00000000-0008-0000-0000-000060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154</xdr:row>
      <xdr:rowOff>76200</xdr:rowOff>
    </xdr:from>
    <xdr:to>
      <xdr:col>14</xdr:col>
      <xdr:colOff>76200</xdr:colOff>
      <xdr:row>155</xdr:row>
      <xdr:rowOff>114300</xdr:rowOff>
    </xdr:to>
    <xdr:sp macro="" textlink="">
      <xdr:nvSpPr>
        <xdr:cNvPr id="12641" name="Text Box 75" hidden="1">
          <a:extLst>
            <a:ext uri="{FF2B5EF4-FFF2-40B4-BE49-F238E27FC236}">
              <a16:creationId xmlns:a16="http://schemas.microsoft.com/office/drawing/2014/main" id="{00000000-0008-0000-0000-000061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154</xdr:row>
      <xdr:rowOff>76200</xdr:rowOff>
    </xdr:from>
    <xdr:to>
      <xdr:col>14</xdr:col>
      <xdr:colOff>76200</xdr:colOff>
      <xdr:row>155</xdr:row>
      <xdr:rowOff>114300</xdr:rowOff>
    </xdr:to>
    <xdr:sp macro="" textlink="">
      <xdr:nvSpPr>
        <xdr:cNvPr id="12642" name="Text Box 75" hidden="1">
          <a:extLst>
            <a:ext uri="{FF2B5EF4-FFF2-40B4-BE49-F238E27FC236}">
              <a16:creationId xmlns:a16="http://schemas.microsoft.com/office/drawing/2014/main" id="{00000000-0008-0000-0000-000062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154</xdr:row>
      <xdr:rowOff>76200</xdr:rowOff>
    </xdr:from>
    <xdr:to>
      <xdr:col>14</xdr:col>
      <xdr:colOff>76200</xdr:colOff>
      <xdr:row>155</xdr:row>
      <xdr:rowOff>114300</xdr:rowOff>
    </xdr:to>
    <xdr:sp macro="" textlink="">
      <xdr:nvSpPr>
        <xdr:cNvPr id="12643" name="Text Box 75" hidden="1">
          <a:extLst>
            <a:ext uri="{FF2B5EF4-FFF2-40B4-BE49-F238E27FC236}">
              <a16:creationId xmlns:a16="http://schemas.microsoft.com/office/drawing/2014/main" id="{00000000-0008-0000-0000-000063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155</xdr:row>
      <xdr:rowOff>76200</xdr:rowOff>
    </xdr:from>
    <xdr:to>
      <xdr:col>14</xdr:col>
      <xdr:colOff>76200</xdr:colOff>
      <xdr:row>156</xdr:row>
      <xdr:rowOff>114300</xdr:rowOff>
    </xdr:to>
    <xdr:sp macro="" textlink="">
      <xdr:nvSpPr>
        <xdr:cNvPr id="12644" name="Text Box 75" hidden="1">
          <a:extLst>
            <a:ext uri="{FF2B5EF4-FFF2-40B4-BE49-F238E27FC236}">
              <a16:creationId xmlns:a16="http://schemas.microsoft.com/office/drawing/2014/main" id="{00000000-0008-0000-0000-000064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155</xdr:row>
      <xdr:rowOff>76200</xdr:rowOff>
    </xdr:from>
    <xdr:to>
      <xdr:col>14</xdr:col>
      <xdr:colOff>76200</xdr:colOff>
      <xdr:row>156</xdr:row>
      <xdr:rowOff>114300</xdr:rowOff>
    </xdr:to>
    <xdr:sp macro="" textlink="">
      <xdr:nvSpPr>
        <xdr:cNvPr id="12645" name="Text Box 75" hidden="1">
          <a:extLst>
            <a:ext uri="{FF2B5EF4-FFF2-40B4-BE49-F238E27FC236}">
              <a16:creationId xmlns:a16="http://schemas.microsoft.com/office/drawing/2014/main" id="{00000000-0008-0000-0000-000065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155</xdr:row>
      <xdr:rowOff>76200</xdr:rowOff>
    </xdr:from>
    <xdr:to>
      <xdr:col>14</xdr:col>
      <xdr:colOff>76200</xdr:colOff>
      <xdr:row>156</xdr:row>
      <xdr:rowOff>114300</xdr:rowOff>
    </xdr:to>
    <xdr:sp macro="" textlink="">
      <xdr:nvSpPr>
        <xdr:cNvPr id="12646" name="Text Box 75" hidden="1">
          <a:extLst>
            <a:ext uri="{FF2B5EF4-FFF2-40B4-BE49-F238E27FC236}">
              <a16:creationId xmlns:a16="http://schemas.microsoft.com/office/drawing/2014/main" id="{00000000-0008-0000-0000-000066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155</xdr:row>
      <xdr:rowOff>76200</xdr:rowOff>
    </xdr:from>
    <xdr:to>
      <xdr:col>14</xdr:col>
      <xdr:colOff>76200</xdr:colOff>
      <xdr:row>156</xdr:row>
      <xdr:rowOff>114300</xdr:rowOff>
    </xdr:to>
    <xdr:sp macro="" textlink="">
      <xdr:nvSpPr>
        <xdr:cNvPr id="12647" name="Text Box 75" hidden="1">
          <a:extLst>
            <a:ext uri="{FF2B5EF4-FFF2-40B4-BE49-F238E27FC236}">
              <a16:creationId xmlns:a16="http://schemas.microsoft.com/office/drawing/2014/main" id="{00000000-0008-0000-0000-000067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155</xdr:row>
      <xdr:rowOff>76200</xdr:rowOff>
    </xdr:from>
    <xdr:to>
      <xdr:col>14</xdr:col>
      <xdr:colOff>76200</xdr:colOff>
      <xdr:row>156</xdr:row>
      <xdr:rowOff>114300</xdr:rowOff>
    </xdr:to>
    <xdr:sp macro="" textlink="">
      <xdr:nvSpPr>
        <xdr:cNvPr id="12648" name="Text Box 75" hidden="1">
          <a:extLst>
            <a:ext uri="{FF2B5EF4-FFF2-40B4-BE49-F238E27FC236}">
              <a16:creationId xmlns:a16="http://schemas.microsoft.com/office/drawing/2014/main" id="{00000000-0008-0000-0000-000068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155</xdr:row>
      <xdr:rowOff>76200</xdr:rowOff>
    </xdr:from>
    <xdr:to>
      <xdr:col>14</xdr:col>
      <xdr:colOff>76200</xdr:colOff>
      <xdr:row>156</xdr:row>
      <xdr:rowOff>114300</xdr:rowOff>
    </xdr:to>
    <xdr:sp macro="" textlink="">
      <xdr:nvSpPr>
        <xdr:cNvPr id="12649" name="Text Box 75" hidden="1">
          <a:extLst>
            <a:ext uri="{FF2B5EF4-FFF2-40B4-BE49-F238E27FC236}">
              <a16:creationId xmlns:a16="http://schemas.microsoft.com/office/drawing/2014/main" id="{00000000-0008-0000-0000-000069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155</xdr:row>
      <xdr:rowOff>76200</xdr:rowOff>
    </xdr:from>
    <xdr:to>
      <xdr:col>14</xdr:col>
      <xdr:colOff>76200</xdr:colOff>
      <xdr:row>156</xdr:row>
      <xdr:rowOff>114300</xdr:rowOff>
    </xdr:to>
    <xdr:sp macro="" textlink="">
      <xdr:nvSpPr>
        <xdr:cNvPr id="12650" name="Text Box 75" hidden="1">
          <a:extLst>
            <a:ext uri="{FF2B5EF4-FFF2-40B4-BE49-F238E27FC236}">
              <a16:creationId xmlns:a16="http://schemas.microsoft.com/office/drawing/2014/main" id="{00000000-0008-0000-0000-00006A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155</xdr:row>
      <xdr:rowOff>76200</xdr:rowOff>
    </xdr:from>
    <xdr:to>
      <xdr:col>14</xdr:col>
      <xdr:colOff>76200</xdr:colOff>
      <xdr:row>156</xdr:row>
      <xdr:rowOff>114300</xdr:rowOff>
    </xdr:to>
    <xdr:sp macro="" textlink="">
      <xdr:nvSpPr>
        <xdr:cNvPr id="12651" name="Text Box 75" hidden="1">
          <a:extLst>
            <a:ext uri="{FF2B5EF4-FFF2-40B4-BE49-F238E27FC236}">
              <a16:creationId xmlns:a16="http://schemas.microsoft.com/office/drawing/2014/main" id="{00000000-0008-0000-0000-00006B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156</xdr:row>
      <xdr:rowOff>76200</xdr:rowOff>
    </xdr:from>
    <xdr:to>
      <xdr:col>14</xdr:col>
      <xdr:colOff>76200</xdr:colOff>
      <xdr:row>157</xdr:row>
      <xdr:rowOff>114300</xdr:rowOff>
    </xdr:to>
    <xdr:sp macro="" textlink="">
      <xdr:nvSpPr>
        <xdr:cNvPr id="12652" name="Text Box 75" hidden="1">
          <a:extLst>
            <a:ext uri="{FF2B5EF4-FFF2-40B4-BE49-F238E27FC236}">
              <a16:creationId xmlns:a16="http://schemas.microsoft.com/office/drawing/2014/main" id="{00000000-0008-0000-0000-00006C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156</xdr:row>
      <xdr:rowOff>76200</xdr:rowOff>
    </xdr:from>
    <xdr:to>
      <xdr:col>14</xdr:col>
      <xdr:colOff>76200</xdr:colOff>
      <xdr:row>157</xdr:row>
      <xdr:rowOff>114300</xdr:rowOff>
    </xdr:to>
    <xdr:sp macro="" textlink="">
      <xdr:nvSpPr>
        <xdr:cNvPr id="12653" name="Text Box 75" hidden="1">
          <a:extLst>
            <a:ext uri="{FF2B5EF4-FFF2-40B4-BE49-F238E27FC236}">
              <a16:creationId xmlns:a16="http://schemas.microsoft.com/office/drawing/2014/main" id="{00000000-0008-0000-0000-00006D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156</xdr:row>
      <xdr:rowOff>76200</xdr:rowOff>
    </xdr:from>
    <xdr:to>
      <xdr:col>14</xdr:col>
      <xdr:colOff>76200</xdr:colOff>
      <xdr:row>157</xdr:row>
      <xdr:rowOff>114300</xdr:rowOff>
    </xdr:to>
    <xdr:sp macro="" textlink="">
      <xdr:nvSpPr>
        <xdr:cNvPr id="12654" name="Text Box 75" hidden="1">
          <a:extLst>
            <a:ext uri="{FF2B5EF4-FFF2-40B4-BE49-F238E27FC236}">
              <a16:creationId xmlns:a16="http://schemas.microsoft.com/office/drawing/2014/main" id="{00000000-0008-0000-0000-00006E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156</xdr:row>
      <xdr:rowOff>76200</xdr:rowOff>
    </xdr:from>
    <xdr:to>
      <xdr:col>14</xdr:col>
      <xdr:colOff>76200</xdr:colOff>
      <xdr:row>157</xdr:row>
      <xdr:rowOff>114300</xdr:rowOff>
    </xdr:to>
    <xdr:sp macro="" textlink="">
      <xdr:nvSpPr>
        <xdr:cNvPr id="12655" name="Text Box 75" hidden="1">
          <a:extLst>
            <a:ext uri="{FF2B5EF4-FFF2-40B4-BE49-F238E27FC236}">
              <a16:creationId xmlns:a16="http://schemas.microsoft.com/office/drawing/2014/main" id="{00000000-0008-0000-0000-00006F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156</xdr:row>
      <xdr:rowOff>76200</xdr:rowOff>
    </xdr:from>
    <xdr:to>
      <xdr:col>14</xdr:col>
      <xdr:colOff>76200</xdr:colOff>
      <xdr:row>157</xdr:row>
      <xdr:rowOff>114300</xdr:rowOff>
    </xdr:to>
    <xdr:sp macro="" textlink="">
      <xdr:nvSpPr>
        <xdr:cNvPr id="12656" name="Text Box 75" hidden="1">
          <a:extLst>
            <a:ext uri="{FF2B5EF4-FFF2-40B4-BE49-F238E27FC236}">
              <a16:creationId xmlns:a16="http://schemas.microsoft.com/office/drawing/2014/main" id="{00000000-0008-0000-0000-000070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156</xdr:row>
      <xdr:rowOff>76200</xdr:rowOff>
    </xdr:from>
    <xdr:to>
      <xdr:col>14</xdr:col>
      <xdr:colOff>76200</xdr:colOff>
      <xdr:row>157</xdr:row>
      <xdr:rowOff>114300</xdr:rowOff>
    </xdr:to>
    <xdr:sp macro="" textlink="">
      <xdr:nvSpPr>
        <xdr:cNvPr id="12657" name="Text Box 75" hidden="1">
          <a:extLst>
            <a:ext uri="{FF2B5EF4-FFF2-40B4-BE49-F238E27FC236}">
              <a16:creationId xmlns:a16="http://schemas.microsoft.com/office/drawing/2014/main" id="{00000000-0008-0000-0000-000071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156</xdr:row>
      <xdr:rowOff>76200</xdr:rowOff>
    </xdr:from>
    <xdr:to>
      <xdr:col>14</xdr:col>
      <xdr:colOff>76200</xdr:colOff>
      <xdr:row>157</xdr:row>
      <xdr:rowOff>114300</xdr:rowOff>
    </xdr:to>
    <xdr:sp macro="" textlink="">
      <xdr:nvSpPr>
        <xdr:cNvPr id="12658" name="Text Box 75" hidden="1">
          <a:extLst>
            <a:ext uri="{FF2B5EF4-FFF2-40B4-BE49-F238E27FC236}">
              <a16:creationId xmlns:a16="http://schemas.microsoft.com/office/drawing/2014/main" id="{00000000-0008-0000-0000-000072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156</xdr:row>
      <xdr:rowOff>76200</xdr:rowOff>
    </xdr:from>
    <xdr:to>
      <xdr:col>14</xdr:col>
      <xdr:colOff>76200</xdr:colOff>
      <xdr:row>157</xdr:row>
      <xdr:rowOff>114300</xdr:rowOff>
    </xdr:to>
    <xdr:sp macro="" textlink="">
      <xdr:nvSpPr>
        <xdr:cNvPr id="12659" name="Text Box 75" hidden="1">
          <a:extLst>
            <a:ext uri="{FF2B5EF4-FFF2-40B4-BE49-F238E27FC236}">
              <a16:creationId xmlns:a16="http://schemas.microsoft.com/office/drawing/2014/main" id="{00000000-0008-0000-0000-000073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157</xdr:row>
      <xdr:rowOff>76200</xdr:rowOff>
    </xdr:from>
    <xdr:to>
      <xdr:col>14</xdr:col>
      <xdr:colOff>76200</xdr:colOff>
      <xdr:row>158</xdr:row>
      <xdr:rowOff>114300</xdr:rowOff>
    </xdr:to>
    <xdr:sp macro="" textlink="">
      <xdr:nvSpPr>
        <xdr:cNvPr id="12660" name="Text Box 75" hidden="1">
          <a:extLst>
            <a:ext uri="{FF2B5EF4-FFF2-40B4-BE49-F238E27FC236}">
              <a16:creationId xmlns:a16="http://schemas.microsoft.com/office/drawing/2014/main" id="{00000000-0008-0000-0000-000074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157</xdr:row>
      <xdr:rowOff>76200</xdr:rowOff>
    </xdr:from>
    <xdr:to>
      <xdr:col>14</xdr:col>
      <xdr:colOff>76200</xdr:colOff>
      <xdr:row>158</xdr:row>
      <xdr:rowOff>114300</xdr:rowOff>
    </xdr:to>
    <xdr:sp macro="" textlink="">
      <xdr:nvSpPr>
        <xdr:cNvPr id="12661" name="Text Box 75" hidden="1">
          <a:extLst>
            <a:ext uri="{FF2B5EF4-FFF2-40B4-BE49-F238E27FC236}">
              <a16:creationId xmlns:a16="http://schemas.microsoft.com/office/drawing/2014/main" id="{00000000-0008-0000-0000-000075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157</xdr:row>
      <xdr:rowOff>76200</xdr:rowOff>
    </xdr:from>
    <xdr:to>
      <xdr:col>14</xdr:col>
      <xdr:colOff>76200</xdr:colOff>
      <xdr:row>158</xdr:row>
      <xdr:rowOff>114300</xdr:rowOff>
    </xdr:to>
    <xdr:sp macro="" textlink="">
      <xdr:nvSpPr>
        <xdr:cNvPr id="12662" name="Text Box 75" hidden="1">
          <a:extLst>
            <a:ext uri="{FF2B5EF4-FFF2-40B4-BE49-F238E27FC236}">
              <a16:creationId xmlns:a16="http://schemas.microsoft.com/office/drawing/2014/main" id="{00000000-0008-0000-0000-000076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157</xdr:row>
      <xdr:rowOff>76200</xdr:rowOff>
    </xdr:from>
    <xdr:to>
      <xdr:col>14</xdr:col>
      <xdr:colOff>76200</xdr:colOff>
      <xdr:row>158</xdr:row>
      <xdr:rowOff>114300</xdr:rowOff>
    </xdr:to>
    <xdr:sp macro="" textlink="">
      <xdr:nvSpPr>
        <xdr:cNvPr id="12663" name="Text Box 75" hidden="1">
          <a:extLst>
            <a:ext uri="{FF2B5EF4-FFF2-40B4-BE49-F238E27FC236}">
              <a16:creationId xmlns:a16="http://schemas.microsoft.com/office/drawing/2014/main" id="{00000000-0008-0000-0000-000077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157</xdr:row>
      <xdr:rowOff>76200</xdr:rowOff>
    </xdr:from>
    <xdr:to>
      <xdr:col>14</xdr:col>
      <xdr:colOff>76200</xdr:colOff>
      <xdr:row>158</xdr:row>
      <xdr:rowOff>114300</xdr:rowOff>
    </xdr:to>
    <xdr:sp macro="" textlink="">
      <xdr:nvSpPr>
        <xdr:cNvPr id="12664" name="Text Box 75" hidden="1">
          <a:extLst>
            <a:ext uri="{FF2B5EF4-FFF2-40B4-BE49-F238E27FC236}">
              <a16:creationId xmlns:a16="http://schemas.microsoft.com/office/drawing/2014/main" id="{00000000-0008-0000-0000-000078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157</xdr:row>
      <xdr:rowOff>76200</xdr:rowOff>
    </xdr:from>
    <xdr:to>
      <xdr:col>14</xdr:col>
      <xdr:colOff>76200</xdr:colOff>
      <xdr:row>158</xdr:row>
      <xdr:rowOff>114300</xdr:rowOff>
    </xdr:to>
    <xdr:sp macro="" textlink="">
      <xdr:nvSpPr>
        <xdr:cNvPr id="12665" name="Text Box 75" hidden="1">
          <a:extLst>
            <a:ext uri="{FF2B5EF4-FFF2-40B4-BE49-F238E27FC236}">
              <a16:creationId xmlns:a16="http://schemas.microsoft.com/office/drawing/2014/main" id="{00000000-0008-0000-0000-000079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157</xdr:row>
      <xdr:rowOff>76200</xdr:rowOff>
    </xdr:from>
    <xdr:to>
      <xdr:col>14</xdr:col>
      <xdr:colOff>76200</xdr:colOff>
      <xdr:row>158</xdr:row>
      <xdr:rowOff>114300</xdr:rowOff>
    </xdr:to>
    <xdr:sp macro="" textlink="">
      <xdr:nvSpPr>
        <xdr:cNvPr id="12666" name="Text Box 75" hidden="1">
          <a:extLst>
            <a:ext uri="{FF2B5EF4-FFF2-40B4-BE49-F238E27FC236}">
              <a16:creationId xmlns:a16="http://schemas.microsoft.com/office/drawing/2014/main" id="{00000000-0008-0000-0000-00007A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157</xdr:row>
      <xdr:rowOff>76200</xdr:rowOff>
    </xdr:from>
    <xdr:to>
      <xdr:col>14</xdr:col>
      <xdr:colOff>76200</xdr:colOff>
      <xdr:row>158</xdr:row>
      <xdr:rowOff>114300</xdr:rowOff>
    </xdr:to>
    <xdr:sp macro="" textlink="">
      <xdr:nvSpPr>
        <xdr:cNvPr id="12667" name="Text Box 75" hidden="1">
          <a:extLst>
            <a:ext uri="{FF2B5EF4-FFF2-40B4-BE49-F238E27FC236}">
              <a16:creationId xmlns:a16="http://schemas.microsoft.com/office/drawing/2014/main" id="{00000000-0008-0000-0000-00007B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158</xdr:row>
      <xdr:rowOff>76200</xdr:rowOff>
    </xdr:from>
    <xdr:to>
      <xdr:col>14</xdr:col>
      <xdr:colOff>76200</xdr:colOff>
      <xdr:row>159</xdr:row>
      <xdr:rowOff>114300</xdr:rowOff>
    </xdr:to>
    <xdr:sp macro="" textlink="">
      <xdr:nvSpPr>
        <xdr:cNvPr id="12668" name="Text Box 75" hidden="1">
          <a:extLst>
            <a:ext uri="{FF2B5EF4-FFF2-40B4-BE49-F238E27FC236}">
              <a16:creationId xmlns:a16="http://schemas.microsoft.com/office/drawing/2014/main" id="{00000000-0008-0000-0000-00007C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158</xdr:row>
      <xdr:rowOff>76200</xdr:rowOff>
    </xdr:from>
    <xdr:to>
      <xdr:col>14</xdr:col>
      <xdr:colOff>76200</xdr:colOff>
      <xdr:row>159</xdr:row>
      <xdr:rowOff>114300</xdr:rowOff>
    </xdr:to>
    <xdr:sp macro="" textlink="">
      <xdr:nvSpPr>
        <xdr:cNvPr id="12669" name="Text Box 75" hidden="1">
          <a:extLst>
            <a:ext uri="{FF2B5EF4-FFF2-40B4-BE49-F238E27FC236}">
              <a16:creationId xmlns:a16="http://schemas.microsoft.com/office/drawing/2014/main" id="{00000000-0008-0000-0000-00007D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158</xdr:row>
      <xdr:rowOff>76200</xdr:rowOff>
    </xdr:from>
    <xdr:to>
      <xdr:col>14</xdr:col>
      <xdr:colOff>76200</xdr:colOff>
      <xdr:row>159</xdr:row>
      <xdr:rowOff>114300</xdr:rowOff>
    </xdr:to>
    <xdr:sp macro="" textlink="">
      <xdr:nvSpPr>
        <xdr:cNvPr id="12670" name="Text Box 75" hidden="1">
          <a:extLst>
            <a:ext uri="{FF2B5EF4-FFF2-40B4-BE49-F238E27FC236}">
              <a16:creationId xmlns:a16="http://schemas.microsoft.com/office/drawing/2014/main" id="{00000000-0008-0000-0000-00007E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158</xdr:row>
      <xdr:rowOff>76200</xdr:rowOff>
    </xdr:from>
    <xdr:to>
      <xdr:col>14</xdr:col>
      <xdr:colOff>76200</xdr:colOff>
      <xdr:row>159</xdr:row>
      <xdr:rowOff>114300</xdr:rowOff>
    </xdr:to>
    <xdr:sp macro="" textlink="">
      <xdr:nvSpPr>
        <xdr:cNvPr id="12671" name="Text Box 75" hidden="1">
          <a:extLst>
            <a:ext uri="{FF2B5EF4-FFF2-40B4-BE49-F238E27FC236}">
              <a16:creationId xmlns:a16="http://schemas.microsoft.com/office/drawing/2014/main" id="{00000000-0008-0000-0000-00007F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158</xdr:row>
      <xdr:rowOff>76200</xdr:rowOff>
    </xdr:from>
    <xdr:to>
      <xdr:col>14</xdr:col>
      <xdr:colOff>76200</xdr:colOff>
      <xdr:row>159</xdr:row>
      <xdr:rowOff>114300</xdr:rowOff>
    </xdr:to>
    <xdr:sp macro="" textlink="">
      <xdr:nvSpPr>
        <xdr:cNvPr id="12672" name="Text Box 75" hidden="1">
          <a:extLst>
            <a:ext uri="{FF2B5EF4-FFF2-40B4-BE49-F238E27FC236}">
              <a16:creationId xmlns:a16="http://schemas.microsoft.com/office/drawing/2014/main" id="{00000000-0008-0000-0000-000080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158</xdr:row>
      <xdr:rowOff>76200</xdr:rowOff>
    </xdr:from>
    <xdr:to>
      <xdr:col>14</xdr:col>
      <xdr:colOff>76200</xdr:colOff>
      <xdr:row>159</xdr:row>
      <xdr:rowOff>114300</xdr:rowOff>
    </xdr:to>
    <xdr:sp macro="" textlink="">
      <xdr:nvSpPr>
        <xdr:cNvPr id="12673" name="Text Box 75" hidden="1">
          <a:extLst>
            <a:ext uri="{FF2B5EF4-FFF2-40B4-BE49-F238E27FC236}">
              <a16:creationId xmlns:a16="http://schemas.microsoft.com/office/drawing/2014/main" id="{00000000-0008-0000-0000-000081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158</xdr:row>
      <xdr:rowOff>76200</xdr:rowOff>
    </xdr:from>
    <xdr:to>
      <xdr:col>14</xdr:col>
      <xdr:colOff>76200</xdr:colOff>
      <xdr:row>159</xdr:row>
      <xdr:rowOff>114300</xdr:rowOff>
    </xdr:to>
    <xdr:sp macro="" textlink="">
      <xdr:nvSpPr>
        <xdr:cNvPr id="12674" name="Text Box 75" hidden="1">
          <a:extLst>
            <a:ext uri="{FF2B5EF4-FFF2-40B4-BE49-F238E27FC236}">
              <a16:creationId xmlns:a16="http://schemas.microsoft.com/office/drawing/2014/main" id="{00000000-0008-0000-0000-000082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158</xdr:row>
      <xdr:rowOff>76200</xdr:rowOff>
    </xdr:from>
    <xdr:to>
      <xdr:col>14</xdr:col>
      <xdr:colOff>76200</xdr:colOff>
      <xdr:row>159</xdr:row>
      <xdr:rowOff>114300</xdr:rowOff>
    </xdr:to>
    <xdr:sp macro="" textlink="">
      <xdr:nvSpPr>
        <xdr:cNvPr id="12675" name="Text Box 75" hidden="1">
          <a:extLst>
            <a:ext uri="{FF2B5EF4-FFF2-40B4-BE49-F238E27FC236}">
              <a16:creationId xmlns:a16="http://schemas.microsoft.com/office/drawing/2014/main" id="{00000000-0008-0000-0000-000083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159</xdr:row>
      <xdr:rowOff>76200</xdr:rowOff>
    </xdr:from>
    <xdr:to>
      <xdr:col>14</xdr:col>
      <xdr:colOff>76200</xdr:colOff>
      <xdr:row>160</xdr:row>
      <xdr:rowOff>114300</xdr:rowOff>
    </xdr:to>
    <xdr:sp macro="" textlink="">
      <xdr:nvSpPr>
        <xdr:cNvPr id="12676" name="Text Box 75" hidden="1">
          <a:extLst>
            <a:ext uri="{FF2B5EF4-FFF2-40B4-BE49-F238E27FC236}">
              <a16:creationId xmlns:a16="http://schemas.microsoft.com/office/drawing/2014/main" id="{00000000-0008-0000-0000-000084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159</xdr:row>
      <xdr:rowOff>76200</xdr:rowOff>
    </xdr:from>
    <xdr:to>
      <xdr:col>14</xdr:col>
      <xdr:colOff>76200</xdr:colOff>
      <xdr:row>160</xdr:row>
      <xdr:rowOff>114300</xdr:rowOff>
    </xdr:to>
    <xdr:sp macro="" textlink="">
      <xdr:nvSpPr>
        <xdr:cNvPr id="12677" name="Text Box 75" hidden="1">
          <a:extLst>
            <a:ext uri="{FF2B5EF4-FFF2-40B4-BE49-F238E27FC236}">
              <a16:creationId xmlns:a16="http://schemas.microsoft.com/office/drawing/2014/main" id="{00000000-0008-0000-0000-000085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159</xdr:row>
      <xdr:rowOff>76200</xdr:rowOff>
    </xdr:from>
    <xdr:to>
      <xdr:col>14</xdr:col>
      <xdr:colOff>76200</xdr:colOff>
      <xdr:row>160</xdr:row>
      <xdr:rowOff>114300</xdr:rowOff>
    </xdr:to>
    <xdr:sp macro="" textlink="">
      <xdr:nvSpPr>
        <xdr:cNvPr id="12678" name="Text Box 75" hidden="1">
          <a:extLst>
            <a:ext uri="{FF2B5EF4-FFF2-40B4-BE49-F238E27FC236}">
              <a16:creationId xmlns:a16="http://schemas.microsoft.com/office/drawing/2014/main" id="{00000000-0008-0000-0000-000086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159</xdr:row>
      <xdr:rowOff>76200</xdr:rowOff>
    </xdr:from>
    <xdr:to>
      <xdr:col>14</xdr:col>
      <xdr:colOff>76200</xdr:colOff>
      <xdr:row>160</xdr:row>
      <xdr:rowOff>114300</xdr:rowOff>
    </xdr:to>
    <xdr:sp macro="" textlink="">
      <xdr:nvSpPr>
        <xdr:cNvPr id="12679" name="Text Box 75" hidden="1">
          <a:extLst>
            <a:ext uri="{FF2B5EF4-FFF2-40B4-BE49-F238E27FC236}">
              <a16:creationId xmlns:a16="http://schemas.microsoft.com/office/drawing/2014/main" id="{00000000-0008-0000-0000-000087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159</xdr:row>
      <xdr:rowOff>76200</xdr:rowOff>
    </xdr:from>
    <xdr:to>
      <xdr:col>14</xdr:col>
      <xdr:colOff>76200</xdr:colOff>
      <xdr:row>160</xdr:row>
      <xdr:rowOff>114300</xdr:rowOff>
    </xdr:to>
    <xdr:sp macro="" textlink="">
      <xdr:nvSpPr>
        <xdr:cNvPr id="12680" name="Text Box 75" hidden="1">
          <a:extLst>
            <a:ext uri="{FF2B5EF4-FFF2-40B4-BE49-F238E27FC236}">
              <a16:creationId xmlns:a16="http://schemas.microsoft.com/office/drawing/2014/main" id="{00000000-0008-0000-0000-000088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159</xdr:row>
      <xdr:rowOff>76200</xdr:rowOff>
    </xdr:from>
    <xdr:to>
      <xdr:col>14</xdr:col>
      <xdr:colOff>76200</xdr:colOff>
      <xdr:row>160</xdr:row>
      <xdr:rowOff>114300</xdr:rowOff>
    </xdr:to>
    <xdr:sp macro="" textlink="">
      <xdr:nvSpPr>
        <xdr:cNvPr id="12681" name="Text Box 75" hidden="1">
          <a:extLst>
            <a:ext uri="{FF2B5EF4-FFF2-40B4-BE49-F238E27FC236}">
              <a16:creationId xmlns:a16="http://schemas.microsoft.com/office/drawing/2014/main" id="{00000000-0008-0000-0000-000089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159</xdr:row>
      <xdr:rowOff>76200</xdr:rowOff>
    </xdr:from>
    <xdr:to>
      <xdr:col>14</xdr:col>
      <xdr:colOff>76200</xdr:colOff>
      <xdr:row>160</xdr:row>
      <xdr:rowOff>114300</xdr:rowOff>
    </xdr:to>
    <xdr:sp macro="" textlink="">
      <xdr:nvSpPr>
        <xdr:cNvPr id="12682" name="Text Box 75" hidden="1">
          <a:extLst>
            <a:ext uri="{FF2B5EF4-FFF2-40B4-BE49-F238E27FC236}">
              <a16:creationId xmlns:a16="http://schemas.microsoft.com/office/drawing/2014/main" id="{00000000-0008-0000-0000-00008A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159</xdr:row>
      <xdr:rowOff>76200</xdr:rowOff>
    </xdr:from>
    <xdr:to>
      <xdr:col>14</xdr:col>
      <xdr:colOff>76200</xdr:colOff>
      <xdr:row>160</xdr:row>
      <xdr:rowOff>114300</xdr:rowOff>
    </xdr:to>
    <xdr:sp macro="" textlink="">
      <xdr:nvSpPr>
        <xdr:cNvPr id="12683" name="Text Box 75" hidden="1">
          <a:extLst>
            <a:ext uri="{FF2B5EF4-FFF2-40B4-BE49-F238E27FC236}">
              <a16:creationId xmlns:a16="http://schemas.microsoft.com/office/drawing/2014/main" id="{00000000-0008-0000-0000-00008B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160</xdr:row>
      <xdr:rowOff>76200</xdr:rowOff>
    </xdr:from>
    <xdr:to>
      <xdr:col>14</xdr:col>
      <xdr:colOff>76200</xdr:colOff>
      <xdr:row>161</xdr:row>
      <xdr:rowOff>114300</xdr:rowOff>
    </xdr:to>
    <xdr:sp macro="" textlink="">
      <xdr:nvSpPr>
        <xdr:cNvPr id="12684" name="Text Box 75" hidden="1">
          <a:extLst>
            <a:ext uri="{FF2B5EF4-FFF2-40B4-BE49-F238E27FC236}">
              <a16:creationId xmlns:a16="http://schemas.microsoft.com/office/drawing/2014/main" id="{00000000-0008-0000-0000-00008C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160</xdr:row>
      <xdr:rowOff>76200</xdr:rowOff>
    </xdr:from>
    <xdr:to>
      <xdr:col>14</xdr:col>
      <xdr:colOff>76200</xdr:colOff>
      <xdr:row>161</xdr:row>
      <xdr:rowOff>114300</xdr:rowOff>
    </xdr:to>
    <xdr:sp macro="" textlink="">
      <xdr:nvSpPr>
        <xdr:cNvPr id="12685" name="Text Box 75" hidden="1">
          <a:extLst>
            <a:ext uri="{FF2B5EF4-FFF2-40B4-BE49-F238E27FC236}">
              <a16:creationId xmlns:a16="http://schemas.microsoft.com/office/drawing/2014/main" id="{00000000-0008-0000-0000-00008D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160</xdr:row>
      <xdr:rowOff>76200</xdr:rowOff>
    </xdr:from>
    <xdr:to>
      <xdr:col>14</xdr:col>
      <xdr:colOff>76200</xdr:colOff>
      <xdr:row>161</xdr:row>
      <xdr:rowOff>114300</xdr:rowOff>
    </xdr:to>
    <xdr:sp macro="" textlink="">
      <xdr:nvSpPr>
        <xdr:cNvPr id="12686" name="Text Box 75" hidden="1">
          <a:extLst>
            <a:ext uri="{FF2B5EF4-FFF2-40B4-BE49-F238E27FC236}">
              <a16:creationId xmlns:a16="http://schemas.microsoft.com/office/drawing/2014/main" id="{00000000-0008-0000-0000-00008E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160</xdr:row>
      <xdr:rowOff>76200</xdr:rowOff>
    </xdr:from>
    <xdr:to>
      <xdr:col>14</xdr:col>
      <xdr:colOff>76200</xdr:colOff>
      <xdr:row>161</xdr:row>
      <xdr:rowOff>114300</xdr:rowOff>
    </xdr:to>
    <xdr:sp macro="" textlink="">
      <xdr:nvSpPr>
        <xdr:cNvPr id="12687" name="Text Box 75" hidden="1">
          <a:extLst>
            <a:ext uri="{FF2B5EF4-FFF2-40B4-BE49-F238E27FC236}">
              <a16:creationId xmlns:a16="http://schemas.microsoft.com/office/drawing/2014/main" id="{00000000-0008-0000-0000-00008F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160</xdr:row>
      <xdr:rowOff>76200</xdr:rowOff>
    </xdr:from>
    <xdr:to>
      <xdr:col>14</xdr:col>
      <xdr:colOff>76200</xdr:colOff>
      <xdr:row>161</xdr:row>
      <xdr:rowOff>114300</xdr:rowOff>
    </xdr:to>
    <xdr:sp macro="" textlink="">
      <xdr:nvSpPr>
        <xdr:cNvPr id="12688" name="Text Box 75" hidden="1">
          <a:extLst>
            <a:ext uri="{FF2B5EF4-FFF2-40B4-BE49-F238E27FC236}">
              <a16:creationId xmlns:a16="http://schemas.microsoft.com/office/drawing/2014/main" id="{00000000-0008-0000-0000-000090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160</xdr:row>
      <xdr:rowOff>76200</xdr:rowOff>
    </xdr:from>
    <xdr:to>
      <xdr:col>14</xdr:col>
      <xdr:colOff>76200</xdr:colOff>
      <xdr:row>161</xdr:row>
      <xdr:rowOff>114300</xdr:rowOff>
    </xdr:to>
    <xdr:sp macro="" textlink="">
      <xdr:nvSpPr>
        <xdr:cNvPr id="12689" name="Text Box 75" hidden="1">
          <a:extLst>
            <a:ext uri="{FF2B5EF4-FFF2-40B4-BE49-F238E27FC236}">
              <a16:creationId xmlns:a16="http://schemas.microsoft.com/office/drawing/2014/main" id="{00000000-0008-0000-0000-000091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160</xdr:row>
      <xdr:rowOff>76200</xdr:rowOff>
    </xdr:from>
    <xdr:to>
      <xdr:col>14</xdr:col>
      <xdr:colOff>76200</xdr:colOff>
      <xdr:row>161</xdr:row>
      <xdr:rowOff>114300</xdr:rowOff>
    </xdr:to>
    <xdr:sp macro="" textlink="">
      <xdr:nvSpPr>
        <xdr:cNvPr id="12690" name="Text Box 75" hidden="1">
          <a:extLst>
            <a:ext uri="{FF2B5EF4-FFF2-40B4-BE49-F238E27FC236}">
              <a16:creationId xmlns:a16="http://schemas.microsoft.com/office/drawing/2014/main" id="{00000000-0008-0000-0000-000092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160</xdr:row>
      <xdr:rowOff>76200</xdr:rowOff>
    </xdr:from>
    <xdr:to>
      <xdr:col>14</xdr:col>
      <xdr:colOff>76200</xdr:colOff>
      <xdr:row>161</xdr:row>
      <xdr:rowOff>114300</xdr:rowOff>
    </xdr:to>
    <xdr:sp macro="" textlink="">
      <xdr:nvSpPr>
        <xdr:cNvPr id="12691" name="Text Box 75" hidden="1">
          <a:extLst>
            <a:ext uri="{FF2B5EF4-FFF2-40B4-BE49-F238E27FC236}">
              <a16:creationId xmlns:a16="http://schemas.microsoft.com/office/drawing/2014/main" id="{00000000-0008-0000-0000-000093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161</xdr:row>
      <xdr:rowOff>76200</xdr:rowOff>
    </xdr:from>
    <xdr:to>
      <xdr:col>14</xdr:col>
      <xdr:colOff>76200</xdr:colOff>
      <xdr:row>162</xdr:row>
      <xdr:rowOff>114300</xdr:rowOff>
    </xdr:to>
    <xdr:sp macro="" textlink="">
      <xdr:nvSpPr>
        <xdr:cNvPr id="12692" name="Text Box 75" hidden="1">
          <a:extLst>
            <a:ext uri="{FF2B5EF4-FFF2-40B4-BE49-F238E27FC236}">
              <a16:creationId xmlns:a16="http://schemas.microsoft.com/office/drawing/2014/main" id="{00000000-0008-0000-0000-000094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161</xdr:row>
      <xdr:rowOff>76200</xdr:rowOff>
    </xdr:from>
    <xdr:to>
      <xdr:col>14</xdr:col>
      <xdr:colOff>76200</xdr:colOff>
      <xdr:row>162</xdr:row>
      <xdr:rowOff>114300</xdr:rowOff>
    </xdr:to>
    <xdr:sp macro="" textlink="">
      <xdr:nvSpPr>
        <xdr:cNvPr id="12693" name="Text Box 75" hidden="1">
          <a:extLst>
            <a:ext uri="{FF2B5EF4-FFF2-40B4-BE49-F238E27FC236}">
              <a16:creationId xmlns:a16="http://schemas.microsoft.com/office/drawing/2014/main" id="{00000000-0008-0000-0000-000095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161</xdr:row>
      <xdr:rowOff>76200</xdr:rowOff>
    </xdr:from>
    <xdr:to>
      <xdr:col>14</xdr:col>
      <xdr:colOff>76200</xdr:colOff>
      <xdr:row>162</xdr:row>
      <xdr:rowOff>114300</xdr:rowOff>
    </xdr:to>
    <xdr:sp macro="" textlink="">
      <xdr:nvSpPr>
        <xdr:cNvPr id="12694" name="Text Box 75" hidden="1">
          <a:extLst>
            <a:ext uri="{FF2B5EF4-FFF2-40B4-BE49-F238E27FC236}">
              <a16:creationId xmlns:a16="http://schemas.microsoft.com/office/drawing/2014/main" id="{00000000-0008-0000-0000-000096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161</xdr:row>
      <xdr:rowOff>76200</xdr:rowOff>
    </xdr:from>
    <xdr:to>
      <xdr:col>14</xdr:col>
      <xdr:colOff>76200</xdr:colOff>
      <xdr:row>162</xdr:row>
      <xdr:rowOff>114300</xdr:rowOff>
    </xdr:to>
    <xdr:sp macro="" textlink="">
      <xdr:nvSpPr>
        <xdr:cNvPr id="12695" name="Text Box 75" hidden="1">
          <a:extLst>
            <a:ext uri="{FF2B5EF4-FFF2-40B4-BE49-F238E27FC236}">
              <a16:creationId xmlns:a16="http://schemas.microsoft.com/office/drawing/2014/main" id="{00000000-0008-0000-0000-000097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161</xdr:row>
      <xdr:rowOff>76200</xdr:rowOff>
    </xdr:from>
    <xdr:to>
      <xdr:col>14</xdr:col>
      <xdr:colOff>76200</xdr:colOff>
      <xdr:row>162</xdr:row>
      <xdr:rowOff>114300</xdr:rowOff>
    </xdr:to>
    <xdr:sp macro="" textlink="">
      <xdr:nvSpPr>
        <xdr:cNvPr id="12696" name="Text Box 75" hidden="1">
          <a:extLst>
            <a:ext uri="{FF2B5EF4-FFF2-40B4-BE49-F238E27FC236}">
              <a16:creationId xmlns:a16="http://schemas.microsoft.com/office/drawing/2014/main" id="{00000000-0008-0000-0000-000098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161</xdr:row>
      <xdr:rowOff>76200</xdr:rowOff>
    </xdr:from>
    <xdr:to>
      <xdr:col>14</xdr:col>
      <xdr:colOff>76200</xdr:colOff>
      <xdr:row>162</xdr:row>
      <xdr:rowOff>114300</xdr:rowOff>
    </xdr:to>
    <xdr:sp macro="" textlink="">
      <xdr:nvSpPr>
        <xdr:cNvPr id="12697" name="Text Box 75" hidden="1">
          <a:extLst>
            <a:ext uri="{FF2B5EF4-FFF2-40B4-BE49-F238E27FC236}">
              <a16:creationId xmlns:a16="http://schemas.microsoft.com/office/drawing/2014/main" id="{00000000-0008-0000-0000-000099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161</xdr:row>
      <xdr:rowOff>76200</xdr:rowOff>
    </xdr:from>
    <xdr:to>
      <xdr:col>14</xdr:col>
      <xdr:colOff>76200</xdr:colOff>
      <xdr:row>162</xdr:row>
      <xdr:rowOff>114300</xdr:rowOff>
    </xdr:to>
    <xdr:sp macro="" textlink="">
      <xdr:nvSpPr>
        <xdr:cNvPr id="12698" name="Text Box 75" hidden="1">
          <a:extLst>
            <a:ext uri="{FF2B5EF4-FFF2-40B4-BE49-F238E27FC236}">
              <a16:creationId xmlns:a16="http://schemas.microsoft.com/office/drawing/2014/main" id="{00000000-0008-0000-0000-00009A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161</xdr:row>
      <xdr:rowOff>76200</xdr:rowOff>
    </xdr:from>
    <xdr:to>
      <xdr:col>14</xdr:col>
      <xdr:colOff>76200</xdr:colOff>
      <xdr:row>162</xdr:row>
      <xdr:rowOff>114300</xdr:rowOff>
    </xdr:to>
    <xdr:sp macro="" textlink="">
      <xdr:nvSpPr>
        <xdr:cNvPr id="12699" name="Text Box 75" hidden="1">
          <a:extLst>
            <a:ext uri="{FF2B5EF4-FFF2-40B4-BE49-F238E27FC236}">
              <a16:creationId xmlns:a16="http://schemas.microsoft.com/office/drawing/2014/main" id="{00000000-0008-0000-0000-00009B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162</xdr:row>
      <xdr:rowOff>76200</xdr:rowOff>
    </xdr:from>
    <xdr:to>
      <xdr:col>14</xdr:col>
      <xdr:colOff>76200</xdr:colOff>
      <xdr:row>163</xdr:row>
      <xdr:rowOff>114300</xdr:rowOff>
    </xdr:to>
    <xdr:sp macro="" textlink="">
      <xdr:nvSpPr>
        <xdr:cNvPr id="12700" name="Text Box 75" hidden="1">
          <a:extLst>
            <a:ext uri="{FF2B5EF4-FFF2-40B4-BE49-F238E27FC236}">
              <a16:creationId xmlns:a16="http://schemas.microsoft.com/office/drawing/2014/main" id="{00000000-0008-0000-0000-00009C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162</xdr:row>
      <xdr:rowOff>76200</xdr:rowOff>
    </xdr:from>
    <xdr:to>
      <xdr:col>14</xdr:col>
      <xdr:colOff>76200</xdr:colOff>
      <xdr:row>163</xdr:row>
      <xdr:rowOff>114300</xdr:rowOff>
    </xdr:to>
    <xdr:sp macro="" textlink="">
      <xdr:nvSpPr>
        <xdr:cNvPr id="12701" name="Text Box 75" hidden="1">
          <a:extLst>
            <a:ext uri="{FF2B5EF4-FFF2-40B4-BE49-F238E27FC236}">
              <a16:creationId xmlns:a16="http://schemas.microsoft.com/office/drawing/2014/main" id="{00000000-0008-0000-0000-00009D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162</xdr:row>
      <xdr:rowOff>76200</xdr:rowOff>
    </xdr:from>
    <xdr:to>
      <xdr:col>14</xdr:col>
      <xdr:colOff>76200</xdr:colOff>
      <xdr:row>163</xdr:row>
      <xdr:rowOff>114300</xdr:rowOff>
    </xdr:to>
    <xdr:sp macro="" textlink="">
      <xdr:nvSpPr>
        <xdr:cNvPr id="12702" name="Text Box 75" hidden="1">
          <a:extLst>
            <a:ext uri="{FF2B5EF4-FFF2-40B4-BE49-F238E27FC236}">
              <a16:creationId xmlns:a16="http://schemas.microsoft.com/office/drawing/2014/main" id="{00000000-0008-0000-0000-00009E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162</xdr:row>
      <xdr:rowOff>76200</xdr:rowOff>
    </xdr:from>
    <xdr:to>
      <xdr:col>14</xdr:col>
      <xdr:colOff>76200</xdr:colOff>
      <xdr:row>163</xdr:row>
      <xdr:rowOff>114300</xdr:rowOff>
    </xdr:to>
    <xdr:sp macro="" textlink="">
      <xdr:nvSpPr>
        <xdr:cNvPr id="12703" name="Text Box 75" hidden="1">
          <a:extLst>
            <a:ext uri="{FF2B5EF4-FFF2-40B4-BE49-F238E27FC236}">
              <a16:creationId xmlns:a16="http://schemas.microsoft.com/office/drawing/2014/main" id="{00000000-0008-0000-0000-00009F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162</xdr:row>
      <xdr:rowOff>76200</xdr:rowOff>
    </xdr:from>
    <xdr:to>
      <xdr:col>14</xdr:col>
      <xdr:colOff>76200</xdr:colOff>
      <xdr:row>163</xdr:row>
      <xdr:rowOff>114300</xdr:rowOff>
    </xdr:to>
    <xdr:sp macro="" textlink="">
      <xdr:nvSpPr>
        <xdr:cNvPr id="12704" name="Text Box 75" hidden="1">
          <a:extLst>
            <a:ext uri="{FF2B5EF4-FFF2-40B4-BE49-F238E27FC236}">
              <a16:creationId xmlns:a16="http://schemas.microsoft.com/office/drawing/2014/main" id="{00000000-0008-0000-0000-0000A0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162</xdr:row>
      <xdr:rowOff>76200</xdr:rowOff>
    </xdr:from>
    <xdr:to>
      <xdr:col>14</xdr:col>
      <xdr:colOff>76200</xdr:colOff>
      <xdr:row>163</xdr:row>
      <xdr:rowOff>114300</xdr:rowOff>
    </xdr:to>
    <xdr:sp macro="" textlink="">
      <xdr:nvSpPr>
        <xdr:cNvPr id="12705" name="Text Box 75" hidden="1">
          <a:extLst>
            <a:ext uri="{FF2B5EF4-FFF2-40B4-BE49-F238E27FC236}">
              <a16:creationId xmlns:a16="http://schemas.microsoft.com/office/drawing/2014/main" id="{00000000-0008-0000-0000-0000A1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162</xdr:row>
      <xdr:rowOff>76200</xdr:rowOff>
    </xdr:from>
    <xdr:to>
      <xdr:col>14</xdr:col>
      <xdr:colOff>76200</xdr:colOff>
      <xdr:row>163</xdr:row>
      <xdr:rowOff>114300</xdr:rowOff>
    </xdr:to>
    <xdr:sp macro="" textlink="">
      <xdr:nvSpPr>
        <xdr:cNvPr id="12706" name="Text Box 75" hidden="1">
          <a:extLst>
            <a:ext uri="{FF2B5EF4-FFF2-40B4-BE49-F238E27FC236}">
              <a16:creationId xmlns:a16="http://schemas.microsoft.com/office/drawing/2014/main" id="{00000000-0008-0000-0000-0000A2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162</xdr:row>
      <xdr:rowOff>76200</xdr:rowOff>
    </xdr:from>
    <xdr:to>
      <xdr:col>14</xdr:col>
      <xdr:colOff>76200</xdr:colOff>
      <xdr:row>163</xdr:row>
      <xdr:rowOff>114300</xdr:rowOff>
    </xdr:to>
    <xdr:sp macro="" textlink="">
      <xdr:nvSpPr>
        <xdr:cNvPr id="12707" name="Text Box 75" hidden="1">
          <a:extLst>
            <a:ext uri="{FF2B5EF4-FFF2-40B4-BE49-F238E27FC236}">
              <a16:creationId xmlns:a16="http://schemas.microsoft.com/office/drawing/2014/main" id="{00000000-0008-0000-0000-0000A3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163</xdr:row>
      <xdr:rowOff>76200</xdr:rowOff>
    </xdr:from>
    <xdr:to>
      <xdr:col>14</xdr:col>
      <xdr:colOff>76200</xdr:colOff>
      <xdr:row>164</xdr:row>
      <xdr:rowOff>114300</xdr:rowOff>
    </xdr:to>
    <xdr:sp macro="" textlink="">
      <xdr:nvSpPr>
        <xdr:cNvPr id="12708" name="Text Box 75" hidden="1">
          <a:extLst>
            <a:ext uri="{FF2B5EF4-FFF2-40B4-BE49-F238E27FC236}">
              <a16:creationId xmlns:a16="http://schemas.microsoft.com/office/drawing/2014/main" id="{00000000-0008-0000-0000-0000A4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163</xdr:row>
      <xdr:rowOff>76200</xdr:rowOff>
    </xdr:from>
    <xdr:to>
      <xdr:col>14</xdr:col>
      <xdr:colOff>76200</xdr:colOff>
      <xdr:row>164</xdr:row>
      <xdr:rowOff>114300</xdr:rowOff>
    </xdr:to>
    <xdr:sp macro="" textlink="">
      <xdr:nvSpPr>
        <xdr:cNvPr id="12709" name="Text Box 75" hidden="1">
          <a:extLst>
            <a:ext uri="{FF2B5EF4-FFF2-40B4-BE49-F238E27FC236}">
              <a16:creationId xmlns:a16="http://schemas.microsoft.com/office/drawing/2014/main" id="{00000000-0008-0000-0000-0000A5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163</xdr:row>
      <xdr:rowOff>76200</xdr:rowOff>
    </xdr:from>
    <xdr:to>
      <xdr:col>14</xdr:col>
      <xdr:colOff>76200</xdr:colOff>
      <xdr:row>164</xdr:row>
      <xdr:rowOff>114300</xdr:rowOff>
    </xdr:to>
    <xdr:sp macro="" textlink="">
      <xdr:nvSpPr>
        <xdr:cNvPr id="12710" name="Text Box 75" hidden="1">
          <a:extLst>
            <a:ext uri="{FF2B5EF4-FFF2-40B4-BE49-F238E27FC236}">
              <a16:creationId xmlns:a16="http://schemas.microsoft.com/office/drawing/2014/main" id="{00000000-0008-0000-0000-0000A6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163</xdr:row>
      <xdr:rowOff>76200</xdr:rowOff>
    </xdr:from>
    <xdr:to>
      <xdr:col>14</xdr:col>
      <xdr:colOff>76200</xdr:colOff>
      <xdr:row>164</xdr:row>
      <xdr:rowOff>114300</xdr:rowOff>
    </xdr:to>
    <xdr:sp macro="" textlink="">
      <xdr:nvSpPr>
        <xdr:cNvPr id="12711" name="Text Box 75" hidden="1">
          <a:extLst>
            <a:ext uri="{FF2B5EF4-FFF2-40B4-BE49-F238E27FC236}">
              <a16:creationId xmlns:a16="http://schemas.microsoft.com/office/drawing/2014/main" id="{00000000-0008-0000-0000-0000A7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163</xdr:row>
      <xdr:rowOff>76200</xdr:rowOff>
    </xdr:from>
    <xdr:to>
      <xdr:col>14</xdr:col>
      <xdr:colOff>76200</xdr:colOff>
      <xdr:row>164</xdr:row>
      <xdr:rowOff>114300</xdr:rowOff>
    </xdr:to>
    <xdr:sp macro="" textlink="">
      <xdr:nvSpPr>
        <xdr:cNvPr id="12712" name="Text Box 75" hidden="1">
          <a:extLst>
            <a:ext uri="{FF2B5EF4-FFF2-40B4-BE49-F238E27FC236}">
              <a16:creationId xmlns:a16="http://schemas.microsoft.com/office/drawing/2014/main" id="{00000000-0008-0000-0000-0000A8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163</xdr:row>
      <xdr:rowOff>76200</xdr:rowOff>
    </xdr:from>
    <xdr:to>
      <xdr:col>14</xdr:col>
      <xdr:colOff>76200</xdr:colOff>
      <xdr:row>164</xdr:row>
      <xdr:rowOff>114300</xdr:rowOff>
    </xdr:to>
    <xdr:sp macro="" textlink="">
      <xdr:nvSpPr>
        <xdr:cNvPr id="12713" name="Text Box 75" hidden="1">
          <a:extLst>
            <a:ext uri="{FF2B5EF4-FFF2-40B4-BE49-F238E27FC236}">
              <a16:creationId xmlns:a16="http://schemas.microsoft.com/office/drawing/2014/main" id="{00000000-0008-0000-0000-0000A9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163</xdr:row>
      <xdr:rowOff>76200</xdr:rowOff>
    </xdr:from>
    <xdr:to>
      <xdr:col>14</xdr:col>
      <xdr:colOff>76200</xdr:colOff>
      <xdr:row>164</xdr:row>
      <xdr:rowOff>114300</xdr:rowOff>
    </xdr:to>
    <xdr:sp macro="" textlink="">
      <xdr:nvSpPr>
        <xdr:cNvPr id="12714" name="Text Box 75" hidden="1">
          <a:extLst>
            <a:ext uri="{FF2B5EF4-FFF2-40B4-BE49-F238E27FC236}">
              <a16:creationId xmlns:a16="http://schemas.microsoft.com/office/drawing/2014/main" id="{00000000-0008-0000-0000-0000AA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163</xdr:row>
      <xdr:rowOff>76200</xdr:rowOff>
    </xdr:from>
    <xdr:to>
      <xdr:col>14</xdr:col>
      <xdr:colOff>76200</xdr:colOff>
      <xdr:row>164</xdr:row>
      <xdr:rowOff>114300</xdr:rowOff>
    </xdr:to>
    <xdr:sp macro="" textlink="">
      <xdr:nvSpPr>
        <xdr:cNvPr id="12715" name="Text Box 75" hidden="1">
          <a:extLst>
            <a:ext uri="{FF2B5EF4-FFF2-40B4-BE49-F238E27FC236}">
              <a16:creationId xmlns:a16="http://schemas.microsoft.com/office/drawing/2014/main" id="{00000000-0008-0000-0000-0000AB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164</xdr:row>
      <xdr:rowOff>76200</xdr:rowOff>
    </xdr:from>
    <xdr:to>
      <xdr:col>14</xdr:col>
      <xdr:colOff>76200</xdr:colOff>
      <xdr:row>165</xdr:row>
      <xdr:rowOff>114300</xdr:rowOff>
    </xdr:to>
    <xdr:sp macro="" textlink="">
      <xdr:nvSpPr>
        <xdr:cNvPr id="12716" name="Text Box 75" hidden="1">
          <a:extLst>
            <a:ext uri="{FF2B5EF4-FFF2-40B4-BE49-F238E27FC236}">
              <a16:creationId xmlns:a16="http://schemas.microsoft.com/office/drawing/2014/main" id="{00000000-0008-0000-0000-0000AC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164</xdr:row>
      <xdr:rowOff>76200</xdr:rowOff>
    </xdr:from>
    <xdr:to>
      <xdr:col>14</xdr:col>
      <xdr:colOff>76200</xdr:colOff>
      <xdr:row>165</xdr:row>
      <xdr:rowOff>114300</xdr:rowOff>
    </xdr:to>
    <xdr:sp macro="" textlink="">
      <xdr:nvSpPr>
        <xdr:cNvPr id="12717" name="Text Box 75" hidden="1">
          <a:extLst>
            <a:ext uri="{FF2B5EF4-FFF2-40B4-BE49-F238E27FC236}">
              <a16:creationId xmlns:a16="http://schemas.microsoft.com/office/drawing/2014/main" id="{00000000-0008-0000-0000-0000AD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164</xdr:row>
      <xdr:rowOff>76200</xdr:rowOff>
    </xdr:from>
    <xdr:to>
      <xdr:col>14</xdr:col>
      <xdr:colOff>76200</xdr:colOff>
      <xdr:row>165</xdr:row>
      <xdr:rowOff>114300</xdr:rowOff>
    </xdr:to>
    <xdr:sp macro="" textlink="">
      <xdr:nvSpPr>
        <xdr:cNvPr id="12718" name="Text Box 75" hidden="1">
          <a:extLst>
            <a:ext uri="{FF2B5EF4-FFF2-40B4-BE49-F238E27FC236}">
              <a16:creationId xmlns:a16="http://schemas.microsoft.com/office/drawing/2014/main" id="{00000000-0008-0000-0000-0000AE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164</xdr:row>
      <xdr:rowOff>76200</xdr:rowOff>
    </xdr:from>
    <xdr:to>
      <xdr:col>14</xdr:col>
      <xdr:colOff>76200</xdr:colOff>
      <xdr:row>165</xdr:row>
      <xdr:rowOff>114300</xdr:rowOff>
    </xdr:to>
    <xdr:sp macro="" textlink="">
      <xdr:nvSpPr>
        <xdr:cNvPr id="12719" name="Text Box 75" hidden="1">
          <a:extLst>
            <a:ext uri="{FF2B5EF4-FFF2-40B4-BE49-F238E27FC236}">
              <a16:creationId xmlns:a16="http://schemas.microsoft.com/office/drawing/2014/main" id="{00000000-0008-0000-0000-0000AF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164</xdr:row>
      <xdr:rowOff>76200</xdr:rowOff>
    </xdr:from>
    <xdr:to>
      <xdr:col>14</xdr:col>
      <xdr:colOff>76200</xdr:colOff>
      <xdr:row>165</xdr:row>
      <xdr:rowOff>114300</xdr:rowOff>
    </xdr:to>
    <xdr:sp macro="" textlink="">
      <xdr:nvSpPr>
        <xdr:cNvPr id="12720" name="Text Box 75" hidden="1">
          <a:extLst>
            <a:ext uri="{FF2B5EF4-FFF2-40B4-BE49-F238E27FC236}">
              <a16:creationId xmlns:a16="http://schemas.microsoft.com/office/drawing/2014/main" id="{00000000-0008-0000-0000-0000B0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164</xdr:row>
      <xdr:rowOff>76200</xdr:rowOff>
    </xdr:from>
    <xdr:to>
      <xdr:col>14</xdr:col>
      <xdr:colOff>76200</xdr:colOff>
      <xdr:row>165</xdr:row>
      <xdr:rowOff>114300</xdr:rowOff>
    </xdr:to>
    <xdr:sp macro="" textlink="">
      <xdr:nvSpPr>
        <xdr:cNvPr id="12721" name="Text Box 75" hidden="1">
          <a:extLst>
            <a:ext uri="{FF2B5EF4-FFF2-40B4-BE49-F238E27FC236}">
              <a16:creationId xmlns:a16="http://schemas.microsoft.com/office/drawing/2014/main" id="{00000000-0008-0000-0000-0000B1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164</xdr:row>
      <xdr:rowOff>76200</xdr:rowOff>
    </xdr:from>
    <xdr:to>
      <xdr:col>14</xdr:col>
      <xdr:colOff>76200</xdr:colOff>
      <xdr:row>165</xdr:row>
      <xdr:rowOff>114300</xdr:rowOff>
    </xdr:to>
    <xdr:sp macro="" textlink="">
      <xdr:nvSpPr>
        <xdr:cNvPr id="12722" name="Text Box 75" hidden="1">
          <a:extLst>
            <a:ext uri="{FF2B5EF4-FFF2-40B4-BE49-F238E27FC236}">
              <a16:creationId xmlns:a16="http://schemas.microsoft.com/office/drawing/2014/main" id="{00000000-0008-0000-0000-0000B2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164</xdr:row>
      <xdr:rowOff>76200</xdr:rowOff>
    </xdr:from>
    <xdr:to>
      <xdr:col>14</xdr:col>
      <xdr:colOff>76200</xdr:colOff>
      <xdr:row>165</xdr:row>
      <xdr:rowOff>114300</xdr:rowOff>
    </xdr:to>
    <xdr:sp macro="" textlink="">
      <xdr:nvSpPr>
        <xdr:cNvPr id="12723" name="Text Box 75" hidden="1">
          <a:extLst>
            <a:ext uri="{FF2B5EF4-FFF2-40B4-BE49-F238E27FC236}">
              <a16:creationId xmlns:a16="http://schemas.microsoft.com/office/drawing/2014/main" id="{00000000-0008-0000-0000-0000B3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165</xdr:row>
      <xdr:rowOff>76200</xdr:rowOff>
    </xdr:from>
    <xdr:to>
      <xdr:col>14</xdr:col>
      <xdr:colOff>76200</xdr:colOff>
      <xdr:row>166</xdr:row>
      <xdr:rowOff>114300</xdr:rowOff>
    </xdr:to>
    <xdr:sp macro="" textlink="">
      <xdr:nvSpPr>
        <xdr:cNvPr id="12724" name="Text Box 75" hidden="1">
          <a:extLst>
            <a:ext uri="{FF2B5EF4-FFF2-40B4-BE49-F238E27FC236}">
              <a16:creationId xmlns:a16="http://schemas.microsoft.com/office/drawing/2014/main" id="{00000000-0008-0000-0000-0000B4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165</xdr:row>
      <xdr:rowOff>76200</xdr:rowOff>
    </xdr:from>
    <xdr:to>
      <xdr:col>14</xdr:col>
      <xdr:colOff>76200</xdr:colOff>
      <xdr:row>166</xdr:row>
      <xdr:rowOff>114300</xdr:rowOff>
    </xdr:to>
    <xdr:sp macro="" textlink="">
      <xdr:nvSpPr>
        <xdr:cNvPr id="12725" name="Text Box 75" hidden="1">
          <a:extLst>
            <a:ext uri="{FF2B5EF4-FFF2-40B4-BE49-F238E27FC236}">
              <a16:creationId xmlns:a16="http://schemas.microsoft.com/office/drawing/2014/main" id="{00000000-0008-0000-0000-0000B5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165</xdr:row>
      <xdr:rowOff>76200</xdr:rowOff>
    </xdr:from>
    <xdr:to>
      <xdr:col>14</xdr:col>
      <xdr:colOff>76200</xdr:colOff>
      <xdr:row>166</xdr:row>
      <xdr:rowOff>114300</xdr:rowOff>
    </xdr:to>
    <xdr:sp macro="" textlink="">
      <xdr:nvSpPr>
        <xdr:cNvPr id="12726" name="Text Box 75" hidden="1">
          <a:extLst>
            <a:ext uri="{FF2B5EF4-FFF2-40B4-BE49-F238E27FC236}">
              <a16:creationId xmlns:a16="http://schemas.microsoft.com/office/drawing/2014/main" id="{00000000-0008-0000-0000-0000B6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165</xdr:row>
      <xdr:rowOff>76200</xdr:rowOff>
    </xdr:from>
    <xdr:to>
      <xdr:col>14</xdr:col>
      <xdr:colOff>76200</xdr:colOff>
      <xdr:row>166</xdr:row>
      <xdr:rowOff>114300</xdr:rowOff>
    </xdr:to>
    <xdr:sp macro="" textlink="">
      <xdr:nvSpPr>
        <xdr:cNvPr id="12727" name="Text Box 75" hidden="1">
          <a:extLst>
            <a:ext uri="{FF2B5EF4-FFF2-40B4-BE49-F238E27FC236}">
              <a16:creationId xmlns:a16="http://schemas.microsoft.com/office/drawing/2014/main" id="{00000000-0008-0000-0000-0000B7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165</xdr:row>
      <xdr:rowOff>76200</xdr:rowOff>
    </xdr:from>
    <xdr:to>
      <xdr:col>14</xdr:col>
      <xdr:colOff>76200</xdr:colOff>
      <xdr:row>166</xdr:row>
      <xdr:rowOff>114300</xdr:rowOff>
    </xdr:to>
    <xdr:sp macro="" textlink="">
      <xdr:nvSpPr>
        <xdr:cNvPr id="12728" name="Text Box 75" hidden="1">
          <a:extLst>
            <a:ext uri="{FF2B5EF4-FFF2-40B4-BE49-F238E27FC236}">
              <a16:creationId xmlns:a16="http://schemas.microsoft.com/office/drawing/2014/main" id="{00000000-0008-0000-0000-0000B8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165</xdr:row>
      <xdr:rowOff>76200</xdr:rowOff>
    </xdr:from>
    <xdr:to>
      <xdr:col>14</xdr:col>
      <xdr:colOff>76200</xdr:colOff>
      <xdr:row>166</xdr:row>
      <xdr:rowOff>114300</xdr:rowOff>
    </xdr:to>
    <xdr:sp macro="" textlink="">
      <xdr:nvSpPr>
        <xdr:cNvPr id="12729" name="Text Box 75" hidden="1">
          <a:extLst>
            <a:ext uri="{FF2B5EF4-FFF2-40B4-BE49-F238E27FC236}">
              <a16:creationId xmlns:a16="http://schemas.microsoft.com/office/drawing/2014/main" id="{00000000-0008-0000-0000-0000B9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165</xdr:row>
      <xdr:rowOff>76200</xdr:rowOff>
    </xdr:from>
    <xdr:to>
      <xdr:col>14</xdr:col>
      <xdr:colOff>76200</xdr:colOff>
      <xdr:row>166</xdr:row>
      <xdr:rowOff>114300</xdr:rowOff>
    </xdr:to>
    <xdr:sp macro="" textlink="">
      <xdr:nvSpPr>
        <xdr:cNvPr id="12730" name="Text Box 75" hidden="1">
          <a:extLst>
            <a:ext uri="{FF2B5EF4-FFF2-40B4-BE49-F238E27FC236}">
              <a16:creationId xmlns:a16="http://schemas.microsoft.com/office/drawing/2014/main" id="{00000000-0008-0000-0000-0000BA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165</xdr:row>
      <xdr:rowOff>76200</xdr:rowOff>
    </xdr:from>
    <xdr:to>
      <xdr:col>14</xdr:col>
      <xdr:colOff>76200</xdr:colOff>
      <xdr:row>166</xdr:row>
      <xdr:rowOff>114300</xdr:rowOff>
    </xdr:to>
    <xdr:sp macro="" textlink="">
      <xdr:nvSpPr>
        <xdr:cNvPr id="12731" name="Text Box 75" hidden="1">
          <a:extLst>
            <a:ext uri="{FF2B5EF4-FFF2-40B4-BE49-F238E27FC236}">
              <a16:creationId xmlns:a16="http://schemas.microsoft.com/office/drawing/2014/main" id="{00000000-0008-0000-0000-0000BB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166</xdr:row>
      <xdr:rowOff>76200</xdr:rowOff>
    </xdr:from>
    <xdr:to>
      <xdr:col>14</xdr:col>
      <xdr:colOff>76200</xdr:colOff>
      <xdr:row>167</xdr:row>
      <xdr:rowOff>114300</xdr:rowOff>
    </xdr:to>
    <xdr:sp macro="" textlink="">
      <xdr:nvSpPr>
        <xdr:cNvPr id="12732" name="Text Box 75" hidden="1">
          <a:extLst>
            <a:ext uri="{FF2B5EF4-FFF2-40B4-BE49-F238E27FC236}">
              <a16:creationId xmlns:a16="http://schemas.microsoft.com/office/drawing/2014/main" id="{00000000-0008-0000-0000-0000BC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166</xdr:row>
      <xdr:rowOff>76200</xdr:rowOff>
    </xdr:from>
    <xdr:to>
      <xdr:col>14</xdr:col>
      <xdr:colOff>76200</xdr:colOff>
      <xdr:row>167</xdr:row>
      <xdr:rowOff>114300</xdr:rowOff>
    </xdr:to>
    <xdr:sp macro="" textlink="">
      <xdr:nvSpPr>
        <xdr:cNvPr id="12733" name="Text Box 75" hidden="1">
          <a:extLst>
            <a:ext uri="{FF2B5EF4-FFF2-40B4-BE49-F238E27FC236}">
              <a16:creationId xmlns:a16="http://schemas.microsoft.com/office/drawing/2014/main" id="{00000000-0008-0000-0000-0000BD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166</xdr:row>
      <xdr:rowOff>76200</xdr:rowOff>
    </xdr:from>
    <xdr:to>
      <xdr:col>14</xdr:col>
      <xdr:colOff>76200</xdr:colOff>
      <xdr:row>167</xdr:row>
      <xdr:rowOff>114300</xdr:rowOff>
    </xdr:to>
    <xdr:sp macro="" textlink="">
      <xdr:nvSpPr>
        <xdr:cNvPr id="12734" name="Text Box 75" hidden="1">
          <a:extLst>
            <a:ext uri="{FF2B5EF4-FFF2-40B4-BE49-F238E27FC236}">
              <a16:creationId xmlns:a16="http://schemas.microsoft.com/office/drawing/2014/main" id="{00000000-0008-0000-0000-0000BE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166</xdr:row>
      <xdr:rowOff>76200</xdr:rowOff>
    </xdr:from>
    <xdr:to>
      <xdr:col>14</xdr:col>
      <xdr:colOff>76200</xdr:colOff>
      <xdr:row>167</xdr:row>
      <xdr:rowOff>114300</xdr:rowOff>
    </xdr:to>
    <xdr:sp macro="" textlink="">
      <xdr:nvSpPr>
        <xdr:cNvPr id="12735" name="Text Box 75" hidden="1">
          <a:extLst>
            <a:ext uri="{FF2B5EF4-FFF2-40B4-BE49-F238E27FC236}">
              <a16:creationId xmlns:a16="http://schemas.microsoft.com/office/drawing/2014/main" id="{00000000-0008-0000-0000-0000BF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166</xdr:row>
      <xdr:rowOff>76200</xdr:rowOff>
    </xdr:from>
    <xdr:to>
      <xdr:col>14</xdr:col>
      <xdr:colOff>76200</xdr:colOff>
      <xdr:row>167</xdr:row>
      <xdr:rowOff>114300</xdr:rowOff>
    </xdr:to>
    <xdr:sp macro="" textlink="">
      <xdr:nvSpPr>
        <xdr:cNvPr id="12736" name="Text Box 75" hidden="1">
          <a:extLst>
            <a:ext uri="{FF2B5EF4-FFF2-40B4-BE49-F238E27FC236}">
              <a16:creationId xmlns:a16="http://schemas.microsoft.com/office/drawing/2014/main" id="{00000000-0008-0000-0000-0000C0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166</xdr:row>
      <xdr:rowOff>76200</xdr:rowOff>
    </xdr:from>
    <xdr:to>
      <xdr:col>14</xdr:col>
      <xdr:colOff>76200</xdr:colOff>
      <xdr:row>167</xdr:row>
      <xdr:rowOff>114300</xdr:rowOff>
    </xdr:to>
    <xdr:sp macro="" textlink="">
      <xdr:nvSpPr>
        <xdr:cNvPr id="12737" name="Text Box 75" hidden="1">
          <a:extLst>
            <a:ext uri="{FF2B5EF4-FFF2-40B4-BE49-F238E27FC236}">
              <a16:creationId xmlns:a16="http://schemas.microsoft.com/office/drawing/2014/main" id="{00000000-0008-0000-0000-0000C1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166</xdr:row>
      <xdr:rowOff>76200</xdr:rowOff>
    </xdr:from>
    <xdr:to>
      <xdr:col>14</xdr:col>
      <xdr:colOff>76200</xdr:colOff>
      <xdr:row>167</xdr:row>
      <xdr:rowOff>114300</xdr:rowOff>
    </xdr:to>
    <xdr:sp macro="" textlink="">
      <xdr:nvSpPr>
        <xdr:cNvPr id="12738" name="Text Box 75" hidden="1">
          <a:extLst>
            <a:ext uri="{FF2B5EF4-FFF2-40B4-BE49-F238E27FC236}">
              <a16:creationId xmlns:a16="http://schemas.microsoft.com/office/drawing/2014/main" id="{00000000-0008-0000-0000-0000C2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166</xdr:row>
      <xdr:rowOff>76200</xdr:rowOff>
    </xdr:from>
    <xdr:to>
      <xdr:col>14</xdr:col>
      <xdr:colOff>76200</xdr:colOff>
      <xdr:row>167</xdr:row>
      <xdr:rowOff>114300</xdr:rowOff>
    </xdr:to>
    <xdr:sp macro="" textlink="">
      <xdr:nvSpPr>
        <xdr:cNvPr id="12739" name="Text Box 75" hidden="1">
          <a:extLst>
            <a:ext uri="{FF2B5EF4-FFF2-40B4-BE49-F238E27FC236}">
              <a16:creationId xmlns:a16="http://schemas.microsoft.com/office/drawing/2014/main" id="{00000000-0008-0000-0000-0000C3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167</xdr:row>
      <xdr:rowOff>76200</xdr:rowOff>
    </xdr:from>
    <xdr:to>
      <xdr:col>14</xdr:col>
      <xdr:colOff>76200</xdr:colOff>
      <xdr:row>168</xdr:row>
      <xdr:rowOff>114300</xdr:rowOff>
    </xdr:to>
    <xdr:sp macro="" textlink="">
      <xdr:nvSpPr>
        <xdr:cNvPr id="12740" name="Text Box 75" hidden="1">
          <a:extLst>
            <a:ext uri="{FF2B5EF4-FFF2-40B4-BE49-F238E27FC236}">
              <a16:creationId xmlns:a16="http://schemas.microsoft.com/office/drawing/2014/main" id="{00000000-0008-0000-0000-0000C4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167</xdr:row>
      <xdr:rowOff>76200</xdr:rowOff>
    </xdr:from>
    <xdr:to>
      <xdr:col>14</xdr:col>
      <xdr:colOff>76200</xdr:colOff>
      <xdr:row>168</xdr:row>
      <xdr:rowOff>114300</xdr:rowOff>
    </xdr:to>
    <xdr:sp macro="" textlink="">
      <xdr:nvSpPr>
        <xdr:cNvPr id="12741" name="Text Box 75" hidden="1">
          <a:extLst>
            <a:ext uri="{FF2B5EF4-FFF2-40B4-BE49-F238E27FC236}">
              <a16:creationId xmlns:a16="http://schemas.microsoft.com/office/drawing/2014/main" id="{00000000-0008-0000-0000-0000C5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167</xdr:row>
      <xdr:rowOff>76200</xdr:rowOff>
    </xdr:from>
    <xdr:to>
      <xdr:col>14</xdr:col>
      <xdr:colOff>76200</xdr:colOff>
      <xdr:row>168</xdr:row>
      <xdr:rowOff>114300</xdr:rowOff>
    </xdr:to>
    <xdr:sp macro="" textlink="">
      <xdr:nvSpPr>
        <xdr:cNvPr id="12742" name="Text Box 75" hidden="1">
          <a:extLst>
            <a:ext uri="{FF2B5EF4-FFF2-40B4-BE49-F238E27FC236}">
              <a16:creationId xmlns:a16="http://schemas.microsoft.com/office/drawing/2014/main" id="{00000000-0008-0000-0000-0000C6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167</xdr:row>
      <xdr:rowOff>76200</xdr:rowOff>
    </xdr:from>
    <xdr:to>
      <xdr:col>14</xdr:col>
      <xdr:colOff>76200</xdr:colOff>
      <xdr:row>168</xdr:row>
      <xdr:rowOff>114300</xdr:rowOff>
    </xdr:to>
    <xdr:sp macro="" textlink="">
      <xdr:nvSpPr>
        <xdr:cNvPr id="12743" name="Text Box 75" hidden="1">
          <a:extLst>
            <a:ext uri="{FF2B5EF4-FFF2-40B4-BE49-F238E27FC236}">
              <a16:creationId xmlns:a16="http://schemas.microsoft.com/office/drawing/2014/main" id="{00000000-0008-0000-0000-0000C7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167</xdr:row>
      <xdr:rowOff>76200</xdr:rowOff>
    </xdr:from>
    <xdr:to>
      <xdr:col>14</xdr:col>
      <xdr:colOff>76200</xdr:colOff>
      <xdr:row>168</xdr:row>
      <xdr:rowOff>114300</xdr:rowOff>
    </xdr:to>
    <xdr:sp macro="" textlink="">
      <xdr:nvSpPr>
        <xdr:cNvPr id="12744" name="Text Box 75" hidden="1">
          <a:extLst>
            <a:ext uri="{FF2B5EF4-FFF2-40B4-BE49-F238E27FC236}">
              <a16:creationId xmlns:a16="http://schemas.microsoft.com/office/drawing/2014/main" id="{00000000-0008-0000-0000-0000C8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167</xdr:row>
      <xdr:rowOff>76200</xdr:rowOff>
    </xdr:from>
    <xdr:to>
      <xdr:col>14</xdr:col>
      <xdr:colOff>76200</xdr:colOff>
      <xdr:row>168</xdr:row>
      <xdr:rowOff>114300</xdr:rowOff>
    </xdr:to>
    <xdr:sp macro="" textlink="">
      <xdr:nvSpPr>
        <xdr:cNvPr id="12745" name="Text Box 75" hidden="1">
          <a:extLst>
            <a:ext uri="{FF2B5EF4-FFF2-40B4-BE49-F238E27FC236}">
              <a16:creationId xmlns:a16="http://schemas.microsoft.com/office/drawing/2014/main" id="{00000000-0008-0000-0000-0000C9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167</xdr:row>
      <xdr:rowOff>76200</xdr:rowOff>
    </xdr:from>
    <xdr:to>
      <xdr:col>14</xdr:col>
      <xdr:colOff>76200</xdr:colOff>
      <xdr:row>168</xdr:row>
      <xdr:rowOff>114300</xdr:rowOff>
    </xdr:to>
    <xdr:sp macro="" textlink="">
      <xdr:nvSpPr>
        <xdr:cNvPr id="12746" name="Text Box 75" hidden="1">
          <a:extLst>
            <a:ext uri="{FF2B5EF4-FFF2-40B4-BE49-F238E27FC236}">
              <a16:creationId xmlns:a16="http://schemas.microsoft.com/office/drawing/2014/main" id="{00000000-0008-0000-0000-0000CA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167</xdr:row>
      <xdr:rowOff>76200</xdr:rowOff>
    </xdr:from>
    <xdr:to>
      <xdr:col>14</xdr:col>
      <xdr:colOff>76200</xdr:colOff>
      <xdr:row>168</xdr:row>
      <xdr:rowOff>114300</xdr:rowOff>
    </xdr:to>
    <xdr:sp macro="" textlink="">
      <xdr:nvSpPr>
        <xdr:cNvPr id="12747" name="Text Box 75" hidden="1">
          <a:extLst>
            <a:ext uri="{FF2B5EF4-FFF2-40B4-BE49-F238E27FC236}">
              <a16:creationId xmlns:a16="http://schemas.microsoft.com/office/drawing/2014/main" id="{00000000-0008-0000-0000-0000CB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168</xdr:row>
      <xdr:rowOff>76200</xdr:rowOff>
    </xdr:from>
    <xdr:to>
      <xdr:col>14</xdr:col>
      <xdr:colOff>76200</xdr:colOff>
      <xdr:row>169</xdr:row>
      <xdr:rowOff>114300</xdr:rowOff>
    </xdr:to>
    <xdr:sp macro="" textlink="">
      <xdr:nvSpPr>
        <xdr:cNvPr id="12748" name="Text Box 75" hidden="1">
          <a:extLst>
            <a:ext uri="{FF2B5EF4-FFF2-40B4-BE49-F238E27FC236}">
              <a16:creationId xmlns:a16="http://schemas.microsoft.com/office/drawing/2014/main" id="{00000000-0008-0000-0000-0000CC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168</xdr:row>
      <xdr:rowOff>76200</xdr:rowOff>
    </xdr:from>
    <xdr:to>
      <xdr:col>14</xdr:col>
      <xdr:colOff>76200</xdr:colOff>
      <xdr:row>169</xdr:row>
      <xdr:rowOff>114300</xdr:rowOff>
    </xdr:to>
    <xdr:sp macro="" textlink="">
      <xdr:nvSpPr>
        <xdr:cNvPr id="12749" name="Text Box 75" hidden="1">
          <a:extLst>
            <a:ext uri="{FF2B5EF4-FFF2-40B4-BE49-F238E27FC236}">
              <a16:creationId xmlns:a16="http://schemas.microsoft.com/office/drawing/2014/main" id="{00000000-0008-0000-0000-0000CD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168</xdr:row>
      <xdr:rowOff>76200</xdr:rowOff>
    </xdr:from>
    <xdr:to>
      <xdr:col>14</xdr:col>
      <xdr:colOff>76200</xdr:colOff>
      <xdr:row>169</xdr:row>
      <xdr:rowOff>114300</xdr:rowOff>
    </xdr:to>
    <xdr:sp macro="" textlink="">
      <xdr:nvSpPr>
        <xdr:cNvPr id="12750" name="Text Box 75" hidden="1">
          <a:extLst>
            <a:ext uri="{FF2B5EF4-FFF2-40B4-BE49-F238E27FC236}">
              <a16:creationId xmlns:a16="http://schemas.microsoft.com/office/drawing/2014/main" id="{00000000-0008-0000-0000-0000CE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168</xdr:row>
      <xdr:rowOff>76200</xdr:rowOff>
    </xdr:from>
    <xdr:to>
      <xdr:col>14</xdr:col>
      <xdr:colOff>76200</xdr:colOff>
      <xdr:row>169</xdr:row>
      <xdr:rowOff>114300</xdr:rowOff>
    </xdr:to>
    <xdr:sp macro="" textlink="">
      <xdr:nvSpPr>
        <xdr:cNvPr id="12751" name="Text Box 75" hidden="1">
          <a:extLst>
            <a:ext uri="{FF2B5EF4-FFF2-40B4-BE49-F238E27FC236}">
              <a16:creationId xmlns:a16="http://schemas.microsoft.com/office/drawing/2014/main" id="{00000000-0008-0000-0000-0000CF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168</xdr:row>
      <xdr:rowOff>76200</xdr:rowOff>
    </xdr:from>
    <xdr:to>
      <xdr:col>14</xdr:col>
      <xdr:colOff>76200</xdr:colOff>
      <xdr:row>169</xdr:row>
      <xdr:rowOff>114300</xdr:rowOff>
    </xdr:to>
    <xdr:sp macro="" textlink="">
      <xdr:nvSpPr>
        <xdr:cNvPr id="12752" name="Text Box 75" hidden="1">
          <a:extLst>
            <a:ext uri="{FF2B5EF4-FFF2-40B4-BE49-F238E27FC236}">
              <a16:creationId xmlns:a16="http://schemas.microsoft.com/office/drawing/2014/main" id="{00000000-0008-0000-0000-0000D0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168</xdr:row>
      <xdr:rowOff>76200</xdr:rowOff>
    </xdr:from>
    <xdr:to>
      <xdr:col>14</xdr:col>
      <xdr:colOff>76200</xdr:colOff>
      <xdr:row>169</xdr:row>
      <xdr:rowOff>114300</xdr:rowOff>
    </xdr:to>
    <xdr:sp macro="" textlink="">
      <xdr:nvSpPr>
        <xdr:cNvPr id="12753" name="Text Box 75" hidden="1">
          <a:extLst>
            <a:ext uri="{FF2B5EF4-FFF2-40B4-BE49-F238E27FC236}">
              <a16:creationId xmlns:a16="http://schemas.microsoft.com/office/drawing/2014/main" id="{00000000-0008-0000-0000-0000D1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168</xdr:row>
      <xdr:rowOff>76200</xdr:rowOff>
    </xdr:from>
    <xdr:to>
      <xdr:col>14</xdr:col>
      <xdr:colOff>76200</xdr:colOff>
      <xdr:row>169</xdr:row>
      <xdr:rowOff>114300</xdr:rowOff>
    </xdr:to>
    <xdr:sp macro="" textlink="">
      <xdr:nvSpPr>
        <xdr:cNvPr id="12754" name="Text Box 75" hidden="1">
          <a:extLst>
            <a:ext uri="{FF2B5EF4-FFF2-40B4-BE49-F238E27FC236}">
              <a16:creationId xmlns:a16="http://schemas.microsoft.com/office/drawing/2014/main" id="{00000000-0008-0000-0000-0000D2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168</xdr:row>
      <xdr:rowOff>76200</xdr:rowOff>
    </xdr:from>
    <xdr:to>
      <xdr:col>14</xdr:col>
      <xdr:colOff>76200</xdr:colOff>
      <xdr:row>169</xdr:row>
      <xdr:rowOff>114300</xdr:rowOff>
    </xdr:to>
    <xdr:sp macro="" textlink="">
      <xdr:nvSpPr>
        <xdr:cNvPr id="12755" name="Text Box 75" hidden="1">
          <a:extLst>
            <a:ext uri="{FF2B5EF4-FFF2-40B4-BE49-F238E27FC236}">
              <a16:creationId xmlns:a16="http://schemas.microsoft.com/office/drawing/2014/main" id="{00000000-0008-0000-0000-0000D3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169</xdr:row>
      <xdr:rowOff>76200</xdr:rowOff>
    </xdr:from>
    <xdr:to>
      <xdr:col>14</xdr:col>
      <xdr:colOff>76200</xdr:colOff>
      <xdr:row>170</xdr:row>
      <xdr:rowOff>114300</xdr:rowOff>
    </xdr:to>
    <xdr:sp macro="" textlink="">
      <xdr:nvSpPr>
        <xdr:cNvPr id="12756" name="Text Box 75" hidden="1">
          <a:extLst>
            <a:ext uri="{FF2B5EF4-FFF2-40B4-BE49-F238E27FC236}">
              <a16:creationId xmlns:a16="http://schemas.microsoft.com/office/drawing/2014/main" id="{00000000-0008-0000-0000-0000D4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169</xdr:row>
      <xdr:rowOff>76200</xdr:rowOff>
    </xdr:from>
    <xdr:to>
      <xdr:col>14</xdr:col>
      <xdr:colOff>76200</xdr:colOff>
      <xdr:row>170</xdr:row>
      <xdr:rowOff>114300</xdr:rowOff>
    </xdr:to>
    <xdr:sp macro="" textlink="">
      <xdr:nvSpPr>
        <xdr:cNvPr id="12757" name="Text Box 75" hidden="1">
          <a:extLst>
            <a:ext uri="{FF2B5EF4-FFF2-40B4-BE49-F238E27FC236}">
              <a16:creationId xmlns:a16="http://schemas.microsoft.com/office/drawing/2014/main" id="{00000000-0008-0000-0000-0000D5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169</xdr:row>
      <xdr:rowOff>76200</xdr:rowOff>
    </xdr:from>
    <xdr:to>
      <xdr:col>14</xdr:col>
      <xdr:colOff>76200</xdr:colOff>
      <xdr:row>170</xdr:row>
      <xdr:rowOff>114300</xdr:rowOff>
    </xdr:to>
    <xdr:sp macro="" textlink="">
      <xdr:nvSpPr>
        <xdr:cNvPr id="12758" name="Text Box 75" hidden="1">
          <a:extLst>
            <a:ext uri="{FF2B5EF4-FFF2-40B4-BE49-F238E27FC236}">
              <a16:creationId xmlns:a16="http://schemas.microsoft.com/office/drawing/2014/main" id="{00000000-0008-0000-0000-0000D6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169</xdr:row>
      <xdr:rowOff>76200</xdr:rowOff>
    </xdr:from>
    <xdr:to>
      <xdr:col>14</xdr:col>
      <xdr:colOff>76200</xdr:colOff>
      <xdr:row>170</xdr:row>
      <xdr:rowOff>114300</xdr:rowOff>
    </xdr:to>
    <xdr:sp macro="" textlink="">
      <xdr:nvSpPr>
        <xdr:cNvPr id="12759" name="Text Box 75" hidden="1">
          <a:extLst>
            <a:ext uri="{FF2B5EF4-FFF2-40B4-BE49-F238E27FC236}">
              <a16:creationId xmlns:a16="http://schemas.microsoft.com/office/drawing/2014/main" id="{00000000-0008-0000-0000-0000D7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169</xdr:row>
      <xdr:rowOff>76200</xdr:rowOff>
    </xdr:from>
    <xdr:to>
      <xdr:col>14</xdr:col>
      <xdr:colOff>76200</xdr:colOff>
      <xdr:row>170</xdr:row>
      <xdr:rowOff>114300</xdr:rowOff>
    </xdr:to>
    <xdr:sp macro="" textlink="">
      <xdr:nvSpPr>
        <xdr:cNvPr id="12760" name="Text Box 75" hidden="1">
          <a:extLst>
            <a:ext uri="{FF2B5EF4-FFF2-40B4-BE49-F238E27FC236}">
              <a16:creationId xmlns:a16="http://schemas.microsoft.com/office/drawing/2014/main" id="{00000000-0008-0000-0000-0000D8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169</xdr:row>
      <xdr:rowOff>76200</xdr:rowOff>
    </xdr:from>
    <xdr:to>
      <xdr:col>14</xdr:col>
      <xdr:colOff>76200</xdr:colOff>
      <xdr:row>170</xdr:row>
      <xdr:rowOff>114300</xdr:rowOff>
    </xdr:to>
    <xdr:sp macro="" textlink="">
      <xdr:nvSpPr>
        <xdr:cNvPr id="12761" name="Text Box 75" hidden="1">
          <a:extLst>
            <a:ext uri="{FF2B5EF4-FFF2-40B4-BE49-F238E27FC236}">
              <a16:creationId xmlns:a16="http://schemas.microsoft.com/office/drawing/2014/main" id="{00000000-0008-0000-0000-0000D9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169</xdr:row>
      <xdr:rowOff>76200</xdr:rowOff>
    </xdr:from>
    <xdr:to>
      <xdr:col>14</xdr:col>
      <xdr:colOff>76200</xdr:colOff>
      <xdr:row>170</xdr:row>
      <xdr:rowOff>114300</xdr:rowOff>
    </xdr:to>
    <xdr:sp macro="" textlink="">
      <xdr:nvSpPr>
        <xdr:cNvPr id="12762" name="Text Box 75" hidden="1">
          <a:extLst>
            <a:ext uri="{FF2B5EF4-FFF2-40B4-BE49-F238E27FC236}">
              <a16:creationId xmlns:a16="http://schemas.microsoft.com/office/drawing/2014/main" id="{00000000-0008-0000-0000-0000DA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169</xdr:row>
      <xdr:rowOff>76200</xdr:rowOff>
    </xdr:from>
    <xdr:to>
      <xdr:col>14</xdr:col>
      <xdr:colOff>76200</xdr:colOff>
      <xdr:row>170</xdr:row>
      <xdr:rowOff>114300</xdr:rowOff>
    </xdr:to>
    <xdr:sp macro="" textlink="">
      <xdr:nvSpPr>
        <xdr:cNvPr id="12763" name="Text Box 75" hidden="1">
          <a:extLst>
            <a:ext uri="{FF2B5EF4-FFF2-40B4-BE49-F238E27FC236}">
              <a16:creationId xmlns:a16="http://schemas.microsoft.com/office/drawing/2014/main" id="{00000000-0008-0000-0000-0000DB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170</xdr:row>
      <xdr:rowOff>76200</xdr:rowOff>
    </xdr:from>
    <xdr:to>
      <xdr:col>14</xdr:col>
      <xdr:colOff>76200</xdr:colOff>
      <xdr:row>171</xdr:row>
      <xdr:rowOff>114300</xdr:rowOff>
    </xdr:to>
    <xdr:sp macro="" textlink="">
      <xdr:nvSpPr>
        <xdr:cNvPr id="12764" name="Text Box 75" hidden="1">
          <a:extLst>
            <a:ext uri="{FF2B5EF4-FFF2-40B4-BE49-F238E27FC236}">
              <a16:creationId xmlns:a16="http://schemas.microsoft.com/office/drawing/2014/main" id="{00000000-0008-0000-0000-0000DC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170</xdr:row>
      <xdr:rowOff>76200</xdr:rowOff>
    </xdr:from>
    <xdr:to>
      <xdr:col>14</xdr:col>
      <xdr:colOff>76200</xdr:colOff>
      <xdr:row>171</xdr:row>
      <xdr:rowOff>114300</xdr:rowOff>
    </xdr:to>
    <xdr:sp macro="" textlink="">
      <xdr:nvSpPr>
        <xdr:cNvPr id="12765" name="Text Box 75" hidden="1">
          <a:extLst>
            <a:ext uri="{FF2B5EF4-FFF2-40B4-BE49-F238E27FC236}">
              <a16:creationId xmlns:a16="http://schemas.microsoft.com/office/drawing/2014/main" id="{00000000-0008-0000-0000-0000DD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170</xdr:row>
      <xdr:rowOff>76200</xdr:rowOff>
    </xdr:from>
    <xdr:to>
      <xdr:col>14</xdr:col>
      <xdr:colOff>76200</xdr:colOff>
      <xdr:row>171</xdr:row>
      <xdr:rowOff>114300</xdr:rowOff>
    </xdr:to>
    <xdr:sp macro="" textlink="">
      <xdr:nvSpPr>
        <xdr:cNvPr id="12766" name="Text Box 75" hidden="1">
          <a:extLst>
            <a:ext uri="{FF2B5EF4-FFF2-40B4-BE49-F238E27FC236}">
              <a16:creationId xmlns:a16="http://schemas.microsoft.com/office/drawing/2014/main" id="{00000000-0008-0000-0000-0000DE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170</xdr:row>
      <xdr:rowOff>76200</xdr:rowOff>
    </xdr:from>
    <xdr:to>
      <xdr:col>14</xdr:col>
      <xdr:colOff>76200</xdr:colOff>
      <xdr:row>171</xdr:row>
      <xdr:rowOff>114300</xdr:rowOff>
    </xdr:to>
    <xdr:sp macro="" textlink="">
      <xdr:nvSpPr>
        <xdr:cNvPr id="12767" name="Text Box 75" hidden="1">
          <a:extLst>
            <a:ext uri="{FF2B5EF4-FFF2-40B4-BE49-F238E27FC236}">
              <a16:creationId xmlns:a16="http://schemas.microsoft.com/office/drawing/2014/main" id="{00000000-0008-0000-0000-0000DF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170</xdr:row>
      <xdr:rowOff>76200</xdr:rowOff>
    </xdr:from>
    <xdr:to>
      <xdr:col>14</xdr:col>
      <xdr:colOff>76200</xdr:colOff>
      <xdr:row>171</xdr:row>
      <xdr:rowOff>114300</xdr:rowOff>
    </xdr:to>
    <xdr:sp macro="" textlink="">
      <xdr:nvSpPr>
        <xdr:cNvPr id="12768" name="Text Box 75" hidden="1">
          <a:extLst>
            <a:ext uri="{FF2B5EF4-FFF2-40B4-BE49-F238E27FC236}">
              <a16:creationId xmlns:a16="http://schemas.microsoft.com/office/drawing/2014/main" id="{00000000-0008-0000-0000-0000E0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170</xdr:row>
      <xdr:rowOff>76200</xdr:rowOff>
    </xdr:from>
    <xdr:to>
      <xdr:col>14</xdr:col>
      <xdr:colOff>76200</xdr:colOff>
      <xdr:row>171</xdr:row>
      <xdr:rowOff>114300</xdr:rowOff>
    </xdr:to>
    <xdr:sp macro="" textlink="">
      <xdr:nvSpPr>
        <xdr:cNvPr id="12769" name="Text Box 75" hidden="1">
          <a:extLst>
            <a:ext uri="{FF2B5EF4-FFF2-40B4-BE49-F238E27FC236}">
              <a16:creationId xmlns:a16="http://schemas.microsoft.com/office/drawing/2014/main" id="{00000000-0008-0000-0000-0000E1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170</xdr:row>
      <xdr:rowOff>76200</xdr:rowOff>
    </xdr:from>
    <xdr:to>
      <xdr:col>14</xdr:col>
      <xdr:colOff>76200</xdr:colOff>
      <xdr:row>171</xdr:row>
      <xdr:rowOff>114300</xdr:rowOff>
    </xdr:to>
    <xdr:sp macro="" textlink="">
      <xdr:nvSpPr>
        <xdr:cNvPr id="12770" name="Text Box 75" hidden="1">
          <a:extLst>
            <a:ext uri="{FF2B5EF4-FFF2-40B4-BE49-F238E27FC236}">
              <a16:creationId xmlns:a16="http://schemas.microsoft.com/office/drawing/2014/main" id="{00000000-0008-0000-0000-0000E2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170</xdr:row>
      <xdr:rowOff>76200</xdr:rowOff>
    </xdr:from>
    <xdr:to>
      <xdr:col>14</xdr:col>
      <xdr:colOff>76200</xdr:colOff>
      <xdr:row>171</xdr:row>
      <xdr:rowOff>114300</xdr:rowOff>
    </xdr:to>
    <xdr:sp macro="" textlink="">
      <xdr:nvSpPr>
        <xdr:cNvPr id="12771" name="Text Box 75" hidden="1">
          <a:extLst>
            <a:ext uri="{FF2B5EF4-FFF2-40B4-BE49-F238E27FC236}">
              <a16:creationId xmlns:a16="http://schemas.microsoft.com/office/drawing/2014/main" id="{00000000-0008-0000-0000-0000E3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171</xdr:row>
      <xdr:rowOff>76200</xdr:rowOff>
    </xdr:from>
    <xdr:to>
      <xdr:col>14</xdr:col>
      <xdr:colOff>76200</xdr:colOff>
      <xdr:row>172</xdr:row>
      <xdr:rowOff>114300</xdr:rowOff>
    </xdr:to>
    <xdr:sp macro="" textlink="">
      <xdr:nvSpPr>
        <xdr:cNvPr id="12772" name="Text Box 75" hidden="1">
          <a:extLst>
            <a:ext uri="{FF2B5EF4-FFF2-40B4-BE49-F238E27FC236}">
              <a16:creationId xmlns:a16="http://schemas.microsoft.com/office/drawing/2014/main" id="{00000000-0008-0000-0000-0000E4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171</xdr:row>
      <xdr:rowOff>76200</xdr:rowOff>
    </xdr:from>
    <xdr:to>
      <xdr:col>14</xdr:col>
      <xdr:colOff>76200</xdr:colOff>
      <xdr:row>172</xdr:row>
      <xdr:rowOff>114300</xdr:rowOff>
    </xdr:to>
    <xdr:sp macro="" textlink="">
      <xdr:nvSpPr>
        <xdr:cNvPr id="12773" name="Text Box 75" hidden="1">
          <a:extLst>
            <a:ext uri="{FF2B5EF4-FFF2-40B4-BE49-F238E27FC236}">
              <a16:creationId xmlns:a16="http://schemas.microsoft.com/office/drawing/2014/main" id="{00000000-0008-0000-0000-0000E5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171</xdr:row>
      <xdr:rowOff>76200</xdr:rowOff>
    </xdr:from>
    <xdr:to>
      <xdr:col>14</xdr:col>
      <xdr:colOff>76200</xdr:colOff>
      <xdr:row>172</xdr:row>
      <xdr:rowOff>114300</xdr:rowOff>
    </xdr:to>
    <xdr:sp macro="" textlink="">
      <xdr:nvSpPr>
        <xdr:cNvPr id="12774" name="Text Box 75" hidden="1">
          <a:extLst>
            <a:ext uri="{FF2B5EF4-FFF2-40B4-BE49-F238E27FC236}">
              <a16:creationId xmlns:a16="http://schemas.microsoft.com/office/drawing/2014/main" id="{00000000-0008-0000-0000-0000E6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171</xdr:row>
      <xdr:rowOff>76200</xdr:rowOff>
    </xdr:from>
    <xdr:to>
      <xdr:col>14</xdr:col>
      <xdr:colOff>76200</xdr:colOff>
      <xdr:row>172</xdr:row>
      <xdr:rowOff>114300</xdr:rowOff>
    </xdr:to>
    <xdr:sp macro="" textlink="">
      <xdr:nvSpPr>
        <xdr:cNvPr id="12775" name="Text Box 75" hidden="1">
          <a:extLst>
            <a:ext uri="{FF2B5EF4-FFF2-40B4-BE49-F238E27FC236}">
              <a16:creationId xmlns:a16="http://schemas.microsoft.com/office/drawing/2014/main" id="{00000000-0008-0000-0000-0000E7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171</xdr:row>
      <xdr:rowOff>76200</xdr:rowOff>
    </xdr:from>
    <xdr:to>
      <xdr:col>14</xdr:col>
      <xdr:colOff>76200</xdr:colOff>
      <xdr:row>172</xdr:row>
      <xdr:rowOff>114300</xdr:rowOff>
    </xdr:to>
    <xdr:sp macro="" textlink="">
      <xdr:nvSpPr>
        <xdr:cNvPr id="12776" name="Text Box 75" hidden="1">
          <a:extLst>
            <a:ext uri="{FF2B5EF4-FFF2-40B4-BE49-F238E27FC236}">
              <a16:creationId xmlns:a16="http://schemas.microsoft.com/office/drawing/2014/main" id="{00000000-0008-0000-0000-0000E8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171</xdr:row>
      <xdr:rowOff>76200</xdr:rowOff>
    </xdr:from>
    <xdr:to>
      <xdr:col>14</xdr:col>
      <xdr:colOff>76200</xdr:colOff>
      <xdr:row>172</xdr:row>
      <xdr:rowOff>114300</xdr:rowOff>
    </xdr:to>
    <xdr:sp macro="" textlink="">
      <xdr:nvSpPr>
        <xdr:cNvPr id="12777" name="Text Box 75" hidden="1">
          <a:extLst>
            <a:ext uri="{FF2B5EF4-FFF2-40B4-BE49-F238E27FC236}">
              <a16:creationId xmlns:a16="http://schemas.microsoft.com/office/drawing/2014/main" id="{00000000-0008-0000-0000-0000E9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171</xdr:row>
      <xdr:rowOff>76200</xdr:rowOff>
    </xdr:from>
    <xdr:to>
      <xdr:col>14</xdr:col>
      <xdr:colOff>76200</xdr:colOff>
      <xdr:row>172</xdr:row>
      <xdr:rowOff>114300</xdr:rowOff>
    </xdr:to>
    <xdr:sp macro="" textlink="">
      <xdr:nvSpPr>
        <xdr:cNvPr id="12778" name="Text Box 75" hidden="1">
          <a:extLst>
            <a:ext uri="{FF2B5EF4-FFF2-40B4-BE49-F238E27FC236}">
              <a16:creationId xmlns:a16="http://schemas.microsoft.com/office/drawing/2014/main" id="{00000000-0008-0000-0000-0000EA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171</xdr:row>
      <xdr:rowOff>76200</xdr:rowOff>
    </xdr:from>
    <xdr:to>
      <xdr:col>14</xdr:col>
      <xdr:colOff>76200</xdr:colOff>
      <xdr:row>172</xdr:row>
      <xdr:rowOff>114300</xdr:rowOff>
    </xdr:to>
    <xdr:sp macro="" textlink="">
      <xdr:nvSpPr>
        <xdr:cNvPr id="12779" name="Text Box 75" hidden="1">
          <a:extLst>
            <a:ext uri="{FF2B5EF4-FFF2-40B4-BE49-F238E27FC236}">
              <a16:creationId xmlns:a16="http://schemas.microsoft.com/office/drawing/2014/main" id="{00000000-0008-0000-0000-0000EB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172</xdr:row>
      <xdr:rowOff>76200</xdr:rowOff>
    </xdr:from>
    <xdr:to>
      <xdr:col>14</xdr:col>
      <xdr:colOff>76200</xdr:colOff>
      <xdr:row>173</xdr:row>
      <xdr:rowOff>114300</xdr:rowOff>
    </xdr:to>
    <xdr:sp macro="" textlink="">
      <xdr:nvSpPr>
        <xdr:cNvPr id="12780" name="Text Box 75" hidden="1">
          <a:extLst>
            <a:ext uri="{FF2B5EF4-FFF2-40B4-BE49-F238E27FC236}">
              <a16:creationId xmlns:a16="http://schemas.microsoft.com/office/drawing/2014/main" id="{00000000-0008-0000-0000-0000EC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172</xdr:row>
      <xdr:rowOff>76200</xdr:rowOff>
    </xdr:from>
    <xdr:to>
      <xdr:col>14</xdr:col>
      <xdr:colOff>76200</xdr:colOff>
      <xdr:row>173</xdr:row>
      <xdr:rowOff>114300</xdr:rowOff>
    </xdr:to>
    <xdr:sp macro="" textlink="">
      <xdr:nvSpPr>
        <xdr:cNvPr id="12781" name="Text Box 75" hidden="1">
          <a:extLst>
            <a:ext uri="{FF2B5EF4-FFF2-40B4-BE49-F238E27FC236}">
              <a16:creationId xmlns:a16="http://schemas.microsoft.com/office/drawing/2014/main" id="{00000000-0008-0000-0000-0000ED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172</xdr:row>
      <xdr:rowOff>76200</xdr:rowOff>
    </xdr:from>
    <xdr:to>
      <xdr:col>14</xdr:col>
      <xdr:colOff>76200</xdr:colOff>
      <xdr:row>173</xdr:row>
      <xdr:rowOff>114300</xdr:rowOff>
    </xdr:to>
    <xdr:sp macro="" textlink="">
      <xdr:nvSpPr>
        <xdr:cNvPr id="12782" name="Text Box 75" hidden="1">
          <a:extLst>
            <a:ext uri="{FF2B5EF4-FFF2-40B4-BE49-F238E27FC236}">
              <a16:creationId xmlns:a16="http://schemas.microsoft.com/office/drawing/2014/main" id="{00000000-0008-0000-0000-0000EE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172</xdr:row>
      <xdr:rowOff>76200</xdr:rowOff>
    </xdr:from>
    <xdr:to>
      <xdr:col>14</xdr:col>
      <xdr:colOff>76200</xdr:colOff>
      <xdr:row>173</xdr:row>
      <xdr:rowOff>114300</xdr:rowOff>
    </xdr:to>
    <xdr:sp macro="" textlink="">
      <xdr:nvSpPr>
        <xdr:cNvPr id="12783" name="Text Box 75" hidden="1">
          <a:extLst>
            <a:ext uri="{FF2B5EF4-FFF2-40B4-BE49-F238E27FC236}">
              <a16:creationId xmlns:a16="http://schemas.microsoft.com/office/drawing/2014/main" id="{00000000-0008-0000-0000-0000EF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172</xdr:row>
      <xdr:rowOff>76200</xdr:rowOff>
    </xdr:from>
    <xdr:to>
      <xdr:col>14</xdr:col>
      <xdr:colOff>76200</xdr:colOff>
      <xdr:row>173</xdr:row>
      <xdr:rowOff>114300</xdr:rowOff>
    </xdr:to>
    <xdr:sp macro="" textlink="">
      <xdr:nvSpPr>
        <xdr:cNvPr id="12784" name="Text Box 75" hidden="1">
          <a:extLst>
            <a:ext uri="{FF2B5EF4-FFF2-40B4-BE49-F238E27FC236}">
              <a16:creationId xmlns:a16="http://schemas.microsoft.com/office/drawing/2014/main" id="{00000000-0008-0000-0000-0000F0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172</xdr:row>
      <xdr:rowOff>76200</xdr:rowOff>
    </xdr:from>
    <xdr:to>
      <xdr:col>14</xdr:col>
      <xdr:colOff>76200</xdr:colOff>
      <xdr:row>173</xdr:row>
      <xdr:rowOff>114300</xdr:rowOff>
    </xdr:to>
    <xdr:sp macro="" textlink="">
      <xdr:nvSpPr>
        <xdr:cNvPr id="12785" name="Text Box 75" hidden="1">
          <a:extLst>
            <a:ext uri="{FF2B5EF4-FFF2-40B4-BE49-F238E27FC236}">
              <a16:creationId xmlns:a16="http://schemas.microsoft.com/office/drawing/2014/main" id="{00000000-0008-0000-0000-0000F1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172</xdr:row>
      <xdr:rowOff>76200</xdr:rowOff>
    </xdr:from>
    <xdr:to>
      <xdr:col>14</xdr:col>
      <xdr:colOff>76200</xdr:colOff>
      <xdr:row>173</xdr:row>
      <xdr:rowOff>114300</xdr:rowOff>
    </xdr:to>
    <xdr:sp macro="" textlink="">
      <xdr:nvSpPr>
        <xdr:cNvPr id="12786" name="Text Box 75" hidden="1">
          <a:extLst>
            <a:ext uri="{FF2B5EF4-FFF2-40B4-BE49-F238E27FC236}">
              <a16:creationId xmlns:a16="http://schemas.microsoft.com/office/drawing/2014/main" id="{00000000-0008-0000-0000-0000F2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172</xdr:row>
      <xdr:rowOff>76200</xdr:rowOff>
    </xdr:from>
    <xdr:to>
      <xdr:col>14</xdr:col>
      <xdr:colOff>76200</xdr:colOff>
      <xdr:row>173</xdr:row>
      <xdr:rowOff>114300</xdr:rowOff>
    </xdr:to>
    <xdr:sp macro="" textlink="">
      <xdr:nvSpPr>
        <xdr:cNvPr id="12787" name="Text Box 75" hidden="1">
          <a:extLst>
            <a:ext uri="{FF2B5EF4-FFF2-40B4-BE49-F238E27FC236}">
              <a16:creationId xmlns:a16="http://schemas.microsoft.com/office/drawing/2014/main" id="{00000000-0008-0000-0000-0000F3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173</xdr:row>
      <xdr:rowOff>76200</xdr:rowOff>
    </xdr:from>
    <xdr:to>
      <xdr:col>14</xdr:col>
      <xdr:colOff>76200</xdr:colOff>
      <xdr:row>174</xdr:row>
      <xdr:rowOff>114300</xdr:rowOff>
    </xdr:to>
    <xdr:sp macro="" textlink="">
      <xdr:nvSpPr>
        <xdr:cNvPr id="12788" name="Text Box 75" hidden="1">
          <a:extLst>
            <a:ext uri="{FF2B5EF4-FFF2-40B4-BE49-F238E27FC236}">
              <a16:creationId xmlns:a16="http://schemas.microsoft.com/office/drawing/2014/main" id="{00000000-0008-0000-0000-0000F4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173</xdr:row>
      <xdr:rowOff>76200</xdr:rowOff>
    </xdr:from>
    <xdr:to>
      <xdr:col>14</xdr:col>
      <xdr:colOff>76200</xdr:colOff>
      <xdr:row>174</xdr:row>
      <xdr:rowOff>114300</xdr:rowOff>
    </xdr:to>
    <xdr:sp macro="" textlink="">
      <xdr:nvSpPr>
        <xdr:cNvPr id="12789" name="Text Box 75" hidden="1">
          <a:extLst>
            <a:ext uri="{FF2B5EF4-FFF2-40B4-BE49-F238E27FC236}">
              <a16:creationId xmlns:a16="http://schemas.microsoft.com/office/drawing/2014/main" id="{00000000-0008-0000-0000-0000F5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173</xdr:row>
      <xdr:rowOff>76200</xdr:rowOff>
    </xdr:from>
    <xdr:to>
      <xdr:col>14</xdr:col>
      <xdr:colOff>76200</xdr:colOff>
      <xdr:row>174</xdr:row>
      <xdr:rowOff>114300</xdr:rowOff>
    </xdr:to>
    <xdr:sp macro="" textlink="">
      <xdr:nvSpPr>
        <xdr:cNvPr id="12790" name="Text Box 75" hidden="1">
          <a:extLst>
            <a:ext uri="{FF2B5EF4-FFF2-40B4-BE49-F238E27FC236}">
              <a16:creationId xmlns:a16="http://schemas.microsoft.com/office/drawing/2014/main" id="{00000000-0008-0000-0000-0000F6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173</xdr:row>
      <xdr:rowOff>76200</xdr:rowOff>
    </xdr:from>
    <xdr:to>
      <xdr:col>14</xdr:col>
      <xdr:colOff>76200</xdr:colOff>
      <xdr:row>174</xdr:row>
      <xdr:rowOff>114300</xdr:rowOff>
    </xdr:to>
    <xdr:sp macro="" textlink="">
      <xdr:nvSpPr>
        <xdr:cNvPr id="12791" name="Text Box 75" hidden="1">
          <a:extLst>
            <a:ext uri="{FF2B5EF4-FFF2-40B4-BE49-F238E27FC236}">
              <a16:creationId xmlns:a16="http://schemas.microsoft.com/office/drawing/2014/main" id="{00000000-0008-0000-0000-0000F7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173</xdr:row>
      <xdr:rowOff>76200</xdr:rowOff>
    </xdr:from>
    <xdr:to>
      <xdr:col>14</xdr:col>
      <xdr:colOff>76200</xdr:colOff>
      <xdr:row>174</xdr:row>
      <xdr:rowOff>114300</xdr:rowOff>
    </xdr:to>
    <xdr:sp macro="" textlink="">
      <xdr:nvSpPr>
        <xdr:cNvPr id="12792" name="Text Box 75" hidden="1">
          <a:extLst>
            <a:ext uri="{FF2B5EF4-FFF2-40B4-BE49-F238E27FC236}">
              <a16:creationId xmlns:a16="http://schemas.microsoft.com/office/drawing/2014/main" id="{00000000-0008-0000-0000-0000F8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173</xdr:row>
      <xdr:rowOff>76200</xdr:rowOff>
    </xdr:from>
    <xdr:to>
      <xdr:col>14</xdr:col>
      <xdr:colOff>76200</xdr:colOff>
      <xdr:row>174</xdr:row>
      <xdr:rowOff>114300</xdr:rowOff>
    </xdr:to>
    <xdr:sp macro="" textlink="">
      <xdr:nvSpPr>
        <xdr:cNvPr id="12793" name="Text Box 75" hidden="1">
          <a:extLst>
            <a:ext uri="{FF2B5EF4-FFF2-40B4-BE49-F238E27FC236}">
              <a16:creationId xmlns:a16="http://schemas.microsoft.com/office/drawing/2014/main" id="{00000000-0008-0000-0000-0000F9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173</xdr:row>
      <xdr:rowOff>76200</xdr:rowOff>
    </xdr:from>
    <xdr:to>
      <xdr:col>14</xdr:col>
      <xdr:colOff>76200</xdr:colOff>
      <xdr:row>174</xdr:row>
      <xdr:rowOff>114300</xdr:rowOff>
    </xdr:to>
    <xdr:sp macro="" textlink="">
      <xdr:nvSpPr>
        <xdr:cNvPr id="12794" name="Text Box 75" hidden="1">
          <a:extLst>
            <a:ext uri="{FF2B5EF4-FFF2-40B4-BE49-F238E27FC236}">
              <a16:creationId xmlns:a16="http://schemas.microsoft.com/office/drawing/2014/main" id="{00000000-0008-0000-0000-0000FA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173</xdr:row>
      <xdr:rowOff>76200</xdr:rowOff>
    </xdr:from>
    <xdr:to>
      <xdr:col>14</xdr:col>
      <xdr:colOff>76200</xdr:colOff>
      <xdr:row>174</xdr:row>
      <xdr:rowOff>114300</xdr:rowOff>
    </xdr:to>
    <xdr:sp macro="" textlink="">
      <xdr:nvSpPr>
        <xdr:cNvPr id="12795" name="Text Box 75" hidden="1">
          <a:extLst>
            <a:ext uri="{FF2B5EF4-FFF2-40B4-BE49-F238E27FC236}">
              <a16:creationId xmlns:a16="http://schemas.microsoft.com/office/drawing/2014/main" id="{00000000-0008-0000-0000-0000FB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174</xdr:row>
      <xdr:rowOff>76200</xdr:rowOff>
    </xdr:from>
    <xdr:to>
      <xdr:col>14</xdr:col>
      <xdr:colOff>76200</xdr:colOff>
      <xdr:row>175</xdr:row>
      <xdr:rowOff>114300</xdr:rowOff>
    </xdr:to>
    <xdr:sp macro="" textlink="">
      <xdr:nvSpPr>
        <xdr:cNvPr id="12796" name="Text Box 75" hidden="1">
          <a:extLst>
            <a:ext uri="{FF2B5EF4-FFF2-40B4-BE49-F238E27FC236}">
              <a16:creationId xmlns:a16="http://schemas.microsoft.com/office/drawing/2014/main" id="{00000000-0008-0000-0000-0000FC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174</xdr:row>
      <xdr:rowOff>76200</xdr:rowOff>
    </xdr:from>
    <xdr:to>
      <xdr:col>14</xdr:col>
      <xdr:colOff>76200</xdr:colOff>
      <xdr:row>175</xdr:row>
      <xdr:rowOff>114300</xdr:rowOff>
    </xdr:to>
    <xdr:sp macro="" textlink="">
      <xdr:nvSpPr>
        <xdr:cNvPr id="12797" name="Text Box 75" hidden="1">
          <a:extLst>
            <a:ext uri="{FF2B5EF4-FFF2-40B4-BE49-F238E27FC236}">
              <a16:creationId xmlns:a16="http://schemas.microsoft.com/office/drawing/2014/main" id="{00000000-0008-0000-0000-0000FD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174</xdr:row>
      <xdr:rowOff>76200</xdr:rowOff>
    </xdr:from>
    <xdr:to>
      <xdr:col>14</xdr:col>
      <xdr:colOff>76200</xdr:colOff>
      <xdr:row>175</xdr:row>
      <xdr:rowOff>114300</xdr:rowOff>
    </xdr:to>
    <xdr:sp macro="" textlink="">
      <xdr:nvSpPr>
        <xdr:cNvPr id="12798" name="Text Box 75" hidden="1">
          <a:extLst>
            <a:ext uri="{FF2B5EF4-FFF2-40B4-BE49-F238E27FC236}">
              <a16:creationId xmlns:a16="http://schemas.microsoft.com/office/drawing/2014/main" id="{00000000-0008-0000-0000-0000FE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174</xdr:row>
      <xdr:rowOff>76200</xdr:rowOff>
    </xdr:from>
    <xdr:to>
      <xdr:col>14</xdr:col>
      <xdr:colOff>76200</xdr:colOff>
      <xdr:row>175</xdr:row>
      <xdr:rowOff>114300</xdr:rowOff>
    </xdr:to>
    <xdr:sp macro="" textlink="">
      <xdr:nvSpPr>
        <xdr:cNvPr id="12799" name="Text Box 75" hidden="1">
          <a:extLst>
            <a:ext uri="{FF2B5EF4-FFF2-40B4-BE49-F238E27FC236}">
              <a16:creationId xmlns:a16="http://schemas.microsoft.com/office/drawing/2014/main" id="{00000000-0008-0000-0000-0000FF31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174</xdr:row>
      <xdr:rowOff>76200</xdr:rowOff>
    </xdr:from>
    <xdr:to>
      <xdr:col>14</xdr:col>
      <xdr:colOff>76200</xdr:colOff>
      <xdr:row>175</xdr:row>
      <xdr:rowOff>114300</xdr:rowOff>
    </xdr:to>
    <xdr:sp macro="" textlink="">
      <xdr:nvSpPr>
        <xdr:cNvPr id="12800" name="Text Box 75" hidden="1">
          <a:extLst>
            <a:ext uri="{FF2B5EF4-FFF2-40B4-BE49-F238E27FC236}">
              <a16:creationId xmlns:a16="http://schemas.microsoft.com/office/drawing/2014/main" id="{00000000-0008-0000-0000-0000003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174</xdr:row>
      <xdr:rowOff>76200</xdr:rowOff>
    </xdr:from>
    <xdr:to>
      <xdr:col>14</xdr:col>
      <xdr:colOff>76200</xdr:colOff>
      <xdr:row>175</xdr:row>
      <xdr:rowOff>114300</xdr:rowOff>
    </xdr:to>
    <xdr:sp macro="" textlink="">
      <xdr:nvSpPr>
        <xdr:cNvPr id="12801" name="Text Box 75" hidden="1">
          <a:extLst>
            <a:ext uri="{FF2B5EF4-FFF2-40B4-BE49-F238E27FC236}">
              <a16:creationId xmlns:a16="http://schemas.microsoft.com/office/drawing/2014/main" id="{00000000-0008-0000-0000-0000013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174</xdr:row>
      <xdr:rowOff>76200</xdr:rowOff>
    </xdr:from>
    <xdr:to>
      <xdr:col>14</xdr:col>
      <xdr:colOff>76200</xdr:colOff>
      <xdr:row>175</xdr:row>
      <xdr:rowOff>114300</xdr:rowOff>
    </xdr:to>
    <xdr:sp macro="" textlink="">
      <xdr:nvSpPr>
        <xdr:cNvPr id="12802" name="Text Box 75" hidden="1">
          <a:extLst>
            <a:ext uri="{FF2B5EF4-FFF2-40B4-BE49-F238E27FC236}">
              <a16:creationId xmlns:a16="http://schemas.microsoft.com/office/drawing/2014/main" id="{00000000-0008-0000-0000-0000023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174</xdr:row>
      <xdr:rowOff>76200</xdr:rowOff>
    </xdr:from>
    <xdr:to>
      <xdr:col>14</xdr:col>
      <xdr:colOff>76200</xdr:colOff>
      <xdr:row>175</xdr:row>
      <xdr:rowOff>114300</xdr:rowOff>
    </xdr:to>
    <xdr:sp macro="" textlink="">
      <xdr:nvSpPr>
        <xdr:cNvPr id="12803" name="Text Box 75" hidden="1">
          <a:extLst>
            <a:ext uri="{FF2B5EF4-FFF2-40B4-BE49-F238E27FC236}">
              <a16:creationId xmlns:a16="http://schemas.microsoft.com/office/drawing/2014/main" id="{00000000-0008-0000-0000-0000033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175</xdr:row>
      <xdr:rowOff>76200</xdr:rowOff>
    </xdr:from>
    <xdr:to>
      <xdr:col>14</xdr:col>
      <xdr:colOff>76200</xdr:colOff>
      <xdr:row>176</xdr:row>
      <xdr:rowOff>114300</xdr:rowOff>
    </xdr:to>
    <xdr:sp macro="" textlink="">
      <xdr:nvSpPr>
        <xdr:cNvPr id="12804" name="Text Box 75" hidden="1">
          <a:extLst>
            <a:ext uri="{FF2B5EF4-FFF2-40B4-BE49-F238E27FC236}">
              <a16:creationId xmlns:a16="http://schemas.microsoft.com/office/drawing/2014/main" id="{00000000-0008-0000-0000-0000043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175</xdr:row>
      <xdr:rowOff>76200</xdr:rowOff>
    </xdr:from>
    <xdr:to>
      <xdr:col>14</xdr:col>
      <xdr:colOff>76200</xdr:colOff>
      <xdr:row>176</xdr:row>
      <xdr:rowOff>114300</xdr:rowOff>
    </xdr:to>
    <xdr:sp macro="" textlink="">
      <xdr:nvSpPr>
        <xdr:cNvPr id="12805" name="Text Box 75" hidden="1">
          <a:extLst>
            <a:ext uri="{FF2B5EF4-FFF2-40B4-BE49-F238E27FC236}">
              <a16:creationId xmlns:a16="http://schemas.microsoft.com/office/drawing/2014/main" id="{00000000-0008-0000-0000-0000053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175</xdr:row>
      <xdr:rowOff>76200</xdr:rowOff>
    </xdr:from>
    <xdr:to>
      <xdr:col>14</xdr:col>
      <xdr:colOff>76200</xdr:colOff>
      <xdr:row>176</xdr:row>
      <xdr:rowOff>114300</xdr:rowOff>
    </xdr:to>
    <xdr:sp macro="" textlink="">
      <xdr:nvSpPr>
        <xdr:cNvPr id="12806" name="Text Box 75" hidden="1">
          <a:extLst>
            <a:ext uri="{FF2B5EF4-FFF2-40B4-BE49-F238E27FC236}">
              <a16:creationId xmlns:a16="http://schemas.microsoft.com/office/drawing/2014/main" id="{00000000-0008-0000-0000-0000063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175</xdr:row>
      <xdr:rowOff>76200</xdr:rowOff>
    </xdr:from>
    <xdr:to>
      <xdr:col>14</xdr:col>
      <xdr:colOff>76200</xdr:colOff>
      <xdr:row>176</xdr:row>
      <xdr:rowOff>114300</xdr:rowOff>
    </xdr:to>
    <xdr:sp macro="" textlink="">
      <xdr:nvSpPr>
        <xdr:cNvPr id="12807" name="Text Box 75" hidden="1">
          <a:extLst>
            <a:ext uri="{FF2B5EF4-FFF2-40B4-BE49-F238E27FC236}">
              <a16:creationId xmlns:a16="http://schemas.microsoft.com/office/drawing/2014/main" id="{00000000-0008-0000-0000-0000073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175</xdr:row>
      <xdr:rowOff>76200</xdr:rowOff>
    </xdr:from>
    <xdr:to>
      <xdr:col>14</xdr:col>
      <xdr:colOff>76200</xdr:colOff>
      <xdr:row>176</xdr:row>
      <xdr:rowOff>114300</xdr:rowOff>
    </xdr:to>
    <xdr:sp macro="" textlink="">
      <xdr:nvSpPr>
        <xdr:cNvPr id="12808" name="Text Box 75" hidden="1">
          <a:extLst>
            <a:ext uri="{FF2B5EF4-FFF2-40B4-BE49-F238E27FC236}">
              <a16:creationId xmlns:a16="http://schemas.microsoft.com/office/drawing/2014/main" id="{00000000-0008-0000-0000-0000083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175</xdr:row>
      <xdr:rowOff>76200</xdr:rowOff>
    </xdr:from>
    <xdr:to>
      <xdr:col>14</xdr:col>
      <xdr:colOff>76200</xdr:colOff>
      <xdr:row>176</xdr:row>
      <xdr:rowOff>114300</xdr:rowOff>
    </xdr:to>
    <xdr:sp macro="" textlink="">
      <xdr:nvSpPr>
        <xdr:cNvPr id="12809" name="Text Box 75" hidden="1">
          <a:extLst>
            <a:ext uri="{FF2B5EF4-FFF2-40B4-BE49-F238E27FC236}">
              <a16:creationId xmlns:a16="http://schemas.microsoft.com/office/drawing/2014/main" id="{00000000-0008-0000-0000-0000093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175</xdr:row>
      <xdr:rowOff>76200</xdr:rowOff>
    </xdr:from>
    <xdr:to>
      <xdr:col>14</xdr:col>
      <xdr:colOff>76200</xdr:colOff>
      <xdr:row>176</xdr:row>
      <xdr:rowOff>114300</xdr:rowOff>
    </xdr:to>
    <xdr:sp macro="" textlink="">
      <xdr:nvSpPr>
        <xdr:cNvPr id="12810" name="Text Box 75" hidden="1">
          <a:extLst>
            <a:ext uri="{FF2B5EF4-FFF2-40B4-BE49-F238E27FC236}">
              <a16:creationId xmlns:a16="http://schemas.microsoft.com/office/drawing/2014/main" id="{00000000-0008-0000-0000-00000A3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175</xdr:row>
      <xdr:rowOff>76200</xdr:rowOff>
    </xdr:from>
    <xdr:to>
      <xdr:col>14</xdr:col>
      <xdr:colOff>76200</xdr:colOff>
      <xdr:row>176</xdr:row>
      <xdr:rowOff>114300</xdr:rowOff>
    </xdr:to>
    <xdr:sp macro="" textlink="">
      <xdr:nvSpPr>
        <xdr:cNvPr id="12811" name="Text Box 75" hidden="1">
          <a:extLst>
            <a:ext uri="{FF2B5EF4-FFF2-40B4-BE49-F238E27FC236}">
              <a16:creationId xmlns:a16="http://schemas.microsoft.com/office/drawing/2014/main" id="{00000000-0008-0000-0000-00000B3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176</xdr:row>
      <xdr:rowOff>76200</xdr:rowOff>
    </xdr:from>
    <xdr:to>
      <xdr:col>14</xdr:col>
      <xdr:colOff>76200</xdr:colOff>
      <xdr:row>177</xdr:row>
      <xdr:rowOff>114300</xdr:rowOff>
    </xdr:to>
    <xdr:sp macro="" textlink="">
      <xdr:nvSpPr>
        <xdr:cNvPr id="12812" name="Text Box 75" hidden="1">
          <a:extLst>
            <a:ext uri="{FF2B5EF4-FFF2-40B4-BE49-F238E27FC236}">
              <a16:creationId xmlns:a16="http://schemas.microsoft.com/office/drawing/2014/main" id="{00000000-0008-0000-0000-00000C3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176</xdr:row>
      <xdr:rowOff>76200</xdr:rowOff>
    </xdr:from>
    <xdr:to>
      <xdr:col>14</xdr:col>
      <xdr:colOff>76200</xdr:colOff>
      <xdr:row>177</xdr:row>
      <xdr:rowOff>114300</xdr:rowOff>
    </xdr:to>
    <xdr:sp macro="" textlink="">
      <xdr:nvSpPr>
        <xdr:cNvPr id="12813" name="Text Box 75" hidden="1">
          <a:extLst>
            <a:ext uri="{FF2B5EF4-FFF2-40B4-BE49-F238E27FC236}">
              <a16:creationId xmlns:a16="http://schemas.microsoft.com/office/drawing/2014/main" id="{00000000-0008-0000-0000-00000D3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176</xdr:row>
      <xdr:rowOff>76200</xdr:rowOff>
    </xdr:from>
    <xdr:to>
      <xdr:col>14</xdr:col>
      <xdr:colOff>76200</xdr:colOff>
      <xdr:row>177</xdr:row>
      <xdr:rowOff>114300</xdr:rowOff>
    </xdr:to>
    <xdr:sp macro="" textlink="">
      <xdr:nvSpPr>
        <xdr:cNvPr id="12814" name="Text Box 75" hidden="1">
          <a:extLst>
            <a:ext uri="{FF2B5EF4-FFF2-40B4-BE49-F238E27FC236}">
              <a16:creationId xmlns:a16="http://schemas.microsoft.com/office/drawing/2014/main" id="{00000000-0008-0000-0000-00000E3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176</xdr:row>
      <xdr:rowOff>76200</xdr:rowOff>
    </xdr:from>
    <xdr:to>
      <xdr:col>14</xdr:col>
      <xdr:colOff>76200</xdr:colOff>
      <xdr:row>177</xdr:row>
      <xdr:rowOff>114300</xdr:rowOff>
    </xdr:to>
    <xdr:sp macro="" textlink="">
      <xdr:nvSpPr>
        <xdr:cNvPr id="12815" name="Text Box 75" hidden="1">
          <a:extLst>
            <a:ext uri="{FF2B5EF4-FFF2-40B4-BE49-F238E27FC236}">
              <a16:creationId xmlns:a16="http://schemas.microsoft.com/office/drawing/2014/main" id="{00000000-0008-0000-0000-00000F3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176</xdr:row>
      <xdr:rowOff>76200</xdr:rowOff>
    </xdr:from>
    <xdr:to>
      <xdr:col>14</xdr:col>
      <xdr:colOff>76200</xdr:colOff>
      <xdr:row>177</xdr:row>
      <xdr:rowOff>114300</xdr:rowOff>
    </xdr:to>
    <xdr:sp macro="" textlink="">
      <xdr:nvSpPr>
        <xdr:cNvPr id="12816" name="Text Box 75" hidden="1">
          <a:extLst>
            <a:ext uri="{FF2B5EF4-FFF2-40B4-BE49-F238E27FC236}">
              <a16:creationId xmlns:a16="http://schemas.microsoft.com/office/drawing/2014/main" id="{00000000-0008-0000-0000-0000103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176</xdr:row>
      <xdr:rowOff>76200</xdr:rowOff>
    </xdr:from>
    <xdr:to>
      <xdr:col>14</xdr:col>
      <xdr:colOff>76200</xdr:colOff>
      <xdr:row>177</xdr:row>
      <xdr:rowOff>114300</xdr:rowOff>
    </xdr:to>
    <xdr:sp macro="" textlink="">
      <xdr:nvSpPr>
        <xdr:cNvPr id="12817" name="Text Box 75" hidden="1">
          <a:extLst>
            <a:ext uri="{FF2B5EF4-FFF2-40B4-BE49-F238E27FC236}">
              <a16:creationId xmlns:a16="http://schemas.microsoft.com/office/drawing/2014/main" id="{00000000-0008-0000-0000-0000113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176</xdr:row>
      <xdr:rowOff>76200</xdr:rowOff>
    </xdr:from>
    <xdr:to>
      <xdr:col>14</xdr:col>
      <xdr:colOff>76200</xdr:colOff>
      <xdr:row>177</xdr:row>
      <xdr:rowOff>114300</xdr:rowOff>
    </xdr:to>
    <xdr:sp macro="" textlink="">
      <xdr:nvSpPr>
        <xdr:cNvPr id="12818" name="Text Box 75" hidden="1">
          <a:extLst>
            <a:ext uri="{FF2B5EF4-FFF2-40B4-BE49-F238E27FC236}">
              <a16:creationId xmlns:a16="http://schemas.microsoft.com/office/drawing/2014/main" id="{00000000-0008-0000-0000-0000123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176</xdr:row>
      <xdr:rowOff>76200</xdr:rowOff>
    </xdr:from>
    <xdr:to>
      <xdr:col>14</xdr:col>
      <xdr:colOff>76200</xdr:colOff>
      <xdr:row>177</xdr:row>
      <xdr:rowOff>114300</xdr:rowOff>
    </xdr:to>
    <xdr:sp macro="" textlink="">
      <xdr:nvSpPr>
        <xdr:cNvPr id="12819" name="Text Box 75" hidden="1">
          <a:extLst>
            <a:ext uri="{FF2B5EF4-FFF2-40B4-BE49-F238E27FC236}">
              <a16:creationId xmlns:a16="http://schemas.microsoft.com/office/drawing/2014/main" id="{00000000-0008-0000-0000-0000133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177</xdr:row>
      <xdr:rowOff>76200</xdr:rowOff>
    </xdr:from>
    <xdr:to>
      <xdr:col>14</xdr:col>
      <xdr:colOff>76200</xdr:colOff>
      <xdr:row>178</xdr:row>
      <xdr:rowOff>114300</xdr:rowOff>
    </xdr:to>
    <xdr:sp macro="" textlink="">
      <xdr:nvSpPr>
        <xdr:cNvPr id="12820" name="Text Box 75" hidden="1">
          <a:extLst>
            <a:ext uri="{FF2B5EF4-FFF2-40B4-BE49-F238E27FC236}">
              <a16:creationId xmlns:a16="http://schemas.microsoft.com/office/drawing/2014/main" id="{00000000-0008-0000-0000-0000143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177</xdr:row>
      <xdr:rowOff>76200</xdr:rowOff>
    </xdr:from>
    <xdr:to>
      <xdr:col>14</xdr:col>
      <xdr:colOff>76200</xdr:colOff>
      <xdr:row>178</xdr:row>
      <xdr:rowOff>114300</xdr:rowOff>
    </xdr:to>
    <xdr:sp macro="" textlink="">
      <xdr:nvSpPr>
        <xdr:cNvPr id="12821" name="Text Box 75" hidden="1">
          <a:extLst>
            <a:ext uri="{FF2B5EF4-FFF2-40B4-BE49-F238E27FC236}">
              <a16:creationId xmlns:a16="http://schemas.microsoft.com/office/drawing/2014/main" id="{00000000-0008-0000-0000-0000153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177</xdr:row>
      <xdr:rowOff>76200</xdr:rowOff>
    </xdr:from>
    <xdr:to>
      <xdr:col>14</xdr:col>
      <xdr:colOff>76200</xdr:colOff>
      <xdr:row>178</xdr:row>
      <xdr:rowOff>114300</xdr:rowOff>
    </xdr:to>
    <xdr:sp macro="" textlink="">
      <xdr:nvSpPr>
        <xdr:cNvPr id="12822" name="Text Box 75" hidden="1">
          <a:extLst>
            <a:ext uri="{FF2B5EF4-FFF2-40B4-BE49-F238E27FC236}">
              <a16:creationId xmlns:a16="http://schemas.microsoft.com/office/drawing/2014/main" id="{00000000-0008-0000-0000-0000163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177</xdr:row>
      <xdr:rowOff>76200</xdr:rowOff>
    </xdr:from>
    <xdr:to>
      <xdr:col>14</xdr:col>
      <xdr:colOff>76200</xdr:colOff>
      <xdr:row>178</xdr:row>
      <xdr:rowOff>114300</xdr:rowOff>
    </xdr:to>
    <xdr:sp macro="" textlink="">
      <xdr:nvSpPr>
        <xdr:cNvPr id="12823" name="Text Box 75" hidden="1">
          <a:extLst>
            <a:ext uri="{FF2B5EF4-FFF2-40B4-BE49-F238E27FC236}">
              <a16:creationId xmlns:a16="http://schemas.microsoft.com/office/drawing/2014/main" id="{00000000-0008-0000-0000-0000173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177</xdr:row>
      <xdr:rowOff>76200</xdr:rowOff>
    </xdr:from>
    <xdr:to>
      <xdr:col>14</xdr:col>
      <xdr:colOff>76200</xdr:colOff>
      <xdr:row>178</xdr:row>
      <xdr:rowOff>114300</xdr:rowOff>
    </xdr:to>
    <xdr:sp macro="" textlink="">
      <xdr:nvSpPr>
        <xdr:cNvPr id="12824" name="Text Box 75" hidden="1">
          <a:extLst>
            <a:ext uri="{FF2B5EF4-FFF2-40B4-BE49-F238E27FC236}">
              <a16:creationId xmlns:a16="http://schemas.microsoft.com/office/drawing/2014/main" id="{00000000-0008-0000-0000-0000183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177</xdr:row>
      <xdr:rowOff>76200</xdr:rowOff>
    </xdr:from>
    <xdr:to>
      <xdr:col>14</xdr:col>
      <xdr:colOff>76200</xdr:colOff>
      <xdr:row>178</xdr:row>
      <xdr:rowOff>114300</xdr:rowOff>
    </xdr:to>
    <xdr:sp macro="" textlink="">
      <xdr:nvSpPr>
        <xdr:cNvPr id="12825" name="Text Box 75" hidden="1">
          <a:extLst>
            <a:ext uri="{FF2B5EF4-FFF2-40B4-BE49-F238E27FC236}">
              <a16:creationId xmlns:a16="http://schemas.microsoft.com/office/drawing/2014/main" id="{00000000-0008-0000-0000-0000193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177</xdr:row>
      <xdr:rowOff>76200</xdr:rowOff>
    </xdr:from>
    <xdr:to>
      <xdr:col>14</xdr:col>
      <xdr:colOff>76200</xdr:colOff>
      <xdr:row>178</xdr:row>
      <xdr:rowOff>114300</xdr:rowOff>
    </xdr:to>
    <xdr:sp macro="" textlink="">
      <xdr:nvSpPr>
        <xdr:cNvPr id="12826" name="Text Box 75" hidden="1">
          <a:extLst>
            <a:ext uri="{FF2B5EF4-FFF2-40B4-BE49-F238E27FC236}">
              <a16:creationId xmlns:a16="http://schemas.microsoft.com/office/drawing/2014/main" id="{00000000-0008-0000-0000-00001A3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177</xdr:row>
      <xdr:rowOff>76200</xdr:rowOff>
    </xdr:from>
    <xdr:to>
      <xdr:col>14</xdr:col>
      <xdr:colOff>76200</xdr:colOff>
      <xdr:row>178</xdr:row>
      <xdr:rowOff>114300</xdr:rowOff>
    </xdr:to>
    <xdr:sp macro="" textlink="">
      <xdr:nvSpPr>
        <xdr:cNvPr id="12827" name="Text Box 75" hidden="1">
          <a:extLst>
            <a:ext uri="{FF2B5EF4-FFF2-40B4-BE49-F238E27FC236}">
              <a16:creationId xmlns:a16="http://schemas.microsoft.com/office/drawing/2014/main" id="{00000000-0008-0000-0000-00001B3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178</xdr:row>
      <xdr:rowOff>76200</xdr:rowOff>
    </xdr:from>
    <xdr:to>
      <xdr:col>14</xdr:col>
      <xdr:colOff>76200</xdr:colOff>
      <xdr:row>179</xdr:row>
      <xdr:rowOff>114300</xdr:rowOff>
    </xdr:to>
    <xdr:sp macro="" textlink="">
      <xdr:nvSpPr>
        <xdr:cNvPr id="12828" name="Text Box 75" hidden="1">
          <a:extLst>
            <a:ext uri="{FF2B5EF4-FFF2-40B4-BE49-F238E27FC236}">
              <a16:creationId xmlns:a16="http://schemas.microsoft.com/office/drawing/2014/main" id="{00000000-0008-0000-0000-00001C3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178</xdr:row>
      <xdr:rowOff>76200</xdr:rowOff>
    </xdr:from>
    <xdr:to>
      <xdr:col>14</xdr:col>
      <xdr:colOff>76200</xdr:colOff>
      <xdr:row>179</xdr:row>
      <xdr:rowOff>114300</xdr:rowOff>
    </xdr:to>
    <xdr:sp macro="" textlink="">
      <xdr:nvSpPr>
        <xdr:cNvPr id="12829" name="Text Box 75" hidden="1">
          <a:extLst>
            <a:ext uri="{FF2B5EF4-FFF2-40B4-BE49-F238E27FC236}">
              <a16:creationId xmlns:a16="http://schemas.microsoft.com/office/drawing/2014/main" id="{00000000-0008-0000-0000-00001D3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178</xdr:row>
      <xdr:rowOff>76200</xdr:rowOff>
    </xdr:from>
    <xdr:to>
      <xdr:col>14</xdr:col>
      <xdr:colOff>76200</xdr:colOff>
      <xdr:row>179</xdr:row>
      <xdr:rowOff>114300</xdr:rowOff>
    </xdr:to>
    <xdr:sp macro="" textlink="">
      <xdr:nvSpPr>
        <xdr:cNvPr id="12830" name="Text Box 75" hidden="1">
          <a:extLst>
            <a:ext uri="{FF2B5EF4-FFF2-40B4-BE49-F238E27FC236}">
              <a16:creationId xmlns:a16="http://schemas.microsoft.com/office/drawing/2014/main" id="{00000000-0008-0000-0000-00001E3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178</xdr:row>
      <xdr:rowOff>76200</xdr:rowOff>
    </xdr:from>
    <xdr:to>
      <xdr:col>14</xdr:col>
      <xdr:colOff>76200</xdr:colOff>
      <xdr:row>179</xdr:row>
      <xdr:rowOff>114300</xdr:rowOff>
    </xdr:to>
    <xdr:sp macro="" textlink="">
      <xdr:nvSpPr>
        <xdr:cNvPr id="12831" name="Text Box 75" hidden="1">
          <a:extLst>
            <a:ext uri="{FF2B5EF4-FFF2-40B4-BE49-F238E27FC236}">
              <a16:creationId xmlns:a16="http://schemas.microsoft.com/office/drawing/2014/main" id="{00000000-0008-0000-0000-00001F3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178</xdr:row>
      <xdr:rowOff>76200</xdr:rowOff>
    </xdr:from>
    <xdr:to>
      <xdr:col>14</xdr:col>
      <xdr:colOff>76200</xdr:colOff>
      <xdr:row>179</xdr:row>
      <xdr:rowOff>114300</xdr:rowOff>
    </xdr:to>
    <xdr:sp macro="" textlink="">
      <xdr:nvSpPr>
        <xdr:cNvPr id="12832" name="Text Box 75" hidden="1">
          <a:extLst>
            <a:ext uri="{FF2B5EF4-FFF2-40B4-BE49-F238E27FC236}">
              <a16:creationId xmlns:a16="http://schemas.microsoft.com/office/drawing/2014/main" id="{00000000-0008-0000-0000-0000203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178</xdr:row>
      <xdr:rowOff>76200</xdr:rowOff>
    </xdr:from>
    <xdr:to>
      <xdr:col>14</xdr:col>
      <xdr:colOff>76200</xdr:colOff>
      <xdr:row>179</xdr:row>
      <xdr:rowOff>114300</xdr:rowOff>
    </xdr:to>
    <xdr:sp macro="" textlink="">
      <xdr:nvSpPr>
        <xdr:cNvPr id="12833" name="Text Box 75" hidden="1">
          <a:extLst>
            <a:ext uri="{FF2B5EF4-FFF2-40B4-BE49-F238E27FC236}">
              <a16:creationId xmlns:a16="http://schemas.microsoft.com/office/drawing/2014/main" id="{00000000-0008-0000-0000-0000213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178</xdr:row>
      <xdr:rowOff>76200</xdr:rowOff>
    </xdr:from>
    <xdr:to>
      <xdr:col>14</xdr:col>
      <xdr:colOff>76200</xdr:colOff>
      <xdr:row>179</xdr:row>
      <xdr:rowOff>114300</xdr:rowOff>
    </xdr:to>
    <xdr:sp macro="" textlink="">
      <xdr:nvSpPr>
        <xdr:cNvPr id="12834" name="Text Box 75" hidden="1">
          <a:extLst>
            <a:ext uri="{FF2B5EF4-FFF2-40B4-BE49-F238E27FC236}">
              <a16:creationId xmlns:a16="http://schemas.microsoft.com/office/drawing/2014/main" id="{00000000-0008-0000-0000-0000223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178</xdr:row>
      <xdr:rowOff>76200</xdr:rowOff>
    </xdr:from>
    <xdr:to>
      <xdr:col>14</xdr:col>
      <xdr:colOff>76200</xdr:colOff>
      <xdr:row>179</xdr:row>
      <xdr:rowOff>114300</xdr:rowOff>
    </xdr:to>
    <xdr:sp macro="" textlink="">
      <xdr:nvSpPr>
        <xdr:cNvPr id="12835" name="Text Box 75" hidden="1">
          <a:extLst>
            <a:ext uri="{FF2B5EF4-FFF2-40B4-BE49-F238E27FC236}">
              <a16:creationId xmlns:a16="http://schemas.microsoft.com/office/drawing/2014/main" id="{00000000-0008-0000-0000-0000233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179</xdr:row>
      <xdr:rowOff>76200</xdr:rowOff>
    </xdr:from>
    <xdr:to>
      <xdr:col>14</xdr:col>
      <xdr:colOff>76200</xdr:colOff>
      <xdr:row>180</xdr:row>
      <xdr:rowOff>114300</xdr:rowOff>
    </xdr:to>
    <xdr:sp macro="" textlink="">
      <xdr:nvSpPr>
        <xdr:cNvPr id="12836" name="Text Box 75" hidden="1">
          <a:extLst>
            <a:ext uri="{FF2B5EF4-FFF2-40B4-BE49-F238E27FC236}">
              <a16:creationId xmlns:a16="http://schemas.microsoft.com/office/drawing/2014/main" id="{00000000-0008-0000-0000-0000243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179</xdr:row>
      <xdr:rowOff>76200</xdr:rowOff>
    </xdr:from>
    <xdr:to>
      <xdr:col>14</xdr:col>
      <xdr:colOff>76200</xdr:colOff>
      <xdr:row>180</xdr:row>
      <xdr:rowOff>114300</xdr:rowOff>
    </xdr:to>
    <xdr:sp macro="" textlink="">
      <xdr:nvSpPr>
        <xdr:cNvPr id="12837" name="Text Box 75" hidden="1">
          <a:extLst>
            <a:ext uri="{FF2B5EF4-FFF2-40B4-BE49-F238E27FC236}">
              <a16:creationId xmlns:a16="http://schemas.microsoft.com/office/drawing/2014/main" id="{00000000-0008-0000-0000-0000253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179</xdr:row>
      <xdr:rowOff>76200</xdr:rowOff>
    </xdr:from>
    <xdr:to>
      <xdr:col>14</xdr:col>
      <xdr:colOff>76200</xdr:colOff>
      <xdr:row>180</xdr:row>
      <xdr:rowOff>114300</xdr:rowOff>
    </xdr:to>
    <xdr:sp macro="" textlink="">
      <xdr:nvSpPr>
        <xdr:cNvPr id="12838" name="Text Box 75" hidden="1">
          <a:extLst>
            <a:ext uri="{FF2B5EF4-FFF2-40B4-BE49-F238E27FC236}">
              <a16:creationId xmlns:a16="http://schemas.microsoft.com/office/drawing/2014/main" id="{00000000-0008-0000-0000-0000263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179</xdr:row>
      <xdr:rowOff>76200</xdr:rowOff>
    </xdr:from>
    <xdr:to>
      <xdr:col>14</xdr:col>
      <xdr:colOff>76200</xdr:colOff>
      <xdr:row>180</xdr:row>
      <xdr:rowOff>114300</xdr:rowOff>
    </xdr:to>
    <xdr:sp macro="" textlink="">
      <xdr:nvSpPr>
        <xdr:cNvPr id="12839" name="Text Box 75" hidden="1">
          <a:extLst>
            <a:ext uri="{FF2B5EF4-FFF2-40B4-BE49-F238E27FC236}">
              <a16:creationId xmlns:a16="http://schemas.microsoft.com/office/drawing/2014/main" id="{00000000-0008-0000-0000-0000273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179</xdr:row>
      <xdr:rowOff>76200</xdr:rowOff>
    </xdr:from>
    <xdr:to>
      <xdr:col>14</xdr:col>
      <xdr:colOff>76200</xdr:colOff>
      <xdr:row>180</xdr:row>
      <xdr:rowOff>114300</xdr:rowOff>
    </xdr:to>
    <xdr:sp macro="" textlink="">
      <xdr:nvSpPr>
        <xdr:cNvPr id="12840" name="Text Box 75" hidden="1">
          <a:extLst>
            <a:ext uri="{FF2B5EF4-FFF2-40B4-BE49-F238E27FC236}">
              <a16:creationId xmlns:a16="http://schemas.microsoft.com/office/drawing/2014/main" id="{00000000-0008-0000-0000-0000283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179</xdr:row>
      <xdr:rowOff>76200</xdr:rowOff>
    </xdr:from>
    <xdr:to>
      <xdr:col>14</xdr:col>
      <xdr:colOff>76200</xdr:colOff>
      <xdr:row>180</xdr:row>
      <xdr:rowOff>114300</xdr:rowOff>
    </xdr:to>
    <xdr:sp macro="" textlink="">
      <xdr:nvSpPr>
        <xdr:cNvPr id="12841" name="Text Box 75" hidden="1">
          <a:extLst>
            <a:ext uri="{FF2B5EF4-FFF2-40B4-BE49-F238E27FC236}">
              <a16:creationId xmlns:a16="http://schemas.microsoft.com/office/drawing/2014/main" id="{00000000-0008-0000-0000-0000293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179</xdr:row>
      <xdr:rowOff>76200</xdr:rowOff>
    </xdr:from>
    <xdr:to>
      <xdr:col>14</xdr:col>
      <xdr:colOff>76200</xdr:colOff>
      <xdr:row>180</xdr:row>
      <xdr:rowOff>114300</xdr:rowOff>
    </xdr:to>
    <xdr:sp macro="" textlink="">
      <xdr:nvSpPr>
        <xdr:cNvPr id="12842" name="Text Box 75" hidden="1">
          <a:extLst>
            <a:ext uri="{FF2B5EF4-FFF2-40B4-BE49-F238E27FC236}">
              <a16:creationId xmlns:a16="http://schemas.microsoft.com/office/drawing/2014/main" id="{00000000-0008-0000-0000-00002A3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179</xdr:row>
      <xdr:rowOff>76200</xdr:rowOff>
    </xdr:from>
    <xdr:to>
      <xdr:col>14</xdr:col>
      <xdr:colOff>76200</xdr:colOff>
      <xdr:row>180</xdr:row>
      <xdr:rowOff>114300</xdr:rowOff>
    </xdr:to>
    <xdr:sp macro="" textlink="">
      <xdr:nvSpPr>
        <xdr:cNvPr id="12843" name="Text Box 75" hidden="1">
          <a:extLst>
            <a:ext uri="{FF2B5EF4-FFF2-40B4-BE49-F238E27FC236}">
              <a16:creationId xmlns:a16="http://schemas.microsoft.com/office/drawing/2014/main" id="{00000000-0008-0000-0000-00002B3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180</xdr:row>
      <xdr:rowOff>76200</xdr:rowOff>
    </xdr:from>
    <xdr:to>
      <xdr:col>14</xdr:col>
      <xdr:colOff>76200</xdr:colOff>
      <xdr:row>181</xdr:row>
      <xdr:rowOff>114300</xdr:rowOff>
    </xdr:to>
    <xdr:sp macro="" textlink="">
      <xdr:nvSpPr>
        <xdr:cNvPr id="12844" name="Text Box 75" hidden="1">
          <a:extLst>
            <a:ext uri="{FF2B5EF4-FFF2-40B4-BE49-F238E27FC236}">
              <a16:creationId xmlns:a16="http://schemas.microsoft.com/office/drawing/2014/main" id="{00000000-0008-0000-0000-00002C3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180</xdr:row>
      <xdr:rowOff>76200</xdr:rowOff>
    </xdr:from>
    <xdr:to>
      <xdr:col>14</xdr:col>
      <xdr:colOff>76200</xdr:colOff>
      <xdr:row>181</xdr:row>
      <xdr:rowOff>114300</xdr:rowOff>
    </xdr:to>
    <xdr:sp macro="" textlink="">
      <xdr:nvSpPr>
        <xdr:cNvPr id="12845" name="Text Box 75" hidden="1">
          <a:extLst>
            <a:ext uri="{FF2B5EF4-FFF2-40B4-BE49-F238E27FC236}">
              <a16:creationId xmlns:a16="http://schemas.microsoft.com/office/drawing/2014/main" id="{00000000-0008-0000-0000-00002D3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180</xdr:row>
      <xdr:rowOff>76200</xdr:rowOff>
    </xdr:from>
    <xdr:to>
      <xdr:col>14</xdr:col>
      <xdr:colOff>76200</xdr:colOff>
      <xdr:row>181</xdr:row>
      <xdr:rowOff>114300</xdr:rowOff>
    </xdr:to>
    <xdr:sp macro="" textlink="">
      <xdr:nvSpPr>
        <xdr:cNvPr id="12846" name="Text Box 75" hidden="1">
          <a:extLst>
            <a:ext uri="{FF2B5EF4-FFF2-40B4-BE49-F238E27FC236}">
              <a16:creationId xmlns:a16="http://schemas.microsoft.com/office/drawing/2014/main" id="{00000000-0008-0000-0000-00002E3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180</xdr:row>
      <xdr:rowOff>76200</xdr:rowOff>
    </xdr:from>
    <xdr:to>
      <xdr:col>14</xdr:col>
      <xdr:colOff>76200</xdr:colOff>
      <xdr:row>181</xdr:row>
      <xdr:rowOff>114300</xdr:rowOff>
    </xdr:to>
    <xdr:sp macro="" textlink="">
      <xdr:nvSpPr>
        <xdr:cNvPr id="12847" name="Text Box 75" hidden="1">
          <a:extLst>
            <a:ext uri="{FF2B5EF4-FFF2-40B4-BE49-F238E27FC236}">
              <a16:creationId xmlns:a16="http://schemas.microsoft.com/office/drawing/2014/main" id="{00000000-0008-0000-0000-00002F3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180</xdr:row>
      <xdr:rowOff>76200</xdr:rowOff>
    </xdr:from>
    <xdr:to>
      <xdr:col>14</xdr:col>
      <xdr:colOff>76200</xdr:colOff>
      <xdr:row>181</xdr:row>
      <xdr:rowOff>114300</xdr:rowOff>
    </xdr:to>
    <xdr:sp macro="" textlink="">
      <xdr:nvSpPr>
        <xdr:cNvPr id="12848" name="Text Box 75" hidden="1">
          <a:extLst>
            <a:ext uri="{FF2B5EF4-FFF2-40B4-BE49-F238E27FC236}">
              <a16:creationId xmlns:a16="http://schemas.microsoft.com/office/drawing/2014/main" id="{00000000-0008-0000-0000-0000303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180</xdr:row>
      <xdr:rowOff>76200</xdr:rowOff>
    </xdr:from>
    <xdr:to>
      <xdr:col>14</xdr:col>
      <xdr:colOff>76200</xdr:colOff>
      <xdr:row>181</xdr:row>
      <xdr:rowOff>114300</xdr:rowOff>
    </xdr:to>
    <xdr:sp macro="" textlink="">
      <xdr:nvSpPr>
        <xdr:cNvPr id="12849" name="Text Box 75" hidden="1">
          <a:extLst>
            <a:ext uri="{FF2B5EF4-FFF2-40B4-BE49-F238E27FC236}">
              <a16:creationId xmlns:a16="http://schemas.microsoft.com/office/drawing/2014/main" id="{00000000-0008-0000-0000-0000313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180</xdr:row>
      <xdr:rowOff>76200</xdr:rowOff>
    </xdr:from>
    <xdr:to>
      <xdr:col>14</xdr:col>
      <xdr:colOff>76200</xdr:colOff>
      <xdr:row>181</xdr:row>
      <xdr:rowOff>114300</xdr:rowOff>
    </xdr:to>
    <xdr:sp macro="" textlink="">
      <xdr:nvSpPr>
        <xdr:cNvPr id="12850" name="Text Box 75" hidden="1">
          <a:extLst>
            <a:ext uri="{FF2B5EF4-FFF2-40B4-BE49-F238E27FC236}">
              <a16:creationId xmlns:a16="http://schemas.microsoft.com/office/drawing/2014/main" id="{00000000-0008-0000-0000-0000323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180</xdr:row>
      <xdr:rowOff>76200</xdr:rowOff>
    </xdr:from>
    <xdr:to>
      <xdr:col>14</xdr:col>
      <xdr:colOff>76200</xdr:colOff>
      <xdr:row>181</xdr:row>
      <xdr:rowOff>114300</xdr:rowOff>
    </xdr:to>
    <xdr:sp macro="" textlink="">
      <xdr:nvSpPr>
        <xdr:cNvPr id="12851" name="Text Box 75" hidden="1">
          <a:extLst>
            <a:ext uri="{FF2B5EF4-FFF2-40B4-BE49-F238E27FC236}">
              <a16:creationId xmlns:a16="http://schemas.microsoft.com/office/drawing/2014/main" id="{00000000-0008-0000-0000-0000333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182</xdr:row>
      <xdr:rowOff>76200</xdr:rowOff>
    </xdr:from>
    <xdr:to>
      <xdr:col>14</xdr:col>
      <xdr:colOff>76200</xdr:colOff>
      <xdr:row>183</xdr:row>
      <xdr:rowOff>114300</xdr:rowOff>
    </xdr:to>
    <xdr:sp macro="" textlink="">
      <xdr:nvSpPr>
        <xdr:cNvPr id="12852" name="Text Box 75" hidden="1">
          <a:extLst>
            <a:ext uri="{FF2B5EF4-FFF2-40B4-BE49-F238E27FC236}">
              <a16:creationId xmlns:a16="http://schemas.microsoft.com/office/drawing/2014/main" id="{00000000-0008-0000-0000-000034320000}"/>
            </a:ext>
          </a:extLst>
        </xdr:cNvPr>
        <xdr:cNvSpPr txBox="1">
          <a:spLocks noChangeArrowheads="1"/>
        </xdr:cNvSpPr>
      </xdr:nvSpPr>
      <xdr:spPr bwMode="auto">
        <a:xfrm>
          <a:off x="4562475" y="692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182</xdr:row>
      <xdr:rowOff>76200</xdr:rowOff>
    </xdr:from>
    <xdr:to>
      <xdr:col>14</xdr:col>
      <xdr:colOff>76200</xdr:colOff>
      <xdr:row>183</xdr:row>
      <xdr:rowOff>114300</xdr:rowOff>
    </xdr:to>
    <xdr:sp macro="" textlink="">
      <xdr:nvSpPr>
        <xdr:cNvPr id="12853" name="Text Box 75" hidden="1">
          <a:extLst>
            <a:ext uri="{FF2B5EF4-FFF2-40B4-BE49-F238E27FC236}">
              <a16:creationId xmlns:a16="http://schemas.microsoft.com/office/drawing/2014/main" id="{00000000-0008-0000-0000-000035320000}"/>
            </a:ext>
          </a:extLst>
        </xdr:cNvPr>
        <xdr:cNvSpPr txBox="1">
          <a:spLocks noChangeArrowheads="1"/>
        </xdr:cNvSpPr>
      </xdr:nvSpPr>
      <xdr:spPr bwMode="auto">
        <a:xfrm>
          <a:off x="4562475" y="692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182</xdr:row>
      <xdr:rowOff>76200</xdr:rowOff>
    </xdr:from>
    <xdr:to>
      <xdr:col>14</xdr:col>
      <xdr:colOff>76200</xdr:colOff>
      <xdr:row>183</xdr:row>
      <xdr:rowOff>114300</xdr:rowOff>
    </xdr:to>
    <xdr:sp macro="" textlink="">
      <xdr:nvSpPr>
        <xdr:cNvPr id="12854" name="Text Box 75" hidden="1">
          <a:extLst>
            <a:ext uri="{FF2B5EF4-FFF2-40B4-BE49-F238E27FC236}">
              <a16:creationId xmlns:a16="http://schemas.microsoft.com/office/drawing/2014/main" id="{00000000-0008-0000-0000-000036320000}"/>
            </a:ext>
          </a:extLst>
        </xdr:cNvPr>
        <xdr:cNvSpPr txBox="1">
          <a:spLocks noChangeArrowheads="1"/>
        </xdr:cNvSpPr>
      </xdr:nvSpPr>
      <xdr:spPr bwMode="auto">
        <a:xfrm>
          <a:off x="4562475" y="692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182</xdr:row>
      <xdr:rowOff>76200</xdr:rowOff>
    </xdr:from>
    <xdr:to>
      <xdr:col>14</xdr:col>
      <xdr:colOff>76200</xdr:colOff>
      <xdr:row>183</xdr:row>
      <xdr:rowOff>114300</xdr:rowOff>
    </xdr:to>
    <xdr:sp macro="" textlink="">
      <xdr:nvSpPr>
        <xdr:cNvPr id="12855" name="Text Box 75" hidden="1">
          <a:extLst>
            <a:ext uri="{FF2B5EF4-FFF2-40B4-BE49-F238E27FC236}">
              <a16:creationId xmlns:a16="http://schemas.microsoft.com/office/drawing/2014/main" id="{00000000-0008-0000-0000-000037320000}"/>
            </a:ext>
          </a:extLst>
        </xdr:cNvPr>
        <xdr:cNvSpPr txBox="1">
          <a:spLocks noChangeArrowheads="1"/>
        </xdr:cNvSpPr>
      </xdr:nvSpPr>
      <xdr:spPr bwMode="auto">
        <a:xfrm>
          <a:off x="4562475" y="692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182</xdr:row>
      <xdr:rowOff>76200</xdr:rowOff>
    </xdr:from>
    <xdr:to>
      <xdr:col>14</xdr:col>
      <xdr:colOff>76200</xdr:colOff>
      <xdr:row>183</xdr:row>
      <xdr:rowOff>114300</xdr:rowOff>
    </xdr:to>
    <xdr:sp macro="" textlink="">
      <xdr:nvSpPr>
        <xdr:cNvPr id="12856" name="Text Box 75" hidden="1">
          <a:extLst>
            <a:ext uri="{FF2B5EF4-FFF2-40B4-BE49-F238E27FC236}">
              <a16:creationId xmlns:a16="http://schemas.microsoft.com/office/drawing/2014/main" id="{00000000-0008-0000-0000-000038320000}"/>
            </a:ext>
          </a:extLst>
        </xdr:cNvPr>
        <xdr:cNvSpPr txBox="1">
          <a:spLocks noChangeArrowheads="1"/>
        </xdr:cNvSpPr>
      </xdr:nvSpPr>
      <xdr:spPr bwMode="auto">
        <a:xfrm>
          <a:off x="4562475" y="692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182</xdr:row>
      <xdr:rowOff>76200</xdr:rowOff>
    </xdr:from>
    <xdr:to>
      <xdr:col>14</xdr:col>
      <xdr:colOff>76200</xdr:colOff>
      <xdr:row>183</xdr:row>
      <xdr:rowOff>114300</xdr:rowOff>
    </xdr:to>
    <xdr:sp macro="" textlink="">
      <xdr:nvSpPr>
        <xdr:cNvPr id="12857" name="Text Box 75" hidden="1">
          <a:extLst>
            <a:ext uri="{FF2B5EF4-FFF2-40B4-BE49-F238E27FC236}">
              <a16:creationId xmlns:a16="http://schemas.microsoft.com/office/drawing/2014/main" id="{00000000-0008-0000-0000-000039320000}"/>
            </a:ext>
          </a:extLst>
        </xdr:cNvPr>
        <xdr:cNvSpPr txBox="1">
          <a:spLocks noChangeArrowheads="1"/>
        </xdr:cNvSpPr>
      </xdr:nvSpPr>
      <xdr:spPr bwMode="auto">
        <a:xfrm>
          <a:off x="4562475" y="692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182</xdr:row>
      <xdr:rowOff>76200</xdr:rowOff>
    </xdr:from>
    <xdr:to>
      <xdr:col>14</xdr:col>
      <xdr:colOff>76200</xdr:colOff>
      <xdr:row>183</xdr:row>
      <xdr:rowOff>114300</xdr:rowOff>
    </xdr:to>
    <xdr:sp macro="" textlink="">
      <xdr:nvSpPr>
        <xdr:cNvPr id="12858" name="Text Box 75" hidden="1">
          <a:extLst>
            <a:ext uri="{FF2B5EF4-FFF2-40B4-BE49-F238E27FC236}">
              <a16:creationId xmlns:a16="http://schemas.microsoft.com/office/drawing/2014/main" id="{00000000-0008-0000-0000-00003A320000}"/>
            </a:ext>
          </a:extLst>
        </xdr:cNvPr>
        <xdr:cNvSpPr txBox="1">
          <a:spLocks noChangeArrowheads="1"/>
        </xdr:cNvSpPr>
      </xdr:nvSpPr>
      <xdr:spPr bwMode="auto">
        <a:xfrm>
          <a:off x="4562475" y="692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169</xdr:row>
      <xdr:rowOff>76200</xdr:rowOff>
    </xdr:from>
    <xdr:to>
      <xdr:col>7</xdr:col>
      <xdr:colOff>76200</xdr:colOff>
      <xdr:row>170</xdr:row>
      <xdr:rowOff>114300</xdr:rowOff>
    </xdr:to>
    <xdr:sp macro="" textlink="">
      <xdr:nvSpPr>
        <xdr:cNvPr id="12859" name="Text Box 75" hidden="1">
          <a:extLst>
            <a:ext uri="{FF2B5EF4-FFF2-40B4-BE49-F238E27FC236}">
              <a16:creationId xmlns:a16="http://schemas.microsoft.com/office/drawing/2014/main" id="{00000000-0008-0000-0000-00003B32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169</xdr:row>
      <xdr:rowOff>76200</xdr:rowOff>
    </xdr:from>
    <xdr:to>
      <xdr:col>7</xdr:col>
      <xdr:colOff>76200</xdr:colOff>
      <xdr:row>170</xdr:row>
      <xdr:rowOff>114300</xdr:rowOff>
    </xdr:to>
    <xdr:sp macro="" textlink="">
      <xdr:nvSpPr>
        <xdr:cNvPr id="12860" name="Text Box 75" hidden="1">
          <a:extLst>
            <a:ext uri="{FF2B5EF4-FFF2-40B4-BE49-F238E27FC236}">
              <a16:creationId xmlns:a16="http://schemas.microsoft.com/office/drawing/2014/main" id="{00000000-0008-0000-0000-00003C32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170</xdr:row>
      <xdr:rowOff>76200</xdr:rowOff>
    </xdr:from>
    <xdr:to>
      <xdr:col>7</xdr:col>
      <xdr:colOff>76200</xdr:colOff>
      <xdr:row>171</xdr:row>
      <xdr:rowOff>114300</xdr:rowOff>
    </xdr:to>
    <xdr:sp macro="" textlink="">
      <xdr:nvSpPr>
        <xdr:cNvPr id="12861" name="Text Box 75" hidden="1">
          <a:extLst>
            <a:ext uri="{FF2B5EF4-FFF2-40B4-BE49-F238E27FC236}">
              <a16:creationId xmlns:a16="http://schemas.microsoft.com/office/drawing/2014/main" id="{00000000-0008-0000-0000-00003D32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170</xdr:row>
      <xdr:rowOff>76200</xdr:rowOff>
    </xdr:from>
    <xdr:to>
      <xdr:col>7</xdr:col>
      <xdr:colOff>76200</xdr:colOff>
      <xdr:row>171</xdr:row>
      <xdr:rowOff>114300</xdr:rowOff>
    </xdr:to>
    <xdr:sp macro="" textlink="">
      <xdr:nvSpPr>
        <xdr:cNvPr id="12862" name="Text Box 75" hidden="1">
          <a:extLst>
            <a:ext uri="{FF2B5EF4-FFF2-40B4-BE49-F238E27FC236}">
              <a16:creationId xmlns:a16="http://schemas.microsoft.com/office/drawing/2014/main" id="{00000000-0008-0000-0000-00003E32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169</xdr:row>
      <xdr:rowOff>76200</xdr:rowOff>
    </xdr:from>
    <xdr:to>
      <xdr:col>7</xdr:col>
      <xdr:colOff>76200</xdr:colOff>
      <xdr:row>170</xdr:row>
      <xdr:rowOff>114300</xdr:rowOff>
    </xdr:to>
    <xdr:sp macro="" textlink="">
      <xdr:nvSpPr>
        <xdr:cNvPr id="12863" name="Text Box 75" hidden="1">
          <a:extLst>
            <a:ext uri="{FF2B5EF4-FFF2-40B4-BE49-F238E27FC236}">
              <a16:creationId xmlns:a16="http://schemas.microsoft.com/office/drawing/2014/main" id="{00000000-0008-0000-0000-00003F32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169</xdr:row>
      <xdr:rowOff>76200</xdr:rowOff>
    </xdr:from>
    <xdr:to>
      <xdr:col>7</xdr:col>
      <xdr:colOff>76200</xdr:colOff>
      <xdr:row>170</xdr:row>
      <xdr:rowOff>114300</xdr:rowOff>
    </xdr:to>
    <xdr:sp macro="" textlink="">
      <xdr:nvSpPr>
        <xdr:cNvPr id="12864" name="Text Box 75" hidden="1">
          <a:extLst>
            <a:ext uri="{FF2B5EF4-FFF2-40B4-BE49-F238E27FC236}">
              <a16:creationId xmlns:a16="http://schemas.microsoft.com/office/drawing/2014/main" id="{00000000-0008-0000-0000-00004032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169</xdr:row>
      <xdr:rowOff>76200</xdr:rowOff>
    </xdr:from>
    <xdr:to>
      <xdr:col>7</xdr:col>
      <xdr:colOff>76200</xdr:colOff>
      <xdr:row>170</xdr:row>
      <xdr:rowOff>114300</xdr:rowOff>
    </xdr:to>
    <xdr:sp macro="" textlink="">
      <xdr:nvSpPr>
        <xdr:cNvPr id="12865" name="Text Box 75" hidden="1">
          <a:extLst>
            <a:ext uri="{FF2B5EF4-FFF2-40B4-BE49-F238E27FC236}">
              <a16:creationId xmlns:a16="http://schemas.microsoft.com/office/drawing/2014/main" id="{00000000-0008-0000-0000-00004132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170</xdr:row>
      <xdr:rowOff>76200</xdr:rowOff>
    </xdr:from>
    <xdr:to>
      <xdr:col>7</xdr:col>
      <xdr:colOff>76200</xdr:colOff>
      <xdr:row>171</xdr:row>
      <xdr:rowOff>114300</xdr:rowOff>
    </xdr:to>
    <xdr:sp macro="" textlink="">
      <xdr:nvSpPr>
        <xdr:cNvPr id="12866" name="Text Box 75" hidden="1">
          <a:extLst>
            <a:ext uri="{FF2B5EF4-FFF2-40B4-BE49-F238E27FC236}">
              <a16:creationId xmlns:a16="http://schemas.microsoft.com/office/drawing/2014/main" id="{00000000-0008-0000-0000-00004232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170</xdr:row>
      <xdr:rowOff>76200</xdr:rowOff>
    </xdr:from>
    <xdr:to>
      <xdr:col>7</xdr:col>
      <xdr:colOff>76200</xdr:colOff>
      <xdr:row>171</xdr:row>
      <xdr:rowOff>114300</xdr:rowOff>
    </xdr:to>
    <xdr:sp macro="" textlink="">
      <xdr:nvSpPr>
        <xdr:cNvPr id="12867" name="Text Box 75" hidden="1">
          <a:extLst>
            <a:ext uri="{FF2B5EF4-FFF2-40B4-BE49-F238E27FC236}">
              <a16:creationId xmlns:a16="http://schemas.microsoft.com/office/drawing/2014/main" id="{00000000-0008-0000-0000-00004332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170</xdr:row>
      <xdr:rowOff>76200</xdr:rowOff>
    </xdr:from>
    <xdr:to>
      <xdr:col>7</xdr:col>
      <xdr:colOff>76200</xdr:colOff>
      <xdr:row>171</xdr:row>
      <xdr:rowOff>114300</xdr:rowOff>
    </xdr:to>
    <xdr:sp macro="" textlink="">
      <xdr:nvSpPr>
        <xdr:cNvPr id="12868" name="Text Box 75" hidden="1">
          <a:extLst>
            <a:ext uri="{FF2B5EF4-FFF2-40B4-BE49-F238E27FC236}">
              <a16:creationId xmlns:a16="http://schemas.microsoft.com/office/drawing/2014/main" id="{00000000-0008-0000-0000-00004432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169</xdr:row>
      <xdr:rowOff>76200</xdr:rowOff>
    </xdr:from>
    <xdr:to>
      <xdr:col>10</xdr:col>
      <xdr:colOff>76200</xdr:colOff>
      <xdr:row>170</xdr:row>
      <xdr:rowOff>114300</xdr:rowOff>
    </xdr:to>
    <xdr:sp macro="" textlink="">
      <xdr:nvSpPr>
        <xdr:cNvPr id="12869" name="Text Box 75" hidden="1">
          <a:extLst>
            <a:ext uri="{FF2B5EF4-FFF2-40B4-BE49-F238E27FC236}">
              <a16:creationId xmlns:a16="http://schemas.microsoft.com/office/drawing/2014/main" id="{00000000-0008-0000-0000-00004532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169</xdr:row>
      <xdr:rowOff>76200</xdr:rowOff>
    </xdr:from>
    <xdr:to>
      <xdr:col>10</xdr:col>
      <xdr:colOff>76200</xdr:colOff>
      <xdr:row>170</xdr:row>
      <xdr:rowOff>114300</xdr:rowOff>
    </xdr:to>
    <xdr:sp macro="" textlink="">
      <xdr:nvSpPr>
        <xdr:cNvPr id="12870" name="Text Box 75" hidden="1">
          <a:extLst>
            <a:ext uri="{FF2B5EF4-FFF2-40B4-BE49-F238E27FC236}">
              <a16:creationId xmlns:a16="http://schemas.microsoft.com/office/drawing/2014/main" id="{00000000-0008-0000-0000-00004632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169</xdr:row>
      <xdr:rowOff>76200</xdr:rowOff>
    </xdr:from>
    <xdr:to>
      <xdr:col>10</xdr:col>
      <xdr:colOff>76200</xdr:colOff>
      <xdr:row>170</xdr:row>
      <xdr:rowOff>114300</xdr:rowOff>
    </xdr:to>
    <xdr:sp macro="" textlink="">
      <xdr:nvSpPr>
        <xdr:cNvPr id="12871" name="Text Box 75" hidden="1">
          <a:extLst>
            <a:ext uri="{FF2B5EF4-FFF2-40B4-BE49-F238E27FC236}">
              <a16:creationId xmlns:a16="http://schemas.microsoft.com/office/drawing/2014/main" id="{00000000-0008-0000-0000-00004732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169</xdr:row>
      <xdr:rowOff>76200</xdr:rowOff>
    </xdr:from>
    <xdr:to>
      <xdr:col>10</xdr:col>
      <xdr:colOff>76200</xdr:colOff>
      <xdr:row>170</xdr:row>
      <xdr:rowOff>114300</xdr:rowOff>
    </xdr:to>
    <xdr:sp macro="" textlink="">
      <xdr:nvSpPr>
        <xdr:cNvPr id="12872" name="Text Box 75" hidden="1">
          <a:extLst>
            <a:ext uri="{FF2B5EF4-FFF2-40B4-BE49-F238E27FC236}">
              <a16:creationId xmlns:a16="http://schemas.microsoft.com/office/drawing/2014/main" id="{00000000-0008-0000-0000-00004832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170</xdr:row>
      <xdr:rowOff>76200</xdr:rowOff>
    </xdr:from>
    <xdr:to>
      <xdr:col>10</xdr:col>
      <xdr:colOff>76200</xdr:colOff>
      <xdr:row>171</xdr:row>
      <xdr:rowOff>114300</xdr:rowOff>
    </xdr:to>
    <xdr:sp macro="" textlink="">
      <xdr:nvSpPr>
        <xdr:cNvPr id="12873" name="Text Box 75" hidden="1">
          <a:extLst>
            <a:ext uri="{FF2B5EF4-FFF2-40B4-BE49-F238E27FC236}">
              <a16:creationId xmlns:a16="http://schemas.microsoft.com/office/drawing/2014/main" id="{00000000-0008-0000-0000-00004932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170</xdr:row>
      <xdr:rowOff>76200</xdr:rowOff>
    </xdr:from>
    <xdr:to>
      <xdr:col>10</xdr:col>
      <xdr:colOff>76200</xdr:colOff>
      <xdr:row>171</xdr:row>
      <xdr:rowOff>114300</xdr:rowOff>
    </xdr:to>
    <xdr:sp macro="" textlink="">
      <xdr:nvSpPr>
        <xdr:cNvPr id="12874" name="Text Box 75" hidden="1">
          <a:extLst>
            <a:ext uri="{FF2B5EF4-FFF2-40B4-BE49-F238E27FC236}">
              <a16:creationId xmlns:a16="http://schemas.microsoft.com/office/drawing/2014/main" id="{00000000-0008-0000-0000-00004A32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170</xdr:row>
      <xdr:rowOff>76200</xdr:rowOff>
    </xdr:from>
    <xdr:to>
      <xdr:col>10</xdr:col>
      <xdr:colOff>76200</xdr:colOff>
      <xdr:row>171</xdr:row>
      <xdr:rowOff>114300</xdr:rowOff>
    </xdr:to>
    <xdr:sp macro="" textlink="">
      <xdr:nvSpPr>
        <xdr:cNvPr id="12875" name="Text Box 75" hidden="1">
          <a:extLst>
            <a:ext uri="{FF2B5EF4-FFF2-40B4-BE49-F238E27FC236}">
              <a16:creationId xmlns:a16="http://schemas.microsoft.com/office/drawing/2014/main" id="{00000000-0008-0000-0000-00004B32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170</xdr:row>
      <xdr:rowOff>76200</xdr:rowOff>
    </xdr:from>
    <xdr:to>
      <xdr:col>10</xdr:col>
      <xdr:colOff>76200</xdr:colOff>
      <xdr:row>171</xdr:row>
      <xdr:rowOff>114300</xdr:rowOff>
    </xdr:to>
    <xdr:sp macro="" textlink="">
      <xdr:nvSpPr>
        <xdr:cNvPr id="12876" name="Text Box 75" hidden="1">
          <a:extLst>
            <a:ext uri="{FF2B5EF4-FFF2-40B4-BE49-F238E27FC236}">
              <a16:creationId xmlns:a16="http://schemas.microsoft.com/office/drawing/2014/main" id="{00000000-0008-0000-0000-00004C32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169</xdr:row>
      <xdr:rowOff>76200</xdr:rowOff>
    </xdr:from>
    <xdr:to>
      <xdr:col>14</xdr:col>
      <xdr:colOff>76200</xdr:colOff>
      <xdr:row>170</xdr:row>
      <xdr:rowOff>114300</xdr:rowOff>
    </xdr:to>
    <xdr:sp macro="" textlink="">
      <xdr:nvSpPr>
        <xdr:cNvPr id="12877" name="Text Box 75" hidden="1">
          <a:extLst>
            <a:ext uri="{FF2B5EF4-FFF2-40B4-BE49-F238E27FC236}">
              <a16:creationId xmlns:a16="http://schemas.microsoft.com/office/drawing/2014/main" id="{00000000-0008-0000-0000-00004D3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169</xdr:row>
      <xdr:rowOff>76200</xdr:rowOff>
    </xdr:from>
    <xdr:to>
      <xdr:col>14</xdr:col>
      <xdr:colOff>76200</xdr:colOff>
      <xdr:row>170</xdr:row>
      <xdr:rowOff>114300</xdr:rowOff>
    </xdr:to>
    <xdr:sp macro="" textlink="">
      <xdr:nvSpPr>
        <xdr:cNvPr id="12878" name="Text Box 75" hidden="1">
          <a:extLst>
            <a:ext uri="{FF2B5EF4-FFF2-40B4-BE49-F238E27FC236}">
              <a16:creationId xmlns:a16="http://schemas.microsoft.com/office/drawing/2014/main" id="{00000000-0008-0000-0000-00004E3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169</xdr:row>
      <xdr:rowOff>76200</xdr:rowOff>
    </xdr:from>
    <xdr:to>
      <xdr:col>14</xdr:col>
      <xdr:colOff>76200</xdr:colOff>
      <xdr:row>170</xdr:row>
      <xdr:rowOff>114300</xdr:rowOff>
    </xdr:to>
    <xdr:sp macro="" textlink="">
      <xdr:nvSpPr>
        <xdr:cNvPr id="12879" name="Text Box 75" hidden="1">
          <a:extLst>
            <a:ext uri="{FF2B5EF4-FFF2-40B4-BE49-F238E27FC236}">
              <a16:creationId xmlns:a16="http://schemas.microsoft.com/office/drawing/2014/main" id="{00000000-0008-0000-0000-00004F3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169</xdr:row>
      <xdr:rowOff>76200</xdr:rowOff>
    </xdr:from>
    <xdr:to>
      <xdr:col>14</xdr:col>
      <xdr:colOff>76200</xdr:colOff>
      <xdr:row>170</xdr:row>
      <xdr:rowOff>114300</xdr:rowOff>
    </xdr:to>
    <xdr:sp macro="" textlink="">
      <xdr:nvSpPr>
        <xdr:cNvPr id="12880" name="Text Box 75" hidden="1">
          <a:extLst>
            <a:ext uri="{FF2B5EF4-FFF2-40B4-BE49-F238E27FC236}">
              <a16:creationId xmlns:a16="http://schemas.microsoft.com/office/drawing/2014/main" id="{00000000-0008-0000-0000-0000503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169</xdr:row>
      <xdr:rowOff>76200</xdr:rowOff>
    </xdr:from>
    <xdr:to>
      <xdr:col>14</xdr:col>
      <xdr:colOff>76200</xdr:colOff>
      <xdr:row>170</xdr:row>
      <xdr:rowOff>114300</xdr:rowOff>
    </xdr:to>
    <xdr:sp macro="" textlink="">
      <xdr:nvSpPr>
        <xdr:cNvPr id="12881" name="Text Box 75" hidden="1">
          <a:extLst>
            <a:ext uri="{FF2B5EF4-FFF2-40B4-BE49-F238E27FC236}">
              <a16:creationId xmlns:a16="http://schemas.microsoft.com/office/drawing/2014/main" id="{00000000-0008-0000-0000-0000513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170</xdr:row>
      <xdr:rowOff>76200</xdr:rowOff>
    </xdr:from>
    <xdr:to>
      <xdr:col>14</xdr:col>
      <xdr:colOff>76200</xdr:colOff>
      <xdr:row>171</xdr:row>
      <xdr:rowOff>114300</xdr:rowOff>
    </xdr:to>
    <xdr:sp macro="" textlink="">
      <xdr:nvSpPr>
        <xdr:cNvPr id="12882" name="Text Box 75" hidden="1">
          <a:extLst>
            <a:ext uri="{FF2B5EF4-FFF2-40B4-BE49-F238E27FC236}">
              <a16:creationId xmlns:a16="http://schemas.microsoft.com/office/drawing/2014/main" id="{00000000-0008-0000-0000-0000523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170</xdr:row>
      <xdr:rowOff>76200</xdr:rowOff>
    </xdr:from>
    <xdr:to>
      <xdr:col>14</xdr:col>
      <xdr:colOff>76200</xdr:colOff>
      <xdr:row>171</xdr:row>
      <xdr:rowOff>114300</xdr:rowOff>
    </xdr:to>
    <xdr:sp macro="" textlink="">
      <xdr:nvSpPr>
        <xdr:cNvPr id="12883" name="Text Box 75" hidden="1">
          <a:extLst>
            <a:ext uri="{FF2B5EF4-FFF2-40B4-BE49-F238E27FC236}">
              <a16:creationId xmlns:a16="http://schemas.microsoft.com/office/drawing/2014/main" id="{00000000-0008-0000-0000-0000533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170</xdr:row>
      <xdr:rowOff>76200</xdr:rowOff>
    </xdr:from>
    <xdr:to>
      <xdr:col>14</xdr:col>
      <xdr:colOff>76200</xdr:colOff>
      <xdr:row>171</xdr:row>
      <xdr:rowOff>114300</xdr:rowOff>
    </xdr:to>
    <xdr:sp macro="" textlink="">
      <xdr:nvSpPr>
        <xdr:cNvPr id="12884" name="Text Box 75" hidden="1">
          <a:extLst>
            <a:ext uri="{FF2B5EF4-FFF2-40B4-BE49-F238E27FC236}">
              <a16:creationId xmlns:a16="http://schemas.microsoft.com/office/drawing/2014/main" id="{00000000-0008-0000-0000-0000543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170</xdr:row>
      <xdr:rowOff>76200</xdr:rowOff>
    </xdr:from>
    <xdr:to>
      <xdr:col>14</xdr:col>
      <xdr:colOff>76200</xdr:colOff>
      <xdr:row>171</xdr:row>
      <xdr:rowOff>114300</xdr:rowOff>
    </xdr:to>
    <xdr:sp macro="" textlink="">
      <xdr:nvSpPr>
        <xdr:cNvPr id="12885" name="Text Box 75" hidden="1">
          <a:extLst>
            <a:ext uri="{FF2B5EF4-FFF2-40B4-BE49-F238E27FC236}">
              <a16:creationId xmlns:a16="http://schemas.microsoft.com/office/drawing/2014/main" id="{00000000-0008-0000-0000-0000553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170</xdr:row>
      <xdr:rowOff>76200</xdr:rowOff>
    </xdr:from>
    <xdr:to>
      <xdr:col>14</xdr:col>
      <xdr:colOff>76200</xdr:colOff>
      <xdr:row>171</xdr:row>
      <xdr:rowOff>114300</xdr:rowOff>
    </xdr:to>
    <xdr:sp macro="" textlink="">
      <xdr:nvSpPr>
        <xdr:cNvPr id="12886" name="Text Box 75" hidden="1">
          <a:extLst>
            <a:ext uri="{FF2B5EF4-FFF2-40B4-BE49-F238E27FC236}">
              <a16:creationId xmlns:a16="http://schemas.microsoft.com/office/drawing/2014/main" id="{00000000-0008-0000-0000-0000563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169</xdr:row>
      <xdr:rowOff>76200</xdr:rowOff>
    </xdr:from>
    <xdr:to>
      <xdr:col>7</xdr:col>
      <xdr:colOff>76200</xdr:colOff>
      <xdr:row>170</xdr:row>
      <xdr:rowOff>114300</xdr:rowOff>
    </xdr:to>
    <xdr:sp macro="" textlink="">
      <xdr:nvSpPr>
        <xdr:cNvPr id="12887" name="Text Box 75" hidden="1">
          <a:extLst>
            <a:ext uri="{FF2B5EF4-FFF2-40B4-BE49-F238E27FC236}">
              <a16:creationId xmlns:a16="http://schemas.microsoft.com/office/drawing/2014/main" id="{00000000-0008-0000-0000-00005732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169</xdr:row>
      <xdr:rowOff>76200</xdr:rowOff>
    </xdr:from>
    <xdr:to>
      <xdr:col>7</xdr:col>
      <xdr:colOff>76200</xdr:colOff>
      <xdr:row>170</xdr:row>
      <xdr:rowOff>114300</xdr:rowOff>
    </xdr:to>
    <xdr:sp macro="" textlink="">
      <xdr:nvSpPr>
        <xdr:cNvPr id="12888" name="Text Box 75" hidden="1">
          <a:extLst>
            <a:ext uri="{FF2B5EF4-FFF2-40B4-BE49-F238E27FC236}">
              <a16:creationId xmlns:a16="http://schemas.microsoft.com/office/drawing/2014/main" id="{00000000-0008-0000-0000-00005832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169</xdr:row>
      <xdr:rowOff>76200</xdr:rowOff>
    </xdr:from>
    <xdr:to>
      <xdr:col>10</xdr:col>
      <xdr:colOff>76200</xdr:colOff>
      <xdr:row>170</xdr:row>
      <xdr:rowOff>114300</xdr:rowOff>
    </xdr:to>
    <xdr:sp macro="" textlink="">
      <xdr:nvSpPr>
        <xdr:cNvPr id="12889" name="Text Box 75" hidden="1">
          <a:extLst>
            <a:ext uri="{FF2B5EF4-FFF2-40B4-BE49-F238E27FC236}">
              <a16:creationId xmlns:a16="http://schemas.microsoft.com/office/drawing/2014/main" id="{00000000-0008-0000-0000-00005932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169</xdr:row>
      <xdr:rowOff>76200</xdr:rowOff>
    </xdr:from>
    <xdr:to>
      <xdr:col>10</xdr:col>
      <xdr:colOff>76200</xdr:colOff>
      <xdr:row>170</xdr:row>
      <xdr:rowOff>114300</xdr:rowOff>
    </xdr:to>
    <xdr:sp macro="" textlink="">
      <xdr:nvSpPr>
        <xdr:cNvPr id="12890" name="Text Box 75" hidden="1">
          <a:extLst>
            <a:ext uri="{FF2B5EF4-FFF2-40B4-BE49-F238E27FC236}">
              <a16:creationId xmlns:a16="http://schemas.microsoft.com/office/drawing/2014/main" id="{00000000-0008-0000-0000-00005A32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169</xdr:row>
      <xdr:rowOff>76200</xdr:rowOff>
    </xdr:from>
    <xdr:to>
      <xdr:col>10</xdr:col>
      <xdr:colOff>76200</xdr:colOff>
      <xdr:row>170</xdr:row>
      <xdr:rowOff>114300</xdr:rowOff>
    </xdr:to>
    <xdr:sp macro="" textlink="">
      <xdr:nvSpPr>
        <xdr:cNvPr id="12891" name="Text Box 75" hidden="1">
          <a:extLst>
            <a:ext uri="{FF2B5EF4-FFF2-40B4-BE49-F238E27FC236}">
              <a16:creationId xmlns:a16="http://schemas.microsoft.com/office/drawing/2014/main" id="{00000000-0008-0000-0000-00005B32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169</xdr:row>
      <xdr:rowOff>76200</xdr:rowOff>
    </xdr:from>
    <xdr:to>
      <xdr:col>14</xdr:col>
      <xdr:colOff>76200</xdr:colOff>
      <xdr:row>170</xdr:row>
      <xdr:rowOff>114300</xdr:rowOff>
    </xdr:to>
    <xdr:sp macro="" textlink="">
      <xdr:nvSpPr>
        <xdr:cNvPr id="12892" name="Text Box 75" hidden="1">
          <a:extLst>
            <a:ext uri="{FF2B5EF4-FFF2-40B4-BE49-F238E27FC236}">
              <a16:creationId xmlns:a16="http://schemas.microsoft.com/office/drawing/2014/main" id="{00000000-0008-0000-0000-00005C3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169</xdr:row>
      <xdr:rowOff>76200</xdr:rowOff>
    </xdr:from>
    <xdr:to>
      <xdr:col>14</xdr:col>
      <xdr:colOff>76200</xdr:colOff>
      <xdr:row>170</xdr:row>
      <xdr:rowOff>114300</xdr:rowOff>
    </xdr:to>
    <xdr:sp macro="" textlink="">
      <xdr:nvSpPr>
        <xdr:cNvPr id="12893" name="Text Box 75" hidden="1">
          <a:extLst>
            <a:ext uri="{FF2B5EF4-FFF2-40B4-BE49-F238E27FC236}">
              <a16:creationId xmlns:a16="http://schemas.microsoft.com/office/drawing/2014/main" id="{00000000-0008-0000-0000-00005D3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169</xdr:row>
      <xdr:rowOff>76200</xdr:rowOff>
    </xdr:from>
    <xdr:to>
      <xdr:col>14</xdr:col>
      <xdr:colOff>76200</xdr:colOff>
      <xdr:row>170</xdr:row>
      <xdr:rowOff>114300</xdr:rowOff>
    </xdr:to>
    <xdr:sp macro="" textlink="">
      <xdr:nvSpPr>
        <xdr:cNvPr id="12894" name="Text Box 75" hidden="1">
          <a:extLst>
            <a:ext uri="{FF2B5EF4-FFF2-40B4-BE49-F238E27FC236}">
              <a16:creationId xmlns:a16="http://schemas.microsoft.com/office/drawing/2014/main" id="{00000000-0008-0000-0000-00005E3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169</xdr:row>
      <xdr:rowOff>76200</xdr:rowOff>
    </xdr:from>
    <xdr:to>
      <xdr:col>14</xdr:col>
      <xdr:colOff>76200</xdr:colOff>
      <xdr:row>170</xdr:row>
      <xdr:rowOff>114300</xdr:rowOff>
    </xdr:to>
    <xdr:sp macro="" textlink="">
      <xdr:nvSpPr>
        <xdr:cNvPr id="12895" name="Text Box 75" hidden="1">
          <a:extLst>
            <a:ext uri="{FF2B5EF4-FFF2-40B4-BE49-F238E27FC236}">
              <a16:creationId xmlns:a16="http://schemas.microsoft.com/office/drawing/2014/main" id="{00000000-0008-0000-0000-00005F3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169</xdr:row>
      <xdr:rowOff>76200</xdr:rowOff>
    </xdr:from>
    <xdr:to>
      <xdr:col>7</xdr:col>
      <xdr:colOff>76200</xdr:colOff>
      <xdr:row>170</xdr:row>
      <xdr:rowOff>114300</xdr:rowOff>
    </xdr:to>
    <xdr:sp macro="" textlink="">
      <xdr:nvSpPr>
        <xdr:cNvPr id="12896" name="Text Box 75" hidden="1">
          <a:extLst>
            <a:ext uri="{FF2B5EF4-FFF2-40B4-BE49-F238E27FC236}">
              <a16:creationId xmlns:a16="http://schemas.microsoft.com/office/drawing/2014/main" id="{00000000-0008-0000-0000-00006032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169</xdr:row>
      <xdr:rowOff>76200</xdr:rowOff>
    </xdr:from>
    <xdr:to>
      <xdr:col>10</xdr:col>
      <xdr:colOff>76200</xdr:colOff>
      <xdr:row>170</xdr:row>
      <xdr:rowOff>114300</xdr:rowOff>
    </xdr:to>
    <xdr:sp macro="" textlink="">
      <xdr:nvSpPr>
        <xdr:cNvPr id="12897" name="Text Box 75" hidden="1">
          <a:extLst>
            <a:ext uri="{FF2B5EF4-FFF2-40B4-BE49-F238E27FC236}">
              <a16:creationId xmlns:a16="http://schemas.microsoft.com/office/drawing/2014/main" id="{00000000-0008-0000-0000-00006132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169</xdr:row>
      <xdr:rowOff>76200</xdr:rowOff>
    </xdr:from>
    <xdr:to>
      <xdr:col>14</xdr:col>
      <xdr:colOff>76200</xdr:colOff>
      <xdr:row>170</xdr:row>
      <xdr:rowOff>114300</xdr:rowOff>
    </xdr:to>
    <xdr:sp macro="" textlink="">
      <xdr:nvSpPr>
        <xdr:cNvPr id="12898" name="Text Box 75" hidden="1">
          <a:extLst>
            <a:ext uri="{FF2B5EF4-FFF2-40B4-BE49-F238E27FC236}">
              <a16:creationId xmlns:a16="http://schemas.microsoft.com/office/drawing/2014/main" id="{00000000-0008-0000-0000-0000623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169</xdr:row>
      <xdr:rowOff>76200</xdr:rowOff>
    </xdr:from>
    <xdr:to>
      <xdr:col>7</xdr:col>
      <xdr:colOff>76200</xdr:colOff>
      <xdr:row>170</xdr:row>
      <xdr:rowOff>114300</xdr:rowOff>
    </xdr:to>
    <xdr:sp macro="" textlink="">
      <xdr:nvSpPr>
        <xdr:cNvPr id="12899" name="Text Box 75" hidden="1">
          <a:extLst>
            <a:ext uri="{FF2B5EF4-FFF2-40B4-BE49-F238E27FC236}">
              <a16:creationId xmlns:a16="http://schemas.microsoft.com/office/drawing/2014/main" id="{00000000-0008-0000-0000-00006332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170</xdr:row>
      <xdr:rowOff>76200</xdr:rowOff>
    </xdr:from>
    <xdr:to>
      <xdr:col>7</xdr:col>
      <xdr:colOff>76200</xdr:colOff>
      <xdr:row>171</xdr:row>
      <xdr:rowOff>114300</xdr:rowOff>
    </xdr:to>
    <xdr:sp macro="" textlink="">
      <xdr:nvSpPr>
        <xdr:cNvPr id="12900" name="Text Box 75" hidden="1">
          <a:extLst>
            <a:ext uri="{FF2B5EF4-FFF2-40B4-BE49-F238E27FC236}">
              <a16:creationId xmlns:a16="http://schemas.microsoft.com/office/drawing/2014/main" id="{00000000-0008-0000-0000-00006432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170</xdr:row>
      <xdr:rowOff>76200</xdr:rowOff>
    </xdr:from>
    <xdr:to>
      <xdr:col>7</xdr:col>
      <xdr:colOff>76200</xdr:colOff>
      <xdr:row>171</xdr:row>
      <xdr:rowOff>114300</xdr:rowOff>
    </xdr:to>
    <xdr:sp macro="" textlink="">
      <xdr:nvSpPr>
        <xdr:cNvPr id="12901" name="Text Box 75" hidden="1">
          <a:extLst>
            <a:ext uri="{FF2B5EF4-FFF2-40B4-BE49-F238E27FC236}">
              <a16:creationId xmlns:a16="http://schemas.microsoft.com/office/drawing/2014/main" id="{00000000-0008-0000-0000-00006532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169</xdr:row>
      <xdr:rowOff>76200</xdr:rowOff>
    </xdr:from>
    <xdr:to>
      <xdr:col>10</xdr:col>
      <xdr:colOff>76200</xdr:colOff>
      <xdr:row>170</xdr:row>
      <xdr:rowOff>114300</xdr:rowOff>
    </xdr:to>
    <xdr:sp macro="" textlink="">
      <xdr:nvSpPr>
        <xdr:cNvPr id="12902" name="Text Box 75" hidden="1">
          <a:extLst>
            <a:ext uri="{FF2B5EF4-FFF2-40B4-BE49-F238E27FC236}">
              <a16:creationId xmlns:a16="http://schemas.microsoft.com/office/drawing/2014/main" id="{00000000-0008-0000-0000-00006632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170</xdr:row>
      <xdr:rowOff>76200</xdr:rowOff>
    </xdr:from>
    <xdr:to>
      <xdr:col>10</xdr:col>
      <xdr:colOff>76200</xdr:colOff>
      <xdr:row>171</xdr:row>
      <xdr:rowOff>114300</xdr:rowOff>
    </xdr:to>
    <xdr:sp macro="" textlink="">
      <xdr:nvSpPr>
        <xdr:cNvPr id="12903" name="Text Box 75" hidden="1">
          <a:extLst>
            <a:ext uri="{FF2B5EF4-FFF2-40B4-BE49-F238E27FC236}">
              <a16:creationId xmlns:a16="http://schemas.microsoft.com/office/drawing/2014/main" id="{00000000-0008-0000-0000-00006732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170</xdr:row>
      <xdr:rowOff>76200</xdr:rowOff>
    </xdr:from>
    <xdr:to>
      <xdr:col>10</xdr:col>
      <xdr:colOff>76200</xdr:colOff>
      <xdr:row>171</xdr:row>
      <xdr:rowOff>114300</xdr:rowOff>
    </xdr:to>
    <xdr:sp macro="" textlink="">
      <xdr:nvSpPr>
        <xdr:cNvPr id="12904" name="Text Box 75" hidden="1">
          <a:extLst>
            <a:ext uri="{FF2B5EF4-FFF2-40B4-BE49-F238E27FC236}">
              <a16:creationId xmlns:a16="http://schemas.microsoft.com/office/drawing/2014/main" id="{00000000-0008-0000-0000-00006832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170</xdr:row>
      <xdr:rowOff>76200</xdr:rowOff>
    </xdr:from>
    <xdr:to>
      <xdr:col>10</xdr:col>
      <xdr:colOff>76200</xdr:colOff>
      <xdr:row>171</xdr:row>
      <xdr:rowOff>114300</xdr:rowOff>
    </xdr:to>
    <xdr:sp macro="" textlink="">
      <xdr:nvSpPr>
        <xdr:cNvPr id="12905" name="Text Box 75" hidden="1">
          <a:extLst>
            <a:ext uri="{FF2B5EF4-FFF2-40B4-BE49-F238E27FC236}">
              <a16:creationId xmlns:a16="http://schemas.microsoft.com/office/drawing/2014/main" id="{00000000-0008-0000-0000-00006932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169</xdr:row>
      <xdr:rowOff>76200</xdr:rowOff>
    </xdr:from>
    <xdr:to>
      <xdr:col>14</xdr:col>
      <xdr:colOff>76200</xdr:colOff>
      <xdr:row>170</xdr:row>
      <xdr:rowOff>114300</xdr:rowOff>
    </xdr:to>
    <xdr:sp macro="" textlink="">
      <xdr:nvSpPr>
        <xdr:cNvPr id="12906" name="Text Box 75" hidden="1">
          <a:extLst>
            <a:ext uri="{FF2B5EF4-FFF2-40B4-BE49-F238E27FC236}">
              <a16:creationId xmlns:a16="http://schemas.microsoft.com/office/drawing/2014/main" id="{00000000-0008-0000-0000-00006A3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170</xdr:row>
      <xdr:rowOff>76200</xdr:rowOff>
    </xdr:from>
    <xdr:to>
      <xdr:col>14</xdr:col>
      <xdr:colOff>76200</xdr:colOff>
      <xdr:row>171</xdr:row>
      <xdr:rowOff>114300</xdr:rowOff>
    </xdr:to>
    <xdr:sp macro="" textlink="">
      <xdr:nvSpPr>
        <xdr:cNvPr id="12907" name="Text Box 75" hidden="1">
          <a:extLst>
            <a:ext uri="{FF2B5EF4-FFF2-40B4-BE49-F238E27FC236}">
              <a16:creationId xmlns:a16="http://schemas.microsoft.com/office/drawing/2014/main" id="{00000000-0008-0000-0000-00006B3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170</xdr:row>
      <xdr:rowOff>76200</xdr:rowOff>
    </xdr:from>
    <xdr:to>
      <xdr:col>14</xdr:col>
      <xdr:colOff>76200</xdr:colOff>
      <xdr:row>171</xdr:row>
      <xdr:rowOff>114300</xdr:rowOff>
    </xdr:to>
    <xdr:sp macro="" textlink="">
      <xdr:nvSpPr>
        <xdr:cNvPr id="12908" name="Text Box 75" hidden="1">
          <a:extLst>
            <a:ext uri="{FF2B5EF4-FFF2-40B4-BE49-F238E27FC236}">
              <a16:creationId xmlns:a16="http://schemas.microsoft.com/office/drawing/2014/main" id="{00000000-0008-0000-0000-00006C3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170</xdr:row>
      <xdr:rowOff>76200</xdr:rowOff>
    </xdr:from>
    <xdr:to>
      <xdr:col>14</xdr:col>
      <xdr:colOff>76200</xdr:colOff>
      <xdr:row>171</xdr:row>
      <xdr:rowOff>114300</xdr:rowOff>
    </xdr:to>
    <xdr:sp macro="" textlink="">
      <xdr:nvSpPr>
        <xdr:cNvPr id="12909" name="Text Box 75" hidden="1">
          <a:extLst>
            <a:ext uri="{FF2B5EF4-FFF2-40B4-BE49-F238E27FC236}">
              <a16:creationId xmlns:a16="http://schemas.microsoft.com/office/drawing/2014/main" id="{00000000-0008-0000-0000-00006D3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170</xdr:row>
      <xdr:rowOff>76200</xdr:rowOff>
    </xdr:from>
    <xdr:to>
      <xdr:col>14</xdr:col>
      <xdr:colOff>76200</xdr:colOff>
      <xdr:row>171</xdr:row>
      <xdr:rowOff>114300</xdr:rowOff>
    </xdr:to>
    <xdr:sp macro="" textlink="">
      <xdr:nvSpPr>
        <xdr:cNvPr id="12910" name="Text Box 75" hidden="1">
          <a:extLst>
            <a:ext uri="{FF2B5EF4-FFF2-40B4-BE49-F238E27FC236}">
              <a16:creationId xmlns:a16="http://schemas.microsoft.com/office/drawing/2014/main" id="{00000000-0008-0000-0000-00006E3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170</xdr:row>
      <xdr:rowOff>76200</xdr:rowOff>
    </xdr:from>
    <xdr:to>
      <xdr:col>7</xdr:col>
      <xdr:colOff>76200</xdr:colOff>
      <xdr:row>171</xdr:row>
      <xdr:rowOff>114300</xdr:rowOff>
    </xdr:to>
    <xdr:sp macro="" textlink="">
      <xdr:nvSpPr>
        <xdr:cNvPr id="12911" name="Text Box 75" hidden="1">
          <a:extLst>
            <a:ext uri="{FF2B5EF4-FFF2-40B4-BE49-F238E27FC236}">
              <a16:creationId xmlns:a16="http://schemas.microsoft.com/office/drawing/2014/main" id="{00000000-0008-0000-0000-00006F32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170</xdr:row>
      <xdr:rowOff>76200</xdr:rowOff>
    </xdr:from>
    <xdr:to>
      <xdr:col>10</xdr:col>
      <xdr:colOff>76200</xdr:colOff>
      <xdr:row>171</xdr:row>
      <xdr:rowOff>114300</xdr:rowOff>
    </xdr:to>
    <xdr:sp macro="" textlink="">
      <xdr:nvSpPr>
        <xdr:cNvPr id="12912" name="Text Box 75" hidden="1">
          <a:extLst>
            <a:ext uri="{FF2B5EF4-FFF2-40B4-BE49-F238E27FC236}">
              <a16:creationId xmlns:a16="http://schemas.microsoft.com/office/drawing/2014/main" id="{00000000-0008-0000-0000-00007032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170</xdr:row>
      <xdr:rowOff>76200</xdr:rowOff>
    </xdr:from>
    <xdr:to>
      <xdr:col>14</xdr:col>
      <xdr:colOff>76200</xdr:colOff>
      <xdr:row>171</xdr:row>
      <xdr:rowOff>114300</xdr:rowOff>
    </xdr:to>
    <xdr:sp macro="" textlink="">
      <xdr:nvSpPr>
        <xdr:cNvPr id="12913" name="Text Box 75" hidden="1">
          <a:extLst>
            <a:ext uri="{FF2B5EF4-FFF2-40B4-BE49-F238E27FC236}">
              <a16:creationId xmlns:a16="http://schemas.microsoft.com/office/drawing/2014/main" id="{00000000-0008-0000-0000-0000713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170</xdr:row>
      <xdr:rowOff>76200</xdr:rowOff>
    </xdr:from>
    <xdr:to>
      <xdr:col>7</xdr:col>
      <xdr:colOff>76200</xdr:colOff>
      <xdr:row>171</xdr:row>
      <xdr:rowOff>114300</xdr:rowOff>
    </xdr:to>
    <xdr:sp macro="" textlink="">
      <xdr:nvSpPr>
        <xdr:cNvPr id="12914" name="Text Box 75" hidden="1">
          <a:extLst>
            <a:ext uri="{FF2B5EF4-FFF2-40B4-BE49-F238E27FC236}">
              <a16:creationId xmlns:a16="http://schemas.microsoft.com/office/drawing/2014/main" id="{00000000-0008-0000-0000-00007232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170</xdr:row>
      <xdr:rowOff>76200</xdr:rowOff>
    </xdr:from>
    <xdr:to>
      <xdr:col>10</xdr:col>
      <xdr:colOff>76200</xdr:colOff>
      <xdr:row>171</xdr:row>
      <xdr:rowOff>114300</xdr:rowOff>
    </xdr:to>
    <xdr:sp macro="" textlink="">
      <xdr:nvSpPr>
        <xdr:cNvPr id="12915" name="Text Box 75" hidden="1">
          <a:extLst>
            <a:ext uri="{FF2B5EF4-FFF2-40B4-BE49-F238E27FC236}">
              <a16:creationId xmlns:a16="http://schemas.microsoft.com/office/drawing/2014/main" id="{00000000-0008-0000-0000-00007332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170</xdr:row>
      <xdr:rowOff>76200</xdr:rowOff>
    </xdr:from>
    <xdr:to>
      <xdr:col>14</xdr:col>
      <xdr:colOff>76200</xdr:colOff>
      <xdr:row>171</xdr:row>
      <xdr:rowOff>114300</xdr:rowOff>
    </xdr:to>
    <xdr:sp macro="" textlink="">
      <xdr:nvSpPr>
        <xdr:cNvPr id="12916" name="Text Box 75" hidden="1">
          <a:extLst>
            <a:ext uri="{FF2B5EF4-FFF2-40B4-BE49-F238E27FC236}">
              <a16:creationId xmlns:a16="http://schemas.microsoft.com/office/drawing/2014/main" id="{00000000-0008-0000-0000-0000743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169</xdr:row>
      <xdr:rowOff>76200</xdr:rowOff>
    </xdr:from>
    <xdr:to>
      <xdr:col>7</xdr:col>
      <xdr:colOff>76200</xdr:colOff>
      <xdr:row>170</xdr:row>
      <xdr:rowOff>114300</xdr:rowOff>
    </xdr:to>
    <xdr:sp macro="" textlink="">
      <xdr:nvSpPr>
        <xdr:cNvPr id="12917" name="Text Box 75" hidden="1">
          <a:extLst>
            <a:ext uri="{FF2B5EF4-FFF2-40B4-BE49-F238E27FC236}">
              <a16:creationId xmlns:a16="http://schemas.microsoft.com/office/drawing/2014/main" id="{00000000-0008-0000-0000-00007532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169</xdr:row>
      <xdr:rowOff>76200</xdr:rowOff>
    </xdr:from>
    <xdr:to>
      <xdr:col>7</xdr:col>
      <xdr:colOff>76200</xdr:colOff>
      <xdr:row>170</xdr:row>
      <xdr:rowOff>114300</xdr:rowOff>
    </xdr:to>
    <xdr:sp macro="" textlink="">
      <xdr:nvSpPr>
        <xdr:cNvPr id="12918" name="Text Box 75" hidden="1">
          <a:extLst>
            <a:ext uri="{FF2B5EF4-FFF2-40B4-BE49-F238E27FC236}">
              <a16:creationId xmlns:a16="http://schemas.microsoft.com/office/drawing/2014/main" id="{00000000-0008-0000-0000-00007632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169</xdr:row>
      <xdr:rowOff>76200</xdr:rowOff>
    </xdr:from>
    <xdr:to>
      <xdr:col>10</xdr:col>
      <xdr:colOff>76200</xdr:colOff>
      <xdr:row>170</xdr:row>
      <xdr:rowOff>114300</xdr:rowOff>
    </xdr:to>
    <xdr:sp macro="" textlink="">
      <xdr:nvSpPr>
        <xdr:cNvPr id="12919" name="Text Box 75" hidden="1">
          <a:extLst>
            <a:ext uri="{FF2B5EF4-FFF2-40B4-BE49-F238E27FC236}">
              <a16:creationId xmlns:a16="http://schemas.microsoft.com/office/drawing/2014/main" id="{00000000-0008-0000-0000-00007732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169</xdr:row>
      <xdr:rowOff>76200</xdr:rowOff>
    </xdr:from>
    <xdr:to>
      <xdr:col>10</xdr:col>
      <xdr:colOff>76200</xdr:colOff>
      <xdr:row>170</xdr:row>
      <xdr:rowOff>114300</xdr:rowOff>
    </xdr:to>
    <xdr:sp macro="" textlink="">
      <xdr:nvSpPr>
        <xdr:cNvPr id="12920" name="Text Box 75" hidden="1">
          <a:extLst>
            <a:ext uri="{FF2B5EF4-FFF2-40B4-BE49-F238E27FC236}">
              <a16:creationId xmlns:a16="http://schemas.microsoft.com/office/drawing/2014/main" id="{00000000-0008-0000-0000-00007832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169</xdr:row>
      <xdr:rowOff>76200</xdr:rowOff>
    </xdr:from>
    <xdr:to>
      <xdr:col>10</xdr:col>
      <xdr:colOff>76200</xdr:colOff>
      <xdr:row>170</xdr:row>
      <xdr:rowOff>114300</xdr:rowOff>
    </xdr:to>
    <xdr:sp macro="" textlink="">
      <xdr:nvSpPr>
        <xdr:cNvPr id="12921" name="Text Box 75" hidden="1">
          <a:extLst>
            <a:ext uri="{FF2B5EF4-FFF2-40B4-BE49-F238E27FC236}">
              <a16:creationId xmlns:a16="http://schemas.microsoft.com/office/drawing/2014/main" id="{00000000-0008-0000-0000-00007932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169</xdr:row>
      <xdr:rowOff>76200</xdr:rowOff>
    </xdr:from>
    <xdr:to>
      <xdr:col>14</xdr:col>
      <xdr:colOff>76200</xdr:colOff>
      <xdr:row>170</xdr:row>
      <xdr:rowOff>114300</xdr:rowOff>
    </xdr:to>
    <xdr:sp macro="" textlink="">
      <xdr:nvSpPr>
        <xdr:cNvPr id="12922" name="Text Box 75" hidden="1">
          <a:extLst>
            <a:ext uri="{FF2B5EF4-FFF2-40B4-BE49-F238E27FC236}">
              <a16:creationId xmlns:a16="http://schemas.microsoft.com/office/drawing/2014/main" id="{00000000-0008-0000-0000-00007A3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169</xdr:row>
      <xdr:rowOff>76200</xdr:rowOff>
    </xdr:from>
    <xdr:to>
      <xdr:col>14</xdr:col>
      <xdr:colOff>76200</xdr:colOff>
      <xdr:row>170</xdr:row>
      <xdr:rowOff>114300</xdr:rowOff>
    </xdr:to>
    <xdr:sp macro="" textlink="">
      <xdr:nvSpPr>
        <xdr:cNvPr id="12923" name="Text Box 75" hidden="1">
          <a:extLst>
            <a:ext uri="{FF2B5EF4-FFF2-40B4-BE49-F238E27FC236}">
              <a16:creationId xmlns:a16="http://schemas.microsoft.com/office/drawing/2014/main" id="{00000000-0008-0000-0000-00007B3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169</xdr:row>
      <xdr:rowOff>76200</xdr:rowOff>
    </xdr:from>
    <xdr:to>
      <xdr:col>14</xdr:col>
      <xdr:colOff>76200</xdr:colOff>
      <xdr:row>170</xdr:row>
      <xdr:rowOff>114300</xdr:rowOff>
    </xdr:to>
    <xdr:sp macro="" textlink="">
      <xdr:nvSpPr>
        <xdr:cNvPr id="12924" name="Text Box 75" hidden="1">
          <a:extLst>
            <a:ext uri="{FF2B5EF4-FFF2-40B4-BE49-F238E27FC236}">
              <a16:creationId xmlns:a16="http://schemas.microsoft.com/office/drawing/2014/main" id="{00000000-0008-0000-0000-00007C3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169</xdr:row>
      <xdr:rowOff>76200</xdr:rowOff>
    </xdr:from>
    <xdr:to>
      <xdr:col>14</xdr:col>
      <xdr:colOff>76200</xdr:colOff>
      <xdr:row>170</xdr:row>
      <xdr:rowOff>114300</xdr:rowOff>
    </xdr:to>
    <xdr:sp macro="" textlink="">
      <xdr:nvSpPr>
        <xdr:cNvPr id="12925" name="Text Box 75" hidden="1">
          <a:extLst>
            <a:ext uri="{FF2B5EF4-FFF2-40B4-BE49-F238E27FC236}">
              <a16:creationId xmlns:a16="http://schemas.microsoft.com/office/drawing/2014/main" id="{00000000-0008-0000-0000-00007D3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169</xdr:row>
      <xdr:rowOff>76200</xdr:rowOff>
    </xdr:from>
    <xdr:to>
      <xdr:col>7</xdr:col>
      <xdr:colOff>76200</xdr:colOff>
      <xdr:row>170</xdr:row>
      <xdr:rowOff>114300</xdr:rowOff>
    </xdr:to>
    <xdr:sp macro="" textlink="">
      <xdr:nvSpPr>
        <xdr:cNvPr id="12926" name="Text Box 75" hidden="1">
          <a:extLst>
            <a:ext uri="{FF2B5EF4-FFF2-40B4-BE49-F238E27FC236}">
              <a16:creationId xmlns:a16="http://schemas.microsoft.com/office/drawing/2014/main" id="{00000000-0008-0000-0000-00007E32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169</xdr:row>
      <xdr:rowOff>76200</xdr:rowOff>
    </xdr:from>
    <xdr:to>
      <xdr:col>10</xdr:col>
      <xdr:colOff>76200</xdr:colOff>
      <xdr:row>170</xdr:row>
      <xdr:rowOff>114300</xdr:rowOff>
    </xdr:to>
    <xdr:sp macro="" textlink="">
      <xdr:nvSpPr>
        <xdr:cNvPr id="12927" name="Text Box 75" hidden="1">
          <a:extLst>
            <a:ext uri="{FF2B5EF4-FFF2-40B4-BE49-F238E27FC236}">
              <a16:creationId xmlns:a16="http://schemas.microsoft.com/office/drawing/2014/main" id="{00000000-0008-0000-0000-00007F32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169</xdr:row>
      <xdr:rowOff>76200</xdr:rowOff>
    </xdr:from>
    <xdr:to>
      <xdr:col>14</xdr:col>
      <xdr:colOff>76200</xdr:colOff>
      <xdr:row>170</xdr:row>
      <xdr:rowOff>114300</xdr:rowOff>
    </xdr:to>
    <xdr:sp macro="" textlink="">
      <xdr:nvSpPr>
        <xdr:cNvPr id="12928" name="Text Box 75" hidden="1">
          <a:extLst>
            <a:ext uri="{FF2B5EF4-FFF2-40B4-BE49-F238E27FC236}">
              <a16:creationId xmlns:a16="http://schemas.microsoft.com/office/drawing/2014/main" id="{00000000-0008-0000-0000-0000803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169</xdr:row>
      <xdr:rowOff>76200</xdr:rowOff>
    </xdr:from>
    <xdr:to>
      <xdr:col>7</xdr:col>
      <xdr:colOff>76200</xdr:colOff>
      <xdr:row>170</xdr:row>
      <xdr:rowOff>114300</xdr:rowOff>
    </xdr:to>
    <xdr:sp macro="" textlink="">
      <xdr:nvSpPr>
        <xdr:cNvPr id="12929" name="Text Box 75" hidden="1">
          <a:extLst>
            <a:ext uri="{FF2B5EF4-FFF2-40B4-BE49-F238E27FC236}">
              <a16:creationId xmlns:a16="http://schemas.microsoft.com/office/drawing/2014/main" id="{00000000-0008-0000-0000-00008132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169</xdr:row>
      <xdr:rowOff>76200</xdr:rowOff>
    </xdr:from>
    <xdr:to>
      <xdr:col>10</xdr:col>
      <xdr:colOff>76200</xdr:colOff>
      <xdr:row>170</xdr:row>
      <xdr:rowOff>114300</xdr:rowOff>
    </xdr:to>
    <xdr:sp macro="" textlink="">
      <xdr:nvSpPr>
        <xdr:cNvPr id="12930" name="Text Box 75" hidden="1">
          <a:extLst>
            <a:ext uri="{FF2B5EF4-FFF2-40B4-BE49-F238E27FC236}">
              <a16:creationId xmlns:a16="http://schemas.microsoft.com/office/drawing/2014/main" id="{00000000-0008-0000-0000-00008232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169</xdr:row>
      <xdr:rowOff>76200</xdr:rowOff>
    </xdr:from>
    <xdr:to>
      <xdr:col>14</xdr:col>
      <xdr:colOff>76200</xdr:colOff>
      <xdr:row>170</xdr:row>
      <xdr:rowOff>114300</xdr:rowOff>
    </xdr:to>
    <xdr:sp macro="" textlink="">
      <xdr:nvSpPr>
        <xdr:cNvPr id="12931" name="Text Box 75" hidden="1">
          <a:extLst>
            <a:ext uri="{FF2B5EF4-FFF2-40B4-BE49-F238E27FC236}">
              <a16:creationId xmlns:a16="http://schemas.microsoft.com/office/drawing/2014/main" id="{00000000-0008-0000-0000-0000833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169</xdr:row>
      <xdr:rowOff>76200</xdr:rowOff>
    </xdr:from>
    <xdr:to>
      <xdr:col>7</xdr:col>
      <xdr:colOff>76200</xdr:colOff>
      <xdr:row>170</xdr:row>
      <xdr:rowOff>114300</xdr:rowOff>
    </xdr:to>
    <xdr:sp macro="" textlink="">
      <xdr:nvSpPr>
        <xdr:cNvPr id="12932" name="Text Box 75" hidden="1">
          <a:extLst>
            <a:ext uri="{FF2B5EF4-FFF2-40B4-BE49-F238E27FC236}">
              <a16:creationId xmlns:a16="http://schemas.microsoft.com/office/drawing/2014/main" id="{00000000-0008-0000-0000-00008432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170</xdr:row>
      <xdr:rowOff>76200</xdr:rowOff>
    </xdr:from>
    <xdr:to>
      <xdr:col>7</xdr:col>
      <xdr:colOff>76200</xdr:colOff>
      <xdr:row>171</xdr:row>
      <xdr:rowOff>114300</xdr:rowOff>
    </xdr:to>
    <xdr:sp macro="" textlink="">
      <xdr:nvSpPr>
        <xdr:cNvPr id="12933" name="Text Box 75" hidden="1">
          <a:extLst>
            <a:ext uri="{FF2B5EF4-FFF2-40B4-BE49-F238E27FC236}">
              <a16:creationId xmlns:a16="http://schemas.microsoft.com/office/drawing/2014/main" id="{00000000-0008-0000-0000-00008532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170</xdr:row>
      <xdr:rowOff>76200</xdr:rowOff>
    </xdr:from>
    <xdr:to>
      <xdr:col>7</xdr:col>
      <xdr:colOff>76200</xdr:colOff>
      <xdr:row>171</xdr:row>
      <xdr:rowOff>114300</xdr:rowOff>
    </xdr:to>
    <xdr:sp macro="" textlink="">
      <xdr:nvSpPr>
        <xdr:cNvPr id="12934" name="Text Box 75" hidden="1">
          <a:extLst>
            <a:ext uri="{FF2B5EF4-FFF2-40B4-BE49-F238E27FC236}">
              <a16:creationId xmlns:a16="http://schemas.microsoft.com/office/drawing/2014/main" id="{00000000-0008-0000-0000-00008632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169</xdr:row>
      <xdr:rowOff>76200</xdr:rowOff>
    </xdr:from>
    <xdr:to>
      <xdr:col>10</xdr:col>
      <xdr:colOff>76200</xdr:colOff>
      <xdr:row>170</xdr:row>
      <xdr:rowOff>114300</xdr:rowOff>
    </xdr:to>
    <xdr:sp macro="" textlink="">
      <xdr:nvSpPr>
        <xdr:cNvPr id="12935" name="Text Box 75" hidden="1">
          <a:extLst>
            <a:ext uri="{FF2B5EF4-FFF2-40B4-BE49-F238E27FC236}">
              <a16:creationId xmlns:a16="http://schemas.microsoft.com/office/drawing/2014/main" id="{00000000-0008-0000-0000-00008732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170</xdr:row>
      <xdr:rowOff>76200</xdr:rowOff>
    </xdr:from>
    <xdr:to>
      <xdr:col>10</xdr:col>
      <xdr:colOff>76200</xdr:colOff>
      <xdr:row>171</xdr:row>
      <xdr:rowOff>114300</xdr:rowOff>
    </xdr:to>
    <xdr:sp macro="" textlink="">
      <xdr:nvSpPr>
        <xdr:cNvPr id="12936" name="Text Box 75" hidden="1">
          <a:extLst>
            <a:ext uri="{FF2B5EF4-FFF2-40B4-BE49-F238E27FC236}">
              <a16:creationId xmlns:a16="http://schemas.microsoft.com/office/drawing/2014/main" id="{00000000-0008-0000-0000-00008832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170</xdr:row>
      <xdr:rowOff>76200</xdr:rowOff>
    </xdr:from>
    <xdr:to>
      <xdr:col>10</xdr:col>
      <xdr:colOff>76200</xdr:colOff>
      <xdr:row>171</xdr:row>
      <xdr:rowOff>114300</xdr:rowOff>
    </xdr:to>
    <xdr:sp macro="" textlink="">
      <xdr:nvSpPr>
        <xdr:cNvPr id="12937" name="Text Box 75" hidden="1">
          <a:extLst>
            <a:ext uri="{FF2B5EF4-FFF2-40B4-BE49-F238E27FC236}">
              <a16:creationId xmlns:a16="http://schemas.microsoft.com/office/drawing/2014/main" id="{00000000-0008-0000-0000-00008932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170</xdr:row>
      <xdr:rowOff>76200</xdr:rowOff>
    </xdr:from>
    <xdr:to>
      <xdr:col>10</xdr:col>
      <xdr:colOff>76200</xdr:colOff>
      <xdr:row>171</xdr:row>
      <xdr:rowOff>114300</xdr:rowOff>
    </xdr:to>
    <xdr:sp macro="" textlink="">
      <xdr:nvSpPr>
        <xdr:cNvPr id="12938" name="Text Box 75" hidden="1">
          <a:extLst>
            <a:ext uri="{FF2B5EF4-FFF2-40B4-BE49-F238E27FC236}">
              <a16:creationId xmlns:a16="http://schemas.microsoft.com/office/drawing/2014/main" id="{00000000-0008-0000-0000-00008A32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169</xdr:row>
      <xdr:rowOff>76200</xdr:rowOff>
    </xdr:from>
    <xdr:to>
      <xdr:col>14</xdr:col>
      <xdr:colOff>76200</xdr:colOff>
      <xdr:row>170</xdr:row>
      <xdr:rowOff>114300</xdr:rowOff>
    </xdr:to>
    <xdr:sp macro="" textlink="">
      <xdr:nvSpPr>
        <xdr:cNvPr id="12939" name="Text Box 75" hidden="1">
          <a:extLst>
            <a:ext uri="{FF2B5EF4-FFF2-40B4-BE49-F238E27FC236}">
              <a16:creationId xmlns:a16="http://schemas.microsoft.com/office/drawing/2014/main" id="{00000000-0008-0000-0000-00008B3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170</xdr:row>
      <xdr:rowOff>76200</xdr:rowOff>
    </xdr:from>
    <xdr:to>
      <xdr:col>14</xdr:col>
      <xdr:colOff>76200</xdr:colOff>
      <xdr:row>171</xdr:row>
      <xdr:rowOff>114300</xdr:rowOff>
    </xdr:to>
    <xdr:sp macro="" textlink="">
      <xdr:nvSpPr>
        <xdr:cNvPr id="12940" name="Text Box 75" hidden="1">
          <a:extLst>
            <a:ext uri="{FF2B5EF4-FFF2-40B4-BE49-F238E27FC236}">
              <a16:creationId xmlns:a16="http://schemas.microsoft.com/office/drawing/2014/main" id="{00000000-0008-0000-0000-00008C3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170</xdr:row>
      <xdr:rowOff>76200</xdr:rowOff>
    </xdr:from>
    <xdr:to>
      <xdr:col>14</xdr:col>
      <xdr:colOff>76200</xdr:colOff>
      <xdr:row>171</xdr:row>
      <xdr:rowOff>114300</xdr:rowOff>
    </xdr:to>
    <xdr:sp macro="" textlink="">
      <xdr:nvSpPr>
        <xdr:cNvPr id="12941" name="Text Box 75" hidden="1">
          <a:extLst>
            <a:ext uri="{FF2B5EF4-FFF2-40B4-BE49-F238E27FC236}">
              <a16:creationId xmlns:a16="http://schemas.microsoft.com/office/drawing/2014/main" id="{00000000-0008-0000-0000-00008D3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170</xdr:row>
      <xdr:rowOff>76200</xdr:rowOff>
    </xdr:from>
    <xdr:to>
      <xdr:col>14</xdr:col>
      <xdr:colOff>76200</xdr:colOff>
      <xdr:row>171</xdr:row>
      <xdr:rowOff>114300</xdr:rowOff>
    </xdr:to>
    <xdr:sp macro="" textlink="">
      <xdr:nvSpPr>
        <xdr:cNvPr id="12942" name="Text Box 75" hidden="1">
          <a:extLst>
            <a:ext uri="{FF2B5EF4-FFF2-40B4-BE49-F238E27FC236}">
              <a16:creationId xmlns:a16="http://schemas.microsoft.com/office/drawing/2014/main" id="{00000000-0008-0000-0000-00008E3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170</xdr:row>
      <xdr:rowOff>76200</xdr:rowOff>
    </xdr:from>
    <xdr:to>
      <xdr:col>14</xdr:col>
      <xdr:colOff>76200</xdr:colOff>
      <xdr:row>171</xdr:row>
      <xdr:rowOff>114300</xdr:rowOff>
    </xdr:to>
    <xdr:sp macro="" textlink="">
      <xdr:nvSpPr>
        <xdr:cNvPr id="12943" name="Text Box 75" hidden="1">
          <a:extLst>
            <a:ext uri="{FF2B5EF4-FFF2-40B4-BE49-F238E27FC236}">
              <a16:creationId xmlns:a16="http://schemas.microsoft.com/office/drawing/2014/main" id="{00000000-0008-0000-0000-00008F3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170</xdr:row>
      <xdr:rowOff>76200</xdr:rowOff>
    </xdr:from>
    <xdr:to>
      <xdr:col>7</xdr:col>
      <xdr:colOff>76200</xdr:colOff>
      <xdr:row>171</xdr:row>
      <xdr:rowOff>114300</xdr:rowOff>
    </xdr:to>
    <xdr:sp macro="" textlink="">
      <xdr:nvSpPr>
        <xdr:cNvPr id="12944" name="Text Box 75" hidden="1">
          <a:extLst>
            <a:ext uri="{FF2B5EF4-FFF2-40B4-BE49-F238E27FC236}">
              <a16:creationId xmlns:a16="http://schemas.microsoft.com/office/drawing/2014/main" id="{00000000-0008-0000-0000-00009032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170</xdr:row>
      <xdr:rowOff>76200</xdr:rowOff>
    </xdr:from>
    <xdr:to>
      <xdr:col>10</xdr:col>
      <xdr:colOff>76200</xdr:colOff>
      <xdr:row>171</xdr:row>
      <xdr:rowOff>114300</xdr:rowOff>
    </xdr:to>
    <xdr:sp macro="" textlink="">
      <xdr:nvSpPr>
        <xdr:cNvPr id="12945" name="Text Box 75" hidden="1">
          <a:extLst>
            <a:ext uri="{FF2B5EF4-FFF2-40B4-BE49-F238E27FC236}">
              <a16:creationId xmlns:a16="http://schemas.microsoft.com/office/drawing/2014/main" id="{00000000-0008-0000-0000-00009132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170</xdr:row>
      <xdr:rowOff>76200</xdr:rowOff>
    </xdr:from>
    <xdr:to>
      <xdr:col>14</xdr:col>
      <xdr:colOff>76200</xdr:colOff>
      <xdr:row>171</xdr:row>
      <xdr:rowOff>114300</xdr:rowOff>
    </xdr:to>
    <xdr:sp macro="" textlink="">
      <xdr:nvSpPr>
        <xdr:cNvPr id="12946" name="Text Box 75" hidden="1">
          <a:extLst>
            <a:ext uri="{FF2B5EF4-FFF2-40B4-BE49-F238E27FC236}">
              <a16:creationId xmlns:a16="http://schemas.microsoft.com/office/drawing/2014/main" id="{00000000-0008-0000-0000-0000923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170</xdr:row>
      <xdr:rowOff>76200</xdr:rowOff>
    </xdr:from>
    <xdr:to>
      <xdr:col>7</xdr:col>
      <xdr:colOff>76200</xdr:colOff>
      <xdr:row>171</xdr:row>
      <xdr:rowOff>114300</xdr:rowOff>
    </xdr:to>
    <xdr:sp macro="" textlink="">
      <xdr:nvSpPr>
        <xdr:cNvPr id="12947" name="Text Box 75" hidden="1">
          <a:extLst>
            <a:ext uri="{FF2B5EF4-FFF2-40B4-BE49-F238E27FC236}">
              <a16:creationId xmlns:a16="http://schemas.microsoft.com/office/drawing/2014/main" id="{00000000-0008-0000-0000-00009332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170</xdr:row>
      <xdr:rowOff>76200</xdr:rowOff>
    </xdr:from>
    <xdr:to>
      <xdr:col>10</xdr:col>
      <xdr:colOff>76200</xdr:colOff>
      <xdr:row>171</xdr:row>
      <xdr:rowOff>114300</xdr:rowOff>
    </xdr:to>
    <xdr:sp macro="" textlink="">
      <xdr:nvSpPr>
        <xdr:cNvPr id="12948" name="Text Box 75" hidden="1">
          <a:extLst>
            <a:ext uri="{FF2B5EF4-FFF2-40B4-BE49-F238E27FC236}">
              <a16:creationId xmlns:a16="http://schemas.microsoft.com/office/drawing/2014/main" id="{00000000-0008-0000-0000-00009432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170</xdr:row>
      <xdr:rowOff>76200</xdr:rowOff>
    </xdr:from>
    <xdr:to>
      <xdr:col>14</xdr:col>
      <xdr:colOff>76200</xdr:colOff>
      <xdr:row>171</xdr:row>
      <xdr:rowOff>114300</xdr:rowOff>
    </xdr:to>
    <xdr:sp macro="" textlink="">
      <xdr:nvSpPr>
        <xdr:cNvPr id="12949" name="Text Box 75" hidden="1">
          <a:extLst>
            <a:ext uri="{FF2B5EF4-FFF2-40B4-BE49-F238E27FC236}">
              <a16:creationId xmlns:a16="http://schemas.microsoft.com/office/drawing/2014/main" id="{00000000-0008-0000-0000-0000953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170</xdr:row>
      <xdr:rowOff>76200</xdr:rowOff>
    </xdr:from>
    <xdr:to>
      <xdr:col>7</xdr:col>
      <xdr:colOff>76200</xdr:colOff>
      <xdr:row>171</xdr:row>
      <xdr:rowOff>114300</xdr:rowOff>
    </xdr:to>
    <xdr:sp macro="" textlink="">
      <xdr:nvSpPr>
        <xdr:cNvPr id="12950" name="Text Box 75" hidden="1">
          <a:extLst>
            <a:ext uri="{FF2B5EF4-FFF2-40B4-BE49-F238E27FC236}">
              <a16:creationId xmlns:a16="http://schemas.microsoft.com/office/drawing/2014/main" id="{00000000-0008-0000-0000-00009632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170</xdr:row>
      <xdr:rowOff>76200</xdr:rowOff>
    </xdr:from>
    <xdr:to>
      <xdr:col>10</xdr:col>
      <xdr:colOff>76200</xdr:colOff>
      <xdr:row>171</xdr:row>
      <xdr:rowOff>114300</xdr:rowOff>
    </xdr:to>
    <xdr:sp macro="" textlink="">
      <xdr:nvSpPr>
        <xdr:cNvPr id="12951" name="Text Box 75" hidden="1">
          <a:extLst>
            <a:ext uri="{FF2B5EF4-FFF2-40B4-BE49-F238E27FC236}">
              <a16:creationId xmlns:a16="http://schemas.microsoft.com/office/drawing/2014/main" id="{00000000-0008-0000-0000-000097320000}"/>
            </a:ext>
          </a:extLst>
        </xdr:cNvPr>
        <xdr:cNvSpPr txBox="1">
          <a:spLocks noChangeArrowheads="1"/>
        </xdr:cNvSpPr>
      </xdr:nvSpPr>
      <xdr:spPr bwMode="auto">
        <a:xfrm>
          <a:off x="37147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170</xdr:row>
      <xdr:rowOff>76200</xdr:rowOff>
    </xdr:from>
    <xdr:to>
      <xdr:col>14</xdr:col>
      <xdr:colOff>76200</xdr:colOff>
      <xdr:row>171</xdr:row>
      <xdr:rowOff>114300</xdr:rowOff>
    </xdr:to>
    <xdr:sp macro="" textlink="">
      <xdr:nvSpPr>
        <xdr:cNvPr id="12952" name="Text Box 75" hidden="1">
          <a:extLst>
            <a:ext uri="{FF2B5EF4-FFF2-40B4-BE49-F238E27FC236}">
              <a16:creationId xmlns:a16="http://schemas.microsoft.com/office/drawing/2014/main" id="{00000000-0008-0000-0000-0000983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169</xdr:row>
      <xdr:rowOff>76200</xdr:rowOff>
    </xdr:from>
    <xdr:to>
      <xdr:col>7</xdr:col>
      <xdr:colOff>76200</xdr:colOff>
      <xdr:row>170</xdr:row>
      <xdr:rowOff>114300</xdr:rowOff>
    </xdr:to>
    <xdr:sp macro="" textlink="">
      <xdr:nvSpPr>
        <xdr:cNvPr id="12953" name="Text Box 75" hidden="1">
          <a:extLst>
            <a:ext uri="{FF2B5EF4-FFF2-40B4-BE49-F238E27FC236}">
              <a16:creationId xmlns:a16="http://schemas.microsoft.com/office/drawing/2014/main" id="{00000000-0008-0000-0000-00009932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169</xdr:row>
      <xdr:rowOff>76200</xdr:rowOff>
    </xdr:from>
    <xdr:to>
      <xdr:col>7</xdr:col>
      <xdr:colOff>76200</xdr:colOff>
      <xdr:row>170</xdr:row>
      <xdr:rowOff>114300</xdr:rowOff>
    </xdr:to>
    <xdr:sp macro="" textlink="">
      <xdr:nvSpPr>
        <xdr:cNvPr id="12954" name="Text Box 75" hidden="1">
          <a:extLst>
            <a:ext uri="{FF2B5EF4-FFF2-40B4-BE49-F238E27FC236}">
              <a16:creationId xmlns:a16="http://schemas.microsoft.com/office/drawing/2014/main" id="{00000000-0008-0000-0000-00009A32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169</xdr:row>
      <xdr:rowOff>76200</xdr:rowOff>
    </xdr:from>
    <xdr:to>
      <xdr:col>7</xdr:col>
      <xdr:colOff>76200</xdr:colOff>
      <xdr:row>170</xdr:row>
      <xdr:rowOff>114300</xdr:rowOff>
    </xdr:to>
    <xdr:sp macro="" textlink="">
      <xdr:nvSpPr>
        <xdr:cNvPr id="12955" name="Text Box 75" hidden="1">
          <a:extLst>
            <a:ext uri="{FF2B5EF4-FFF2-40B4-BE49-F238E27FC236}">
              <a16:creationId xmlns:a16="http://schemas.microsoft.com/office/drawing/2014/main" id="{00000000-0008-0000-0000-00009B32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169</xdr:row>
      <xdr:rowOff>76200</xdr:rowOff>
    </xdr:from>
    <xdr:to>
      <xdr:col>7</xdr:col>
      <xdr:colOff>76200</xdr:colOff>
      <xdr:row>170</xdr:row>
      <xdr:rowOff>114300</xdr:rowOff>
    </xdr:to>
    <xdr:sp macro="" textlink="">
      <xdr:nvSpPr>
        <xdr:cNvPr id="12956" name="Text Box 75" hidden="1">
          <a:extLst>
            <a:ext uri="{FF2B5EF4-FFF2-40B4-BE49-F238E27FC236}">
              <a16:creationId xmlns:a16="http://schemas.microsoft.com/office/drawing/2014/main" id="{00000000-0008-0000-0000-00009C32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169</xdr:row>
      <xdr:rowOff>76200</xdr:rowOff>
    </xdr:from>
    <xdr:to>
      <xdr:col>7</xdr:col>
      <xdr:colOff>76200</xdr:colOff>
      <xdr:row>170</xdr:row>
      <xdr:rowOff>114300</xdr:rowOff>
    </xdr:to>
    <xdr:sp macro="" textlink="">
      <xdr:nvSpPr>
        <xdr:cNvPr id="12957" name="Text Box 75" hidden="1">
          <a:extLst>
            <a:ext uri="{FF2B5EF4-FFF2-40B4-BE49-F238E27FC236}">
              <a16:creationId xmlns:a16="http://schemas.microsoft.com/office/drawing/2014/main" id="{00000000-0008-0000-0000-00009D32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169</xdr:row>
      <xdr:rowOff>76200</xdr:rowOff>
    </xdr:from>
    <xdr:to>
      <xdr:col>7</xdr:col>
      <xdr:colOff>76200</xdr:colOff>
      <xdr:row>170</xdr:row>
      <xdr:rowOff>114300</xdr:rowOff>
    </xdr:to>
    <xdr:sp macro="" textlink="">
      <xdr:nvSpPr>
        <xdr:cNvPr id="12958" name="Text Box 75" hidden="1">
          <a:extLst>
            <a:ext uri="{FF2B5EF4-FFF2-40B4-BE49-F238E27FC236}">
              <a16:creationId xmlns:a16="http://schemas.microsoft.com/office/drawing/2014/main" id="{00000000-0008-0000-0000-00009E32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170</xdr:row>
      <xdr:rowOff>76200</xdr:rowOff>
    </xdr:from>
    <xdr:to>
      <xdr:col>7</xdr:col>
      <xdr:colOff>76200</xdr:colOff>
      <xdr:row>171</xdr:row>
      <xdr:rowOff>114300</xdr:rowOff>
    </xdr:to>
    <xdr:sp macro="" textlink="">
      <xdr:nvSpPr>
        <xdr:cNvPr id="12959" name="Text Box 75" hidden="1">
          <a:extLst>
            <a:ext uri="{FF2B5EF4-FFF2-40B4-BE49-F238E27FC236}">
              <a16:creationId xmlns:a16="http://schemas.microsoft.com/office/drawing/2014/main" id="{00000000-0008-0000-0000-00009F32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170</xdr:row>
      <xdr:rowOff>76200</xdr:rowOff>
    </xdr:from>
    <xdr:to>
      <xdr:col>7</xdr:col>
      <xdr:colOff>76200</xdr:colOff>
      <xdr:row>171</xdr:row>
      <xdr:rowOff>114300</xdr:rowOff>
    </xdr:to>
    <xdr:sp macro="" textlink="">
      <xdr:nvSpPr>
        <xdr:cNvPr id="12960" name="Text Box 75" hidden="1">
          <a:extLst>
            <a:ext uri="{FF2B5EF4-FFF2-40B4-BE49-F238E27FC236}">
              <a16:creationId xmlns:a16="http://schemas.microsoft.com/office/drawing/2014/main" id="{00000000-0008-0000-0000-0000A032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170</xdr:row>
      <xdr:rowOff>76200</xdr:rowOff>
    </xdr:from>
    <xdr:to>
      <xdr:col>7</xdr:col>
      <xdr:colOff>76200</xdr:colOff>
      <xdr:row>171</xdr:row>
      <xdr:rowOff>114300</xdr:rowOff>
    </xdr:to>
    <xdr:sp macro="" textlink="">
      <xdr:nvSpPr>
        <xdr:cNvPr id="12961" name="Text Box 75" hidden="1">
          <a:extLst>
            <a:ext uri="{FF2B5EF4-FFF2-40B4-BE49-F238E27FC236}">
              <a16:creationId xmlns:a16="http://schemas.microsoft.com/office/drawing/2014/main" id="{00000000-0008-0000-0000-0000A132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170</xdr:row>
      <xdr:rowOff>76200</xdr:rowOff>
    </xdr:from>
    <xdr:to>
      <xdr:col>7</xdr:col>
      <xdr:colOff>76200</xdr:colOff>
      <xdr:row>171</xdr:row>
      <xdr:rowOff>114300</xdr:rowOff>
    </xdr:to>
    <xdr:sp macro="" textlink="">
      <xdr:nvSpPr>
        <xdr:cNvPr id="12962" name="Text Box 75" hidden="1">
          <a:extLst>
            <a:ext uri="{FF2B5EF4-FFF2-40B4-BE49-F238E27FC236}">
              <a16:creationId xmlns:a16="http://schemas.microsoft.com/office/drawing/2014/main" id="{00000000-0008-0000-0000-0000A232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170</xdr:row>
      <xdr:rowOff>76200</xdr:rowOff>
    </xdr:from>
    <xdr:to>
      <xdr:col>7</xdr:col>
      <xdr:colOff>76200</xdr:colOff>
      <xdr:row>171</xdr:row>
      <xdr:rowOff>114300</xdr:rowOff>
    </xdr:to>
    <xdr:sp macro="" textlink="">
      <xdr:nvSpPr>
        <xdr:cNvPr id="12963" name="Text Box 75" hidden="1">
          <a:extLst>
            <a:ext uri="{FF2B5EF4-FFF2-40B4-BE49-F238E27FC236}">
              <a16:creationId xmlns:a16="http://schemas.microsoft.com/office/drawing/2014/main" id="{00000000-0008-0000-0000-0000A332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170</xdr:row>
      <xdr:rowOff>76200</xdr:rowOff>
    </xdr:from>
    <xdr:to>
      <xdr:col>7</xdr:col>
      <xdr:colOff>76200</xdr:colOff>
      <xdr:row>171</xdr:row>
      <xdr:rowOff>114300</xdr:rowOff>
    </xdr:to>
    <xdr:sp macro="" textlink="">
      <xdr:nvSpPr>
        <xdr:cNvPr id="12964" name="Text Box 75" hidden="1">
          <a:extLst>
            <a:ext uri="{FF2B5EF4-FFF2-40B4-BE49-F238E27FC236}">
              <a16:creationId xmlns:a16="http://schemas.microsoft.com/office/drawing/2014/main" id="{00000000-0008-0000-0000-0000A4320000}"/>
            </a:ext>
          </a:extLst>
        </xdr:cNvPr>
        <xdr:cNvSpPr txBox="1">
          <a:spLocks noChangeArrowheads="1"/>
        </xdr:cNvSpPr>
      </xdr:nvSpPr>
      <xdr:spPr bwMode="auto">
        <a:xfrm>
          <a:off x="2686050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169</xdr:row>
      <xdr:rowOff>76200</xdr:rowOff>
    </xdr:from>
    <xdr:to>
      <xdr:col>14</xdr:col>
      <xdr:colOff>76200</xdr:colOff>
      <xdr:row>170</xdr:row>
      <xdr:rowOff>114300</xdr:rowOff>
    </xdr:to>
    <xdr:sp macro="" textlink="">
      <xdr:nvSpPr>
        <xdr:cNvPr id="12965" name="Text Box 75" hidden="1">
          <a:extLst>
            <a:ext uri="{FF2B5EF4-FFF2-40B4-BE49-F238E27FC236}">
              <a16:creationId xmlns:a16="http://schemas.microsoft.com/office/drawing/2014/main" id="{00000000-0008-0000-0000-0000A53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169</xdr:row>
      <xdr:rowOff>76200</xdr:rowOff>
    </xdr:from>
    <xdr:to>
      <xdr:col>14</xdr:col>
      <xdr:colOff>76200</xdr:colOff>
      <xdr:row>170</xdr:row>
      <xdr:rowOff>114300</xdr:rowOff>
    </xdr:to>
    <xdr:sp macro="" textlink="">
      <xdr:nvSpPr>
        <xdr:cNvPr id="12966" name="Text Box 75" hidden="1">
          <a:extLst>
            <a:ext uri="{FF2B5EF4-FFF2-40B4-BE49-F238E27FC236}">
              <a16:creationId xmlns:a16="http://schemas.microsoft.com/office/drawing/2014/main" id="{00000000-0008-0000-0000-0000A63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169</xdr:row>
      <xdr:rowOff>76200</xdr:rowOff>
    </xdr:from>
    <xdr:to>
      <xdr:col>14</xdr:col>
      <xdr:colOff>76200</xdr:colOff>
      <xdr:row>170</xdr:row>
      <xdr:rowOff>114300</xdr:rowOff>
    </xdr:to>
    <xdr:sp macro="" textlink="">
      <xdr:nvSpPr>
        <xdr:cNvPr id="12967" name="Text Box 75" hidden="1">
          <a:extLst>
            <a:ext uri="{FF2B5EF4-FFF2-40B4-BE49-F238E27FC236}">
              <a16:creationId xmlns:a16="http://schemas.microsoft.com/office/drawing/2014/main" id="{00000000-0008-0000-0000-0000A73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169</xdr:row>
      <xdr:rowOff>76200</xdr:rowOff>
    </xdr:from>
    <xdr:to>
      <xdr:col>14</xdr:col>
      <xdr:colOff>76200</xdr:colOff>
      <xdr:row>170</xdr:row>
      <xdr:rowOff>114300</xdr:rowOff>
    </xdr:to>
    <xdr:sp macro="" textlink="">
      <xdr:nvSpPr>
        <xdr:cNvPr id="12968" name="Text Box 75" hidden="1">
          <a:extLst>
            <a:ext uri="{FF2B5EF4-FFF2-40B4-BE49-F238E27FC236}">
              <a16:creationId xmlns:a16="http://schemas.microsoft.com/office/drawing/2014/main" id="{00000000-0008-0000-0000-0000A83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169</xdr:row>
      <xdr:rowOff>76200</xdr:rowOff>
    </xdr:from>
    <xdr:to>
      <xdr:col>14</xdr:col>
      <xdr:colOff>76200</xdr:colOff>
      <xdr:row>170</xdr:row>
      <xdr:rowOff>114300</xdr:rowOff>
    </xdr:to>
    <xdr:sp macro="" textlink="">
      <xdr:nvSpPr>
        <xdr:cNvPr id="12969" name="Text Box 75" hidden="1">
          <a:extLst>
            <a:ext uri="{FF2B5EF4-FFF2-40B4-BE49-F238E27FC236}">
              <a16:creationId xmlns:a16="http://schemas.microsoft.com/office/drawing/2014/main" id="{00000000-0008-0000-0000-0000A93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169</xdr:row>
      <xdr:rowOff>76200</xdr:rowOff>
    </xdr:from>
    <xdr:to>
      <xdr:col>14</xdr:col>
      <xdr:colOff>76200</xdr:colOff>
      <xdr:row>170</xdr:row>
      <xdr:rowOff>114300</xdr:rowOff>
    </xdr:to>
    <xdr:sp macro="" textlink="">
      <xdr:nvSpPr>
        <xdr:cNvPr id="12970" name="Text Box 75" hidden="1">
          <a:extLst>
            <a:ext uri="{FF2B5EF4-FFF2-40B4-BE49-F238E27FC236}">
              <a16:creationId xmlns:a16="http://schemas.microsoft.com/office/drawing/2014/main" id="{00000000-0008-0000-0000-0000AA3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169</xdr:row>
      <xdr:rowOff>76200</xdr:rowOff>
    </xdr:from>
    <xdr:to>
      <xdr:col>14</xdr:col>
      <xdr:colOff>76200</xdr:colOff>
      <xdr:row>170</xdr:row>
      <xdr:rowOff>114300</xdr:rowOff>
    </xdr:to>
    <xdr:sp macro="" textlink="">
      <xdr:nvSpPr>
        <xdr:cNvPr id="12971" name="Text Box 75" hidden="1">
          <a:extLst>
            <a:ext uri="{FF2B5EF4-FFF2-40B4-BE49-F238E27FC236}">
              <a16:creationId xmlns:a16="http://schemas.microsoft.com/office/drawing/2014/main" id="{00000000-0008-0000-0000-0000AB3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169</xdr:row>
      <xdr:rowOff>76200</xdr:rowOff>
    </xdr:from>
    <xdr:to>
      <xdr:col>14</xdr:col>
      <xdr:colOff>76200</xdr:colOff>
      <xdr:row>170</xdr:row>
      <xdr:rowOff>114300</xdr:rowOff>
    </xdr:to>
    <xdr:sp macro="" textlink="">
      <xdr:nvSpPr>
        <xdr:cNvPr id="12972" name="Text Box 75" hidden="1">
          <a:extLst>
            <a:ext uri="{FF2B5EF4-FFF2-40B4-BE49-F238E27FC236}">
              <a16:creationId xmlns:a16="http://schemas.microsoft.com/office/drawing/2014/main" id="{00000000-0008-0000-0000-0000AC3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170</xdr:row>
      <xdr:rowOff>76200</xdr:rowOff>
    </xdr:from>
    <xdr:to>
      <xdr:col>14</xdr:col>
      <xdr:colOff>76200</xdr:colOff>
      <xdr:row>171</xdr:row>
      <xdr:rowOff>114300</xdr:rowOff>
    </xdr:to>
    <xdr:sp macro="" textlink="">
      <xdr:nvSpPr>
        <xdr:cNvPr id="12973" name="Text Box 75" hidden="1">
          <a:extLst>
            <a:ext uri="{FF2B5EF4-FFF2-40B4-BE49-F238E27FC236}">
              <a16:creationId xmlns:a16="http://schemas.microsoft.com/office/drawing/2014/main" id="{00000000-0008-0000-0000-0000AD3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170</xdr:row>
      <xdr:rowOff>76200</xdr:rowOff>
    </xdr:from>
    <xdr:to>
      <xdr:col>14</xdr:col>
      <xdr:colOff>76200</xdr:colOff>
      <xdr:row>171</xdr:row>
      <xdr:rowOff>114300</xdr:rowOff>
    </xdr:to>
    <xdr:sp macro="" textlink="">
      <xdr:nvSpPr>
        <xdr:cNvPr id="12974" name="Text Box 75" hidden="1">
          <a:extLst>
            <a:ext uri="{FF2B5EF4-FFF2-40B4-BE49-F238E27FC236}">
              <a16:creationId xmlns:a16="http://schemas.microsoft.com/office/drawing/2014/main" id="{00000000-0008-0000-0000-0000AE3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170</xdr:row>
      <xdr:rowOff>76200</xdr:rowOff>
    </xdr:from>
    <xdr:to>
      <xdr:col>14</xdr:col>
      <xdr:colOff>76200</xdr:colOff>
      <xdr:row>171</xdr:row>
      <xdr:rowOff>114300</xdr:rowOff>
    </xdr:to>
    <xdr:sp macro="" textlink="">
      <xdr:nvSpPr>
        <xdr:cNvPr id="12975" name="Text Box 75" hidden="1">
          <a:extLst>
            <a:ext uri="{FF2B5EF4-FFF2-40B4-BE49-F238E27FC236}">
              <a16:creationId xmlns:a16="http://schemas.microsoft.com/office/drawing/2014/main" id="{00000000-0008-0000-0000-0000AF3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170</xdr:row>
      <xdr:rowOff>76200</xdr:rowOff>
    </xdr:from>
    <xdr:to>
      <xdr:col>14</xdr:col>
      <xdr:colOff>76200</xdr:colOff>
      <xdr:row>171</xdr:row>
      <xdr:rowOff>114300</xdr:rowOff>
    </xdr:to>
    <xdr:sp macro="" textlink="">
      <xdr:nvSpPr>
        <xdr:cNvPr id="12976" name="Text Box 75" hidden="1">
          <a:extLst>
            <a:ext uri="{FF2B5EF4-FFF2-40B4-BE49-F238E27FC236}">
              <a16:creationId xmlns:a16="http://schemas.microsoft.com/office/drawing/2014/main" id="{00000000-0008-0000-0000-0000B03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170</xdr:row>
      <xdr:rowOff>76200</xdr:rowOff>
    </xdr:from>
    <xdr:to>
      <xdr:col>14</xdr:col>
      <xdr:colOff>76200</xdr:colOff>
      <xdr:row>171</xdr:row>
      <xdr:rowOff>114300</xdr:rowOff>
    </xdr:to>
    <xdr:sp macro="" textlink="">
      <xdr:nvSpPr>
        <xdr:cNvPr id="12977" name="Text Box 75" hidden="1">
          <a:extLst>
            <a:ext uri="{FF2B5EF4-FFF2-40B4-BE49-F238E27FC236}">
              <a16:creationId xmlns:a16="http://schemas.microsoft.com/office/drawing/2014/main" id="{00000000-0008-0000-0000-0000B13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170</xdr:row>
      <xdr:rowOff>76200</xdr:rowOff>
    </xdr:from>
    <xdr:to>
      <xdr:col>14</xdr:col>
      <xdr:colOff>76200</xdr:colOff>
      <xdr:row>171</xdr:row>
      <xdr:rowOff>114300</xdr:rowOff>
    </xdr:to>
    <xdr:sp macro="" textlink="">
      <xdr:nvSpPr>
        <xdr:cNvPr id="12978" name="Text Box 75" hidden="1">
          <a:extLst>
            <a:ext uri="{FF2B5EF4-FFF2-40B4-BE49-F238E27FC236}">
              <a16:creationId xmlns:a16="http://schemas.microsoft.com/office/drawing/2014/main" id="{00000000-0008-0000-0000-0000B23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170</xdr:row>
      <xdr:rowOff>76200</xdr:rowOff>
    </xdr:from>
    <xdr:to>
      <xdr:col>14</xdr:col>
      <xdr:colOff>76200</xdr:colOff>
      <xdr:row>171</xdr:row>
      <xdr:rowOff>114300</xdr:rowOff>
    </xdr:to>
    <xdr:sp macro="" textlink="">
      <xdr:nvSpPr>
        <xdr:cNvPr id="12979" name="Text Box 75" hidden="1">
          <a:extLst>
            <a:ext uri="{FF2B5EF4-FFF2-40B4-BE49-F238E27FC236}">
              <a16:creationId xmlns:a16="http://schemas.microsoft.com/office/drawing/2014/main" id="{00000000-0008-0000-0000-0000B33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170</xdr:row>
      <xdr:rowOff>76200</xdr:rowOff>
    </xdr:from>
    <xdr:to>
      <xdr:col>14</xdr:col>
      <xdr:colOff>76200</xdr:colOff>
      <xdr:row>171</xdr:row>
      <xdr:rowOff>114300</xdr:rowOff>
    </xdr:to>
    <xdr:sp macro="" textlink="">
      <xdr:nvSpPr>
        <xdr:cNvPr id="12980" name="Text Box 75" hidden="1">
          <a:extLst>
            <a:ext uri="{FF2B5EF4-FFF2-40B4-BE49-F238E27FC236}">
              <a16:creationId xmlns:a16="http://schemas.microsoft.com/office/drawing/2014/main" id="{00000000-0008-0000-0000-0000B4320000}"/>
            </a:ext>
          </a:extLst>
        </xdr:cNvPr>
        <xdr:cNvSpPr txBox="1">
          <a:spLocks noChangeArrowheads="1"/>
        </xdr:cNvSpPr>
      </xdr:nvSpPr>
      <xdr:spPr bwMode="auto">
        <a:xfrm>
          <a:off x="4562475" y="684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76200</xdr:rowOff>
    </xdr:from>
    <xdr:to>
      <xdr:col>7</xdr:col>
      <xdr:colOff>76200</xdr:colOff>
      <xdr:row>11</xdr:row>
      <xdr:rowOff>66675</xdr:rowOff>
    </xdr:to>
    <xdr:sp macro="" textlink="">
      <xdr:nvSpPr>
        <xdr:cNvPr id="12981" name="Text Box 75" hidden="1">
          <a:extLst>
            <a:ext uri="{FF2B5EF4-FFF2-40B4-BE49-F238E27FC236}">
              <a16:creationId xmlns:a16="http://schemas.microsoft.com/office/drawing/2014/main" id="{00000000-0008-0000-0000-0000B5320000}"/>
            </a:ext>
          </a:extLst>
        </xdr:cNvPr>
        <xdr:cNvSpPr txBox="1">
          <a:spLocks noChangeArrowheads="1"/>
        </xdr:cNvSpPr>
      </xdr:nvSpPr>
      <xdr:spPr bwMode="auto">
        <a:xfrm>
          <a:off x="4286250" y="3638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12982" name="Text Box 75" hidden="1">
          <a:extLst>
            <a:ext uri="{FF2B5EF4-FFF2-40B4-BE49-F238E27FC236}">
              <a16:creationId xmlns:a16="http://schemas.microsoft.com/office/drawing/2014/main" id="{00000000-0008-0000-0000-0000B6320000}"/>
            </a:ext>
          </a:extLst>
        </xdr:cNvPr>
        <xdr:cNvSpPr txBox="1">
          <a:spLocks noChangeArrowheads="1"/>
        </xdr:cNvSpPr>
      </xdr:nvSpPr>
      <xdr:spPr bwMode="auto">
        <a:xfrm>
          <a:off x="4286250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12983" name="Text Box 75" hidden="1">
          <a:extLst>
            <a:ext uri="{FF2B5EF4-FFF2-40B4-BE49-F238E27FC236}">
              <a16:creationId xmlns:a16="http://schemas.microsoft.com/office/drawing/2014/main" id="{00000000-0008-0000-0000-0000B7320000}"/>
            </a:ext>
          </a:extLst>
        </xdr:cNvPr>
        <xdr:cNvSpPr txBox="1">
          <a:spLocks noChangeArrowheads="1"/>
        </xdr:cNvSpPr>
      </xdr:nvSpPr>
      <xdr:spPr bwMode="auto">
        <a:xfrm>
          <a:off x="4286250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12984" name="Text Box 75" hidden="1">
          <a:extLst>
            <a:ext uri="{FF2B5EF4-FFF2-40B4-BE49-F238E27FC236}">
              <a16:creationId xmlns:a16="http://schemas.microsoft.com/office/drawing/2014/main" id="{00000000-0008-0000-0000-0000B8320000}"/>
            </a:ext>
          </a:extLst>
        </xdr:cNvPr>
        <xdr:cNvSpPr txBox="1">
          <a:spLocks noChangeArrowheads="1"/>
        </xdr:cNvSpPr>
      </xdr:nvSpPr>
      <xdr:spPr bwMode="auto">
        <a:xfrm>
          <a:off x="4286250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12985" name="Text Box 75" hidden="1">
          <a:extLst>
            <a:ext uri="{FF2B5EF4-FFF2-40B4-BE49-F238E27FC236}">
              <a16:creationId xmlns:a16="http://schemas.microsoft.com/office/drawing/2014/main" id="{00000000-0008-0000-0000-0000B9320000}"/>
            </a:ext>
          </a:extLst>
        </xdr:cNvPr>
        <xdr:cNvSpPr txBox="1">
          <a:spLocks noChangeArrowheads="1"/>
        </xdr:cNvSpPr>
      </xdr:nvSpPr>
      <xdr:spPr bwMode="auto">
        <a:xfrm>
          <a:off x="4286250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12986" name="Text Box 75" hidden="1">
          <a:extLst>
            <a:ext uri="{FF2B5EF4-FFF2-40B4-BE49-F238E27FC236}">
              <a16:creationId xmlns:a16="http://schemas.microsoft.com/office/drawing/2014/main" id="{00000000-0008-0000-0000-0000BA320000}"/>
            </a:ext>
          </a:extLst>
        </xdr:cNvPr>
        <xdr:cNvSpPr txBox="1">
          <a:spLocks noChangeArrowheads="1"/>
        </xdr:cNvSpPr>
      </xdr:nvSpPr>
      <xdr:spPr bwMode="auto">
        <a:xfrm>
          <a:off x="4286250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76200</xdr:rowOff>
    </xdr:from>
    <xdr:to>
      <xdr:col>7</xdr:col>
      <xdr:colOff>76200</xdr:colOff>
      <xdr:row>12</xdr:row>
      <xdr:rowOff>66675</xdr:rowOff>
    </xdr:to>
    <xdr:sp macro="" textlink="">
      <xdr:nvSpPr>
        <xdr:cNvPr id="12987" name="Text Box 75" hidden="1">
          <a:extLst>
            <a:ext uri="{FF2B5EF4-FFF2-40B4-BE49-F238E27FC236}">
              <a16:creationId xmlns:a16="http://schemas.microsoft.com/office/drawing/2014/main" id="{00000000-0008-0000-0000-0000BB320000}"/>
            </a:ext>
          </a:extLst>
        </xdr:cNvPr>
        <xdr:cNvSpPr txBox="1">
          <a:spLocks noChangeArrowheads="1"/>
        </xdr:cNvSpPr>
      </xdr:nvSpPr>
      <xdr:spPr bwMode="auto">
        <a:xfrm>
          <a:off x="4286250" y="3638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</xdr:row>
      <xdr:rowOff>76200</xdr:rowOff>
    </xdr:from>
    <xdr:to>
      <xdr:col>7</xdr:col>
      <xdr:colOff>76200</xdr:colOff>
      <xdr:row>13</xdr:row>
      <xdr:rowOff>114300</xdr:rowOff>
    </xdr:to>
    <xdr:sp macro="" textlink="">
      <xdr:nvSpPr>
        <xdr:cNvPr id="12988" name="Text Box 75" hidden="1">
          <a:extLst>
            <a:ext uri="{FF2B5EF4-FFF2-40B4-BE49-F238E27FC236}">
              <a16:creationId xmlns:a16="http://schemas.microsoft.com/office/drawing/2014/main" id="{00000000-0008-0000-0000-0000BC320000}"/>
            </a:ext>
          </a:extLst>
        </xdr:cNvPr>
        <xdr:cNvSpPr txBox="1">
          <a:spLocks noChangeArrowheads="1"/>
        </xdr:cNvSpPr>
      </xdr:nvSpPr>
      <xdr:spPr bwMode="auto">
        <a:xfrm>
          <a:off x="4286250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</xdr:row>
      <xdr:rowOff>76200</xdr:rowOff>
    </xdr:from>
    <xdr:to>
      <xdr:col>7</xdr:col>
      <xdr:colOff>76200</xdr:colOff>
      <xdr:row>13</xdr:row>
      <xdr:rowOff>114300</xdr:rowOff>
    </xdr:to>
    <xdr:sp macro="" textlink="">
      <xdr:nvSpPr>
        <xdr:cNvPr id="12989" name="Text Box 75" hidden="1">
          <a:extLst>
            <a:ext uri="{FF2B5EF4-FFF2-40B4-BE49-F238E27FC236}">
              <a16:creationId xmlns:a16="http://schemas.microsoft.com/office/drawing/2014/main" id="{00000000-0008-0000-0000-0000BD320000}"/>
            </a:ext>
          </a:extLst>
        </xdr:cNvPr>
        <xdr:cNvSpPr txBox="1">
          <a:spLocks noChangeArrowheads="1"/>
        </xdr:cNvSpPr>
      </xdr:nvSpPr>
      <xdr:spPr bwMode="auto">
        <a:xfrm>
          <a:off x="4286250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</xdr:row>
      <xdr:rowOff>76200</xdr:rowOff>
    </xdr:from>
    <xdr:to>
      <xdr:col>7</xdr:col>
      <xdr:colOff>76200</xdr:colOff>
      <xdr:row>13</xdr:row>
      <xdr:rowOff>114300</xdr:rowOff>
    </xdr:to>
    <xdr:sp macro="" textlink="">
      <xdr:nvSpPr>
        <xdr:cNvPr id="12990" name="Text Box 75" hidden="1">
          <a:extLst>
            <a:ext uri="{FF2B5EF4-FFF2-40B4-BE49-F238E27FC236}">
              <a16:creationId xmlns:a16="http://schemas.microsoft.com/office/drawing/2014/main" id="{00000000-0008-0000-0000-0000BE320000}"/>
            </a:ext>
          </a:extLst>
        </xdr:cNvPr>
        <xdr:cNvSpPr txBox="1">
          <a:spLocks noChangeArrowheads="1"/>
        </xdr:cNvSpPr>
      </xdr:nvSpPr>
      <xdr:spPr bwMode="auto">
        <a:xfrm>
          <a:off x="4286250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</xdr:row>
      <xdr:rowOff>76200</xdr:rowOff>
    </xdr:from>
    <xdr:to>
      <xdr:col>7</xdr:col>
      <xdr:colOff>76200</xdr:colOff>
      <xdr:row>13</xdr:row>
      <xdr:rowOff>114300</xdr:rowOff>
    </xdr:to>
    <xdr:sp macro="" textlink="">
      <xdr:nvSpPr>
        <xdr:cNvPr id="12991" name="Text Box 75" hidden="1">
          <a:extLst>
            <a:ext uri="{FF2B5EF4-FFF2-40B4-BE49-F238E27FC236}">
              <a16:creationId xmlns:a16="http://schemas.microsoft.com/office/drawing/2014/main" id="{00000000-0008-0000-0000-0000BF320000}"/>
            </a:ext>
          </a:extLst>
        </xdr:cNvPr>
        <xdr:cNvSpPr txBox="1">
          <a:spLocks noChangeArrowheads="1"/>
        </xdr:cNvSpPr>
      </xdr:nvSpPr>
      <xdr:spPr bwMode="auto">
        <a:xfrm>
          <a:off x="4286250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</xdr:row>
      <xdr:rowOff>76200</xdr:rowOff>
    </xdr:from>
    <xdr:to>
      <xdr:col>7</xdr:col>
      <xdr:colOff>76200</xdr:colOff>
      <xdr:row>13</xdr:row>
      <xdr:rowOff>114300</xdr:rowOff>
    </xdr:to>
    <xdr:sp macro="" textlink="">
      <xdr:nvSpPr>
        <xdr:cNvPr id="12992" name="Text Box 75" hidden="1">
          <a:extLst>
            <a:ext uri="{FF2B5EF4-FFF2-40B4-BE49-F238E27FC236}">
              <a16:creationId xmlns:a16="http://schemas.microsoft.com/office/drawing/2014/main" id="{00000000-0008-0000-0000-0000C0320000}"/>
            </a:ext>
          </a:extLst>
        </xdr:cNvPr>
        <xdr:cNvSpPr txBox="1">
          <a:spLocks noChangeArrowheads="1"/>
        </xdr:cNvSpPr>
      </xdr:nvSpPr>
      <xdr:spPr bwMode="auto">
        <a:xfrm>
          <a:off x="4286250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</xdr:row>
      <xdr:rowOff>76200</xdr:rowOff>
    </xdr:from>
    <xdr:to>
      <xdr:col>7</xdr:col>
      <xdr:colOff>76200</xdr:colOff>
      <xdr:row>13</xdr:row>
      <xdr:rowOff>66675</xdr:rowOff>
    </xdr:to>
    <xdr:sp macro="" textlink="">
      <xdr:nvSpPr>
        <xdr:cNvPr id="12993" name="Text Box 75" hidden="1">
          <a:extLst>
            <a:ext uri="{FF2B5EF4-FFF2-40B4-BE49-F238E27FC236}">
              <a16:creationId xmlns:a16="http://schemas.microsoft.com/office/drawing/2014/main" id="{00000000-0008-0000-0000-0000C1320000}"/>
            </a:ext>
          </a:extLst>
        </xdr:cNvPr>
        <xdr:cNvSpPr txBox="1">
          <a:spLocks noChangeArrowheads="1"/>
        </xdr:cNvSpPr>
      </xdr:nvSpPr>
      <xdr:spPr bwMode="auto">
        <a:xfrm>
          <a:off x="4286250" y="38481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</xdr:row>
      <xdr:rowOff>76200</xdr:rowOff>
    </xdr:from>
    <xdr:to>
      <xdr:col>7</xdr:col>
      <xdr:colOff>76200</xdr:colOff>
      <xdr:row>13</xdr:row>
      <xdr:rowOff>66675</xdr:rowOff>
    </xdr:to>
    <xdr:sp macro="" textlink="">
      <xdr:nvSpPr>
        <xdr:cNvPr id="12994" name="Text Box 75" hidden="1">
          <a:extLst>
            <a:ext uri="{FF2B5EF4-FFF2-40B4-BE49-F238E27FC236}">
              <a16:creationId xmlns:a16="http://schemas.microsoft.com/office/drawing/2014/main" id="{00000000-0008-0000-0000-0000C2320000}"/>
            </a:ext>
          </a:extLst>
        </xdr:cNvPr>
        <xdr:cNvSpPr txBox="1">
          <a:spLocks noChangeArrowheads="1"/>
        </xdr:cNvSpPr>
      </xdr:nvSpPr>
      <xdr:spPr bwMode="auto">
        <a:xfrm>
          <a:off x="4286250" y="3638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</xdr:row>
      <xdr:rowOff>76200</xdr:rowOff>
    </xdr:from>
    <xdr:to>
      <xdr:col>7</xdr:col>
      <xdr:colOff>76200</xdr:colOff>
      <xdr:row>14</xdr:row>
      <xdr:rowOff>114300</xdr:rowOff>
    </xdr:to>
    <xdr:sp macro="" textlink="">
      <xdr:nvSpPr>
        <xdr:cNvPr id="12995" name="Text Box 75" hidden="1">
          <a:extLst>
            <a:ext uri="{FF2B5EF4-FFF2-40B4-BE49-F238E27FC236}">
              <a16:creationId xmlns:a16="http://schemas.microsoft.com/office/drawing/2014/main" id="{00000000-0008-0000-0000-0000C3320000}"/>
            </a:ext>
          </a:extLst>
        </xdr:cNvPr>
        <xdr:cNvSpPr txBox="1">
          <a:spLocks noChangeArrowheads="1"/>
        </xdr:cNvSpPr>
      </xdr:nvSpPr>
      <xdr:spPr bwMode="auto">
        <a:xfrm>
          <a:off x="4286250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</xdr:row>
      <xdr:rowOff>76200</xdr:rowOff>
    </xdr:from>
    <xdr:to>
      <xdr:col>7</xdr:col>
      <xdr:colOff>76200</xdr:colOff>
      <xdr:row>14</xdr:row>
      <xdr:rowOff>114300</xdr:rowOff>
    </xdr:to>
    <xdr:sp macro="" textlink="">
      <xdr:nvSpPr>
        <xdr:cNvPr id="12996" name="Text Box 75" hidden="1">
          <a:extLst>
            <a:ext uri="{FF2B5EF4-FFF2-40B4-BE49-F238E27FC236}">
              <a16:creationId xmlns:a16="http://schemas.microsoft.com/office/drawing/2014/main" id="{00000000-0008-0000-0000-0000C4320000}"/>
            </a:ext>
          </a:extLst>
        </xdr:cNvPr>
        <xdr:cNvSpPr txBox="1">
          <a:spLocks noChangeArrowheads="1"/>
        </xdr:cNvSpPr>
      </xdr:nvSpPr>
      <xdr:spPr bwMode="auto">
        <a:xfrm>
          <a:off x="4286250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</xdr:row>
      <xdr:rowOff>76200</xdr:rowOff>
    </xdr:from>
    <xdr:to>
      <xdr:col>7</xdr:col>
      <xdr:colOff>76200</xdr:colOff>
      <xdr:row>14</xdr:row>
      <xdr:rowOff>114300</xdr:rowOff>
    </xdr:to>
    <xdr:sp macro="" textlink="">
      <xdr:nvSpPr>
        <xdr:cNvPr id="12997" name="Text Box 75" hidden="1">
          <a:extLst>
            <a:ext uri="{FF2B5EF4-FFF2-40B4-BE49-F238E27FC236}">
              <a16:creationId xmlns:a16="http://schemas.microsoft.com/office/drawing/2014/main" id="{00000000-0008-0000-0000-0000C5320000}"/>
            </a:ext>
          </a:extLst>
        </xdr:cNvPr>
        <xdr:cNvSpPr txBox="1">
          <a:spLocks noChangeArrowheads="1"/>
        </xdr:cNvSpPr>
      </xdr:nvSpPr>
      <xdr:spPr bwMode="auto">
        <a:xfrm>
          <a:off x="4286250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</xdr:row>
      <xdr:rowOff>76200</xdr:rowOff>
    </xdr:from>
    <xdr:to>
      <xdr:col>7</xdr:col>
      <xdr:colOff>76200</xdr:colOff>
      <xdr:row>14</xdr:row>
      <xdr:rowOff>114300</xdr:rowOff>
    </xdr:to>
    <xdr:sp macro="" textlink="">
      <xdr:nvSpPr>
        <xdr:cNvPr id="12998" name="Text Box 75" hidden="1">
          <a:extLst>
            <a:ext uri="{FF2B5EF4-FFF2-40B4-BE49-F238E27FC236}">
              <a16:creationId xmlns:a16="http://schemas.microsoft.com/office/drawing/2014/main" id="{00000000-0008-0000-0000-0000C6320000}"/>
            </a:ext>
          </a:extLst>
        </xdr:cNvPr>
        <xdr:cNvSpPr txBox="1">
          <a:spLocks noChangeArrowheads="1"/>
        </xdr:cNvSpPr>
      </xdr:nvSpPr>
      <xdr:spPr bwMode="auto">
        <a:xfrm>
          <a:off x="4286250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</xdr:row>
      <xdr:rowOff>76200</xdr:rowOff>
    </xdr:from>
    <xdr:to>
      <xdr:col>7</xdr:col>
      <xdr:colOff>76200</xdr:colOff>
      <xdr:row>14</xdr:row>
      <xdr:rowOff>114300</xdr:rowOff>
    </xdr:to>
    <xdr:sp macro="" textlink="">
      <xdr:nvSpPr>
        <xdr:cNvPr id="12999" name="Text Box 75" hidden="1">
          <a:extLst>
            <a:ext uri="{FF2B5EF4-FFF2-40B4-BE49-F238E27FC236}">
              <a16:creationId xmlns:a16="http://schemas.microsoft.com/office/drawing/2014/main" id="{00000000-0008-0000-0000-0000C7320000}"/>
            </a:ext>
          </a:extLst>
        </xdr:cNvPr>
        <xdr:cNvSpPr txBox="1">
          <a:spLocks noChangeArrowheads="1"/>
        </xdr:cNvSpPr>
      </xdr:nvSpPr>
      <xdr:spPr bwMode="auto">
        <a:xfrm>
          <a:off x="4286250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</xdr:row>
      <xdr:rowOff>76200</xdr:rowOff>
    </xdr:from>
    <xdr:to>
      <xdr:col>7</xdr:col>
      <xdr:colOff>76200</xdr:colOff>
      <xdr:row>14</xdr:row>
      <xdr:rowOff>66675</xdr:rowOff>
    </xdr:to>
    <xdr:sp macro="" textlink="">
      <xdr:nvSpPr>
        <xdr:cNvPr id="13000" name="Text Box 75" hidden="1">
          <a:extLst>
            <a:ext uri="{FF2B5EF4-FFF2-40B4-BE49-F238E27FC236}">
              <a16:creationId xmlns:a16="http://schemas.microsoft.com/office/drawing/2014/main" id="{00000000-0008-0000-0000-0000C8320000}"/>
            </a:ext>
          </a:extLst>
        </xdr:cNvPr>
        <xdr:cNvSpPr txBox="1">
          <a:spLocks noChangeArrowheads="1"/>
        </xdr:cNvSpPr>
      </xdr:nvSpPr>
      <xdr:spPr bwMode="auto">
        <a:xfrm>
          <a:off x="4286250" y="38481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</xdr:row>
      <xdr:rowOff>76200</xdr:rowOff>
    </xdr:from>
    <xdr:to>
      <xdr:col>7</xdr:col>
      <xdr:colOff>76200</xdr:colOff>
      <xdr:row>14</xdr:row>
      <xdr:rowOff>66675</xdr:rowOff>
    </xdr:to>
    <xdr:sp macro="" textlink="">
      <xdr:nvSpPr>
        <xdr:cNvPr id="13001" name="Text Box 75" hidden="1">
          <a:extLst>
            <a:ext uri="{FF2B5EF4-FFF2-40B4-BE49-F238E27FC236}">
              <a16:creationId xmlns:a16="http://schemas.microsoft.com/office/drawing/2014/main" id="{00000000-0008-0000-0000-0000C9320000}"/>
            </a:ext>
          </a:extLst>
        </xdr:cNvPr>
        <xdr:cNvSpPr txBox="1">
          <a:spLocks noChangeArrowheads="1"/>
        </xdr:cNvSpPr>
      </xdr:nvSpPr>
      <xdr:spPr bwMode="auto">
        <a:xfrm>
          <a:off x="4286250" y="3638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14</xdr:row>
      <xdr:rowOff>76200</xdr:rowOff>
    </xdr:from>
    <xdr:to>
      <xdr:col>7</xdr:col>
      <xdr:colOff>76200</xdr:colOff>
      <xdr:row>15</xdr:row>
      <xdr:rowOff>114300</xdr:rowOff>
    </xdr:to>
    <xdr:sp macro="" textlink="">
      <xdr:nvSpPr>
        <xdr:cNvPr id="13002" name="Text Box 75" hidden="1">
          <a:extLst>
            <a:ext uri="{FF2B5EF4-FFF2-40B4-BE49-F238E27FC236}">
              <a16:creationId xmlns:a16="http://schemas.microsoft.com/office/drawing/2014/main" id="{00000000-0008-0000-0000-0000CA320000}"/>
            </a:ext>
          </a:extLst>
        </xdr:cNvPr>
        <xdr:cNvSpPr txBox="1">
          <a:spLocks noChangeArrowheads="1"/>
        </xdr:cNvSpPr>
      </xdr:nvSpPr>
      <xdr:spPr bwMode="auto">
        <a:xfrm>
          <a:off x="4286250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14</xdr:row>
      <xdr:rowOff>76200</xdr:rowOff>
    </xdr:from>
    <xdr:to>
      <xdr:col>7</xdr:col>
      <xdr:colOff>76200</xdr:colOff>
      <xdr:row>15</xdr:row>
      <xdr:rowOff>114300</xdr:rowOff>
    </xdr:to>
    <xdr:sp macro="" textlink="">
      <xdr:nvSpPr>
        <xdr:cNvPr id="13003" name="Text Box 75" hidden="1">
          <a:extLst>
            <a:ext uri="{FF2B5EF4-FFF2-40B4-BE49-F238E27FC236}">
              <a16:creationId xmlns:a16="http://schemas.microsoft.com/office/drawing/2014/main" id="{00000000-0008-0000-0000-0000CB320000}"/>
            </a:ext>
          </a:extLst>
        </xdr:cNvPr>
        <xdr:cNvSpPr txBox="1">
          <a:spLocks noChangeArrowheads="1"/>
        </xdr:cNvSpPr>
      </xdr:nvSpPr>
      <xdr:spPr bwMode="auto">
        <a:xfrm>
          <a:off x="4286250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14</xdr:row>
      <xdr:rowOff>76200</xdr:rowOff>
    </xdr:from>
    <xdr:to>
      <xdr:col>7</xdr:col>
      <xdr:colOff>76200</xdr:colOff>
      <xdr:row>15</xdr:row>
      <xdr:rowOff>114300</xdr:rowOff>
    </xdr:to>
    <xdr:sp macro="" textlink="">
      <xdr:nvSpPr>
        <xdr:cNvPr id="13004" name="Text Box 75" hidden="1">
          <a:extLst>
            <a:ext uri="{FF2B5EF4-FFF2-40B4-BE49-F238E27FC236}">
              <a16:creationId xmlns:a16="http://schemas.microsoft.com/office/drawing/2014/main" id="{00000000-0008-0000-0000-0000CC320000}"/>
            </a:ext>
          </a:extLst>
        </xdr:cNvPr>
        <xdr:cNvSpPr txBox="1">
          <a:spLocks noChangeArrowheads="1"/>
        </xdr:cNvSpPr>
      </xdr:nvSpPr>
      <xdr:spPr bwMode="auto">
        <a:xfrm>
          <a:off x="4286250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14</xdr:row>
      <xdr:rowOff>76200</xdr:rowOff>
    </xdr:from>
    <xdr:to>
      <xdr:col>7</xdr:col>
      <xdr:colOff>76200</xdr:colOff>
      <xdr:row>15</xdr:row>
      <xdr:rowOff>114300</xdr:rowOff>
    </xdr:to>
    <xdr:sp macro="" textlink="">
      <xdr:nvSpPr>
        <xdr:cNvPr id="13005" name="Text Box 75" hidden="1">
          <a:extLst>
            <a:ext uri="{FF2B5EF4-FFF2-40B4-BE49-F238E27FC236}">
              <a16:creationId xmlns:a16="http://schemas.microsoft.com/office/drawing/2014/main" id="{00000000-0008-0000-0000-0000CD320000}"/>
            </a:ext>
          </a:extLst>
        </xdr:cNvPr>
        <xdr:cNvSpPr txBox="1">
          <a:spLocks noChangeArrowheads="1"/>
        </xdr:cNvSpPr>
      </xdr:nvSpPr>
      <xdr:spPr bwMode="auto">
        <a:xfrm>
          <a:off x="4286250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14</xdr:row>
      <xdr:rowOff>76200</xdr:rowOff>
    </xdr:from>
    <xdr:to>
      <xdr:col>7</xdr:col>
      <xdr:colOff>76200</xdr:colOff>
      <xdr:row>15</xdr:row>
      <xdr:rowOff>114300</xdr:rowOff>
    </xdr:to>
    <xdr:sp macro="" textlink="">
      <xdr:nvSpPr>
        <xdr:cNvPr id="13006" name="Text Box 75" hidden="1">
          <a:extLst>
            <a:ext uri="{FF2B5EF4-FFF2-40B4-BE49-F238E27FC236}">
              <a16:creationId xmlns:a16="http://schemas.microsoft.com/office/drawing/2014/main" id="{00000000-0008-0000-0000-0000CE320000}"/>
            </a:ext>
          </a:extLst>
        </xdr:cNvPr>
        <xdr:cNvSpPr txBox="1">
          <a:spLocks noChangeArrowheads="1"/>
        </xdr:cNvSpPr>
      </xdr:nvSpPr>
      <xdr:spPr bwMode="auto">
        <a:xfrm>
          <a:off x="4286250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14</xdr:row>
      <xdr:rowOff>76200</xdr:rowOff>
    </xdr:from>
    <xdr:to>
      <xdr:col>7</xdr:col>
      <xdr:colOff>76200</xdr:colOff>
      <xdr:row>15</xdr:row>
      <xdr:rowOff>66675</xdr:rowOff>
    </xdr:to>
    <xdr:sp macro="" textlink="">
      <xdr:nvSpPr>
        <xdr:cNvPr id="13007" name="Text Box 75" hidden="1">
          <a:extLst>
            <a:ext uri="{FF2B5EF4-FFF2-40B4-BE49-F238E27FC236}">
              <a16:creationId xmlns:a16="http://schemas.microsoft.com/office/drawing/2014/main" id="{00000000-0008-0000-0000-0000CF320000}"/>
            </a:ext>
          </a:extLst>
        </xdr:cNvPr>
        <xdr:cNvSpPr txBox="1">
          <a:spLocks noChangeArrowheads="1"/>
        </xdr:cNvSpPr>
      </xdr:nvSpPr>
      <xdr:spPr bwMode="auto">
        <a:xfrm>
          <a:off x="4286250" y="38481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14</xdr:row>
      <xdr:rowOff>76200</xdr:rowOff>
    </xdr:from>
    <xdr:to>
      <xdr:col>7</xdr:col>
      <xdr:colOff>76200</xdr:colOff>
      <xdr:row>15</xdr:row>
      <xdr:rowOff>66675</xdr:rowOff>
    </xdr:to>
    <xdr:sp macro="" textlink="">
      <xdr:nvSpPr>
        <xdr:cNvPr id="13008" name="Text Box 75" hidden="1">
          <a:extLst>
            <a:ext uri="{FF2B5EF4-FFF2-40B4-BE49-F238E27FC236}">
              <a16:creationId xmlns:a16="http://schemas.microsoft.com/office/drawing/2014/main" id="{00000000-0008-0000-0000-0000D0320000}"/>
            </a:ext>
          </a:extLst>
        </xdr:cNvPr>
        <xdr:cNvSpPr txBox="1">
          <a:spLocks noChangeArrowheads="1"/>
        </xdr:cNvSpPr>
      </xdr:nvSpPr>
      <xdr:spPr bwMode="auto">
        <a:xfrm>
          <a:off x="4286250" y="3638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15</xdr:row>
      <xdr:rowOff>76200</xdr:rowOff>
    </xdr:from>
    <xdr:to>
      <xdr:col>7</xdr:col>
      <xdr:colOff>76200</xdr:colOff>
      <xdr:row>16</xdr:row>
      <xdr:rowOff>114300</xdr:rowOff>
    </xdr:to>
    <xdr:sp macro="" textlink="">
      <xdr:nvSpPr>
        <xdr:cNvPr id="13009" name="Text Box 75" hidden="1">
          <a:extLst>
            <a:ext uri="{FF2B5EF4-FFF2-40B4-BE49-F238E27FC236}">
              <a16:creationId xmlns:a16="http://schemas.microsoft.com/office/drawing/2014/main" id="{00000000-0008-0000-0000-0000D1320000}"/>
            </a:ext>
          </a:extLst>
        </xdr:cNvPr>
        <xdr:cNvSpPr txBox="1">
          <a:spLocks noChangeArrowheads="1"/>
        </xdr:cNvSpPr>
      </xdr:nvSpPr>
      <xdr:spPr bwMode="auto">
        <a:xfrm>
          <a:off x="4286250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15</xdr:row>
      <xdr:rowOff>76200</xdr:rowOff>
    </xdr:from>
    <xdr:to>
      <xdr:col>7</xdr:col>
      <xdr:colOff>76200</xdr:colOff>
      <xdr:row>16</xdr:row>
      <xdr:rowOff>114300</xdr:rowOff>
    </xdr:to>
    <xdr:sp macro="" textlink="">
      <xdr:nvSpPr>
        <xdr:cNvPr id="13010" name="Text Box 75" hidden="1">
          <a:extLst>
            <a:ext uri="{FF2B5EF4-FFF2-40B4-BE49-F238E27FC236}">
              <a16:creationId xmlns:a16="http://schemas.microsoft.com/office/drawing/2014/main" id="{00000000-0008-0000-0000-0000D2320000}"/>
            </a:ext>
          </a:extLst>
        </xdr:cNvPr>
        <xdr:cNvSpPr txBox="1">
          <a:spLocks noChangeArrowheads="1"/>
        </xdr:cNvSpPr>
      </xdr:nvSpPr>
      <xdr:spPr bwMode="auto">
        <a:xfrm>
          <a:off x="4286250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15</xdr:row>
      <xdr:rowOff>76200</xdr:rowOff>
    </xdr:from>
    <xdr:to>
      <xdr:col>7</xdr:col>
      <xdr:colOff>76200</xdr:colOff>
      <xdr:row>16</xdr:row>
      <xdr:rowOff>114300</xdr:rowOff>
    </xdr:to>
    <xdr:sp macro="" textlink="">
      <xdr:nvSpPr>
        <xdr:cNvPr id="13011" name="Text Box 75" hidden="1">
          <a:extLst>
            <a:ext uri="{FF2B5EF4-FFF2-40B4-BE49-F238E27FC236}">
              <a16:creationId xmlns:a16="http://schemas.microsoft.com/office/drawing/2014/main" id="{00000000-0008-0000-0000-0000D3320000}"/>
            </a:ext>
          </a:extLst>
        </xdr:cNvPr>
        <xdr:cNvSpPr txBox="1">
          <a:spLocks noChangeArrowheads="1"/>
        </xdr:cNvSpPr>
      </xdr:nvSpPr>
      <xdr:spPr bwMode="auto">
        <a:xfrm>
          <a:off x="4286250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15</xdr:row>
      <xdr:rowOff>76200</xdr:rowOff>
    </xdr:from>
    <xdr:to>
      <xdr:col>7</xdr:col>
      <xdr:colOff>76200</xdr:colOff>
      <xdr:row>16</xdr:row>
      <xdr:rowOff>114300</xdr:rowOff>
    </xdr:to>
    <xdr:sp macro="" textlink="">
      <xdr:nvSpPr>
        <xdr:cNvPr id="13012" name="Text Box 75" hidden="1">
          <a:extLst>
            <a:ext uri="{FF2B5EF4-FFF2-40B4-BE49-F238E27FC236}">
              <a16:creationId xmlns:a16="http://schemas.microsoft.com/office/drawing/2014/main" id="{00000000-0008-0000-0000-0000D4320000}"/>
            </a:ext>
          </a:extLst>
        </xdr:cNvPr>
        <xdr:cNvSpPr txBox="1">
          <a:spLocks noChangeArrowheads="1"/>
        </xdr:cNvSpPr>
      </xdr:nvSpPr>
      <xdr:spPr bwMode="auto">
        <a:xfrm>
          <a:off x="4286250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15</xdr:row>
      <xdr:rowOff>76200</xdr:rowOff>
    </xdr:from>
    <xdr:to>
      <xdr:col>7</xdr:col>
      <xdr:colOff>76200</xdr:colOff>
      <xdr:row>16</xdr:row>
      <xdr:rowOff>114300</xdr:rowOff>
    </xdr:to>
    <xdr:sp macro="" textlink="">
      <xdr:nvSpPr>
        <xdr:cNvPr id="13013" name="Text Box 75" hidden="1">
          <a:extLst>
            <a:ext uri="{FF2B5EF4-FFF2-40B4-BE49-F238E27FC236}">
              <a16:creationId xmlns:a16="http://schemas.microsoft.com/office/drawing/2014/main" id="{00000000-0008-0000-0000-0000D5320000}"/>
            </a:ext>
          </a:extLst>
        </xdr:cNvPr>
        <xdr:cNvSpPr txBox="1">
          <a:spLocks noChangeArrowheads="1"/>
        </xdr:cNvSpPr>
      </xdr:nvSpPr>
      <xdr:spPr bwMode="auto">
        <a:xfrm>
          <a:off x="4286250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15</xdr:row>
      <xdr:rowOff>76200</xdr:rowOff>
    </xdr:from>
    <xdr:to>
      <xdr:col>7</xdr:col>
      <xdr:colOff>76200</xdr:colOff>
      <xdr:row>16</xdr:row>
      <xdr:rowOff>66675</xdr:rowOff>
    </xdr:to>
    <xdr:sp macro="" textlink="">
      <xdr:nvSpPr>
        <xdr:cNvPr id="13014" name="Text Box 75" hidden="1">
          <a:extLst>
            <a:ext uri="{FF2B5EF4-FFF2-40B4-BE49-F238E27FC236}">
              <a16:creationId xmlns:a16="http://schemas.microsoft.com/office/drawing/2014/main" id="{00000000-0008-0000-0000-0000D6320000}"/>
            </a:ext>
          </a:extLst>
        </xdr:cNvPr>
        <xdr:cNvSpPr txBox="1">
          <a:spLocks noChangeArrowheads="1"/>
        </xdr:cNvSpPr>
      </xdr:nvSpPr>
      <xdr:spPr bwMode="auto">
        <a:xfrm>
          <a:off x="4286250" y="38481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15</xdr:row>
      <xdr:rowOff>76200</xdr:rowOff>
    </xdr:from>
    <xdr:to>
      <xdr:col>7</xdr:col>
      <xdr:colOff>76200</xdr:colOff>
      <xdr:row>16</xdr:row>
      <xdr:rowOff>66675</xdr:rowOff>
    </xdr:to>
    <xdr:sp macro="" textlink="">
      <xdr:nvSpPr>
        <xdr:cNvPr id="13015" name="Text Box 75" hidden="1">
          <a:extLst>
            <a:ext uri="{FF2B5EF4-FFF2-40B4-BE49-F238E27FC236}">
              <a16:creationId xmlns:a16="http://schemas.microsoft.com/office/drawing/2014/main" id="{00000000-0008-0000-0000-0000D7320000}"/>
            </a:ext>
          </a:extLst>
        </xdr:cNvPr>
        <xdr:cNvSpPr txBox="1">
          <a:spLocks noChangeArrowheads="1"/>
        </xdr:cNvSpPr>
      </xdr:nvSpPr>
      <xdr:spPr bwMode="auto">
        <a:xfrm>
          <a:off x="4286250" y="3638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</xdr:row>
      <xdr:rowOff>76200</xdr:rowOff>
    </xdr:from>
    <xdr:to>
      <xdr:col>7</xdr:col>
      <xdr:colOff>76200</xdr:colOff>
      <xdr:row>17</xdr:row>
      <xdr:rowOff>114300</xdr:rowOff>
    </xdr:to>
    <xdr:sp macro="" textlink="">
      <xdr:nvSpPr>
        <xdr:cNvPr id="13016" name="Text Box 75" hidden="1">
          <a:extLst>
            <a:ext uri="{FF2B5EF4-FFF2-40B4-BE49-F238E27FC236}">
              <a16:creationId xmlns:a16="http://schemas.microsoft.com/office/drawing/2014/main" id="{00000000-0008-0000-0000-0000D8320000}"/>
            </a:ext>
          </a:extLst>
        </xdr:cNvPr>
        <xdr:cNvSpPr txBox="1">
          <a:spLocks noChangeArrowheads="1"/>
        </xdr:cNvSpPr>
      </xdr:nvSpPr>
      <xdr:spPr bwMode="auto">
        <a:xfrm>
          <a:off x="4286250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</xdr:row>
      <xdr:rowOff>76200</xdr:rowOff>
    </xdr:from>
    <xdr:to>
      <xdr:col>7</xdr:col>
      <xdr:colOff>76200</xdr:colOff>
      <xdr:row>17</xdr:row>
      <xdr:rowOff>114300</xdr:rowOff>
    </xdr:to>
    <xdr:sp macro="" textlink="">
      <xdr:nvSpPr>
        <xdr:cNvPr id="13017" name="Text Box 75" hidden="1">
          <a:extLst>
            <a:ext uri="{FF2B5EF4-FFF2-40B4-BE49-F238E27FC236}">
              <a16:creationId xmlns:a16="http://schemas.microsoft.com/office/drawing/2014/main" id="{00000000-0008-0000-0000-0000D9320000}"/>
            </a:ext>
          </a:extLst>
        </xdr:cNvPr>
        <xdr:cNvSpPr txBox="1">
          <a:spLocks noChangeArrowheads="1"/>
        </xdr:cNvSpPr>
      </xdr:nvSpPr>
      <xdr:spPr bwMode="auto">
        <a:xfrm>
          <a:off x="4286250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</xdr:row>
      <xdr:rowOff>76200</xdr:rowOff>
    </xdr:from>
    <xdr:to>
      <xdr:col>7</xdr:col>
      <xdr:colOff>76200</xdr:colOff>
      <xdr:row>17</xdr:row>
      <xdr:rowOff>114300</xdr:rowOff>
    </xdr:to>
    <xdr:sp macro="" textlink="">
      <xdr:nvSpPr>
        <xdr:cNvPr id="13018" name="Text Box 75" hidden="1">
          <a:extLst>
            <a:ext uri="{FF2B5EF4-FFF2-40B4-BE49-F238E27FC236}">
              <a16:creationId xmlns:a16="http://schemas.microsoft.com/office/drawing/2014/main" id="{00000000-0008-0000-0000-0000DA320000}"/>
            </a:ext>
          </a:extLst>
        </xdr:cNvPr>
        <xdr:cNvSpPr txBox="1">
          <a:spLocks noChangeArrowheads="1"/>
        </xdr:cNvSpPr>
      </xdr:nvSpPr>
      <xdr:spPr bwMode="auto">
        <a:xfrm>
          <a:off x="4286250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</xdr:row>
      <xdr:rowOff>76200</xdr:rowOff>
    </xdr:from>
    <xdr:to>
      <xdr:col>7</xdr:col>
      <xdr:colOff>76200</xdr:colOff>
      <xdr:row>17</xdr:row>
      <xdr:rowOff>114300</xdr:rowOff>
    </xdr:to>
    <xdr:sp macro="" textlink="">
      <xdr:nvSpPr>
        <xdr:cNvPr id="13019" name="Text Box 75" hidden="1">
          <a:extLst>
            <a:ext uri="{FF2B5EF4-FFF2-40B4-BE49-F238E27FC236}">
              <a16:creationId xmlns:a16="http://schemas.microsoft.com/office/drawing/2014/main" id="{00000000-0008-0000-0000-0000DB320000}"/>
            </a:ext>
          </a:extLst>
        </xdr:cNvPr>
        <xdr:cNvSpPr txBox="1">
          <a:spLocks noChangeArrowheads="1"/>
        </xdr:cNvSpPr>
      </xdr:nvSpPr>
      <xdr:spPr bwMode="auto">
        <a:xfrm>
          <a:off x="4286250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</xdr:row>
      <xdr:rowOff>76200</xdr:rowOff>
    </xdr:from>
    <xdr:to>
      <xdr:col>7</xdr:col>
      <xdr:colOff>76200</xdr:colOff>
      <xdr:row>17</xdr:row>
      <xdr:rowOff>114300</xdr:rowOff>
    </xdr:to>
    <xdr:sp macro="" textlink="">
      <xdr:nvSpPr>
        <xdr:cNvPr id="13020" name="Text Box 75" hidden="1">
          <a:extLst>
            <a:ext uri="{FF2B5EF4-FFF2-40B4-BE49-F238E27FC236}">
              <a16:creationId xmlns:a16="http://schemas.microsoft.com/office/drawing/2014/main" id="{00000000-0008-0000-0000-0000DC320000}"/>
            </a:ext>
          </a:extLst>
        </xdr:cNvPr>
        <xdr:cNvSpPr txBox="1">
          <a:spLocks noChangeArrowheads="1"/>
        </xdr:cNvSpPr>
      </xdr:nvSpPr>
      <xdr:spPr bwMode="auto">
        <a:xfrm>
          <a:off x="4286250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</xdr:row>
      <xdr:rowOff>76200</xdr:rowOff>
    </xdr:from>
    <xdr:to>
      <xdr:col>7</xdr:col>
      <xdr:colOff>76200</xdr:colOff>
      <xdr:row>17</xdr:row>
      <xdr:rowOff>66675</xdr:rowOff>
    </xdr:to>
    <xdr:sp macro="" textlink="">
      <xdr:nvSpPr>
        <xdr:cNvPr id="13021" name="Text Box 75" hidden="1">
          <a:extLst>
            <a:ext uri="{FF2B5EF4-FFF2-40B4-BE49-F238E27FC236}">
              <a16:creationId xmlns:a16="http://schemas.microsoft.com/office/drawing/2014/main" id="{00000000-0008-0000-0000-0000DD320000}"/>
            </a:ext>
          </a:extLst>
        </xdr:cNvPr>
        <xdr:cNvSpPr txBox="1">
          <a:spLocks noChangeArrowheads="1"/>
        </xdr:cNvSpPr>
      </xdr:nvSpPr>
      <xdr:spPr bwMode="auto">
        <a:xfrm>
          <a:off x="4286250" y="38481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</xdr:row>
      <xdr:rowOff>76200</xdr:rowOff>
    </xdr:from>
    <xdr:to>
      <xdr:col>7</xdr:col>
      <xdr:colOff>76200</xdr:colOff>
      <xdr:row>17</xdr:row>
      <xdr:rowOff>66675</xdr:rowOff>
    </xdr:to>
    <xdr:sp macro="" textlink="">
      <xdr:nvSpPr>
        <xdr:cNvPr id="13022" name="Text Box 75" hidden="1">
          <a:extLst>
            <a:ext uri="{FF2B5EF4-FFF2-40B4-BE49-F238E27FC236}">
              <a16:creationId xmlns:a16="http://schemas.microsoft.com/office/drawing/2014/main" id="{00000000-0008-0000-0000-0000DE320000}"/>
            </a:ext>
          </a:extLst>
        </xdr:cNvPr>
        <xdr:cNvSpPr txBox="1">
          <a:spLocks noChangeArrowheads="1"/>
        </xdr:cNvSpPr>
      </xdr:nvSpPr>
      <xdr:spPr bwMode="auto">
        <a:xfrm>
          <a:off x="4286250" y="3638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</xdr:row>
      <xdr:rowOff>76200</xdr:rowOff>
    </xdr:from>
    <xdr:to>
      <xdr:col>7</xdr:col>
      <xdr:colOff>76200</xdr:colOff>
      <xdr:row>18</xdr:row>
      <xdr:rowOff>114300</xdr:rowOff>
    </xdr:to>
    <xdr:sp macro="" textlink="">
      <xdr:nvSpPr>
        <xdr:cNvPr id="13023" name="Text Box 75" hidden="1">
          <a:extLst>
            <a:ext uri="{FF2B5EF4-FFF2-40B4-BE49-F238E27FC236}">
              <a16:creationId xmlns:a16="http://schemas.microsoft.com/office/drawing/2014/main" id="{00000000-0008-0000-0000-0000DF320000}"/>
            </a:ext>
          </a:extLst>
        </xdr:cNvPr>
        <xdr:cNvSpPr txBox="1">
          <a:spLocks noChangeArrowheads="1"/>
        </xdr:cNvSpPr>
      </xdr:nvSpPr>
      <xdr:spPr bwMode="auto">
        <a:xfrm>
          <a:off x="4286250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</xdr:row>
      <xdr:rowOff>76200</xdr:rowOff>
    </xdr:from>
    <xdr:to>
      <xdr:col>7</xdr:col>
      <xdr:colOff>76200</xdr:colOff>
      <xdr:row>18</xdr:row>
      <xdr:rowOff>114300</xdr:rowOff>
    </xdr:to>
    <xdr:sp macro="" textlink="">
      <xdr:nvSpPr>
        <xdr:cNvPr id="13024" name="Text Box 75" hidden="1">
          <a:extLst>
            <a:ext uri="{FF2B5EF4-FFF2-40B4-BE49-F238E27FC236}">
              <a16:creationId xmlns:a16="http://schemas.microsoft.com/office/drawing/2014/main" id="{00000000-0008-0000-0000-0000E0320000}"/>
            </a:ext>
          </a:extLst>
        </xdr:cNvPr>
        <xdr:cNvSpPr txBox="1">
          <a:spLocks noChangeArrowheads="1"/>
        </xdr:cNvSpPr>
      </xdr:nvSpPr>
      <xdr:spPr bwMode="auto">
        <a:xfrm>
          <a:off x="4286250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</xdr:row>
      <xdr:rowOff>76200</xdr:rowOff>
    </xdr:from>
    <xdr:to>
      <xdr:col>7</xdr:col>
      <xdr:colOff>76200</xdr:colOff>
      <xdr:row>18</xdr:row>
      <xdr:rowOff>114300</xdr:rowOff>
    </xdr:to>
    <xdr:sp macro="" textlink="">
      <xdr:nvSpPr>
        <xdr:cNvPr id="13025" name="Text Box 75" hidden="1">
          <a:extLst>
            <a:ext uri="{FF2B5EF4-FFF2-40B4-BE49-F238E27FC236}">
              <a16:creationId xmlns:a16="http://schemas.microsoft.com/office/drawing/2014/main" id="{00000000-0008-0000-0000-0000E1320000}"/>
            </a:ext>
          </a:extLst>
        </xdr:cNvPr>
        <xdr:cNvSpPr txBox="1">
          <a:spLocks noChangeArrowheads="1"/>
        </xdr:cNvSpPr>
      </xdr:nvSpPr>
      <xdr:spPr bwMode="auto">
        <a:xfrm>
          <a:off x="4286250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</xdr:row>
      <xdr:rowOff>76200</xdr:rowOff>
    </xdr:from>
    <xdr:to>
      <xdr:col>7</xdr:col>
      <xdr:colOff>76200</xdr:colOff>
      <xdr:row>18</xdr:row>
      <xdr:rowOff>114300</xdr:rowOff>
    </xdr:to>
    <xdr:sp macro="" textlink="">
      <xdr:nvSpPr>
        <xdr:cNvPr id="13026" name="Text Box 75" hidden="1">
          <a:extLst>
            <a:ext uri="{FF2B5EF4-FFF2-40B4-BE49-F238E27FC236}">
              <a16:creationId xmlns:a16="http://schemas.microsoft.com/office/drawing/2014/main" id="{00000000-0008-0000-0000-0000E2320000}"/>
            </a:ext>
          </a:extLst>
        </xdr:cNvPr>
        <xdr:cNvSpPr txBox="1">
          <a:spLocks noChangeArrowheads="1"/>
        </xdr:cNvSpPr>
      </xdr:nvSpPr>
      <xdr:spPr bwMode="auto">
        <a:xfrm>
          <a:off x="4286250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</xdr:row>
      <xdr:rowOff>76200</xdr:rowOff>
    </xdr:from>
    <xdr:to>
      <xdr:col>7</xdr:col>
      <xdr:colOff>76200</xdr:colOff>
      <xdr:row>18</xdr:row>
      <xdr:rowOff>114300</xdr:rowOff>
    </xdr:to>
    <xdr:sp macro="" textlink="">
      <xdr:nvSpPr>
        <xdr:cNvPr id="13027" name="Text Box 75" hidden="1">
          <a:extLst>
            <a:ext uri="{FF2B5EF4-FFF2-40B4-BE49-F238E27FC236}">
              <a16:creationId xmlns:a16="http://schemas.microsoft.com/office/drawing/2014/main" id="{00000000-0008-0000-0000-0000E3320000}"/>
            </a:ext>
          </a:extLst>
        </xdr:cNvPr>
        <xdr:cNvSpPr txBox="1">
          <a:spLocks noChangeArrowheads="1"/>
        </xdr:cNvSpPr>
      </xdr:nvSpPr>
      <xdr:spPr bwMode="auto">
        <a:xfrm>
          <a:off x="4286250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</xdr:row>
      <xdr:rowOff>76200</xdr:rowOff>
    </xdr:from>
    <xdr:to>
      <xdr:col>7</xdr:col>
      <xdr:colOff>76200</xdr:colOff>
      <xdr:row>18</xdr:row>
      <xdr:rowOff>66675</xdr:rowOff>
    </xdr:to>
    <xdr:sp macro="" textlink="">
      <xdr:nvSpPr>
        <xdr:cNvPr id="13028" name="Text Box 75" hidden="1">
          <a:extLst>
            <a:ext uri="{FF2B5EF4-FFF2-40B4-BE49-F238E27FC236}">
              <a16:creationId xmlns:a16="http://schemas.microsoft.com/office/drawing/2014/main" id="{00000000-0008-0000-0000-0000E4320000}"/>
            </a:ext>
          </a:extLst>
        </xdr:cNvPr>
        <xdr:cNvSpPr txBox="1">
          <a:spLocks noChangeArrowheads="1"/>
        </xdr:cNvSpPr>
      </xdr:nvSpPr>
      <xdr:spPr bwMode="auto">
        <a:xfrm>
          <a:off x="4286250" y="38481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</xdr:row>
      <xdr:rowOff>76200</xdr:rowOff>
    </xdr:from>
    <xdr:to>
      <xdr:col>7</xdr:col>
      <xdr:colOff>76200</xdr:colOff>
      <xdr:row>18</xdr:row>
      <xdr:rowOff>66675</xdr:rowOff>
    </xdr:to>
    <xdr:sp macro="" textlink="">
      <xdr:nvSpPr>
        <xdr:cNvPr id="13029" name="Text Box 75" hidden="1">
          <a:extLst>
            <a:ext uri="{FF2B5EF4-FFF2-40B4-BE49-F238E27FC236}">
              <a16:creationId xmlns:a16="http://schemas.microsoft.com/office/drawing/2014/main" id="{00000000-0008-0000-0000-0000E5320000}"/>
            </a:ext>
          </a:extLst>
        </xdr:cNvPr>
        <xdr:cNvSpPr txBox="1">
          <a:spLocks noChangeArrowheads="1"/>
        </xdr:cNvSpPr>
      </xdr:nvSpPr>
      <xdr:spPr bwMode="auto">
        <a:xfrm>
          <a:off x="4286250" y="3638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18</xdr:row>
      <xdr:rowOff>76200</xdr:rowOff>
    </xdr:from>
    <xdr:to>
      <xdr:col>7</xdr:col>
      <xdr:colOff>76200</xdr:colOff>
      <xdr:row>19</xdr:row>
      <xdr:rowOff>114300</xdr:rowOff>
    </xdr:to>
    <xdr:sp macro="" textlink="">
      <xdr:nvSpPr>
        <xdr:cNvPr id="13030" name="Text Box 75" hidden="1">
          <a:extLst>
            <a:ext uri="{FF2B5EF4-FFF2-40B4-BE49-F238E27FC236}">
              <a16:creationId xmlns:a16="http://schemas.microsoft.com/office/drawing/2014/main" id="{00000000-0008-0000-0000-0000E6320000}"/>
            </a:ext>
          </a:extLst>
        </xdr:cNvPr>
        <xdr:cNvSpPr txBox="1">
          <a:spLocks noChangeArrowheads="1"/>
        </xdr:cNvSpPr>
      </xdr:nvSpPr>
      <xdr:spPr bwMode="auto">
        <a:xfrm>
          <a:off x="4286250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18</xdr:row>
      <xdr:rowOff>76200</xdr:rowOff>
    </xdr:from>
    <xdr:to>
      <xdr:col>7</xdr:col>
      <xdr:colOff>76200</xdr:colOff>
      <xdr:row>19</xdr:row>
      <xdr:rowOff>114300</xdr:rowOff>
    </xdr:to>
    <xdr:sp macro="" textlink="">
      <xdr:nvSpPr>
        <xdr:cNvPr id="13031" name="Text Box 75" hidden="1">
          <a:extLst>
            <a:ext uri="{FF2B5EF4-FFF2-40B4-BE49-F238E27FC236}">
              <a16:creationId xmlns:a16="http://schemas.microsoft.com/office/drawing/2014/main" id="{00000000-0008-0000-0000-0000E7320000}"/>
            </a:ext>
          </a:extLst>
        </xdr:cNvPr>
        <xdr:cNvSpPr txBox="1">
          <a:spLocks noChangeArrowheads="1"/>
        </xdr:cNvSpPr>
      </xdr:nvSpPr>
      <xdr:spPr bwMode="auto">
        <a:xfrm>
          <a:off x="4286250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18</xdr:row>
      <xdr:rowOff>76200</xdr:rowOff>
    </xdr:from>
    <xdr:to>
      <xdr:col>7</xdr:col>
      <xdr:colOff>76200</xdr:colOff>
      <xdr:row>19</xdr:row>
      <xdr:rowOff>114300</xdr:rowOff>
    </xdr:to>
    <xdr:sp macro="" textlink="">
      <xdr:nvSpPr>
        <xdr:cNvPr id="13032" name="Text Box 75" hidden="1">
          <a:extLst>
            <a:ext uri="{FF2B5EF4-FFF2-40B4-BE49-F238E27FC236}">
              <a16:creationId xmlns:a16="http://schemas.microsoft.com/office/drawing/2014/main" id="{00000000-0008-0000-0000-0000E8320000}"/>
            </a:ext>
          </a:extLst>
        </xdr:cNvPr>
        <xdr:cNvSpPr txBox="1">
          <a:spLocks noChangeArrowheads="1"/>
        </xdr:cNvSpPr>
      </xdr:nvSpPr>
      <xdr:spPr bwMode="auto">
        <a:xfrm>
          <a:off x="4286250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18</xdr:row>
      <xdr:rowOff>76200</xdr:rowOff>
    </xdr:from>
    <xdr:to>
      <xdr:col>7</xdr:col>
      <xdr:colOff>76200</xdr:colOff>
      <xdr:row>19</xdr:row>
      <xdr:rowOff>114300</xdr:rowOff>
    </xdr:to>
    <xdr:sp macro="" textlink="">
      <xdr:nvSpPr>
        <xdr:cNvPr id="13033" name="Text Box 75" hidden="1">
          <a:extLst>
            <a:ext uri="{FF2B5EF4-FFF2-40B4-BE49-F238E27FC236}">
              <a16:creationId xmlns:a16="http://schemas.microsoft.com/office/drawing/2014/main" id="{00000000-0008-0000-0000-0000E9320000}"/>
            </a:ext>
          </a:extLst>
        </xdr:cNvPr>
        <xdr:cNvSpPr txBox="1">
          <a:spLocks noChangeArrowheads="1"/>
        </xdr:cNvSpPr>
      </xdr:nvSpPr>
      <xdr:spPr bwMode="auto">
        <a:xfrm>
          <a:off x="4286250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18</xdr:row>
      <xdr:rowOff>76200</xdr:rowOff>
    </xdr:from>
    <xdr:to>
      <xdr:col>7</xdr:col>
      <xdr:colOff>76200</xdr:colOff>
      <xdr:row>19</xdr:row>
      <xdr:rowOff>114300</xdr:rowOff>
    </xdr:to>
    <xdr:sp macro="" textlink="">
      <xdr:nvSpPr>
        <xdr:cNvPr id="13034" name="Text Box 75" hidden="1">
          <a:extLst>
            <a:ext uri="{FF2B5EF4-FFF2-40B4-BE49-F238E27FC236}">
              <a16:creationId xmlns:a16="http://schemas.microsoft.com/office/drawing/2014/main" id="{00000000-0008-0000-0000-0000EA320000}"/>
            </a:ext>
          </a:extLst>
        </xdr:cNvPr>
        <xdr:cNvSpPr txBox="1">
          <a:spLocks noChangeArrowheads="1"/>
        </xdr:cNvSpPr>
      </xdr:nvSpPr>
      <xdr:spPr bwMode="auto">
        <a:xfrm>
          <a:off x="4286250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18</xdr:row>
      <xdr:rowOff>76200</xdr:rowOff>
    </xdr:from>
    <xdr:to>
      <xdr:col>7</xdr:col>
      <xdr:colOff>76200</xdr:colOff>
      <xdr:row>19</xdr:row>
      <xdr:rowOff>66675</xdr:rowOff>
    </xdr:to>
    <xdr:sp macro="" textlink="">
      <xdr:nvSpPr>
        <xdr:cNvPr id="13035" name="Text Box 75" hidden="1">
          <a:extLst>
            <a:ext uri="{FF2B5EF4-FFF2-40B4-BE49-F238E27FC236}">
              <a16:creationId xmlns:a16="http://schemas.microsoft.com/office/drawing/2014/main" id="{00000000-0008-0000-0000-0000EB320000}"/>
            </a:ext>
          </a:extLst>
        </xdr:cNvPr>
        <xdr:cNvSpPr txBox="1">
          <a:spLocks noChangeArrowheads="1"/>
        </xdr:cNvSpPr>
      </xdr:nvSpPr>
      <xdr:spPr bwMode="auto">
        <a:xfrm>
          <a:off x="4286250" y="38481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18</xdr:row>
      <xdr:rowOff>76200</xdr:rowOff>
    </xdr:from>
    <xdr:to>
      <xdr:col>7</xdr:col>
      <xdr:colOff>76200</xdr:colOff>
      <xdr:row>19</xdr:row>
      <xdr:rowOff>66675</xdr:rowOff>
    </xdr:to>
    <xdr:sp macro="" textlink="">
      <xdr:nvSpPr>
        <xdr:cNvPr id="13036" name="Text Box 75" hidden="1">
          <a:extLst>
            <a:ext uri="{FF2B5EF4-FFF2-40B4-BE49-F238E27FC236}">
              <a16:creationId xmlns:a16="http://schemas.microsoft.com/office/drawing/2014/main" id="{00000000-0008-0000-0000-0000EC320000}"/>
            </a:ext>
          </a:extLst>
        </xdr:cNvPr>
        <xdr:cNvSpPr txBox="1">
          <a:spLocks noChangeArrowheads="1"/>
        </xdr:cNvSpPr>
      </xdr:nvSpPr>
      <xdr:spPr bwMode="auto">
        <a:xfrm>
          <a:off x="4286250" y="3638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19</xdr:row>
      <xdr:rowOff>76200</xdr:rowOff>
    </xdr:from>
    <xdr:to>
      <xdr:col>7</xdr:col>
      <xdr:colOff>76200</xdr:colOff>
      <xdr:row>20</xdr:row>
      <xdr:rowOff>114300</xdr:rowOff>
    </xdr:to>
    <xdr:sp macro="" textlink="">
      <xdr:nvSpPr>
        <xdr:cNvPr id="13037" name="Text Box 75" hidden="1">
          <a:extLst>
            <a:ext uri="{FF2B5EF4-FFF2-40B4-BE49-F238E27FC236}">
              <a16:creationId xmlns:a16="http://schemas.microsoft.com/office/drawing/2014/main" id="{00000000-0008-0000-0000-0000ED320000}"/>
            </a:ext>
          </a:extLst>
        </xdr:cNvPr>
        <xdr:cNvSpPr txBox="1">
          <a:spLocks noChangeArrowheads="1"/>
        </xdr:cNvSpPr>
      </xdr:nvSpPr>
      <xdr:spPr bwMode="auto">
        <a:xfrm>
          <a:off x="4286250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19</xdr:row>
      <xdr:rowOff>76200</xdr:rowOff>
    </xdr:from>
    <xdr:to>
      <xdr:col>7</xdr:col>
      <xdr:colOff>76200</xdr:colOff>
      <xdr:row>20</xdr:row>
      <xdr:rowOff>114300</xdr:rowOff>
    </xdr:to>
    <xdr:sp macro="" textlink="">
      <xdr:nvSpPr>
        <xdr:cNvPr id="13038" name="Text Box 75" hidden="1">
          <a:extLst>
            <a:ext uri="{FF2B5EF4-FFF2-40B4-BE49-F238E27FC236}">
              <a16:creationId xmlns:a16="http://schemas.microsoft.com/office/drawing/2014/main" id="{00000000-0008-0000-0000-0000EE320000}"/>
            </a:ext>
          </a:extLst>
        </xdr:cNvPr>
        <xdr:cNvSpPr txBox="1">
          <a:spLocks noChangeArrowheads="1"/>
        </xdr:cNvSpPr>
      </xdr:nvSpPr>
      <xdr:spPr bwMode="auto">
        <a:xfrm>
          <a:off x="4286250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19</xdr:row>
      <xdr:rowOff>76200</xdr:rowOff>
    </xdr:from>
    <xdr:to>
      <xdr:col>7</xdr:col>
      <xdr:colOff>76200</xdr:colOff>
      <xdr:row>20</xdr:row>
      <xdr:rowOff>114300</xdr:rowOff>
    </xdr:to>
    <xdr:sp macro="" textlink="">
      <xdr:nvSpPr>
        <xdr:cNvPr id="13039" name="Text Box 75" hidden="1">
          <a:extLst>
            <a:ext uri="{FF2B5EF4-FFF2-40B4-BE49-F238E27FC236}">
              <a16:creationId xmlns:a16="http://schemas.microsoft.com/office/drawing/2014/main" id="{00000000-0008-0000-0000-0000EF320000}"/>
            </a:ext>
          </a:extLst>
        </xdr:cNvPr>
        <xdr:cNvSpPr txBox="1">
          <a:spLocks noChangeArrowheads="1"/>
        </xdr:cNvSpPr>
      </xdr:nvSpPr>
      <xdr:spPr bwMode="auto">
        <a:xfrm>
          <a:off x="4286250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19</xdr:row>
      <xdr:rowOff>76200</xdr:rowOff>
    </xdr:from>
    <xdr:to>
      <xdr:col>7</xdr:col>
      <xdr:colOff>76200</xdr:colOff>
      <xdr:row>20</xdr:row>
      <xdr:rowOff>114300</xdr:rowOff>
    </xdr:to>
    <xdr:sp macro="" textlink="">
      <xdr:nvSpPr>
        <xdr:cNvPr id="13040" name="Text Box 75" hidden="1">
          <a:extLst>
            <a:ext uri="{FF2B5EF4-FFF2-40B4-BE49-F238E27FC236}">
              <a16:creationId xmlns:a16="http://schemas.microsoft.com/office/drawing/2014/main" id="{00000000-0008-0000-0000-0000F0320000}"/>
            </a:ext>
          </a:extLst>
        </xdr:cNvPr>
        <xdr:cNvSpPr txBox="1">
          <a:spLocks noChangeArrowheads="1"/>
        </xdr:cNvSpPr>
      </xdr:nvSpPr>
      <xdr:spPr bwMode="auto">
        <a:xfrm>
          <a:off x="4286250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19</xdr:row>
      <xdr:rowOff>76200</xdr:rowOff>
    </xdr:from>
    <xdr:to>
      <xdr:col>7</xdr:col>
      <xdr:colOff>76200</xdr:colOff>
      <xdr:row>20</xdr:row>
      <xdr:rowOff>114300</xdr:rowOff>
    </xdr:to>
    <xdr:sp macro="" textlink="">
      <xdr:nvSpPr>
        <xdr:cNvPr id="13041" name="Text Box 75" hidden="1">
          <a:extLst>
            <a:ext uri="{FF2B5EF4-FFF2-40B4-BE49-F238E27FC236}">
              <a16:creationId xmlns:a16="http://schemas.microsoft.com/office/drawing/2014/main" id="{00000000-0008-0000-0000-0000F1320000}"/>
            </a:ext>
          </a:extLst>
        </xdr:cNvPr>
        <xdr:cNvSpPr txBox="1">
          <a:spLocks noChangeArrowheads="1"/>
        </xdr:cNvSpPr>
      </xdr:nvSpPr>
      <xdr:spPr bwMode="auto">
        <a:xfrm>
          <a:off x="4286250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19</xdr:row>
      <xdr:rowOff>76200</xdr:rowOff>
    </xdr:from>
    <xdr:to>
      <xdr:col>7</xdr:col>
      <xdr:colOff>76200</xdr:colOff>
      <xdr:row>20</xdr:row>
      <xdr:rowOff>66675</xdr:rowOff>
    </xdr:to>
    <xdr:sp macro="" textlink="">
      <xdr:nvSpPr>
        <xdr:cNvPr id="13042" name="Text Box 75" hidden="1">
          <a:extLst>
            <a:ext uri="{FF2B5EF4-FFF2-40B4-BE49-F238E27FC236}">
              <a16:creationId xmlns:a16="http://schemas.microsoft.com/office/drawing/2014/main" id="{00000000-0008-0000-0000-0000F2320000}"/>
            </a:ext>
          </a:extLst>
        </xdr:cNvPr>
        <xdr:cNvSpPr txBox="1">
          <a:spLocks noChangeArrowheads="1"/>
        </xdr:cNvSpPr>
      </xdr:nvSpPr>
      <xdr:spPr bwMode="auto">
        <a:xfrm>
          <a:off x="4286250" y="38481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19</xdr:row>
      <xdr:rowOff>76200</xdr:rowOff>
    </xdr:from>
    <xdr:to>
      <xdr:col>7</xdr:col>
      <xdr:colOff>76200</xdr:colOff>
      <xdr:row>20</xdr:row>
      <xdr:rowOff>66675</xdr:rowOff>
    </xdr:to>
    <xdr:sp macro="" textlink="">
      <xdr:nvSpPr>
        <xdr:cNvPr id="13043" name="Text Box 75" hidden="1">
          <a:extLst>
            <a:ext uri="{FF2B5EF4-FFF2-40B4-BE49-F238E27FC236}">
              <a16:creationId xmlns:a16="http://schemas.microsoft.com/office/drawing/2014/main" id="{00000000-0008-0000-0000-0000F3320000}"/>
            </a:ext>
          </a:extLst>
        </xdr:cNvPr>
        <xdr:cNvSpPr txBox="1">
          <a:spLocks noChangeArrowheads="1"/>
        </xdr:cNvSpPr>
      </xdr:nvSpPr>
      <xdr:spPr bwMode="auto">
        <a:xfrm>
          <a:off x="4286250" y="3638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20</xdr:row>
      <xdr:rowOff>76200</xdr:rowOff>
    </xdr:from>
    <xdr:to>
      <xdr:col>7</xdr:col>
      <xdr:colOff>76200</xdr:colOff>
      <xdr:row>21</xdr:row>
      <xdr:rowOff>114300</xdr:rowOff>
    </xdr:to>
    <xdr:sp macro="" textlink="">
      <xdr:nvSpPr>
        <xdr:cNvPr id="13044" name="Text Box 75" hidden="1">
          <a:extLst>
            <a:ext uri="{FF2B5EF4-FFF2-40B4-BE49-F238E27FC236}">
              <a16:creationId xmlns:a16="http://schemas.microsoft.com/office/drawing/2014/main" id="{00000000-0008-0000-0000-0000F4320000}"/>
            </a:ext>
          </a:extLst>
        </xdr:cNvPr>
        <xdr:cNvSpPr txBox="1">
          <a:spLocks noChangeArrowheads="1"/>
        </xdr:cNvSpPr>
      </xdr:nvSpPr>
      <xdr:spPr bwMode="auto">
        <a:xfrm>
          <a:off x="4286250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20</xdr:row>
      <xdr:rowOff>76200</xdr:rowOff>
    </xdr:from>
    <xdr:to>
      <xdr:col>7</xdr:col>
      <xdr:colOff>76200</xdr:colOff>
      <xdr:row>21</xdr:row>
      <xdr:rowOff>114300</xdr:rowOff>
    </xdr:to>
    <xdr:sp macro="" textlink="">
      <xdr:nvSpPr>
        <xdr:cNvPr id="13045" name="Text Box 75" hidden="1">
          <a:extLst>
            <a:ext uri="{FF2B5EF4-FFF2-40B4-BE49-F238E27FC236}">
              <a16:creationId xmlns:a16="http://schemas.microsoft.com/office/drawing/2014/main" id="{00000000-0008-0000-0000-0000F5320000}"/>
            </a:ext>
          </a:extLst>
        </xdr:cNvPr>
        <xdr:cNvSpPr txBox="1">
          <a:spLocks noChangeArrowheads="1"/>
        </xdr:cNvSpPr>
      </xdr:nvSpPr>
      <xdr:spPr bwMode="auto">
        <a:xfrm>
          <a:off x="4286250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20</xdr:row>
      <xdr:rowOff>76200</xdr:rowOff>
    </xdr:from>
    <xdr:to>
      <xdr:col>7</xdr:col>
      <xdr:colOff>76200</xdr:colOff>
      <xdr:row>21</xdr:row>
      <xdr:rowOff>114300</xdr:rowOff>
    </xdr:to>
    <xdr:sp macro="" textlink="">
      <xdr:nvSpPr>
        <xdr:cNvPr id="13046" name="Text Box 75" hidden="1">
          <a:extLst>
            <a:ext uri="{FF2B5EF4-FFF2-40B4-BE49-F238E27FC236}">
              <a16:creationId xmlns:a16="http://schemas.microsoft.com/office/drawing/2014/main" id="{00000000-0008-0000-0000-0000F6320000}"/>
            </a:ext>
          </a:extLst>
        </xdr:cNvPr>
        <xdr:cNvSpPr txBox="1">
          <a:spLocks noChangeArrowheads="1"/>
        </xdr:cNvSpPr>
      </xdr:nvSpPr>
      <xdr:spPr bwMode="auto">
        <a:xfrm>
          <a:off x="4286250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20</xdr:row>
      <xdr:rowOff>76200</xdr:rowOff>
    </xdr:from>
    <xdr:to>
      <xdr:col>7</xdr:col>
      <xdr:colOff>76200</xdr:colOff>
      <xdr:row>21</xdr:row>
      <xdr:rowOff>114300</xdr:rowOff>
    </xdr:to>
    <xdr:sp macro="" textlink="">
      <xdr:nvSpPr>
        <xdr:cNvPr id="13047" name="Text Box 75" hidden="1">
          <a:extLst>
            <a:ext uri="{FF2B5EF4-FFF2-40B4-BE49-F238E27FC236}">
              <a16:creationId xmlns:a16="http://schemas.microsoft.com/office/drawing/2014/main" id="{00000000-0008-0000-0000-0000F7320000}"/>
            </a:ext>
          </a:extLst>
        </xdr:cNvPr>
        <xdr:cNvSpPr txBox="1">
          <a:spLocks noChangeArrowheads="1"/>
        </xdr:cNvSpPr>
      </xdr:nvSpPr>
      <xdr:spPr bwMode="auto">
        <a:xfrm>
          <a:off x="4286250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20</xdr:row>
      <xdr:rowOff>76200</xdr:rowOff>
    </xdr:from>
    <xdr:to>
      <xdr:col>7</xdr:col>
      <xdr:colOff>76200</xdr:colOff>
      <xdr:row>21</xdr:row>
      <xdr:rowOff>114300</xdr:rowOff>
    </xdr:to>
    <xdr:sp macro="" textlink="">
      <xdr:nvSpPr>
        <xdr:cNvPr id="13048" name="Text Box 75" hidden="1">
          <a:extLst>
            <a:ext uri="{FF2B5EF4-FFF2-40B4-BE49-F238E27FC236}">
              <a16:creationId xmlns:a16="http://schemas.microsoft.com/office/drawing/2014/main" id="{00000000-0008-0000-0000-0000F8320000}"/>
            </a:ext>
          </a:extLst>
        </xdr:cNvPr>
        <xdr:cNvSpPr txBox="1">
          <a:spLocks noChangeArrowheads="1"/>
        </xdr:cNvSpPr>
      </xdr:nvSpPr>
      <xdr:spPr bwMode="auto">
        <a:xfrm>
          <a:off x="4286250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20</xdr:row>
      <xdr:rowOff>76200</xdr:rowOff>
    </xdr:from>
    <xdr:to>
      <xdr:col>7</xdr:col>
      <xdr:colOff>76200</xdr:colOff>
      <xdr:row>21</xdr:row>
      <xdr:rowOff>66675</xdr:rowOff>
    </xdr:to>
    <xdr:sp macro="" textlink="">
      <xdr:nvSpPr>
        <xdr:cNvPr id="13049" name="Text Box 75" hidden="1">
          <a:extLst>
            <a:ext uri="{FF2B5EF4-FFF2-40B4-BE49-F238E27FC236}">
              <a16:creationId xmlns:a16="http://schemas.microsoft.com/office/drawing/2014/main" id="{00000000-0008-0000-0000-0000F9320000}"/>
            </a:ext>
          </a:extLst>
        </xdr:cNvPr>
        <xdr:cNvSpPr txBox="1">
          <a:spLocks noChangeArrowheads="1"/>
        </xdr:cNvSpPr>
      </xdr:nvSpPr>
      <xdr:spPr bwMode="auto">
        <a:xfrm>
          <a:off x="4286250" y="38481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20</xdr:row>
      <xdr:rowOff>76200</xdr:rowOff>
    </xdr:from>
    <xdr:to>
      <xdr:col>7</xdr:col>
      <xdr:colOff>76200</xdr:colOff>
      <xdr:row>21</xdr:row>
      <xdr:rowOff>66675</xdr:rowOff>
    </xdr:to>
    <xdr:sp macro="" textlink="">
      <xdr:nvSpPr>
        <xdr:cNvPr id="13050" name="Text Box 75" hidden="1">
          <a:extLst>
            <a:ext uri="{FF2B5EF4-FFF2-40B4-BE49-F238E27FC236}">
              <a16:creationId xmlns:a16="http://schemas.microsoft.com/office/drawing/2014/main" id="{00000000-0008-0000-0000-0000FA320000}"/>
            </a:ext>
          </a:extLst>
        </xdr:cNvPr>
        <xdr:cNvSpPr txBox="1">
          <a:spLocks noChangeArrowheads="1"/>
        </xdr:cNvSpPr>
      </xdr:nvSpPr>
      <xdr:spPr bwMode="auto">
        <a:xfrm>
          <a:off x="4286250" y="3638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21</xdr:row>
      <xdr:rowOff>76200</xdr:rowOff>
    </xdr:from>
    <xdr:to>
      <xdr:col>7</xdr:col>
      <xdr:colOff>76200</xdr:colOff>
      <xdr:row>22</xdr:row>
      <xdr:rowOff>114300</xdr:rowOff>
    </xdr:to>
    <xdr:sp macro="" textlink="">
      <xdr:nvSpPr>
        <xdr:cNvPr id="13051" name="Text Box 75" hidden="1">
          <a:extLst>
            <a:ext uri="{FF2B5EF4-FFF2-40B4-BE49-F238E27FC236}">
              <a16:creationId xmlns:a16="http://schemas.microsoft.com/office/drawing/2014/main" id="{00000000-0008-0000-0000-0000FB320000}"/>
            </a:ext>
          </a:extLst>
        </xdr:cNvPr>
        <xdr:cNvSpPr txBox="1">
          <a:spLocks noChangeArrowheads="1"/>
        </xdr:cNvSpPr>
      </xdr:nvSpPr>
      <xdr:spPr bwMode="auto">
        <a:xfrm>
          <a:off x="4286250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21</xdr:row>
      <xdr:rowOff>76200</xdr:rowOff>
    </xdr:from>
    <xdr:to>
      <xdr:col>7</xdr:col>
      <xdr:colOff>76200</xdr:colOff>
      <xdr:row>22</xdr:row>
      <xdr:rowOff>114300</xdr:rowOff>
    </xdr:to>
    <xdr:sp macro="" textlink="">
      <xdr:nvSpPr>
        <xdr:cNvPr id="13052" name="Text Box 75" hidden="1">
          <a:extLst>
            <a:ext uri="{FF2B5EF4-FFF2-40B4-BE49-F238E27FC236}">
              <a16:creationId xmlns:a16="http://schemas.microsoft.com/office/drawing/2014/main" id="{00000000-0008-0000-0000-0000FC320000}"/>
            </a:ext>
          </a:extLst>
        </xdr:cNvPr>
        <xdr:cNvSpPr txBox="1">
          <a:spLocks noChangeArrowheads="1"/>
        </xdr:cNvSpPr>
      </xdr:nvSpPr>
      <xdr:spPr bwMode="auto">
        <a:xfrm>
          <a:off x="4286250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21</xdr:row>
      <xdr:rowOff>76200</xdr:rowOff>
    </xdr:from>
    <xdr:to>
      <xdr:col>7</xdr:col>
      <xdr:colOff>76200</xdr:colOff>
      <xdr:row>22</xdr:row>
      <xdr:rowOff>114300</xdr:rowOff>
    </xdr:to>
    <xdr:sp macro="" textlink="">
      <xdr:nvSpPr>
        <xdr:cNvPr id="13053" name="Text Box 75" hidden="1">
          <a:extLst>
            <a:ext uri="{FF2B5EF4-FFF2-40B4-BE49-F238E27FC236}">
              <a16:creationId xmlns:a16="http://schemas.microsoft.com/office/drawing/2014/main" id="{00000000-0008-0000-0000-0000FD320000}"/>
            </a:ext>
          </a:extLst>
        </xdr:cNvPr>
        <xdr:cNvSpPr txBox="1">
          <a:spLocks noChangeArrowheads="1"/>
        </xdr:cNvSpPr>
      </xdr:nvSpPr>
      <xdr:spPr bwMode="auto">
        <a:xfrm>
          <a:off x="4286250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21</xdr:row>
      <xdr:rowOff>76200</xdr:rowOff>
    </xdr:from>
    <xdr:to>
      <xdr:col>7</xdr:col>
      <xdr:colOff>76200</xdr:colOff>
      <xdr:row>22</xdr:row>
      <xdr:rowOff>114300</xdr:rowOff>
    </xdr:to>
    <xdr:sp macro="" textlink="">
      <xdr:nvSpPr>
        <xdr:cNvPr id="13054" name="Text Box 75" hidden="1">
          <a:extLst>
            <a:ext uri="{FF2B5EF4-FFF2-40B4-BE49-F238E27FC236}">
              <a16:creationId xmlns:a16="http://schemas.microsoft.com/office/drawing/2014/main" id="{00000000-0008-0000-0000-0000FE320000}"/>
            </a:ext>
          </a:extLst>
        </xdr:cNvPr>
        <xdr:cNvSpPr txBox="1">
          <a:spLocks noChangeArrowheads="1"/>
        </xdr:cNvSpPr>
      </xdr:nvSpPr>
      <xdr:spPr bwMode="auto">
        <a:xfrm>
          <a:off x="4286250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21</xdr:row>
      <xdr:rowOff>76200</xdr:rowOff>
    </xdr:from>
    <xdr:to>
      <xdr:col>7</xdr:col>
      <xdr:colOff>76200</xdr:colOff>
      <xdr:row>22</xdr:row>
      <xdr:rowOff>114300</xdr:rowOff>
    </xdr:to>
    <xdr:sp macro="" textlink="">
      <xdr:nvSpPr>
        <xdr:cNvPr id="13055" name="Text Box 75" hidden="1">
          <a:extLst>
            <a:ext uri="{FF2B5EF4-FFF2-40B4-BE49-F238E27FC236}">
              <a16:creationId xmlns:a16="http://schemas.microsoft.com/office/drawing/2014/main" id="{00000000-0008-0000-0000-0000FF320000}"/>
            </a:ext>
          </a:extLst>
        </xdr:cNvPr>
        <xdr:cNvSpPr txBox="1">
          <a:spLocks noChangeArrowheads="1"/>
        </xdr:cNvSpPr>
      </xdr:nvSpPr>
      <xdr:spPr bwMode="auto">
        <a:xfrm>
          <a:off x="4286250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21</xdr:row>
      <xdr:rowOff>76200</xdr:rowOff>
    </xdr:from>
    <xdr:to>
      <xdr:col>7</xdr:col>
      <xdr:colOff>76200</xdr:colOff>
      <xdr:row>22</xdr:row>
      <xdr:rowOff>66675</xdr:rowOff>
    </xdr:to>
    <xdr:sp macro="" textlink="">
      <xdr:nvSpPr>
        <xdr:cNvPr id="13056" name="Text Box 75" hidden="1">
          <a:extLst>
            <a:ext uri="{FF2B5EF4-FFF2-40B4-BE49-F238E27FC236}">
              <a16:creationId xmlns:a16="http://schemas.microsoft.com/office/drawing/2014/main" id="{00000000-0008-0000-0000-000000330000}"/>
            </a:ext>
          </a:extLst>
        </xdr:cNvPr>
        <xdr:cNvSpPr txBox="1">
          <a:spLocks noChangeArrowheads="1"/>
        </xdr:cNvSpPr>
      </xdr:nvSpPr>
      <xdr:spPr bwMode="auto">
        <a:xfrm>
          <a:off x="4286250" y="38481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21</xdr:row>
      <xdr:rowOff>76200</xdr:rowOff>
    </xdr:from>
    <xdr:to>
      <xdr:col>7</xdr:col>
      <xdr:colOff>76200</xdr:colOff>
      <xdr:row>22</xdr:row>
      <xdr:rowOff>66675</xdr:rowOff>
    </xdr:to>
    <xdr:sp macro="" textlink="">
      <xdr:nvSpPr>
        <xdr:cNvPr id="13057" name="Text Box 75" hidden="1">
          <a:extLst>
            <a:ext uri="{FF2B5EF4-FFF2-40B4-BE49-F238E27FC236}">
              <a16:creationId xmlns:a16="http://schemas.microsoft.com/office/drawing/2014/main" id="{00000000-0008-0000-0000-000001330000}"/>
            </a:ext>
          </a:extLst>
        </xdr:cNvPr>
        <xdr:cNvSpPr txBox="1">
          <a:spLocks noChangeArrowheads="1"/>
        </xdr:cNvSpPr>
      </xdr:nvSpPr>
      <xdr:spPr bwMode="auto">
        <a:xfrm>
          <a:off x="4286250" y="3638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22</xdr:row>
      <xdr:rowOff>76200</xdr:rowOff>
    </xdr:from>
    <xdr:to>
      <xdr:col>7</xdr:col>
      <xdr:colOff>76200</xdr:colOff>
      <xdr:row>23</xdr:row>
      <xdr:rowOff>114300</xdr:rowOff>
    </xdr:to>
    <xdr:sp macro="" textlink="">
      <xdr:nvSpPr>
        <xdr:cNvPr id="13058" name="Text Box 75" hidden="1">
          <a:extLst>
            <a:ext uri="{FF2B5EF4-FFF2-40B4-BE49-F238E27FC236}">
              <a16:creationId xmlns:a16="http://schemas.microsoft.com/office/drawing/2014/main" id="{00000000-0008-0000-0000-000002330000}"/>
            </a:ext>
          </a:extLst>
        </xdr:cNvPr>
        <xdr:cNvSpPr txBox="1">
          <a:spLocks noChangeArrowheads="1"/>
        </xdr:cNvSpPr>
      </xdr:nvSpPr>
      <xdr:spPr bwMode="auto">
        <a:xfrm>
          <a:off x="4286250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22</xdr:row>
      <xdr:rowOff>76200</xdr:rowOff>
    </xdr:from>
    <xdr:to>
      <xdr:col>7</xdr:col>
      <xdr:colOff>76200</xdr:colOff>
      <xdr:row>23</xdr:row>
      <xdr:rowOff>114300</xdr:rowOff>
    </xdr:to>
    <xdr:sp macro="" textlink="">
      <xdr:nvSpPr>
        <xdr:cNvPr id="13059" name="Text Box 75" hidden="1">
          <a:extLst>
            <a:ext uri="{FF2B5EF4-FFF2-40B4-BE49-F238E27FC236}">
              <a16:creationId xmlns:a16="http://schemas.microsoft.com/office/drawing/2014/main" id="{00000000-0008-0000-0000-000003330000}"/>
            </a:ext>
          </a:extLst>
        </xdr:cNvPr>
        <xdr:cNvSpPr txBox="1">
          <a:spLocks noChangeArrowheads="1"/>
        </xdr:cNvSpPr>
      </xdr:nvSpPr>
      <xdr:spPr bwMode="auto">
        <a:xfrm>
          <a:off x="4286250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22</xdr:row>
      <xdr:rowOff>76200</xdr:rowOff>
    </xdr:from>
    <xdr:to>
      <xdr:col>7</xdr:col>
      <xdr:colOff>76200</xdr:colOff>
      <xdr:row>23</xdr:row>
      <xdr:rowOff>114300</xdr:rowOff>
    </xdr:to>
    <xdr:sp macro="" textlink="">
      <xdr:nvSpPr>
        <xdr:cNvPr id="13060" name="Text Box 75" hidden="1">
          <a:extLst>
            <a:ext uri="{FF2B5EF4-FFF2-40B4-BE49-F238E27FC236}">
              <a16:creationId xmlns:a16="http://schemas.microsoft.com/office/drawing/2014/main" id="{00000000-0008-0000-0000-000004330000}"/>
            </a:ext>
          </a:extLst>
        </xdr:cNvPr>
        <xdr:cNvSpPr txBox="1">
          <a:spLocks noChangeArrowheads="1"/>
        </xdr:cNvSpPr>
      </xdr:nvSpPr>
      <xdr:spPr bwMode="auto">
        <a:xfrm>
          <a:off x="4286250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22</xdr:row>
      <xdr:rowOff>76200</xdr:rowOff>
    </xdr:from>
    <xdr:to>
      <xdr:col>7</xdr:col>
      <xdr:colOff>76200</xdr:colOff>
      <xdr:row>23</xdr:row>
      <xdr:rowOff>114300</xdr:rowOff>
    </xdr:to>
    <xdr:sp macro="" textlink="">
      <xdr:nvSpPr>
        <xdr:cNvPr id="13061" name="Text Box 75" hidden="1">
          <a:extLst>
            <a:ext uri="{FF2B5EF4-FFF2-40B4-BE49-F238E27FC236}">
              <a16:creationId xmlns:a16="http://schemas.microsoft.com/office/drawing/2014/main" id="{00000000-0008-0000-0000-000005330000}"/>
            </a:ext>
          </a:extLst>
        </xdr:cNvPr>
        <xdr:cNvSpPr txBox="1">
          <a:spLocks noChangeArrowheads="1"/>
        </xdr:cNvSpPr>
      </xdr:nvSpPr>
      <xdr:spPr bwMode="auto">
        <a:xfrm>
          <a:off x="4286250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22</xdr:row>
      <xdr:rowOff>76200</xdr:rowOff>
    </xdr:from>
    <xdr:to>
      <xdr:col>7</xdr:col>
      <xdr:colOff>76200</xdr:colOff>
      <xdr:row>23</xdr:row>
      <xdr:rowOff>114300</xdr:rowOff>
    </xdr:to>
    <xdr:sp macro="" textlink="">
      <xdr:nvSpPr>
        <xdr:cNvPr id="13062" name="Text Box 75" hidden="1">
          <a:extLst>
            <a:ext uri="{FF2B5EF4-FFF2-40B4-BE49-F238E27FC236}">
              <a16:creationId xmlns:a16="http://schemas.microsoft.com/office/drawing/2014/main" id="{00000000-0008-0000-0000-000006330000}"/>
            </a:ext>
          </a:extLst>
        </xdr:cNvPr>
        <xdr:cNvSpPr txBox="1">
          <a:spLocks noChangeArrowheads="1"/>
        </xdr:cNvSpPr>
      </xdr:nvSpPr>
      <xdr:spPr bwMode="auto">
        <a:xfrm>
          <a:off x="4286250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22</xdr:row>
      <xdr:rowOff>76200</xdr:rowOff>
    </xdr:from>
    <xdr:to>
      <xdr:col>7</xdr:col>
      <xdr:colOff>76200</xdr:colOff>
      <xdr:row>23</xdr:row>
      <xdr:rowOff>66675</xdr:rowOff>
    </xdr:to>
    <xdr:sp macro="" textlink="">
      <xdr:nvSpPr>
        <xdr:cNvPr id="13063" name="Text Box 75" hidden="1">
          <a:extLst>
            <a:ext uri="{FF2B5EF4-FFF2-40B4-BE49-F238E27FC236}">
              <a16:creationId xmlns:a16="http://schemas.microsoft.com/office/drawing/2014/main" id="{00000000-0008-0000-0000-000007330000}"/>
            </a:ext>
          </a:extLst>
        </xdr:cNvPr>
        <xdr:cNvSpPr txBox="1">
          <a:spLocks noChangeArrowheads="1"/>
        </xdr:cNvSpPr>
      </xdr:nvSpPr>
      <xdr:spPr bwMode="auto">
        <a:xfrm>
          <a:off x="4286250" y="38481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22</xdr:row>
      <xdr:rowOff>76200</xdr:rowOff>
    </xdr:from>
    <xdr:to>
      <xdr:col>7</xdr:col>
      <xdr:colOff>76200</xdr:colOff>
      <xdr:row>23</xdr:row>
      <xdr:rowOff>66675</xdr:rowOff>
    </xdr:to>
    <xdr:sp macro="" textlink="">
      <xdr:nvSpPr>
        <xdr:cNvPr id="13064" name="Text Box 75" hidden="1">
          <a:extLst>
            <a:ext uri="{FF2B5EF4-FFF2-40B4-BE49-F238E27FC236}">
              <a16:creationId xmlns:a16="http://schemas.microsoft.com/office/drawing/2014/main" id="{00000000-0008-0000-0000-000008330000}"/>
            </a:ext>
          </a:extLst>
        </xdr:cNvPr>
        <xdr:cNvSpPr txBox="1">
          <a:spLocks noChangeArrowheads="1"/>
        </xdr:cNvSpPr>
      </xdr:nvSpPr>
      <xdr:spPr bwMode="auto">
        <a:xfrm>
          <a:off x="4286250" y="3638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23</xdr:row>
      <xdr:rowOff>76200</xdr:rowOff>
    </xdr:from>
    <xdr:to>
      <xdr:col>7</xdr:col>
      <xdr:colOff>76200</xdr:colOff>
      <xdr:row>24</xdr:row>
      <xdr:rowOff>114300</xdr:rowOff>
    </xdr:to>
    <xdr:sp macro="" textlink="">
      <xdr:nvSpPr>
        <xdr:cNvPr id="13065" name="Text Box 75" hidden="1">
          <a:extLst>
            <a:ext uri="{FF2B5EF4-FFF2-40B4-BE49-F238E27FC236}">
              <a16:creationId xmlns:a16="http://schemas.microsoft.com/office/drawing/2014/main" id="{00000000-0008-0000-0000-000009330000}"/>
            </a:ext>
          </a:extLst>
        </xdr:cNvPr>
        <xdr:cNvSpPr txBox="1">
          <a:spLocks noChangeArrowheads="1"/>
        </xdr:cNvSpPr>
      </xdr:nvSpPr>
      <xdr:spPr bwMode="auto">
        <a:xfrm>
          <a:off x="4286250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23</xdr:row>
      <xdr:rowOff>76200</xdr:rowOff>
    </xdr:from>
    <xdr:to>
      <xdr:col>7</xdr:col>
      <xdr:colOff>76200</xdr:colOff>
      <xdr:row>24</xdr:row>
      <xdr:rowOff>114300</xdr:rowOff>
    </xdr:to>
    <xdr:sp macro="" textlink="">
      <xdr:nvSpPr>
        <xdr:cNvPr id="13066" name="Text Box 75" hidden="1">
          <a:extLst>
            <a:ext uri="{FF2B5EF4-FFF2-40B4-BE49-F238E27FC236}">
              <a16:creationId xmlns:a16="http://schemas.microsoft.com/office/drawing/2014/main" id="{00000000-0008-0000-0000-00000A330000}"/>
            </a:ext>
          </a:extLst>
        </xdr:cNvPr>
        <xdr:cNvSpPr txBox="1">
          <a:spLocks noChangeArrowheads="1"/>
        </xdr:cNvSpPr>
      </xdr:nvSpPr>
      <xdr:spPr bwMode="auto">
        <a:xfrm>
          <a:off x="4286250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23</xdr:row>
      <xdr:rowOff>76200</xdr:rowOff>
    </xdr:from>
    <xdr:to>
      <xdr:col>7</xdr:col>
      <xdr:colOff>76200</xdr:colOff>
      <xdr:row>24</xdr:row>
      <xdr:rowOff>114300</xdr:rowOff>
    </xdr:to>
    <xdr:sp macro="" textlink="">
      <xdr:nvSpPr>
        <xdr:cNvPr id="13067" name="Text Box 75" hidden="1">
          <a:extLst>
            <a:ext uri="{FF2B5EF4-FFF2-40B4-BE49-F238E27FC236}">
              <a16:creationId xmlns:a16="http://schemas.microsoft.com/office/drawing/2014/main" id="{00000000-0008-0000-0000-00000B330000}"/>
            </a:ext>
          </a:extLst>
        </xdr:cNvPr>
        <xdr:cNvSpPr txBox="1">
          <a:spLocks noChangeArrowheads="1"/>
        </xdr:cNvSpPr>
      </xdr:nvSpPr>
      <xdr:spPr bwMode="auto">
        <a:xfrm>
          <a:off x="4286250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23</xdr:row>
      <xdr:rowOff>76200</xdr:rowOff>
    </xdr:from>
    <xdr:to>
      <xdr:col>7</xdr:col>
      <xdr:colOff>76200</xdr:colOff>
      <xdr:row>24</xdr:row>
      <xdr:rowOff>114300</xdr:rowOff>
    </xdr:to>
    <xdr:sp macro="" textlink="">
      <xdr:nvSpPr>
        <xdr:cNvPr id="13068" name="Text Box 75" hidden="1">
          <a:extLst>
            <a:ext uri="{FF2B5EF4-FFF2-40B4-BE49-F238E27FC236}">
              <a16:creationId xmlns:a16="http://schemas.microsoft.com/office/drawing/2014/main" id="{00000000-0008-0000-0000-00000C330000}"/>
            </a:ext>
          </a:extLst>
        </xdr:cNvPr>
        <xdr:cNvSpPr txBox="1">
          <a:spLocks noChangeArrowheads="1"/>
        </xdr:cNvSpPr>
      </xdr:nvSpPr>
      <xdr:spPr bwMode="auto">
        <a:xfrm>
          <a:off x="4286250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23</xdr:row>
      <xdr:rowOff>76200</xdr:rowOff>
    </xdr:from>
    <xdr:to>
      <xdr:col>7</xdr:col>
      <xdr:colOff>76200</xdr:colOff>
      <xdr:row>24</xdr:row>
      <xdr:rowOff>114300</xdr:rowOff>
    </xdr:to>
    <xdr:sp macro="" textlink="">
      <xdr:nvSpPr>
        <xdr:cNvPr id="13069" name="Text Box 75" hidden="1">
          <a:extLst>
            <a:ext uri="{FF2B5EF4-FFF2-40B4-BE49-F238E27FC236}">
              <a16:creationId xmlns:a16="http://schemas.microsoft.com/office/drawing/2014/main" id="{00000000-0008-0000-0000-00000D330000}"/>
            </a:ext>
          </a:extLst>
        </xdr:cNvPr>
        <xdr:cNvSpPr txBox="1">
          <a:spLocks noChangeArrowheads="1"/>
        </xdr:cNvSpPr>
      </xdr:nvSpPr>
      <xdr:spPr bwMode="auto">
        <a:xfrm>
          <a:off x="4286250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23</xdr:row>
      <xdr:rowOff>76200</xdr:rowOff>
    </xdr:from>
    <xdr:to>
      <xdr:col>7</xdr:col>
      <xdr:colOff>76200</xdr:colOff>
      <xdr:row>24</xdr:row>
      <xdr:rowOff>66675</xdr:rowOff>
    </xdr:to>
    <xdr:sp macro="" textlink="">
      <xdr:nvSpPr>
        <xdr:cNvPr id="13070" name="Text Box 75" hidden="1">
          <a:extLst>
            <a:ext uri="{FF2B5EF4-FFF2-40B4-BE49-F238E27FC236}">
              <a16:creationId xmlns:a16="http://schemas.microsoft.com/office/drawing/2014/main" id="{00000000-0008-0000-0000-00000E330000}"/>
            </a:ext>
          </a:extLst>
        </xdr:cNvPr>
        <xdr:cNvSpPr txBox="1">
          <a:spLocks noChangeArrowheads="1"/>
        </xdr:cNvSpPr>
      </xdr:nvSpPr>
      <xdr:spPr bwMode="auto">
        <a:xfrm>
          <a:off x="4286250" y="38481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23</xdr:row>
      <xdr:rowOff>76200</xdr:rowOff>
    </xdr:from>
    <xdr:to>
      <xdr:col>7</xdr:col>
      <xdr:colOff>76200</xdr:colOff>
      <xdr:row>24</xdr:row>
      <xdr:rowOff>66675</xdr:rowOff>
    </xdr:to>
    <xdr:sp macro="" textlink="">
      <xdr:nvSpPr>
        <xdr:cNvPr id="13071" name="Text Box 75" hidden="1">
          <a:extLst>
            <a:ext uri="{FF2B5EF4-FFF2-40B4-BE49-F238E27FC236}">
              <a16:creationId xmlns:a16="http://schemas.microsoft.com/office/drawing/2014/main" id="{00000000-0008-0000-0000-00000F330000}"/>
            </a:ext>
          </a:extLst>
        </xdr:cNvPr>
        <xdr:cNvSpPr txBox="1">
          <a:spLocks noChangeArrowheads="1"/>
        </xdr:cNvSpPr>
      </xdr:nvSpPr>
      <xdr:spPr bwMode="auto">
        <a:xfrm>
          <a:off x="4286250" y="3638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24</xdr:row>
      <xdr:rowOff>76200</xdr:rowOff>
    </xdr:from>
    <xdr:to>
      <xdr:col>7</xdr:col>
      <xdr:colOff>76200</xdr:colOff>
      <xdr:row>25</xdr:row>
      <xdr:rowOff>114300</xdr:rowOff>
    </xdr:to>
    <xdr:sp macro="" textlink="">
      <xdr:nvSpPr>
        <xdr:cNvPr id="13072" name="Text Box 75" hidden="1">
          <a:extLst>
            <a:ext uri="{FF2B5EF4-FFF2-40B4-BE49-F238E27FC236}">
              <a16:creationId xmlns:a16="http://schemas.microsoft.com/office/drawing/2014/main" id="{00000000-0008-0000-0000-000010330000}"/>
            </a:ext>
          </a:extLst>
        </xdr:cNvPr>
        <xdr:cNvSpPr txBox="1">
          <a:spLocks noChangeArrowheads="1"/>
        </xdr:cNvSpPr>
      </xdr:nvSpPr>
      <xdr:spPr bwMode="auto">
        <a:xfrm>
          <a:off x="4286250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24</xdr:row>
      <xdr:rowOff>76200</xdr:rowOff>
    </xdr:from>
    <xdr:to>
      <xdr:col>7</xdr:col>
      <xdr:colOff>76200</xdr:colOff>
      <xdr:row>25</xdr:row>
      <xdr:rowOff>114300</xdr:rowOff>
    </xdr:to>
    <xdr:sp macro="" textlink="">
      <xdr:nvSpPr>
        <xdr:cNvPr id="13073" name="Text Box 75" hidden="1">
          <a:extLst>
            <a:ext uri="{FF2B5EF4-FFF2-40B4-BE49-F238E27FC236}">
              <a16:creationId xmlns:a16="http://schemas.microsoft.com/office/drawing/2014/main" id="{00000000-0008-0000-0000-000011330000}"/>
            </a:ext>
          </a:extLst>
        </xdr:cNvPr>
        <xdr:cNvSpPr txBox="1">
          <a:spLocks noChangeArrowheads="1"/>
        </xdr:cNvSpPr>
      </xdr:nvSpPr>
      <xdr:spPr bwMode="auto">
        <a:xfrm>
          <a:off x="4286250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24</xdr:row>
      <xdr:rowOff>76200</xdr:rowOff>
    </xdr:from>
    <xdr:to>
      <xdr:col>7</xdr:col>
      <xdr:colOff>76200</xdr:colOff>
      <xdr:row>25</xdr:row>
      <xdr:rowOff>114300</xdr:rowOff>
    </xdr:to>
    <xdr:sp macro="" textlink="">
      <xdr:nvSpPr>
        <xdr:cNvPr id="13074" name="Text Box 75" hidden="1">
          <a:extLst>
            <a:ext uri="{FF2B5EF4-FFF2-40B4-BE49-F238E27FC236}">
              <a16:creationId xmlns:a16="http://schemas.microsoft.com/office/drawing/2014/main" id="{00000000-0008-0000-0000-000012330000}"/>
            </a:ext>
          </a:extLst>
        </xdr:cNvPr>
        <xdr:cNvSpPr txBox="1">
          <a:spLocks noChangeArrowheads="1"/>
        </xdr:cNvSpPr>
      </xdr:nvSpPr>
      <xdr:spPr bwMode="auto">
        <a:xfrm>
          <a:off x="4286250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24</xdr:row>
      <xdr:rowOff>76200</xdr:rowOff>
    </xdr:from>
    <xdr:to>
      <xdr:col>7</xdr:col>
      <xdr:colOff>76200</xdr:colOff>
      <xdr:row>25</xdr:row>
      <xdr:rowOff>114300</xdr:rowOff>
    </xdr:to>
    <xdr:sp macro="" textlink="">
      <xdr:nvSpPr>
        <xdr:cNvPr id="13075" name="Text Box 75" hidden="1">
          <a:extLst>
            <a:ext uri="{FF2B5EF4-FFF2-40B4-BE49-F238E27FC236}">
              <a16:creationId xmlns:a16="http://schemas.microsoft.com/office/drawing/2014/main" id="{00000000-0008-0000-0000-000013330000}"/>
            </a:ext>
          </a:extLst>
        </xdr:cNvPr>
        <xdr:cNvSpPr txBox="1">
          <a:spLocks noChangeArrowheads="1"/>
        </xdr:cNvSpPr>
      </xdr:nvSpPr>
      <xdr:spPr bwMode="auto">
        <a:xfrm>
          <a:off x="4286250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24</xdr:row>
      <xdr:rowOff>76200</xdr:rowOff>
    </xdr:from>
    <xdr:to>
      <xdr:col>7</xdr:col>
      <xdr:colOff>76200</xdr:colOff>
      <xdr:row>25</xdr:row>
      <xdr:rowOff>114300</xdr:rowOff>
    </xdr:to>
    <xdr:sp macro="" textlink="">
      <xdr:nvSpPr>
        <xdr:cNvPr id="13076" name="Text Box 75" hidden="1">
          <a:extLst>
            <a:ext uri="{FF2B5EF4-FFF2-40B4-BE49-F238E27FC236}">
              <a16:creationId xmlns:a16="http://schemas.microsoft.com/office/drawing/2014/main" id="{00000000-0008-0000-0000-000014330000}"/>
            </a:ext>
          </a:extLst>
        </xdr:cNvPr>
        <xdr:cNvSpPr txBox="1">
          <a:spLocks noChangeArrowheads="1"/>
        </xdr:cNvSpPr>
      </xdr:nvSpPr>
      <xdr:spPr bwMode="auto">
        <a:xfrm>
          <a:off x="4286250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24</xdr:row>
      <xdr:rowOff>76200</xdr:rowOff>
    </xdr:from>
    <xdr:to>
      <xdr:col>7</xdr:col>
      <xdr:colOff>76200</xdr:colOff>
      <xdr:row>25</xdr:row>
      <xdr:rowOff>66675</xdr:rowOff>
    </xdr:to>
    <xdr:sp macro="" textlink="">
      <xdr:nvSpPr>
        <xdr:cNvPr id="13077" name="Text Box 75" hidden="1">
          <a:extLst>
            <a:ext uri="{FF2B5EF4-FFF2-40B4-BE49-F238E27FC236}">
              <a16:creationId xmlns:a16="http://schemas.microsoft.com/office/drawing/2014/main" id="{00000000-0008-0000-0000-000015330000}"/>
            </a:ext>
          </a:extLst>
        </xdr:cNvPr>
        <xdr:cNvSpPr txBox="1">
          <a:spLocks noChangeArrowheads="1"/>
        </xdr:cNvSpPr>
      </xdr:nvSpPr>
      <xdr:spPr bwMode="auto">
        <a:xfrm>
          <a:off x="4286250" y="38481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24</xdr:row>
      <xdr:rowOff>76200</xdr:rowOff>
    </xdr:from>
    <xdr:to>
      <xdr:col>7</xdr:col>
      <xdr:colOff>76200</xdr:colOff>
      <xdr:row>25</xdr:row>
      <xdr:rowOff>66675</xdr:rowOff>
    </xdr:to>
    <xdr:sp macro="" textlink="">
      <xdr:nvSpPr>
        <xdr:cNvPr id="13078" name="Text Box 75" hidden="1">
          <a:extLst>
            <a:ext uri="{FF2B5EF4-FFF2-40B4-BE49-F238E27FC236}">
              <a16:creationId xmlns:a16="http://schemas.microsoft.com/office/drawing/2014/main" id="{00000000-0008-0000-0000-000016330000}"/>
            </a:ext>
          </a:extLst>
        </xdr:cNvPr>
        <xdr:cNvSpPr txBox="1">
          <a:spLocks noChangeArrowheads="1"/>
        </xdr:cNvSpPr>
      </xdr:nvSpPr>
      <xdr:spPr bwMode="auto">
        <a:xfrm>
          <a:off x="4286250" y="3638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25</xdr:row>
      <xdr:rowOff>76200</xdr:rowOff>
    </xdr:from>
    <xdr:to>
      <xdr:col>7</xdr:col>
      <xdr:colOff>76200</xdr:colOff>
      <xdr:row>26</xdr:row>
      <xdr:rowOff>114300</xdr:rowOff>
    </xdr:to>
    <xdr:sp macro="" textlink="">
      <xdr:nvSpPr>
        <xdr:cNvPr id="13079" name="Text Box 75" hidden="1">
          <a:extLst>
            <a:ext uri="{FF2B5EF4-FFF2-40B4-BE49-F238E27FC236}">
              <a16:creationId xmlns:a16="http://schemas.microsoft.com/office/drawing/2014/main" id="{00000000-0008-0000-0000-000017330000}"/>
            </a:ext>
          </a:extLst>
        </xdr:cNvPr>
        <xdr:cNvSpPr txBox="1">
          <a:spLocks noChangeArrowheads="1"/>
        </xdr:cNvSpPr>
      </xdr:nvSpPr>
      <xdr:spPr bwMode="auto">
        <a:xfrm>
          <a:off x="4286250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25</xdr:row>
      <xdr:rowOff>76200</xdr:rowOff>
    </xdr:from>
    <xdr:to>
      <xdr:col>7</xdr:col>
      <xdr:colOff>76200</xdr:colOff>
      <xdr:row>26</xdr:row>
      <xdr:rowOff>114300</xdr:rowOff>
    </xdr:to>
    <xdr:sp macro="" textlink="">
      <xdr:nvSpPr>
        <xdr:cNvPr id="13080" name="Text Box 75" hidden="1">
          <a:extLst>
            <a:ext uri="{FF2B5EF4-FFF2-40B4-BE49-F238E27FC236}">
              <a16:creationId xmlns:a16="http://schemas.microsoft.com/office/drawing/2014/main" id="{00000000-0008-0000-0000-000018330000}"/>
            </a:ext>
          </a:extLst>
        </xdr:cNvPr>
        <xdr:cNvSpPr txBox="1">
          <a:spLocks noChangeArrowheads="1"/>
        </xdr:cNvSpPr>
      </xdr:nvSpPr>
      <xdr:spPr bwMode="auto">
        <a:xfrm>
          <a:off x="4286250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25</xdr:row>
      <xdr:rowOff>76200</xdr:rowOff>
    </xdr:from>
    <xdr:to>
      <xdr:col>7</xdr:col>
      <xdr:colOff>76200</xdr:colOff>
      <xdr:row>26</xdr:row>
      <xdr:rowOff>114300</xdr:rowOff>
    </xdr:to>
    <xdr:sp macro="" textlink="">
      <xdr:nvSpPr>
        <xdr:cNvPr id="13081" name="Text Box 75" hidden="1">
          <a:extLst>
            <a:ext uri="{FF2B5EF4-FFF2-40B4-BE49-F238E27FC236}">
              <a16:creationId xmlns:a16="http://schemas.microsoft.com/office/drawing/2014/main" id="{00000000-0008-0000-0000-000019330000}"/>
            </a:ext>
          </a:extLst>
        </xdr:cNvPr>
        <xdr:cNvSpPr txBox="1">
          <a:spLocks noChangeArrowheads="1"/>
        </xdr:cNvSpPr>
      </xdr:nvSpPr>
      <xdr:spPr bwMode="auto">
        <a:xfrm>
          <a:off x="4286250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25</xdr:row>
      <xdr:rowOff>76200</xdr:rowOff>
    </xdr:from>
    <xdr:to>
      <xdr:col>7</xdr:col>
      <xdr:colOff>76200</xdr:colOff>
      <xdr:row>26</xdr:row>
      <xdr:rowOff>114300</xdr:rowOff>
    </xdr:to>
    <xdr:sp macro="" textlink="">
      <xdr:nvSpPr>
        <xdr:cNvPr id="13082" name="Text Box 75" hidden="1">
          <a:extLst>
            <a:ext uri="{FF2B5EF4-FFF2-40B4-BE49-F238E27FC236}">
              <a16:creationId xmlns:a16="http://schemas.microsoft.com/office/drawing/2014/main" id="{00000000-0008-0000-0000-00001A330000}"/>
            </a:ext>
          </a:extLst>
        </xdr:cNvPr>
        <xdr:cNvSpPr txBox="1">
          <a:spLocks noChangeArrowheads="1"/>
        </xdr:cNvSpPr>
      </xdr:nvSpPr>
      <xdr:spPr bwMode="auto">
        <a:xfrm>
          <a:off x="4286250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25</xdr:row>
      <xdr:rowOff>76200</xdr:rowOff>
    </xdr:from>
    <xdr:to>
      <xdr:col>7</xdr:col>
      <xdr:colOff>76200</xdr:colOff>
      <xdr:row>26</xdr:row>
      <xdr:rowOff>114300</xdr:rowOff>
    </xdr:to>
    <xdr:sp macro="" textlink="">
      <xdr:nvSpPr>
        <xdr:cNvPr id="13083" name="Text Box 75" hidden="1">
          <a:extLst>
            <a:ext uri="{FF2B5EF4-FFF2-40B4-BE49-F238E27FC236}">
              <a16:creationId xmlns:a16="http://schemas.microsoft.com/office/drawing/2014/main" id="{00000000-0008-0000-0000-00001B330000}"/>
            </a:ext>
          </a:extLst>
        </xdr:cNvPr>
        <xdr:cNvSpPr txBox="1">
          <a:spLocks noChangeArrowheads="1"/>
        </xdr:cNvSpPr>
      </xdr:nvSpPr>
      <xdr:spPr bwMode="auto">
        <a:xfrm>
          <a:off x="4286250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25</xdr:row>
      <xdr:rowOff>76200</xdr:rowOff>
    </xdr:from>
    <xdr:to>
      <xdr:col>7</xdr:col>
      <xdr:colOff>76200</xdr:colOff>
      <xdr:row>26</xdr:row>
      <xdr:rowOff>66675</xdr:rowOff>
    </xdr:to>
    <xdr:sp macro="" textlink="">
      <xdr:nvSpPr>
        <xdr:cNvPr id="13084" name="Text Box 75" hidden="1">
          <a:extLst>
            <a:ext uri="{FF2B5EF4-FFF2-40B4-BE49-F238E27FC236}">
              <a16:creationId xmlns:a16="http://schemas.microsoft.com/office/drawing/2014/main" id="{00000000-0008-0000-0000-00001C330000}"/>
            </a:ext>
          </a:extLst>
        </xdr:cNvPr>
        <xdr:cNvSpPr txBox="1">
          <a:spLocks noChangeArrowheads="1"/>
        </xdr:cNvSpPr>
      </xdr:nvSpPr>
      <xdr:spPr bwMode="auto">
        <a:xfrm>
          <a:off x="4286250" y="38481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25</xdr:row>
      <xdr:rowOff>76200</xdr:rowOff>
    </xdr:from>
    <xdr:to>
      <xdr:col>7</xdr:col>
      <xdr:colOff>76200</xdr:colOff>
      <xdr:row>26</xdr:row>
      <xdr:rowOff>66675</xdr:rowOff>
    </xdr:to>
    <xdr:sp macro="" textlink="">
      <xdr:nvSpPr>
        <xdr:cNvPr id="13085" name="Text Box 75" hidden="1">
          <a:extLst>
            <a:ext uri="{FF2B5EF4-FFF2-40B4-BE49-F238E27FC236}">
              <a16:creationId xmlns:a16="http://schemas.microsoft.com/office/drawing/2014/main" id="{00000000-0008-0000-0000-00001D330000}"/>
            </a:ext>
          </a:extLst>
        </xdr:cNvPr>
        <xdr:cNvSpPr txBox="1">
          <a:spLocks noChangeArrowheads="1"/>
        </xdr:cNvSpPr>
      </xdr:nvSpPr>
      <xdr:spPr bwMode="auto">
        <a:xfrm>
          <a:off x="4286250" y="3638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26</xdr:row>
      <xdr:rowOff>76200</xdr:rowOff>
    </xdr:from>
    <xdr:to>
      <xdr:col>7</xdr:col>
      <xdr:colOff>76200</xdr:colOff>
      <xdr:row>27</xdr:row>
      <xdr:rowOff>114300</xdr:rowOff>
    </xdr:to>
    <xdr:sp macro="" textlink="">
      <xdr:nvSpPr>
        <xdr:cNvPr id="13086" name="Text Box 75" hidden="1">
          <a:extLst>
            <a:ext uri="{FF2B5EF4-FFF2-40B4-BE49-F238E27FC236}">
              <a16:creationId xmlns:a16="http://schemas.microsoft.com/office/drawing/2014/main" id="{00000000-0008-0000-0000-00001E330000}"/>
            </a:ext>
          </a:extLst>
        </xdr:cNvPr>
        <xdr:cNvSpPr txBox="1">
          <a:spLocks noChangeArrowheads="1"/>
        </xdr:cNvSpPr>
      </xdr:nvSpPr>
      <xdr:spPr bwMode="auto">
        <a:xfrm>
          <a:off x="4286250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26</xdr:row>
      <xdr:rowOff>76200</xdr:rowOff>
    </xdr:from>
    <xdr:to>
      <xdr:col>7</xdr:col>
      <xdr:colOff>76200</xdr:colOff>
      <xdr:row>27</xdr:row>
      <xdr:rowOff>114300</xdr:rowOff>
    </xdr:to>
    <xdr:sp macro="" textlink="">
      <xdr:nvSpPr>
        <xdr:cNvPr id="13087" name="Text Box 75" hidden="1">
          <a:extLst>
            <a:ext uri="{FF2B5EF4-FFF2-40B4-BE49-F238E27FC236}">
              <a16:creationId xmlns:a16="http://schemas.microsoft.com/office/drawing/2014/main" id="{00000000-0008-0000-0000-00001F330000}"/>
            </a:ext>
          </a:extLst>
        </xdr:cNvPr>
        <xdr:cNvSpPr txBox="1">
          <a:spLocks noChangeArrowheads="1"/>
        </xdr:cNvSpPr>
      </xdr:nvSpPr>
      <xdr:spPr bwMode="auto">
        <a:xfrm>
          <a:off x="4286250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26</xdr:row>
      <xdr:rowOff>76200</xdr:rowOff>
    </xdr:from>
    <xdr:to>
      <xdr:col>7</xdr:col>
      <xdr:colOff>76200</xdr:colOff>
      <xdr:row>27</xdr:row>
      <xdr:rowOff>114300</xdr:rowOff>
    </xdr:to>
    <xdr:sp macro="" textlink="">
      <xdr:nvSpPr>
        <xdr:cNvPr id="13088" name="Text Box 75" hidden="1">
          <a:extLst>
            <a:ext uri="{FF2B5EF4-FFF2-40B4-BE49-F238E27FC236}">
              <a16:creationId xmlns:a16="http://schemas.microsoft.com/office/drawing/2014/main" id="{00000000-0008-0000-0000-000020330000}"/>
            </a:ext>
          </a:extLst>
        </xdr:cNvPr>
        <xdr:cNvSpPr txBox="1">
          <a:spLocks noChangeArrowheads="1"/>
        </xdr:cNvSpPr>
      </xdr:nvSpPr>
      <xdr:spPr bwMode="auto">
        <a:xfrm>
          <a:off x="4286250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26</xdr:row>
      <xdr:rowOff>76200</xdr:rowOff>
    </xdr:from>
    <xdr:to>
      <xdr:col>7</xdr:col>
      <xdr:colOff>76200</xdr:colOff>
      <xdr:row>27</xdr:row>
      <xdr:rowOff>114300</xdr:rowOff>
    </xdr:to>
    <xdr:sp macro="" textlink="">
      <xdr:nvSpPr>
        <xdr:cNvPr id="13089" name="Text Box 75" hidden="1">
          <a:extLst>
            <a:ext uri="{FF2B5EF4-FFF2-40B4-BE49-F238E27FC236}">
              <a16:creationId xmlns:a16="http://schemas.microsoft.com/office/drawing/2014/main" id="{00000000-0008-0000-0000-000021330000}"/>
            </a:ext>
          </a:extLst>
        </xdr:cNvPr>
        <xdr:cNvSpPr txBox="1">
          <a:spLocks noChangeArrowheads="1"/>
        </xdr:cNvSpPr>
      </xdr:nvSpPr>
      <xdr:spPr bwMode="auto">
        <a:xfrm>
          <a:off x="4286250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26</xdr:row>
      <xdr:rowOff>76200</xdr:rowOff>
    </xdr:from>
    <xdr:to>
      <xdr:col>7</xdr:col>
      <xdr:colOff>76200</xdr:colOff>
      <xdr:row>27</xdr:row>
      <xdr:rowOff>114300</xdr:rowOff>
    </xdr:to>
    <xdr:sp macro="" textlink="">
      <xdr:nvSpPr>
        <xdr:cNvPr id="13090" name="Text Box 75" hidden="1">
          <a:extLst>
            <a:ext uri="{FF2B5EF4-FFF2-40B4-BE49-F238E27FC236}">
              <a16:creationId xmlns:a16="http://schemas.microsoft.com/office/drawing/2014/main" id="{00000000-0008-0000-0000-000022330000}"/>
            </a:ext>
          </a:extLst>
        </xdr:cNvPr>
        <xdr:cNvSpPr txBox="1">
          <a:spLocks noChangeArrowheads="1"/>
        </xdr:cNvSpPr>
      </xdr:nvSpPr>
      <xdr:spPr bwMode="auto">
        <a:xfrm>
          <a:off x="4286250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26</xdr:row>
      <xdr:rowOff>76200</xdr:rowOff>
    </xdr:from>
    <xdr:to>
      <xdr:col>7</xdr:col>
      <xdr:colOff>76200</xdr:colOff>
      <xdr:row>27</xdr:row>
      <xdr:rowOff>66675</xdr:rowOff>
    </xdr:to>
    <xdr:sp macro="" textlink="">
      <xdr:nvSpPr>
        <xdr:cNvPr id="13091" name="Text Box 75" hidden="1">
          <a:extLst>
            <a:ext uri="{FF2B5EF4-FFF2-40B4-BE49-F238E27FC236}">
              <a16:creationId xmlns:a16="http://schemas.microsoft.com/office/drawing/2014/main" id="{00000000-0008-0000-0000-000023330000}"/>
            </a:ext>
          </a:extLst>
        </xdr:cNvPr>
        <xdr:cNvSpPr txBox="1">
          <a:spLocks noChangeArrowheads="1"/>
        </xdr:cNvSpPr>
      </xdr:nvSpPr>
      <xdr:spPr bwMode="auto">
        <a:xfrm>
          <a:off x="4286250" y="38481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26</xdr:row>
      <xdr:rowOff>76200</xdr:rowOff>
    </xdr:from>
    <xdr:to>
      <xdr:col>7</xdr:col>
      <xdr:colOff>76200</xdr:colOff>
      <xdr:row>27</xdr:row>
      <xdr:rowOff>66675</xdr:rowOff>
    </xdr:to>
    <xdr:sp macro="" textlink="">
      <xdr:nvSpPr>
        <xdr:cNvPr id="13092" name="Text Box 75" hidden="1">
          <a:extLst>
            <a:ext uri="{FF2B5EF4-FFF2-40B4-BE49-F238E27FC236}">
              <a16:creationId xmlns:a16="http://schemas.microsoft.com/office/drawing/2014/main" id="{00000000-0008-0000-0000-000024330000}"/>
            </a:ext>
          </a:extLst>
        </xdr:cNvPr>
        <xdr:cNvSpPr txBox="1">
          <a:spLocks noChangeArrowheads="1"/>
        </xdr:cNvSpPr>
      </xdr:nvSpPr>
      <xdr:spPr bwMode="auto">
        <a:xfrm>
          <a:off x="4286250" y="3638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27</xdr:row>
      <xdr:rowOff>76200</xdr:rowOff>
    </xdr:from>
    <xdr:to>
      <xdr:col>7</xdr:col>
      <xdr:colOff>76200</xdr:colOff>
      <xdr:row>28</xdr:row>
      <xdr:rowOff>114300</xdr:rowOff>
    </xdr:to>
    <xdr:sp macro="" textlink="">
      <xdr:nvSpPr>
        <xdr:cNvPr id="13093" name="Text Box 75" hidden="1">
          <a:extLst>
            <a:ext uri="{FF2B5EF4-FFF2-40B4-BE49-F238E27FC236}">
              <a16:creationId xmlns:a16="http://schemas.microsoft.com/office/drawing/2014/main" id="{00000000-0008-0000-0000-000025330000}"/>
            </a:ext>
          </a:extLst>
        </xdr:cNvPr>
        <xdr:cNvSpPr txBox="1">
          <a:spLocks noChangeArrowheads="1"/>
        </xdr:cNvSpPr>
      </xdr:nvSpPr>
      <xdr:spPr bwMode="auto">
        <a:xfrm>
          <a:off x="4286250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27</xdr:row>
      <xdr:rowOff>76200</xdr:rowOff>
    </xdr:from>
    <xdr:to>
      <xdr:col>7</xdr:col>
      <xdr:colOff>76200</xdr:colOff>
      <xdr:row>28</xdr:row>
      <xdr:rowOff>114300</xdr:rowOff>
    </xdr:to>
    <xdr:sp macro="" textlink="">
      <xdr:nvSpPr>
        <xdr:cNvPr id="13094" name="Text Box 75" hidden="1">
          <a:extLst>
            <a:ext uri="{FF2B5EF4-FFF2-40B4-BE49-F238E27FC236}">
              <a16:creationId xmlns:a16="http://schemas.microsoft.com/office/drawing/2014/main" id="{00000000-0008-0000-0000-000026330000}"/>
            </a:ext>
          </a:extLst>
        </xdr:cNvPr>
        <xdr:cNvSpPr txBox="1">
          <a:spLocks noChangeArrowheads="1"/>
        </xdr:cNvSpPr>
      </xdr:nvSpPr>
      <xdr:spPr bwMode="auto">
        <a:xfrm>
          <a:off x="4286250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27</xdr:row>
      <xdr:rowOff>76200</xdr:rowOff>
    </xdr:from>
    <xdr:to>
      <xdr:col>7</xdr:col>
      <xdr:colOff>76200</xdr:colOff>
      <xdr:row>28</xdr:row>
      <xdr:rowOff>114300</xdr:rowOff>
    </xdr:to>
    <xdr:sp macro="" textlink="">
      <xdr:nvSpPr>
        <xdr:cNvPr id="13095" name="Text Box 75" hidden="1">
          <a:extLst>
            <a:ext uri="{FF2B5EF4-FFF2-40B4-BE49-F238E27FC236}">
              <a16:creationId xmlns:a16="http://schemas.microsoft.com/office/drawing/2014/main" id="{00000000-0008-0000-0000-000027330000}"/>
            </a:ext>
          </a:extLst>
        </xdr:cNvPr>
        <xdr:cNvSpPr txBox="1">
          <a:spLocks noChangeArrowheads="1"/>
        </xdr:cNvSpPr>
      </xdr:nvSpPr>
      <xdr:spPr bwMode="auto">
        <a:xfrm>
          <a:off x="4286250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27</xdr:row>
      <xdr:rowOff>76200</xdr:rowOff>
    </xdr:from>
    <xdr:to>
      <xdr:col>7</xdr:col>
      <xdr:colOff>76200</xdr:colOff>
      <xdr:row>28</xdr:row>
      <xdr:rowOff>114300</xdr:rowOff>
    </xdr:to>
    <xdr:sp macro="" textlink="">
      <xdr:nvSpPr>
        <xdr:cNvPr id="13096" name="Text Box 75" hidden="1">
          <a:extLst>
            <a:ext uri="{FF2B5EF4-FFF2-40B4-BE49-F238E27FC236}">
              <a16:creationId xmlns:a16="http://schemas.microsoft.com/office/drawing/2014/main" id="{00000000-0008-0000-0000-000028330000}"/>
            </a:ext>
          </a:extLst>
        </xdr:cNvPr>
        <xdr:cNvSpPr txBox="1">
          <a:spLocks noChangeArrowheads="1"/>
        </xdr:cNvSpPr>
      </xdr:nvSpPr>
      <xdr:spPr bwMode="auto">
        <a:xfrm>
          <a:off x="4286250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27</xdr:row>
      <xdr:rowOff>76200</xdr:rowOff>
    </xdr:from>
    <xdr:to>
      <xdr:col>7</xdr:col>
      <xdr:colOff>76200</xdr:colOff>
      <xdr:row>28</xdr:row>
      <xdr:rowOff>114300</xdr:rowOff>
    </xdr:to>
    <xdr:sp macro="" textlink="">
      <xdr:nvSpPr>
        <xdr:cNvPr id="13097" name="Text Box 75" hidden="1">
          <a:extLst>
            <a:ext uri="{FF2B5EF4-FFF2-40B4-BE49-F238E27FC236}">
              <a16:creationId xmlns:a16="http://schemas.microsoft.com/office/drawing/2014/main" id="{00000000-0008-0000-0000-000029330000}"/>
            </a:ext>
          </a:extLst>
        </xdr:cNvPr>
        <xdr:cNvSpPr txBox="1">
          <a:spLocks noChangeArrowheads="1"/>
        </xdr:cNvSpPr>
      </xdr:nvSpPr>
      <xdr:spPr bwMode="auto">
        <a:xfrm>
          <a:off x="4286250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27</xdr:row>
      <xdr:rowOff>76200</xdr:rowOff>
    </xdr:from>
    <xdr:to>
      <xdr:col>7</xdr:col>
      <xdr:colOff>76200</xdr:colOff>
      <xdr:row>28</xdr:row>
      <xdr:rowOff>66675</xdr:rowOff>
    </xdr:to>
    <xdr:sp macro="" textlink="">
      <xdr:nvSpPr>
        <xdr:cNvPr id="13098" name="Text Box 75" hidden="1">
          <a:extLst>
            <a:ext uri="{FF2B5EF4-FFF2-40B4-BE49-F238E27FC236}">
              <a16:creationId xmlns:a16="http://schemas.microsoft.com/office/drawing/2014/main" id="{00000000-0008-0000-0000-00002A330000}"/>
            </a:ext>
          </a:extLst>
        </xdr:cNvPr>
        <xdr:cNvSpPr txBox="1">
          <a:spLocks noChangeArrowheads="1"/>
        </xdr:cNvSpPr>
      </xdr:nvSpPr>
      <xdr:spPr bwMode="auto">
        <a:xfrm>
          <a:off x="4286250" y="38481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10</xdr:row>
      <xdr:rowOff>76200</xdr:rowOff>
    </xdr:from>
    <xdr:to>
      <xdr:col>10</xdr:col>
      <xdr:colOff>76200</xdr:colOff>
      <xdr:row>11</xdr:row>
      <xdr:rowOff>66675</xdr:rowOff>
    </xdr:to>
    <xdr:sp macro="" textlink="">
      <xdr:nvSpPr>
        <xdr:cNvPr id="13099" name="Text Box 75" hidden="1">
          <a:extLst>
            <a:ext uri="{FF2B5EF4-FFF2-40B4-BE49-F238E27FC236}">
              <a16:creationId xmlns:a16="http://schemas.microsoft.com/office/drawing/2014/main" id="{00000000-0008-0000-0000-00002B330000}"/>
            </a:ext>
          </a:extLst>
        </xdr:cNvPr>
        <xdr:cNvSpPr txBox="1">
          <a:spLocks noChangeArrowheads="1"/>
        </xdr:cNvSpPr>
      </xdr:nvSpPr>
      <xdr:spPr bwMode="auto">
        <a:xfrm>
          <a:off x="5210175" y="3638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11</xdr:row>
      <xdr:rowOff>76200</xdr:rowOff>
    </xdr:from>
    <xdr:to>
      <xdr:col>10</xdr:col>
      <xdr:colOff>76200</xdr:colOff>
      <xdr:row>12</xdr:row>
      <xdr:rowOff>114300</xdr:rowOff>
    </xdr:to>
    <xdr:sp macro="" textlink="">
      <xdr:nvSpPr>
        <xdr:cNvPr id="13100" name="Text Box 75" hidden="1">
          <a:extLst>
            <a:ext uri="{FF2B5EF4-FFF2-40B4-BE49-F238E27FC236}">
              <a16:creationId xmlns:a16="http://schemas.microsoft.com/office/drawing/2014/main" id="{00000000-0008-0000-0000-00002C330000}"/>
            </a:ext>
          </a:extLst>
        </xdr:cNvPr>
        <xdr:cNvSpPr txBox="1">
          <a:spLocks noChangeArrowheads="1"/>
        </xdr:cNvSpPr>
      </xdr:nvSpPr>
      <xdr:spPr bwMode="auto">
        <a:xfrm>
          <a:off x="5210175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11</xdr:row>
      <xdr:rowOff>76200</xdr:rowOff>
    </xdr:from>
    <xdr:to>
      <xdr:col>10</xdr:col>
      <xdr:colOff>76200</xdr:colOff>
      <xdr:row>12</xdr:row>
      <xdr:rowOff>114300</xdr:rowOff>
    </xdr:to>
    <xdr:sp macro="" textlink="">
      <xdr:nvSpPr>
        <xdr:cNvPr id="13101" name="Text Box 75" hidden="1">
          <a:extLst>
            <a:ext uri="{FF2B5EF4-FFF2-40B4-BE49-F238E27FC236}">
              <a16:creationId xmlns:a16="http://schemas.microsoft.com/office/drawing/2014/main" id="{00000000-0008-0000-0000-00002D330000}"/>
            </a:ext>
          </a:extLst>
        </xdr:cNvPr>
        <xdr:cNvSpPr txBox="1">
          <a:spLocks noChangeArrowheads="1"/>
        </xdr:cNvSpPr>
      </xdr:nvSpPr>
      <xdr:spPr bwMode="auto">
        <a:xfrm>
          <a:off x="5210175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11</xdr:row>
      <xdr:rowOff>76200</xdr:rowOff>
    </xdr:from>
    <xdr:to>
      <xdr:col>10</xdr:col>
      <xdr:colOff>76200</xdr:colOff>
      <xdr:row>12</xdr:row>
      <xdr:rowOff>114300</xdr:rowOff>
    </xdr:to>
    <xdr:sp macro="" textlink="">
      <xdr:nvSpPr>
        <xdr:cNvPr id="13102" name="Text Box 75" hidden="1">
          <a:extLst>
            <a:ext uri="{FF2B5EF4-FFF2-40B4-BE49-F238E27FC236}">
              <a16:creationId xmlns:a16="http://schemas.microsoft.com/office/drawing/2014/main" id="{00000000-0008-0000-0000-00002E330000}"/>
            </a:ext>
          </a:extLst>
        </xdr:cNvPr>
        <xdr:cNvSpPr txBox="1">
          <a:spLocks noChangeArrowheads="1"/>
        </xdr:cNvSpPr>
      </xdr:nvSpPr>
      <xdr:spPr bwMode="auto">
        <a:xfrm>
          <a:off x="5210175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11</xdr:row>
      <xdr:rowOff>76200</xdr:rowOff>
    </xdr:from>
    <xdr:to>
      <xdr:col>10</xdr:col>
      <xdr:colOff>76200</xdr:colOff>
      <xdr:row>12</xdr:row>
      <xdr:rowOff>114300</xdr:rowOff>
    </xdr:to>
    <xdr:sp macro="" textlink="">
      <xdr:nvSpPr>
        <xdr:cNvPr id="13103" name="Text Box 75" hidden="1">
          <a:extLst>
            <a:ext uri="{FF2B5EF4-FFF2-40B4-BE49-F238E27FC236}">
              <a16:creationId xmlns:a16="http://schemas.microsoft.com/office/drawing/2014/main" id="{00000000-0008-0000-0000-00002F330000}"/>
            </a:ext>
          </a:extLst>
        </xdr:cNvPr>
        <xdr:cNvSpPr txBox="1">
          <a:spLocks noChangeArrowheads="1"/>
        </xdr:cNvSpPr>
      </xdr:nvSpPr>
      <xdr:spPr bwMode="auto">
        <a:xfrm>
          <a:off x="5210175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11</xdr:row>
      <xdr:rowOff>76200</xdr:rowOff>
    </xdr:from>
    <xdr:to>
      <xdr:col>10</xdr:col>
      <xdr:colOff>76200</xdr:colOff>
      <xdr:row>12</xdr:row>
      <xdr:rowOff>114300</xdr:rowOff>
    </xdr:to>
    <xdr:sp macro="" textlink="">
      <xdr:nvSpPr>
        <xdr:cNvPr id="13104" name="Text Box 75" hidden="1">
          <a:extLst>
            <a:ext uri="{FF2B5EF4-FFF2-40B4-BE49-F238E27FC236}">
              <a16:creationId xmlns:a16="http://schemas.microsoft.com/office/drawing/2014/main" id="{00000000-0008-0000-0000-000030330000}"/>
            </a:ext>
          </a:extLst>
        </xdr:cNvPr>
        <xdr:cNvSpPr txBox="1">
          <a:spLocks noChangeArrowheads="1"/>
        </xdr:cNvSpPr>
      </xdr:nvSpPr>
      <xdr:spPr bwMode="auto">
        <a:xfrm>
          <a:off x="5210175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11</xdr:row>
      <xdr:rowOff>76200</xdr:rowOff>
    </xdr:from>
    <xdr:to>
      <xdr:col>10</xdr:col>
      <xdr:colOff>76200</xdr:colOff>
      <xdr:row>12</xdr:row>
      <xdr:rowOff>114300</xdr:rowOff>
    </xdr:to>
    <xdr:sp macro="" textlink="">
      <xdr:nvSpPr>
        <xdr:cNvPr id="13105" name="Text Box 75" hidden="1">
          <a:extLst>
            <a:ext uri="{FF2B5EF4-FFF2-40B4-BE49-F238E27FC236}">
              <a16:creationId xmlns:a16="http://schemas.microsoft.com/office/drawing/2014/main" id="{00000000-0008-0000-0000-000031330000}"/>
            </a:ext>
          </a:extLst>
        </xdr:cNvPr>
        <xdr:cNvSpPr txBox="1">
          <a:spLocks noChangeArrowheads="1"/>
        </xdr:cNvSpPr>
      </xdr:nvSpPr>
      <xdr:spPr bwMode="auto">
        <a:xfrm>
          <a:off x="5210175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11</xdr:row>
      <xdr:rowOff>76200</xdr:rowOff>
    </xdr:from>
    <xdr:to>
      <xdr:col>10</xdr:col>
      <xdr:colOff>76200</xdr:colOff>
      <xdr:row>12</xdr:row>
      <xdr:rowOff>66675</xdr:rowOff>
    </xdr:to>
    <xdr:sp macro="" textlink="">
      <xdr:nvSpPr>
        <xdr:cNvPr id="13106" name="Text Box 75" hidden="1">
          <a:extLst>
            <a:ext uri="{FF2B5EF4-FFF2-40B4-BE49-F238E27FC236}">
              <a16:creationId xmlns:a16="http://schemas.microsoft.com/office/drawing/2014/main" id="{00000000-0008-0000-0000-000032330000}"/>
            </a:ext>
          </a:extLst>
        </xdr:cNvPr>
        <xdr:cNvSpPr txBox="1">
          <a:spLocks noChangeArrowheads="1"/>
        </xdr:cNvSpPr>
      </xdr:nvSpPr>
      <xdr:spPr bwMode="auto">
        <a:xfrm>
          <a:off x="5210175" y="3638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12</xdr:row>
      <xdr:rowOff>76200</xdr:rowOff>
    </xdr:from>
    <xdr:to>
      <xdr:col>10</xdr:col>
      <xdr:colOff>76200</xdr:colOff>
      <xdr:row>13</xdr:row>
      <xdr:rowOff>114300</xdr:rowOff>
    </xdr:to>
    <xdr:sp macro="" textlink="">
      <xdr:nvSpPr>
        <xdr:cNvPr id="13107" name="Text Box 75" hidden="1">
          <a:extLst>
            <a:ext uri="{FF2B5EF4-FFF2-40B4-BE49-F238E27FC236}">
              <a16:creationId xmlns:a16="http://schemas.microsoft.com/office/drawing/2014/main" id="{00000000-0008-0000-0000-000033330000}"/>
            </a:ext>
          </a:extLst>
        </xdr:cNvPr>
        <xdr:cNvSpPr txBox="1">
          <a:spLocks noChangeArrowheads="1"/>
        </xdr:cNvSpPr>
      </xdr:nvSpPr>
      <xdr:spPr bwMode="auto">
        <a:xfrm>
          <a:off x="5210175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12</xdr:row>
      <xdr:rowOff>76200</xdr:rowOff>
    </xdr:from>
    <xdr:to>
      <xdr:col>10</xdr:col>
      <xdr:colOff>76200</xdr:colOff>
      <xdr:row>13</xdr:row>
      <xdr:rowOff>114300</xdr:rowOff>
    </xdr:to>
    <xdr:sp macro="" textlink="">
      <xdr:nvSpPr>
        <xdr:cNvPr id="13108" name="Text Box 75" hidden="1">
          <a:extLst>
            <a:ext uri="{FF2B5EF4-FFF2-40B4-BE49-F238E27FC236}">
              <a16:creationId xmlns:a16="http://schemas.microsoft.com/office/drawing/2014/main" id="{00000000-0008-0000-0000-000034330000}"/>
            </a:ext>
          </a:extLst>
        </xdr:cNvPr>
        <xdr:cNvSpPr txBox="1">
          <a:spLocks noChangeArrowheads="1"/>
        </xdr:cNvSpPr>
      </xdr:nvSpPr>
      <xdr:spPr bwMode="auto">
        <a:xfrm>
          <a:off x="5210175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12</xdr:row>
      <xdr:rowOff>76200</xdr:rowOff>
    </xdr:from>
    <xdr:to>
      <xdr:col>10</xdr:col>
      <xdr:colOff>76200</xdr:colOff>
      <xdr:row>13</xdr:row>
      <xdr:rowOff>114300</xdr:rowOff>
    </xdr:to>
    <xdr:sp macro="" textlink="">
      <xdr:nvSpPr>
        <xdr:cNvPr id="13109" name="Text Box 75" hidden="1">
          <a:extLst>
            <a:ext uri="{FF2B5EF4-FFF2-40B4-BE49-F238E27FC236}">
              <a16:creationId xmlns:a16="http://schemas.microsoft.com/office/drawing/2014/main" id="{00000000-0008-0000-0000-000035330000}"/>
            </a:ext>
          </a:extLst>
        </xdr:cNvPr>
        <xdr:cNvSpPr txBox="1">
          <a:spLocks noChangeArrowheads="1"/>
        </xdr:cNvSpPr>
      </xdr:nvSpPr>
      <xdr:spPr bwMode="auto">
        <a:xfrm>
          <a:off x="5210175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12</xdr:row>
      <xdr:rowOff>76200</xdr:rowOff>
    </xdr:from>
    <xdr:to>
      <xdr:col>10</xdr:col>
      <xdr:colOff>76200</xdr:colOff>
      <xdr:row>13</xdr:row>
      <xdr:rowOff>114300</xdr:rowOff>
    </xdr:to>
    <xdr:sp macro="" textlink="">
      <xdr:nvSpPr>
        <xdr:cNvPr id="13110" name="Text Box 75" hidden="1">
          <a:extLst>
            <a:ext uri="{FF2B5EF4-FFF2-40B4-BE49-F238E27FC236}">
              <a16:creationId xmlns:a16="http://schemas.microsoft.com/office/drawing/2014/main" id="{00000000-0008-0000-0000-000036330000}"/>
            </a:ext>
          </a:extLst>
        </xdr:cNvPr>
        <xdr:cNvSpPr txBox="1">
          <a:spLocks noChangeArrowheads="1"/>
        </xdr:cNvSpPr>
      </xdr:nvSpPr>
      <xdr:spPr bwMode="auto">
        <a:xfrm>
          <a:off x="5210175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12</xdr:row>
      <xdr:rowOff>76200</xdr:rowOff>
    </xdr:from>
    <xdr:to>
      <xdr:col>10</xdr:col>
      <xdr:colOff>76200</xdr:colOff>
      <xdr:row>13</xdr:row>
      <xdr:rowOff>114300</xdr:rowOff>
    </xdr:to>
    <xdr:sp macro="" textlink="">
      <xdr:nvSpPr>
        <xdr:cNvPr id="13111" name="Text Box 75" hidden="1">
          <a:extLst>
            <a:ext uri="{FF2B5EF4-FFF2-40B4-BE49-F238E27FC236}">
              <a16:creationId xmlns:a16="http://schemas.microsoft.com/office/drawing/2014/main" id="{00000000-0008-0000-0000-000037330000}"/>
            </a:ext>
          </a:extLst>
        </xdr:cNvPr>
        <xdr:cNvSpPr txBox="1">
          <a:spLocks noChangeArrowheads="1"/>
        </xdr:cNvSpPr>
      </xdr:nvSpPr>
      <xdr:spPr bwMode="auto">
        <a:xfrm>
          <a:off x="5210175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12</xdr:row>
      <xdr:rowOff>76200</xdr:rowOff>
    </xdr:from>
    <xdr:to>
      <xdr:col>10</xdr:col>
      <xdr:colOff>76200</xdr:colOff>
      <xdr:row>13</xdr:row>
      <xdr:rowOff>114300</xdr:rowOff>
    </xdr:to>
    <xdr:sp macro="" textlink="">
      <xdr:nvSpPr>
        <xdr:cNvPr id="13112" name="Text Box 75" hidden="1">
          <a:extLst>
            <a:ext uri="{FF2B5EF4-FFF2-40B4-BE49-F238E27FC236}">
              <a16:creationId xmlns:a16="http://schemas.microsoft.com/office/drawing/2014/main" id="{00000000-0008-0000-0000-000038330000}"/>
            </a:ext>
          </a:extLst>
        </xdr:cNvPr>
        <xdr:cNvSpPr txBox="1">
          <a:spLocks noChangeArrowheads="1"/>
        </xdr:cNvSpPr>
      </xdr:nvSpPr>
      <xdr:spPr bwMode="auto">
        <a:xfrm>
          <a:off x="5210175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12</xdr:row>
      <xdr:rowOff>76200</xdr:rowOff>
    </xdr:from>
    <xdr:to>
      <xdr:col>10</xdr:col>
      <xdr:colOff>76200</xdr:colOff>
      <xdr:row>13</xdr:row>
      <xdr:rowOff>66675</xdr:rowOff>
    </xdr:to>
    <xdr:sp macro="" textlink="">
      <xdr:nvSpPr>
        <xdr:cNvPr id="13113" name="Text Box 75" hidden="1">
          <a:extLst>
            <a:ext uri="{FF2B5EF4-FFF2-40B4-BE49-F238E27FC236}">
              <a16:creationId xmlns:a16="http://schemas.microsoft.com/office/drawing/2014/main" id="{00000000-0008-0000-0000-000039330000}"/>
            </a:ext>
          </a:extLst>
        </xdr:cNvPr>
        <xdr:cNvSpPr txBox="1">
          <a:spLocks noChangeArrowheads="1"/>
        </xdr:cNvSpPr>
      </xdr:nvSpPr>
      <xdr:spPr bwMode="auto">
        <a:xfrm>
          <a:off x="5210175" y="38481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12</xdr:row>
      <xdr:rowOff>76200</xdr:rowOff>
    </xdr:from>
    <xdr:to>
      <xdr:col>10</xdr:col>
      <xdr:colOff>76200</xdr:colOff>
      <xdr:row>13</xdr:row>
      <xdr:rowOff>66675</xdr:rowOff>
    </xdr:to>
    <xdr:sp macro="" textlink="">
      <xdr:nvSpPr>
        <xdr:cNvPr id="13114" name="Text Box 75" hidden="1">
          <a:extLst>
            <a:ext uri="{FF2B5EF4-FFF2-40B4-BE49-F238E27FC236}">
              <a16:creationId xmlns:a16="http://schemas.microsoft.com/office/drawing/2014/main" id="{00000000-0008-0000-0000-00003A330000}"/>
            </a:ext>
          </a:extLst>
        </xdr:cNvPr>
        <xdr:cNvSpPr txBox="1">
          <a:spLocks noChangeArrowheads="1"/>
        </xdr:cNvSpPr>
      </xdr:nvSpPr>
      <xdr:spPr bwMode="auto">
        <a:xfrm>
          <a:off x="5210175" y="3638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13</xdr:row>
      <xdr:rowOff>76200</xdr:rowOff>
    </xdr:from>
    <xdr:to>
      <xdr:col>10</xdr:col>
      <xdr:colOff>76200</xdr:colOff>
      <xdr:row>14</xdr:row>
      <xdr:rowOff>114300</xdr:rowOff>
    </xdr:to>
    <xdr:sp macro="" textlink="">
      <xdr:nvSpPr>
        <xdr:cNvPr id="13115" name="Text Box 75" hidden="1">
          <a:extLst>
            <a:ext uri="{FF2B5EF4-FFF2-40B4-BE49-F238E27FC236}">
              <a16:creationId xmlns:a16="http://schemas.microsoft.com/office/drawing/2014/main" id="{00000000-0008-0000-0000-00003B330000}"/>
            </a:ext>
          </a:extLst>
        </xdr:cNvPr>
        <xdr:cNvSpPr txBox="1">
          <a:spLocks noChangeArrowheads="1"/>
        </xdr:cNvSpPr>
      </xdr:nvSpPr>
      <xdr:spPr bwMode="auto">
        <a:xfrm>
          <a:off x="5210175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13</xdr:row>
      <xdr:rowOff>76200</xdr:rowOff>
    </xdr:from>
    <xdr:to>
      <xdr:col>10</xdr:col>
      <xdr:colOff>76200</xdr:colOff>
      <xdr:row>14</xdr:row>
      <xdr:rowOff>114300</xdr:rowOff>
    </xdr:to>
    <xdr:sp macro="" textlink="">
      <xdr:nvSpPr>
        <xdr:cNvPr id="13116" name="Text Box 75" hidden="1">
          <a:extLst>
            <a:ext uri="{FF2B5EF4-FFF2-40B4-BE49-F238E27FC236}">
              <a16:creationId xmlns:a16="http://schemas.microsoft.com/office/drawing/2014/main" id="{00000000-0008-0000-0000-00003C330000}"/>
            </a:ext>
          </a:extLst>
        </xdr:cNvPr>
        <xdr:cNvSpPr txBox="1">
          <a:spLocks noChangeArrowheads="1"/>
        </xdr:cNvSpPr>
      </xdr:nvSpPr>
      <xdr:spPr bwMode="auto">
        <a:xfrm>
          <a:off x="5210175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13</xdr:row>
      <xdr:rowOff>76200</xdr:rowOff>
    </xdr:from>
    <xdr:to>
      <xdr:col>10</xdr:col>
      <xdr:colOff>76200</xdr:colOff>
      <xdr:row>14</xdr:row>
      <xdr:rowOff>114300</xdr:rowOff>
    </xdr:to>
    <xdr:sp macro="" textlink="">
      <xdr:nvSpPr>
        <xdr:cNvPr id="13117" name="Text Box 75" hidden="1">
          <a:extLst>
            <a:ext uri="{FF2B5EF4-FFF2-40B4-BE49-F238E27FC236}">
              <a16:creationId xmlns:a16="http://schemas.microsoft.com/office/drawing/2014/main" id="{00000000-0008-0000-0000-00003D330000}"/>
            </a:ext>
          </a:extLst>
        </xdr:cNvPr>
        <xdr:cNvSpPr txBox="1">
          <a:spLocks noChangeArrowheads="1"/>
        </xdr:cNvSpPr>
      </xdr:nvSpPr>
      <xdr:spPr bwMode="auto">
        <a:xfrm>
          <a:off x="5210175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13</xdr:row>
      <xdr:rowOff>76200</xdr:rowOff>
    </xdr:from>
    <xdr:to>
      <xdr:col>10</xdr:col>
      <xdr:colOff>76200</xdr:colOff>
      <xdr:row>14</xdr:row>
      <xdr:rowOff>114300</xdr:rowOff>
    </xdr:to>
    <xdr:sp macro="" textlink="">
      <xdr:nvSpPr>
        <xdr:cNvPr id="13118" name="Text Box 75" hidden="1">
          <a:extLst>
            <a:ext uri="{FF2B5EF4-FFF2-40B4-BE49-F238E27FC236}">
              <a16:creationId xmlns:a16="http://schemas.microsoft.com/office/drawing/2014/main" id="{00000000-0008-0000-0000-00003E330000}"/>
            </a:ext>
          </a:extLst>
        </xdr:cNvPr>
        <xdr:cNvSpPr txBox="1">
          <a:spLocks noChangeArrowheads="1"/>
        </xdr:cNvSpPr>
      </xdr:nvSpPr>
      <xdr:spPr bwMode="auto">
        <a:xfrm>
          <a:off x="5210175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13</xdr:row>
      <xdr:rowOff>76200</xdr:rowOff>
    </xdr:from>
    <xdr:to>
      <xdr:col>10</xdr:col>
      <xdr:colOff>76200</xdr:colOff>
      <xdr:row>14</xdr:row>
      <xdr:rowOff>114300</xdr:rowOff>
    </xdr:to>
    <xdr:sp macro="" textlink="">
      <xdr:nvSpPr>
        <xdr:cNvPr id="13119" name="Text Box 75" hidden="1">
          <a:extLst>
            <a:ext uri="{FF2B5EF4-FFF2-40B4-BE49-F238E27FC236}">
              <a16:creationId xmlns:a16="http://schemas.microsoft.com/office/drawing/2014/main" id="{00000000-0008-0000-0000-00003F330000}"/>
            </a:ext>
          </a:extLst>
        </xdr:cNvPr>
        <xdr:cNvSpPr txBox="1">
          <a:spLocks noChangeArrowheads="1"/>
        </xdr:cNvSpPr>
      </xdr:nvSpPr>
      <xdr:spPr bwMode="auto">
        <a:xfrm>
          <a:off x="5210175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13</xdr:row>
      <xdr:rowOff>76200</xdr:rowOff>
    </xdr:from>
    <xdr:to>
      <xdr:col>10</xdr:col>
      <xdr:colOff>76200</xdr:colOff>
      <xdr:row>14</xdr:row>
      <xdr:rowOff>114300</xdr:rowOff>
    </xdr:to>
    <xdr:sp macro="" textlink="">
      <xdr:nvSpPr>
        <xdr:cNvPr id="13120" name="Text Box 75" hidden="1">
          <a:extLst>
            <a:ext uri="{FF2B5EF4-FFF2-40B4-BE49-F238E27FC236}">
              <a16:creationId xmlns:a16="http://schemas.microsoft.com/office/drawing/2014/main" id="{00000000-0008-0000-0000-000040330000}"/>
            </a:ext>
          </a:extLst>
        </xdr:cNvPr>
        <xdr:cNvSpPr txBox="1">
          <a:spLocks noChangeArrowheads="1"/>
        </xdr:cNvSpPr>
      </xdr:nvSpPr>
      <xdr:spPr bwMode="auto">
        <a:xfrm>
          <a:off x="5210175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13</xdr:row>
      <xdr:rowOff>76200</xdr:rowOff>
    </xdr:from>
    <xdr:to>
      <xdr:col>10</xdr:col>
      <xdr:colOff>76200</xdr:colOff>
      <xdr:row>14</xdr:row>
      <xdr:rowOff>66675</xdr:rowOff>
    </xdr:to>
    <xdr:sp macro="" textlink="">
      <xdr:nvSpPr>
        <xdr:cNvPr id="13121" name="Text Box 75" hidden="1">
          <a:extLst>
            <a:ext uri="{FF2B5EF4-FFF2-40B4-BE49-F238E27FC236}">
              <a16:creationId xmlns:a16="http://schemas.microsoft.com/office/drawing/2014/main" id="{00000000-0008-0000-0000-000041330000}"/>
            </a:ext>
          </a:extLst>
        </xdr:cNvPr>
        <xdr:cNvSpPr txBox="1">
          <a:spLocks noChangeArrowheads="1"/>
        </xdr:cNvSpPr>
      </xdr:nvSpPr>
      <xdr:spPr bwMode="auto">
        <a:xfrm>
          <a:off x="5210175" y="38481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13</xdr:row>
      <xdr:rowOff>76200</xdr:rowOff>
    </xdr:from>
    <xdr:to>
      <xdr:col>10</xdr:col>
      <xdr:colOff>76200</xdr:colOff>
      <xdr:row>14</xdr:row>
      <xdr:rowOff>66675</xdr:rowOff>
    </xdr:to>
    <xdr:sp macro="" textlink="">
      <xdr:nvSpPr>
        <xdr:cNvPr id="13122" name="Text Box 75" hidden="1">
          <a:extLst>
            <a:ext uri="{FF2B5EF4-FFF2-40B4-BE49-F238E27FC236}">
              <a16:creationId xmlns:a16="http://schemas.microsoft.com/office/drawing/2014/main" id="{00000000-0008-0000-0000-000042330000}"/>
            </a:ext>
          </a:extLst>
        </xdr:cNvPr>
        <xdr:cNvSpPr txBox="1">
          <a:spLocks noChangeArrowheads="1"/>
        </xdr:cNvSpPr>
      </xdr:nvSpPr>
      <xdr:spPr bwMode="auto">
        <a:xfrm>
          <a:off x="5210175" y="3638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14</xdr:row>
      <xdr:rowOff>76200</xdr:rowOff>
    </xdr:from>
    <xdr:to>
      <xdr:col>10</xdr:col>
      <xdr:colOff>76200</xdr:colOff>
      <xdr:row>15</xdr:row>
      <xdr:rowOff>114300</xdr:rowOff>
    </xdr:to>
    <xdr:sp macro="" textlink="">
      <xdr:nvSpPr>
        <xdr:cNvPr id="13123" name="Text Box 75" hidden="1">
          <a:extLst>
            <a:ext uri="{FF2B5EF4-FFF2-40B4-BE49-F238E27FC236}">
              <a16:creationId xmlns:a16="http://schemas.microsoft.com/office/drawing/2014/main" id="{00000000-0008-0000-0000-000043330000}"/>
            </a:ext>
          </a:extLst>
        </xdr:cNvPr>
        <xdr:cNvSpPr txBox="1">
          <a:spLocks noChangeArrowheads="1"/>
        </xdr:cNvSpPr>
      </xdr:nvSpPr>
      <xdr:spPr bwMode="auto">
        <a:xfrm>
          <a:off x="5210175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14</xdr:row>
      <xdr:rowOff>76200</xdr:rowOff>
    </xdr:from>
    <xdr:to>
      <xdr:col>10</xdr:col>
      <xdr:colOff>76200</xdr:colOff>
      <xdr:row>15</xdr:row>
      <xdr:rowOff>114300</xdr:rowOff>
    </xdr:to>
    <xdr:sp macro="" textlink="">
      <xdr:nvSpPr>
        <xdr:cNvPr id="13124" name="Text Box 75" hidden="1">
          <a:extLst>
            <a:ext uri="{FF2B5EF4-FFF2-40B4-BE49-F238E27FC236}">
              <a16:creationId xmlns:a16="http://schemas.microsoft.com/office/drawing/2014/main" id="{00000000-0008-0000-0000-000044330000}"/>
            </a:ext>
          </a:extLst>
        </xdr:cNvPr>
        <xdr:cNvSpPr txBox="1">
          <a:spLocks noChangeArrowheads="1"/>
        </xdr:cNvSpPr>
      </xdr:nvSpPr>
      <xdr:spPr bwMode="auto">
        <a:xfrm>
          <a:off x="5210175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14</xdr:row>
      <xdr:rowOff>76200</xdr:rowOff>
    </xdr:from>
    <xdr:to>
      <xdr:col>10</xdr:col>
      <xdr:colOff>76200</xdr:colOff>
      <xdr:row>15</xdr:row>
      <xdr:rowOff>114300</xdr:rowOff>
    </xdr:to>
    <xdr:sp macro="" textlink="">
      <xdr:nvSpPr>
        <xdr:cNvPr id="13125" name="Text Box 75" hidden="1">
          <a:extLst>
            <a:ext uri="{FF2B5EF4-FFF2-40B4-BE49-F238E27FC236}">
              <a16:creationId xmlns:a16="http://schemas.microsoft.com/office/drawing/2014/main" id="{00000000-0008-0000-0000-000045330000}"/>
            </a:ext>
          </a:extLst>
        </xdr:cNvPr>
        <xdr:cNvSpPr txBox="1">
          <a:spLocks noChangeArrowheads="1"/>
        </xdr:cNvSpPr>
      </xdr:nvSpPr>
      <xdr:spPr bwMode="auto">
        <a:xfrm>
          <a:off x="5210175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14</xdr:row>
      <xdr:rowOff>76200</xdr:rowOff>
    </xdr:from>
    <xdr:to>
      <xdr:col>10</xdr:col>
      <xdr:colOff>76200</xdr:colOff>
      <xdr:row>15</xdr:row>
      <xdr:rowOff>114300</xdr:rowOff>
    </xdr:to>
    <xdr:sp macro="" textlink="">
      <xdr:nvSpPr>
        <xdr:cNvPr id="13126" name="Text Box 75" hidden="1">
          <a:extLst>
            <a:ext uri="{FF2B5EF4-FFF2-40B4-BE49-F238E27FC236}">
              <a16:creationId xmlns:a16="http://schemas.microsoft.com/office/drawing/2014/main" id="{00000000-0008-0000-0000-000046330000}"/>
            </a:ext>
          </a:extLst>
        </xdr:cNvPr>
        <xdr:cNvSpPr txBox="1">
          <a:spLocks noChangeArrowheads="1"/>
        </xdr:cNvSpPr>
      </xdr:nvSpPr>
      <xdr:spPr bwMode="auto">
        <a:xfrm>
          <a:off x="5210175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14</xdr:row>
      <xdr:rowOff>76200</xdr:rowOff>
    </xdr:from>
    <xdr:to>
      <xdr:col>10</xdr:col>
      <xdr:colOff>76200</xdr:colOff>
      <xdr:row>15</xdr:row>
      <xdr:rowOff>114300</xdr:rowOff>
    </xdr:to>
    <xdr:sp macro="" textlink="">
      <xdr:nvSpPr>
        <xdr:cNvPr id="13127" name="Text Box 75" hidden="1">
          <a:extLst>
            <a:ext uri="{FF2B5EF4-FFF2-40B4-BE49-F238E27FC236}">
              <a16:creationId xmlns:a16="http://schemas.microsoft.com/office/drawing/2014/main" id="{00000000-0008-0000-0000-000047330000}"/>
            </a:ext>
          </a:extLst>
        </xdr:cNvPr>
        <xdr:cNvSpPr txBox="1">
          <a:spLocks noChangeArrowheads="1"/>
        </xdr:cNvSpPr>
      </xdr:nvSpPr>
      <xdr:spPr bwMode="auto">
        <a:xfrm>
          <a:off x="5210175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14</xdr:row>
      <xdr:rowOff>76200</xdr:rowOff>
    </xdr:from>
    <xdr:to>
      <xdr:col>10</xdr:col>
      <xdr:colOff>76200</xdr:colOff>
      <xdr:row>15</xdr:row>
      <xdr:rowOff>114300</xdr:rowOff>
    </xdr:to>
    <xdr:sp macro="" textlink="">
      <xdr:nvSpPr>
        <xdr:cNvPr id="13128" name="Text Box 75" hidden="1">
          <a:extLst>
            <a:ext uri="{FF2B5EF4-FFF2-40B4-BE49-F238E27FC236}">
              <a16:creationId xmlns:a16="http://schemas.microsoft.com/office/drawing/2014/main" id="{00000000-0008-0000-0000-000048330000}"/>
            </a:ext>
          </a:extLst>
        </xdr:cNvPr>
        <xdr:cNvSpPr txBox="1">
          <a:spLocks noChangeArrowheads="1"/>
        </xdr:cNvSpPr>
      </xdr:nvSpPr>
      <xdr:spPr bwMode="auto">
        <a:xfrm>
          <a:off x="5210175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14</xdr:row>
      <xdr:rowOff>76200</xdr:rowOff>
    </xdr:from>
    <xdr:to>
      <xdr:col>10</xdr:col>
      <xdr:colOff>76200</xdr:colOff>
      <xdr:row>15</xdr:row>
      <xdr:rowOff>66675</xdr:rowOff>
    </xdr:to>
    <xdr:sp macro="" textlink="">
      <xdr:nvSpPr>
        <xdr:cNvPr id="13129" name="Text Box 75" hidden="1">
          <a:extLst>
            <a:ext uri="{FF2B5EF4-FFF2-40B4-BE49-F238E27FC236}">
              <a16:creationId xmlns:a16="http://schemas.microsoft.com/office/drawing/2014/main" id="{00000000-0008-0000-0000-000049330000}"/>
            </a:ext>
          </a:extLst>
        </xdr:cNvPr>
        <xdr:cNvSpPr txBox="1">
          <a:spLocks noChangeArrowheads="1"/>
        </xdr:cNvSpPr>
      </xdr:nvSpPr>
      <xdr:spPr bwMode="auto">
        <a:xfrm>
          <a:off x="5210175" y="38481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14</xdr:row>
      <xdr:rowOff>76200</xdr:rowOff>
    </xdr:from>
    <xdr:to>
      <xdr:col>10</xdr:col>
      <xdr:colOff>76200</xdr:colOff>
      <xdr:row>15</xdr:row>
      <xdr:rowOff>66675</xdr:rowOff>
    </xdr:to>
    <xdr:sp macro="" textlink="">
      <xdr:nvSpPr>
        <xdr:cNvPr id="13130" name="Text Box 75" hidden="1">
          <a:extLst>
            <a:ext uri="{FF2B5EF4-FFF2-40B4-BE49-F238E27FC236}">
              <a16:creationId xmlns:a16="http://schemas.microsoft.com/office/drawing/2014/main" id="{00000000-0008-0000-0000-00004A330000}"/>
            </a:ext>
          </a:extLst>
        </xdr:cNvPr>
        <xdr:cNvSpPr txBox="1">
          <a:spLocks noChangeArrowheads="1"/>
        </xdr:cNvSpPr>
      </xdr:nvSpPr>
      <xdr:spPr bwMode="auto">
        <a:xfrm>
          <a:off x="5210175" y="3638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15</xdr:row>
      <xdr:rowOff>76200</xdr:rowOff>
    </xdr:from>
    <xdr:to>
      <xdr:col>10</xdr:col>
      <xdr:colOff>76200</xdr:colOff>
      <xdr:row>16</xdr:row>
      <xdr:rowOff>114300</xdr:rowOff>
    </xdr:to>
    <xdr:sp macro="" textlink="">
      <xdr:nvSpPr>
        <xdr:cNvPr id="13131" name="Text Box 75" hidden="1">
          <a:extLst>
            <a:ext uri="{FF2B5EF4-FFF2-40B4-BE49-F238E27FC236}">
              <a16:creationId xmlns:a16="http://schemas.microsoft.com/office/drawing/2014/main" id="{00000000-0008-0000-0000-00004B330000}"/>
            </a:ext>
          </a:extLst>
        </xdr:cNvPr>
        <xdr:cNvSpPr txBox="1">
          <a:spLocks noChangeArrowheads="1"/>
        </xdr:cNvSpPr>
      </xdr:nvSpPr>
      <xdr:spPr bwMode="auto">
        <a:xfrm>
          <a:off x="5210175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15</xdr:row>
      <xdr:rowOff>76200</xdr:rowOff>
    </xdr:from>
    <xdr:to>
      <xdr:col>10</xdr:col>
      <xdr:colOff>76200</xdr:colOff>
      <xdr:row>16</xdr:row>
      <xdr:rowOff>114300</xdr:rowOff>
    </xdr:to>
    <xdr:sp macro="" textlink="">
      <xdr:nvSpPr>
        <xdr:cNvPr id="13132" name="Text Box 75" hidden="1">
          <a:extLst>
            <a:ext uri="{FF2B5EF4-FFF2-40B4-BE49-F238E27FC236}">
              <a16:creationId xmlns:a16="http://schemas.microsoft.com/office/drawing/2014/main" id="{00000000-0008-0000-0000-00004C330000}"/>
            </a:ext>
          </a:extLst>
        </xdr:cNvPr>
        <xdr:cNvSpPr txBox="1">
          <a:spLocks noChangeArrowheads="1"/>
        </xdr:cNvSpPr>
      </xdr:nvSpPr>
      <xdr:spPr bwMode="auto">
        <a:xfrm>
          <a:off x="5210175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15</xdr:row>
      <xdr:rowOff>76200</xdr:rowOff>
    </xdr:from>
    <xdr:to>
      <xdr:col>10</xdr:col>
      <xdr:colOff>76200</xdr:colOff>
      <xdr:row>16</xdr:row>
      <xdr:rowOff>114300</xdr:rowOff>
    </xdr:to>
    <xdr:sp macro="" textlink="">
      <xdr:nvSpPr>
        <xdr:cNvPr id="13133" name="Text Box 75" hidden="1">
          <a:extLst>
            <a:ext uri="{FF2B5EF4-FFF2-40B4-BE49-F238E27FC236}">
              <a16:creationId xmlns:a16="http://schemas.microsoft.com/office/drawing/2014/main" id="{00000000-0008-0000-0000-00004D330000}"/>
            </a:ext>
          </a:extLst>
        </xdr:cNvPr>
        <xdr:cNvSpPr txBox="1">
          <a:spLocks noChangeArrowheads="1"/>
        </xdr:cNvSpPr>
      </xdr:nvSpPr>
      <xdr:spPr bwMode="auto">
        <a:xfrm>
          <a:off x="5210175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15</xdr:row>
      <xdr:rowOff>76200</xdr:rowOff>
    </xdr:from>
    <xdr:to>
      <xdr:col>10</xdr:col>
      <xdr:colOff>76200</xdr:colOff>
      <xdr:row>16</xdr:row>
      <xdr:rowOff>114300</xdr:rowOff>
    </xdr:to>
    <xdr:sp macro="" textlink="">
      <xdr:nvSpPr>
        <xdr:cNvPr id="13134" name="Text Box 75" hidden="1">
          <a:extLst>
            <a:ext uri="{FF2B5EF4-FFF2-40B4-BE49-F238E27FC236}">
              <a16:creationId xmlns:a16="http://schemas.microsoft.com/office/drawing/2014/main" id="{00000000-0008-0000-0000-00004E330000}"/>
            </a:ext>
          </a:extLst>
        </xdr:cNvPr>
        <xdr:cNvSpPr txBox="1">
          <a:spLocks noChangeArrowheads="1"/>
        </xdr:cNvSpPr>
      </xdr:nvSpPr>
      <xdr:spPr bwMode="auto">
        <a:xfrm>
          <a:off x="5210175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15</xdr:row>
      <xdr:rowOff>76200</xdr:rowOff>
    </xdr:from>
    <xdr:to>
      <xdr:col>10</xdr:col>
      <xdr:colOff>76200</xdr:colOff>
      <xdr:row>16</xdr:row>
      <xdr:rowOff>114300</xdr:rowOff>
    </xdr:to>
    <xdr:sp macro="" textlink="">
      <xdr:nvSpPr>
        <xdr:cNvPr id="13135" name="Text Box 75" hidden="1">
          <a:extLst>
            <a:ext uri="{FF2B5EF4-FFF2-40B4-BE49-F238E27FC236}">
              <a16:creationId xmlns:a16="http://schemas.microsoft.com/office/drawing/2014/main" id="{00000000-0008-0000-0000-00004F330000}"/>
            </a:ext>
          </a:extLst>
        </xdr:cNvPr>
        <xdr:cNvSpPr txBox="1">
          <a:spLocks noChangeArrowheads="1"/>
        </xdr:cNvSpPr>
      </xdr:nvSpPr>
      <xdr:spPr bwMode="auto">
        <a:xfrm>
          <a:off x="5210175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15</xdr:row>
      <xdr:rowOff>76200</xdr:rowOff>
    </xdr:from>
    <xdr:to>
      <xdr:col>10</xdr:col>
      <xdr:colOff>76200</xdr:colOff>
      <xdr:row>16</xdr:row>
      <xdr:rowOff>114300</xdr:rowOff>
    </xdr:to>
    <xdr:sp macro="" textlink="">
      <xdr:nvSpPr>
        <xdr:cNvPr id="13136" name="Text Box 75" hidden="1">
          <a:extLst>
            <a:ext uri="{FF2B5EF4-FFF2-40B4-BE49-F238E27FC236}">
              <a16:creationId xmlns:a16="http://schemas.microsoft.com/office/drawing/2014/main" id="{00000000-0008-0000-0000-000050330000}"/>
            </a:ext>
          </a:extLst>
        </xdr:cNvPr>
        <xdr:cNvSpPr txBox="1">
          <a:spLocks noChangeArrowheads="1"/>
        </xdr:cNvSpPr>
      </xdr:nvSpPr>
      <xdr:spPr bwMode="auto">
        <a:xfrm>
          <a:off x="5210175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15</xdr:row>
      <xdr:rowOff>76200</xdr:rowOff>
    </xdr:from>
    <xdr:to>
      <xdr:col>10</xdr:col>
      <xdr:colOff>76200</xdr:colOff>
      <xdr:row>16</xdr:row>
      <xdr:rowOff>66675</xdr:rowOff>
    </xdr:to>
    <xdr:sp macro="" textlink="">
      <xdr:nvSpPr>
        <xdr:cNvPr id="13137" name="Text Box 75" hidden="1">
          <a:extLst>
            <a:ext uri="{FF2B5EF4-FFF2-40B4-BE49-F238E27FC236}">
              <a16:creationId xmlns:a16="http://schemas.microsoft.com/office/drawing/2014/main" id="{00000000-0008-0000-0000-000051330000}"/>
            </a:ext>
          </a:extLst>
        </xdr:cNvPr>
        <xdr:cNvSpPr txBox="1">
          <a:spLocks noChangeArrowheads="1"/>
        </xdr:cNvSpPr>
      </xdr:nvSpPr>
      <xdr:spPr bwMode="auto">
        <a:xfrm>
          <a:off x="5210175" y="38481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15</xdr:row>
      <xdr:rowOff>76200</xdr:rowOff>
    </xdr:from>
    <xdr:to>
      <xdr:col>10</xdr:col>
      <xdr:colOff>76200</xdr:colOff>
      <xdr:row>16</xdr:row>
      <xdr:rowOff>66675</xdr:rowOff>
    </xdr:to>
    <xdr:sp macro="" textlink="">
      <xdr:nvSpPr>
        <xdr:cNvPr id="13138" name="Text Box 75" hidden="1">
          <a:extLst>
            <a:ext uri="{FF2B5EF4-FFF2-40B4-BE49-F238E27FC236}">
              <a16:creationId xmlns:a16="http://schemas.microsoft.com/office/drawing/2014/main" id="{00000000-0008-0000-0000-000052330000}"/>
            </a:ext>
          </a:extLst>
        </xdr:cNvPr>
        <xdr:cNvSpPr txBox="1">
          <a:spLocks noChangeArrowheads="1"/>
        </xdr:cNvSpPr>
      </xdr:nvSpPr>
      <xdr:spPr bwMode="auto">
        <a:xfrm>
          <a:off x="5210175" y="3638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16</xdr:row>
      <xdr:rowOff>76200</xdr:rowOff>
    </xdr:from>
    <xdr:to>
      <xdr:col>10</xdr:col>
      <xdr:colOff>76200</xdr:colOff>
      <xdr:row>17</xdr:row>
      <xdr:rowOff>114300</xdr:rowOff>
    </xdr:to>
    <xdr:sp macro="" textlink="">
      <xdr:nvSpPr>
        <xdr:cNvPr id="13139" name="Text Box 75" hidden="1">
          <a:extLst>
            <a:ext uri="{FF2B5EF4-FFF2-40B4-BE49-F238E27FC236}">
              <a16:creationId xmlns:a16="http://schemas.microsoft.com/office/drawing/2014/main" id="{00000000-0008-0000-0000-000053330000}"/>
            </a:ext>
          </a:extLst>
        </xdr:cNvPr>
        <xdr:cNvSpPr txBox="1">
          <a:spLocks noChangeArrowheads="1"/>
        </xdr:cNvSpPr>
      </xdr:nvSpPr>
      <xdr:spPr bwMode="auto">
        <a:xfrm>
          <a:off x="5210175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16</xdr:row>
      <xdr:rowOff>76200</xdr:rowOff>
    </xdr:from>
    <xdr:to>
      <xdr:col>10</xdr:col>
      <xdr:colOff>76200</xdr:colOff>
      <xdr:row>17</xdr:row>
      <xdr:rowOff>114300</xdr:rowOff>
    </xdr:to>
    <xdr:sp macro="" textlink="">
      <xdr:nvSpPr>
        <xdr:cNvPr id="13140" name="Text Box 75" hidden="1">
          <a:extLst>
            <a:ext uri="{FF2B5EF4-FFF2-40B4-BE49-F238E27FC236}">
              <a16:creationId xmlns:a16="http://schemas.microsoft.com/office/drawing/2014/main" id="{00000000-0008-0000-0000-000054330000}"/>
            </a:ext>
          </a:extLst>
        </xdr:cNvPr>
        <xdr:cNvSpPr txBox="1">
          <a:spLocks noChangeArrowheads="1"/>
        </xdr:cNvSpPr>
      </xdr:nvSpPr>
      <xdr:spPr bwMode="auto">
        <a:xfrm>
          <a:off x="5210175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16</xdr:row>
      <xdr:rowOff>76200</xdr:rowOff>
    </xdr:from>
    <xdr:to>
      <xdr:col>10</xdr:col>
      <xdr:colOff>76200</xdr:colOff>
      <xdr:row>17</xdr:row>
      <xdr:rowOff>114300</xdr:rowOff>
    </xdr:to>
    <xdr:sp macro="" textlink="">
      <xdr:nvSpPr>
        <xdr:cNvPr id="13141" name="Text Box 75" hidden="1">
          <a:extLst>
            <a:ext uri="{FF2B5EF4-FFF2-40B4-BE49-F238E27FC236}">
              <a16:creationId xmlns:a16="http://schemas.microsoft.com/office/drawing/2014/main" id="{00000000-0008-0000-0000-000055330000}"/>
            </a:ext>
          </a:extLst>
        </xdr:cNvPr>
        <xdr:cNvSpPr txBox="1">
          <a:spLocks noChangeArrowheads="1"/>
        </xdr:cNvSpPr>
      </xdr:nvSpPr>
      <xdr:spPr bwMode="auto">
        <a:xfrm>
          <a:off x="5210175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16</xdr:row>
      <xdr:rowOff>76200</xdr:rowOff>
    </xdr:from>
    <xdr:to>
      <xdr:col>10</xdr:col>
      <xdr:colOff>76200</xdr:colOff>
      <xdr:row>17</xdr:row>
      <xdr:rowOff>114300</xdr:rowOff>
    </xdr:to>
    <xdr:sp macro="" textlink="">
      <xdr:nvSpPr>
        <xdr:cNvPr id="13142" name="Text Box 75" hidden="1">
          <a:extLst>
            <a:ext uri="{FF2B5EF4-FFF2-40B4-BE49-F238E27FC236}">
              <a16:creationId xmlns:a16="http://schemas.microsoft.com/office/drawing/2014/main" id="{00000000-0008-0000-0000-000056330000}"/>
            </a:ext>
          </a:extLst>
        </xdr:cNvPr>
        <xdr:cNvSpPr txBox="1">
          <a:spLocks noChangeArrowheads="1"/>
        </xdr:cNvSpPr>
      </xdr:nvSpPr>
      <xdr:spPr bwMode="auto">
        <a:xfrm>
          <a:off x="5210175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16</xdr:row>
      <xdr:rowOff>76200</xdr:rowOff>
    </xdr:from>
    <xdr:to>
      <xdr:col>10</xdr:col>
      <xdr:colOff>76200</xdr:colOff>
      <xdr:row>17</xdr:row>
      <xdr:rowOff>114300</xdr:rowOff>
    </xdr:to>
    <xdr:sp macro="" textlink="">
      <xdr:nvSpPr>
        <xdr:cNvPr id="13143" name="Text Box 75" hidden="1">
          <a:extLst>
            <a:ext uri="{FF2B5EF4-FFF2-40B4-BE49-F238E27FC236}">
              <a16:creationId xmlns:a16="http://schemas.microsoft.com/office/drawing/2014/main" id="{00000000-0008-0000-0000-000057330000}"/>
            </a:ext>
          </a:extLst>
        </xdr:cNvPr>
        <xdr:cNvSpPr txBox="1">
          <a:spLocks noChangeArrowheads="1"/>
        </xdr:cNvSpPr>
      </xdr:nvSpPr>
      <xdr:spPr bwMode="auto">
        <a:xfrm>
          <a:off x="5210175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16</xdr:row>
      <xdr:rowOff>76200</xdr:rowOff>
    </xdr:from>
    <xdr:to>
      <xdr:col>10</xdr:col>
      <xdr:colOff>76200</xdr:colOff>
      <xdr:row>17</xdr:row>
      <xdr:rowOff>114300</xdr:rowOff>
    </xdr:to>
    <xdr:sp macro="" textlink="">
      <xdr:nvSpPr>
        <xdr:cNvPr id="13144" name="Text Box 75" hidden="1">
          <a:extLst>
            <a:ext uri="{FF2B5EF4-FFF2-40B4-BE49-F238E27FC236}">
              <a16:creationId xmlns:a16="http://schemas.microsoft.com/office/drawing/2014/main" id="{00000000-0008-0000-0000-000058330000}"/>
            </a:ext>
          </a:extLst>
        </xdr:cNvPr>
        <xdr:cNvSpPr txBox="1">
          <a:spLocks noChangeArrowheads="1"/>
        </xdr:cNvSpPr>
      </xdr:nvSpPr>
      <xdr:spPr bwMode="auto">
        <a:xfrm>
          <a:off x="5210175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16</xdr:row>
      <xdr:rowOff>76200</xdr:rowOff>
    </xdr:from>
    <xdr:to>
      <xdr:col>10</xdr:col>
      <xdr:colOff>76200</xdr:colOff>
      <xdr:row>17</xdr:row>
      <xdr:rowOff>66675</xdr:rowOff>
    </xdr:to>
    <xdr:sp macro="" textlink="">
      <xdr:nvSpPr>
        <xdr:cNvPr id="13145" name="Text Box 75" hidden="1">
          <a:extLst>
            <a:ext uri="{FF2B5EF4-FFF2-40B4-BE49-F238E27FC236}">
              <a16:creationId xmlns:a16="http://schemas.microsoft.com/office/drawing/2014/main" id="{00000000-0008-0000-0000-000059330000}"/>
            </a:ext>
          </a:extLst>
        </xdr:cNvPr>
        <xdr:cNvSpPr txBox="1">
          <a:spLocks noChangeArrowheads="1"/>
        </xdr:cNvSpPr>
      </xdr:nvSpPr>
      <xdr:spPr bwMode="auto">
        <a:xfrm>
          <a:off x="5210175" y="38481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16</xdr:row>
      <xdr:rowOff>76200</xdr:rowOff>
    </xdr:from>
    <xdr:to>
      <xdr:col>10</xdr:col>
      <xdr:colOff>76200</xdr:colOff>
      <xdr:row>17</xdr:row>
      <xdr:rowOff>66675</xdr:rowOff>
    </xdr:to>
    <xdr:sp macro="" textlink="">
      <xdr:nvSpPr>
        <xdr:cNvPr id="13146" name="Text Box 75" hidden="1">
          <a:extLst>
            <a:ext uri="{FF2B5EF4-FFF2-40B4-BE49-F238E27FC236}">
              <a16:creationId xmlns:a16="http://schemas.microsoft.com/office/drawing/2014/main" id="{00000000-0008-0000-0000-00005A330000}"/>
            </a:ext>
          </a:extLst>
        </xdr:cNvPr>
        <xdr:cNvSpPr txBox="1">
          <a:spLocks noChangeArrowheads="1"/>
        </xdr:cNvSpPr>
      </xdr:nvSpPr>
      <xdr:spPr bwMode="auto">
        <a:xfrm>
          <a:off x="5210175" y="3638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17</xdr:row>
      <xdr:rowOff>76200</xdr:rowOff>
    </xdr:from>
    <xdr:to>
      <xdr:col>10</xdr:col>
      <xdr:colOff>76200</xdr:colOff>
      <xdr:row>18</xdr:row>
      <xdr:rowOff>114300</xdr:rowOff>
    </xdr:to>
    <xdr:sp macro="" textlink="">
      <xdr:nvSpPr>
        <xdr:cNvPr id="13147" name="Text Box 75" hidden="1">
          <a:extLst>
            <a:ext uri="{FF2B5EF4-FFF2-40B4-BE49-F238E27FC236}">
              <a16:creationId xmlns:a16="http://schemas.microsoft.com/office/drawing/2014/main" id="{00000000-0008-0000-0000-00005B330000}"/>
            </a:ext>
          </a:extLst>
        </xdr:cNvPr>
        <xdr:cNvSpPr txBox="1">
          <a:spLocks noChangeArrowheads="1"/>
        </xdr:cNvSpPr>
      </xdr:nvSpPr>
      <xdr:spPr bwMode="auto">
        <a:xfrm>
          <a:off x="5210175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17</xdr:row>
      <xdr:rowOff>76200</xdr:rowOff>
    </xdr:from>
    <xdr:to>
      <xdr:col>10</xdr:col>
      <xdr:colOff>76200</xdr:colOff>
      <xdr:row>18</xdr:row>
      <xdr:rowOff>114300</xdr:rowOff>
    </xdr:to>
    <xdr:sp macro="" textlink="">
      <xdr:nvSpPr>
        <xdr:cNvPr id="13148" name="Text Box 75" hidden="1">
          <a:extLst>
            <a:ext uri="{FF2B5EF4-FFF2-40B4-BE49-F238E27FC236}">
              <a16:creationId xmlns:a16="http://schemas.microsoft.com/office/drawing/2014/main" id="{00000000-0008-0000-0000-00005C330000}"/>
            </a:ext>
          </a:extLst>
        </xdr:cNvPr>
        <xdr:cNvSpPr txBox="1">
          <a:spLocks noChangeArrowheads="1"/>
        </xdr:cNvSpPr>
      </xdr:nvSpPr>
      <xdr:spPr bwMode="auto">
        <a:xfrm>
          <a:off x="5210175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17</xdr:row>
      <xdr:rowOff>76200</xdr:rowOff>
    </xdr:from>
    <xdr:to>
      <xdr:col>10</xdr:col>
      <xdr:colOff>76200</xdr:colOff>
      <xdr:row>18</xdr:row>
      <xdr:rowOff>114300</xdr:rowOff>
    </xdr:to>
    <xdr:sp macro="" textlink="">
      <xdr:nvSpPr>
        <xdr:cNvPr id="13149" name="Text Box 75" hidden="1">
          <a:extLst>
            <a:ext uri="{FF2B5EF4-FFF2-40B4-BE49-F238E27FC236}">
              <a16:creationId xmlns:a16="http://schemas.microsoft.com/office/drawing/2014/main" id="{00000000-0008-0000-0000-00005D330000}"/>
            </a:ext>
          </a:extLst>
        </xdr:cNvPr>
        <xdr:cNvSpPr txBox="1">
          <a:spLocks noChangeArrowheads="1"/>
        </xdr:cNvSpPr>
      </xdr:nvSpPr>
      <xdr:spPr bwMode="auto">
        <a:xfrm>
          <a:off x="5210175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17</xdr:row>
      <xdr:rowOff>76200</xdr:rowOff>
    </xdr:from>
    <xdr:to>
      <xdr:col>10</xdr:col>
      <xdr:colOff>76200</xdr:colOff>
      <xdr:row>18</xdr:row>
      <xdr:rowOff>114300</xdr:rowOff>
    </xdr:to>
    <xdr:sp macro="" textlink="">
      <xdr:nvSpPr>
        <xdr:cNvPr id="13150" name="Text Box 75" hidden="1">
          <a:extLst>
            <a:ext uri="{FF2B5EF4-FFF2-40B4-BE49-F238E27FC236}">
              <a16:creationId xmlns:a16="http://schemas.microsoft.com/office/drawing/2014/main" id="{00000000-0008-0000-0000-00005E330000}"/>
            </a:ext>
          </a:extLst>
        </xdr:cNvPr>
        <xdr:cNvSpPr txBox="1">
          <a:spLocks noChangeArrowheads="1"/>
        </xdr:cNvSpPr>
      </xdr:nvSpPr>
      <xdr:spPr bwMode="auto">
        <a:xfrm>
          <a:off x="5210175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17</xdr:row>
      <xdr:rowOff>76200</xdr:rowOff>
    </xdr:from>
    <xdr:to>
      <xdr:col>10</xdr:col>
      <xdr:colOff>76200</xdr:colOff>
      <xdr:row>18</xdr:row>
      <xdr:rowOff>114300</xdr:rowOff>
    </xdr:to>
    <xdr:sp macro="" textlink="">
      <xdr:nvSpPr>
        <xdr:cNvPr id="13151" name="Text Box 75" hidden="1">
          <a:extLst>
            <a:ext uri="{FF2B5EF4-FFF2-40B4-BE49-F238E27FC236}">
              <a16:creationId xmlns:a16="http://schemas.microsoft.com/office/drawing/2014/main" id="{00000000-0008-0000-0000-00005F330000}"/>
            </a:ext>
          </a:extLst>
        </xdr:cNvPr>
        <xdr:cNvSpPr txBox="1">
          <a:spLocks noChangeArrowheads="1"/>
        </xdr:cNvSpPr>
      </xdr:nvSpPr>
      <xdr:spPr bwMode="auto">
        <a:xfrm>
          <a:off x="5210175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17</xdr:row>
      <xdr:rowOff>76200</xdr:rowOff>
    </xdr:from>
    <xdr:to>
      <xdr:col>10</xdr:col>
      <xdr:colOff>76200</xdr:colOff>
      <xdr:row>18</xdr:row>
      <xdr:rowOff>114300</xdr:rowOff>
    </xdr:to>
    <xdr:sp macro="" textlink="">
      <xdr:nvSpPr>
        <xdr:cNvPr id="13152" name="Text Box 75" hidden="1">
          <a:extLst>
            <a:ext uri="{FF2B5EF4-FFF2-40B4-BE49-F238E27FC236}">
              <a16:creationId xmlns:a16="http://schemas.microsoft.com/office/drawing/2014/main" id="{00000000-0008-0000-0000-000060330000}"/>
            </a:ext>
          </a:extLst>
        </xdr:cNvPr>
        <xdr:cNvSpPr txBox="1">
          <a:spLocks noChangeArrowheads="1"/>
        </xdr:cNvSpPr>
      </xdr:nvSpPr>
      <xdr:spPr bwMode="auto">
        <a:xfrm>
          <a:off x="5210175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17</xdr:row>
      <xdr:rowOff>76200</xdr:rowOff>
    </xdr:from>
    <xdr:to>
      <xdr:col>10</xdr:col>
      <xdr:colOff>76200</xdr:colOff>
      <xdr:row>18</xdr:row>
      <xdr:rowOff>66675</xdr:rowOff>
    </xdr:to>
    <xdr:sp macro="" textlink="">
      <xdr:nvSpPr>
        <xdr:cNvPr id="13153" name="Text Box 75" hidden="1">
          <a:extLst>
            <a:ext uri="{FF2B5EF4-FFF2-40B4-BE49-F238E27FC236}">
              <a16:creationId xmlns:a16="http://schemas.microsoft.com/office/drawing/2014/main" id="{00000000-0008-0000-0000-000061330000}"/>
            </a:ext>
          </a:extLst>
        </xdr:cNvPr>
        <xdr:cNvSpPr txBox="1">
          <a:spLocks noChangeArrowheads="1"/>
        </xdr:cNvSpPr>
      </xdr:nvSpPr>
      <xdr:spPr bwMode="auto">
        <a:xfrm>
          <a:off x="5210175" y="38481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17</xdr:row>
      <xdr:rowOff>76200</xdr:rowOff>
    </xdr:from>
    <xdr:to>
      <xdr:col>10</xdr:col>
      <xdr:colOff>76200</xdr:colOff>
      <xdr:row>18</xdr:row>
      <xdr:rowOff>66675</xdr:rowOff>
    </xdr:to>
    <xdr:sp macro="" textlink="">
      <xdr:nvSpPr>
        <xdr:cNvPr id="13154" name="Text Box 75" hidden="1">
          <a:extLst>
            <a:ext uri="{FF2B5EF4-FFF2-40B4-BE49-F238E27FC236}">
              <a16:creationId xmlns:a16="http://schemas.microsoft.com/office/drawing/2014/main" id="{00000000-0008-0000-0000-000062330000}"/>
            </a:ext>
          </a:extLst>
        </xdr:cNvPr>
        <xdr:cNvSpPr txBox="1">
          <a:spLocks noChangeArrowheads="1"/>
        </xdr:cNvSpPr>
      </xdr:nvSpPr>
      <xdr:spPr bwMode="auto">
        <a:xfrm>
          <a:off x="5210175" y="3638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18</xdr:row>
      <xdr:rowOff>76200</xdr:rowOff>
    </xdr:from>
    <xdr:to>
      <xdr:col>10</xdr:col>
      <xdr:colOff>76200</xdr:colOff>
      <xdr:row>19</xdr:row>
      <xdr:rowOff>114300</xdr:rowOff>
    </xdr:to>
    <xdr:sp macro="" textlink="">
      <xdr:nvSpPr>
        <xdr:cNvPr id="13155" name="Text Box 75" hidden="1">
          <a:extLst>
            <a:ext uri="{FF2B5EF4-FFF2-40B4-BE49-F238E27FC236}">
              <a16:creationId xmlns:a16="http://schemas.microsoft.com/office/drawing/2014/main" id="{00000000-0008-0000-0000-000063330000}"/>
            </a:ext>
          </a:extLst>
        </xdr:cNvPr>
        <xdr:cNvSpPr txBox="1">
          <a:spLocks noChangeArrowheads="1"/>
        </xdr:cNvSpPr>
      </xdr:nvSpPr>
      <xdr:spPr bwMode="auto">
        <a:xfrm>
          <a:off x="5210175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18</xdr:row>
      <xdr:rowOff>76200</xdr:rowOff>
    </xdr:from>
    <xdr:to>
      <xdr:col>10</xdr:col>
      <xdr:colOff>76200</xdr:colOff>
      <xdr:row>19</xdr:row>
      <xdr:rowOff>114300</xdr:rowOff>
    </xdr:to>
    <xdr:sp macro="" textlink="">
      <xdr:nvSpPr>
        <xdr:cNvPr id="13156" name="Text Box 75" hidden="1">
          <a:extLst>
            <a:ext uri="{FF2B5EF4-FFF2-40B4-BE49-F238E27FC236}">
              <a16:creationId xmlns:a16="http://schemas.microsoft.com/office/drawing/2014/main" id="{00000000-0008-0000-0000-000064330000}"/>
            </a:ext>
          </a:extLst>
        </xdr:cNvPr>
        <xdr:cNvSpPr txBox="1">
          <a:spLocks noChangeArrowheads="1"/>
        </xdr:cNvSpPr>
      </xdr:nvSpPr>
      <xdr:spPr bwMode="auto">
        <a:xfrm>
          <a:off x="5210175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18</xdr:row>
      <xdr:rowOff>76200</xdr:rowOff>
    </xdr:from>
    <xdr:to>
      <xdr:col>10</xdr:col>
      <xdr:colOff>76200</xdr:colOff>
      <xdr:row>19</xdr:row>
      <xdr:rowOff>114300</xdr:rowOff>
    </xdr:to>
    <xdr:sp macro="" textlink="">
      <xdr:nvSpPr>
        <xdr:cNvPr id="13157" name="Text Box 75" hidden="1">
          <a:extLst>
            <a:ext uri="{FF2B5EF4-FFF2-40B4-BE49-F238E27FC236}">
              <a16:creationId xmlns:a16="http://schemas.microsoft.com/office/drawing/2014/main" id="{00000000-0008-0000-0000-000065330000}"/>
            </a:ext>
          </a:extLst>
        </xdr:cNvPr>
        <xdr:cNvSpPr txBox="1">
          <a:spLocks noChangeArrowheads="1"/>
        </xdr:cNvSpPr>
      </xdr:nvSpPr>
      <xdr:spPr bwMode="auto">
        <a:xfrm>
          <a:off x="5210175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18</xdr:row>
      <xdr:rowOff>76200</xdr:rowOff>
    </xdr:from>
    <xdr:to>
      <xdr:col>10</xdr:col>
      <xdr:colOff>76200</xdr:colOff>
      <xdr:row>19</xdr:row>
      <xdr:rowOff>114300</xdr:rowOff>
    </xdr:to>
    <xdr:sp macro="" textlink="">
      <xdr:nvSpPr>
        <xdr:cNvPr id="13158" name="Text Box 75" hidden="1">
          <a:extLst>
            <a:ext uri="{FF2B5EF4-FFF2-40B4-BE49-F238E27FC236}">
              <a16:creationId xmlns:a16="http://schemas.microsoft.com/office/drawing/2014/main" id="{00000000-0008-0000-0000-000066330000}"/>
            </a:ext>
          </a:extLst>
        </xdr:cNvPr>
        <xdr:cNvSpPr txBox="1">
          <a:spLocks noChangeArrowheads="1"/>
        </xdr:cNvSpPr>
      </xdr:nvSpPr>
      <xdr:spPr bwMode="auto">
        <a:xfrm>
          <a:off x="5210175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18</xdr:row>
      <xdr:rowOff>76200</xdr:rowOff>
    </xdr:from>
    <xdr:to>
      <xdr:col>10</xdr:col>
      <xdr:colOff>76200</xdr:colOff>
      <xdr:row>19</xdr:row>
      <xdr:rowOff>114300</xdr:rowOff>
    </xdr:to>
    <xdr:sp macro="" textlink="">
      <xdr:nvSpPr>
        <xdr:cNvPr id="13159" name="Text Box 75" hidden="1">
          <a:extLst>
            <a:ext uri="{FF2B5EF4-FFF2-40B4-BE49-F238E27FC236}">
              <a16:creationId xmlns:a16="http://schemas.microsoft.com/office/drawing/2014/main" id="{00000000-0008-0000-0000-000067330000}"/>
            </a:ext>
          </a:extLst>
        </xdr:cNvPr>
        <xdr:cNvSpPr txBox="1">
          <a:spLocks noChangeArrowheads="1"/>
        </xdr:cNvSpPr>
      </xdr:nvSpPr>
      <xdr:spPr bwMode="auto">
        <a:xfrm>
          <a:off x="5210175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18</xdr:row>
      <xdr:rowOff>76200</xdr:rowOff>
    </xdr:from>
    <xdr:to>
      <xdr:col>10</xdr:col>
      <xdr:colOff>76200</xdr:colOff>
      <xdr:row>19</xdr:row>
      <xdr:rowOff>114300</xdr:rowOff>
    </xdr:to>
    <xdr:sp macro="" textlink="">
      <xdr:nvSpPr>
        <xdr:cNvPr id="13160" name="Text Box 75" hidden="1">
          <a:extLst>
            <a:ext uri="{FF2B5EF4-FFF2-40B4-BE49-F238E27FC236}">
              <a16:creationId xmlns:a16="http://schemas.microsoft.com/office/drawing/2014/main" id="{00000000-0008-0000-0000-000068330000}"/>
            </a:ext>
          </a:extLst>
        </xdr:cNvPr>
        <xdr:cNvSpPr txBox="1">
          <a:spLocks noChangeArrowheads="1"/>
        </xdr:cNvSpPr>
      </xdr:nvSpPr>
      <xdr:spPr bwMode="auto">
        <a:xfrm>
          <a:off x="5210175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18</xdr:row>
      <xdr:rowOff>76200</xdr:rowOff>
    </xdr:from>
    <xdr:to>
      <xdr:col>10</xdr:col>
      <xdr:colOff>76200</xdr:colOff>
      <xdr:row>19</xdr:row>
      <xdr:rowOff>66675</xdr:rowOff>
    </xdr:to>
    <xdr:sp macro="" textlink="">
      <xdr:nvSpPr>
        <xdr:cNvPr id="13161" name="Text Box 75" hidden="1">
          <a:extLst>
            <a:ext uri="{FF2B5EF4-FFF2-40B4-BE49-F238E27FC236}">
              <a16:creationId xmlns:a16="http://schemas.microsoft.com/office/drawing/2014/main" id="{00000000-0008-0000-0000-000069330000}"/>
            </a:ext>
          </a:extLst>
        </xdr:cNvPr>
        <xdr:cNvSpPr txBox="1">
          <a:spLocks noChangeArrowheads="1"/>
        </xdr:cNvSpPr>
      </xdr:nvSpPr>
      <xdr:spPr bwMode="auto">
        <a:xfrm>
          <a:off x="5210175" y="38481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18</xdr:row>
      <xdr:rowOff>76200</xdr:rowOff>
    </xdr:from>
    <xdr:to>
      <xdr:col>10</xdr:col>
      <xdr:colOff>76200</xdr:colOff>
      <xdr:row>19</xdr:row>
      <xdr:rowOff>66675</xdr:rowOff>
    </xdr:to>
    <xdr:sp macro="" textlink="">
      <xdr:nvSpPr>
        <xdr:cNvPr id="13162" name="Text Box 75" hidden="1">
          <a:extLst>
            <a:ext uri="{FF2B5EF4-FFF2-40B4-BE49-F238E27FC236}">
              <a16:creationId xmlns:a16="http://schemas.microsoft.com/office/drawing/2014/main" id="{00000000-0008-0000-0000-00006A330000}"/>
            </a:ext>
          </a:extLst>
        </xdr:cNvPr>
        <xdr:cNvSpPr txBox="1">
          <a:spLocks noChangeArrowheads="1"/>
        </xdr:cNvSpPr>
      </xdr:nvSpPr>
      <xdr:spPr bwMode="auto">
        <a:xfrm>
          <a:off x="5210175" y="3638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19</xdr:row>
      <xdr:rowOff>76200</xdr:rowOff>
    </xdr:from>
    <xdr:to>
      <xdr:col>10</xdr:col>
      <xdr:colOff>76200</xdr:colOff>
      <xdr:row>20</xdr:row>
      <xdr:rowOff>114300</xdr:rowOff>
    </xdr:to>
    <xdr:sp macro="" textlink="">
      <xdr:nvSpPr>
        <xdr:cNvPr id="13163" name="Text Box 75" hidden="1">
          <a:extLst>
            <a:ext uri="{FF2B5EF4-FFF2-40B4-BE49-F238E27FC236}">
              <a16:creationId xmlns:a16="http://schemas.microsoft.com/office/drawing/2014/main" id="{00000000-0008-0000-0000-00006B330000}"/>
            </a:ext>
          </a:extLst>
        </xdr:cNvPr>
        <xdr:cNvSpPr txBox="1">
          <a:spLocks noChangeArrowheads="1"/>
        </xdr:cNvSpPr>
      </xdr:nvSpPr>
      <xdr:spPr bwMode="auto">
        <a:xfrm>
          <a:off x="5210175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19</xdr:row>
      <xdr:rowOff>76200</xdr:rowOff>
    </xdr:from>
    <xdr:to>
      <xdr:col>10</xdr:col>
      <xdr:colOff>76200</xdr:colOff>
      <xdr:row>20</xdr:row>
      <xdr:rowOff>114300</xdr:rowOff>
    </xdr:to>
    <xdr:sp macro="" textlink="">
      <xdr:nvSpPr>
        <xdr:cNvPr id="13164" name="Text Box 75" hidden="1">
          <a:extLst>
            <a:ext uri="{FF2B5EF4-FFF2-40B4-BE49-F238E27FC236}">
              <a16:creationId xmlns:a16="http://schemas.microsoft.com/office/drawing/2014/main" id="{00000000-0008-0000-0000-00006C330000}"/>
            </a:ext>
          </a:extLst>
        </xdr:cNvPr>
        <xdr:cNvSpPr txBox="1">
          <a:spLocks noChangeArrowheads="1"/>
        </xdr:cNvSpPr>
      </xdr:nvSpPr>
      <xdr:spPr bwMode="auto">
        <a:xfrm>
          <a:off x="5210175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19</xdr:row>
      <xdr:rowOff>76200</xdr:rowOff>
    </xdr:from>
    <xdr:to>
      <xdr:col>10</xdr:col>
      <xdr:colOff>76200</xdr:colOff>
      <xdr:row>20</xdr:row>
      <xdr:rowOff>114300</xdr:rowOff>
    </xdr:to>
    <xdr:sp macro="" textlink="">
      <xdr:nvSpPr>
        <xdr:cNvPr id="13165" name="Text Box 75" hidden="1">
          <a:extLst>
            <a:ext uri="{FF2B5EF4-FFF2-40B4-BE49-F238E27FC236}">
              <a16:creationId xmlns:a16="http://schemas.microsoft.com/office/drawing/2014/main" id="{00000000-0008-0000-0000-00006D330000}"/>
            </a:ext>
          </a:extLst>
        </xdr:cNvPr>
        <xdr:cNvSpPr txBox="1">
          <a:spLocks noChangeArrowheads="1"/>
        </xdr:cNvSpPr>
      </xdr:nvSpPr>
      <xdr:spPr bwMode="auto">
        <a:xfrm>
          <a:off x="5210175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19</xdr:row>
      <xdr:rowOff>76200</xdr:rowOff>
    </xdr:from>
    <xdr:to>
      <xdr:col>10</xdr:col>
      <xdr:colOff>76200</xdr:colOff>
      <xdr:row>20</xdr:row>
      <xdr:rowOff>114300</xdr:rowOff>
    </xdr:to>
    <xdr:sp macro="" textlink="">
      <xdr:nvSpPr>
        <xdr:cNvPr id="13166" name="Text Box 75" hidden="1">
          <a:extLst>
            <a:ext uri="{FF2B5EF4-FFF2-40B4-BE49-F238E27FC236}">
              <a16:creationId xmlns:a16="http://schemas.microsoft.com/office/drawing/2014/main" id="{00000000-0008-0000-0000-00006E330000}"/>
            </a:ext>
          </a:extLst>
        </xdr:cNvPr>
        <xdr:cNvSpPr txBox="1">
          <a:spLocks noChangeArrowheads="1"/>
        </xdr:cNvSpPr>
      </xdr:nvSpPr>
      <xdr:spPr bwMode="auto">
        <a:xfrm>
          <a:off x="5210175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19</xdr:row>
      <xdr:rowOff>76200</xdr:rowOff>
    </xdr:from>
    <xdr:to>
      <xdr:col>10</xdr:col>
      <xdr:colOff>76200</xdr:colOff>
      <xdr:row>20</xdr:row>
      <xdr:rowOff>114300</xdr:rowOff>
    </xdr:to>
    <xdr:sp macro="" textlink="">
      <xdr:nvSpPr>
        <xdr:cNvPr id="13167" name="Text Box 75" hidden="1">
          <a:extLst>
            <a:ext uri="{FF2B5EF4-FFF2-40B4-BE49-F238E27FC236}">
              <a16:creationId xmlns:a16="http://schemas.microsoft.com/office/drawing/2014/main" id="{00000000-0008-0000-0000-00006F330000}"/>
            </a:ext>
          </a:extLst>
        </xdr:cNvPr>
        <xdr:cNvSpPr txBox="1">
          <a:spLocks noChangeArrowheads="1"/>
        </xdr:cNvSpPr>
      </xdr:nvSpPr>
      <xdr:spPr bwMode="auto">
        <a:xfrm>
          <a:off x="5210175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19</xdr:row>
      <xdr:rowOff>76200</xdr:rowOff>
    </xdr:from>
    <xdr:to>
      <xdr:col>10</xdr:col>
      <xdr:colOff>76200</xdr:colOff>
      <xdr:row>20</xdr:row>
      <xdr:rowOff>114300</xdr:rowOff>
    </xdr:to>
    <xdr:sp macro="" textlink="">
      <xdr:nvSpPr>
        <xdr:cNvPr id="13168" name="Text Box 75" hidden="1">
          <a:extLst>
            <a:ext uri="{FF2B5EF4-FFF2-40B4-BE49-F238E27FC236}">
              <a16:creationId xmlns:a16="http://schemas.microsoft.com/office/drawing/2014/main" id="{00000000-0008-0000-0000-000070330000}"/>
            </a:ext>
          </a:extLst>
        </xdr:cNvPr>
        <xdr:cNvSpPr txBox="1">
          <a:spLocks noChangeArrowheads="1"/>
        </xdr:cNvSpPr>
      </xdr:nvSpPr>
      <xdr:spPr bwMode="auto">
        <a:xfrm>
          <a:off x="5210175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19</xdr:row>
      <xdr:rowOff>76200</xdr:rowOff>
    </xdr:from>
    <xdr:to>
      <xdr:col>10</xdr:col>
      <xdr:colOff>76200</xdr:colOff>
      <xdr:row>20</xdr:row>
      <xdr:rowOff>66675</xdr:rowOff>
    </xdr:to>
    <xdr:sp macro="" textlink="">
      <xdr:nvSpPr>
        <xdr:cNvPr id="13169" name="Text Box 75" hidden="1">
          <a:extLst>
            <a:ext uri="{FF2B5EF4-FFF2-40B4-BE49-F238E27FC236}">
              <a16:creationId xmlns:a16="http://schemas.microsoft.com/office/drawing/2014/main" id="{00000000-0008-0000-0000-000071330000}"/>
            </a:ext>
          </a:extLst>
        </xdr:cNvPr>
        <xdr:cNvSpPr txBox="1">
          <a:spLocks noChangeArrowheads="1"/>
        </xdr:cNvSpPr>
      </xdr:nvSpPr>
      <xdr:spPr bwMode="auto">
        <a:xfrm>
          <a:off x="5210175" y="38481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19</xdr:row>
      <xdr:rowOff>76200</xdr:rowOff>
    </xdr:from>
    <xdr:to>
      <xdr:col>10</xdr:col>
      <xdr:colOff>76200</xdr:colOff>
      <xdr:row>20</xdr:row>
      <xdr:rowOff>66675</xdr:rowOff>
    </xdr:to>
    <xdr:sp macro="" textlink="">
      <xdr:nvSpPr>
        <xdr:cNvPr id="13170" name="Text Box 75" hidden="1">
          <a:extLst>
            <a:ext uri="{FF2B5EF4-FFF2-40B4-BE49-F238E27FC236}">
              <a16:creationId xmlns:a16="http://schemas.microsoft.com/office/drawing/2014/main" id="{00000000-0008-0000-0000-000072330000}"/>
            </a:ext>
          </a:extLst>
        </xdr:cNvPr>
        <xdr:cNvSpPr txBox="1">
          <a:spLocks noChangeArrowheads="1"/>
        </xdr:cNvSpPr>
      </xdr:nvSpPr>
      <xdr:spPr bwMode="auto">
        <a:xfrm>
          <a:off x="5210175" y="3638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20</xdr:row>
      <xdr:rowOff>76200</xdr:rowOff>
    </xdr:from>
    <xdr:to>
      <xdr:col>10</xdr:col>
      <xdr:colOff>76200</xdr:colOff>
      <xdr:row>21</xdr:row>
      <xdr:rowOff>114300</xdr:rowOff>
    </xdr:to>
    <xdr:sp macro="" textlink="">
      <xdr:nvSpPr>
        <xdr:cNvPr id="13171" name="Text Box 75" hidden="1">
          <a:extLst>
            <a:ext uri="{FF2B5EF4-FFF2-40B4-BE49-F238E27FC236}">
              <a16:creationId xmlns:a16="http://schemas.microsoft.com/office/drawing/2014/main" id="{00000000-0008-0000-0000-000073330000}"/>
            </a:ext>
          </a:extLst>
        </xdr:cNvPr>
        <xdr:cNvSpPr txBox="1">
          <a:spLocks noChangeArrowheads="1"/>
        </xdr:cNvSpPr>
      </xdr:nvSpPr>
      <xdr:spPr bwMode="auto">
        <a:xfrm>
          <a:off x="5210175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20</xdr:row>
      <xdr:rowOff>76200</xdr:rowOff>
    </xdr:from>
    <xdr:to>
      <xdr:col>10</xdr:col>
      <xdr:colOff>76200</xdr:colOff>
      <xdr:row>21</xdr:row>
      <xdr:rowOff>114300</xdr:rowOff>
    </xdr:to>
    <xdr:sp macro="" textlink="">
      <xdr:nvSpPr>
        <xdr:cNvPr id="13172" name="Text Box 75" hidden="1">
          <a:extLst>
            <a:ext uri="{FF2B5EF4-FFF2-40B4-BE49-F238E27FC236}">
              <a16:creationId xmlns:a16="http://schemas.microsoft.com/office/drawing/2014/main" id="{00000000-0008-0000-0000-000074330000}"/>
            </a:ext>
          </a:extLst>
        </xdr:cNvPr>
        <xdr:cNvSpPr txBox="1">
          <a:spLocks noChangeArrowheads="1"/>
        </xdr:cNvSpPr>
      </xdr:nvSpPr>
      <xdr:spPr bwMode="auto">
        <a:xfrm>
          <a:off x="5210175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20</xdr:row>
      <xdr:rowOff>76200</xdr:rowOff>
    </xdr:from>
    <xdr:to>
      <xdr:col>10</xdr:col>
      <xdr:colOff>76200</xdr:colOff>
      <xdr:row>21</xdr:row>
      <xdr:rowOff>114300</xdr:rowOff>
    </xdr:to>
    <xdr:sp macro="" textlink="">
      <xdr:nvSpPr>
        <xdr:cNvPr id="13173" name="Text Box 75" hidden="1">
          <a:extLst>
            <a:ext uri="{FF2B5EF4-FFF2-40B4-BE49-F238E27FC236}">
              <a16:creationId xmlns:a16="http://schemas.microsoft.com/office/drawing/2014/main" id="{00000000-0008-0000-0000-000075330000}"/>
            </a:ext>
          </a:extLst>
        </xdr:cNvPr>
        <xdr:cNvSpPr txBox="1">
          <a:spLocks noChangeArrowheads="1"/>
        </xdr:cNvSpPr>
      </xdr:nvSpPr>
      <xdr:spPr bwMode="auto">
        <a:xfrm>
          <a:off x="5210175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20</xdr:row>
      <xdr:rowOff>76200</xdr:rowOff>
    </xdr:from>
    <xdr:to>
      <xdr:col>10</xdr:col>
      <xdr:colOff>76200</xdr:colOff>
      <xdr:row>21</xdr:row>
      <xdr:rowOff>114300</xdr:rowOff>
    </xdr:to>
    <xdr:sp macro="" textlink="">
      <xdr:nvSpPr>
        <xdr:cNvPr id="13174" name="Text Box 75" hidden="1">
          <a:extLst>
            <a:ext uri="{FF2B5EF4-FFF2-40B4-BE49-F238E27FC236}">
              <a16:creationId xmlns:a16="http://schemas.microsoft.com/office/drawing/2014/main" id="{00000000-0008-0000-0000-000076330000}"/>
            </a:ext>
          </a:extLst>
        </xdr:cNvPr>
        <xdr:cNvSpPr txBox="1">
          <a:spLocks noChangeArrowheads="1"/>
        </xdr:cNvSpPr>
      </xdr:nvSpPr>
      <xdr:spPr bwMode="auto">
        <a:xfrm>
          <a:off x="5210175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20</xdr:row>
      <xdr:rowOff>76200</xdr:rowOff>
    </xdr:from>
    <xdr:to>
      <xdr:col>10</xdr:col>
      <xdr:colOff>76200</xdr:colOff>
      <xdr:row>21</xdr:row>
      <xdr:rowOff>114300</xdr:rowOff>
    </xdr:to>
    <xdr:sp macro="" textlink="">
      <xdr:nvSpPr>
        <xdr:cNvPr id="13175" name="Text Box 75" hidden="1">
          <a:extLst>
            <a:ext uri="{FF2B5EF4-FFF2-40B4-BE49-F238E27FC236}">
              <a16:creationId xmlns:a16="http://schemas.microsoft.com/office/drawing/2014/main" id="{00000000-0008-0000-0000-000077330000}"/>
            </a:ext>
          </a:extLst>
        </xdr:cNvPr>
        <xdr:cNvSpPr txBox="1">
          <a:spLocks noChangeArrowheads="1"/>
        </xdr:cNvSpPr>
      </xdr:nvSpPr>
      <xdr:spPr bwMode="auto">
        <a:xfrm>
          <a:off x="5210175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20</xdr:row>
      <xdr:rowOff>76200</xdr:rowOff>
    </xdr:from>
    <xdr:to>
      <xdr:col>10</xdr:col>
      <xdr:colOff>76200</xdr:colOff>
      <xdr:row>21</xdr:row>
      <xdr:rowOff>114300</xdr:rowOff>
    </xdr:to>
    <xdr:sp macro="" textlink="">
      <xdr:nvSpPr>
        <xdr:cNvPr id="13176" name="Text Box 75" hidden="1">
          <a:extLst>
            <a:ext uri="{FF2B5EF4-FFF2-40B4-BE49-F238E27FC236}">
              <a16:creationId xmlns:a16="http://schemas.microsoft.com/office/drawing/2014/main" id="{00000000-0008-0000-0000-000078330000}"/>
            </a:ext>
          </a:extLst>
        </xdr:cNvPr>
        <xdr:cNvSpPr txBox="1">
          <a:spLocks noChangeArrowheads="1"/>
        </xdr:cNvSpPr>
      </xdr:nvSpPr>
      <xdr:spPr bwMode="auto">
        <a:xfrm>
          <a:off x="5210175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20</xdr:row>
      <xdr:rowOff>76200</xdr:rowOff>
    </xdr:from>
    <xdr:to>
      <xdr:col>10</xdr:col>
      <xdr:colOff>76200</xdr:colOff>
      <xdr:row>21</xdr:row>
      <xdr:rowOff>66675</xdr:rowOff>
    </xdr:to>
    <xdr:sp macro="" textlink="">
      <xdr:nvSpPr>
        <xdr:cNvPr id="13177" name="Text Box 75" hidden="1">
          <a:extLst>
            <a:ext uri="{FF2B5EF4-FFF2-40B4-BE49-F238E27FC236}">
              <a16:creationId xmlns:a16="http://schemas.microsoft.com/office/drawing/2014/main" id="{00000000-0008-0000-0000-000079330000}"/>
            </a:ext>
          </a:extLst>
        </xdr:cNvPr>
        <xdr:cNvSpPr txBox="1">
          <a:spLocks noChangeArrowheads="1"/>
        </xdr:cNvSpPr>
      </xdr:nvSpPr>
      <xdr:spPr bwMode="auto">
        <a:xfrm>
          <a:off x="5210175" y="38481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20</xdr:row>
      <xdr:rowOff>76200</xdr:rowOff>
    </xdr:from>
    <xdr:to>
      <xdr:col>10</xdr:col>
      <xdr:colOff>76200</xdr:colOff>
      <xdr:row>21</xdr:row>
      <xdr:rowOff>66675</xdr:rowOff>
    </xdr:to>
    <xdr:sp macro="" textlink="">
      <xdr:nvSpPr>
        <xdr:cNvPr id="13178" name="Text Box 75" hidden="1">
          <a:extLst>
            <a:ext uri="{FF2B5EF4-FFF2-40B4-BE49-F238E27FC236}">
              <a16:creationId xmlns:a16="http://schemas.microsoft.com/office/drawing/2014/main" id="{00000000-0008-0000-0000-00007A330000}"/>
            </a:ext>
          </a:extLst>
        </xdr:cNvPr>
        <xdr:cNvSpPr txBox="1">
          <a:spLocks noChangeArrowheads="1"/>
        </xdr:cNvSpPr>
      </xdr:nvSpPr>
      <xdr:spPr bwMode="auto">
        <a:xfrm>
          <a:off x="5210175" y="3638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21</xdr:row>
      <xdr:rowOff>76200</xdr:rowOff>
    </xdr:from>
    <xdr:to>
      <xdr:col>10</xdr:col>
      <xdr:colOff>76200</xdr:colOff>
      <xdr:row>22</xdr:row>
      <xdr:rowOff>114300</xdr:rowOff>
    </xdr:to>
    <xdr:sp macro="" textlink="">
      <xdr:nvSpPr>
        <xdr:cNvPr id="13179" name="Text Box 75" hidden="1">
          <a:extLst>
            <a:ext uri="{FF2B5EF4-FFF2-40B4-BE49-F238E27FC236}">
              <a16:creationId xmlns:a16="http://schemas.microsoft.com/office/drawing/2014/main" id="{00000000-0008-0000-0000-00007B330000}"/>
            </a:ext>
          </a:extLst>
        </xdr:cNvPr>
        <xdr:cNvSpPr txBox="1">
          <a:spLocks noChangeArrowheads="1"/>
        </xdr:cNvSpPr>
      </xdr:nvSpPr>
      <xdr:spPr bwMode="auto">
        <a:xfrm>
          <a:off x="5210175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21</xdr:row>
      <xdr:rowOff>76200</xdr:rowOff>
    </xdr:from>
    <xdr:to>
      <xdr:col>10</xdr:col>
      <xdr:colOff>76200</xdr:colOff>
      <xdr:row>22</xdr:row>
      <xdr:rowOff>114300</xdr:rowOff>
    </xdr:to>
    <xdr:sp macro="" textlink="">
      <xdr:nvSpPr>
        <xdr:cNvPr id="13180" name="Text Box 75" hidden="1">
          <a:extLst>
            <a:ext uri="{FF2B5EF4-FFF2-40B4-BE49-F238E27FC236}">
              <a16:creationId xmlns:a16="http://schemas.microsoft.com/office/drawing/2014/main" id="{00000000-0008-0000-0000-00007C330000}"/>
            </a:ext>
          </a:extLst>
        </xdr:cNvPr>
        <xdr:cNvSpPr txBox="1">
          <a:spLocks noChangeArrowheads="1"/>
        </xdr:cNvSpPr>
      </xdr:nvSpPr>
      <xdr:spPr bwMode="auto">
        <a:xfrm>
          <a:off x="5210175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21</xdr:row>
      <xdr:rowOff>76200</xdr:rowOff>
    </xdr:from>
    <xdr:to>
      <xdr:col>10</xdr:col>
      <xdr:colOff>76200</xdr:colOff>
      <xdr:row>22</xdr:row>
      <xdr:rowOff>114300</xdr:rowOff>
    </xdr:to>
    <xdr:sp macro="" textlink="">
      <xdr:nvSpPr>
        <xdr:cNvPr id="13181" name="Text Box 75" hidden="1">
          <a:extLst>
            <a:ext uri="{FF2B5EF4-FFF2-40B4-BE49-F238E27FC236}">
              <a16:creationId xmlns:a16="http://schemas.microsoft.com/office/drawing/2014/main" id="{00000000-0008-0000-0000-00007D330000}"/>
            </a:ext>
          </a:extLst>
        </xdr:cNvPr>
        <xdr:cNvSpPr txBox="1">
          <a:spLocks noChangeArrowheads="1"/>
        </xdr:cNvSpPr>
      </xdr:nvSpPr>
      <xdr:spPr bwMode="auto">
        <a:xfrm>
          <a:off x="5210175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21</xdr:row>
      <xdr:rowOff>76200</xdr:rowOff>
    </xdr:from>
    <xdr:to>
      <xdr:col>10</xdr:col>
      <xdr:colOff>76200</xdr:colOff>
      <xdr:row>22</xdr:row>
      <xdr:rowOff>114300</xdr:rowOff>
    </xdr:to>
    <xdr:sp macro="" textlink="">
      <xdr:nvSpPr>
        <xdr:cNvPr id="13182" name="Text Box 75" hidden="1">
          <a:extLst>
            <a:ext uri="{FF2B5EF4-FFF2-40B4-BE49-F238E27FC236}">
              <a16:creationId xmlns:a16="http://schemas.microsoft.com/office/drawing/2014/main" id="{00000000-0008-0000-0000-00007E330000}"/>
            </a:ext>
          </a:extLst>
        </xdr:cNvPr>
        <xdr:cNvSpPr txBox="1">
          <a:spLocks noChangeArrowheads="1"/>
        </xdr:cNvSpPr>
      </xdr:nvSpPr>
      <xdr:spPr bwMode="auto">
        <a:xfrm>
          <a:off x="5210175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21</xdr:row>
      <xdr:rowOff>76200</xdr:rowOff>
    </xdr:from>
    <xdr:to>
      <xdr:col>10</xdr:col>
      <xdr:colOff>76200</xdr:colOff>
      <xdr:row>22</xdr:row>
      <xdr:rowOff>114300</xdr:rowOff>
    </xdr:to>
    <xdr:sp macro="" textlink="">
      <xdr:nvSpPr>
        <xdr:cNvPr id="13183" name="Text Box 75" hidden="1">
          <a:extLst>
            <a:ext uri="{FF2B5EF4-FFF2-40B4-BE49-F238E27FC236}">
              <a16:creationId xmlns:a16="http://schemas.microsoft.com/office/drawing/2014/main" id="{00000000-0008-0000-0000-00007F330000}"/>
            </a:ext>
          </a:extLst>
        </xdr:cNvPr>
        <xdr:cNvSpPr txBox="1">
          <a:spLocks noChangeArrowheads="1"/>
        </xdr:cNvSpPr>
      </xdr:nvSpPr>
      <xdr:spPr bwMode="auto">
        <a:xfrm>
          <a:off x="5210175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21</xdr:row>
      <xdr:rowOff>76200</xdr:rowOff>
    </xdr:from>
    <xdr:to>
      <xdr:col>10</xdr:col>
      <xdr:colOff>76200</xdr:colOff>
      <xdr:row>22</xdr:row>
      <xdr:rowOff>114300</xdr:rowOff>
    </xdr:to>
    <xdr:sp macro="" textlink="">
      <xdr:nvSpPr>
        <xdr:cNvPr id="13184" name="Text Box 75" hidden="1">
          <a:extLst>
            <a:ext uri="{FF2B5EF4-FFF2-40B4-BE49-F238E27FC236}">
              <a16:creationId xmlns:a16="http://schemas.microsoft.com/office/drawing/2014/main" id="{00000000-0008-0000-0000-000080330000}"/>
            </a:ext>
          </a:extLst>
        </xdr:cNvPr>
        <xdr:cNvSpPr txBox="1">
          <a:spLocks noChangeArrowheads="1"/>
        </xdr:cNvSpPr>
      </xdr:nvSpPr>
      <xdr:spPr bwMode="auto">
        <a:xfrm>
          <a:off x="5210175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21</xdr:row>
      <xdr:rowOff>76200</xdr:rowOff>
    </xdr:from>
    <xdr:to>
      <xdr:col>10</xdr:col>
      <xdr:colOff>76200</xdr:colOff>
      <xdr:row>22</xdr:row>
      <xdr:rowOff>66675</xdr:rowOff>
    </xdr:to>
    <xdr:sp macro="" textlink="">
      <xdr:nvSpPr>
        <xdr:cNvPr id="13185" name="Text Box 75" hidden="1">
          <a:extLst>
            <a:ext uri="{FF2B5EF4-FFF2-40B4-BE49-F238E27FC236}">
              <a16:creationId xmlns:a16="http://schemas.microsoft.com/office/drawing/2014/main" id="{00000000-0008-0000-0000-000081330000}"/>
            </a:ext>
          </a:extLst>
        </xdr:cNvPr>
        <xdr:cNvSpPr txBox="1">
          <a:spLocks noChangeArrowheads="1"/>
        </xdr:cNvSpPr>
      </xdr:nvSpPr>
      <xdr:spPr bwMode="auto">
        <a:xfrm>
          <a:off x="5210175" y="38481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21</xdr:row>
      <xdr:rowOff>76200</xdr:rowOff>
    </xdr:from>
    <xdr:to>
      <xdr:col>10</xdr:col>
      <xdr:colOff>76200</xdr:colOff>
      <xdr:row>22</xdr:row>
      <xdr:rowOff>66675</xdr:rowOff>
    </xdr:to>
    <xdr:sp macro="" textlink="">
      <xdr:nvSpPr>
        <xdr:cNvPr id="13186" name="Text Box 75" hidden="1">
          <a:extLst>
            <a:ext uri="{FF2B5EF4-FFF2-40B4-BE49-F238E27FC236}">
              <a16:creationId xmlns:a16="http://schemas.microsoft.com/office/drawing/2014/main" id="{00000000-0008-0000-0000-000082330000}"/>
            </a:ext>
          </a:extLst>
        </xdr:cNvPr>
        <xdr:cNvSpPr txBox="1">
          <a:spLocks noChangeArrowheads="1"/>
        </xdr:cNvSpPr>
      </xdr:nvSpPr>
      <xdr:spPr bwMode="auto">
        <a:xfrm>
          <a:off x="5210175" y="3638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22</xdr:row>
      <xdr:rowOff>76200</xdr:rowOff>
    </xdr:from>
    <xdr:to>
      <xdr:col>10</xdr:col>
      <xdr:colOff>76200</xdr:colOff>
      <xdr:row>23</xdr:row>
      <xdr:rowOff>114300</xdr:rowOff>
    </xdr:to>
    <xdr:sp macro="" textlink="">
      <xdr:nvSpPr>
        <xdr:cNvPr id="13187" name="Text Box 75" hidden="1">
          <a:extLst>
            <a:ext uri="{FF2B5EF4-FFF2-40B4-BE49-F238E27FC236}">
              <a16:creationId xmlns:a16="http://schemas.microsoft.com/office/drawing/2014/main" id="{00000000-0008-0000-0000-000083330000}"/>
            </a:ext>
          </a:extLst>
        </xdr:cNvPr>
        <xdr:cNvSpPr txBox="1">
          <a:spLocks noChangeArrowheads="1"/>
        </xdr:cNvSpPr>
      </xdr:nvSpPr>
      <xdr:spPr bwMode="auto">
        <a:xfrm>
          <a:off x="5210175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22</xdr:row>
      <xdr:rowOff>76200</xdr:rowOff>
    </xdr:from>
    <xdr:to>
      <xdr:col>10</xdr:col>
      <xdr:colOff>76200</xdr:colOff>
      <xdr:row>23</xdr:row>
      <xdr:rowOff>114300</xdr:rowOff>
    </xdr:to>
    <xdr:sp macro="" textlink="">
      <xdr:nvSpPr>
        <xdr:cNvPr id="13188" name="Text Box 75" hidden="1">
          <a:extLst>
            <a:ext uri="{FF2B5EF4-FFF2-40B4-BE49-F238E27FC236}">
              <a16:creationId xmlns:a16="http://schemas.microsoft.com/office/drawing/2014/main" id="{00000000-0008-0000-0000-000084330000}"/>
            </a:ext>
          </a:extLst>
        </xdr:cNvPr>
        <xdr:cNvSpPr txBox="1">
          <a:spLocks noChangeArrowheads="1"/>
        </xdr:cNvSpPr>
      </xdr:nvSpPr>
      <xdr:spPr bwMode="auto">
        <a:xfrm>
          <a:off x="5210175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22</xdr:row>
      <xdr:rowOff>76200</xdr:rowOff>
    </xdr:from>
    <xdr:to>
      <xdr:col>10</xdr:col>
      <xdr:colOff>76200</xdr:colOff>
      <xdr:row>23</xdr:row>
      <xdr:rowOff>114300</xdr:rowOff>
    </xdr:to>
    <xdr:sp macro="" textlink="">
      <xdr:nvSpPr>
        <xdr:cNvPr id="13189" name="Text Box 75" hidden="1">
          <a:extLst>
            <a:ext uri="{FF2B5EF4-FFF2-40B4-BE49-F238E27FC236}">
              <a16:creationId xmlns:a16="http://schemas.microsoft.com/office/drawing/2014/main" id="{00000000-0008-0000-0000-000085330000}"/>
            </a:ext>
          </a:extLst>
        </xdr:cNvPr>
        <xdr:cNvSpPr txBox="1">
          <a:spLocks noChangeArrowheads="1"/>
        </xdr:cNvSpPr>
      </xdr:nvSpPr>
      <xdr:spPr bwMode="auto">
        <a:xfrm>
          <a:off x="5210175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22</xdr:row>
      <xdr:rowOff>76200</xdr:rowOff>
    </xdr:from>
    <xdr:to>
      <xdr:col>10</xdr:col>
      <xdr:colOff>76200</xdr:colOff>
      <xdr:row>23</xdr:row>
      <xdr:rowOff>114300</xdr:rowOff>
    </xdr:to>
    <xdr:sp macro="" textlink="">
      <xdr:nvSpPr>
        <xdr:cNvPr id="13190" name="Text Box 75" hidden="1">
          <a:extLst>
            <a:ext uri="{FF2B5EF4-FFF2-40B4-BE49-F238E27FC236}">
              <a16:creationId xmlns:a16="http://schemas.microsoft.com/office/drawing/2014/main" id="{00000000-0008-0000-0000-000086330000}"/>
            </a:ext>
          </a:extLst>
        </xdr:cNvPr>
        <xdr:cNvSpPr txBox="1">
          <a:spLocks noChangeArrowheads="1"/>
        </xdr:cNvSpPr>
      </xdr:nvSpPr>
      <xdr:spPr bwMode="auto">
        <a:xfrm>
          <a:off x="5210175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22</xdr:row>
      <xdr:rowOff>76200</xdr:rowOff>
    </xdr:from>
    <xdr:to>
      <xdr:col>10</xdr:col>
      <xdr:colOff>76200</xdr:colOff>
      <xdr:row>23</xdr:row>
      <xdr:rowOff>114300</xdr:rowOff>
    </xdr:to>
    <xdr:sp macro="" textlink="">
      <xdr:nvSpPr>
        <xdr:cNvPr id="13191" name="Text Box 75" hidden="1">
          <a:extLst>
            <a:ext uri="{FF2B5EF4-FFF2-40B4-BE49-F238E27FC236}">
              <a16:creationId xmlns:a16="http://schemas.microsoft.com/office/drawing/2014/main" id="{00000000-0008-0000-0000-000087330000}"/>
            </a:ext>
          </a:extLst>
        </xdr:cNvPr>
        <xdr:cNvSpPr txBox="1">
          <a:spLocks noChangeArrowheads="1"/>
        </xdr:cNvSpPr>
      </xdr:nvSpPr>
      <xdr:spPr bwMode="auto">
        <a:xfrm>
          <a:off x="5210175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22</xdr:row>
      <xdr:rowOff>76200</xdr:rowOff>
    </xdr:from>
    <xdr:to>
      <xdr:col>10</xdr:col>
      <xdr:colOff>76200</xdr:colOff>
      <xdr:row>23</xdr:row>
      <xdr:rowOff>114300</xdr:rowOff>
    </xdr:to>
    <xdr:sp macro="" textlink="">
      <xdr:nvSpPr>
        <xdr:cNvPr id="13192" name="Text Box 75" hidden="1">
          <a:extLst>
            <a:ext uri="{FF2B5EF4-FFF2-40B4-BE49-F238E27FC236}">
              <a16:creationId xmlns:a16="http://schemas.microsoft.com/office/drawing/2014/main" id="{00000000-0008-0000-0000-000088330000}"/>
            </a:ext>
          </a:extLst>
        </xdr:cNvPr>
        <xdr:cNvSpPr txBox="1">
          <a:spLocks noChangeArrowheads="1"/>
        </xdr:cNvSpPr>
      </xdr:nvSpPr>
      <xdr:spPr bwMode="auto">
        <a:xfrm>
          <a:off x="5210175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22</xdr:row>
      <xdr:rowOff>76200</xdr:rowOff>
    </xdr:from>
    <xdr:to>
      <xdr:col>10</xdr:col>
      <xdr:colOff>76200</xdr:colOff>
      <xdr:row>23</xdr:row>
      <xdr:rowOff>66675</xdr:rowOff>
    </xdr:to>
    <xdr:sp macro="" textlink="">
      <xdr:nvSpPr>
        <xdr:cNvPr id="13193" name="Text Box 75" hidden="1">
          <a:extLst>
            <a:ext uri="{FF2B5EF4-FFF2-40B4-BE49-F238E27FC236}">
              <a16:creationId xmlns:a16="http://schemas.microsoft.com/office/drawing/2014/main" id="{00000000-0008-0000-0000-000089330000}"/>
            </a:ext>
          </a:extLst>
        </xdr:cNvPr>
        <xdr:cNvSpPr txBox="1">
          <a:spLocks noChangeArrowheads="1"/>
        </xdr:cNvSpPr>
      </xdr:nvSpPr>
      <xdr:spPr bwMode="auto">
        <a:xfrm>
          <a:off x="5210175" y="38481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22</xdr:row>
      <xdr:rowOff>76200</xdr:rowOff>
    </xdr:from>
    <xdr:to>
      <xdr:col>10</xdr:col>
      <xdr:colOff>76200</xdr:colOff>
      <xdr:row>23</xdr:row>
      <xdr:rowOff>66675</xdr:rowOff>
    </xdr:to>
    <xdr:sp macro="" textlink="">
      <xdr:nvSpPr>
        <xdr:cNvPr id="13194" name="Text Box 75" hidden="1">
          <a:extLst>
            <a:ext uri="{FF2B5EF4-FFF2-40B4-BE49-F238E27FC236}">
              <a16:creationId xmlns:a16="http://schemas.microsoft.com/office/drawing/2014/main" id="{00000000-0008-0000-0000-00008A330000}"/>
            </a:ext>
          </a:extLst>
        </xdr:cNvPr>
        <xdr:cNvSpPr txBox="1">
          <a:spLocks noChangeArrowheads="1"/>
        </xdr:cNvSpPr>
      </xdr:nvSpPr>
      <xdr:spPr bwMode="auto">
        <a:xfrm>
          <a:off x="5210175" y="3638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23</xdr:row>
      <xdr:rowOff>76200</xdr:rowOff>
    </xdr:from>
    <xdr:to>
      <xdr:col>10</xdr:col>
      <xdr:colOff>76200</xdr:colOff>
      <xdr:row>24</xdr:row>
      <xdr:rowOff>114300</xdr:rowOff>
    </xdr:to>
    <xdr:sp macro="" textlink="">
      <xdr:nvSpPr>
        <xdr:cNvPr id="13195" name="Text Box 75" hidden="1">
          <a:extLst>
            <a:ext uri="{FF2B5EF4-FFF2-40B4-BE49-F238E27FC236}">
              <a16:creationId xmlns:a16="http://schemas.microsoft.com/office/drawing/2014/main" id="{00000000-0008-0000-0000-00008B330000}"/>
            </a:ext>
          </a:extLst>
        </xdr:cNvPr>
        <xdr:cNvSpPr txBox="1">
          <a:spLocks noChangeArrowheads="1"/>
        </xdr:cNvSpPr>
      </xdr:nvSpPr>
      <xdr:spPr bwMode="auto">
        <a:xfrm>
          <a:off x="5210175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23</xdr:row>
      <xdr:rowOff>76200</xdr:rowOff>
    </xdr:from>
    <xdr:to>
      <xdr:col>10</xdr:col>
      <xdr:colOff>76200</xdr:colOff>
      <xdr:row>24</xdr:row>
      <xdr:rowOff>114300</xdr:rowOff>
    </xdr:to>
    <xdr:sp macro="" textlink="">
      <xdr:nvSpPr>
        <xdr:cNvPr id="13196" name="Text Box 75" hidden="1">
          <a:extLst>
            <a:ext uri="{FF2B5EF4-FFF2-40B4-BE49-F238E27FC236}">
              <a16:creationId xmlns:a16="http://schemas.microsoft.com/office/drawing/2014/main" id="{00000000-0008-0000-0000-00008C330000}"/>
            </a:ext>
          </a:extLst>
        </xdr:cNvPr>
        <xdr:cNvSpPr txBox="1">
          <a:spLocks noChangeArrowheads="1"/>
        </xdr:cNvSpPr>
      </xdr:nvSpPr>
      <xdr:spPr bwMode="auto">
        <a:xfrm>
          <a:off x="5210175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23</xdr:row>
      <xdr:rowOff>76200</xdr:rowOff>
    </xdr:from>
    <xdr:to>
      <xdr:col>10</xdr:col>
      <xdr:colOff>76200</xdr:colOff>
      <xdr:row>24</xdr:row>
      <xdr:rowOff>114300</xdr:rowOff>
    </xdr:to>
    <xdr:sp macro="" textlink="">
      <xdr:nvSpPr>
        <xdr:cNvPr id="13197" name="Text Box 75" hidden="1">
          <a:extLst>
            <a:ext uri="{FF2B5EF4-FFF2-40B4-BE49-F238E27FC236}">
              <a16:creationId xmlns:a16="http://schemas.microsoft.com/office/drawing/2014/main" id="{00000000-0008-0000-0000-00008D330000}"/>
            </a:ext>
          </a:extLst>
        </xdr:cNvPr>
        <xdr:cNvSpPr txBox="1">
          <a:spLocks noChangeArrowheads="1"/>
        </xdr:cNvSpPr>
      </xdr:nvSpPr>
      <xdr:spPr bwMode="auto">
        <a:xfrm>
          <a:off x="5210175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23</xdr:row>
      <xdr:rowOff>76200</xdr:rowOff>
    </xdr:from>
    <xdr:to>
      <xdr:col>10</xdr:col>
      <xdr:colOff>76200</xdr:colOff>
      <xdr:row>24</xdr:row>
      <xdr:rowOff>114300</xdr:rowOff>
    </xdr:to>
    <xdr:sp macro="" textlink="">
      <xdr:nvSpPr>
        <xdr:cNvPr id="13198" name="Text Box 75" hidden="1">
          <a:extLst>
            <a:ext uri="{FF2B5EF4-FFF2-40B4-BE49-F238E27FC236}">
              <a16:creationId xmlns:a16="http://schemas.microsoft.com/office/drawing/2014/main" id="{00000000-0008-0000-0000-00008E330000}"/>
            </a:ext>
          </a:extLst>
        </xdr:cNvPr>
        <xdr:cNvSpPr txBox="1">
          <a:spLocks noChangeArrowheads="1"/>
        </xdr:cNvSpPr>
      </xdr:nvSpPr>
      <xdr:spPr bwMode="auto">
        <a:xfrm>
          <a:off x="5210175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23</xdr:row>
      <xdr:rowOff>76200</xdr:rowOff>
    </xdr:from>
    <xdr:to>
      <xdr:col>10</xdr:col>
      <xdr:colOff>76200</xdr:colOff>
      <xdr:row>24</xdr:row>
      <xdr:rowOff>114300</xdr:rowOff>
    </xdr:to>
    <xdr:sp macro="" textlink="">
      <xdr:nvSpPr>
        <xdr:cNvPr id="13199" name="Text Box 75" hidden="1">
          <a:extLst>
            <a:ext uri="{FF2B5EF4-FFF2-40B4-BE49-F238E27FC236}">
              <a16:creationId xmlns:a16="http://schemas.microsoft.com/office/drawing/2014/main" id="{00000000-0008-0000-0000-00008F330000}"/>
            </a:ext>
          </a:extLst>
        </xdr:cNvPr>
        <xdr:cNvSpPr txBox="1">
          <a:spLocks noChangeArrowheads="1"/>
        </xdr:cNvSpPr>
      </xdr:nvSpPr>
      <xdr:spPr bwMode="auto">
        <a:xfrm>
          <a:off x="5210175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23</xdr:row>
      <xdr:rowOff>76200</xdr:rowOff>
    </xdr:from>
    <xdr:to>
      <xdr:col>10</xdr:col>
      <xdr:colOff>76200</xdr:colOff>
      <xdr:row>24</xdr:row>
      <xdr:rowOff>114300</xdr:rowOff>
    </xdr:to>
    <xdr:sp macro="" textlink="">
      <xdr:nvSpPr>
        <xdr:cNvPr id="13200" name="Text Box 75" hidden="1">
          <a:extLst>
            <a:ext uri="{FF2B5EF4-FFF2-40B4-BE49-F238E27FC236}">
              <a16:creationId xmlns:a16="http://schemas.microsoft.com/office/drawing/2014/main" id="{00000000-0008-0000-0000-000090330000}"/>
            </a:ext>
          </a:extLst>
        </xdr:cNvPr>
        <xdr:cNvSpPr txBox="1">
          <a:spLocks noChangeArrowheads="1"/>
        </xdr:cNvSpPr>
      </xdr:nvSpPr>
      <xdr:spPr bwMode="auto">
        <a:xfrm>
          <a:off x="5210175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23</xdr:row>
      <xdr:rowOff>76200</xdr:rowOff>
    </xdr:from>
    <xdr:to>
      <xdr:col>10</xdr:col>
      <xdr:colOff>76200</xdr:colOff>
      <xdr:row>24</xdr:row>
      <xdr:rowOff>66675</xdr:rowOff>
    </xdr:to>
    <xdr:sp macro="" textlink="">
      <xdr:nvSpPr>
        <xdr:cNvPr id="13201" name="Text Box 75" hidden="1">
          <a:extLst>
            <a:ext uri="{FF2B5EF4-FFF2-40B4-BE49-F238E27FC236}">
              <a16:creationId xmlns:a16="http://schemas.microsoft.com/office/drawing/2014/main" id="{00000000-0008-0000-0000-000091330000}"/>
            </a:ext>
          </a:extLst>
        </xdr:cNvPr>
        <xdr:cNvSpPr txBox="1">
          <a:spLocks noChangeArrowheads="1"/>
        </xdr:cNvSpPr>
      </xdr:nvSpPr>
      <xdr:spPr bwMode="auto">
        <a:xfrm>
          <a:off x="5210175" y="38481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23</xdr:row>
      <xdr:rowOff>76200</xdr:rowOff>
    </xdr:from>
    <xdr:to>
      <xdr:col>10</xdr:col>
      <xdr:colOff>76200</xdr:colOff>
      <xdr:row>24</xdr:row>
      <xdr:rowOff>66675</xdr:rowOff>
    </xdr:to>
    <xdr:sp macro="" textlink="">
      <xdr:nvSpPr>
        <xdr:cNvPr id="13202" name="Text Box 75" hidden="1">
          <a:extLst>
            <a:ext uri="{FF2B5EF4-FFF2-40B4-BE49-F238E27FC236}">
              <a16:creationId xmlns:a16="http://schemas.microsoft.com/office/drawing/2014/main" id="{00000000-0008-0000-0000-000092330000}"/>
            </a:ext>
          </a:extLst>
        </xdr:cNvPr>
        <xdr:cNvSpPr txBox="1">
          <a:spLocks noChangeArrowheads="1"/>
        </xdr:cNvSpPr>
      </xdr:nvSpPr>
      <xdr:spPr bwMode="auto">
        <a:xfrm>
          <a:off x="5210175" y="3638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76200</xdr:rowOff>
    </xdr:from>
    <xdr:to>
      <xdr:col>10</xdr:col>
      <xdr:colOff>76200</xdr:colOff>
      <xdr:row>25</xdr:row>
      <xdr:rowOff>114300</xdr:rowOff>
    </xdr:to>
    <xdr:sp macro="" textlink="">
      <xdr:nvSpPr>
        <xdr:cNvPr id="13203" name="Text Box 75" hidden="1">
          <a:extLst>
            <a:ext uri="{FF2B5EF4-FFF2-40B4-BE49-F238E27FC236}">
              <a16:creationId xmlns:a16="http://schemas.microsoft.com/office/drawing/2014/main" id="{00000000-0008-0000-0000-000093330000}"/>
            </a:ext>
          </a:extLst>
        </xdr:cNvPr>
        <xdr:cNvSpPr txBox="1">
          <a:spLocks noChangeArrowheads="1"/>
        </xdr:cNvSpPr>
      </xdr:nvSpPr>
      <xdr:spPr bwMode="auto">
        <a:xfrm>
          <a:off x="5210175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76200</xdr:rowOff>
    </xdr:from>
    <xdr:to>
      <xdr:col>10</xdr:col>
      <xdr:colOff>76200</xdr:colOff>
      <xdr:row>25</xdr:row>
      <xdr:rowOff>114300</xdr:rowOff>
    </xdr:to>
    <xdr:sp macro="" textlink="">
      <xdr:nvSpPr>
        <xdr:cNvPr id="13204" name="Text Box 75" hidden="1">
          <a:extLst>
            <a:ext uri="{FF2B5EF4-FFF2-40B4-BE49-F238E27FC236}">
              <a16:creationId xmlns:a16="http://schemas.microsoft.com/office/drawing/2014/main" id="{00000000-0008-0000-0000-000094330000}"/>
            </a:ext>
          </a:extLst>
        </xdr:cNvPr>
        <xdr:cNvSpPr txBox="1">
          <a:spLocks noChangeArrowheads="1"/>
        </xdr:cNvSpPr>
      </xdr:nvSpPr>
      <xdr:spPr bwMode="auto">
        <a:xfrm>
          <a:off x="5210175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76200</xdr:rowOff>
    </xdr:from>
    <xdr:to>
      <xdr:col>10</xdr:col>
      <xdr:colOff>76200</xdr:colOff>
      <xdr:row>25</xdr:row>
      <xdr:rowOff>114300</xdr:rowOff>
    </xdr:to>
    <xdr:sp macro="" textlink="">
      <xdr:nvSpPr>
        <xdr:cNvPr id="13205" name="Text Box 75" hidden="1">
          <a:extLst>
            <a:ext uri="{FF2B5EF4-FFF2-40B4-BE49-F238E27FC236}">
              <a16:creationId xmlns:a16="http://schemas.microsoft.com/office/drawing/2014/main" id="{00000000-0008-0000-0000-000095330000}"/>
            </a:ext>
          </a:extLst>
        </xdr:cNvPr>
        <xdr:cNvSpPr txBox="1">
          <a:spLocks noChangeArrowheads="1"/>
        </xdr:cNvSpPr>
      </xdr:nvSpPr>
      <xdr:spPr bwMode="auto">
        <a:xfrm>
          <a:off x="5210175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76200</xdr:rowOff>
    </xdr:from>
    <xdr:to>
      <xdr:col>10</xdr:col>
      <xdr:colOff>76200</xdr:colOff>
      <xdr:row>25</xdr:row>
      <xdr:rowOff>114300</xdr:rowOff>
    </xdr:to>
    <xdr:sp macro="" textlink="">
      <xdr:nvSpPr>
        <xdr:cNvPr id="13206" name="Text Box 75" hidden="1">
          <a:extLst>
            <a:ext uri="{FF2B5EF4-FFF2-40B4-BE49-F238E27FC236}">
              <a16:creationId xmlns:a16="http://schemas.microsoft.com/office/drawing/2014/main" id="{00000000-0008-0000-0000-000096330000}"/>
            </a:ext>
          </a:extLst>
        </xdr:cNvPr>
        <xdr:cNvSpPr txBox="1">
          <a:spLocks noChangeArrowheads="1"/>
        </xdr:cNvSpPr>
      </xdr:nvSpPr>
      <xdr:spPr bwMode="auto">
        <a:xfrm>
          <a:off x="5210175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76200</xdr:rowOff>
    </xdr:from>
    <xdr:to>
      <xdr:col>10</xdr:col>
      <xdr:colOff>76200</xdr:colOff>
      <xdr:row>25</xdr:row>
      <xdr:rowOff>114300</xdr:rowOff>
    </xdr:to>
    <xdr:sp macro="" textlink="">
      <xdr:nvSpPr>
        <xdr:cNvPr id="13207" name="Text Box 75" hidden="1">
          <a:extLst>
            <a:ext uri="{FF2B5EF4-FFF2-40B4-BE49-F238E27FC236}">
              <a16:creationId xmlns:a16="http://schemas.microsoft.com/office/drawing/2014/main" id="{00000000-0008-0000-0000-000097330000}"/>
            </a:ext>
          </a:extLst>
        </xdr:cNvPr>
        <xdr:cNvSpPr txBox="1">
          <a:spLocks noChangeArrowheads="1"/>
        </xdr:cNvSpPr>
      </xdr:nvSpPr>
      <xdr:spPr bwMode="auto">
        <a:xfrm>
          <a:off x="5210175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76200</xdr:rowOff>
    </xdr:from>
    <xdr:to>
      <xdr:col>10</xdr:col>
      <xdr:colOff>76200</xdr:colOff>
      <xdr:row>25</xdr:row>
      <xdr:rowOff>114300</xdr:rowOff>
    </xdr:to>
    <xdr:sp macro="" textlink="">
      <xdr:nvSpPr>
        <xdr:cNvPr id="13208" name="Text Box 75" hidden="1">
          <a:extLst>
            <a:ext uri="{FF2B5EF4-FFF2-40B4-BE49-F238E27FC236}">
              <a16:creationId xmlns:a16="http://schemas.microsoft.com/office/drawing/2014/main" id="{00000000-0008-0000-0000-000098330000}"/>
            </a:ext>
          </a:extLst>
        </xdr:cNvPr>
        <xdr:cNvSpPr txBox="1">
          <a:spLocks noChangeArrowheads="1"/>
        </xdr:cNvSpPr>
      </xdr:nvSpPr>
      <xdr:spPr bwMode="auto">
        <a:xfrm>
          <a:off x="5210175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76200</xdr:rowOff>
    </xdr:from>
    <xdr:to>
      <xdr:col>10</xdr:col>
      <xdr:colOff>76200</xdr:colOff>
      <xdr:row>25</xdr:row>
      <xdr:rowOff>66675</xdr:rowOff>
    </xdr:to>
    <xdr:sp macro="" textlink="">
      <xdr:nvSpPr>
        <xdr:cNvPr id="13209" name="Text Box 75" hidden="1">
          <a:extLst>
            <a:ext uri="{FF2B5EF4-FFF2-40B4-BE49-F238E27FC236}">
              <a16:creationId xmlns:a16="http://schemas.microsoft.com/office/drawing/2014/main" id="{00000000-0008-0000-0000-000099330000}"/>
            </a:ext>
          </a:extLst>
        </xdr:cNvPr>
        <xdr:cNvSpPr txBox="1">
          <a:spLocks noChangeArrowheads="1"/>
        </xdr:cNvSpPr>
      </xdr:nvSpPr>
      <xdr:spPr bwMode="auto">
        <a:xfrm>
          <a:off x="5210175" y="38481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76200</xdr:rowOff>
    </xdr:from>
    <xdr:to>
      <xdr:col>10</xdr:col>
      <xdr:colOff>76200</xdr:colOff>
      <xdr:row>25</xdr:row>
      <xdr:rowOff>66675</xdr:rowOff>
    </xdr:to>
    <xdr:sp macro="" textlink="">
      <xdr:nvSpPr>
        <xdr:cNvPr id="13210" name="Text Box 75" hidden="1">
          <a:extLst>
            <a:ext uri="{FF2B5EF4-FFF2-40B4-BE49-F238E27FC236}">
              <a16:creationId xmlns:a16="http://schemas.microsoft.com/office/drawing/2014/main" id="{00000000-0008-0000-0000-00009A330000}"/>
            </a:ext>
          </a:extLst>
        </xdr:cNvPr>
        <xdr:cNvSpPr txBox="1">
          <a:spLocks noChangeArrowheads="1"/>
        </xdr:cNvSpPr>
      </xdr:nvSpPr>
      <xdr:spPr bwMode="auto">
        <a:xfrm>
          <a:off x="5210175" y="3638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25</xdr:row>
      <xdr:rowOff>76200</xdr:rowOff>
    </xdr:from>
    <xdr:to>
      <xdr:col>10</xdr:col>
      <xdr:colOff>76200</xdr:colOff>
      <xdr:row>26</xdr:row>
      <xdr:rowOff>114300</xdr:rowOff>
    </xdr:to>
    <xdr:sp macro="" textlink="">
      <xdr:nvSpPr>
        <xdr:cNvPr id="13211" name="Text Box 75" hidden="1">
          <a:extLst>
            <a:ext uri="{FF2B5EF4-FFF2-40B4-BE49-F238E27FC236}">
              <a16:creationId xmlns:a16="http://schemas.microsoft.com/office/drawing/2014/main" id="{00000000-0008-0000-0000-00009B330000}"/>
            </a:ext>
          </a:extLst>
        </xdr:cNvPr>
        <xdr:cNvSpPr txBox="1">
          <a:spLocks noChangeArrowheads="1"/>
        </xdr:cNvSpPr>
      </xdr:nvSpPr>
      <xdr:spPr bwMode="auto">
        <a:xfrm>
          <a:off x="5210175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25</xdr:row>
      <xdr:rowOff>76200</xdr:rowOff>
    </xdr:from>
    <xdr:to>
      <xdr:col>10</xdr:col>
      <xdr:colOff>76200</xdr:colOff>
      <xdr:row>26</xdr:row>
      <xdr:rowOff>114300</xdr:rowOff>
    </xdr:to>
    <xdr:sp macro="" textlink="">
      <xdr:nvSpPr>
        <xdr:cNvPr id="13212" name="Text Box 75" hidden="1">
          <a:extLst>
            <a:ext uri="{FF2B5EF4-FFF2-40B4-BE49-F238E27FC236}">
              <a16:creationId xmlns:a16="http://schemas.microsoft.com/office/drawing/2014/main" id="{00000000-0008-0000-0000-00009C330000}"/>
            </a:ext>
          </a:extLst>
        </xdr:cNvPr>
        <xdr:cNvSpPr txBox="1">
          <a:spLocks noChangeArrowheads="1"/>
        </xdr:cNvSpPr>
      </xdr:nvSpPr>
      <xdr:spPr bwMode="auto">
        <a:xfrm>
          <a:off x="5210175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25</xdr:row>
      <xdr:rowOff>76200</xdr:rowOff>
    </xdr:from>
    <xdr:to>
      <xdr:col>10</xdr:col>
      <xdr:colOff>76200</xdr:colOff>
      <xdr:row>26</xdr:row>
      <xdr:rowOff>114300</xdr:rowOff>
    </xdr:to>
    <xdr:sp macro="" textlink="">
      <xdr:nvSpPr>
        <xdr:cNvPr id="13213" name="Text Box 75" hidden="1">
          <a:extLst>
            <a:ext uri="{FF2B5EF4-FFF2-40B4-BE49-F238E27FC236}">
              <a16:creationId xmlns:a16="http://schemas.microsoft.com/office/drawing/2014/main" id="{00000000-0008-0000-0000-00009D330000}"/>
            </a:ext>
          </a:extLst>
        </xdr:cNvPr>
        <xdr:cNvSpPr txBox="1">
          <a:spLocks noChangeArrowheads="1"/>
        </xdr:cNvSpPr>
      </xdr:nvSpPr>
      <xdr:spPr bwMode="auto">
        <a:xfrm>
          <a:off x="5210175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25</xdr:row>
      <xdr:rowOff>76200</xdr:rowOff>
    </xdr:from>
    <xdr:to>
      <xdr:col>10</xdr:col>
      <xdr:colOff>76200</xdr:colOff>
      <xdr:row>26</xdr:row>
      <xdr:rowOff>114300</xdr:rowOff>
    </xdr:to>
    <xdr:sp macro="" textlink="">
      <xdr:nvSpPr>
        <xdr:cNvPr id="13214" name="Text Box 75" hidden="1">
          <a:extLst>
            <a:ext uri="{FF2B5EF4-FFF2-40B4-BE49-F238E27FC236}">
              <a16:creationId xmlns:a16="http://schemas.microsoft.com/office/drawing/2014/main" id="{00000000-0008-0000-0000-00009E330000}"/>
            </a:ext>
          </a:extLst>
        </xdr:cNvPr>
        <xdr:cNvSpPr txBox="1">
          <a:spLocks noChangeArrowheads="1"/>
        </xdr:cNvSpPr>
      </xdr:nvSpPr>
      <xdr:spPr bwMode="auto">
        <a:xfrm>
          <a:off x="5210175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25</xdr:row>
      <xdr:rowOff>76200</xdr:rowOff>
    </xdr:from>
    <xdr:to>
      <xdr:col>10</xdr:col>
      <xdr:colOff>76200</xdr:colOff>
      <xdr:row>26</xdr:row>
      <xdr:rowOff>114300</xdr:rowOff>
    </xdr:to>
    <xdr:sp macro="" textlink="">
      <xdr:nvSpPr>
        <xdr:cNvPr id="13215" name="Text Box 75" hidden="1">
          <a:extLst>
            <a:ext uri="{FF2B5EF4-FFF2-40B4-BE49-F238E27FC236}">
              <a16:creationId xmlns:a16="http://schemas.microsoft.com/office/drawing/2014/main" id="{00000000-0008-0000-0000-00009F330000}"/>
            </a:ext>
          </a:extLst>
        </xdr:cNvPr>
        <xdr:cNvSpPr txBox="1">
          <a:spLocks noChangeArrowheads="1"/>
        </xdr:cNvSpPr>
      </xdr:nvSpPr>
      <xdr:spPr bwMode="auto">
        <a:xfrm>
          <a:off x="5210175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25</xdr:row>
      <xdr:rowOff>76200</xdr:rowOff>
    </xdr:from>
    <xdr:to>
      <xdr:col>10</xdr:col>
      <xdr:colOff>76200</xdr:colOff>
      <xdr:row>26</xdr:row>
      <xdr:rowOff>114300</xdr:rowOff>
    </xdr:to>
    <xdr:sp macro="" textlink="">
      <xdr:nvSpPr>
        <xdr:cNvPr id="13216" name="Text Box 75" hidden="1">
          <a:extLst>
            <a:ext uri="{FF2B5EF4-FFF2-40B4-BE49-F238E27FC236}">
              <a16:creationId xmlns:a16="http://schemas.microsoft.com/office/drawing/2014/main" id="{00000000-0008-0000-0000-0000A0330000}"/>
            </a:ext>
          </a:extLst>
        </xdr:cNvPr>
        <xdr:cNvSpPr txBox="1">
          <a:spLocks noChangeArrowheads="1"/>
        </xdr:cNvSpPr>
      </xdr:nvSpPr>
      <xdr:spPr bwMode="auto">
        <a:xfrm>
          <a:off x="5210175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25</xdr:row>
      <xdr:rowOff>76200</xdr:rowOff>
    </xdr:from>
    <xdr:to>
      <xdr:col>10</xdr:col>
      <xdr:colOff>76200</xdr:colOff>
      <xdr:row>26</xdr:row>
      <xdr:rowOff>66675</xdr:rowOff>
    </xdr:to>
    <xdr:sp macro="" textlink="">
      <xdr:nvSpPr>
        <xdr:cNvPr id="13217" name="Text Box 75" hidden="1">
          <a:extLst>
            <a:ext uri="{FF2B5EF4-FFF2-40B4-BE49-F238E27FC236}">
              <a16:creationId xmlns:a16="http://schemas.microsoft.com/office/drawing/2014/main" id="{00000000-0008-0000-0000-0000A1330000}"/>
            </a:ext>
          </a:extLst>
        </xdr:cNvPr>
        <xdr:cNvSpPr txBox="1">
          <a:spLocks noChangeArrowheads="1"/>
        </xdr:cNvSpPr>
      </xdr:nvSpPr>
      <xdr:spPr bwMode="auto">
        <a:xfrm>
          <a:off x="5210175" y="38481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25</xdr:row>
      <xdr:rowOff>76200</xdr:rowOff>
    </xdr:from>
    <xdr:to>
      <xdr:col>10</xdr:col>
      <xdr:colOff>76200</xdr:colOff>
      <xdr:row>26</xdr:row>
      <xdr:rowOff>66675</xdr:rowOff>
    </xdr:to>
    <xdr:sp macro="" textlink="">
      <xdr:nvSpPr>
        <xdr:cNvPr id="13218" name="Text Box 75" hidden="1">
          <a:extLst>
            <a:ext uri="{FF2B5EF4-FFF2-40B4-BE49-F238E27FC236}">
              <a16:creationId xmlns:a16="http://schemas.microsoft.com/office/drawing/2014/main" id="{00000000-0008-0000-0000-0000A2330000}"/>
            </a:ext>
          </a:extLst>
        </xdr:cNvPr>
        <xdr:cNvSpPr txBox="1">
          <a:spLocks noChangeArrowheads="1"/>
        </xdr:cNvSpPr>
      </xdr:nvSpPr>
      <xdr:spPr bwMode="auto">
        <a:xfrm>
          <a:off x="5210175" y="3638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26</xdr:row>
      <xdr:rowOff>76200</xdr:rowOff>
    </xdr:from>
    <xdr:to>
      <xdr:col>10</xdr:col>
      <xdr:colOff>76200</xdr:colOff>
      <xdr:row>27</xdr:row>
      <xdr:rowOff>114300</xdr:rowOff>
    </xdr:to>
    <xdr:sp macro="" textlink="">
      <xdr:nvSpPr>
        <xdr:cNvPr id="13219" name="Text Box 75" hidden="1">
          <a:extLst>
            <a:ext uri="{FF2B5EF4-FFF2-40B4-BE49-F238E27FC236}">
              <a16:creationId xmlns:a16="http://schemas.microsoft.com/office/drawing/2014/main" id="{00000000-0008-0000-0000-0000A3330000}"/>
            </a:ext>
          </a:extLst>
        </xdr:cNvPr>
        <xdr:cNvSpPr txBox="1">
          <a:spLocks noChangeArrowheads="1"/>
        </xdr:cNvSpPr>
      </xdr:nvSpPr>
      <xdr:spPr bwMode="auto">
        <a:xfrm>
          <a:off x="5210175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26</xdr:row>
      <xdr:rowOff>76200</xdr:rowOff>
    </xdr:from>
    <xdr:to>
      <xdr:col>10</xdr:col>
      <xdr:colOff>76200</xdr:colOff>
      <xdr:row>27</xdr:row>
      <xdr:rowOff>114300</xdr:rowOff>
    </xdr:to>
    <xdr:sp macro="" textlink="">
      <xdr:nvSpPr>
        <xdr:cNvPr id="13220" name="Text Box 75" hidden="1">
          <a:extLst>
            <a:ext uri="{FF2B5EF4-FFF2-40B4-BE49-F238E27FC236}">
              <a16:creationId xmlns:a16="http://schemas.microsoft.com/office/drawing/2014/main" id="{00000000-0008-0000-0000-0000A4330000}"/>
            </a:ext>
          </a:extLst>
        </xdr:cNvPr>
        <xdr:cNvSpPr txBox="1">
          <a:spLocks noChangeArrowheads="1"/>
        </xdr:cNvSpPr>
      </xdr:nvSpPr>
      <xdr:spPr bwMode="auto">
        <a:xfrm>
          <a:off x="5210175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26</xdr:row>
      <xdr:rowOff>76200</xdr:rowOff>
    </xdr:from>
    <xdr:to>
      <xdr:col>10</xdr:col>
      <xdr:colOff>76200</xdr:colOff>
      <xdr:row>27</xdr:row>
      <xdr:rowOff>114300</xdr:rowOff>
    </xdr:to>
    <xdr:sp macro="" textlink="">
      <xdr:nvSpPr>
        <xdr:cNvPr id="13221" name="Text Box 75" hidden="1">
          <a:extLst>
            <a:ext uri="{FF2B5EF4-FFF2-40B4-BE49-F238E27FC236}">
              <a16:creationId xmlns:a16="http://schemas.microsoft.com/office/drawing/2014/main" id="{00000000-0008-0000-0000-0000A5330000}"/>
            </a:ext>
          </a:extLst>
        </xdr:cNvPr>
        <xdr:cNvSpPr txBox="1">
          <a:spLocks noChangeArrowheads="1"/>
        </xdr:cNvSpPr>
      </xdr:nvSpPr>
      <xdr:spPr bwMode="auto">
        <a:xfrm>
          <a:off x="5210175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26</xdr:row>
      <xdr:rowOff>76200</xdr:rowOff>
    </xdr:from>
    <xdr:to>
      <xdr:col>10</xdr:col>
      <xdr:colOff>76200</xdr:colOff>
      <xdr:row>27</xdr:row>
      <xdr:rowOff>114300</xdr:rowOff>
    </xdr:to>
    <xdr:sp macro="" textlink="">
      <xdr:nvSpPr>
        <xdr:cNvPr id="13222" name="Text Box 75" hidden="1">
          <a:extLst>
            <a:ext uri="{FF2B5EF4-FFF2-40B4-BE49-F238E27FC236}">
              <a16:creationId xmlns:a16="http://schemas.microsoft.com/office/drawing/2014/main" id="{00000000-0008-0000-0000-0000A6330000}"/>
            </a:ext>
          </a:extLst>
        </xdr:cNvPr>
        <xdr:cNvSpPr txBox="1">
          <a:spLocks noChangeArrowheads="1"/>
        </xdr:cNvSpPr>
      </xdr:nvSpPr>
      <xdr:spPr bwMode="auto">
        <a:xfrm>
          <a:off x="5210175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26</xdr:row>
      <xdr:rowOff>76200</xdr:rowOff>
    </xdr:from>
    <xdr:to>
      <xdr:col>10</xdr:col>
      <xdr:colOff>76200</xdr:colOff>
      <xdr:row>27</xdr:row>
      <xdr:rowOff>114300</xdr:rowOff>
    </xdr:to>
    <xdr:sp macro="" textlink="">
      <xdr:nvSpPr>
        <xdr:cNvPr id="13223" name="Text Box 75" hidden="1">
          <a:extLst>
            <a:ext uri="{FF2B5EF4-FFF2-40B4-BE49-F238E27FC236}">
              <a16:creationId xmlns:a16="http://schemas.microsoft.com/office/drawing/2014/main" id="{00000000-0008-0000-0000-0000A7330000}"/>
            </a:ext>
          </a:extLst>
        </xdr:cNvPr>
        <xdr:cNvSpPr txBox="1">
          <a:spLocks noChangeArrowheads="1"/>
        </xdr:cNvSpPr>
      </xdr:nvSpPr>
      <xdr:spPr bwMode="auto">
        <a:xfrm>
          <a:off x="5210175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26</xdr:row>
      <xdr:rowOff>76200</xdr:rowOff>
    </xdr:from>
    <xdr:to>
      <xdr:col>10</xdr:col>
      <xdr:colOff>76200</xdr:colOff>
      <xdr:row>27</xdr:row>
      <xdr:rowOff>114300</xdr:rowOff>
    </xdr:to>
    <xdr:sp macro="" textlink="">
      <xdr:nvSpPr>
        <xdr:cNvPr id="13224" name="Text Box 75" hidden="1">
          <a:extLst>
            <a:ext uri="{FF2B5EF4-FFF2-40B4-BE49-F238E27FC236}">
              <a16:creationId xmlns:a16="http://schemas.microsoft.com/office/drawing/2014/main" id="{00000000-0008-0000-0000-0000A8330000}"/>
            </a:ext>
          </a:extLst>
        </xdr:cNvPr>
        <xdr:cNvSpPr txBox="1">
          <a:spLocks noChangeArrowheads="1"/>
        </xdr:cNvSpPr>
      </xdr:nvSpPr>
      <xdr:spPr bwMode="auto">
        <a:xfrm>
          <a:off x="5210175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26</xdr:row>
      <xdr:rowOff>76200</xdr:rowOff>
    </xdr:from>
    <xdr:to>
      <xdr:col>10</xdr:col>
      <xdr:colOff>76200</xdr:colOff>
      <xdr:row>27</xdr:row>
      <xdr:rowOff>66675</xdr:rowOff>
    </xdr:to>
    <xdr:sp macro="" textlink="">
      <xdr:nvSpPr>
        <xdr:cNvPr id="13225" name="Text Box 75" hidden="1">
          <a:extLst>
            <a:ext uri="{FF2B5EF4-FFF2-40B4-BE49-F238E27FC236}">
              <a16:creationId xmlns:a16="http://schemas.microsoft.com/office/drawing/2014/main" id="{00000000-0008-0000-0000-0000A9330000}"/>
            </a:ext>
          </a:extLst>
        </xdr:cNvPr>
        <xdr:cNvSpPr txBox="1">
          <a:spLocks noChangeArrowheads="1"/>
        </xdr:cNvSpPr>
      </xdr:nvSpPr>
      <xdr:spPr bwMode="auto">
        <a:xfrm>
          <a:off x="5210175" y="38481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26</xdr:row>
      <xdr:rowOff>76200</xdr:rowOff>
    </xdr:from>
    <xdr:to>
      <xdr:col>10</xdr:col>
      <xdr:colOff>76200</xdr:colOff>
      <xdr:row>27</xdr:row>
      <xdr:rowOff>66675</xdr:rowOff>
    </xdr:to>
    <xdr:sp macro="" textlink="">
      <xdr:nvSpPr>
        <xdr:cNvPr id="13226" name="Text Box 75" hidden="1">
          <a:extLst>
            <a:ext uri="{FF2B5EF4-FFF2-40B4-BE49-F238E27FC236}">
              <a16:creationId xmlns:a16="http://schemas.microsoft.com/office/drawing/2014/main" id="{00000000-0008-0000-0000-0000AA330000}"/>
            </a:ext>
          </a:extLst>
        </xdr:cNvPr>
        <xdr:cNvSpPr txBox="1">
          <a:spLocks noChangeArrowheads="1"/>
        </xdr:cNvSpPr>
      </xdr:nvSpPr>
      <xdr:spPr bwMode="auto">
        <a:xfrm>
          <a:off x="5210175" y="3638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27</xdr:row>
      <xdr:rowOff>76200</xdr:rowOff>
    </xdr:from>
    <xdr:to>
      <xdr:col>10</xdr:col>
      <xdr:colOff>76200</xdr:colOff>
      <xdr:row>28</xdr:row>
      <xdr:rowOff>114300</xdr:rowOff>
    </xdr:to>
    <xdr:sp macro="" textlink="">
      <xdr:nvSpPr>
        <xdr:cNvPr id="13227" name="Text Box 75" hidden="1">
          <a:extLst>
            <a:ext uri="{FF2B5EF4-FFF2-40B4-BE49-F238E27FC236}">
              <a16:creationId xmlns:a16="http://schemas.microsoft.com/office/drawing/2014/main" id="{00000000-0008-0000-0000-0000AB330000}"/>
            </a:ext>
          </a:extLst>
        </xdr:cNvPr>
        <xdr:cNvSpPr txBox="1">
          <a:spLocks noChangeArrowheads="1"/>
        </xdr:cNvSpPr>
      </xdr:nvSpPr>
      <xdr:spPr bwMode="auto">
        <a:xfrm>
          <a:off x="5210175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27</xdr:row>
      <xdr:rowOff>76200</xdr:rowOff>
    </xdr:from>
    <xdr:to>
      <xdr:col>10</xdr:col>
      <xdr:colOff>76200</xdr:colOff>
      <xdr:row>28</xdr:row>
      <xdr:rowOff>114300</xdr:rowOff>
    </xdr:to>
    <xdr:sp macro="" textlink="">
      <xdr:nvSpPr>
        <xdr:cNvPr id="13228" name="Text Box 75" hidden="1">
          <a:extLst>
            <a:ext uri="{FF2B5EF4-FFF2-40B4-BE49-F238E27FC236}">
              <a16:creationId xmlns:a16="http://schemas.microsoft.com/office/drawing/2014/main" id="{00000000-0008-0000-0000-0000AC330000}"/>
            </a:ext>
          </a:extLst>
        </xdr:cNvPr>
        <xdr:cNvSpPr txBox="1">
          <a:spLocks noChangeArrowheads="1"/>
        </xdr:cNvSpPr>
      </xdr:nvSpPr>
      <xdr:spPr bwMode="auto">
        <a:xfrm>
          <a:off x="5210175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27</xdr:row>
      <xdr:rowOff>76200</xdr:rowOff>
    </xdr:from>
    <xdr:to>
      <xdr:col>10</xdr:col>
      <xdr:colOff>76200</xdr:colOff>
      <xdr:row>28</xdr:row>
      <xdr:rowOff>114300</xdr:rowOff>
    </xdr:to>
    <xdr:sp macro="" textlink="">
      <xdr:nvSpPr>
        <xdr:cNvPr id="13229" name="Text Box 75" hidden="1">
          <a:extLst>
            <a:ext uri="{FF2B5EF4-FFF2-40B4-BE49-F238E27FC236}">
              <a16:creationId xmlns:a16="http://schemas.microsoft.com/office/drawing/2014/main" id="{00000000-0008-0000-0000-0000AD330000}"/>
            </a:ext>
          </a:extLst>
        </xdr:cNvPr>
        <xdr:cNvSpPr txBox="1">
          <a:spLocks noChangeArrowheads="1"/>
        </xdr:cNvSpPr>
      </xdr:nvSpPr>
      <xdr:spPr bwMode="auto">
        <a:xfrm>
          <a:off x="5210175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27</xdr:row>
      <xdr:rowOff>76200</xdr:rowOff>
    </xdr:from>
    <xdr:to>
      <xdr:col>10</xdr:col>
      <xdr:colOff>76200</xdr:colOff>
      <xdr:row>28</xdr:row>
      <xdr:rowOff>114300</xdr:rowOff>
    </xdr:to>
    <xdr:sp macro="" textlink="">
      <xdr:nvSpPr>
        <xdr:cNvPr id="13230" name="Text Box 75" hidden="1">
          <a:extLst>
            <a:ext uri="{FF2B5EF4-FFF2-40B4-BE49-F238E27FC236}">
              <a16:creationId xmlns:a16="http://schemas.microsoft.com/office/drawing/2014/main" id="{00000000-0008-0000-0000-0000AE330000}"/>
            </a:ext>
          </a:extLst>
        </xdr:cNvPr>
        <xdr:cNvSpPr txBox="1">
          <a:spLocks noChangeArrowheads="1"/>
        </xdr:cNvSpPr>
      </xdr:nvSpPr>
      <xdr:spPr bwMode="auto">
        <a:xfrm>
          <a:off x="5210175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27</xdr:row>
      <xdr:rowOff>76200</xdr:rowOff>
    </xdr:from>
    <xdr:to>
      <xdr:col>10</xdr:col>
      <xdr:colOff>76200</xdr:colOff>
      <xdr:row>28</xdr:row>
      <xdr:rowOff>114300</xdr:rowOff>
    </xdr:to>
    <xdr:sp macro="" textlink="">
      <xdr:nvSpPr>
        <xdr:cNvPr id="13231" name="Text Box 75" hidden="1">
          <a:extLst>
            <a:ext uri="{FF2B5EF4-FFF2-40B4-BE49-F238E27FC236}">
              <a16:creationId xmlns:a16="http://schemas.microsoft.com/office/drawing/2014/main" id="{00000000-0008-0000-0000-0000AF330000}"/>
            </a:ext>
          </a:extLst>
        </xdr:cNvPr>
        <xdr:cNvSpPr txBox="1">
          <a:spLocks noChangeArrowheads="1"/>
        </xdr:cNvSpPr>
      </xdr:nvSpPr>
      <xdr:spPr bwMode="auto">
        <a:xfrm>
          <a:off x="5210175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27</xdr:row>
      <xdr:rowOff>76200</xdr:rowOff>
    </xdr:from>
    <xdr:to>
      <xdr:col>10</xdr:col>
      <xdr:colOff>76200</xdr:colOff>
      <xdr:row>28</xdr:row>
      <xdr:rowOff>114300</xdr:rowOff>
    </xdr:to>
    <xdr:sp macro="" textlink="">
      <xdr:nvSpPr>
        <xdr:cNvPr id="13232" name="Text Box 75" hidden="1">
          <a:extLst>
            <a:ext uri="{FF2B5EF4-FFF2-40B4-BE49-F238E27FC236}">
              <a16:creationId xmlns:a16="http://schemas.microsoft.com/office/drawing/2014/main" id="{00000000-0008-0000-0000-0000B0330000}"/>
            </a:ext>
          </a:extLst>
        </xdr:cNvPr>
        <xdr:cNvSpPr txBox="1">
          <a:spLocks noChangeArrowheads="1"/>
        </xdr:cNvSpPr>
      </xdr:nvSpPr>
      <xdr:spPr bwMode="auto">
        <a:xfrm>
          <a:off x="5210175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27</xdr:row>
      <xdr:rowOff>76200</xdr:rowOff>
    </xdr:from>
    <xdr:to>
      <xdr:col>10</xdr:col>
      <xdr:colOff>76200</xdr:colOff>
      <xdr:row>28</xdr:row>
      <xdr:rowOff>66675</xdr:rowOff>
    </xdr:to>
    <xdr:sp macro="" textlink="">
      <xdr:nvSpPr>
        <xdr:cNvPr id="13233" name="Text Box 75" hidden="1">
          <a:extLst>
            <a:ext uri="{FF2B5EF4-FFF2-40B4-BE49-F238E27FC236}">
              <a16:creationId xmlns:a16="http://schemas.microsoft.com/office/drawing/2014/main" id="{00000000-0008-0000-0000-0000B1330000}"/>
            </a:ext>
          </a:extLst>
        </xdr:cNvPr>
        <xdr:cNvSpPr txBox="1">
          <a:spLocks noChangeArrowheads="1"/>
        </xdr:cNvSpPr>
      </xdr:nvSpPr>
      <xdr:spPr bwMode="auto">
        <a:xfrm>
          <a:off x="5210175" y="38481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27</xdr:row>
      <xdr:rowOff>76200</xdr:rowOff>
    </xdr:from>
    <xdr:to>
      <xdr:col>10</xdr:col>
      <xdr:colOff>76200</xdr:colOff>
      <xdr:row>28</xdr:row>
      <xdr:rowOff>66675</xdr:rowOff>
    </xdr:to>
    <xdr:sp macro="" textlink="">
      <xdr:nvSpPr>
        <xdr:cNvPr id="13234" name="Text Box 75" hidden="1">
          <a:extLst>
            <a:ext uri="{FF2B5EF4-FFF2-40B4-BE49-F238E27FC236}">
              <a16:creationId xmlns:a16="http://schemas.microsoft.com/office/drawing/2014/main" id="{00000000-0008-0000-0000-0000B2330000}"/>
            </a:ext>
          </a:extLst>
        </xdr:cNvPr>
        <xdr:cNvSpPr txBox="1">
          <a:spLocks noChangeArrowheads="1"/>
        </xdr:cNvSpPr>
      </xdr:nvSpPr>
      <xdr:spPr bwMode="auto">
        <a:xfrm>
          <a:off x="5210175" y="3638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28</xdr:row>
      <xdr:rowOff>76200</xdr:rowOff>
    </xdr:from>
    <xdr:to>
      <xdr:col>10</xdr:col>
      <xdr:colOff>76200</xdr:colOff>
      <xdr:row>29</xdr:row>
      <xdr:rowOff>114300</xdr:rowOff>
    </xdr:to>
    <xdr:sp macro="" textlink="">
      <xdr:nvSpPr>
        <xdr:cNvPr id="13235" name="Text Box 75" hidden="1">
          <a:extLst>
            <a:ext uri="{FF2B5EF4-FFF2-40B4-BE49-F238E27FC236}">
              <a16:creationId xmlns:a16="http://schemas.microsoft.com/office/drawing/2014/main" id="{00000000-0008-0000-0000-0000B3330000}"/>
            </a:ext>
          </a:extLst>
        </xdr:cNvPr>
        <xdr:cNvSpPr txBox="1">
          <a:spLocks noChangeArrowheads="1"/>
        </xdr:cNvSpPr>
      </xdr:nvSpPr>
      <xdr:spPr bwMode="auto">
        <a:xfrm>
          <a:off x="5210175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28</xdr:row>
      <xdr:rowOff>76200</xdr:rowOff>
    </xdr:from>
    <xdr:to>
      <xdr:col>10</xdr:col>
      <xdr:colOff>76200</xdr:colOff>
      <xdr:row>29</xdr:row>
      <xdr:rowOff>114300</xdr:rowOff>
    </xdr:to>
    <xdr:sp macro="" textlink="">
      <xdr:nvSpPr>
        <xdr:cNvPr id="13236" name="Text Box 75" hidden="1">
          <a:extLst>
            <a:ext uri="{FF2B5EF4-FFF2-40B4-BE49-F238E27FC236}">
              <a16:creationId xmlns:a16="http://schemas.microsoft.com/office/drawing/2014/main" id="{00000000-0008-0000-0000-0000B4330000}"/>
            </a:ext>
          </a:extLst>
        </xdr:cNvPr>
        <xdr:cNvSpPr txBox="1">
          <a:spLocks noChangeArrowheads="1"/>
        </xdr:cNvSpPr>
      </xdr:nvSpPr>
      <xdr:spPr bwMode="auto">
        <a:xfrm>
          <a:off x="5210175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28</xdr:row>
      <xdr:rowOff>76200</xdr:rowOff>
    </xdr:from>
    <xdr:to>
      <xdr:col>10</xdr:col>
      <xdr:colOff>76200</xdr:colOff>
      <xdr:row>29</xdr:row>
      <xdr:rowOff>114300</xdr:rowOff>
    </xdr:to>
    <xdr:sp macro="" textlink="">
      <xdr:nvSpPr>
        <xdr:cNvPr id="13237" name="Text Box 75" hidden="1">
          <a:extLst>
            <a:ext uri="{FF2B5EF4-FFF2-40B4-BE49-F238E27FC236}">
              <a16:creationId xmlns:a16="http://schemas.microsoft.com/office/drawing/2014/main" id="{00000000-0008-0000-0000-0000B5330000}"/>
            </a:ext>
          </a:extLst>
        </xdr:cNvPr>
        <xdr:cNvSpPr txBox="1">
          <a:spLocks noChangeArrowheads="1"/>
        </xdr:cNvSpPr>
      </xdr:nvSpPr>
      <xdr:spPr bwMode="auto">
        <a:xfrm>
          <a:off x="5210175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28</xdr:row>
      <xdr:rowOff>76200</xdr:rowOff>
    </xdr:from>
    <xdr:to>
      <xdr:col>10</xdr:col>
      <xdr:colOff>76200</xdr:colOff>
      <xdr:row>29</xdr:row>
      <xdr:rowOff>114300</xdr:rowOff>
    </xdr:to>
    <xdr:sp macro="" textlink="">
      <xdr:nvSpPr>
        <xdr:cNvPr id="13238" name="Text Box 75" hidden="1">
          <a:extLst>
            <a:ext uri="{FF2B5EF4-FFF2-40B4-BE49-F238E27FC236}">
              <a16:creationId xmlns:a16="http://schemas.microsoft.com/office/drawing/2014/main" id="{00000000-0008-0000-0000-0000B6330000}"/>
            </a:ext>
          </a:extLst>
        </xdr:cNvPr>
        <xdr:cNvSpPr txBox="1">
          <a:spLocks noChangeArrowheads="1"/>
        </xdr:cNvSpPr>
      </xdr:nvSpPr>
      <xdr:spPr bwMode="auto">
        <a:xfrm>
          <a:off x="5210175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28</xdr:row>
      <xdr:rowOff>76200</xdr:rowOff>
    </xdr:from>
    <xdr:to>
      <xdr:col>10</xdr:col>
      <xdr:colOff>76200</xdr:colOff>
      <xdr:row>29</xdr:row>
      <xdr:rowOff>114300</xdr:rowOff>
    </xdr:to>
    <xdr:sp macro="" textlink="">
      <xdr:nvSpPr>
        <xdr:cNvPr id="13239" name="Text Box 75" hidden="1">
          <a:extLst>
            <a:ext uri="{FF2B5EF4-FFF2-40B4-BE49-F238E27FC236}">
              <a16:creationId xmlns:a16="http://schemas.microsoft.com/office/drawing/2014/main" id="{00000000-0008-0000-0000-0000B7330000}"/>
            </a:ext>
          </a:extLst>
        </xdr:cNvPr>
        <xdr:cNvSpPr txBox="1">
          <a:spLocks noChangeArrowheads="1"/>
        </xdr:cNvSpPr>
      </xdr:nvSpPr>
      <xdr:spPr bwMode="auto">
        <a:xfrm>
          <a:off x="5210175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28</xdr:row>
      <xdr:rowOff>76200</xdr:rowOff>
    </xdr:from>
    <xdr:to>
      <xdr:col>10</xdr:col>
      <xdr:colOff>76200</xdr:colOff>
      <xdr:row>29</xdr:row>
      <xdr:rowOff>114300</xdr:rowOff>
    </xdr:to>
    <xdr:sp macro="" textlink="">
      <xdr:nvSpPr>
        <xdr:cNvPr id="13240" name="Text Box 75" hidden="1">
          <a:extLst>
            <a:ext uri="{FF2B5EF4-FFF2-40B4-BE49-F238E27FC236}">
              <a16:creationId xmlns:a16="http://schemas.microsoft.com/office/drawing/2014/main" id="{00000000-0008-0000-0000-0000B8330000}"/>
            </a:ext>
          </a:extLst>
        </xdr:cNvPr>
        <xdr:cNvSpPr txBox="1">
          <a:spLocks noChangeArrowheads="1"/>
        </xdr:cNvSpPr>
      </xdr:nvSpPr>
      <xdr:spPr bwMode="auto">
        <a:xfrm>
          <a:off x="5210175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28</xdr:row>
      <xdr:rowOff>76200</xdr:rowOff>
    </xdr:from>
    <xdr:to>
      <xdr:col>10</xdr:col>
      <xdr:colOff>76200</xdr:colOff>
      <xdr:row>29</xdr:row>
      <xdr:rowOff>66675</xdr:rowOff>
    </xdr:to>
    <xdr:sp macro="" textlink="">
      <xdr:nvSpPr>
        <xdr:cNvPr id="13241" name="Text Box 75" hidden="1">
          <a:extLst>
            <a:ext uri="{FF2B5EF4-FFF2-40B4-BE49-F238E27FC236}">
              <a16:creationId xmlns:a16="http://schemas.microsoft.com/office/drawing/2014/main" id="{00000000-0008-0000-0000-0000B9330000}"/>
            </a:ext>
          </a:extLst>
        </xdr:cNvPr>
        <xdr:cNvSpPr txBox="1">
          <a:spLocks noChangeArrowheads="1"/>
        </xdr:cNvSpPr>
      </xdr:nvSpPr>
      <xdr:spPr bwMode="auto">
        <a:xfrm>
          <a:off x="5210175" y="38481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28</xdr:row>
      <xdr:rowOff>76200</xdr:rowOff>
    </xdr:from>
    <xdr:to>
      <xdr:col>10</xdr:col>
      <xdr:colOff>76200</xdr:colOff>
      <xdr:row>29</xdr:row>
      <xdr:rowOff>66675</xdr:rowOff>
    </xdr:to>
    <xdr:sp macro="" textlink="">
      <xdr:nvSpPr>
        <xdr:cNvPr id="13242" name="Text Box 75" hidden="1">
          <a:extLst>
            <a:ext uri="{FF2B5EF4-FFF2-40B4-BE49-F238E27FC236}">
              <a16:creationId xmlns:a16="http://schemas.microsoft.com/office/drawing/2014/main" id="{00000000-0008-0000-0000-0000BA330000}"/>
            </a:ext>
          </a:extLst>
        </xdr:cNvPr>
        <xdr:cNvSpPr txBox="1">
          <a:spLocks noChangeArrowheads="1"/>
        </xdr:cNvSpPr>
      </xdr:nvSpPr>
      <xdr:spPr bwMode="auto">
        <a:xfrm>
          <a:off x="5210175" y="3638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29</xdr:row>
      <xdr:rowOff>76200</xdr:rowOff>
    </xdr:from>
    <xdr:to>
      <xdr:col>10</xdr:col>
      <xdr:colOff>76200</xdr:colOff>
      <xdr:row>30</xdr:row>
      <xdr:rowOff>114300</xdr:rowOff>
    </xdr:to>
    <xdr:sp macro="" textlink="">
      <xdr:nvSpPr>
        <xdr:cNvPr id="13243" name="Text Box 75" hidden="1">
          <a:extLst>
            <a:ext uri="{FF2B5EF4-FFF2-40B4-BE49-F238E27FC236}">
              <a16:creationId xmlns:a16="http://schemas.microsoft.com/office/drawing/2014/main" id="{00000000-0008-0000-0000-0000BB330000}"/>
            </a:ext>
          </a:extLst>
        </xdr:cNvPr>
        <xdr:cNvSpPr txBox="1">
          <a:spLocks noChangeArrowheads="1"/>
        </xdr:cNvSpPr>
      </xdr:nvSpPr>
      <xdr:spPr bwMode="auto">
        <a:xfrm>
          <a:off x="5210175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29</xdr:row>
      <xdr:rowOff>76200</xdr:rowOff>
    </xdr:from>
    <xdr:to>
      <xdr:col>10</xdr:col>
      <xdr:colOff>76200</xdr:colOff>
      <xdr:row>30</xdr:row>
      <xdr:rowOff>114300</xdr:rowOff>
    </xdr:to>
    <xdr:sp macro="" textlink="">
      <xdr:nvSpPr>
        <xdr:cNvPr id="13244" name="Text Box 75" hidden="1">
          <a:extLst>
            <a:ext uri="{FF2B5EF4-FFF2-40B4-BE49-F238E27FC236}">
              <a16:creationId xmlns:a16="http://schemas.microsoft.com/office/drawing/2014/main" id="{00000000-0008-0000-0000-0000BC330000}"/>
            </a:ext>
          </a:extLst>
        </xdr:cNvPr>
        <xdr:cNvSpPr txBox="1">
          <a:spLocks noChangeArrowheads="1"/>
        </xdr:cNvSpPr>
      </xdr:nvSpPr>
      <xdr:spPr bwMode="auto">
        <a:xfrm>
          <a:off x="5210175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29</xdr:row>
      <xdr:rowOff>76200</xdr:rowOff>
    </xdr:from>
    <xdr:to>
      <xdr:col>10</xdr:col>
      <xdr:colOff>76200</xdr:colOff>
      <xdr:row>30</xdr:row>
      <xdr:rowOff>114300</xdr:rowOff>
    </xdr:to>
    <xdr:sp macro="" textlink="">
      <xdr:nvSpPr>
        <xdr:cNvPr id="13245" name="Text Box 75" hidden="1">
          <a:extLst>
            <a:ext uri="{FF2B5EF4-FFF2-40B4-BE49-F238E27FC236}">
              <a16:creationId xmlns:a16="http://schemas.microsoft.com/office/drawing/2014/main" id="{00000000-0008-0000-0000-0000BD330000}"/>
            </a:ext>
          </a:extLst>
        </xdr:cNvPr>
        <xdr:cNvSpPr txBox="1">
          <a:spLocks noChangeArrowheads="1"/>
        </xdr:cNvSpPr>
      </xdr:nvSpPr>
      <xdr:spPr bwMode="auto">
        <a:xfrm>
          <a:off x="5210175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29</xdr:row>
      <xdr:rowOff>76200</xdr:rowOff>
    </xdr:from>
    <xdr:to>
      <xdr:col>10</xdr:col>
      <xdr:colOff>76200</xdr:colOff>
      <xdr:row>30</xdr:row>
      <xdr:rowOff>114300</xdr:rowOff>
    </xdr:to>
    <xdr:sp macro="" textlink="">
      <xdr:nvSpPr>
        <xdr:cNvPr id="13246" name="Text Box 75" hidden="1">
          <a:extLst>
            <a:ext uri="{FF2B5EF4-FFF2-40B4-BE49-F238E27FC236}">
              <a16:creationId xmlns:a16="http://schemas.microsoft.com/office/drawing/2014/main" id="{00000000-0008-0000-0000-0000BE330000}"/>
            </a:ext>
          </a:extLst>
        </xdr:cNvPr>
        <xdr:cNvSpPr txBox="1">
          <a:spLocks noChangeArrowheads="1"/>
        </xdr:cNvSpPr>
      </xdr:nvSpPr>
      <xdr:spPr bwMode="auto">
        <a:xfrm>
          <a:off x="5210175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29</xdr:row>
      <xdr:rowOff>76200</xdr:rowOff>
    </xdr:from>
    <xdr:to>
      <xdr:col>10</xdr:col>
      <xdr:colOff>76200</xdr:colOff>
      <xdr:row>30</xdr:row>
      <xdr:rowOff>114300</xdr:rowOff>
    </xdr:to>
    <xdr:sp macro="" textlink="">
      <xdr:nvSpPr>
        <xdr:cNvPr id="13247" name="Text Box 75" hidden="1">
          <a:extLst>
            <a:ext uri="{FF2B5EF4-FFF2-40B4-BE49-F238E27FC236}">
              <a16:creationId xmlns:a16="http://schemas.microsoft.com/office/drawing/2014/main" id="{00000000-0008-0000-0000-0000BF330000}"/>
            </a:ext>
          </a:extLst>
        </xdr:cNvPr>
        <xdr:cNvSpPr txBox="1">
          <a:spLocks noChangeArrowheads="1"/>
        </xdr:cNvSpPr>
      </xdr:nvSpPr>
      <xdr:spPr bwMode="auto">
        <a:xfrm>
          <a:off x="5210175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29</xdr:row>
      <xdr:rowOff>76200</xdr:rowOff>
    </xdr:from>
    <xdr:to>
      <xdr:col>10</xdr:col>
      <xdr:colOff>76200</xdr:colOff>
      <xdr:row>30</xdr:row>
      <xdr:rowOff>114300</xdr:rowOff>
    </xdr:to>
    <xdr:sp macro="" textlink="">
      <xdr:nvSpPr>
        <xdr:cNvPr id="13248" name="Text Box 75" hidden="1">
          <a:extLst>
            <a:ext uri="{FF2B5EF4-FFF2-40B4-BE49-F238E27FC236}">
              <a16:creationId xmlns:a16="http://schemas.microsoft.com/office/drawing/2014/main" id="{00000000-0008-0000-0000-0000C0330000}"/>
            </a:ext>
          </a:extLst>
        </xdr:cNvPr>
        <xdr:cNvSpPr txBox="1">
          <a:spLocks noChangeArrowheads="1"/>
        </xdr:cNvSpPr>
      </xdr:nvSpPr>
      <xdr:spPr bwMode="auto">
        <a:xfrm>
          <a:off x="5210175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29</xdr:row>
      <xdr:rowOff>76200</xdr:rowOff>
    </xdr:from>
    <xdr:to>
      <xdr:col>10</xdr:col>
      <xdr:colOff>76200</xdr:colOff>
      <xdr:row>30</xdr:row>
      <xdr:rowOff>66675</xdr:rowOff>
    </xdr:to>
    <xdr:sp macro="" textlink="">
      <xdr:nvSpPr>
        <xdr:cNvPr id="13249" name="Text Box 75" hidden="1">
          <a:extLst>
            <a:ext uri="{FF2B5EF4-FFF2-40B4-BE49-F238E27FC236}">
              <a16:creationId xmlns:a16="http://schemas.microsoft.com/office/drawing/2014/main" id="{00000000-0008-0000-0000-0000C1330000}"/>
            </a:ext>
          </a:extLst>
        </xdr:cNvPr>
        <xdr:cNvSpPr txBox="1">
          <a:spLocks noChangeArrowheads="1"/>
        </xdr:cNvSpPr>
      </xdr:nvSpPr>
      <xdr:spPr bwMode="auto">
        <a:xfrm>
          <a:off x="5210175" y="38481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29</xdr:row>
      <xdr:rowOff>76200</xdr:rowOff>
    </xdr:from>
    <xdr:to>
      <xdr:col>10</xdr:col>
      <xdr:colOff>76200</xdr:colOff>
      <xdr:row>30</xdr:row>
      <xdr:rowOff>66675</xdr:rowOff>
    </xdr:to>
    <xdr:sp macro="" textlink="">
      <xdr:nvSpPr>
        <xdr:cNvPr id="13250" name="Text Box 75" hidden="1">
          <a:extLst>
            <a:ext uri="{FF2B5EF4-FFF2-40B4-BE49-F238E27FC236}">
              <a16:creationId xmlns:a16="http://schemas.microsoft.com/office/drawing/2014/main" id="{00000000-0008-0000-0000-0000C2330000}"/>
            </a:ext>
          </a:extLst>
        </xdr:cNvPr>
        <xdr:cNvSpPr txBox="1">
          <a:spLocks noChangeArrowheads="1"/>
        </xdr:cNvSpPr>
      </xdr:nvSpPr>
      <xdr:spPr bwMode="auto">
        <a:xfrm>
          <a:off x="5210175" y="3638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30</xdr:row>
      <xdr:rowOff>76200</xdr:rowOff>
    </xdr:from>
    <xdr:to>
      <xdr:col>10</xdr:col>
      <xdr:colOff>76200</xdr:colOff>
      <xdr:row>31</xdr:row>
      <xdr:rowOff>114300</xdr:rowOff>
    </xdr:to>
    <xdr:sp macro="" textlink="">
      <xdr:nvSpPr>
        <xdr:cNvPr id="13251" name="Text Box 75" hidden="1">
          <a:extLst>
            <a:ext uri="{FF2B5EF4-FFF2-40B4-BE49-F238E27FC236}">
              <a16:creationId xmlns:a16="http://schemas.microsoft.com/office/drawing/2014/main" id="{00000000-0008-0000-0000-0000C3330000}"/>
            </a:ext>
          </a:extLst>
        </xdr:cNvPr>
        <xdr:cNvSpPr txBox="1">
          <a:spLocks noChangeArrowheads="1"/>
        </xdr:cNvSpPr>
      </xdr:nvSpPr>
      <xdr:spPr bwMode="auto">
        <a:xfrm>
          <a:off x="5210175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30</xdr:row>
      <xdr:rowOff>76200</xdr:rowOff>
    </xdr:from>
    <xdr:to>
      <xdr:col>10</xdr:col>
      <xdr:colOff>76200</xdr:colOff>
      <xdr:row>31</xdr:row>
      <xdr:rowOff>114300</xdr:rowOff>
    </xdr:to>
    <xdr:sp macro="" textlink="">
      <xdr:nvSpPr>
        <xdr:cNvPr id="13252" name="Text Box 75" hidden="1">
          <a:extLst>
            <a:ext uri="{FF2B5EF4-FFF2-40B4-BE49-F238E27FC236}">
              <a16:creationId xmlns:a16="http://schemas.microsoft.com/office/drawing/2014/main" id="{00000000-0008-0000-0000-0000C4330000}"/>
            </a:ext>
          </a:extLst>
        </xdr:cNvPr>
        <xdr:cNvSpPr txBox="1">
          <a:spLocks noChangeArrowheads="1"/>
        </xdr:cNvSpPr>
      </xdr:nvSpPr>
      <xdr:spPr bwMode="auto">
        <a:xfrm>
          <a:off x="5210175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30</xdr:row>
      <xdr:rowOff>76200</xdr:rowOff>
    </xdr:from>
    <xdr:to>
      <xdr:col>10</xdr:col>
      <xdr:colOff>76200</xdr:colOff>
      <xdr:row>31</xdr:row>
      <xdr:rowOff>114300</xdr:rowOff>
    </xdr:to>
    <xdr:sp macro="" textlink="">
      <xdr:nvSpPr>
        <xdr:cNvPr id="13253" name="Text Box 75" hidden="1">
          <a:extLst>
            <a:ext uri="{FF2B5EF4-FFF2-40B4-BE49-F238E27FC236}">
              <a16:creationId xmlns:a16="http://schemas.microsoft.com/office/drawing/2014/main" id="{00000000-0008-0000-0000-0000C5330000}"/>
            </a:ext>
          </a:extLst>
        </xdr:cNvPr>
        <xdr:cNvSpPr txBox="1">
          <a:spLocks noChangeArrowheads="1"/>
        </xdr:cNvSpPr>
      </xdr:nvSpPr>
      <xdr:spPr bwMode="auto">
        <a:xfrm>
          <a:off x="5210175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30</xdr:row>
      <xdr:rowOff>76200</xdr:rowOff>
    </xdr:from>
    <xdr:to>
      <xdr:col>10</xdr:col>
      <xdr:colOff>76200</xdr:colOff>
      <xdr:row>31</xdr:row>
      <xdr:rowOff>114300</xdr:rowOff>
    </xdr:to>
    <xdr:sp macro="" textlink="">
      <xdr:nvSpPr>
        <xdr:cNvPr id="13254" name="Text Box 75" hidden="1">
          <a:extLst>
            <a:ext uri="{FF2B5EF4-FFF2-40B4-BE49-F238E27FC236}">
              <a16:creationId xmlns:a16="http://schemas.microsoft.com/office/drawing/2014/main" id="{00000000-0008-0000-0000-0000C6330000}"/>
            </a:ext>
          </a:extLst>
        </xdr:cNvPr>
        <xdr:cNvSpPr txBox="1">
          <a:spLocks noChangeArrowheads="1"/>
        </xdr:cNvSpPr>
      </xdr:nvSpPr>
      <xdr:spPr bwMode="auto">
        <a:xfrm>
          <a:off x="5210175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30</xdr:row>
      <xdr:rowOff>76200</xdr:rowOff>
    </xdr:from>
    <xdr:to>
      <xdr:col>10</xdr:col>
      <xdr:colOff>76200</xdr:colOff>
      <xdr:row>31</xdr:row>
      <xdr:rowOff>114300</xdr:rowOff>
    </xdr:to>
    <xdr:sp macro="" textlink="">
      <xdr:nvSpPr>
        <xdr:cNvPr id="13255" name="Text Box 75" hidden="1">
          <a:extLst>
            <a:ext uri="{FF2B5EF4-FFF2-40B4-BE49-F238E27FC236}">
              <a16:creationId xmlns:a16="http://schemas.microsoft.com/office/drawing/2014/main" id="{00000000-0008-0000-0000-0000C7330000}"/>
            </a:ext>
          </a:extLst>
        </xdr:cNvPr>
        <xdr:cNvSpPr txBox="1">
          <a:spLocks noChangeArrowheads="1"/>
        </xdr:cNvSpPr>
      </xdr:nvSpPr>
      <xdr:spPr bwMode="auto">
        <a:xfrm>
          <a:off x="5210175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30</xdr:row>
      <xdr:rowOff>76200</xdr:rowOff>
    </xdr:from>
    <xdr:to>
      <xdr:col>10</xdr:col>
      <xdr:colOff>76200</xdr:colOff>
      <xdr:row>31</xdr:row>
      <xdr:rowOff>114300</xdr:rowOff>
    </xdr:to>
    <xdr:sp macro="" textlink="">
      <xdr:nvSpPr>
        <xdr:cNvPr id="13256" name="Text Box 75" hidden="1">
          <a:extLst>
            <a:ext uri="{FF2B5EF4-FFF2-40B4-BE49-F238E27FC236}">
              <a16:creationId xmlns:a16="http://schemas.microsoft.com/office/drawing/2014/main" id="{00000000-0008-0000-0000-0000C8330000}"/>
            </a:ext>
          </a:extLst>
        </xdr:cNvPr>
        <xdr:cNvSpPr txBox="1">
          <a:spLocks noChangeArrowheads="1"/>
        </xdr:cNvSpPr>
      </xdr:nvSpPr>
      <xdr:spPr bwMode="auto">
        <a:xfrm>
          <a:off x="5210175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30</xdr:row>
      <xdr:rowOff>76200</xdr:rowOff>
    </xdr:from>
    <xdr:to>
      <xdr:col>10</xdr:col>
      <xdr:colOff>76200</xdr:colOff>
      <xdr:row>31</xdr:row>
      <xdr:rowOff>66675</xdr:rowOff>
    </xdr:to>
    <xdr:sp macro="" textlink="">
      <xdr:nvSpPr>
        <xdr:cNvPr id="13257" name="Text Box 75" hidden="1">
          <a:extLst>
            <a:ext uri="{FF2B5EF4-FFF2-40B4-BE49-F238E27FC236}">
              <a16:creationId xmlns:a16="http://schemas.microsoft.com/office/drawing/2014/main" id="{00000000-0008-0000-0000-0000C9330000}"/>
            </a:ext>
          </a:extLst>
        </xdr:cNvPr>
        <xdr:cNvSpPr txBox="1">
          <a:spLocks noChangeArrowheads="1"/>
        </xdr:cNvSpPr>
      </xdr:nvSpPr>
      <xdr:spPr bwMode="auto">
        <a:xfrm>
          <a:off x="5210175" y="38481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30</xdr:row>
      <xdr:rowOff>76200</xdr:rowOff>
    </xdr:from>
    <xdr:to>
      <xdr:col>10</xdr:col>
      <xdr:colOff>76200</xdr:colOff>
      <xdr:row>31</xdr:row>
      <xdr:rowOff>66675</xdr:rowOff>
    </xdr:to>
    <xdr:sp macro="" textlink="">
      <xdr:nvSpPr>
        <xdr:cNvPr id="13258" name="Text Box 75" hidden="1">
          <a:extLst>
            <a:ext uri="{FF2B5EF4-FFF2-40B4-BE49-F238E27FC236}">
              <a16:creationId xmlns:a16="http://schemas.microsoft.com/office/drawing/2014/main" id="{00000000-0008-0000-0000-0000CA330000}"/>
            </a:ext>
          </a:extLst>
        </xdr:cNvPr>
        <xdr:cNvSpPr txBox="1">
          <a:spLocks noChangeArrowheads="1"/>
        </xdr:cNvSpPr>
      </xdr:nvSpPr>
      <xdr:spPr bwMode="auto">
        <a:xfrm>
          <a:off x="5210175" y="3638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31</xdr:row>
      <xdr:rowOff>76200</xdr:rowOff>
    </xdr:from>
    <xdr:to>
      <xdr:col>10</xdr:col>
      <xdr:colOff>76200</xdr:colOff>
      <xdr:row>32</xdr:row>
      <xdr:rowOff>114300</xdr:rowOff>
    </xdr:to>
    <xdr:sp macro="" textlink="">
      <xdr:nvSpPr>
        <xdr:cNvPr id="13259" name="Text Box 75" hidden="1">
          <a:extLst>
            <a:ext uri="{FF2B5EF4-FFF2-40B4-BE49-F238E27FC236}">
              <a16:creationId xmlns:a16="http://schemas.microsoft.com/office/drawing/2014/main" id="{00000000-0008-0000-0000-0000CB330000}"/>
            </a:ext>
          </a:extLst>
        </xdr:cNvPr>
        <xdr:cNvSpPr txBox="1">
          <a:spLocks noChangeArrowheads="1"/>
        </xdr:cNvSpPr>
      </xdr:nvSpPr>
      <xdr:spPr bwMode="auto">
        <a:xfrm>
          <a:off x="5210175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31</xdr:row>
      <xdr:rowOff>76200</xdr:rowOff>
    </xdr:from>
    <xdr:to>
      <xdr:col>10</xdr:col>
      <xdr:colOff>76200</xdr:colOff>
      <xdr:row>32</xdr:row>
      <xdr:rowOff>114300</xdr:rowOff>
    </xdr:to>
    <xdr:sp macro="" textlink="">
      <xdr:nvSpPr>
        <xdr:cNvPr id="13260" name="Text Box 75" hidden="1">
          <a:extLst>
            <a:ext uri="{FF2B5EF4-FFF2-40B4-BE49-F238E27FC236}">
              <a16:creationId xmlns:a16="http://schemas.microsoft.com/office/drawing/2014/main" id="{00000000-0008-0000-0000-0000CC330000}"/>
            </a:ext>
          </a:extLst>
        </xdr:cNvPr>
        <xdr:cNvSpPr txBox="1">
          <a:spLocks noChangeArrowheads="1"/>
        </xdr:cNvSpPr>
      </xdr:nvSpPr>
      <xdr:spPr bwMode="auto">
        <a:xfrm>
          <a:off x="5210175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31</xdr:row>
      <xdr:rowOff>76200</xdr:rowOff>
    </xdr:from>
    <xdr:to>
      <xdr:col>10</xdr:col>
      <xdr:colOff>76200</xdr:colOff>
      <xdr:row>32</xdr:row>
      <xdr:rowOff>114300</xdr:rowOff>
    </xdr:to>
    <xdr:sp macro="" textlink="">
      <xdr:nvSpPr>
        <xdr:cNvPr id="13261" name="Text Box 75" hidden="1">
          <a:extLst>
            <a:ext uri="{FF2B5EF4-FFF2-40B4-BE49-F238E27FC236}">
              <a16:creationId xmlns:a16="http://schemas.microsoft.com/office/drawing/2014/main" id="{00000000-0008-0000-0000-0000CD330000}"/>
            </a:ext>
          </a:extLst>
        </xdr:cNvPr>
        <xdr:cNvSpPr txBox="1">
          <a:spLocks noChangeArrowheads="1"/>
        </xdr:cNvSpPr>
      </xdr:nvSpPr>
      <xdr:spPr bwMode="auto">
        <a:xfrm>
          <a:off x="5210175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31</xdr:row>
      <xdr:rowOff>76200</xdr:rowOff>
    </xdr:from>
    <xdr:to>
      <xdr:col>10</xdr:col>
      <xdr:colOff>76200</xdr:colOff>
      <xdr:row>32</xdr:row>
      <xdr:rowOff>114300</xdr:rowOff>
    </xdr:to>
    <xdr:sp macro="" textlink="">
      <xdr:nvSpPr>
        <xdr:cNvPr id="13262" name="Text Box 75" hidden="1">
          <a:extLst>
            <a:ext uri="{FF2B5EF4-FFF2-40B4-BE49-F238E27FC236}">
              <a16:creationId xmlns:a16="http://schemas.microsoft.com/office/drawing/2014/main" id="{00000000-0008-0000-0000-0000CE330000}"/>
            </a:ext>
          </a:extLst>
        </xdr:cNvPr>
        <xdr:cNvSpPr txBox="1">
          <a:spLocks noChangeArrowheads="1"/>
        </xdr:cNvSpPr>
      </xdr:nvSpPr>
      <xdr:spPr bwMode="auto">
        <a:xfrm>
          <a:off x="5210175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31</xdr:row>
      <xdr:rowOff>76200</xdr:rowOff>
    </xdr:from>
    <xdr:to>
      <xdr:col>10</xdr:col>
      <xdr:colOff>76200</xdr:colOff>
      <xdr:row>32</xdr:row>
      <xdr:rowOff>114300</xdr:rowOff>
    </xdr:to>
    <xdr:sp macro="" textlink="">
      <xdr:nvSpPr>
        <xdr:cNvPr id="13263" name="Text Box 75" hidden="1">
          <a:extLst>
            <a:ext uri="{FF2B5EF4-FFF2-40B4-BE49-F238E27FC236}">
              <a16:creationId xmlns:a16="http://schemas.microsoft.com/office/drawing/2014/main" id="{00000000-0008-0000-0000-0000CF330000}"/>
            </a:ext>
          </a:extLst>
        </xdr:cNvPr>
        <xdr:cNvSpPr txBox="1">
          <a:spLocks noChangeArrowheads="1"/>
        </xdr:cNvSpPr>
      </xdr:nvSpPr>
      <xdr:spPr bwMode="auto">
        <a:xfrm>
          <a:off x="5210175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31</xdr:row>
      <xdr:rowOff>76200</xdr:rowOff>
    </xdr:from>
    <xdr:to>
      <xdr:col>10</xdr:col>
      <xdr:colOff>76200</xdr:colOff>
      <xdr:row>32</xdr:row>
      <xdr:rowOff>114300</xdr:rowOff>
    </xdr:to>
    <xdr:sp macro="" textlink="">
      <xdr:nvSpPr>
        <xdr:cNvPr id="13264" name="Text Box 75" hidden="1">
          <a:extLst>
            <a:ext uri="{FF2B5EF4-FFF2-40B4-BE49-F238E27FC236}">
              <a16:creationId xmlns:a16="http://schemas.microsoft.com/office/drawing/2014/main" id="{00000000-0008-0000-0000-0000D0330000}"/>
            </a:ext>
          </a:extLst>
        </xdr:cNvPr>
        <xdr:cNvSpPr txBox="1">
          <a:spLocks noChangeArrowheads="1"/>
        </xdr:cNvSpPr>
      </xdr:nvSpPr>
      <xdr:spPr bwMode="auto">
        <a:xfrm>
          <a:off x="5210175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31</xdr:row>
      <xdr:rowOff>76200</xdr:rowOff>
    </xdr:from>
    <xdr:to>
      <xdr:col>10</xdr:col>
      <xdr:colOff>76200</xdr:colOff>
      <xdr:row>32</xdr:row>
      <xdr:rowOff>66675</xdr:rowOff>
    </xdr:to>
    <xdr:sp macro="" textlink="">
      <xdr:nvSpPr>
        <xdr:cNvPr id="13265" name="Text Box 75" hidden="1">
          <a:extLst>
            <a:ext uri="{FF2B5EF4-FFF2-40B4-BE49-F238E27FC236}">
              <a16:creationId xmlns:a16="http://schemas.microsoft.com/office/drawing/2014/main" id="{00000000-0008-0000-0000-0000D1330000}"/>
            </a:ext>
          </a:extLst>
        </xdr:cNvPr>
        <xdr:cNvSpPr txBox="1">
          <a:spLocks noChangeArrowheads="1"/>
        </xdr:cNvSpPr>
      </xdr:nvSpPr>
      <xdr:spPr bwMode="auto">
        <a:xfrm>
          <a:off x="5210175" y="38481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31</xdr:row>
      <xdr:rowOff>76200</xdr:rowOff>
    </xdr:from>
    <xdr:to>
      <xdr:col>10</xdr:col>
      <xdr:colOff>76200</xdr:colOff>
      <xdr:row>32</xdr:row>
      <xdr:rowOff>66675</xdr:rowOff>
    </xdr:to>
    <xdr:sp macro="" textlink="">
      <xdr:nvSpPr>
        <xdr:cNvPr id="13266" name="Text Box 75" hidden="1">
          <a:extLst>
            <a:ext uri="{FF2B5EF4-FFF2-40B4-BE49-F238E27FC236}">
              <a16:creationId xmlns:a16="http://schemas.microsoft.com/office/drawing/2014/main" id="{00000000-0008-0000-0000-0000D2330000}"/>
            </a:ext>
          </a:extLst>
        </xdr:cNvPr>
        <xdr:cNvSpPr txBox="1">
          <a:spLocks noChangeArrowheads="1"/>
        </xdr:cNvSpPr>
      </xdr:nvSpPr>
      <xdr:spPr bwMode="auto">
        <a:xfrm>
          <a:off x="5210175" y="3638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32</xdr:row>
      <xdr:rowOff>76200</xdr:rowOff>
    </xdr:from>
    <xdr:to>
      <xdr:col>10</xdr:col>
      <xdr:colOff>76200</xdr:colOff>
      <xdr:row>33</xdr:row>
      <xdr:rowOff>114300</xdr:rowOff>
    </xdr:to>
    <xdr:sp macro="" textlink="">
      <xdr:nvSpPr>
        <xdr:cNvPr id="13267" name="Text Box 75" hidden="1">
          <a:extLst>
            <a:ext uri="{FF2B5EF4-FFF2-40B4-BE49-F238E27FC236}">
              <a16:creationId xmlns:a16="http://schemas.microsoft.com/office/drawing/2014/main" id="{00000000-0008-0000-0000-0000D3330000}"/>
            </a:ext>
          </a:extLst>
        </xdr:cNvPr>
        <xdr:cNvSpPr txBox="1">
          <a:spLocks noChangeArrowheads="1"/>
        </xdr:cNvSpPr>
      </xdr:nvSpPr>
      <xdr:spPr bwMode="auto">
        <a:xfrm>
          <a:off x="5210175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32</xdr:row>
      <xdr:rowOff>76200</xdr:rowOff>
    </xdr:from>
    <xdr:to>
      <xdr:col>10</xdr:col>
      <xdr:colOff>76200</xdr:colOff>
      <xdr:row>33</xdr:row>
      <xdr:rowOff>114300</xdr:rowOff>
    </xdr:to>
    <xdr:sp macro="" textlink="">
      <xdr:nvSpPr>
        <xdr:cNvPr id="13268" name="Text Box 75" hidden="1">
          <a:extLst>
            <a:ext uri="{FF2B5EF4-FFF2-40B4-BE49-F238E27FC236}">
              <a16:creationId xmlns:a16="http://schemas.microsoft.com/office/drawing/2014/main" id="{00000000-0008-0000-0000-0000D4330000}"/>
            </a:ext>
          </a:extLst>
        </xdr:cNvPr>
        <xdr:cNvSpPr txBox="1">
          <a:spLocks noChangeArrowheads="1"/>
        </xdr:cNvSpPr>
      </xdr:nvSpPr>
      <xdr:spPr bwMode="auto">
        <a:xfrm>
          <a:off x="5210175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32</xdr:row>
      <xdr:rowOff>76200</xdr:rowOff>
    </xdr:from>
    <xdr:to>
      <xdr:col>10</xdr:col>
      <xdr:colOff>76200</xdr:colOff>
      <xdr:row>33</xdr:row>
      <xdr:rowOff>114300</xdr:rowOff>
    </xdr:to>
    <xdr:sp macro="" textlink="">
      <xdr:nvSpPr>
        <xdr:cNvPr id="13269" name="Text Box 75" hidden="1">
          <a:extLst>
            <a:ext uri="{FF2B5EF4-FFF2-40B4-BE49-F238E27FC236}">
              <a16:creationId xmlns:a16="http://schemas.microsoft.com/office/drawing/2014/main" id="{00000000-0008-0000-0000-0000D5330000}"/>
            </a:ext>
          </a:extLst>
        </xdr:cNvPr>
        <xdr:cNvSpPr txBox="1">
          <a:spLocks noChangeArrowheads="1"/>
        </xdr:cNvSpPr>
      </xdr:nvSpPr>
      <xdr:spPr bwMode="auto">
        <a:xfrm>
          <a:off x="5210175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32</xdr:row>
      <xdr:rowOff>76200</xdr:rowOff>
    </xdr:from>
    <xdr:to>
      <xdr:col>10</xdr:col>
      <xdr:colOff>76200</xdr:colOff>
      <xdr:row>33</xdr:row>
      <xdr:rowOff>114300</xdr:rowOff>
    </xdr:to>
    <xdr:sp macro="" textlink="">
      <xdr:nvSpPr>
        <xdr:cNvPr id="13270" name="Text Box 75" hidden="1">
          <a:extLst>
            <a:ext uri="{FF2B5EF4-FFF2-40B4-BE49-F238E27FC236}">
              <a16:creationId xmlns:a16="http://schemas.microsoft.com/office/drawing/2014/main" id="{00000000-0008-0000-0000-0000D6330000}"/>
            </a:ext>
          </a:extLst>
        </xdr:cNvPr>
        <xdr:cNvSpPr txBox="1">
          <a:spLocks noChangeArrowheads="1"/>
        </xdr:cNvSpPr>
      </xdr:nvSpPr>
      <xdr:spPr bwMode="auto">
        <a:xfrm>
          <a:off x="5210175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32</xdr:row>
      <xdr:rowOff>76200</xdr:rowOff>
    </xdr:from>
    <xdr:to>
      <xdr:col>10</xdr:col>
      <xdr:colOff>76200</xdr:colOff>
      <xdr:row>33</xdr:row>
      <xdr:rowOff>114300</xdr:rowOff>
    </xdr:to>
    <xdr:sp macro="" textlink="">
      <xdr:nvSpPr>
        <xdr:cNvPr id="13271" name="Text Box 75" hidden="1">
          <a:extLst>
            <a:ext uri="{FF2B5EF4-FFF2-40B4-BE49-F238E27FC236}">
              <a16:creationId xmlns:a16="http://schemas.microsoft.com/office/drawing/2014/main" id="{00000000-0008-0000-0000-0000D7330000}"/>
            </a:ext>
          </a:extLst>
        </xdr:cNvPr>
        <xdr:cNvSpPr txBox="1">
          <a:spLocks noChangeArrowheads="1"/>
        </xdr:cNvSpPr>
      </xdr:nvSpPr>
      <xdr:spPr bwMode="auto">
        <a:xfrm>
          <a:off x="5210175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32</xdr:row>
      <xdr:rowOff>76200</xdr:rowOff>
    </xdr:from>
    <xdr:to>
      <xdr:col>10</xdr:col>
      <xdr:colOff>76200</xdr:colOff>
      <xdr:row>33</xdr:row>
      <xdr:rowOff>114300</xdr:rowOff>
    </xdr:to>
    <xdr:sp macro="" textlink="">
      <xdr:nvSpPr>
        <xdr:cNvPr id="13272" name="Text Box 75" hidden="1">
          <a:extLst>
            <a:ext uri="{FF2B5EF4-FFF2-40B4-BE49-F238E27FC236}">
              <a16:creationId xmlns:a16="http://schemas.microsoft.com/office/drawing/2014/main" id="{00000000-0008-0000-0000-0000D8330000}"/>
            </a:ext>
          </a:extLst>
        </xdr:cNvPr>
        <xdr:cNvSpPr txBox="1">
          <a:spLocks noChangeArrowheads="1"/>
        </xdr:cNvSpPr>
      </xdr:nvSpPr>
      <xdr:spPr bwMode="auto">
        <a:xfrm>
          <a:off x="5210175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32</xdr:row>
      <xdr:rowOff>76200</xdr:rowOff>
    </xdr:from>
    <xdr:to>
      <xdr:col>10</xdr:col>
      <xdr:colOff>76200</xdr:colOff>
      <xdr:row>33</xdr:row>
      <xdr:rowOff>66675</xdr:rowOff>
    </xdr:to>
    <xdr:sp macro="" textlink="">
      <xdr:nvSpPr>
        <xdr:cNvPr id="13273" name="Text Box 75" hidden="1">
          <a:extLst>
            <a:ext uri="{FF2B5EF4-FFF2-40B4-BE49-F238E27FC236}">
              <a16:creationId xmlns:a16="http://schemas.microsoft.com/office/drawing/2014/main" id="{00000000-0008-0000-0000-0000D9330000}"/>
            </a:ext>
          </a:extLst>
        </xdr:cNvPr>
        <xdr:cNvSpPr txBox="1">
          <a:spLocks noChangeArrowheads="1"/>
        </xdr:cNvSpPr>
      </xdr:nvSpPr>
      <xdr:spPr bwMode="auto">
        <a:xfrm>
          <a:off x="5210175" y="38481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27</xdr:row>
      <xdr:rowOff>76200</xdr:rowOff>
    </xdr:from>
    <xdr:to>
      <xdr:col>7</xdr:col>
      <xdr:colOff>76200</xdr:colOff>
      <xdr:row>28</xdr:row>
      <xdr:rowOff>114300</xdr:rowOff>
    </xdr:to>
    <xdr:sp macro="" textlink="">
      <xdr:nvSpPr>
        <xdr:cNvPr id="13274" name="Text Box 75" hidden="1">
          <a:extLst>
            <a:ext uri="{FF2B5EF4-FFF2-40B4-BE49-F238E27FC236}">
              <a16:creationId xmlns:a16="http://schemas.microsoft.com/office/drawing/2014/main" id="{00000000-0008-0000-0000-0000DA330000}"/>
            </a:ext>
          </a:extLst>
        </xdr:cNvPr>
        <xdr:cNvSpPr txBox="1">
          <a:spLocks noChangeArrowheads="1"/>
        </xdr:cNvSpPr>
      </xdr:nvSpPr>
      <xdr:spPr bwMode="auto">
        <a:xfrm>
          <a:off x="4171950" y="6438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27</xdr:row>
      <xdr:rowOff>76200</xdr:rowOff>
    </xdr:from>
    <xdr:to>
      <xdr:col>7</xdr:col>
      <xdr:colOff>76200</xdr:colOff>
      <xdr:row>28</xdr:row>
      <xdr:rowOff>114300</xdr:rowOff>
    </xdr:to>
    <xdr:sp macro="" textlink="">
      <xdr:nvSpPr>
        <xdr:cNvPr id="13275" name="Text Box 75" hidden="1">
          <a:extLst>
            <a:ext uri="{FF2B5EF4-FFF2-40B4-BE49-F238E27FC236}">
              <a16:creationId xmlns:a16="http://schemas.microsoft.com/office/drawing/2014/main" id="{00000000-0008-0000-0000-0000DB330000}"/>
            </a:ext>
          </a:extLst>
        </xdr:cNvPr>
        <xdr:cNvSpPr txBox="1">
          <a:spLocks noChangeArrowheads="1"/>
        </xdr:cNvSpPr>
      </xdr:nvSpPr>
      <xdr:spPr bwMode="auto">
        <a:xfrm>
          <a:off x="4171950" y="6438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28</xdr:row>
      <xdr:rowOff>76200</xdr:rowOff>
    </xdr:from>
    <xdr:to>
      <xdr:col>7</xdr:col>
      <xdr:colOff>76200</xdr:colOff>
      <xdr:row>29</xdr:row>
      <xdr:rowOff>114300</xdr:rowOff>
    </xdr:to>
    <xdr:sp macro="" textlink="">
      <xdr:nvSpPr>
        <xdr:cNvPr id="13276" name="Text Box 75" hidden="1">
          <a:extLst>
            <a:ext uri="{FF2B5EF4-FFF2-40B4-BE49-F238E27FC236}">
              <a16:creationId xmlns:a16="http://schemas.microsoft.com/office/drawing/2014/main" id="{00000000-0008-0000-0000-0000DC330000}"/>
            </a:ext>
          </a:extLst>
        </xdr:cNvPr>
        <xdr:cNvSpPr txBox="1">
          <a:spLocks noChangeArrowheads="1"/>
        </xdr:cNvSpPr>
      </xdr:nvSpPr>
      <xdr:spPr bwMode="auto">
        <a:xfrm>
          <a:off x="4171950" y="660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28</xdr:row>
      <xdr:rowOff>76200</xdr:rowOff>
    </xdr:from>
    <xdr:to>
      <xdr:col>7</xdr:col>
      <xdr:colOff>76200</xdr:colOff>
      <xdr:row>29</xdr:row>
      <xdr:rowOff>114300</xdr:rowOff>
    </xdr:to>
    <xdr:sp macro="" textlink="">
      <xdr:nvSpPr>
        <xdr:cNvPr id="13277" name="Text Box 75" hidden="1">
          <a:extLst>
            <a:ext uri="{FF2B5EF4-FFF2-40B4-BE49-F238E27FC236}">
              <a16:creationId xmlns:a16="http://schemas.microsoft.com/office/drawing/2014/main" id="{00000000-0008-0000-0000-0000DD330000}"/>
            </a:ext>
          </a:extLst>
        </xdr:cNvPr>
        <xdr:cNvSpPr txBox="1">
          <a:spLocks noChangeArrowheads="1"/>
        </xdr:cNvSpPr>
      </xdr:nvSpPr>
      <xdr:spPr bwMode="auto">
        <a:xfrm>
          <a:off x="4171950" y="660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27</xdr:row>
      <xdr:rowOff>76200</xdr:rowOff>
    </xdr:from>
    <xdr:to>
      <xdr:col>7</xdr:col>
      <xdr:colOff>76200</xdr:colOff>
      <xdr:row>28</xdr:row>
      <xdr:rowOff>114300</xdr:rowOff>
    </xdr:to>
    <xdr:sp macro="" textlink="">
      <xdr:nvSpPr>
        <xdr:cNvPr id="13278" name="Text Box 75" hidden="1">
          <a:extLst>
            <a:ext uri="{FF2B5EF4-FFF2-40B4-BE49-F238E27FC236}">
              <a16:creationId xmlns:a16="http://schemas.microsoft.com/office/drawing/2014/main" id="{00000000-0008-0000-0000-0000DE330000}"/>
            </a:ext>
          </a:extLst>
        </xdr:cNvPr>
        <xdr:cNvSpPr txBox="1">
          <a:spLocks noChangeArrowheads="1"/>
        </xdr:cNvSpPr>
      </xdr:nvSpPr>
      <xdr:spPr bwMode="auto">
        <a:xfrm>
          <a:off x="4171950" y="6438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27</xdr:row>
      <xdr:rowOff>76200</xdr:rowOff>
    </xdr:from>
    <xdr:to>
      <xdr:col>7</xdr:col>
      <xdr:colOff>76200</xdr:colOff>
      <xdr:row>28</xdr:row>
      <xdr:rowOff>114300</xdr:rowOff>
    </xdr:to>
    <xdr:sp macro="" textlink="">
      <xdr:nvSpPr>
        <xdr:cNvPr id="13279" name="Text Box 75" hidden="1">
          <a:extLst>
            <a:ext uri="{FF2B5EF4-FFF2-40B4-BE49-F238E27FC236}">
              <a16:creationId xmlns:a16="http://schemas.microsoft.com/office/drawing/2014/main" id="{00000000-0008-0000-0000-0000DF330000}"/>
            </a:ext>
          </a:extLst>
        </xdr:cNvPr>
        <xdr:cNvSpPr txBox="1">
          <a:spLocks noChangeArrowheads="1"/>
        </xdr:cNvSpPr>
      </xdr:nvSpPr>
      <xdr:spPr bwMode="auto">
        <a:xfrm>
          <a:off x="4171950" y="6438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27</xdr:row>
      <xdr:rowOff>76200</xdr:rowOff>
    </xdr:from>
    <xdr:to>
      <xdr:col>7</xdr:col>
      <xdr:colOff>76200</xdr:colOff>
      <xdr:row>28</xdr:row>
      <xdr:rowOff>114300</xdr:rowOff>
    </xdr:to>
    <xdr:sp macro="" textlink="">
      <xdr:nvSpPr>
        <xdr:cNvPr id="13280" name="Text Box 75" hidden="1">
          <a:extLst>
            <a:ext uri="{FF2B5EF4-FFF2-40B4-BE49-F238E27FC236}">
              <a16:creationId xmlns:a16="http://schemas.microsoft.com/office/drawing/2014/main" id="{00000000-0008-0000-0000-0000E0330000}"/>
            </a:ext>
          </a:extLst>
        </xdr:cNvPr>
        <xdr:cNvSpPr txBox="1">
          <a:spLocks noChangeArrowheads="1"/>
        </xdr:cNvSpPr>
      </xdr:nvSpPr>
      <xdr:spPr bwMode="auto">
        <a:xfrm>
          <a:off x="4171950" y="6438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28</xdr:row>
      <xdr:rowOff>76200</xdr:rowOff>
    </xdr:from>
    <xdr:to>
      <xdr:col>7</xdr:col>
      <xdr:colOff>76200</xdr:colOff>
      <xdr:row>29</xdr:row>
      <xdr:rowOff>114300</xdr:rowOff>
    </xdr:to>
    <xdr:sp macro="" textlink="">
      <xdr:nvSpPr>
        <xdr:cNvPr id="13281" name="Text Box 75" hidden="1">
          <a:extLst>
            <a:ext uri="{FF2B5EF4-FFF2-40B4-BE49-F238E27FC236}">
              <a16:creationId xmlns:a16="http://schemas.microsoft.com/office/drawing/2014/main" id="{00000000-0008-0000-0000-0000E1330000}"/>
            </a:ext>
          </a:extLst>
        </xdr:cNvPr>
        <xdr:cNvSpPr txBox="1">
          <a:spLocks noChangeArrowheads="1"/>
        </xdr:cNvSpPr>
      </xdr:nvSpPr>
      <xdr:spPr bwMode="auto">
        <a:xfrm>
          <a:off x="4171950" y="660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28</xdr:row>
      <xdr:rowOff>76200</xdr:rowOff>
    </xdr:from>
    <xdr:to>
      <xdr:col>7</xdr:col>
      <xdr:colOff>76200</xdr:colOff>
      <xdr:row>29</xdr:row>
      <xdr:rowOff>114300</xdr:rowOff>
    </xdr:to>
    <xdr:sp macro="" textlink="">
      <xdr:nvSpPr>
        <xdr:cNvPr id="13282" name="Text Box 75" hidden="1">
          <a:extLst>
            <a:ext uri="{FF2B5EF4-FFF2-40B4-BE49-F238E27FC236}">
              <a16:creationId xmlns:a16="http://schemas.microsoft.com/office/drawing/2014/main" id="{00000000-0008-0000-0000-0000E2330000}"/>
            </a:ext>
          </a:extLst>
        </xdr:cNvPr>
        <xdr:cNvSpPr txBox="1">
          <a:spLocks noChangeArrowheads="1"/>
        </xdr:cNvSpPr>
      </xdr:nvSpPr>
      <xdr:spPr bwMode="auto">
        <a:xfrm>
          <a:off x="4171950" y="660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28</xdr:row>
      <xdr:rowOff>76200</xdr:rowOff>
    </xdr:from>
    <xdr:to>
      <xdr:col>7</xdr:col>
      <xdr:colOff>76200</xdr:colOff>
      <xdr:row>29</xdr:row>
      <xdr:rowOff>114300</xdr:rowOff>
    </xdr:to>
    <xdr:sp macro="" textlink="">
      <xdr:nvSpPr>
        <xdr:cNvPr id="13283" name="Text Box 75" hidden="1">
          <a:extLst>
            <a:ext uri="{FF2B5EF4-FFF2-40B4-BE49-F238E27FC236}">
              <a16:creationId xmlns:a16="http://schemas.microsoft.com/office/drawing/2014/main" id="{00000000-0008-0000-0000-0000E3330000}"/>
            </a:ext>
          </a:extLst>
        </xdr:cNvPr>
        <xdr:cNvSpPr txBox="1">
          <a:spLocks noChangeArrowheads="1"/>
        </xdr:cNvSpPr>
      </xdr:nvSpPr>
      <xdr:spPr bwMode="auto">
        <a:xfrm>
          <a:off x="4171950" y="660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27</xdr:row>
      <xdr:rowOff>76200</xdr:rowOff>
    </xdr:from>
    <xdr:to>
      <xdr:col>7</xdr:col>
      <xdr:colOff>76200</xdr:colOff>
      <xdr:row>28</xdr:row>
      <xdr:rowOff>114300</xdr:rowOff>
    </xdr:to>
    <xdr:sp macro="" textlink="">
      <xdr:nvSpPr>
        <xdr:cNvPr id="13284" name="Text Box 75" hidden="1">
          <a:extLst>
            <a:ext uri="{FF2B5EF4-FFF2-40B4-BE49-F238E27FC236}">
              <a16:creationId xmlns:a16="http://schemas.microsoft.com/office/drawing/2014/main" id="{00000000-0008-0000-0000-0000E4330000}"/>
            </a:ext>
          </a:extLst>
        </xdr:cNvPr>
        <xdr:cNvSpPr txBox="1">
          <a:spLocks noChangeArrowheads="1"/>
        </xdr:cNvSpPr>
      </xdr:nvSpPr>
      <xdr:spPr bwMode="auto">
        <a:xfrm>
          <a:off x="4171950" y="6438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27</xdr:row>
      <xdr:rowOff>76200</xdr:rowOff>
    </xdr:from>
    <xdr:to>
      <xdr:col>7</xdr:col>
      <xdr:colOff>76200</xdr:colOff>
      <xdr:row>28</xdr:row>
      <xdr:rowOff>114300</xdr:rowOff>
    </xdr:to>
    <xdr:sp macro="" textlink="">
      <xdr:nvSpPr>
        <xdr:cNvPr id="13285" name="Text Box 75" hidden="1">
          <a:extLst>
            <a:ext uri="{FF2B5EF4-FFF2-40B4-BE49-F238E27FC236}">
              <a16:creationId xmlns:a16="http://schemas.microsoft.com/office/drawing/2014/main" id="{00000000-0008-0000-0000-0000E5330000}"/>
            </a:ext>
          </a:extLst>
        </xdr:cNvPr>
        <xdr:cNvSpPr txBox="1">
          <a:spLocks noChangeArrowheads="1"/>
        </xdr:cNvSpPr>
      </xdr:nvSpPr>
      <xdr:spPr bwMode="auto">
        <a:xfrm>
          <a:off x="4171950" y="6438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27</xdr:row>
      <xdr:rowOff>76200</xdr:rowOff>
    </xdr:from>
    <xdr:to>
      <xdr:col>7</xdr:col>
      <xdr:colOff>76200</xdr:colOff>
      <xdr:row>28</xdr:row>
      <xdr:rowOff>114300</xdr:rowOff>
    </xdr:to>
    <xdr:sp macro="" textlink="">
      <xdr:nvSpPr>
        <xdr:cNvPr id="13286" name="Text Box 75" hidden="1">
          <a:extLst>
            <a:ext uri="{FF2B5EF4-FFF2-40B4-BE49-F238E27FC236}">
              <a16:creationId xmlns:a16="http://schemas.microsoft.com/office/drawing/2014/main" id="{00000000-0008-0000-0000-0000E6330000}"/>
            </a:ext>
          </a:extLst>
        </xdr:cNvPr>
        <xdr:cNvSpPr txBox="1">
          <a:spLocks noChangeArrowheads="1"/>
        </xdr:cNvSpPr>
      </xdr:nvSpPr>
      <xdr:spPr bwMode="auto">
        <a:xfrm>
          <a:off x="4171950" y="6438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27</xdr:row>
      <xdr:rowOff>76200</xdr:rowOff>
    </xdr:from>
    <xdr:to>
      <xdr:col>7</xdr:col>
      <xdr:colOff>76200</xdr:colOff>
      <xdr:row>28</xdr:row>
      <xdr:rowOff>114300</xdr:rowOff>
    </xdr:to>
    <xdr:sp macro="" textlink="">
      <xdr:nvSpPr>
        <xdr:cNvPr id="13287" name="Text Box 75" hidden="1">
          <a:extLst>
            <a:ext uri="{FF2B5EF4-FFF2-40B4-BE49-F238E27FC236}">
              <a16:creationId xmlns:a16="http://schemas.microsoft.com/office/drawing/2014/main" id="{00000000-0008-0000-0000-0000E7330000}"/>
            </a:ext>
          </a:extLst>
        </xdr:cNvPr>
        <xdr:cNvSpPr txBox="1">
          <a:spLocks noChangeArrowheads="1"/>
        </xdr:cNvSpPr>
      </xdr:nvSpPr>
      <xdr:spPr bwMode="auto">
        <a:xfrm>
          <a:off x="4171950" y="6438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28</xdr:row>
      <xdr:rowOff>76200</xdr:rowOff>
    </xdr:from>
    <xdr:to>
      <xdr:col>7</xdr:col>
      <xdr:colOff>76200</xdr:colOff>
      <xdr:row>29</xdr:row>
      <xdr:rowOff>114300</xdr:rowOff>
    </xdr:to>
    <xdr:sp macro="" textlink="">
      <xdr:nvSpPr>
        <xdr:cNvPr id="13288" name="Text Box 75" hidden="1">
          <a:extLst>
            <a:ext uri="{FF2B5EF4-FFF2-40B4-BE49-F238E27FC236}">
              <a16:creationId xmlns:a16="http://schemas.microsoft.com/office/drawing/2014/main" id="{00000000-0008-0000-0000-0000E8330000}"/>
            </a:ext>
          </a:extLst>
        </xdr:cNvPr>
        <xdr:cNvSpPr txBox="1">
          <a:spLocks noChangeArrowheads="1"/>
        </xdr:cNvSpPr>
      </xdr:nvSpPr>
      <xdr:spPr bwMode="auto">
        <a:xfrm>
          <a:off x="4171950" y="660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28</xdr:row>
      <xdr:rowOff>76200</xdr:rowOff>
    </xdr:from>
    <xdr:to>
      <xdr:col>7</xdr:col>
      <xdr:colOff>76200</xdr:colOff>
      <xdr:row>29</xdr:row>
      <xdr:rowOff>114300</xdr:rowOff>
    </xdr:to>
    <xdr:sp macro="" textlink="">
      <xdr:nvSpPr>
        <xdr:cNvPr id="13289" name="Text Box 75" hidden="1">
          <a:extLst>
            <a:ext uri="{FF2B5EF4-FFF2-40B4-BE49-F238E27FC236}">
              <a16:creationId xmlns:a16="http://schemas.microsoft.com/office/drawing/2014/main" id="{00000000-0008-0000-0000-0000E9330000}"/>
            </a:ext>
          </a:extLst>
        </xdr:cNvPr>
        <xdr:cNvSpPr txBox="1">
          <a:spLocks noChangeArrowheads="1"/>
        </xdr:cNvSpPr>
      </xdr:nvSpPr>
      <xdr:spPr bwMode="auto">
        <a:xfrm>
          <a:off x="4171950" y="660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28</xdr:row>
      <xdr:rowOff>76200</xdr:rowOff>
    </xdr:from>
    <xdr:to>
      <xdr:col>7</xdr:col>
      <xdr:colOff>76200</xdr:colOff>
      <xdr:row>29</xdr:row>
      <xdr:rowOff>114300</xdr:rowOff>
    </xdr:to>
    <xdr:sp macro="" textlink="">
      <xdr:nvSpPr>
        <xdr:cNvPr id="13290" name="Text Box 75" hidden="1">
          <a:extLst>
            <a:ext uri="{FF2B5EF4-FFF2-40B4-BE49-F238E27FC236}">
              <a16:creationId xmlns:a16="http://schemas.microsoft.com/office/drawing/2014/main" id="{00000000-0008-0000-0000-0000EA330000}"/>
            </a:ext>
          </a:extLst>
        </xdr:cNvPr>
        <xdr:cNvSpPr txBox="1">
          <a:spLocks noChangeArrowheads="1"/>
        </xdr:cNvSpPr>
      </xdr:nvSpPr>
      <xdr:spPr bwMode="auto">
        <a:xfrm>
          <a:off x="4171950" y="660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28</xdr:row>
      <xdr:rowOff>76200</xdr:rowOff>
    </xdr:from>
    <xdr:to>
      <xdr:col>7</xdr:col>
      <xdr:colOff>76200</xdr:colOff>
      <xdr:row>29</xdr:row>
      <xdr:rowOff>114300</xdr:rowOff>
    </xdr:to>
    <xdr:sp macro="" textlink="">
      <xdr:nvSpPr>
        <xdr:cNvPr id="13291" name="Text Box 75" hidden="1">
          <a:extLst>
            <a:ext uri="{FF2B5EF4-FFF2-40B4-BE49-F238E27FC236}">
              <a16:creationId xmlns:a16="http://schemas.microsoft.com/office/drawing/2014/main" id="{00000000-0008-0000-0000-0000EB330000}"/>
            </a:ext>
          </a:extLst>
        </xdr:cNvPr>
        <xdr:cNvSpPr txBox="1">
          <a:spLocks noChangeArrowheads="1"/>
        </xdr:cNvSpPr>
      </xdr:nvSpPr>
      <xdr:spPr bwMode="auto">
        <a:xfrm>
          <a:off x="4171950" y="660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27</xdr:row>
      <xdr:rowOff>76200</xdr:rowOff>
    </xdr:from>
    <xdr:to>
      <xdr:col>7</xdr:col>
      <xdr:colOff>76200</xdr:colOff>
      <xdr:row>28</xdr:row>
      <xdr:rowOff>114300</xdr:rowOff>
    </xdr:to>
    <xdr:sp macro="" textlink="">
      <xdr:nvSpPr>
        <xdr:cNvPr id="13292" name="Text Box 75" hidden="1">
          <a:extLst>
            <a:ext uri="{FF2B5EF4-FFF2-40B4-BE49-F238E27FC236}">
              <a16:creationId xmlns:a16="http://schemas.microsoft.com/office/drawing/2014/main" id="{00000000-0008-0000-0000-0000EC330000}"/>
            </a:ext>
          </a:extLst>
        </xdr:cNvPr>
        <xdr:cNvSpPr txBox="1">
          <a:spLocks noChangeArrowheads="1"/>
        </xdr:cNvSpPr>
      </xdr:nvSpPr>
      <xdr:spPr bwMode="auto">
        <a:xfrm>
          <a:off x="4171950" y="6438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27</xdr:row>
      <xdr:rowOff>76200</xdr:rowOff>
    </xdr:from>
    <xdr:to>
      <xdr:col>7</xdr:col>
      <xdr:colOff>76200</xdr:colOff>
      <xdr:row>28</xdr:row>
      <xdr:rowOff>114300</xdr:rowOff>
    </xdr:to>
    <xdr:sp macro="" textlink="">
      <xdr:nvSpPr>
        <xdr:cNvPr id="13293" name="Text Box 75" hidden="1">
          <a:extLst>
            <a:ext uri="{FF2B5EF4-FFF2-40B4-BE49-F238E27FC236}">
              <a16:creationId xmlns:a16="http://schemas.microsoft.com/office/drawing/2014/main" id="{00000000-0008-0000-0000-0000ED330000}"/>
            </a:ext>
          </a:extLst>
        </xdr:cNvPr>
        <xdr:cNvSpPr txBox="1">
          <a:spLocks noChangeArrowheads="1"/>
        </xdr:cNvSpPr>
      </xdr:nvSpPr>
      <xdr:spPr bwMode="auto">
        <a:xfrm>
          <a:off x="4171950" y="6438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27</xdr:row>
      <xdr:rowOff>76200</xdr:rowOff>
    </xdr:from>
    <xdr:to>
      <xdr:col>7</xdr:col>
      <xdr:colOff>76200</xdr:colOff>
      <xdr:row>28</xdr:row>
      <xdr:rowOff>114300</xdr:rowOff>
    </xdr:to>
    <xdr:sp macro="" textlink="">
      <xdr:nvSpPr>
        <xdr:cNvPr id="13294" name="Text Box 75" hidden="1">
          <a:extLst>
            <a:ext uri="{FF2B5EF4-FFF2-40B4-BE49-F238E27FC236}">
              <a16:creationId xmlns:a16="http://schemas.microsoft.com/office/drawing/2014/main" id="{00000000-0008-0000-0000-0000EE330000}"/>
            </a:ext>
          </a:extLst>
        </xdr:cNvPr>
        <xdr:cNvSpPr txBox="1">
          <a:spLocks noChangeArrowheads="1"/>
        </xdr:cNvSpPr>
      </xdr:nvSpPr>
      <xdr:spPr bwMode="auto">
        <a:xfrm>
          <a:off x="4171950" y="6438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27</xdr:row>
      <xdr:rowOff>76200</xdr:rowOff>
    </xdr:from>
    <xdr:to>
      <xdr:col>7</xdr:col>
      <xdr:colOff>76200</xdr:colOff>
      <xdr:row>28</xdr:row>
      <xdr:rowOff>114300</xdr:rowOff>
    </xdr:to>
    <xdr:sp macro="" textlink="">
      <xdr:nvSpPr>
        <xdr:cNvPr id="13295" name="Text Box 75" hidden="1">
          <a:extLst>
            <a:ext uri="{FF2B5EF4-FFF2-40B4-BE49-F238E27FC236}">
              <a16:creationId xmlns:a16="http://schemas.microsoft.com/office/drawing/2014/main" id="{00000000-0008-0000-0000-0000EF330000}"/>
            </a:ext>
          </a:extLst>
        </xdr:cNvPr>
        <xdr:cNvSpPr txBox="1">
          <a:spLocks noChangeArrowheads="1"/>
        </xdr:cNvSpPr>
      </xdr:nvSpPr>
      <xdr:spPr bwMode="auto">
        <a:xfrm>
          <a:off x="4171950" y="6438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27</xdr:row>
      <xdr:rowOff>76200</xdr:rowOff>
    </xdr:from>
    <xdr:to>
      <xdr:col>7</xdr:col>
      <xdr:colOff>76200</xdr:colOff>
      <xdr:row>28</xdr:row>
      <xdr:rowOff>114300</xdr:rowOff>
    </xdr:to>
    <xdr:sp macro="" textlink="">
      <xdr:nvSpPr>
        <xdr:cNvPr id="13296" name="Text Box 75" hidden="1">
          <a:extLst>
            <a:ext uri="{FF2B5EF4-FFF2-40B4-BE49-F238E27FC236}">
              <a16:creationId xmlns:a16="http://schemas.microsoft.com/office/drawing/2014/main" id="{00000000-0008-0000-0000-0000F0330000}"/>
            </a:ext>
          </a:extLst>
        </xdr:cNvPr>
        <xdr:cNvSpPr txBox="1">
          <a:spLocks noChangeArrowheads="1"/>
        </xdr:cNvSpPr>
      </xdr:nvSpPr>
      <xdr:spPr bwMode="auto">
        <a:xfrm>
          <a:off x="4171950" y="6438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28</xdr:row>
      <xdr:rowOff>76200</xdr:rowOff>
    </xdr:from>
    <xdr:to>
      <xdr:col>7</xdr:col>
      <xdr:colOff>76200</xdr:colOff>
      <xdr:row>29</xdr:row>
      <xdr:rowOff>114300</xdr:rowOff>
    </xdr:to>
    <xdr:sp macro="" textlink="">
      <xdr:nvSpPr>
        <xdr:cNvPr id="13297" name="Text Box 75" hidden="1">
          <a:extLst>
            <a:ext uri="{FF2B5EF4-FFF2-40B4-BE49-F238E27FC236}">
              <a16:creationId xmlns:a16="http://schemas.microsoft.com/office/drawing/2014/main" id="{00000000-0008-0000-0000-0000F1330000}"/>
            </a:ext>
          </a:extLst>
        </xdr:cNvPr>
        <xdr:cNvSpPr txBox="1">
          <a:spLocks noChangeArrowheads="1"/>
        </xdr:cNvSpPr>
      </xdr:nvSpPr>
      <xdr:spPr bwMode="auto">
        <a:xfrm>
          <a:off x="4171950" y="660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28</xdr:row>
      <xdr:rowOff>76200</xdr:rowOff>
    </xdr:from>
    <xdr:to>
      <xdr:col>7</xdr:col>
      <xdr:colOff>76200</xdr:colOff>
      <xdr:row>29</xdr:row>
      <xdr:rowOff>114300</xdr:rowOff>
    </xdr:to>
    <xdr:sp macro="" textlink="">
      <xdr:nvSpPr>
        <xdr:cNvPr id="13298" name="Text Box 75" hidden="1">
          <a:extLst>
            <a:ext uri="{FF2B5EF4-FFF2-40B4-BE49-F238E27FC236}">
              <a16:creationId xmlns:a16="http://schemas.microsoft.com/office/drawing/2014/main" id="{00000000-0008-0000-0000-0000F2330000}"/>
            </a:ext>
          </a:extLst>
        </xdr:cNvPr>
        <xdr:cNvSpPr txBox="1">
          <a:spLocks noChangeArrowheads="1"/>
        </xdr:cNvSpPr>
      </xdr:nvSpPr>
      <xdr:spPr bwMode="auto">
        <a:xfrm>
          <a:off x="4171950" y="660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28</xdr:row>
      <xdr:rowOff>76200</xdr:rowOff>
    </xdr:from>
    <xdr:to>
      <xdr:col>7</xdr:col>
      <xdr:colOff>76200</xdr:colOff>
      <xdr:row>29</xdr:row>
      <xdr:rowOff>114300</xdr:rowOff>
    </xdr:to>
    <xdr:sp macro="" textlink="">
      <xdr:nvSpPr>
        <xdr:cNvPr id="13299" name="Text Box 75" hidden="1">
          <a:extLst>
            <a:ext uri="{FF2B5EF4-FFF2-40B4-BE49-F238E27FC236}">
              <a16:creationId xmlns:a16="http://schemas.microsoft.com/office/drawing/2014/main" id="{00000000-0008-0000-0000-0000F3330000}"/>
            </a:ext>
          </a:extLst>
        </xdr:cNvPr>
        <xdr:cNvSpPr txBox="1">
          <a:spLocks noChangeArrowheads="1"/>
        </xdr:cNvSpPr>
      </xdr:nvSpPr>
      <xdr:spPr bwMode="auto">
        <a:xfrm>
          <a:off x="4171950" y="660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28</xdr:row>
      <xdr:rowOff>76200</xdr:rowOff>
    </xdr:from>
    <xdr:to>
      <xdr:col>7</xdr:col>
      <xdr:colOff>76200</xdr:colOff>
      <xdr:row>29</xdr:row>
      <xdr:rowOff>114300</xdr:rowOff>
    </xdr:to>
    <xdr:sp macro="" textlink="">
      <xdr:nvSpPr>
        <xdr:cNvPr id="13300" name="Text Box 75" hidden="1">
          <a:extLst>
            <a:ext uri="{FF2B5EF4-FFF2-40B4-BE49-F238E27FC236}">
              <a16:creationId xmlns:a16="http://schemas.microsoft.com/office/drawing/2014/main" id="{00000000-0008-0000-0000-0000F4330000}"/>
            </a:ext>
          </a:extLst>
        </xdr:cNvPr>
        <xdr:cNvSpPr txBox="1">
          <a:spLocks noChangeArrowheads="1"/>
        </xdr:cNvSpPr>
      </xdr:nvSpPr>
      <xdr:spPr bwMode="auto">
        <a:xfrm>
          <a:off x="4171950" y="660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28</xdr:row>
      <xdr:rowOff>76200</xdr:rowOff>
    </xdr:from>
    <xdr:to>
      <xdr:col>7</xdr:col>
      <xdr:colOff>76200</xdr:colOff>
      <xdr:row>29</xdr:row>
      <xdr:rowOff>114300</xdr:rowOff>
    </xdr:to>
    <xdr:sp macro="" textlink="">
      <xdr:nvSpPr>
        <xdr:cNvPr id="13301" name="Text Box 75" hidden="1">
          <a:extLst>
            <a:ext uri="{FF2B5EF4-FFF2-40B4-BE49-F238E27FC236}">
              <a16:creationId xmlns:a16="http://schemas.microsoft.com/office/drawing/2014/main" id="{00000000-0008-0000-0000-0000F5330000}"/>
            </a:ext>
          </a:extLst>
        </xdr:cNvPr>
        <xdr:cNvSpPr txBox="1">
          <a:spLocks noChangeArrowheads="1"/>
        </xdr:cNvSpPr>
      </xdr:nvSpPr>
      <xdr:spPr bwMode="auto">
        <a:xfrm>
          <a:off x="4171950" y="660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27</xdr:row>
      <xdr:rowOff>76200</xdr:rowOff>
    </xdr:from>
    <xdr:to>
      <xdr:col>7</xdr:col>
      <xdr:colOff>76200</xdr:colOff>
      <xdr:row>28</xdr:row>
      <xdr:rowOff>114300</xdr:rowOff>
    </xdr:to>
    <xdr:sp macro="" textlink="">
      <xdr:nvSpPr>
        <xdr:cNvPr id="13302" name="Text Box 75" hidden="1">
          <a:extLst>
            <a:ext uri="{FF2B5EF4-FFF2-40B4-BE49-F238E27FC236}">
              <a16:creationId xmlns:a16="http://schemas.microsoft.com/office/drawing/2014/main" id="{00000000-0008-0000-0000-0000F6330000}"/>
            </a:ext>
          </a:extLst>
        </xdr:cNvPr>
        <xdr:cNvSpPr txBox="1">
          <a:spLocks noChangeArrowheads="1"/>
        </xdr:cNvSpPr>
      </xdr:nvSpPr>
      <xdr:spPr bwMode="auto">
        <a:xfrm>
          <a:off x="4171950" y="6438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27</xdr:row>
      <xdr:rowOff>76200</xdr:rowOff>
    </xdr:from>
    <xdr:to>
      <xdr:col>7</xdr:col>
      <xdr:colOff>76200</xdr:colOff>
      <xdr:row>28</xdr:row>
      <xdr:rowOff>114300</xdr:rowOff>
    </xdr:to>
    <xdr:sp macro="" textlink="">
      <xdr:nvSpPr>
        <xdr:cNvPr id="13303" name="Text Box 75" hidden="1">
          <a:extLst>
            <a:ext uri="{FF2B5EF4-FFF2-40B4-BE49-F238E27FC236}">
              <a16:creationId xmlns:a16="http://schemas.microsoft.com/office/drawing/2014/main" id="{00000000-0008-0000-0000-0000F7330000}"/>
            </a:ext>
          </a:extLst>
        </xdr:cNvPr>
        <xdr:cNvSpPr txBox="1">
          <a:spLocks noChangeArrowheads="1"/>
        </xdr:cNvSpPr>
      </xdr:nvSpPr>
      <xdr:spPr bwMode="auto">
        <a:xfrm>
          <a:off x="4171950" y="6438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27</xdr:row>
      <xdr:rowOff>76200</xdr:rowOff>
    </xdr:from>
    <xdr:to>
      <xdr:col>7</xdr:col>
      <xdr:colOff>76200</xdr:colOff>
      <xdr:row>28</xdr:row>
      <xdr:rowOff>114300</xdr:rowOff>
    </xdr:to>
    <xdr:sp macro="" textlink="">
      <xdr:nvSpPr>
        <xdr:cNvPr id="13304" name="Text Box 75" hidden="1">
          <a:extLst>
            <a:ext uri="{FF2B5EF4-FFF2-40B4-BE49-F238E27FC236}">
              <a16:creationId xmlns:a16="http://schemas.microsoft.com/office/drawing/2014/main" id="{00000000-0008-0000-0000-0000F8330000}"/>
            </a:ext>
          </a:extLst>
        </xdr:cNvPr>
        <xdr:cNvSpPr txBox="1">
          <a:spLocks noChangeArrowheads="1"/>
        </xdr:cNvSpPr>
      </xdr:nvSpPr>
      <xdr:spPr bwMode="auto">
        <a:xfrm>
          <a:off x="4171950" y="6438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27</xdr:row>
      <xdr:rowOff>76200</xdr:rowOff>
    </xdr:from>
    <xdr:to>
      <xdr:col>7</xdr:col>
      <xdr:colOff>76200</xdr:colOff>
      <xdr:row>28</xdr:row>
      <xdr:rowOff>114300</xdr:rowOff>
    </xdr:to>
    <xdr:sp macro="" textlink="">
      <xdr:nvSpPr>
        <xdr:cNvPr id="13305" name="Text Box 75" hidden="1">
          <a:extLst>
            <a:ext uri="{FF2B5EF4-FFF2-40B4-BE49-F238E27FC236}">
              <a16:creationId xmlns:a16="http://schemas.microsoft.com/office/drawing/2014/main" id="{00000000-0008-0000-0000-0000F9330000}"/>
            </a:ext>
          </a:extLst>
        </xdr:cNvPr>
        <xdr:cNvSpPr txBox="1">
          <a:spLocks noChangeArrowheads="1"/>
        </xdr:cNvSpPr>
      </xdr:nvSpPr>
      <xdr:spPr bwMode="auto">
        <a:xfrm>
          <a:off x="4171950" y="6438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27</xdr:row>
      <xdr:rowOff>76200</xdr:rowOff>
    </xdr:from>
    <xdr:to>
      <xdr:col>7</xdr:col>
      <xdr:colOff>76200</xdr:colOff>
      <xdr:row>28</xdr:row>
      <xdr:rowOff>114300</xdr:rowOff>
    </xdr:to>
    <xdr:sp macro="" textlink="">
      <xdr:nvSpPr>
        <xdr:cNvPr id="13306" name="Text Box 75" hidden="1">
          <a:extLst>
            <a:ext uri="{FF2B5EF4-FFF2-40B4-BE49-F238E27FC236}">
              <a16:creationId xmlns:a16="http://schemas.microsoft.com/office/drawing/2014/main" id="{00000000-0008-0000-0000-0000FA330000}"/>
            </a:ext>
          </a:extLst>
        </xdr:cNvPr>
        <xdr:cNvSpPr txBox="1">
          <a:spLocks noChangeArrowheads="1"/>
        </xdr:cNvSpPr>
      </xdr:nvSpPr>
      <xdr:spPr bwMode="auto">
        <a:xfrm>
          <a:off x="4171950" y="6438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27</xdr:row>
      <xdr:rowOff>76200</xdr:rowOff>
    </xdr:from>
    <xdr:to>
      <xdr:col>7</xdr:col>
      <xdr:colOff>76200</xdr:colOff>
      <xdr:row>28</xdr:row>
      <xdr:rowOff>114300</xdr:rowOff>
    </xdr:to>
    <xdr:sp macro="" textlink="">
      <xdr:nvSpPr>
        <xdr:cNvPr id="13307" name="Text Box 75" hidden="1">
          <a:extLst>
            <a:ext uri="{FF2B5EF4-FFF2-40B4-BE49-F238E27FC236}">
              <a16:creationId xmlns:a16="http://schemas.microsoft.com/office/drawing/2014/main" id="{00000000-0008-0000-0000-0000FB330000}"/>
            </a:ext>
          </a:extLst>
        </xdr:cNvPr>
        <xdr:cNvSpPr txBox="1">
          <a:spLocks noChangeArrowheads="1"/>
        </xdr:cNvSpPr>
      </xdr:nvSpPr>
      <xdr:spPr bwMode="auto">
        <a:xfrm>
          <a:off x="4171950" y="6438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28</xdr:row>
      <xdr:rowOff>76200</xdr:rowOff>
    </xdr:from>
    <xdr:to>
      <xdr:col>7</xdr:col>
      <xdr:colOff>76200</xdr:colOff>
      <xdr:row>29</xdr:row>
      <xdr:rowOff>114300</xdr:rowOff>
    </xdr:to>
    <xdr:sp macro="" textlink="">
      <xdr:nvSpPr>
        <xdr:cNvPr id="13308" name="Text Box 75" hidden="1">
          <a:extLst>
            <a:ext uri="{FF2B5EF4-FFF2-40B4-BE49-F238E27FC236}">
              <a16:creationId xmlns:a16="http://schemas.microsoft.com/office/drawing/2014/main" id="{00000000-0008-0000-0000-0000FC330000}"/>
            </a:ext>
          </a:extLst>
        </xdr:cNvPr>
        <xdr:cNvSpPr txBox="1">
          <a:spLocks noChangeArrowheads="1"/>
        </xdr:cNvSpPr>
      </xdr:nvSpPr>
      <xdr:spPr bwMode="auto">
        <a:xfrm>
          <a:off x="4171950" y="660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28</xdr:row>
      <xdr:rowOff>76200</xdr:rowOff>
    </xdr:from>
    <xdr:to>
      <xdr:col>7</xdr:col>
      <xdr:colOff>76200</xdr:colOff>
      <xdr:row>29</xdr:row>
      <xdr:rowOff>114300</xdr:rowOff>
    </xdr:to>
    <xdr:sp macro="" textlink="">
      <xdr:nvSpPr>
        <xdr:cNvPr id="13309" name="Text Box 75" hidden="1">
          <a:extLst>
            <a:ext uri="{FF2B5EF4-FFF2-40B4-BE49-F238E27FC236}">
              <a16:creationId xmlns:a16="http://schemas.microsoft.com/office/drawing/2014/main" id="{00000000-0008-0000-0000-0000FD330000}"/>
            </a:ext>
          </a:extLst>
        </xdr:cNvPr>
        <xdr:cNvSpPr txBox="1">
          <a:spLocks noChangeArrowheads="1"/>
        </xdr:cNvSpPr>
      </xdr:nvSpPr>
      <xdr:spPr bwMode="auto">
        <a:xfrm>
          <a:off x="4171950" y="660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28</xdr:row>
      <xdr:rowOff>76200</xdr:rowOff>
    </xdr:from>
    <xdr:to>
      <xdr:col>7</xdr:col>
      <xdr:colOff>76200</xdr:colOff>
      <xdr:row>29</xdr:row>
      <xdr:rowOff>114300</xdr:rowOff>
    </xdr:to>
    <xdr:sp macro="" textlink="">
      <xdr:nvSpPr>
        <xdr:cNvPr id="13310" name="Text Box 75" hidden="1">
          <a:extLst>
            <a:ext uri="{FF2B5EF4-FFF2-40B4-BE49-F238E27FC236}">
              <a16:creationId xmlns:a16="http://schemas.microsoft.com/office/drawing/2014/main" id="{00000000-0008-0000-0000-0000FE330000}"/>
            </a:ext>
          </a:extLst>
        </xdr:cNvPr>
        <xdr:cNvSpPr txBox="1">
          <a:spLocks noChangeArrowheads="1"/>
        </xdr:cNvSpPr>
      </xdr:nvSpPr>
      <xdr:spPr bwMode="auto">
        <a:xfrm>
          <a:off x="4171950" y="660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28</xdr:row>
      <xdr:rowOff>76200</xdr:rowOff>
    </xdr:from>
    <xdr:to>
      <xdr:col>7</xdr:col>
      <xdr:colOff>76200</xdr:colOff>
      <xdr:row>29</xdr:row>
      <xdr:rowOff>114300</xdr:rowOff>
    </xdr:to>
    <xdr:sp macro="" textlink="">
      <xdr:nvSpPr>
        <xdr:cNvPr id="13311" name="Text Box 75" hidden="1">
          <a:extLst>
            <a:ext uri="{FF2B5EF4-FFF2-40B4-BE49-F238E27FC236}">
              <a16:creationId xmlns:a16="http://schemas.microsoft.com/office/drawing/2014/main" id="{00000000-0008-0000-0000-0000FF330000}"/>
            </a:ext>
          </a:extLst>
        </xdr:cNvPr>
        <xdr:cNvSpPr txBox="1">
          <a:spLocks noChangeArrowheads="1"/>
        </xdr:cNvSpPr>
      </xdr:nvSpPr>
      <xdr:spPr bwMode="auto">
        <a:xfrm>
          <a:off x="4171950" y="660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28</xdr:row>
      <xdr:rowOff>76200</xdr:rowOff>
    </xdr:from>
    <xdr:to>
      <xdr:col>7</xdr:col>
      <xdr:colOff>76200</xdr:colOff>
      <xdr:row>29</xdr:row>
      <xdr:rowOff>114300</xdr:rowOff>
    </xdr:to>
    <xdr:sp macro="" textlink="">
      <xdr:nvSpPr>
        <xdr:cNvPr id="13312" name="Text Box 75" hidden="1">
          <a:extLst>
            <a:ext uri="{FF2B5EF4-FFF2-40B4-BE49-F238E27FC236}">
              <a16:creationId xmlns:a16="http://schemas.microsoft.com/office/drawing/2014/main" id="{00000000-0008-0000-0000-000000340000}"/>
            </a:ext>
          </a:extLst>
        </xdr:cNvPr>
        <xdr:cNvSpPr txBox="1">
          <a:spLocks noChangeArrowheads="1"/>
        </xdr:cNvSpPr>
      </xdr:nvSpPr>
      <xdr:spPr bwMode="auto">
        <a:xfrm>
          <a:off x="4171950" y="660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28</xdr:row>
      <xdr:rowOff>76200</xdr:rowOff>
    </xdr:from>
    <xdr:to>
      <xdr:col>7</xdr:col>
      <xdr:colOff>76200</xdr:colOff>
      <xdr:row>29</xdr:row>
      <xdr:rowOff>114300</xdr:rowOff>
    </xdr:to>
    <xdr:sp macro="" textlink="">
      <xdr:nvSpPr>
        <xdr:cNvPr id="13313" name="Text Box 75" hidden="1">
          <a:extLst>
            <a:ext uri="{FF2B5EF4-FFF2-40B4-BE49-F238E27FC236}">
              <a16:creationId xmlns:a16="http://schemas.microsoft.com/office/drawing/2014/main" id="{00000000-0008-0000-0000-000001340000}"/>
            </a:ext>
          </a:extLst>
        </xdr:cNvPr>
        <xdr:cNvSpPr txBox="1">
          <a:spLocks noChangeArrowheads="1"/>
        </xdr:cNvSpPr>
      </xdr:nvSpPr>
      <xdr:spPr bwMode="auto">
        <a:xfrm>
          <a:off x="4171950" y="660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27</xdr:row>
      <xdr:rowOff>76200</xdr:rowOff>
    </xdr:from>
    <xdr:to>
      <xdr:col>7</xdr:col>
      <xdr:colOff>76200</xdr:colOff>
      <xdr:row>28</xdr:row>
      <xdr:rowOff>114300</xdr:rowOff>
    </xdr:to>
    <xdr:sp macro="" textlink="">
      <xdr:nvSpPr>
        <xdr:cNvPr id="13314" name="Text Box 75" hidden="1">
          <a:extLst>
            <a:ext uri="{FF2B5EF4-FFF2-40B4-BE49-F238E27FC236}">
              <a16:creationId xmlns:a16="http://schemas.microsoft.com/office/drawing/2014/main" id="{00000000-0008-0000-0000-000002340000}"/>
            </a:ext>
          </a:extLst>
        </xdr:cNvPr>
        <xdr:cNvSpPr txBox="1">
          <a:spLocks noChangeArrowheads="1"/>
        </xdr:cNvSpPr>
      </xdr:nvSpPr>
      <xdr:spPr bwMode="auto">
        <a:xfrm>
          <a:off x="4171950" y="6438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27</xdr:row>
      <xdr:rowOff>76200</xdr:rowOff>
    </xdr:from>
    <xdr:to>
      <xdr:col>7</xdr:col>
      <xdr:colOff>76200</xdr:colOff>
      <xdr:row>28</xdr:row>
      <xdr:rowOff>114300</xdr:rowOff>
    </xdr:to>
    <xdr:sp macro="" textlink="">
      <xdr:nvSpPr>
        <xdr:cNvPr id="13315" name="Text Box 75" hidden="1">
          <a:extLst>
            <a:ext uri="{FF2B5EF4-FFF2-40B4-BE49-F238E27FC236}">
              <a16:creationId xmlns:a16="http://schemas.microsoft.com/office/drawing/2014/main" id="{00000000-0008-0000-0000-000003340000}"/>
            </a:ext>
          </a:extLst>
        </xdr:cNvPr>
        <xdr:cNvSpPr txBox="1">
          <a:spLocks noChangeArrowheads="1"/>
        </xdr:cNvSpPr>
      </xdr:nvSpPr>
      <xdr:spPr bwMode="auto">
        <a:xfrm>
          <a:off x="4171950" y="6438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27</xdr:row>
      <xdr:rowOff>76200</xdr:rowOff>
    </xdr:from>
    <xdr:to>
      <xdr:col>7</xdr:col>
      <xdr:colOff>76200</xdr:colOff>
      <xdr:row>28</xdr:row>
      <xdr:rowOff>114300</xdr:rowOff>
    </xdr:to>
    <xdr:sp macro="" textlink="">
      <xdr:nvSpPr>
        <xdr:cNvPr id="13316" name="Text Box 75" hidden="1">
          <a:extLst>
            <a:ext uri="{FF2B5EF4-FFF2-40B4-BE49-F238E27FC236}">
              <a16:creationId xmlns:a16="http://schemas.microsoft.com/office/drawing/2014/main" id="{00000000-0008-0000-0000-000004340000}"/>
            </a:ext>
          </a:extLst>
        </xdr:cNvPr>
        <xdr:cNvSpPr txBox="1">
          <a:spLocks noChangeArrowheads="1"/>
        </xdr:cNvSpPr>
      </xdr:nvSpPr>
      <xdr:spPr bwMode="auto">
        <a:xfrm>
          <a:off x="4171950" y="6438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27</xdr:row>
      <xdr:rowOff>76200</xdr:rowOff>
    </xdr:from>
    <xdr:to>
      <xdr:col>7</xdr:col>
      <xdr:colOff>76200</xdr:colOff>
      <xdr:row>28</xdr:row>
      <xdr:rowOff>114300</xdr:rowOff>
    </xdr:to>
    <xdr:sp macro="" textlink="">
      <xdr:nvSpPr>
        <xdr:cNvPr id="13317" name="Text Box 75" hidden="1">
          <a:extLst>
            <a:ext uri="{FF2B5EF4-FFF2-40B4-BE49-F238E27FC236}">
              <a16:creationId xmlns:a16="http://schemas.microsoft.com/office/drawing/2014/main" id="{00000000-0008-0000-0000-000005340000}"/>
            </a:ext>
          </a:extLst>
        </xdr:cNvPr>
        <xdr:cNvSpPr txBox="1">
          <a:spLocks noChangeArrowheads="1"/>
        </xdr:cNvSpPr>
      </xdr:nvSpPr>
      <xdr:spPr bwMode="auto">
        <a:xfrm>
          <a:off x="4171950" y="6438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27</xdr:row>
      <xdr:rowOff>76200</xdr:rowOff>
    </xdr:from>
    <xdr:to>
      <xdr:col>7</xdr:col>
      <xdr:colOff>76200</xdr:colOff>
      <xdr:row>28</xdr:row>
      <xdr:rowOff>114300</xdr:rowOff>
    </xdr:to>
    <xdr:sp macro="" textlink="">
      <xdr:nvSpPr>
        <xdr:cNvPr id="13318" name="Text Box 75" hidden="1">
          <a:extLst>
            <a:ext uri="{FF2B5EF4-FFF2-40B4-BE49-F238E27FC236}">
              <a16:creationId xmlns:a16="http://schemas.microsoft.com/office/drawing/2014/main" id="{00000000-0008-0000-0000-000006340000}"/>
            </a:ext>
          </a:extLst>
        </xdr:cNvPr>
        <xdr:cNvSpPr txBox="1">
          <a:spLocks noChangeArrowheads="1"/>
        </xdr:cNvSpPr>
      </xdr:nvSpPr>
      <xdr:spPr bwMode="auto">
        <a:xfrm>
          <a:off x="4171950" y="6438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27</xdr:row>
      <xdr:rowOff>76200</xdr:rowOff>
    </xdr:from>
    <xdr:to>
      <xdr:col>7</xdr:col>
      <xdr:colOff>76200</xdr:colOff>
      <xdr:row>28</xdr:row>
      <xdr:rowOff>66675</xdr:rowOff>
    </xdr:to>
    <xdr:sp macro="" textlink="">
      <xdr:nvSpPr>
        <xdr:cNvPr id="13319" name="Text Box 75" hidden="1">
          <a:extLst>
            <a:ext uri="{FF2B5EF4-FFF2-40B4-BE49-F238E27FC236}">
              <a16:creationId xmlns:a16="http://schemas.microsoft.com/office/drawing/2014/main" id="{00000000-0008-0000-0000-000007340000}"/>
            </a:ext>
          </a:extLst>
        </xdr:cNvPr>
        <xdr:cNvSpPr txBox="1">
          <a:spLocks noChangeArrowheads="1"/>
        </xdr:cNvSpPr>
      </xdr:nvSpPr>
      <xdr:spPr bwMode="auto">
        <a:xfrm>
          <a:off x="4171950" y="64389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27</xdr:row>
      <xdr:rowOff>76200</xdr:rowOff>
    </xdr:from>
    <xdr:to>
      <xdr:col>7</xdr:col>
      <xdr:colOff>76200</xdr:colOff>
      <xdr:row>28</xdr:row>
      <xdr:rowOff>66675</xdr:rowOff>
    </xdr:to>
    <xdr:sp macro="" textlink="">
      <xdr:nvSpPr>
        <xdr:cNvPr id="13320" name="Text Box 75" hidden="1">
          <a:extLst>
            <a:ext uri="{FF2B5EF4-FFF2-40B4-BE49-F238E27FC236}">
              <a16:creationId xmlns:a16="http://schemas.microsoft.com/office/drawing/2014/main" id="{00000000-0008-0000-0000-000008340000}"/>
            </a:ext>
          </a:extLst>
        </xdr:cNvPr>
        <xdr:cNvSpPr txBox="1">
          <a:spLocks noChangeArrowheads="1"/>
        </xdr:cNvSpPr>
      </xdr:nvSpPr>
      <xdr:spPr bwMode="auto">
        <a:xfrm>
          <a:off x="4171950" y="64389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28</xdr:row>
      <xdr:rowOff>76200</xdr:rowOff>
    </xdr:from>
    <xdr:to>
      <xdr:col>7</xdr:col>
      <xdr:colOff>76200</xdr:colOff>
      <xdr:row>29</xdr:row>
      <xdr:rowOff>114300</xdr:rowOff>
    </xdr:to>
    <xdr:sp macro="" textlink="">
      <xdr:nvSpPr>
        <xdr:cNvPr id="13321" name="Text Box 75" hidden="1">
          <a:extLst>
            <a:ext uri="{FF2B5EF4-FFF2-40B4-BE49-F238E27FC236}">
              <a16:creationId xmlns:a16="http://schemas.microsoft.com/office/drawing/2014/main" id="{00000000-0008-0000-0000-000009340000}"/>
            </a:ext>
          </a:extLst>
        </xdr:cNvPr>
        <xdr:cNvSpPr txBox="1">
          <a:spLocks noChangeArrowheads="1"/>
        </xdr:cNvSpPr>
      </xdr:nvSpPr>
      <xdr:spPr bwMode="auto">
        <a:xfrm>
          <a:off x="4171950" y="660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28</xdr:row>
      <xdr:rowOff>76200</xdr:rowOff>
    </xdr:from>
    <xdr:to>
      <xdr:col>7</xdr:col>
      <xdr:colOff>76200</xdr:colOff>
      <xdr:row>29</xdr:row>
      <xdr:rowOff>114300</xdr:rowOff>
    </xdr:to>
    <xdr:sp macro="" textlink="">
      <xdr:nvSpPr>
        <xdr:cNvPr id="13322" name="Text Box 75" hidden="1">
          <a:extLst>
            <a:ext uri="{FF2B5EF4-FFF2-40B4-BE49-F238E27FC236}">
              <a16:creationId xmlns:a16="http://schemas.microsoft.com/office/drawing/2014/main" id="{00000000-0008-0000-0000-00000A340000}"/>
            </a:ext>
          </a:extLst>
        </xdr:cNvPr>
        <xdr:cNvSpPr txBox="1">
          <a:spLocks noChangeArrowheads="1"/>
        </xdr:cNvSpPr>
      </xdr:nvSpPr>
      <xdr:spPr bwMode="auto">
        <a:xfrm>
          <a:off x="4171950" y="660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28</xdr:row>
      <xdr:rowOff>76200</xdr:rowOff>
    </xdr:from>
    <xdr:to>
      <xdr:col>7</xdr:col>
      <xdr:colOff>76200</xdr:colOff>
      <xdr:row>29</xdr:row>
      <xdr:rowOff>114300</xdr:rowOff>
    </xdr:to>
    <xdr:sp macro="" textlink="">
      <xdr:nvSpPr>
        <xdr:cNvPr id="13323" name="Text Box 75" hidden="1">
          <a:extLst>
            <a:ext uri="{FF2B5EF4-FFF2-40B4-BE49-F238E27FC236}">
              <a16:creationId xmlns:a16="http://schemas.microsoft.com/office/drawing/2014/main" id="{00000000-0008-0000-0000-00000B340000}"/>
            </a:ext>
          </a:extLst>
        </xdr:cNvPr>
        <xdr:cNvSpPr txBox="1">
          <a:spLocks noChangeArrowheads="1"/>
        </xdr:cNvSpPr>
      </xdr:nvSpPr>
      <xdr:spPr bwMode="auto">
        <a:xfrm>
          <a:off x="4171950" y="660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28</xdr:row>
      <xdr:rowOff>76200</xdr:rowOff>
    </xdr:from>
    <xdr:to>
      <xdr:col>7</xdr:col>
      <xdr:colOff>76200</xdr:colOff>
      <xdr:row>29</xdr:row>
      <xdr:rowOff>114300</xdr:rowOff>
    </xdr:to>
    <xdr:sp macro="" textlink="">
      <xdr:nvSpPr>
        <xdr:cNvPr id="13324" name="Text Box 75" hidden="1">
          <a:extLst>
            <a:ext uri="{FF2B5EF4-FFF2-40B4-BE49-F238E27FC236}">
              <a16:creationId xmlns:a16="http://schemas.microsoft.com/office/drawing/2014/main" id="{00000000-0008-0000-0000-00000C340000}"/>
            </a:ext>
          </a:extLst>
        </xdr:cNvPr>
        <xdr:cNvSpPr txBox="1">
          <a:spLocks noChangeArrowheads="1"/>
        </xdr:cNvSpPr>
      </xdr:nvSpPr>
      <xdr:spPr bwMode="auto">
        <a:xfrm>
          <a:off x="4171950" y="660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28</xdr:row>
      <xdr:rowOff>76200</xdr:rowOff>
    </xdr:from>
    <xdr:to>
      <xdr:col>7</xdr:col>
      <xdr:colOff>76200</xdr:colOff>
      <xdr:row>29</xdr:row>
      <xdr:rowOff>114300</xdr:rowOff>
    </xdr:to>
    <xdr:sp macro="" textlink="">
      <xdr:nvSpPr>
        <xdr:cNvPr id="13325" name="Text Box 75" hidden="1">
          <a:extLst>
            <a:ext uri="{FF2B5EF4-FFF2-40B4-BE49-F238E27FC236}">
              <a16:creationId xmlns:a16="http://schemas.microsoft.com/office/drawing/2014/main" id="{00000000-0008-0000-0000-00000D340000}"/>
            </a:ext>
          </a:extLst>
        </xdr:cNvPr>
        <xdr:cNvSpPr txBox="1">
          <a:spLocks noChangeArrowheads="1"/>
        </xdr:cNvSpPr>
      </xdr:nvSpPr>
      <xdr:spPr bwMode="auto">
        <a:xfrm>
          <a:off x="4171950" y="660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28</xdr:row>
      <xdr:rowOff>76200</xdr:rowOff>
    </xdr:from>
    <xdr:to>
      <xdr:col>7</xdr:col>
      <xdr:colOff>76200</xdr:colOff>
      <xdr:row>29</xdr:row>
      <xdr:rowOff>66675</xdr:rowOff>
    </xdr:to>
    <xdr:sp macro="" textlink="">
      <xdr:nvSpPr>
        <xdr:cNvPr id="13326" name="Text Box 75" hidden="1">
          <a:extLst>
            <a:ext uri="{FF2B5EF4-FFF2-40B4-BE49-F238E27FC236}">
              <a16:creationId xmlns:a16="http://schemas.microsoft.com/office/drawing/2014/main" id="{00000000-0008-0000-0000-00000E340000}"/>
            </a:ext>
          </a:extLst>
        </xdr:cNvPr>
        <xdr:cNvSpPr txBox="1">
          <a:spLocks noChangeArrowheads="1"/>
        </xdr:cNvSpPr>
      </xdr:nvSpPr>
      <xdr:spPr bwMode="auto">
        <a:xfrm>
          <a:off x="4171950" y="6600825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28</xdr:row>
      <xdr:rowOff>76200</xdr:rowOff>
    </xdr:from>
    <xdr:to>
      <xdr:col>7</xdr:col>
      <xdr:colOff>76200</xdr:colOff>
      <xdr:row>29</xdr:row>
      <xdr:rowOff>114300</xdr:rowOff>
    </xdr:to>
    <xdr:sp macro="" textlink="">
      <xdr:nvSpPr>
        <xdr:cNvPr id="13327" name="Text Box 75" hidden="1">
          <a:extLst>
            <a:ext uri="{FF2B5EF4-FFF2-40B4-BE49-F238E27FC236}">
              <a16:creationId xmlns:a16="http://schemas.microsoft.com/office/drawing/2014/main" id="{00000000-0008-0000-0000-00000F340000}"/>
            </a:ext>
          </a:extLst>
        </xdr:cNvPr>
        <xdr:cNvSpPr txBox="1">
          <a:spLocks noChangeArrowheads="1"/>
        </xdr:cNvSpPr>
      </xdr:nvSpPr>
      <xdr:spPr bwMode="auto">
        <a:xfrm>
          <a:off x="4171950" y="6438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28</xdr:row>
      <xdr:rowOff>76200</xdr:rowOff>
    </xdr:from>
    <xdr:to>
      <xdr:col>7</xdr:col>
      <xdr:colOff>76200</xdr:colOff>
      <xdr:row>29</xdr:row>
      <xdr:rowOff>114300</xdr:rowOff>
    </xdr:to>
    <xdr:sp macro="" textlink="">
      <xdr:nvSpPr>
        <xdr:cNvPr id="13328" name="Text Box 75" hidden="1">
          <a:extLst>
            <a:ext uri="{FF2B5EF4-FFF2-40B4-BE49-F238E27FC236}">
              <a16:creationId xmlns:a16="http://schemas.microsoft.com/office/drawing/2014/main" id="{00000000-0008-0000-0000-000010340000}"/>
            </a:ext>
          </a:extLst>
        </xdr:cNvPr>
        <xdr:cNvSpPr txBox="1">
          <a:spLocks noChangeArrowheads="1"/>
        </xdr:cNvSpPr>
      </xdr:nvSpPr>
      <xdr:spPr bwMode="auto">
        <a:xfrm>
          <a:off x="4171950" y="6438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76200</xdr:rowOff>
    </xdr:from>
    <xdr:to>
      <xdr:col>7</xdr:col>
      <xdr:colOff>76200</xdr:colOff>
      <xdr:row>30</xdr:row>
      <xdr:rowOff>114300</xdr:rowOff>
    </xdr:to>
    <xdr:sp macro="" textlink="">
      <xdr:nvSpPr>
        <xdr:cNvPr id="13329" name="Text Box 75" hidden="1">
          <a:extLst>
            <a:ext uri="{FF2B5EF4-FFF2-40B4-BE49-F238E27FC236}">
              <a16:creationId xmlns:a16="http://schemas.microsoft.com/office/drawing/2014/main" id="{00000000-0008-0000-0000-000011340000}"/>
            </a:ext>
          </a:extLst>
        </xdr:cNvPr>
        <xdr:cNvSpPr txBox="1">
          <a:spLocks noChangeArrowheads="1"/>
        </xdr:cNvSpPr>
      </xdr:nvSpPr>
      <xdr:spPr bwMode="auto">
        <a:xfrm>
          <a:off x="4171950" y="660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76200</xdr:rowOff>
    </xdr:from>
    <xdr:to>
      <xdr:col>7</xdr:col>
      <xdr:colOff>76200</xdr:colOff>
      <xdr:row>30</xdr:row>
      <xdr:rowOff>114300</xdr:rowOff>
    </xdr:to>
    <xdr:sp macro="" textlink="">
      <xdr:nvSpPr>
        <xdr:cNvPr id="13330" name="Text Box 75" hidden="1">
          <a:extLst>
            <a:ext uri="{FF2B5EF4-FFF2-40B4-BE49-F238E27FC236}">
              <a16:creationId xmlns:a16="http://schemas.microsoft.com/office/drawing/2014/main" id="{00000000-0008-0000-0000-000012340000}"/>
            </a:ext>
          </a:extLst>
        </xdr:cNvPr>
        <xdr:cNvSpPr txBox="1">
          <a:spLocks noChangeArrowheads="1"/>
        </xdr:cNvSpPr>
      </xdr:nvSpPr>
      <xdr:spPr bwMode="auto">
        <a:xfrm>
          <a:off x="4171950" y="660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28</xdr:row>
      <xdr:rowOff>76200</xdr:rowOff>
    </xdr:from>
    <xdr:to>
      <xdr:col>7</xdr:col>
      <xdr:colOff>76200</xdr:colOff>
      <xdr:row>29</xdr:row>
      <xdr:rowOff>114300</xdr:rowOff>
    </xdr:to>
    <xdr:sp macro="" textlink="">
      <xdr:nvSpPr>
        <xdr:cNvPr id="13331" name="Text Box 75" hidden="1">
          <a:extLst>
            <a:ext uri="{FF2B5EF4-FFF2-40B4-BE49-F238E27FC236}">
              <a16:creationId xmlns:a16="http://schemas.microsoft.com/office/drawing/2014/main" id="{00000000-0008-0000-0000-000013340000}"/>
            </a:ext>
          </a:extLst>
        </xdr:cNvPr>
        <xdr:cNvSpPr txBox="1">
          <a:spLocks noChangeArrowheads="1"/>
        </xdr:cNvSpPr>
      </xdr:nvSpPr>
      <xdr:spPr bwMode="auto">
        <a:xfrm>
          <a:off x="4171950" y="6438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28</xdr:row>
      <xdr:rowOff>76200</xdr:rowOff>
    </xdr:from>
    <xdr:to>
      <xdr:col>7</xdr:col>
      <xdr:colOff>76200</xdr:colOff>
      <xdr:row>29</xdr:row>
      <xdr:rowOff>114300</xdr:rowOff>
    </xdr:to>
    <xdr:sp macro="" textlink="">
      <xdr:nvSpPr>
        <xdr:cNvPr id="13332" name="Text Box 75" hidden="1">
          <a:extLst>
            <a:ext uri="{FF2B5EF4-FFF2-40B4-BE49-F238E27FC236}">
              <a16:creationId xmlns:a16="http://schemas.microsoft.com/office/drawing/2014/main" id="{00000000-0008-0000-0000-000014340000}"/>
            </a:ext>
          </a:extLst>
        </xdr:cNvPr>
        <xdr:cNvSpPr txBox="1">
          <a:spLocks noChangeArrowheads="1"/>
        </xdr:cNvSpPr>
      </xdr:nvSpPr>
      <xdr:spPr bwMode="auto">
        <a:xfrm>
          <a:off x="4171950" y="6438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28</xdr:row>
      <xdr:rowOff>76200</xdr:rowOff>
    </xdr:from>
    <xdr:to>
      <xdr:col>7</xdr:col>
      <xdr:colOff>76200</xdr:colOff>
      <xdr:row>29</xdr:row>
      <xdr:rowOff>114300</xdr:rowOff>
    </xdr:to>
    <xdr:sp macro="" textlink="">
      <xdr:nvSpPr>
        <xdr:cNvPr id="13333" name="Text Box 75" hidden="1">
          <a:extLst>
            <a:ext uri="{FF2B5EF4-FFF2-40B4-BE49-F238E27FC236}">
              <a16:creationId xmlns:a16="http://schemas.microsoft.com/office/drawing/2014/main" id="{00000000-0008-0000-0000-000015340000}"/>
            </a:ext>
          </a:extLst>
        </xdr:cNvPr>
        <xdr:cNvSpPr txBox="1">
          <a:spLocks noChangeArrowheads="1"/>
        </xdr:cNvSpPr>
      </xdr:nvSpPr>
      <xdr:spPr bwMode="auto">
        <a:xfrm>
          <a:off x="4171950" y="6438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76200</xdr:rowOff>
    </xdr:from>
    <xdr:to>
      <xdr:col>7</xdr:col>
      <xdr:colOff>76200</xdr:colOff>
      <xdr:row>30</xdr:row>
      <xdr:rowOff>114300</xdr:rowOff>
    </xdr:to>
    <xdr:sp macro="" textlink="">
      <xdr:nvSpPr>
        <xdr:cNvPr id="13334" name="Text Box 75" hidden="1">
          <a:extLst>
            <a:ext uri="{FF2B5EF4-FFF2-40B4-BE49-F238E27FC236}">
              <a16:creationId xmlns:a16="http://schemas.microsoft.com/office/drawing/2014/main" id="{00000000-0008-0000-0000-000016340000}"/>
            </a:ext>
          </a:extLst>
        </xdr:cNvPr>
        <xdr:cNvSpPr txBox="1">
          <a:spLocks noChangeArrowheads="1"/>
        </xdr:cNvSpPr>
      </xdr:nvSpPr>
      <xdr:spPr bwMode="auto">
        <a:xfrm>
          <a:off x="4171950" y="660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76200</xdr:rowOff>
    </xdr:from>
    <xdr:to>
      <xdr:col>7</xdr:col>
      <xdr:colOff>76200</xdr:colOff>
      <xdr:row>30</xdr:row>
      <xdr:rowOff>114300</xdr:rowOff>
    </xdr:to>
    <xdr:sp macro="" textlink="">
      <xdr:nvSpPr>
        <xdr:cNvPr id="13335" name="Text Box 75" hidden="1">
          <a:extLst>
            <a:ext uri="{FF2B5EF4-FFF2-40B4-BE49-F238E27FC236}">
              <a16:creationId xmlns:a16="http://schemas.microsoft.com/office/drawing/2014/main" id="{00000000-0008-0000-0000-000017340000}"/>
            </a:ext>
          </a:extLst>
        </xdr:cNvPr>
        <xdr:cNvSpPr txBox="1">
          <a:spLocks noChangeArrowheads="1"/>
        </xdr:cNvSpPr>
      </xdr:nvSpPr>
      <xdr:spPr bwMode="auto">
        <a:xfrm>
          <a:off x="4171950" y="660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76200</xdr:rowOff>
    </xdr:from>
    <xdr:to>
      <xdr:col>7</xdr:col>
      <xdr:colOff>76200</xdr:colOff>
      <xdr:row>30</xdr:row>
      <xdr:rowOff>114300</xdr:rowOff>
    </xdr:to>
    <xdr:sp macro="" textlink="">
      <xdr:nvSpPr>
        <xdr:cNvPr id="13336" name="Text Box 75" hidden="1">
          <a:extLst>
            <a:ext uri="{FF2B5EF4-FFF2-40B4-BE49-F238E27FC236}">
              <a16:creationId xmlns:a16="http://schemas.microsoft.com/office/drawing/2014/main" id="{00000000-0008-0000-0000-000018340000}"/>
            </a:ext>
          </a:extLst>
        </xdr:cNvPr>
        <xdr:cNvSpPr txBox="1">
          <a:spLocks noChangeArrowheads="1"/>
        </xdr:cNvSpPr>
      </xdr:nvSpPr>
      <xdr:spPr bwMode="auto">
        <a:xfrm>
          <a:off x="4171950" y="660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28</xdr:row>
      <xdr:rowOff>76200</xdr:rowOff>
    </xdr:from>
    <xdr:to>
      <xdr:col>7</xdr:col>
      <xdr:colOff>76200</xdr:colOff>
      <xdr:row>29</xdr:row>
      <xdr:rowOff>114300</xdr:rowOff>
    </xdr:to>
    <xdr:sp macro="" textlink="">
      <xdr:nvSpPr>
        <xdr:cNvPr id="13337" name="Text Box 75" hidden="1">
          <a:extLst>
            <a:ext uri="{FF2B5EF4-FFF2-40B4-BE49-F238E27FC236}">
              <a16:creationId xmlns:a16="http://schemas.microsoft.com/office/drawing/2014/main" id="{00000000-0008-0000-0000-000019340000}"/>
            </a:ext>
          </a:extLst>
        </xdr:cNvPr>
        <xdr:cNvSpPr txBox="1">
          <a:spLocks noChangeArrowheads="1"/>
        </xdr:cNvSpPr>
      </xdr:nvSpPr>
      <xdr:spPr bwMode="auto">
        <a:xfrm>
          <a:off x="4171950" y="6438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28</xdr:row>
      <xdr:rowOff>76200</xdr:rowOff>
    </xdr:from>
    <xdr:to>
      <xdr:col>7</xdr:col>
      <xdr:colOff>76200</xdr:colOff>
      <xdr:row>29</xdr:row>
      <xdr:rowOff>114300</xdr:rowOff>
    </xdr:to>
    <xdr:sp macro="" textlink="">
      <xdr:nvSpPr>
        <xdr:cNvPr id="13338" name="Text Box 75" hidden="1">
          <a:extLst>
            <a:ext uri="{FF2B5EF4-FFF2-40B4-BE49-F238E27FC236}">
              <a16:creationId xmlns:a16="http://schemas.microsoft.com/office/drawing/2014/main" id="{00000000-0008-0000-0000-00001A340000}"/>
            </a:ext>
          </a:extLst>
        </xdr:cNvPr>
        <xdr:cNvSpPr txBox="1">
          <a:spLocks noChangeArrowheads="1"/>
        </xdr:cNvSpPr>
      </xdr:nvSpPr>
      <xdr:spPr bwMode="auto">
        <a:xfrm>
          <a:off x="4171950" y="6438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28</xdr:row>
      <xdr:rowOff>76200</xdr:rowOff>
    </xdr:from>
    <xdr:to>
      <xdr:col>7</xdr:col>
      <xdr:colOff>76200</xdr:colOff>
      <xdr:row>29</xdr:row>
      <xdr:rowOff>114300</xdr:rowOff>
    </xdr:to>
    <xdr:sp macro="" textlink="">
      <xdr:nvSpPr>
        <xdr:cNvPr id="13339" name="Text Box 75" hidden="1">
          <a:extLst>
            <a:ext uri="{FF2B5EF4-FFF2-40B4-BE49-F238E27FC236}">
              <a16:creationId xmlns:a16="http://schemas.microsoft.com/office/drawing/2014/main" id="{00000000-0008-0000-0000-00001B340000}"/>
            </a:ext>
          </a:extLst>
        </xdr:cNvPr>
        <xdr:cNvSpPr txBox="1">
          <a:spLocks noChangeArrowheads="1"/>
        </xdr:cNvSpPr>
      </xdr:nvSpPr>
      <xdr:spPr bwMode="auto">
        <a:xfrm>
          <a:off x="4171950" y="6438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28</xdr:row>
      <xdr:rowOff>76200</xdr:rowOff>
    </xdr:from>
    <xdr:to>
      <xdr:col>7</xdr:col>
      <xdr:colOff>76200</xdr:colOff>
      <xdr:row>29</xdr:row>
      <xdr:rowOff>114300</xdr:rowOff>
    </xdr:to>
    <xdr:sp macro="" textlink="">
      <xdr:nvSpPr>
        <xdr:cNvPr id="13340" name="Text Box 75" hidden="1">
          <a:extLst>
            <a:ext uri="{FF2B5EF4-FFF2-40B4-BE49-F238E27FC236}">
              <a16:creationId xmlns:a16="http://schemas.microsoft.com/office/drawing/2014/main" id="{00000000-0008-0000-0000-00001C340000}"/>
            </a:ext>
          </a:extLst>
        </xdr:cNvPr>
        <xdr:cNvSpPr txBox="1">
          <a:spLocks noChangeArrowheads="1"/>
        </xdr:cNvSpPr>
      </xdr:nvSpPr>
      <xdr:spPr bwMode="auto">
        <a:xfrm>
          <a:off x="4171950" y="6438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76200</xdr:rowOff>
    </xdr:from>
    <xdr:to>
      <xdr:col>7</xdr:col>
      <xdr:colOff>76200</xdr:colOff>
      <xdr:row>30</xdr:row>
      <xdr:rowOff>114300</xdr:rowOff>
    </xdr:to>
    <xdr:sp macro="" textlink="">
      <xdr:nvSpPr>
        <xdr:cNvPr id="13341" name="Text Box 75" hidden="1">
          <a:extLst>
            <a:ext uri="{FF2B5EF4-FFF2-40B4-BE49-F238E27FC236}">
              <a16:creationId xmlns:a16="http://schemas.microsoft.com/office/drawing/2014/main" id="{00000000-0008-0000-0000-00001D340000}"/>
            </a:ext>
          </a:extLst>
        </xdr:cNvPr>
        <xdr:cNvSpPr txBox="1">
          <a:spLocks noChangeArrowheads="1"/>
        </xdr:cNvSpPr>
      </xdr:nvSpPr>
      <xdr:spPr bwMode="auto">
        <a:xfrm>
          <a:off x="4171950" y="660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76200</xdr:rowOff>
    </xdr:from>
    <xdr:to>
      <xdr:col>7</xdr:col>
      <xdr:colOff>76200</xdr:colOff>
      <xdr:row>30</xdr:row>
      <xdr:rowOff>114300</xdr:rowOff>
    </xdr:to>
    <xdr:sp macro="" textlink="">
      <xdr:nvSpPr>
        <xdr:cNvPr id="13342" name="Text Box 75" hidden="1">
          <a:extLst>
            <a:ext uri="{FF2B5EF4-FFF2-40B4-BE49-F238E27FC236}">
              <a16:creationId xmlns:a16="http://schemas.microsoft.com/office/drawing/2014/main" id="{00000000-0008-0000-0000-00001E340000}"/>
            </a:ext>
          </a:extLst>
        </xdr:cNvPr>
        <xdr:cNvSpPr txBox="1">
          <a:spLocks noChangeArrowheads="1"/>
        </xdr:cNvSpPr>
      </xdr:nvSpPr>
      <xdr:spPr bwMode="auto">
        <a:xfrm>
          <a:off x="4171950" y="660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76200</xdr:rowOff>
    </xdr:from>
    <xdr:to>
      <xdr:col>7</xdr:col>
      <xdr:colOff>76200</xdr:colOff>
      <xdr:row>30</xdr:row>
      <xdr:rowOff>114300</xdr:rowOff>
    </xdr:to>
    <xdr:sp macro="" textlink="">
      <xdr:nvSpPr>
        <xdr:cNvPr id="13343" name="Text Box 75" hidden="1">
          <a:extLst>
            <a:ext uri="{FF2B5EF4-FFF2-40B4-BE49-F238E27FC236}">
              <a16:creationId xmlns:a16="http://schemas.microsoft.com/office/drawing/2014/main" id="{00000000-0008-0000-0000-00001F340000}"/>
            </a:ext>
          </a:extLst>
        </xdr:cNvPr>
        <xdr:cNvSpPr txBox="1">
          <a:spLocks noChangeArrowheads="1"/>
        </xdr:cNvSpPr>
      </xdr:nvSpPr>
      <xdr:spPr bwMode="auto">
        <a:xfrm>
          <a:off x="4171950" y="660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76200</xdr:rowOff>
    </xdr:from>
    <xdr:to>
      <xdr:col>7</xdr:col>
      <xdr:colOff>76200</xdr:colOff>
      <xdr:row>30</xdr:row>
      <xdr:rowOff>114300</xdr:rowOff>
    </xdr:to>
    <xdr:sp macro="" textlink="">
      <xdr:nvSpPr>
        <xdr:cNvPr id="13344" name="Text Box 75" hidden="1">
          <a:extLst>
            <a:ext uri="{FF2B5EF4-FFF2-40B4-BE49-F238E27FC236}">
              <a16:creationId xmlns:a16="http://schemas.microsoft.com/office/drawing/2014/main" id="{00000000-0008-0000-0000-000020340000}"/>
            </a:ext>
          </a:extLst>
        </xdr:cNvPr>
        <xdr:cNvSpPr txBox="1">
          <a:spLocks noChangeArrowheads="1"/>
        </xdr:cNvSpPr>
      </xdr:nvSpPr>
      <xdr:spPr bwMode="auto">
        <a:xfrm>
          <a:off x="4171950" y="660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28</xdr:row>
      <xdr:rowOff>76200</xdr:rowOff>
    </xdr:from>
    <xdr:to>
      <xdr:col>7</xdr:col>
      <xdr:colOff>76200</xdr:colOff>
      <xdr:row>29</xdr:row>
      <xdr:rowOff>114300</xdr:rowOff>
    </xdr:to>
    <xdr:sp macro="" textlink="">
      <xdr:nvSpPr>
        <xdr:cNvPr id="13345" name="Text Box 75" hidden="1">
          <a:extLst>
            <a:ext uri="{FF2B5EF4-FFF2-40B4-BE49-F238E27FC236}">
              <a16:creationId xmlns:a16="http://schemas.microsoft.com/office/drawing/2014/main" id="{00000000-0008-0000-0000-000021340000}"/>
            </a:ext>
          </a:extLst>
        </xdr:cNvPr>
        <xdr:cNvSpPr txBox="1">
          <a:spLocks noChangeArrowheads="1"/>
        </xdr:cNvSpPr>
      </xdr:nvSpPr>
      <xdr:spPr bwMode="auto">
        <a:xfrm>
          <a:off x="4171950" y="6438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28</xdr:row>
      <xdr:rowOff>76200</xdr:rowOff>
    </xdr:from>
    <xdr:to>
      <xdr:col>7</xdr:col>
      <xdr:colOff>76200</xdr:colOff>
      <xdr:row>29</xdr:row>
      <xdr:rowOff>114300</xdr:rowOff>
    </xdr:to>
    <xdr:sp macro="" textlink="">
      <xdr:nvSpPr>
        <xdr:cNvPr id="13346" name="Text Box 75" hidden="1">
          <a:extLst>
            <a:ext uri="{FF2B5EF4-FFF2-40B4-BE49-F238E27FC236}">
              <a16:creationId xmlns:a16="http://schemas.microsoft.com/office/drawing/2014/main" id="{00000000-0008-0000-0000-000022340000}"/>
            </a:ext>
          </a:extLst>
        </xdr:cNvPr>
        <xdr:cNvSpPr txBox="1">
          <a:spLocks noChangeArrowheads="1"/>
        </xdr:cNvSpPr>
      </xdr:nvSpPr>
      <xdr:spPr bwMode="auto">
        <a:xfrm>
          <a:off x="4171950" y="6438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28</xdr:row>
      <xdr:rowOff>76200</xdr:rowOff>
    </xdr:from>
    <xdr:to>
      <xdr:col>7</xdr:col>
      <xdr:colOff>76200</xdr:colOff>
      <xdr:row>29</xdr:row>
      <xdr:rowOff>114300</xdr:rowOff>
    </xdr:to>
    <xdr:sp macro="" textlink="">
      <xdr:nvSpPr>
        <xdr:cNvPr id="13347" name="Text Box 75" hidden="1">
          <a:extLst>
            <a:ext uri="{FF2B5EF4-FFF2-40B4-BE49-F238E27FC236}">
              <a16:creationId xmlns:a16="http://schemas.microsoft.com/office/drawing/2014/main" id="{00000000-0008-0000-0000-000023340000}"/>
            </a:ext>
          </a:extLst>
        </xdr:cNvPr>
        <xdr:cNvSpPr txBox="1">
          <a:spLocks noChangeArrowheads="1"/>
        </xdr:cNvSpPr>
      </xdr:nvSpPr>
      <xdr:spPr bwMode="auto">
        <a:xfrm>
          <a:off x="4171950" y="6438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28</xdr:row>
      <xdr:rowOff>76200</xdr:rowOff>
    </xdr:from>
    <xdr:to>
      <xdr:col>7</xdr:col>
      <xdr:colOff>76200</xdr:colOff>
      <xdr:row>29</xdr:row>
      <xdr:rowOff>114300</xdr:rowOff>
    </xdr:to>
    <xdr:sp macro="" textlink="">
      <xdr:nvSpPr>
        <xdr:cNvPr id="13348" name="Text Box 75" hidden="1">
          <a:extLst>
            <a:ext uri="{FF2B5EF4-FFF2-40B4-BE49-F238E27FC236}">
              <a16:creationId xmlns:a16="http://schemas.microsoft.com/office/drawing/2014/main" id="{00000000-0008-0000-0000-000024340000}"/>
            </a:ext>
          </a:extLst>
        </xdr:cNvPr>
        <xdr:cNvSpPr txBox="1">
          <a:spLocks noChangeArrowheads="1"/>
        </xdr:cNvSpPr>
      </xdr:nvSpPr>
      <xdr:spPr bwMode="auto">
        <a:xfrm>
          <a:off x="4171950" y="6438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28</xdr:row>
      <xdr:rowOff>76200</xdr:rowOff>
    </xdr:from>
    <xdr:to>
      <xdr:col>7</xdr:col>
      <xdr:colOff>76200</xdr:colOff>
      <xdr:row>29</xdr:row>
      <xdr:rowOff>114300</xdr:rowOff>
    </xdr:to>
    <xdr:sp macro="" textlink="">
      <xdr:nvSpPr>
        <xdr:cNvPr id="13349" name="Text Box 75" hidden="1">
          <a:extLst>
            <a:ext uri="{FF2B5EF4-FFF2-40B4-BE49-F238E27FC236}">
              <a16:creationId xmlns:a16="http://schemas.microsoft.com/office/drawing/2014/main" id="{00000000-0008-0000-0000-000025340000}"/>
            </a:ext>
          </a:extLst>
        </xdr:cNvPr>
        <xdr:cNvSpPr txBox="1">
          <a:spLocks noChangeArrowheads="1"/>
        </xdr:cNvSpPr>
      </xdr:nvSpPr>
      <xdr:spPr bwMode="auto">
        <a:xfrm>
          <a:off x="4171950" y="6438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76200</xdr:rowOff>
    </xdr:from>
    <xdr:to>
      <xdr:col>7</xdr:col>
      <xdr:colOff>76200</xdr:colOff>
      <xdr:row>30</xdr:row>
      <xdr:rowOff>114300</xdr:rowOff>
    </xdr:to>
    <xdr:sp macro="" textlink="">
      <xdr:nvSpPr>
        <xdr:cNvPr id="13350" name="Text Box 75" hidden="1">
          <a:extLst>
            <a:ext uri="{FF2B5EF4-FFF2-40B4-BE49-F238E27FC236}">
              <a16:creationId xmlns:a16="http://schemas.microsoft.com/office/drawing/2014/main" id="{00000000-0008-0000-0000-000026340000}"/>
            </a:ext>
          </a:extLst>
        </xdr:cNvPr>
        <xdr:cNvSpPr txBox="1">
          <a:spLocks noChangeArrowheads="1"/>
        </xdr:cNvSpPr>
      </xdr:nvSpPr>
      <xdr:spPr bwMode="auto">
        <a:xfrm>
          <a:off x="4171950" y="660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76200</xdr:rowOff>
    </xdr:from>
    <xdr:to>
      <xdr:col>7</xdr:col>
      <xdr:colOff>76200</xdr:colOff>
      <xdr:row>30</xdr:row>
      <xdr:rowOff>114300</xdr:rowOff>
    </xdr:to>
    <xdr:sp macro="" textlink="">
      <xdr:nvSpPr>
        <xdr:cNvPr id="13351" name="Text Box 75" hidden="1">
          <a:extLst>
            <a:ext uri="{FF2B5EF4-FFF2-40B4-BE49-F238E27FC236}">
              <a16:creationId xmlns:a16="http://schemas.microsoft.com/office/drawing/2014/main" id="{00000000-0008-0000-0000-000027340000}"/>
            </a:ext>
          </a:extLst>
        </xdr:cNvPr>
        <xdr:cNvSpPr txBox="1">
          <a:spLocks noChangeArrowheads="1"/>
        </xdr:cNvSpPr>
      </xdr:nvSpPr>
      <xdr:spPr bwMode="auto">
        <a:xfrm>
          <a:off x="4171950" y="660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76200</xdr:rowOff>
    </xdr:from>
    <xdr:to>
      <xdr:col>7</xdr:col>
      <xdr:colOff>76200</xdr:colOff>
      <xdr:row>30</xdr:row>
      <xdr:rowOff>114300</xdr:rowOff>
    </xdr:to>
    <xdr:sp macro="" textlink="">
      <xdr:nvSpPr>
        <xdr:cNvPr id="13352" name="Text Box 75" hidden="1">
          <a:extLst>
            <a:ext uri="{FF2B5EF4-FFF2-40B4-BE49-F238E27FC236}">
              <a16:creationId xmlns:a16="http://schemas.microsoft.com/office/drawing/2014/main" id="{00000000-0008-0000-0000-000028340000}"/>
            </a:ext>
          </a:extLst>
        </xdr:cNvPr>
        <xdr:cNvSpPr txBox="1">
          <a:spLocks noChangeArrowheads="1"/>
        </xdr:cNvSpPr>
      </xdr:nvSpPr>
      <xdr:spPr bwMode="auto">
        <a:xfrm>
          <a:off x="4171950" y="660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76200</xdr:rowOff>
    </xdr:from>
    <xdr:to>
      <xdr:col>7</xdr:col>
      <xdr:colOff>76200</xdr:colOff>
      <xdr:row>30</xdr:row>
      <xdr:rowOff>114300</xdr:rowOff>
    </xdr:to>
    <xdr:sp macro="" textlink="">
      <xdr:nvSpPr>
        <xdr:cNvPr id="13353" name="Text Box 75" hidden="1">
          <a:extLst>
            <a:ext uri="{FF2B5EF4-FFF2-40B4-BE49-F238E27FC236}">
              <a16:creationId xmlns:a16="http://schemas.microsoft.com/office/drawing/2014/main" id="{00000000-0008-0000-0000-000029340000}"/>
            </a:ext>
          </a:extLst>
        </xdr:cNvPr>
        <xdr:cNvSpPr txBox="1">
          <a:spLocks noChangeArrowheads="1"/>
        </xdr:cNvSpPr>
      </xdr:nvSpPr>
      <xdr:spPr bwMode="auto">
        <a:xfrm>
          <a:off x="4171950" y="660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76200</xdr:rowOff>
    </xdr:from>
    <xdr:to>
      <xdr:col>7</xdr:col>
      <xdr:colOff>76200</xdr:colOff>
      <xdr:row>30</xdr:row>
      <xdr:rowOff>114300</xdr:rowOff>
    </xdr:to>
    <xdr:sp macro="" textlink="">
      <xdr:nvSpPr>
        <xdr:cNvPr id="13354" name="Text Box 75" hidden="1">
          <a:extLst>
            <a:ext uri="{FF2B5EF4-FFF2-40B4-BE49-F238E27FC236}">
              <a16:creationId xmlns:a16="http://schemas.microsoft.com/office/drawing/2014/main" id="{00000000-0008-0000-0000-00002A340000}"/>
            </a:ext>
          </a:extLst>
        </xdr:cNvPr>
        <xdr:cNvSpPr txBox="1">
          <a:spLocks noChangeArrowheads="1"/>
        </xdr:cNvSpPr>
      </xdr:nvSpPr>
      <xdr:spPr bwMode="auto">
        <a:xfrm>
          <a:off x="4171950" y="660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28</xdr:row>
      <xdr:rowOff>76200</xdr:rowOff>
    </xdr:from>
    <xdr:to>
      <xdr:col>7</xdr:col>
      <xdr:colOff>76200</xdr:colOff>
      <xdr:row>29</xdr:row>
      <xdr:rowOff>114300</xdr:rowOff>
    </xdr:to>
    <xdr:sp macro="" textlink="">
      <xdr:nvSpPr>
        <xdr:cNvPr id="13355" name="Text Box 75" hidden="1">
          <a:extLst>
            <a:ext uri="{FF2B5EF4-FFF2-40B4-BE49-F238E27FC236}">
              <a16:creationId xmlns:a16="http://schemas.microsoft.com/office/drawing/2014/main" id="{00000000-0008-0000-0000-00002B340000}"/>
            </a:ext>
          </a:extLst>
        </xdr:cNvPr>
        <xdr:cNvSpPr txBox="1">
          <a:spLocks noChangeArrowheads="1"/>
        </xdr:cNvSpPr>
      </xdr:nvSpPr>
      <xdr:spPr bwMode="auto">
        <a:xfrm>
          <a:off x="4171950" y="6438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28</xdr:row>
      <xdr:rowOff>76200</xdr:rowOff>
    </xdr:from>
    <xdr:to>
      <xdr:col>7</xdr:col>
      <xdr:colOff>76200</xdr:colOff>
      <xdr:row>29</xdr:row>
      <xdr:rowOff>114300</xdr:rowOff>
    </xdr:to>
    <xdr:sp macro="" textlink="">
      <xdr:nvSpPr>
        <xdr:cNvPr id="13356" name="Text Box 75" hidden="1">
          <a:extLst>
            <a:ext uri="{FF2B5EF4-FFF2-40B4-BE49-F238E27FC236}">
              <a16:creationId xmlns:a16="http://schemas.microsoft.com/office/drawing/2014/main" id="{00000000-0008-0000-0000-00002C340000}"/>
            </a:ext>
          </a:extLst>
        </xdr:cNvPr>
        <xdr:cNvSpPr txBox="1">
          <a:spLocks noChangeArrowheads="1"/>
        </xdr:cNvSpPr>
      </xdr:nvSpPr>
      <xdr:spPr bwMode="auto">
        <a:xfrm>
          <a:off x="4171950" y="6438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28</xdr:row>
      <xdr:rowOff>76200</xdr:rowOff>
    </xdr:from>
    <xdr:to>
      <xdr:col>7</xdr:col>
      <xdr:colOff>76200</xdr:colOff>
      <xdr:row>29</xdr:row>
      <xdr:rowOff>114300</xdr:rowOff>
    </xdr:to>
    <xdr:sp macro="" textlink="">
      <xdr:nvSpPr>
        <xdr:cNvPr id="13357" name="Text Box 75" hidden="1">
          <a:extLst>
            <a:ext uri="{FF2B5EF4-FFF2-40B4-BE49-F238E27FC236}">
              <a16:creationId xmlns:a16="http://schemas.microsoft.com/office/drawing/2014/main" id="{00000000-0008-0000-0000-00002D340000}"/>
            </a:ext>
          </a:extLst>
        </xdr:cNvPr>
        <xdr:cNvSpPr txBox="1">
          <a:spLocks noChangeArrowheads="1"/>
        </xdr:cNvSpPr>
      </xdr:nvSpPr>
      <xdr:spPr bwMode="auto">
        <a:xfrm>
          <a:off x="4171950" y="6438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28</xdr:row>
      <xdr:rowOff>76200</xdr:rowOff>
    </xdr:from>
    <xdr:to>
      <xdr:col>7</xdr:col>
      <xdr:colOff>76200</xdr:colOff>
      <xdr:row>29</xdr:row>
      <xdr:rowOff>114300</xdr:rowOff>
    </xdr:to>
    <xdr:sp macro="" textlink="">
      <xdr:nvSpPr>
        <xdr:cNvPr id="13358" name="Text Box 75" hidden="1">
          <a:extLst>
            <a:ext uri="{FF2B5EF4-FFF2-40B4-BE49-F238E27FC236}">
              <a16:creationId xmlns:a16="http://schemas.microsoft.com/office/drawing/2014/main" id="{00000000-0008-0000-0000-00002E340000}"/>
            </a:ext>
          </a:extLst>
        </xdr:cNvPr>
        <xdr:cNvSpPr txBox="1">
          <a:spLocks noChangeArrowheads="1"/>
        </xdr:cNvSpPr>
      </xdr:nvSpPr>
      <xdr:spPr bwMode="auto">
        <a:xfrm>
          <a:off x="4171950" y="6438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28</xdr:row>
      <xdr:rowOff>76200</xdr:rowOff>
    </xdr:from>
    <xdr:to>
      <xdr:col>7</xdr:col>
      <xdr:colOff>76200</xdr:colOff>
      <xdr:row>29</xdr:row>
      <xdr:rowOff>114300</xdr:rowOff>
    </xdr:to>
    <xdr:sp macro="" textlink="">
      <xdr:nvSpPr>
        <xdr:cNvPr id="13359" name="Text Box 75" hidden="1">
          <a:extLst>
            <a:ext uri="{FF2B5EF4-FFF2-40B4-BE49-F238E27FC236}">
              <a16:creationId xmlns:a16="http://schemas.microsoft.com/office/drawing/2014/main" id="{00000000-0008-0000-0000-00002F340000}"/>
            </a:ext>
          </a:extLst>
        </xdr:cNvPr>
        <xdr:cNvSpPr txBox="1">
          <a:spLocks noChangeArrowheads="1"/>
        </xdr:cNvSpPr>
      </xdr:nvSpPr>
      <xdr:spPr bwMode="auto">
        <a:xfrm>
          <a:off x="4171950" y="6438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28</xdr:row>
      <xdr:rowOff>76200</xdr:rowOff>
    </xdr:from>
    <xdr:to>
      <xdr:col>7</xdr:col>
      <xdr:colOff>76200</xdr:colOff>
      <xdr:row>29</xdr:row>
      <xdr:rowOff>114300</xdr:rowOff>
    </xdr:to>
    <xdr:sp macro="" textlink="">
      <xdr:nvSpPr>
        <xdr:cNvPr id="13360" name="Text Box 75" hidden="1">
          <a:extLst>
            <a:ext uri="{FF2B5EF4-FFF2-40B4-BE49-F238E27FC236}">
              <a16:creationId xmlns:a16="http://schemas.microsoft.com/office/drawing/2014/main" id="{00000000-0008-0000-0000-000030340000}"/>
            </a:ext>
          </a:extLst>
        </xdr:cNvPr>
        <xdr:cNvSpPr txBox="1">
          <a:spLocks noChangeArrowheads="1"/>
        </xdr:cNvSpPr>
      </xdr:nvSpPr>
      <xdr:spPr bwMode="auto">
        <a:xfrm>
          <a:off x="4171950" y="6438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76200</xdr:rowOff>
    </xdr:from>
    <xdr:to>
      <xdr:col>7</xdr:col>
      <xdr:colOff>76200</xdr:colOff>
      <xdr:row>30</xdr:row>
      <xdr:rowOff>114300</xdr:rowOff>
    </xdr:to>
    <xdr:sp macro="" textlink="">
      <xdr:nvSpPr>
        <xdr:cNvPr id="13361" name="Text Box 75" hidden="1">
          <a:extLst>
            <a:ext uri="{FF2B5EF4-FFF2-40B4-BE49-F238E27FC236}">
              <a16:creationId xmlns:a16="http://schemas.microsoft.com/office/drawing/2014/main" id="{00000000-0008-0000-0000-000031340000}"/>
            </a:ext>
          </a:extLst>
        </xdr:cNvPr>
        <xdr:cNvSpPr txBox="1">
          <a:spLocks noChangeArrowheads="1"/>
        </xdr:cNvSpPr>
      </xdr:nvSpPr>
      <xdr:spPr bwMode="auto">
        <a:xfrm>
          <a:off x="4171950" y="660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76200</xdr:rowOff>
    </xdr:from>
    <xdr:to>
      <xdr:col>7</xdr:col>
      <xdr:colOff>76200</xdr:colOff>
      <xdr:row>30</xdr:row>
      <xdr:rowOff>114300</xdr:rowOff>
    </xdr:to>
    <xdr:sp macro="" textlink="">
      <xdr:nvSpPr>
        <xdr:cNvPr id="13362" name="Text Box 75" hidden="1">
          <a:extLst>
            <a:ext uri="{FF2B5EF4-FFF2-40B4-BE49-F238E27FC236}">
              <a16:creationId xmlns:a16="http://schemas.microsoft.com/office/drawing/2014/main" id="{00000000-0008-0000-0000-000032340000}"/>
            </a:ext>
          </a:extLst>
        </xdr:cNvPr>
        <xdr:cNvSpPr txBox="1">
          <a:spLocks noChangeArrowheads="1"/>
        </xdr:cNvSpPr>
      </xdr:nvSpPr>
      <xdr:spPr bwMode="auto">
        <a:xfrm>
          <a:off x="4171950" y="660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76200</xdr:rowOff>
    </xdr:from>
    <xdr:to>
      <xdr:col>7</xdr:col>
      <xdr:colOff>76200</xdr:colOff>
      <xdr:row>30</xdr:row>
      <xdr:rowOff>114300</xdr:rowOff>
    </xdr:to>
    <xdr:sp macro="" textlink="">
      <xdr:nvSpPr>
        <xdr:cNvPr id="13363" name="Text Box 75" hidden="1">
          <a:extLst>
            <a:ext uri="{FF2B5EF4-FFF2-40B4-BE49-F238E27FC236}">
              <a16:creationId xmlns:a16="http://schemas.microsoft.com/office/drawing/2014/main" id="{00000000-0008-0000-0000-000033340000}"/>
            </a:ext>
          </a:extLst>
        </xdr:cNvPr>
        <xdr:cNvSpPr txBox="1">
          <a:spLocks noChangeArrowheads="1"/>
        </xdr:cNvSpPr>
      </xdr:nvSpPr>
      <xdr:spPr bwMode="auto">
        <a:xfrm>
          <a:off x="4171950" y="660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76200</xdr:rowOff>
    </xdr:from>
    <xdr:to>
      <xdr:col>7</xdr:col>
      <xdr:colOff>76200</xdr:colOff>
      <xdr:row>30</xdr:row>
      <xdr:rowOff>114300</xdr:rowOff>
    </xdr:to>
    <xdr:sp macro="" textlink="">
      <xdr:nvSpPr>
        <xdr:cNvPr id="13364" name="Text Box 75" hidden="1">
          <a:extLst>
            <a:ext uri="{FF2B5EF4-FFF2-40B4-BE49-F238E27FC236}">
              <a16:creationId xmlns:a16="http://schemas.microsoft.com/office/drawing/2014/main" id="{00000000-0008-0000-0000-000034340000}"/>
            </a:ext>
          </a:extLst>
        </xdr:cNvPr>
        <xdr:cNvSpPr txBox="1">
          <a:spLocks noChangeArrowheads="1"/>
        </xdr:cNvSpPr>
      </xdr:nvSpPr>
      <xdr:spPr bwMode="auto">
        <a:xfrm>
          <a:off x="4171950" y="660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76200</xdr:rowOff>
    </xdr:from>
    <xdr:to>
      <xdr:col>7</xdr:col>
      <xdr:colOff>76200</xdr:colOff>
      <xdr:row>30</xdr:row>
      <xdr:rowOff>114300</xdr:rowOff>
    </xdr:to>
    <xdr:sp macro="" textlink="">
      <xdr:nvSpPr>
        <xdr:cNvPr id="13365" name="Text Box 75" hidden="1">
          <a:extLst>
            <a:ext uri="{FF2B5EF4-FFF2-40B4-BE49-F238E27FC236}">
              <a16:creationId xmlns:a16="http://schemas.microsoft.com/office/drawing/2014/main" id="{00000000-0008-0000-0000-000035340000}"/>
            </a:ext>
          </a:extLst>
        </xdr:cNvPr>
        <xdr:cNvSpPr txBox="1">
          <a:spLocks noChangeArrowheads="1"/>
        </xdr:cNvSpPr>
      </xdr:nvSpPr>
      <xdr:spPr bwMode="auto">
        <a:xfrm>
          <a:off x="4171950" y="660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76200</xdr:rowOff>
    </xdr:from>
    <xdr:to>
      <xdr:col>7</xdr:col>
      <xdr:colOff>76200</xdr:colOff>
      <xdr:row>30</xdr:row>
      <xdr:rowOff>114300</xdr:rowOff>
    </xdr:to>
    <xdr:sp macro="" textlink="">
      <xdr:nvSpPr>
        <xdr:cNvPr id="13366" name="Text Box 75" hidden="1">
          <a:extLst>
            <a:ext uri="{FF2B5EF4-FFF2-40B4-BE49-F238E27FC236}">
              <a16:creationId xmlns:a16="http://schemas.microsoft.com/office/drawing/2014/main" id="{00000000-0008-0000-0000-000036340000}"/>
            </a:ext>
          </a:extLst>
        </xdr:cNvPr>
        <xdr:cNvSpPr txBox="1">
          <a:spLocks noChangeArrowheads="1"/>
        </xdr:cNvSpPr>
      </xdr:nvSpPr>
      <xdr:spPr bwMode="auto">
        <a:xfrm>
          <a:off x="4171950" y="660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28</xdr:row>
      <xdr:rowOff>76200</xdr:rowOff>
    </xdr:from>
    <xdr:to>
      <xdr:col>7</xdr:col>
      <xdr:colOff>76200</xdr:colOff>
      <xdr:row>29</xdr:row>
      <xdr:rowOff>114300</xdr:rowOff>
    </xdr:to>
    <xdr:sp macro="" textlink="">
      <xdr:nvSpPr>
        <xdr:cNvPr id="13367" name="Text Box 75" hidden="1">
          <a:extLst>
            <a:ext uri="{FF2B5EF4-FFF2-40B4-BE49-F238E27FC236}">
              <a16:creationId xmlns:a16="http://schemas.microsoft.com/office/drawing/2014/main" id="{00000000-0008-0000-0000-000037340000}"/>
            </a:ext>
          </a:extLst>
        </xdr:cNvPr>
        <xdr:cNvSpPr txBox="1">
          <a:spLocks noChangeArrowheads="1"/>
        </xdr:cNvSpPr>
      </xdr:nvSpPr>
      <xdr:spPr bwMode="auto">
        <a:xfrm>
          <a:off x="4171950" y="6438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28</xdr:row>
      <xdr:rowOff>76200</xdr:rowOff>
    </xdr:from>
    <xdr:to>
      <xdr:col>7</xdr:col>
      <xdr:colOff>76200</xdr:colOff>
      <xdr:row>29</xdr:row>
      <xdr:rowOff>114300</xdr:rowOff>
    </xdr:to>
    <xdr:sp macro="" textlink="">
      <xdr:nvSpPr>
        <xdr:cNvPr id="13368" name="Text Box 75" hidden="1">
          <a:extLst>
            <a:ext uri="{FF2B5EF4-FFF2-40B4-BE49-F238E27FC236}">
              <a16:creationId xmlns:a16="http://schemas.microsoft.com/office/drawing/2014/main" id="{00000000-0008-0000-0000-000038340000}"/>
            </a:ext>
          </a:extLst>
        </xdr:cNvPr>
        <xdr:cNvSpPr txBox="1">
          <a:spLocks noChangeArrowheads="1"/>
        </xdr:cNvSpPr>
      </xdr:nvSpPr>
      <xdr:spPr bwMode="auto">
        <a:xfrm>
          <a:off x="4171950" y="6438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28</xdr:row>
      <xdr:rowOff>76200</xdr:rowOff>
    </xdr:from>
    <xdr:to>
      <xdr:col>7</xdr:col>
      <xdr:colOff>76200</xdr:colOff>
      <xdr:row>29</xdr:row>
      <xdr:rowOff>114300</xdr:rowOff>
    </xdr:to>
    <xdr:sp macro="" textlink="">
      <xdr:nvSpPr>
        <xdr:cNvPr id="13369" name="Text Box 75" hidden="1">
          <a:extLst>
            <a:ext uri="{FF2B5EF4-FFF2-40B4-BE49-F238E27FC236}">
              <a16:creationId xmlns:a16="http://schemas.microsoft.com/office/drawing/2014/main" id="{00000000-0008-0000-0000-000039340000}"/>
            </a:ext>
          </a:extLst>
        </xdr:cNvPr>
        <xdr:cNvSpPr txBox="1">
          <a:spLocks noChangeArrowheads="1"/>
        </xdr:cNvSpPr>
      </xdr:nvSpPr>
      <xdr:spPr bwMode="auto">
        <a:xfrm>
          <a:off x="4171950" y="6438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28</xdr:row>
      <xdr:rowOff>76200</xdr:rowOff>
    </xdr:from>
    <xdr:to>
      <xdr:col>7</xdr:col>
      <xdr:colOff>76200</xdr:colOff>
      <xdr:row>29</xdr:row>
      <xdr:rowOff>114300</xdr:rowOff>
    </xdr:to>
    <xdr:sp macro="" textlink="">
      <xdr:nvSpPr>
        <xdr:cNvPr id="13370" name="Text Box 75" hidden="1">
          <a:extLst>
            <a:ext uri="{FF2B5EF4-FFF2-40B4-BE49-F238E27FC236}">
              <a16:creationId xmlns:a16="http://schemas.microsoft.com/office/drawing/2014/main" id="{00000000-0008-0000-0000-00003A340000}"/>
            </a:ext>
          </a:extLst>
        </xdr:cNvPr>
        <xdr:cNvSpPr txBox="1">
          <a:spLocks noChangeArrowheads="1"/>
        </xdr:cNvSpPr>
      </xdr:nvSpPr>
      <xdr:spPr bwMode="auto">
        <a:xfrm>
          <a:off x="4171950" y="6438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28</xdr:row>
      <xdr:rowOff>76200</xdr:rowOff>
    </xdr:from>
    <xdr:to>
      <xdr:col>7</xdr:col>
      <xdr:colOff>76200</xdr:colOff>
      <xdr:row>29</xdr:row>
      <xdr:rowOff>114300</xdr:rowOff>
    </xdr:to>
    <xdr:sp macro="" textlink="">
      <xdr:nvSpPr>
        <xdr:cNvPr id="13371" name="Text Box 75" hidden="1">
          <a:extLst>
            <a:ext uri="{FF2B5EF4-FFF2-40B4-BE49-F238E27FC236}">
              <a16:creationId xmlns:a16="http://schemas.microsoft.com/office/drawing/2014/main" id="{00000000-0008-0000-0000-00003B340000}"/>
            </a:ext>
          </a:extLst>
        </xdr:cNvPr>
        <xdr:cNvSpPr txBox="1">
          <a:spLocks noChangeArrowheads="1"/>
        </xdr:cNvSpPr>
      </xdr:nvSpPr>
      <xdr:spPr bwMode="auto">
        <a:xfrm>
          <a:off x="4171950" y="6438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28</xdr:row>
      <xdr:rowOff>76200</xdr:rowOff>
    </xdr:from>
    <xdr:to>
      <xdr:col>7</xdr:col>
      <xdr:colOff>76200</xdr:colOff>
      <xdr:row>29</xdr:row>
      <xdr:rowOff>66675</xdr:rowOff>
    </xdr:to>
    <xdr:sp macro="" textlink="">
      <xdr:nvSpPr>
        <xdr:cNvPr id="13372" name="Text Box 75" hidden="1">
          <a:extLst>
            <a:ext uri="{FF2B5EF4-FFF2-40B4-BE49-F238E27FC236}">
              <a16:creationId xmlns:a16="http://schemas.microsoft.com/office/drawing/2014/main" id="{00000000-0008-0000-0000-00003C340000}"/>
            </a:ext>
          </a:extLst>
        </xdr:cNvPr>
        <xdr:cNvSpPr txBox="1">
          <a:spLocks noChangeArrowheads="1"/>
        </xdr:cNvSpPr>
      </xdr:nvSpPr>
      <xdr:spPr bwMode="auto">
        <a:xfrm>
          <a:off x="4171950" y="64389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28</xdr:row>
      <xdr:rowOff>76200</xdr:rowOff>
    </xdr:from>
    <xdr:to>
      <xdr:col>7</xdr:col>
      <xdr:colOff>76200</xdr:colOff>
      <xdr:row>29</xdr:row>
      <xdr:rowOff>66675</xdr:rowOff>
    </xdr:to>
    <xdr:sp macro="" textlink="">
      <xdr:nvSpPr>
        <xdr:cNvPr id="13373" name="Text Box 75" hidden="1">
          <a:extLst>
            <a:ext uri="{FF2B5EF4-FFF2-40B4-BE49-F238E27FC236}">
              <a16:creationId xmlns:a16="http://schemas.microsoft.com/office/drawing/2014/main" id="{00000000-0008-0000-0000-00003D340000}"/>
            </a:ext>
          </a:extLst>
        </xdr:cNvPr>
        <xdr:cNvSpPr txBox="1">
          <a:spLocks noChangeArrowheads="1"/>
        </xdr:cNvSpPr>
      </xdr:nvSpPr>
      <xdr:spPr bwMode="auto">
        <a:xfrm>
          <a:off x="4171950" y="64389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76200</xdr:rowOff>
    </xdr:from>
    <xdr:to>
      <xdr:col>7</xdr:col>
      <xdr:colOff>76200</xdr:colOff>
      <xdr:row>30</xdr:row>
      <xdr:rowOff>114300</xdr:rowOff>
    </xdr:to>
    <xdr:sp macro="" textlink="">
      <xdr:nvSpPr>
        <xdr:cNvPr id="13374" name="Text Box 75" hidden="1">
          <a:extLst>
            <a:ext uri="{FF2B5EF4-FFF2-40B4-BE49-F238E27FC236}">
              <a16:creationId xmlns:a16="http://schemas.microsoft.com/office/drawing/2014/main" id="{00000000-0008-0000-0000-00003E340000}"/>
            </a:ext>
          </a:extLst>
        </xdr:cNvPr>
        <xdr:cNvSpPr txBox="1">
          <a:spLocks noChangeArrowheads="1"/>
        </xdr:cNvSpPr>
      </xdr:nvSpPr>
      <xdr:spPr bwMode="auto">
        <a:xfrm>
          <a:off x="4171950" y="660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76200</xdr:rowOff>
    </xdr:from>
    <xdr:to>
      <xdr:col>7</xdr:col>
      <xdr:colOff>76200</xdr:colOff>
      <xdr:row>30</xdr:row>
      <xdr:rowOff>114300</xdr:rowOff>
    </xdr:to>
    <xdr:sp macro="" textlink="">
      <xdr:nvSpPr>
        <xdr:cNvPr id="13375" name="Text Box 75" hidden="1">
          <a:extLst>
            <a:ext uri="{FF2B5EF4-FFF2-40B4-BE49-F238E27FC236}">
              <a16:creationId xmlns:a16="http://schemas.microsoft.com/office/drawing/2014/main" id="{00000000-0008-0000-0000-00003F340000}"/>
            </a:ext>
          </a:extLst>
        </xdr:cNvPr>
        <xdr:cNvSpPr txBox="1">
          <a:spLocks noChangeArrowheads="1"/>
        </xdr:cNvSpPr>
      </xdr:nvSpPr>
      <xdr:spPr bwMode="auto">
        <a:xfrm>
          <a:off x="4171950" y="660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76200</xdr:rowOff>
    </xdr:from>
    <xdr:to>
      <xdr:col>7</xdr:col>
      <xdr:colOff>76200</xdr:colOff>
      <xdr:row>30</xdr:row>
      <xdr:rowOff>114300</xdr:rowOff>
    </xdr:to>
    <xdr:sp macro="" textlink="">
      <xdr:nvSpPr>
        <xdr:cNvPr id="13376" name="Text Box 75" hidden="1">
          <a:extLst>
            <a:ext uri="{FF2B5EF4-FFF2-40B4-BE49-F238E27FC236}">
              <a16:creationId xmlns:a16="http://schemas.microsoft.com/office/drawing/2014/main" id="{00000000-0008-0000-0000-000040340000}"/>
            </a:ext>
          </a:extLst>
        </xdr:cNvPr>
        <xdr:cNvSpPr txBox="1">
          <a:spLocks noChangeArrowheads="1"/>
        </xdr:cNvSpPr>
      </xdr:nvSpPr>
      <xdr:spPr bwMode="auto">
        <a:xfrm>
          <a:off x="4171950" y="660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76200</xdr:rowOff>
    </xdr:from>
    <xdr:to>
      <xdr:col>7</xdr:col>
      <xdr:colOff>76200</xdr:colOff>
      <xdr:row>30</xdr:row>
      <xdr:rowOff>114300</xdr:rowOff>
    </xdr:to>
    <xdr:sp macro="" textlink="">
      <xdr:nvSpPr>
        <xdr:cNvPr id="13377" name="Text Box 75" hidden="1">
          <a:extLst>
            <a:ext uri="{FF2B5EF4-FFF2-40B4-BE49-F238E27FC236}">
              <a16:creationId xmlns:a16="http://schemas.microsoft.com/office/drawing/2014/main" id="{00000000-0008-0000-0000-000041340000}"/>
            </a:ext>
          </a:extLst>
        </xdr:cNvPr>
        <xdr:cNvSpPr txBox="1">
          <a:spLocks noChangeArrowheads="1"/>
        </xdr:cNvSpPr>
      </xdr:nvSpPr>
      <xdr:spPr bwMode="auto">
        <a:xfrm>
          <a:off x="4171950" y="660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76200</xdr:rowOff>
    </xdr:from>
    <xdr:to>
      <xdr:col>7</xdr:col>
      <xdr:colOff>76200</xdr:colOff>
      <xdr:row>30</xdr:row>
      <xdr:rowOff>114300</xdr:rowOff>
    </xdr:to>
    <xdr:sp macro="" textlink="">
      <xdr:nvSpPr>
        <xdr:cNvPr id="13378" name="Text Box 75" hidden="1">
          <a:extLst>
            <a:ext uri="{FF2B5EF4-FFF2-40B4-BE49-F238E27FC236}">
              <a16:creationId xmlns:a16="http://schemas.microsoft.com/office/drawing/2014/main" id="{00000000-0008-0000-0000-000042340000}"/>
            </a:ext>
          </a:extLst>
        </xdr:cNvPr>
        <xdr:cNvSpPr txBox="1">
          <a:spLocks noChangeArrowheads="1"/>
        </xdr:cNvSpPr>
      </xdr:nvSpPr>
      <xdr:spPr bwMode="auto">
        <a:xfrm>
          <a:off x="4171950" y="660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76200</xdr:rowOff>
    </xdr:from>
    <xdr:to>
      <xdr:col>7</xdr:col>
      <xdr:colOff>76200</xdr:colOff>
      <xdr:row>30</xdr:row>
      <xdr:rowOff>66675</xdr:rowOff>
    </xdr:to>
    <xdr:sp macro="" textlink="">
      <xdr:nvSpPr>
        <xdr:cNvPr id="13379" name="Text Box 75" hidden="1">
          <a:extLst>
            <a:ext uri="{FF2B5EF4-FFF2-40B4-BE49-F238E27FC236}">
              <a16:creationId xmlns:a16="http://schemas.microsoft.com/office/drawing/2014/main" id="{00000000-0008-0000-0000-000043340000}"/>
            </a:ext>
          </a:extLst>
        </xdr:cNvPr>
        <xdr:cNvSpPr txBox="1">
          <a:spLocks noChangeArrowheads="1"/>
        </xdr:cNvSpPr>
      </xdr:nvSpPr>
      <xdr:spPr bwMode="auto">
        <a:xfrm>
          <a:off x="4171950" y="6600825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76200</xdr:rowOff>
    </xdr:from>
    <xdr:to>
      <xdr:col>7</xdr:col>
      <xdr:colOff>76200</xdr:colOff>
      <xdr:row>30</xdr:row>
      <xdr:rowOff>114300</xdr:rowOff>
    </xdr:to>
    <xdr:sp macro="" textlink="">
      <xdr:nvSpPr>
        <xdr:cNvPr id="13380" name="Text Box 75" hidden="1">
          <a:extLst>
            <a:ext uri="{FF2B5EF4-FFF2-40B4-BE49-F238E27FC236}">
              <a16:creationId xmlns:a16="http://schemas.microsoft.com/office/drawing/2014/main" id="{00000000-0008-0000-0000-000044340000}"/>
            </a:ext>
          </a:extLst>
        </xdr:cNvPr>
        <xdr:cNvSpPr txBox="1">
          <a:spLocks noChangeArrowheads="1"/>
        </xdr:cNvSpPr>
      </xdr:nvSpPr>
      <xdr:spPr bwMode="auto">
        <a:xfrm>
          <a:off x="4171950" y="660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76200</xdr:rowOff>
    </xdr:from>
    <xdr:to>
      <xdr:col>7</xdr:col>
      <xdr:colOff>76200</xdr:colOff>
      <xdr:row>30</xdr:row>
      <xdr:rowOff>114300</xdr:rowOff>
    </xdr:to>
    <xdr:sp macro="" textlink="">
      <xdr:nvSpPr>
        <xdr:cNvPr id="13381" name="Text Box 75" hidden="1">
          <a:extLst>
            <a:ext uri="{FF2B5EF4-FFF2-40B4-BE49-F238E27FC236}">
              <a16:creationId xmlns:a16="http://schemas.microsoft.com/office/drawing/2014/main" id="{00000000-0008-0000-0000-000045340000}"/>
            </a:ext>
          </a:extLst>
        </xdr:cNvPr>
        <xdr:cNvSpPr txBox="1">
          <a:spLocks noChangeArrowheads="1"/>
        </xdr:cNvSpPr>
      </xdr:nvSpPr>
      <xdr:spPr bwMode="auto">
        <a:xfrm>
          <a:off x="4171950" y="660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76200</xdr:rowOff>
    </xdr:from>
    <xdr:to>
      <xdr:col>7</xdr:col>
      <xdr:colOff>76200</xdr:colOff>
      <xdr:row>30</xdr:row>
      <xdr:rowOff>114300</xdr:rowOff>
    </xdr:to>
    <xdr:sp macro="" textlink="">
      <xdr:nvSpPr>
        <xdr:cNvPr id="13382" name="Text Box 75" hidden="1">
          <a:extLst>
            <a:ext uri="{FF2B5EF4-FFF2-40B4-BE49-F238E27FC236}">
              <a16:creationId xmlns:a16="http://schemas.microsoft.com/office/drawing/2014/main" id="{00000000-0008-0000-0000-000046340000}"/>
            </a:ext>
          </a:extLst>
        </xdr:cNvPr>
        <xdr:cNvSpPr txBox="1">
          <a:spLocks noChangeArrowheads="1"/>
        </xdr:cNvSpPr>
      </xdr:nvSpPr>
      <xdr:spPr bwMode="auto">
        <a:xfrm>
          <a:off x="4171950" y="660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76200</xdr:rowOff>
    </xdr:from>
    <xdr:to>
      <xdr:col>7</xdr:col>
      <xdr:colOff>76200</xdr:colOff>
      <xdr:row>30</xdr:row>
      <xdr:rowOff>114300</xdr:rowOff>
    </xdr:to>
    <xdr:sp macro="" textlink="">
      <xdr:nvSpPr>
        <xdr:cNvPr id="13383" name="Text Box 75" hidden="1">
          <a:extLst>
            <a:ext uri="{FF2B5EF4-FFF2-40B4-BE49-F238E27FC236}">
              <a16:creationId xmlns:a16="http://schemas.microsoft.com/office/drawing/2014/main" id="{00000000-0008-0000-0000-000047340000}"/>
            </a:ext>
          </a:extLst>
        </xdr:cNvPr>
        <xdr:cNvSpPr txBox="1">
          <a:spLocks noChangeArrowheads="1"/>
        </xdr:cNvSpPr>
      </xdr:nvSpPr>
      <xdr:spPr bwMode="auto">
        <a:xfrm>
          <a:off x="4171950" y="660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76200</xdr:rowOff>
    </xdr:from>
    <xdr:to>
      <xdr:col>7</xdr:col>
      <xdr:colOff>76200</xdr:colOff>
      <xdr:row>30</xdr:row>
      <xdr:rowOff>114300</xdr:rowOff>
    </xdr:to>
    <xdr:sp macro="" textlink="">
      <xdr:nvSpPr>
        <xdr:cNvPr id="13384" name="Text Box 75" hidden="1">
          <a:extLst>
            <a:ext uri="{FF2B5EF4-FFF2-40B4-BE49-F238E27FC236}">
              <a16:creationId xmlns:a16="http://schemas.microsoft.com/office/drawing/2014/main" id="{00000000-0008-0000-0000-000048340000}"/>
            </a:ext>
          </a:extLst>
        </xdr:cNvPr>
        <xdr:cNvSpPr txBox="1">
          <a:spLocks noChangeArrowheads="1"/>
        </xdr:cNvSpPr>
      </xdr:nvSpPr>
      <xdr:spPr bwMode="auto">
        <a:xfrm>
          <a:off x="4171950" y="660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76200</xdr:rowOff>
    </xdr:from>
    <xdr:to>
      <xdr:col>7</xdr:col>
      <xdr:colOff>76200</xdr:colOff>
      <xdr:row>30</xdr:row>
      <xdr:rowOff>114300</xdr:rowOff>
    </xdr:to>
    <xdr:sp macro="" textlink="">
      <xdr:nvSpPr>
        <xdr:cNvPr id="13385" name="Text Box 75" hidden="1">
          <a:extLst>
            <a:ext uri="{FF2B5EF4-FFF2-40B4-BE49-F238E27FC236}">
              <a16:creationId xmlns:a16="http://schemas.microsoft.com/office/drawing/2014/main" id="{00000000-0008-0000-0000-000049340000}"/>
            </a:ext>
          </a:extLst>
        </xdr:cNvPr>
        <xdr:cNvSpPr txBox="1">
          <a:spLocks noChangeArrowheads="1"/>
        </xdr:cNvSpPr>
      </xdr:nvSpPr>
      <xdr:spPr bwMode="auto">
        <a:xfrm>
          <a:off x="4171950" y="660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76200</xdr:rowOff>
    </xdr:from>
    <xdr:to>
      <xdr:col>7</xdr:col>
      <xdr:colOff>76200</xdr:colOff>
      <xdr:row>30</xdr:row>
      <xdr:rowOff>114300</xdr:rowOff>
    </xdr:to>
    <xdr:sp macro="" textlink="">
      <xdr:nvSpPr>
        <xdr:cNvPr id="13386" name="Text Box 75" hidden="1">
          <a:extLst>
            <a:ext uri="{FF2B5EF4-FFF2-40B4-BE49-F238E27FC236}">
              <a16:creationId xmlns:a16="http://schemas.microsoft.com/office/drawing/2014/main" id="{00000000-0008-0000-0000-00004A340000}"/>
            </a:ext>
          </a:extLst>
        </xdr:cNvPr>
        <xdr:cNvSpPr txBox="1">
          <a:spLocks noChangeArrowheads="1"/>
        </xdr:cNvSpPr>
      </xdr:nvSpPr>
      <xdr:spPr bwMode="auto">
        <a:xfrm>
          <a:off x="4171950" y="660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76200</xdr:rowOff>
    </xdr:from>
    <xdr:to>
      <xdr:col>7</xdr:col>
      <xdr:colOff>76200</xdr:colOff>
      <xdr:row>30</xdr:row>
      <xdr:rowOff>114300</xdr:rowOff>
    </xdr:to>
    <xdr:sp macro="" textlink="">
      <xdr:nvSpPr>
        <xdr:cNvPr id="13387" name="Text Box 75" hidden="1">
          <a:extLst>
            <a:ext uri="{FF2B5EF4-FFF2-40B4-BE49-F238E27FC236}">
              <a16:creationId xmlns:a16="http://schemas.microsoft.com/office/drawing/2014/main" id="{00000000-0008-0000-0000-00004B340000}"/>
            </a:ext>
          </a:extLst>
        </xdr:cNvPr>
        <xdr:cNvSpPr txBox="1">
          <a:spLocks noChangeArrowheads="1"/>
        </xdr:cNvSpPr>
      </xdr:nvSpPr>
      <xdr:spPr bwMode="auto">
        <a:xfrm>
          <a:off x="4171950" y="660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76200</xdr:rowOff>
    </xdr:from>
    <xdr:to>
      <xdr:col>7</xdr:col>
      <xdr:colOff>76200</xdr:colOff>
      <xdr:row>30</xdr:row>
      <xdr:rowOff>114300</xdr:rowOff>
    </xdr:to>
    <xdr:sp macro="" textlink="">
      <xdr:nvSpPr>
        <xdr:cNvPr id="13388" name="Text Box 75" hidden="1">
          <a:extLst>
            <a:ext uri="{FF2B5EF4-FFF2-40B4-BE49-F238E27FC236}">
              <a16:creationId xmlns:a16="http://schemas.microsoft.com/office/drawing/2014/main" id="{00000000-0008-0000-0000-00004C340000}"/>
            </a:ext>
          </a:extLst>
        </xdr:cNvPr>
        <xdr:cNvSpPr txBox="1">
          <a:spLocks noChangeArrowheads="1"/>
        </xdr:cNvSpPr>
      </xdr:nvSpPr>
      <xdr:spPr bwMode="auto">
        <a:xfrm>
          <a:off x="4171950" y="660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76200</xdr:rowOff>
    </xdr:from>
    <xdr:to>
      <xdr:col>7</xdr:col>
      <xdr:colOff>76200</xdr:colOff>
      <xdr:row>30</xdr:row>
      <xdr:rowOff>114300</xdr:rowOff>
    </xdr:to>
    <xdr:sp macro="" textlink="">
      <xdr:nvSpPr>
        <xdr:cNvPr id="13389" name="Text Box 75" hidden="1">
          <a:extLst>
            <a:ext uri="{FF2B5EF4-FFF2-40B4-BE49-F238E27FC236}">
              <a16:creationId xmlns:a16="http://schemas.microsoft.com/office/drawing/2014/main" id="{00000000-0008-0000-0000-00004D340000}"/>
            </a:ext>
          </a:extLst>
        </xdr:cNvPr>
        <xdr:cNvSpPr txBox="1">
          <a:spLocks noChangeArrowheads="1"/>
        </xdr:cNvSpPr>
      </xdr:nvSpPr>
      <xdr:spPr bwMode="auto">
        <a:xfrm>
          <a:off x="4171950" y="660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76200</xdr:rowOff>
    </xdr:from>
    <xdr:to>
      <xdr:col>7</xdr:col>
      <xdr:colOff>76200</xdr:colOff>
      <xdr:row>30</xdr:row>
      <xdr:rowOff>114300</xdr:rowOff>
    </xdr:to>
    <xdr:sp macro="" textlink="">
      <xdr:nvSpPr>
        <xdr:cNvPr id="13390" name="Text Box 75" hidden="1">
          <a:extLst>
            <a:ext uri="{FF2B5EF4-FFF2-40B4-BE49-F238E27FC236}">
              <a16:creationId xmlns:a16="http://schemas.microsoft.com/office/drawing/2014/main" id="{00000000-0008-0000-0000-00004E340000}"/>
            </a:ext>
          </a:extLst>
        </xdr:cNvPr>
        <xdr:cNvSpPr txBox="1">
          <a:spLocks noChangeArrowheads="1"/>
        </xdr:cNvSpPr>
      </xdr:nvSpPr>
      <xdr:spPr bwMode="auto">
        <a:xfrm>
          <a:off x="4171950" y="660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76200</xdr:rowOff>
    </xdr:from>
    <xdr:to>
      <xdr:col>7</xdr:col>
      <xdr:colOff>76200</xdr:colOff>
      <xdr:row>30</xdr:row>
      <xdr:rowOff>114300</xdr:rowOff>
    </xdr:to>
    <xdr:sp macro="" textlink="">
      <xdr:nvSpPr>
        <xdr:cNvPr id="13391" name="Text Box 75" hidden="1">
          <a:extLst>
            <a:ext uri="{FF2B5EF4-FFF2-40B4-BE49-F238E27FC236}">
              <a16:creationId xmlns:a16="http://schemas.microsoft.com/office/drawing/2014/main" id="{00000000-0008-0000-0000-00004F340000}"/>
            </a:ext>
          </a:extLst>
        </xdr:cNvPr>
        <xdr:cNvSpPr txBox="1">
          <a:spLocks noChangeArrowheads="1"/>
        </xdr:cNvSpPr>
      </xdr:nvSpPr>
      <xdr:spPr bwMode="auto">
        <a:xfrm>
          <a:off x="4171950" y="660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76200</xdr:rowOff>
    </xdr:from>
    <xdr:to>
      <xdr:col>7</xdr:col>
      <xdr:colOff>76200</xdr:colOff>
      <xdr:row>30</xdr:row>
      <xdr:rowOff>114300</xdr:rowOff>
    </xdr:to>
    <xdr:sp macro="" textlink="">
      <xdr:nvSpPr>
        <xdr:cNvPr id="13392" name="Text Box 75" hidden="1">
          <a:extLst>
            <a:ext uri="{FF2B5EF4-FFF2-40B4-BE49-F238E27FC236}">
              <a16:creationId xmlns:a16="http://schemas.microsoft.com/office/drawing/2014/main" id="{00000000-0008-0000-0000-000050340000}"/>
            </a:ext>
          </a:extLst>
        </xdr:cNvPr>
        <xdr:cNvSpPr txBox="1">
          <a:spLocks noChangeArrowheads="1"/>
        </xdr:cNvSpPr>
      </xdr:nvSpPr>
      <xdr:spPr bwMode="auto">
        <a:xfrm>
          <a:off x="4171950" y="660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76200</xdr:rowOff>
    </xdr:from>
    <xdr:to>
      <xdr:col>7</xdr:col>
      <xdr:colOff>76200</xdr:colOff>
      <xdr:row>30</xdr:row>
      <xdr:rowOff>114300</xdr:rowOff>
    </xdr:to>
    <xdr:sp macro="" textlink="">
      <xdr:nvSpPr>
        <xdr:cNvPr id="13393" name="Text Box 75" hidden="1">
          <a:extLst>
            <a:ext uri="{FF2B5EF4-FFF2-40B4-BE49-F238E27FC236}">
              <a16:creationId xmlns:a16="http://schemas.microsoft.com/office/drawing/2014/main" id="{00000000-0008-0000-0000-000051340000}"/>
            </a:ext>
          </a:extLst>
        </xdr:cNvPr>
        <xdr:cNvSpPr txBox="1">
          <a:spLocks noChangeArrowheads="1"/>
        </xdr:cNvSpPr>
      </xdr:nvSpPr>
      <xdr:spPr bwMode="auto">
        <a:xfrm>
          <a:off x="4171950" y="660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76200</xdr:rowOff>
    </xdr:from>
    <xdr:to>
      <xdr:col>7</xdr:col>
      <xdr:colOff>76200</xdr:colOff>
      <xdr:row>30</xdr:row>
      <xdr:rowOff>114300</xdr:rowOff>
    </xdr:to>
    <xdr:sp macro="" textlink="">
      <xdr:nvSpPr>
        <xdr:cNvPr id="13394" name="Text Box 75" hidden="1">
          <a:extLst>
            <a:ext uri="{FF2B5EF4-FFF2-40B4-BE49-F238E27FC236}">
              <a16:creationId xmlns:a16="http://schemas.microsoft.com/office/drawing/2014/main" id="{00000000-0008-0000-0000-000052340000}"/>
            </a:ext>
          </a:extLst>
        </xdr:cNvPr>
        <xdr:cNvSpPr txBox="1">
          <a:spLocks noChangeArrowheads="1"/>
        </xdr:cNvSpPr>
      </xdr:nvSpPr>
      <xdr:spPr bwMode="auto">
        <a:xfrm>
          <a:off x="4171950" y="660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76200</xdr:rowOff>
    </xdr:from>
    <xdr:to>
      <xdr:col>7</xdr:col>
      <xdr:colOff>76200</xdr:colOff>
      <xdr:row>30</xdr:row>
      <xdr:rowOff>114300</xdr:rowOff>
    </xdr:to>
    <xdr:sp macro="" textlink="">
      <xdr:nvSpPr>
        <xdr:cNvPr id="13395" name="Text Box 75" hidden="1">
          <a:extLst>
            <a:ext uri="{FF2B5EF4-FFF2-40B4-BE49-F238E27FC236}">
              <a16:creationId xmlns:a16="http://schemas.microsoft.com/office/drawing/2014/main" id="{00000000-0008-0000-0000-000053340000}"/>
            </a:ext>
          </a:extLst>
        </xdr:cNvPr>
        <xdr:cNvSpPr txBox="1">
          <a:spLocks noChangeArrowheads="1"/>
        </xdr:cNvSpPr>
      </xdr:nvSpPr>
      <xdr:spPr bwMode="auto">
        <a:xfrm>
          <a:off x="4171950" y="660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76200</xdr:rowOff>
    </xdr:from>
    <xdr:to>
      <xdr:col>7</xdr:col>
      <xdr:colOff>76200</xdr:colOff>
      <xdr:row>30</xdr:row>
      <xdr:rowOff>114300</xdr:rowOff>
    </xdr:to>
    <xdr:sp macro="" textlink="">
      <xdr:nvSpPr>
        <xdr:cNvPr id="13396" name="Text Box 75" hidden="1">
          <a:extLst>
            <a:ext uri="{FF2B5EF4-FFF2-40B4-BE49-F238E27FC236}">
              <a16:creationId xmlns:a16="http://schemas.microsoft.com/office/drawing/2014/main" id="{00000000-0008-0000-0000-000054340000}"/>
            </a:ext>
          </a:extLst>
        </xdr:cNvPr>
        <xdr:cNvSpPr txBox="1">
          <a:spLocks noChangeArrowheads="1"/>
        </xdr:cNvSpPr>
      </xdr:nvSpPr>
      <xdr:spPr bwMode="auto">
        <a:xfrm>
          <a:off x="4171950" y="660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76200</xdr:rowOff>
    </xdr:from>
    <xdr:to>
      <xdr:col>7</xdr:col>
      <xdr:colOff>76200</xdr:colOff>
      <xdr:row>30</xdr:row>
      <xdr:rowOff>114300</xdr:rowOff>
    </xdr:to>
    <xdr:sp macro="" textlink="">
      <xdr:nvSpPr>
        <xdr:cNvPr id="13397" name="Text Box 75" hidden="1">
          <a:extLst>
            <a:ext uri="{FF2B5EF4-FFF2-40B4-BE49-F238E27FC236}">
              <a16:creationId xmlns:a16="http://schemas.microsoft.com/office/drawing/2014/main" id="{00000000-0008-0000-0000-000055340000}"/>
            </a:ext>
          </a:extLst>
        </xdr:cNvPr>
        <xdr:cNvSpPr txBox="1">
          <a:spLocks noChangeArrowheads="1"/>
        </xdr:cNvSpPr>
      </xdr:nvSpPr>
      <xdr:spPr bwMode="auto">
        <a:xfrm>
          <a:off x="4171950" y="660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76200</xdr:rowOff>
    </xdr:from>
    <xdr:to>
      <xdr:col>7</xdr:col>
      <xdr:colOff>76200</xdr:colOff>
      <xdr:row>30</xdr:row>
      <xdr:rowOff>114300</xdr:rowOff>
    </xdr:to>
    <xdr:sp macro="" textlink="">
      <xdr:nvSpPr>
        <xdr:cNvPr id="13398" name="Text Box 75" hidden="1">
          <a:extLst>
            <a:ext uri="{FF2B5EF4-FFF2-40B4-BE49-F238E27FC236}">
              <a16:creationId xmlns:a16="http://schemas.microsoft.com/office/drawing/2014/main" id="{00000000-0008-0000-0000-000056340000}"/>
            </a:ext>
          </a:extLst>
        </xdr:cNvPr>
        <xdr:cNvSpPr txBox="1">
          <a:spLocks noChangeArrowheads="1"/>
        </xdr:cNvSpPr>
      </xdr:nvSpPr>
      <xdr:spPr bwMode="auto">
        <a:xfrm>
          <a:off x="4171950" y="660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76200</xdr:rowOff>
    </xdr:from>
    <xdr:to>
      <xdr:col>7</xdr:col>
      <xdr:colOff>76200</xdr:colOff>
      <xdr:row>30</xdr:row>
      <xdr:rowOff>114300</xdr:rowOff>
    </xdr:to>
    <xdr:sp macro="" textlink="">
      <xdr:nvSpPr>
        <xdr:cNvPr id="13399" name="Text Box 75" hidden="1">
          <a:extLst>
            <a:ext uri="{FF2B5EF4-FFF2-40B4-BE49-F238E27FC236}">
              <a16:creationId xmlns:a16="http://schemas.microsoft.com/office/drawing/2014/main" id="{00000000-0008-0000-0000-000057340000}"/>
            </a:ext>
          </a:extLst>
        </xdr:cNvPr>
        <xdr:cNvSpPr txBox="1">
          <a:spLocks noChangeArrowheads="1"/>
        </xdr:cNvSpPr>
      </xdr:nvSpPr>
      <xdr:spPr bwMode="auto">
        <a:xfrm>
          <a:off x="4171950" y="660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76200</xdr:rowOff>
    </xdr:from>
    <xdr:to>
      <xdr:col>7</xdr:col>
      <xdr:colOff>76200</xdr:colOff>
      <xdr:row>30</xdr:row>
      <xdr:rowOff>114300</xdr:rowOff>
    </xdr:to>
    <xdr:sp macro="" textlink="">
      <xdr:nvSpPr>
        <xdr:cNvPr id="13400" name="Text Box 75" hidden="1">
          <a:extLst>
            <a:ext uri="{FF2B5EF4-FFF2-40B4-BE49-F238E27FC236}">
              <a16:creationId xmlns:a16="http://schemas.microsoft.com/office/drawing/2014/main" id="{00000000-0008-0000-0000-000058340000}"/>
            </a:ext>
          </a:extLst>
        </xdr:cNvPr>
        <xdr:cNvSpPr txBox="1">
          <a:spLocks noChangeArrowheads="1"/>
        </xdr:cNvSpPr>
      </xdr:nvSpPr>
      <xdr:spPr bwMode="auto">
        <a:xfrm>
          <a:off x="4171950" y="660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76200</xdr:rowOff>
    </xdr:from>
    <xdr:to>
      <xdr:col>7</xdr:col>
      <xdr:colOff>76200</xdr:colOff>
      <xdr:row>30</xdr:row>
      <xdr:rowOff>114300</xdr:rowOff>
    </xdr:to>
    <xdr:sp macro="" textlink="">
      <xdr:nvSpPr>
        <xdr:cNvPr id="13401" name="Text Box 75" hidden="1">
          <a:extLst>
            <a:ext uri="{FF2B5EF4-FFF2-40B4-BE49-F238E27FC236}">
              <a16:creationId xmlns:a16="http://schemas.microsoft.com/office/drawing/2014/main" id="{00000000-0008-0000-0000-000059340000}"/>
            </a:ext>
          </a:extLst>
        </xdr:cNvPr>
        <xdr:cNvSpPr txBox="1">
          <a:spLocks noChangeArrowheads="1"/>
        </xdr:cNvSpPr>
      </xdr:nvSpPr>
      <xdr:spPr bwMode="auto">
        <a:xfrm>
          <a:off x="4171950" y="660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76200</xdr:rowOff>
    </xdr:from>
    <xdr:to>
      <xdr:col>7</xdr:col>
      <xdr:colOff>76200</xdr:colOff>
      <xdr:row>30</xdr:row>
      <xdr:rowOff>114300</xdr:rowOff>
    </xdr:to>
    <xdr:sp macro="" textlink="">
      <xdr:nvSpPr>
        <xdr:cNvPr id="13402" name="Text Box 75" hidden="1">
          <a:extLst>
            <a:ext uri="{FF2B5EF4-FFF2-40B4-BE49-F238E27FC236}">
              <a16:creationId xmlns:a16="http://schemas.microsoft.com/office/drawing/2014/main" id="{00000000-0008-0000-0000-00005A340000}"/>
            </a:ext>
          </a:extLst>
        </xdr:cNvPr>
        <xdr:cNvSpPr txBox="1">
          <a:spLocks noChangeArrowheads="1"/>
        </xdr:cNvSpPr>
      </xdr:nvSpPr>
      <xdr:spPr bwMode="auto">
        <a:xfrm>
          <a:off x="4171950" y="660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76200</xdr:rowOff>
    </xdr:from>
    <xdr:to>
      <xdr:col>7</xdr:col>
      <xdr:colOff>76200</xdr:colOff>
      <xdr:row>30</xdr:row>
      <xdr:rowOff>114300</xdr:rowOff>
    </xdr:to>
    <xdr:sp macro="" textlink="">
      <xdr:nvSpPr>
        <xdr:cNvPr id="13403" name="Text Box 75" hidden="1">
          <a:extLst>
            <a:ext uri="{FF2B5EF4-FFF2-40B4-BE49-F238E27FC236}">
              <a16:creationId xmlns:a16="http://schemas.microsoft.com/office/drawing/2014/main" id="{00000000-0008-0000-0000-00005B340000}"/>
            </a:ext>
          </a:extLst>
        </xdr:cNvPr>
        <xdr:cNvSpPr txBox="1">
          <a:spLocks noChangeArrowheads="1"/>
        </xdr:cNvSpPr>
      </xdr:nvSpPr>
      <xdr:spPr bwMode="auto">
        <a:xfrm>
          <a:off x="4171950" y="660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76200</xdr:rowOff>
    </xdr:from>
    <xdr:to>
      <xdr:col>7</xdr:col>
      <xdr:colOff>76200</xdr:colOff>
      <xdr:row>30</xdr:row>
      <xdr:rowOff>114300</xdr:rowOff>
    </xdr:to>
    <xdr:sp macro="" textlink="">
      <xdr:nvSpPr>
        <xdr:cNvPr id="13404" name="Text Box 75" hidden="1">
          <a:extLst>
            <a:ext uri="{FF2B5EF4-FFF2-40B4-BE49-F238E27FC236}">
              <a16:creationId xmlns:a16="http://schemas.microsoft.com/office/drawing/2014/main" id="{00000000-0008-0000-0000-00005C340000}"/>
            </a:ext>
          </a:extLst>
        </xdr:cNvPr>
        <xdr:cNvSpPr txBox="1">
          <a:spLocks noChangeArrowheads="1"/>
        </xdr:cNvSpPr>
      </xdr:nvSpPr>
      <xdr:spPr bwMode="auto">
        <a:xfrm>
          <a:off x="4171950" y="660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76200</xdr:rowOff>
    </xdr:from>
    <xdr:to>
      <xdr:col>7</xdr:col>
      <xdr:colOff>76200</xdr:colOff>
      <xdr:row>30</xdr:row>
      <xdr:rowOff>66675</xdr:rowOff>
    </xdr:to>
    <xdr:sp macro="" textlink="">
      <xdr:nvSpPr>
        <xdr:cNvPr id="13405" name="Text Box 75" hidden="1">
          <a:extLst>
            <a:ext uri="{FF2B5EF4-FFF2-40B4-BE49-F238E27FC236}">
              <a16:creationId xmlns:a16="http://schemas.microsoft.com/office/drawing/2014/main" id="{00000000-0008-0000-0000-00005D340000}"/>
            </a:ext>
          </a:extLst>
        </xdr:cNvPr>
        <xdr:cNvSpPr txBox="1">
          <a:spLocks noChangeArrowheads="1"/>
        </xdr:cNvSpPr>
      </xdr:nvSpPr>
      <xdr:spPr bwMode="auto">
        <a:xfrm>
          <a:off x="4171950" y="6600825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76200</xdr:rowOff>
    </xdr:from>
    <xdr:to>
      <xdr:col>7</xdr:col>
      <xdr:colOff>76200</xdr:colOff>
      <xdr:row>30</xdr:row>
      <xdr:rowOff>66675</xdr:rowOff>
    </xdr:to>
    <xdr:sp macro="" textlink="">
      <xdr:nvSpPr>
        <xdr:cNvPr id="13406" name="Text Box 75" hidden="1">
          <a:extLst>
            <a:ext uri="{FF2B5EF4-FFF2-40B4-BE49-F238E27FC236}">
              <a16:creationId xmlns:a16="http://schemas.microsoft.com/office/drawing/2014/main" id="{00000000-0008-0000-0000-00005E340000}"/>
            </a:ext>
          </a:extLst>
        </xdr:cNvPr>
        <xdr:cNvSpPr txBox="1">
          <a:spLocks noChangeArrowheads="1"/>
        </xdr:cNvSpPr>
      </xdr:nvSpPr>
      <xdr:spPr bwMode="auto">
        <a:xfrm>
          <a:off x="4171950" y="6600825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76200</xdr:rowOff>
    </xdr:from>
    <xdr:to>
      <xdr:col>7</xdr:col>
      <xdr:colOff>76200</xdr:colOff>
      <xdr:row>30</xdr:row>
      <xdr:rowOff>114300</xdr:rowOff>
    </xdr:to>
    <xdr:sp macro="" textlink="">
      <xdr:nvSpPr>
        <xdr:cNvPr id="13407" name="Text Box 75" hidden="1">
          <a:extLst>
            <a:ext uri="{FF2B5EF4-FFF2-40B4-BE49-F238E27FC236}">
              <a16:creationId xmlns:a16="http://schemas.microsoft.com/office/drawing/2014/main" id="{00000000-0008-0000-0000-00005F340000}"/>
            </a:ext>
          </a:extLst>
        </xdr:cNvPr>
        <xdr:cNvSpPr txBox="1">
          <a:spLocks noChangeArrowheads="1"/>
        </xdr:cNvSpPr>
      </xdr:nvSpPr>
      <xdr:spPr bwMode="auto">
        <a:xfrm>
          <a:off x="4171950" y="6438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76200</xdr:rowOff>
    </xdr:from>
    <xdr:to>
      <xdr:col>7</xdr:col>
      <xdr:colOff>76200</xdr:colOff>
      <xdr:row>30</xdr:row>
      <xdr:rowOff>114300</xdr:rowOff>
    </xdr:to>
    <xdr:sp macro="" textlink="">
      <xdr:nvSpPr>
        <xdr:cNvPr id="13408" name="Text Box 75" hidden="1">
          <a:extLst>
            <a:ext uri="{FF2B5EF4-FFF2-40B4-BE49-F238E27FC236}">
              <a16:creationId xmlns:a16="http://schemas.microsoft.com/office/drawing/2014/main" id="{00000000-0008-0000-0000-000060340000}"/>
            </a:ext>
          </a:extLst>
        </xdr:cNvPr>
        <xdr:cNvSpPr txBox="1">
          <a:spLocks noChangeArrowheads="1"/>
        </xdr:cNvSpPr>
      </xdr:nvSpPr>
      <xdr:spPr bwMode="auto">
        <a:xfrm>
          <a:off x="4171950" y="6438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76200</xdr:rowOff>
    </xdr:from>
    <xdr:to>
      <xdr:col>7</xdr:col>
      <xdr:colOff>76200</xdr:colOff>
      <xdr:row>31</xdr:row>
      <xdr:rowOff>114300</xdr:rowOff>
    </xdr:to>
    <xdr:sp macro="" textlink="">
      <xdr:nvSpPr>
        <xdr:cNvPr id="13409" name="Text Box 75" hidden="1">
          <a:extLst>
            <a:ext uri="{FF2B5EF4-FFF2-40B4-BE49-F238E27FC236}">
              <a16:creationId xmlns:a16="http://schemas.microsoft.com/office/drawing/2014/main" id="{00000000-0008-0000-0000-000061340000}"/>
            </a:ext>
          </a:extLst>
        </xdr:cNvPr>
        <xdr:cNvSpPr txBox="1">
          <a:spLocks noChangeArrowheads="1"/>
        </xdr:cNvSpPr>
      </xdr:nvSpPr>
      <xdr:spPr bwMode="auto">
        <a:xfrm>
          <a:off x="4171950" y="660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76200</xdr:rowOff>
    </xdr:from>
    <xdr:to>
      <xdr:col>7</xdr:col>
      <xdr:colOff>76200</xdr:colOff>
      <xdr:row>31</xdr:row>
      <xdr:rowOff>114300</xdr:rowOff>
    </xdr:to>
    <xdr:sp macro="" textlink="">
      <xdr:nvSpPr>
        <xdr:cNvPr id="13410" name="Text Box 75" hidden="1">
          <a:extLst>
            <a:ext uri="{FF2B5EF4-FFF2-40B4-BE49-F238E27FC236}">
              <a16:creationId xmlns:a16="http://schemas.microsoft.com/office/drawing/2014/main" id="{00000000-0008-0000-0000-000062340000}"/>
            </a:ext>
          </a:extLst>
        </xdr:cNvPr>
        <xdr:cNvSpPr txBox="1">
          <a:spLocks noChangeArrowheads="1"/>
        </xdr:cNvSpPr>
      </xdr:nvSpPr>
      <xdr:spPr bwMode="auto">
        <a:xfrm>
          <a:off x="4171950" y="660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76200</xdr:rowOff>
    </xdr:from>
    <xdr:to>
      <xdr:col>7</xdr:col>
      <xdr:colOff>76200</xdr:colOff>
      <xdr:row>30</xdr:row>
      <xdr:rowOff>114300</xdr:rowOff>
    </xdr:to>
    <xdr:sp macro="" textlink="">
      <xdr:nvSpPr>
        <xdr:cNvPr id="13411" name="Text Box 75" hidden="1">
          <a:extLst>
            <a:ext uri="{FF2B5EF4-FFF2-40B4-BE49-F238E27FC236}">
              <a16:creationId xmlns:a16="http://schemas.microsoft.com/office/drawing/2014/main" id="{00000000-0008-0000-0000-000063340000}"/>
            </a:ext>
          </a:extLst>
        </xdr:cNvPr>
        <xdr:cNvSpPr txBox="1">
          <a:spLocks noChangeArrowheads="1"/>
        </xdr:cNvSpPr>
      </xdr:nvSpPr>
      <xdr:spPr bwMode="auto">
        <a:xfrm>
          <a:off x="4171950" y="6438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76200</xdr:rowOff>
    </xdr:from>
    <xdr:to>
      <xdr:col>7</xdr:col>
      <xdr:colOff>76200</xdr:colOff>
      <xdr:row>30</xdr:row>
      <xdr:rowOff>114300</xdr:rowOff>
    </xdr:to>
    <xdr:sp macro="" textlink="">
      <xdr:nvSpPr>
        <xdr:cNvPr id="13412" name="Text Box 75" hidden="1">
          <a:extLst>
            <a:ext uri="{FF2B5EF4-FFF2-40B4-BE49-F238E27FC236}">
              <a16:creationId xmlns:a16="http://schemas.microsoft.com/office/drawing/2014/main" id="{00000000-0008-0000-0000-000064340000}"/>
            </a:ext>
          </a:extLst>
        </xdr:cNvPr>
        <xdr:cNvSpPr txBox="1">
          <a:spLocks noChangeArrowheads="1"/>
        </xdr:cNvSpPr>
      </xdr:nvSpPr>
      <xdr:spPr bwMode="auto">
        <a:xfrm>
          <a:off x="4171950" y="6438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76200</xdr:rowOff>
    </xdr:from>
    <xdr:to>
      <xdr:col>7</xdr:col>
      <xdr:colOff>76200</xdr:colOff>
      <xdr:row>30</xdr:row>
      <xdr:rowOff>114300</xdr:rowOff>
    </xdr:to>
    <xdr:sp macro="" textlink="">
      <xdr:nvSpPr>
        <xdr:cNvPr id="13413" name="Text Box 75" hidden="1">
          <a:extLst>
            <a:ext uri="{FF2B5EF4-FFF2-40B4-BE49-F238E27FC236}">
              <a16:creationId xmlns:a16="http://schemas.microsoft.com/office/drawing/2014/main" id="{00000000-0008-0000-0000-000065340000}"/>
            </a:ext>
          </a:extLst>
        </xdr:cNvPr>
        <xdr:cNvSpPr txBox="1">
          <a:spLocks noChangeArrowheads="1"/>
        </xdr:cNvSpPr>
      </xdr:nvSpPr>
      <xdr:spPr bwMode="auto">
        <a:xfrm>
          <a:off x="4171950" y="6438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76200</xdr:rowOff>
    </xdr:from>
    <xdr:to>
      <xdr:col>7</xdr:col>
      <xdr:colOff>76200</xdr:colOff>
      <xdr:row>31</xdr:row>
      <xdr:rowOff>114300</xdr:rowOff>
    </xdr:to>
    <xdr:sp macro="" textlink="">
      <xdr:nvSpPr>
        <xdr:cNvPr id="13414" name="Text Box 75" hidden="1">
          <a:extLst>
            <a:ext uri="{FF2B5EF4-FFF2-40B4-BE49-F238E27FC236}">
              <a16:creationId xmlns:a16="http://schemas.microsoft.com/office/drawing/2014/main" id="{00000000-0008-0000-0000-000066340000}"/>
            </a:ext>
          </a:extLst>
        </xdr:cNvPr>
        <xdr:cNvSpPr txBox="1">
          <a:spLocks noChangeArrowheads="1"/>
        </xdr:cNvSpPr>
      </xdr:nvSpPr>
      <xdr:spPr bwMode="auto">
        <a:xfrm>
          <a:off x="4171950" y="660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76200</xdr:rowOff>
    </xdr:from>
    <xdr:to>
      <xdr:col>7</xdr:col>
      <xdr:colOff>76200</xdr:colOff>
      <xdr:row>31</xdr:row>
      <xdr:rowOff>114300</xdr:rowOff>
    </xdr:to>
    <xdr:sp macro="" textlink="">
      <xdr:nvSpPr>
        <xdr:cNvPr id="13415" name="Text Box 75" hidden="1">
          <a:extLst>
            <a:ext uri="{FF2B5EF4-FFF2-40B4-BE49-F238E27FC236}">
              <a16:creationId xmlns:a16="http://schemas.microsoft.com/office/drawing/2014/main" id="{00000000-0008-0000-0000-000067340000}"/>
            </a:ext>
          </a:extLst>
        </xdr:cNvPr>
        <xdr:cNvSpPr txBox="1">
          <a:spLocks noChangeArrowheads="1"/>
        </xdr:cNvSpPr>
      </xdr:nvSpPr>
      <xdr:spPr bwMode="auto">
        <a:xfrm>
          <a:off x="4171950" y="660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76200</xdr:rowOff>
    </xdr:from>
    <xdr:to>
      <xdr:col>7</xdr:col>
      <xdr:colOff>76200</xdr:colOff>
      <xdr:row>31</xdr:row>
      <xdr:rowOff>114300</xdr:rowOff>
    </xdr:to>
    <xdr:sp macro="" textlink="">
      <xdr:nvSpPr>
        <xdr:cNvPr id="13416" name="Text Box 75" hidden="1">
          <a:extLst>
            <a:ext uri="{FF2B5EF4-FFF2-40B4-BE49-F238E27FC236}">
              <a16:creationId xmlns:a16="http://schemas.microsoft.com/office/drawing/2014/main" id="{00000000-0008-0000-0000-000068340000}"/>
            </a:ext>
          </a:extLst>
        </xdr:cNvPr>
        <xdr:cNvSpPr txBox="1">
          <a:spLocks noChangeArrowheads="1"/>
        </xdr:cNvSpPr>
      </xdr:nvSpPr>
      <xdr:spPr bwMode="auto">
        <a:xfrm>
          <a:off x="4171950" y="660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76200</xdr:rowOff>
    </xdr:from>
    <xdr:to>
      <xdr:col>7</xdr:col>
      <xdr:colOff>76200</xdr:colOff>
      <xdr:row>30</xdr:row>
      <xdr:rowOff>114300</xdr:rowOff>
    </xdr:to>
    <xdr:sp macro="" textlink="">
      <xdr:nvSpPr>
        <xdr:cNvPr id="13417" name="Text Box 75" hidden="1">
          <a:extLst>
            <a:ext uri="{FF2B5EF4-FFF2-40B4-BE49-F238E27FC236}">
              <a16:creationId xmlns:a16="http://schemas.microsoft.com/office/drawing/2014/main" id="{00000000-0008-0000-0000-000069340000}"/>
            </a:ext>
          </a:extLst>
        </xdr:cNvPr>
        <xdr:cNvSpPr txBox="1">
          <a:spLocks noChangeArrowheads="1"/>
        </xdr:cNvSpPr>
      </xdr:nvSpPr>
      <xdr:spPr bwMode="auto">
        <a:xfrm>
          <a:off x="4171950" y="6438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76200</xdr:rowOff>
    </xdr:from>
    <xdr:to>
      <xdr:col>7</xdr:col>
      <xdr:colOff>76200</xdr:colOff>
      <xdr:row>30</xdr:row>
      <xdr:rowOff>114300</xdr:rowOff>
    </xdr:to>
    <xdr:sp macro="" textlink="">
      <xdr:nvSpPr>
        <xdr:cNvPr id="13418" name="Text Box 75" hidden="1">
          <a:extLst>
            <a:ext uri="{FF2B5EF4-FFF2-40B4-BE49-F238E27FC236}">
              <a16:creationId xmlns:a16="http://schemas.microsoft.com/office/drawing/2014/main" id="{00000000-0008-0000-0000-00006A340000}"/>
            </a:ext>
          </a:extLst>
        </xdr:cNvPr>
        <xdr:cNvSpPr txBox="1">
          <a:spLocks noChangeArrowheads="1"/>
        </xdr:cNvSpPr>
      </xdr:nvSpPr>
      <xdr:spPr bwMode="auto">
        <a:xfrm>
          <a:off x="4171950" y="6438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76200</xdr:rowOff>
    </xdr:from>
    <xdr:to>
      <xdr:col>7</xdr:col>
      <xdr:colOff>76200</xdr:colOff>
      <xdr:row>30</xdr:row>
      <xdr:rowOff>114300</xdr:rowOff>
    </xdr:to>
    <xdr:sp macro="" textlink="">
      <xdr:nvSpPr>
        <xdr:cNvPr id="13419" name="Text Box 75" hidden="1">
          <a:extLst>
            <a:ext uri="{FF2B5EF4-FFF2-40B4-BE49-F238E27FC236}">
              <a16:creationId xmlns:a16="http://schemas.microsoft.com/office/drawing/2014/main" id="{00000000-0008-0000-0000-00006B340000}"/>
            </a:ext>
          </a:extLst>
        </xdr:cNvPr>
        <xdr:cNvSpPr txBox="1">
          <a:spLocks noChangeArrowheads="1"/>
        </xdr:cNvSpPr>
      </xdr:nvSpPr>
      <xdr:spPr bwMode="auto">
        <a:xfrm>
          <a:off x="4171950" y="6438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76200</xdr:rowOff>
    </xdr:from>
    <xdr:to>
      <xdr:col>7</xdr:col>
      <xdr:colOff>76200</xdr:colOff>
      <xdr:row>30</xdr:row>
      <xdr:rowOff>114300</xdr:rowOff>
    </xdr:to>
    <xdr:sp macro="" textlink="">
      <xdr:nvSpPr>
        <xdr:cNvPr id="13420" name="Text Box 75" hidden="1">
          <a:extLst>
            <a:ext uri="{FF2B5EF4-FFF2-40B4-BE49-F238E27FC236}">
              <a16:creationId xmlns:a16="http://schemas.microsoft.com/office/drawing/2014/main" id="{00000000-0008-0000-0000-00006C340000}"/>
            </a:ext>
          </a:extLst>
        </xdr:cNvPr>
        <xdr:cNvSpPr txBox="1">
          <a:spLocks noChangeArrowheads="1"/>
        </xdr:cNvSpPr>
      </xdr:nvSpPr>
      <xdr:spPr bwMode="auto">
        <a:xfrm>
          <a:off x="4171950" y="6438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76200</xdr:rowOff>
    </xdr:from>
    <xdr:to>
      <xdr:col>7</xdr:col>
      <xdr:colOff>76200</xdr:colOff>
      <xdr:row>31</xdr:row>
      <xdr:rowOff>114300</xdr:rowOff>
    </xdr:to>
    <xdr:sp macro="" textlink="">
      <xdr:nvSpPr>
        <xdr:cNvPr id="13421" name="Text Box 75" hidden="1">
          <a:extLst>
            <a:ext uri="{FF2B5EF4-FFF2-40B4-BE49-F238E27FC236}">
              <a16:creationId xmlns:a16="http://schemas.microsoft.com/office/drawing/2014/main" id="{00000000-0008-0000-0000-00006D340000}"/>
            </a:ext>
          </a:extLst>
        </xdr:cNvPr>
        <xdr:cNvSpPr txBox="1">
          <a:spLocks noChangeArrowheads="1"/>
        </xdr:cNvSpPr>
      </xdr:nvSpPr>
      <xdr:spPr bwMode="auto">
        <a:xfrm>
          <a:off x="4171950" y="660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76200</xdr:rowOff>
    </xdr:from>
    <xdr:to>
      <xdr:col>7</xdr:col>
      <xdr:colOff>76200</xdr:colOff>
      <xdr:row>31</xdr:row>
      <xdr:rowOff>114300</xdr:rowOff>
    </xdr:to>
    <xdr:sp macro="" textlink="">
      <xdr:nvSpPr>
        <xdr:cNvPr id="13422" name="Text Box 75" hidden="1">
          <a:extLst>
            <a:ext uri="{FF2B5EF4-FFF2-40B4-BE49-F238E27FC236}">
              <a16:creationId xmlns:a16="http://schemas.microsoft.com/office/drawing/2014/main" id="{00000000-0008-0000-0000-00006E340000}"/>
            </a:ext>
          </a:extLst>
        </xdr:cNvPr>
        <xdr:cNvSpPr txBox="1">
          <a:spLocks noChangeArrowheads="1"/>
        </xdr:cNvSpPr>
      </xdr:nvSpPr>
      <xdr:spPr bwMode="auto">
        <a:xfrm>
          <a:off x="4171950" y="660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76200</xdr:rowOff>
    </xdr:from>
    <xdr:to>
      <xdr:col>7</xdr:col>
      <xdr:colOff>76200</xdr:colOff>
      <xdr:row>31</xdr:row>
      <xdr:rowOff>114300</xdr:rowOff>
    </xdr:to>
    <xdr:sp macro="" textlink="">
      <xdr:nvSpPr>
        <xdr:cNvPr id="13423" name="Text Box 75" hidden="1">
          <a:extLst>
            <a:ext uri="{FF2B5EF4-FFF2-40B4-BE49-F238E27FC236}">
              <a16:creationId xmlns:a16="http://schemas.microsoft.com/office/drawing/2014/main" id="{00000000-0008-0000-0000-00006F340000}"/>
            </a:ext>
          </a:extLst>
        </xdr:cNvPr>
        <xdr:cNvSpPr txBox="1">
          <a:spLocks noChangeArrowheads="1"/>
        </xdr:cNvSpPr>
      </xdr:nvSpPr>
      <xdr:spPr bwMode="auto">
        <a:xfrm>
          <a:off x="4171950" y="660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76200</xdr:rowOff>
    </xdr:from>
    <xdr:to>
      <xdr:col>7</xdr:col>
      <xdr:colOff>76200</xdr:colOff>
      <xdr:row>31</xdr:row>
      <xdr:rowOff>114300</xdr:rowOff>
    </xdr:to>
    <xdr:sp macro="" textlink="">
      <xdr:nvSpPr>
        <xdr:cNvPr id="13424" name="Text Box 75" hidden="1">
          <a:extLst>
            <a:ext uri="{FF2B5EF4-FFF2-40B4-BE49-F238E27FC236}">
              <a16:creationId xmlns:a16="http://schemas.microsoft.com/office/drawing/2014/main" id="{00000000-0008-0000-0000-000070340000}"/>
            </a:ext>
          </a:extLst>
        </xdr:cNvPr>
        <xdr:cNvSpPr txBox="1">
          <a:spLocks noChangeArrowheads="1"/>
        </xdr:cNvSpPr>
      </xdr:nvSpPr>
      <xdr:spPr bwMode="auto">
        <a:xfrm>
          <a:off x="4171950" y="660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76200</xdr:rowOff>
    </xdr:from>
    <xdr:to>
      <xdr:col>7</xdr:col>
      <xdr:colOff>76200</xdr:colOff>
      <xdr:row>30</xdr:row>
      <xdr:rowOff>114300</xdr:rowOff>
    </xdr:to>
    <xdr:sp macro="" textlink="">
      <xdr:nvSpPr>
        <xdr:cNvPr id="13425" name="Text Box 75" hidden="1">
          <a:extLst>
            <a:ext uri="{FF2B5EF4-FFF2-40B4-BE49-F238E27FC236}">
              <a16:creationId xmlns:a16="http://schemas.microsoft.com/office/drawing/2014/main" id="{00000000-0008-0000-0000-000071340000}"/>
            </a:ext>
          </a:extLst>
        </xdr:cNvPr>
        <xdr:cNvSpPr txBox="1">
          <a:spLocks noChangeArrowheads="1"/>
        </xdr:cNvSpPr>
      </xdr:nvSpPr>
      <xdr:spPr bwMode="auto">
        <a:xfrm>
          <a:off x="4171950" y="6438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76200</xdr:rowOff>
    </xdr:from>
    <xdr:to>
      <xdr:col>7</xdr:col>
      <xdr:colOff>76200</xdr:colOff>
      <xdr:row>30</xdr:row>
      <xdr:rowOff>114300</xdr:rowOff>
    </xdr:to>
    <xdr:sp macro="" textlink="">
      <xdr:nvSpPr>
        <xdr:cNvPr id="13426" name="Text Box 75" hidden="1">
          <a:extLst>
            <a:ext uri="{FF2B5EF4-FFF2-40B4-BE49-F238E27FC236}">
              <a16:creationId xmlns:a16="http://schemas.microsoft.com/office/drawing/2014/main" id="{00000000-0008-0000-0000-000072340000}"/>
            </a:ext>
          </a:extLst>
        </xdr:cNvPr>
        <xdr:cNvSpPr txBox="1">
          <a:spLocks noChangeArrowheads="1"/>
        </xdr:cNvSpPr>
      </xdr:nvSpPr>
      <xdr:spPr bwMode="auto">
        <a:xfrm>
          <a:off x="4171950" y="6438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76200</xdr:rowOff>
    </xdr:from>
    <xdr:to>
      <xdr:col>7</xdr:col>
      <xdr:colOff>76200</xdr:colOff>
      <xdr:row>30</xdr:row>
      <xdr:rowOff>114300</xdr:rowOff>
    </xdr:to>
    <xdr:sp macro="" textlink="">
      <xdr:nvSpPr>
        <xdr:cNvPr id="13427" name="Text Box 75" hidden="1">
          <a:extLst>
            <a:ext uri="{FF2B5EF4-FFF2-40B4-BE49-F238E27FC236}">
              <a16:creationId xmlns:a16="http://schemas.microsoft.com/office/drawing/2014/main" id="{00000000-0008-0000-0000-000073340000}"/>
            </a:ext>
          </a:extLst>
        </xdr:cNvPr>
        <xdr:cNvSpPr txBox="1">
          <a:spLocks noChangeArrowheads="1"/>
        </xdr:cNvSpPr>
      </xdr:nvSpPr>
      <xdr:spPr bwMode="auto">
        <a:xfrm>
          <a:off x="4171950" y="6438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76200</xdr:rowOff>
    </xdr:from>
    <xdr:to>
      <xdr:col>7</xdr:col>
      <xdr:colOff>76200</xdr:colOff>
      <xdr:row>30</xdr:row>
      <xdr:rowOff>114300</xdr:rowOff>
    </xdr:to>
    <xdr:sp macro="" textlink="">
      <xdr:nvSpPr>
        <xdr:cNvPr id="13428" name="Text Box 75" hidden="1">
          <a:extLst>
            <a:ext uri="{FF2B5EF4-FFF2-40B4-BE49-F238E27FC236}">
              <a16:creationId xmlns:a16="http://schemas.microsoft.com/office/drawing/2014/main" id="{00000000-0008-0000-0000-000074340000}"/>
            </a:ext>
          </a:extLst>
        </xdr:cNvPr>
        <xdr:cNvSpPr txBox="1">
          <a:spLocks noChangeArrowheads="1"/>
        </xdr:cNvSpPr>
      </xdr:nvSpPr>
      <xdr:spPr bwMode="auto">
        <a:xfrm>
          <a:off x="4171950" y="6438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76200</xdr:rowOff>
    </xdr:from>
    <xdr:to>
      <xdr:col>7</xdr:col>
      <xdr:colOff>76200</xdr:colOff>
      <xdr:row>30</xdr:row>
      <xdr:rowOff>114300</xdr:rowOff>
    </xdr:to>
    <xdr:sp macro="" textlink="">
      <xdr:nvSpPr>
        <xdr:cNvPr id="13429" name="Text Box 75" hidden="1">
          <a:extLst>
            <a:ext uri="{FF2B5EF4-FFF2-40B4-BE49-F238E27FC236}">
              <a16:creationId xmlns:a16="http://schemas.microsoft.com/office/drawing/2014/main" id="{00000000-0008-0000-0000-000075340000}"/>
            </a:ext>
          </a:extLst>
        </xdr:cNvPr>
        <xdr:cNvSpPr txBox="1">
          <a:spLocks noChangeArrowheads="1"/>
        </xdr:cNvSpPr>
      </xdr:nvSpPr>
      <xdr:spPr bwMode="auto">
        <a:xfrm>
          <a:off x="4171950" y="6438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76200</xdr:rowOff>
    </xdr:from>
    <xdr:to>
      <xdr:col>7</xdr:col>
      <xdr:colOff>76200</xdr:colOff>
      <xdr:row>31</xdr:row>
      <xdr:rowOff>114300</xdr:rowOff>
    </xdr:to>
    <xdr:sp macro="" textlink="">
      <xdr:nvSpPr>
        <xdr:cNvPr id="13430" name="Text Box 75" hidden="1">
          <a:extLst>
            <a:ext uri="{FF2B5EF4-FFF2-40B4-BE49-F238E27FC236}">
              <a16:creationId xmlns:a16="http://schemas.microsoft.com/office/drawing/2014/main" id="{00000000-0008-0000-0000-000076340000}"/>
            </a:ext>
          </a:extLst>
        </xdr:cNvPr>
        <xdr:cNvSpPr txBox="1">
          <a:spLocks noChangeArrowheads="1"/>
        </xdr:cNvSpPr>
      </xdr:nvSpPr>
      <xdr:spPr bwMode="auto">
        <a:xfrm>
          <a:off x="4171950" y="660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76200</xdr:rowOff>
    </xdr:from>
    <xdr:to>
      <xdr:col>7</xdr:col>
      <xdr:colOff>76200</xdr:colOff>
      <xdr:row>31</xdr:row>
      <xdr:rowOff>114300</xdr:rowOff>
    </xdr:to>
    <xdr:sp macro="" textlink="">
      <xdr:nvSpPr>
        <xdr:cNvPr id="13431" name="Text Box 75" hidden="1">
          <a:extLst>
            <a:ext uri="{FF2B5EF4-FFF2-40B4-BE49-F238E27FC236}">
              <a16:creationId xmlns:a16="http://schemas.microsoft.com/office/drawing/2014/main" id="{00000000-0008-0000-0000-000077340000}"/>
            </a:ext>
          </a:extLst>
        </xdr:cNvPr>
        <xdr:cNvSpPr txBox="1">
          <a:spLocks noChangeArrowheads="1"/>
        </xdr:cNvSpPr>
      </xdr:nvSpPr>
      <xdr:spPr bwMode="auto">
        <a:xfrm>
          <a:off x="4171950" y="660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76200</xdr:rowOff>
    </xdr:from>
    <xdr:to>
      <xdr:col>7</xdr:col>
      <xdr:colOff>76200</xdr:colOff>
      <xdr:row>31</xdr:row>
      <xdr:rowOff>114300</xdr:rowOff>
    </xdr:to>
    <xdr:sp macro="" textlink="">
      <xdr:nvSpPr>
        <xdr:cNvPr id="13432" name="Text Box 75" hidden="1">
          <a:extLst>
            <a:ext uri="{FF2B5EF4-FFF2-40B4-BE49-F238E27FC236}">
              <a16:creationId xmlns:a16="http://schemas.microsoft.com/office/drawing/2014/main" id="{00000000-0008-0000-0000-000078340000}"/>
            </a:ext>
          </a:extLst>
        </xdr:cNvPr>
        <xdr:cNvSpPr txBox="1">
          <a:spLocks noChangeArrowheads="1"/>
        </xdr:cNvSpPr>
      </xdr:nvSpPr>
      <xdr:spPr bwMode="auto">
        <a:xfrm>
          <a:off x="4171950" y="660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76200</xdr:rowOff>
    </xdr:from>
    <xdr:to>
      <xdr:col>7</xdr:col>
      <xdr:colOff>76200</xdr:colOff>
      <xdr:row>31</xdr:row>
      <xdr:rowOff>114300</xdr:rowOff>
    </xdr:to>
    <xdr:sp macro="" textlink="">
      <xdr:nvSpPr>
        <xdr:cNvPr id="13433" name="Text Box 75" hidden="1">
          <a:extLst>
            <a:ext uri="{FF2B5EF4-FFF2-40B4-BE49-F238E27FC236}">
              <a16:creationId xmlns:a16="http://schemas.microsoft.com/office/drawing/2014/main" id="{00000000-0008-0000-0000-000079340000}"/>
            </a:ext>
          </a:extLst>
        </xdr:cNvPr>
        <xdr:cNvSpPr txBox="1">
          <a:spLocks noChangeArrowheads="1"/>
        </xdr:cNvSpPr>
      </xdr:nvSpPr>
      <xdr:spPr bwMode="auto">
        <a:xfrm>
          <a:off x="4171950" y="660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76200</xdr:rowOff>
    </xdr:from>
    <xdr:to>
      <xdr:col>7</xdr:col>
      <xdr:colOff>76200</xdr:colOff>
      <xdr:row>31</xdr:row>
      <xdr:rowOff>114300</xdr:rowOff>
    </xdr:to>
    <xdr:sp macro="" textlink="">
      <xdr:nvSpPr>
        <xdr:cNvPr id="13434" name="Text Box 75" hidden="1">
          <a:extLst>
            <a:ext uri="{FF2B5EF4-FFF2-40B4-BE49-F238E27FC236}">
              <a16:creationId xmlns:a16="http://schemas.microsoft.com/office/drawing/2014/main" id="{00000000-0008-0000-0000-00007A340000}"/>
            </a:ext>
          </a:extLst>
        </xdr:cNvPr>
        <xdr:cNvSpPr txBox="1">
          <a:spLocks noChangeArrowheads="1"/>
        </xdr:cNvSpPr>
      </xdr:nvSpPr>
      <xdr:spPr bwMode="auto">
        <a:xfrm>
          <a:off x="4171950" y="660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76200</xdr:rowOff>
    </xdr:from>
    <xdr:to>
      <xdr:col>7</xdr:col>
      <xdr:colOff>76200</xdr:colOff>
      <xdr:row>30</xdr:row>
      <xdr:rowOff>114300</xdr:rowOff>
    </xdr:to>
    <xdr:sp macro="" textlink="">
      <xdr:nvSpPr>
        <xdr:cNvPr id="13435" name="Text Box 75" hidden="1">
          <a:extLst>
            <a:ext uri="{FF2B5EF4-FFF2-40B4-BE49-F238E27FC236}">
              <a16:creationId xmlns:a16="http://schemas.microsoft.com/office/drawing/2014/main" id="{00000000-0008-0000-0000-00007B340000}"/>
            </a:ext>
          </a:extLst>
        </xdr:cNvPr>
        <xdr:cNvSpPr txBox="1">
          <a:spLocks noChangeArrowheads="1"/>
        </xdr:cNvSpPr>
      </xdr:nvSpPr>
      <xdr:spPr bwMode="auto">
        <a:xfrm>
          <a:off x="4171950" y="6438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76200</xdr:rowOff>
    </xdr:from>
    <xdr:to>
      <xdr:col>7</xdr:col>
      <xdr:colOff>76200</xdr:colOff>
      <xdr:row>30</xdr:row>
      <xdr:rowOff>114300</xdr:rowOff>
    </xdr:to>
    <xdr:sp macro="" textlink="">
      <xdr:nvSpPr>
        <xdr:cNvPr id="13436" name="Text Box 75" hidden="1">
          <a:extLst>
            <a:ext uri="{FF2B5EF4-FFF2-40B4-BE49-F238E27FC236}">
              <a16:creationId xmlns:a16="http://schemas.microsoft.com/office/drawing/2014/main" id="{00000000-0008-0000-0000-00007C340000}"/>
            </a:ext>
          </a:extLst>
        </xdr:cNvPr>
        <xdr:cNvSpPr txBox="1">
          <a:spLocks noChangeArrowheads="1"/>
        </xdr:cNvSpPr>
      </xdr:nvSpPr>
      <xdr:spPr bwMode="auto">
        <a:xfrm>
          <a:off x="4171950" y="6438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76200</xdr:rowOff>
    </xdr:from>
    <xdr:to>
      <xdr:col>7</xdr:col>
      <xdr:colOff>76200</xdr:colOff>
      <xdr:row>30</xdr:row>
      <xdr:rowOff>114300</xdr:rowOff>
    </xdr:to>
    <xdr:sp macro="" textlink="">
      <xdr:nvSpPr>
        <xdr:cNvPr id="13437" name="Text Box 75" hidden="1">
          <a:extLst>
            <a:ext uri="{FF2B5EF4-FFF2-40B4-BE49-F238E27FC236}">
              <a16:creationId xmlns:a16="http://schemas.microsoft.com/office/drawing/2014/main" id="{00000000-0008-0000-0000-00007D340000}"/>
            </a:ext>
          </a:extLst>
        </xdr:cNvPr>
        <xdr:cNvSpPr txBox="1">
          <a:spLocks noChangeArrowheads="1"/>
        </xdr:cNvSpPr>
      </xdr:nvSpPr>
      <xdr:spPr bwMode="auto">
        <a:xfrm>
          <a:off x="4171950" y="6438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76200</xdr:rowOff>
    </xdr:from>
    <xdr:to>
      <xdr:col>7</xdr:col>
      <xdr:colOff>76200</xdr:colOff>
      <xdr:row>30</xdr:row>
      <xdr:rowOff>114300</xdr:rowOff>
    </xdr:to>
    <xdr:sp macro="" textlink="">
      <xdr:nvSpPr>
        <xdr:cNvPr id="13438" name="Text Box 75" hidden="1">
          <a:extLst>
            <a:ext uri="{FF2B5EF4-FFF2-40B4-BE49-F238E27FC236}">
              <a16:creationId xmlns:a16="http://schemas.microsoft.com/office/drawing/2014/main" id="{00000000-0008-0000-0000-00007E340000}"/>
            </a:ext>
          </a:extLst>
        </xdr:cNvPr>
        <xdr:cNvSpPr txBox="1">
          <a:spLocks noChangeArrowheads="1"/>
        </xdr:cNvSpPr>
      </xdr:nvSpPr>
      <xdr:spPr bwMode="auto">
        <a:xfrm>
          <a:off x="4171950" y="6438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76200</xdr:rowOff>
    </xdr:from>
    <xdr:to>
      <xdr:col>7</xdr:col>
      <xdr:colOff>76200</xdr:colOff>
      <xdr:row>30</xdr:row>
      <xdr:rowOff>114300</xdr:rowOff>
    </xdr:to>
    <xdr:sp macro="" textlink="">
      <xdr:nvSpPr>
        <xdr:cNvPr id="13439" name="Text Box 75" hidden="1">
          <a:extLst>
            <a:ext uri="{FF2B5EF4-FFF2-40B4-BE49-F238E27FC236}">
              <a16:creationId xmlns:a16="http://schemas.microsoft.com/office/drawing/2014/main" id="{00000000-0008-0000-0000-00007F340000}"/>
            </a:ext>
          </a:extLst>
        </xdr:cNvPr>
        <xdr:cNvSpPr txBox="1">
          <a:spLocks noChangeArrowheads="1"/>
        </xdr:cNvSpPr>
      </xdr:nvSpPr>
      <xdr:spPr bwMode="auto">
        <a:xfrm>
          <a:off x="4171950" y="6438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76200</xdr:rowOff>
    </xdr:from>
    <xdr:to>
      <xdr:col>7</xdr:col>
      <xdr:colOff>76200</xdr:colOff>
      <xdr:row>30</xdr:row>
      <xdr:rowOff>114300</xdr:rowOff>
    </xdr:to>
    <xdr:sp macro="" textlink="">
      <xdr:nvSpPr>
        <xdr:cNvPr id="13440" name="Text Box 75" hidden="1">
          <a:extLst>
            <a:ext uri="{FF2B5EF4-FFF2-40B4-BE49-F238E27FC236}">
              <a16:creationId xmlns:a16="http://schemas.microsoft.com/office/drawing/2014/main" id="{00000000-0008-0000-0000-000080340000}"/>
            </a:ext>
          </a:extLst>
        </xdr:cNvPr>
        <xdr:cNvSpPr txBox="1">
          <a:spLocks noChangeArrowheads="1"/>
        </xdr:cNvSpPr>
      </xdr:nvSpPr>
      <xdr:spPr bwMode="auto">
        <a:xfrm>
          <a:off x="4171950" y="6438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76200</xdr:rowOff>
    </xdr:from>
    <xdr:to>
      <xdr:col>7</xdr:col>
      <xdr:colOff>76200</xdr:colOff>
      <xdr:row>31</xdr:row>
      <xdr:rowOff>114300</xdr:rowOff>
    </xdr:to>
    <xdr:sp macro="" textlink="">
      <xdr:nvSpPr>
        <xdr:cNvPr id="13441" name="Text Box 75" hidden="1">
          <a:extLst>
            <a:ext uri="{FF2B5EF4-FFF2-40B4-BE49-F238E27FC236}">
              <a16:creationId xmlns:a16="http://schemas.microsoft.com/office/drawing/2014/main" id="{00000000-0008-0000-0000-000081340000}"/>
            </a:ext>
          </a:extLst>
        </xdr:cNvPr>
        <xdr:cNvSpPr txBox="1">
          <a:spLocks noChangeArrowheads="1"/>
        </xdr:cNvSpPr>
      </xdr:nvSpPr>
      <xdr:spPr bwMode="auto">
        <a:xfrm>
          <a:off x="4171950" y="660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76200</xdr:rowOff>
    </xdr:from>
    <xdr:to>
      <xdr:col>7</xdr:col>
      <xdr:colOff>76200</xdr:colOff>
      <xdr:row>31</xdr:row>
      <xdr:rowOff>114300</xdr:rowOff>
    </xdr:to>
    <xdr:sp macro="" textlink="">
      <xdr:nvSpPr>
        <xdr:cNvPr id="13442" name="Text Box 75" hidden="1">
          <a:extLst>
            <a:ext uri="{FF2B5EF4-FFF2-40B4-BE49-F238E27FC236}">
              <a16:creationId xmlns:a16="http://schemas.microsoft.com/office/drawing/2014/main" id="{00000000-0008-0000-0000-000082340000}"/>
            </a:ext>
          </a:extLst>
        </xdr:cNvPr>
        <xdr:cNvSpPr txBox="1">
          <a:spLocks noChangeArrowheads="1"/>
        </xdr:cNvSpPr>
      </xdr:nvSpPr>
      <xdr:spPr bwMode="auto">
        <a:xfrm>
          <a:off x="4171950" y="660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76200</xdr:rowOff>
    </xdr:from>
    <xdr:to>
      <xdr:col>7</xdr:col>
      <xdr:colOff>76200</xdr:colOff>
      <xdr:row>31</xdr:row>
      <xdr:rowOff>114300</xdr:rowOff>
    </xdr:to>
    <xdr:sp macro="" textlink="">
      <xdr:nvSpPr>
        <xdr:cNvPr id="13443" name="Text Box 75" hidden="1">
          <a:extLst>
            <a:ext uri="{FF2B5EF4-FFF2-40B4-BE49-F238E27FC236}">
              <a16:creationId xmlns:a16="http://schemas.microsoft.com/office/drawing/2014/main" id="{00000000-0008-0000-0000-000083340000}"/>
            </a:ext>
          </a:extLst>
        </xdr:cNvPr>
        <xdr:cNvSpPr txBox="1">
          <a:spLocks noChangeArrowheads="1"/>
        </xdr:cNvSpPr>
      </xdr:nvSpPr>
      <xdr:spPr bwMode="auto">
        <a:xfrm>
          <a:off x="4171950" y="660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76200</xdr:rowOff>
    </xdr:from>
    <xdr:to>
      <xdr:col>7</xdr:col>
      <xdr:colOff>76200</xdr:colOff>
      <xdr:row>31</xdr:row>
      <xdr:rowOff>114300</xdr:rowOff>
    </xdr:to>
    <xdr:sp macro="" textlink="">
      <xdr:nvSpPr>
        <xdr:cNvPr id="13444" name="Text Box 75" hidden="1">
          <a:extLst>
            <a:ext uri="{FF2B5EF4-FFF2-40B4-BE49-F238E27FC236}">
              <a16:creationId xmlns:a16="http://schemas.microsoft.com/office/drawing/2014/main" id="{00000000-0008-0000-0000-000084340000}"/>
            </a:ext>
          </a:extLst>
        </xdr:cNvPr>
        <xdr:cNvSpPr txBox="1">
          <a:spLocks noChangeArrowheads="1"/>
        </xdr:cNvSpPr>
      </xdr:nvSpPr>
      <xdr:spPr bwMode="auto">
        <a:xfrm>
          <a:off x="4171950" y="660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76200</xdr:rowOff>
    </xdr:from>
    <xdr:to>
      <xdr:col>7</xdr:col>
      <xdr:colOff>76200</xdr:colOff>
      <xdr:row>31</xdr:row>
      <xdr:rowOff>114300</xdr:rowOff>
    </xdr:to>
    <xdr:sp macro="" textlink="">
      <xdr:nvSpPr>
        <xdr:cNvPr id="13445" name="Text Box 75" hidden="1">
          <a:extLst>
            <a:ext uri="{FF2B5EF4-FFF2-40B4-BE49-F238E27FC236}">
              <a16:creationId xmlns:a16="http://schemas.microsoft.com/office/drawing/2014/main" id="{00000000-0008-0000-0000-000085340000}"/>
            </a:ext>
          </a:extLst>
        </xdr:cNvPr>
        <xdr:cNvSpPr txBox="1">
          <a:spLocks noChangeArrowheads="1"/>
        </xdr:cNvSpPr>
      </xdr:nvSpPr>
      <xdr:spPr bwMode="auto">
        <a:xfrm>
          <a:off x="4171950" y="660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76200</xdr:rowOff>
    </xdr:from>
    <xdr:to>
      <xdr:col>7</xdr:col>
      <xdr:colOff>76200</xdr:colOff>
      <xdr:row>31</xdr:row>
      <xdr:rowOff>114300</xdr:rowOff>
    </xdr:to>
    <xdr:sp macro="" textlink="">
      <xdr:nvSpPr>
        <xdr:cNvPr id="13446" name="Text Box 75" hidden="1">
          <a:extLst>
            <a:ext uri="{FF2B5EF4-FFF2-40B4-BE49-F238E27FC236}">
              <a16:creationId xmlns:a16="http://schemas.microsoft.com/office/drawing/2014/main" id="{00000000-0008-0000-0000-000086340000}"/>
            </a:ext>
          </a:extLst>
        </xdr:cNvPr>
        <xdr:cNvSpPr txBox="1">
          <a:spLocks noChangeArrowheads="1"/>
        </xdr:cNvSpPr>
      </xdr:nvSpPr>
      <xdr:spPr bwMode="auto">
        <a:xfrm>
          <a:off x="4171950" y="660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76200</xdr:rowOff>
    </xdr:from>
    <xdr:to>
      <xdr:col>7</xdr:col>
      <xdr:colOff>76200</xdr:colOff>
      <xdr:row>30</xdr:row>
      <xdr:rowOff>114300</xdr:rowOff>
    </xdr:to>
    <xdr:sp macro="" textlink="">
      <xdr:nvSpPr>
        <xdr:cNvPr id="13447" name="Text Box 75" hidden="1">
          <a:extLst>
            <a:ext uri="{FF2B5EF4-FFF2-40B4-BE49-F238E27FC236}">
              <a16:creationId xmlns:a16="http://schemas.microsoft.com/office/drawing/2014/main" id="{00000000-0008-0000-0000-000087340000}"/>
            </a:ext>
          </a:extLst>
        </xdr:cNvPr>
        <xdr:cNvSpPr txBox="1">
          <a:spLocks noChangeArrowheads="1"/>
        </xdr:cNvSpPr>
      </xdr:nvSpPr>
      <xdr:spPr bwMode="auto">
        <a:xfrm>
          <a:off x="4171950" y="6438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76200</xdr:rowOff>
    </xdr:from>
    <xdr:to>
      <xdr:col>7</xdr:col>
      <xdr:colOff>76200</xdr:colOff>
      <xdr:row>30</xdr:row>
      <xdr:rowOff>114300</xdr:rowOff>
    </xdr:to>
    <xdr:sp macro="" textlink="">
      <xdr:nvSpPr>
        <xdr:cNvPr id="13448" name="Text Box 75" hidden="1">
          <a:extLst>
            <a:ext uri="{FF2B5EF4-FFF2-40B4-BE49-F238E27FC236}">
              <a16:creationId xmlns:a16="http://schemas.microsoft.com/office/drawing/2014/main" id="{00000000-0008-0000-0000-000088340000}"/>
            </a:ext>
          </a:extLst>
        </xdr:cNvPr>
        <xdr:cNvSpPr txBox="1">
          <a:spLocks noChangeArrowheads="1"/>
        </xdr:cNvSpPr>
      </xdr:nvSpPr>
      <xdr:spPr bwMode="auto">
        <a:xfrm>
          <a:off x="4171950" y="6438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76200</xdr:rowOff>
    </xdr:from>
    <xdr:to>
      <xdr:col>7</xdr:col>
      <xdr:colOff>76200</xdr:colOff>
      <xdr:row>30</xdr:row>
      <xdr:rowOff>114300</xdr:rowOff>
    </xdr:to>
    <xdr:sp macro="" textlink="">
      <xdr:nvSpPr>
        <xdr:cNvPr id="13449" name="Text Box 75" hidden="1">
          <a:extLst>
            <a:ext uri="{FF2B5EF4-FFF2-40B4-BE49-F238E27FC236}">
              <a16:creationId xmlns:a16="http://schemas.microsoft.com/office/drawing/2014/main" id="{00000000-0008-0000-0000-000089340000}"/>
            </a:ext>
          </a:extLst>
        </xdr:cNvPr>
        <xdr:cNvSpPr txBox="1">
          <a:spLocks noChangeArrowheads="1"/>
        </xdr:cNvSpPr>
      </xdr:nvSpPr>
      <xdr:spPr bwMode="auto">
        <a:xfrm>
          <a:off x="4171950" y="6438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76200</xdr:rowOff>
    </xdr:from>
    <xdr:to>
      <xdr:col>7</xdr:col>
      <xdr:colOff>76200</xdr:colOff>
      <xdr:row>30</xdr:row>
      <xdr:rowOff>114300</xdr:rowOff>
    </xdr:to>
    <xdr:sp macro="" textlink="">
      <xdr:nvSpPr>
        <xdr:cNvPr id="13450" name="Text Box 75" hidden="1">
          <a:extLst>
            <a:ext uri="{FF2B5EF4-FFF2-40B4-BE49-F238E27FC236}">
              <a16:creationId xmlns:a16="http://schemas.microsoft.com/office/drawing/2014/main" id="{00000000-0008-0000-0000-00008A340000}"/>
            </a:ext>
          </a:extLst>
        </xdr:cNvPr>
        <xdr:cNvSpPr txBox="1">
          <a:spLocks noChangeArrowheads="1"/>
        </xdr:cNvSpPr>
      </xdr:nvSpPr>
      <xdr:spPr bwMode="auto">
        <a:xfrm>
          <a:off x="4171950" y="6438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76200</xdr:rowOff>
    </xdr:from>
    <xdr:to>
      <xdr:col>7</xdr:col>
      <xdr:colOff>76200</xdr:colOff>
      <xdr:row>30</xdr:row>
      <xdr:rowOff>114300</xdr:rowOff>
    </xdr:to>
    <xdr:sp macro="" textlink="">
      <xdr:nvSpPr>
        <xdr:cNvPr id="13451" name="Text Box 75" hidden="1">
          <a:extLst>
            <a:ext uri="{FF2B5EF4-FFF2-40B4-BE49-F238E27FC236}">
              <a16:creationId xmlns:a16="http://schemas.microsoft.com/office/drawing/2014/main" id="{00000000-0008-0000-0000-00008B340000}"/>
            </a:ext>
          </a:extLst>
        </xdr:cNvPr>
        <xdr:cNvSpPr txBox="1">
          <a:spLocks noChangeArrowheads="1"/>
        </xdr:cNvSpPr>
      </xdr:nvSpPr>
      <xdr:spPr bwMode="auto">
        <a:xfrm>
          <a:off x="4171950" y="6438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76200</xdr:rowOff>
    </xdr:from>
    <xdr:to>
      <xdr:col>7</xdr:col>
      <xdr:colOff>76200</xdr:colOff>
      <xdr:row>30</xdr:row>
      <xdr:rowOff>66675</xdr:rowOff>
    </xdr:to>
    <xdr:sp macro="" textlink="">
      <xdr:nvSpPr>
        <xdr:cNvPr id="13452" name="Text Box 75" hidden="1">
          <a:extLst>
            <a:ext uri="{FF2B5EF4-FFF2-40B4-BE49-F238E27FC236}">
              <a16:creationId xmlns:a16="http://schemas.microsoft.com/office/drawing/2014/main" id="{00000000-0008-0000-0000-00008C340000}"/>
            </a:ext>
          </a:extLst>
        </xdr:cNvPr>
        <xdr:cNvSpPr txBox="1">
          <a:spLocks noChangeArrowheads="1"/>
        </xdr:cNvSpPr>
      </xdr:nvSpPr>
      <xdr:spPr bwMode="auto">
        <a:xfrm>
          <a:off x="4171950" y="64389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76200</xdr:rowOff>
    </xdr:from>
    <xdr:to>
      <xdr:col>7</xdr:col>
      <xdr:colOff>76200</xdr:colOff>
      <xdr:row>30</xdr:row>
      <xdr:rowOff>66675</xdr:rowOff>
    </xdr:to>
    <xdr:sp macro="" textlink="">
      <xdr:nvSpPr>
        <xdr:cNvPr id="13453" name="Text Box 75" hidden="1">
          <a:extLst>
            <a:ext uri="{FF2B5EF4-FFF2-40B4-BE49-F238E27FC236}">
              <a16:creationId xmlns:a16="http://schemas.microsoft.com/office/drawing/2014/main" id="{00000000-0008-0000-0000-00008D340000}"/>
            </a:ext>
          </a:extLst>
        </xdr:cNvPr>
        <xdr:cNvSpPr txBox="1">
          <a:spLocks noChangeArrowheads="1"/>
        </xdr:cNvSpPr>
      </xdr:nvSpPr>
      <xdr:spPr bwMode="auto">
        <a:xfrm>
          <a:off x="4171950" y="64389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76200</xdr:rowOff>
    </xdr:from>
    <xdr:to>
      <xdr:col>7</xdr:col>
      <xdr:colOff>76200</xdr:colOff>
      <xdr:row>31</xdr:row>
      <xdr:rowOff>114300</xdr:rowOff>
    </xdr:to>
    <xdr:sp macro="" textlink="">
      <xdr:nvSpPr>
        <xdr:cNvPr id="13454" name="Text Box 75" hidden="1">
          <a:extLst>
            <a:ext uri="{FF2B5EF4-FFF2-40B4-BE49-F238E27FC236}">
              <a16:creationId xmlns:a16="http://schemas.microsoft.com/office/drawing/2014/main" id="{00000000-0008-0000-0000-00008E340000}"/>
            </a:ext>
          </a:extLst>
        </xdr:cNvPr>
        <xdr:cNvSpPr txBox="1">
          <a:spLocks noChangeArrowheads="1"/>
        </xdr:cNvSpPr>
      </xdr:nvSpPr>
      <xdr:spPr bwMode="auto">
        <a:xfrm>
          <a:off x="4171950" y="660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76200</xdr:rowOff>
    </xdr:from>
    <xdr:to>
      <xdr:col>7</xdr:col>
      <xdr:colOff>76200</xdr:colOff>
      <xdr:row>31</xdr:row>
      <xdr:rowOff>114300</xdr:rowOff>
    </xdr:to>
    <xdr:sp macro="" textlink="">
      <xdr:nvSpPr>
        <xdr:cNvPr id="13455" name="Text Box 75" hidden="1">
          <a:extLst>
            <a:ext uri="{FF2B5EF4-FFF2-40B4-BE49-F238E27FC236}">
              <a16:creationId xmlns:a16="http://schemas.microsoft.com/office/drawing/2014/main" id="{00000000-0008-0000-0000-00008F340000}"/>
            </a:ext>
          </a:extLst>
        </xdr:cNvPr>
        <xdr:cNvSpPr txBox="1">
          <a:spLocks noChangeArrowheads="1"/>
        </xdr:cNvSpPr>
      </xdr:nvSpPr>
      <xdr:spPr bwMode="auto">
        <a:xfrm>
          <a:off x="4171950" y="660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76200</xdr:rowOff>
    </xdr:from>
    <xdr:to>
      <xdr:col>7</xdr:col>
      <xdr:colOff>76200</xdr:colOff>
      <xdr:row>31</xdr:row>
      <xdr:rowOff>114300</xdr:rowOff>
    </xdr:to>
    <xdr:sp macro="" textlink="">
      <xdr:nvSpPr>
        <xdr:cNvPr id="13456" name="Text Box 75" hidden="1">
          <a:extLst>
            <a:ext uri="{FF2B5EF4-FFF2-40B4-BE49-F238E27FC236}">
              <a16:creationId xmlns:a16="http://schemas.microsoft.com/office/drawing/2014/main" id="{00000000-0008-0000-0000-000090340000}"/>
            </a:ext>
          </a:extLst>
        </xdr:cNvPr>
        <xdr:cNvSpPr txBox="1">
          <a:spLocks noChangeArrowheads="1"/>
        </xdr:cNvSpPr>
      </xdr:nvSpPr>
      <xdr:spPr bwMode="auto">
        <a:xfrm>
          <a:off x="4171950" y="660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76200</xdr:rowOff>
    </xdr:from>
    <xdr:to>
      <xdr:col>7</xdr:col>
      <xdr:colOff>76200</xdr:colOff>
      <xdr:row>31</xdr:row>
      <xdr:rowOff>114300</xdr:rowOff>
    </xdr:to>
    <xdr:sp macro="" textlink="">
      <xdr:nvSpPr>
        <xdr:cNvPr id="13457" name="Text Box 75" hidden="1">
          <a:extLst>
            <a:ext uri="{FF2B5EF4-FFF2-40B4-BE49-F238E27FC236}">
              <a16:creationId xmlns:a16="http://schemas.microsoft.com/office/drawing/2014/main" id="{00000000-0008-0000-0000-000091340000}"/>
            </a:ext>
          </a:extLst>
        </xdr:cNvPr>
        <xdr:cNvSpPr txBox="1">
          <a:spLocks noChangeArrowheads="1"/>
        </xdr:cNvSpPr>
      </xdr:nvSpPr>
      <xdr:spPr bwMode="auto">
        <a:xfrm>
          <a:off x="4171950" y="660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76200</xdr:rowOff>
    </xdr:from>
    <xdr:to>
      <xdr:col>7</xdr:col>
      <xdr:colOff>76200</xdr:colOff>
      <xdr:row>31</xdr:row>
      <xdr:rowOff>114300</xdr:rowOff>
    </xdr:to>
    <xdr:sp macro="" textlink="">
      <xdr:nvSpPr>
        <xdr:cNvPr id="13458" name="Text Box 75" hidden="1">
          <a:extLst>
            <a:ext uri="{FF2B5EF4-FFF2-40B4-BE49-F238E27FC236}">
              <a16:creationId xmlns:a16="http://schemas.microsoft.com/office/drawing/2014/main" id="{00000000-0008-0000-0000-000092340000}"/>
            </a:ext>
          </a:extLst>
        </xdr:cNvPr>
        <xdr:cNvSpPr txBox="1">
          <a:spLocks noChangeArrowheads="1"/>
        </xdr:cNvSpPr>
      </xdr:nvSpPr>
      <xdr:spPr bwMode="auto">
        <a:xfrm>
          <a:off x="4171950" y="660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76200</xdr:rowOff>
    </xdr:from>
    <xdr:to>
      <xdr:col>7</xdr:col>
      <xdr:colOff>76200</xdr:colOff>
      <xdr:row>31</xdr:row>
      <xdr:rowOff>66675</xdr:rowOff>
    </xdr:to>
    <xdr:sp macro="" textlink="">
      <xdr:nvSpPr>
        <xdr:cNvPr id="13459" name="Text Box 75" hidden="1">
          <a:extLst>
            <a:ext uri="{FF2B5EF4-FFF2-40B4-BE49-F238E27FC236}">
              <a16:creationId xmlns:a16="http://schemas.microsoft.com/office/drawing/2014/main" id="{00000000-0008-0000-0000-000093340000}"/>
            </a:ext>
          </a:extLst>
        </xdr:cNvPr>
        <xdr:cNvSpPr txBox="1">
          <a:spLocks noChangeArrowheads="1"/>
        </xdr:cNvSpPr>
      </xdr:nvSpPr>
      <xdr:spPr bwMode="auto">
        <a:xfrm>
          <a:off x="4171950" y="6600825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76200</xdr:rowOff>
    </xdr:from>
    <xdr:to>
      <xdr:col>7</xdr:col>
      <xdr:colOff>76200</xdr:colOff>
      <xdr:row>31</xdr:row>
      <xdr:rowOff>114300</xdr:rowOff>
    </xdr:to>
    <xdr:sp macro="" textlink="">
      <xdr:nvSpPr>
        <xdr:cNvPr id="13460" name="Text Box 75" hidden="1">
          <a:extLst>
            <a:ext uri="{FF2B5EF4-FFF2-40B4-BE49-F238E27FC236}">
              <a16:creationId xmlns:a16="http://schemas.microsoft.com/office/drawing/2014/main" id="{00000000-0008-0000-0000-000094340000}"/>
            </a:ext>
          </a:extLst>
        </xdr:cNvPr>
        <xdr:cNvSpPr txBox="1">
          <a:spLocks noChangeArrowheads="1"/>
        </xdr:cNvSpPr>
      </xdr:nvSpPr>
      <xdr:spPr bwMode="auto">
        <a:xfrm>
          <a:off x="4171950" y="660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76200</xdr:rowOff>
    </xdr:from>
    <xdr:to>
      <xdr:col>7</xdr:col>
      <xdr:colOff>76200</xdr:colOff>
      <xdr:row>31</xdr:row>
      <xdr:rowOff>114300</xdr:rowOff>
    </xdr:to>
    <xdr:sp macro="" textlink="">
      <xdr:nvSpPr>
        <xdr:cNvPr id="13461" name="Text Box 75" hidden="1">
          <a:extLst>
            <a:ext uri="{FF2B5EF4-FFF2-40B4-BE49-F238E27FC236}">
              <a16:creationId xmlns:a16="http://schemas.microsoft.com/office/drawing/2014/main" id="{00000000-0008-0000-0000-000095340000}"/>
            </a:ext>
          </a:extLst>
        </xdr:cNvPr>
        <xdr:cNvSpPr txBox="1">
          <a:spLocks noChangeArrowheads="1"/>
        </xdr:cNvSpPr>
      </xdr:nvSpPr>
      <xdr:spPr bwMode="auto">
        <a:xfrm>
          <a:off x="4171950" y="660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76200</xdr:rowOff>
    </xdr:from>
    <xdr:to>
      <xdr:col>7</xdr:col>
      <xdr:colOff>76200</xdr:colOff>
      <xdr:row>31</xdr:row>
      <xdr:rowOff>114300</xdr:rowOff>
    </xdr:to>
    <xdr:sp macro="" textlink="">
      <xdr:nvSpPr>
        <xdr:cNvPr id="13462" name="Text Box 75" hidden="1">
          <a:extLst>
            <a:ext uri="{FF2B5EF4-FFF2-40B4-BE49-F238E27FC236}">
              <a16:creationId xmlns:a16="http://schemas.microsoft.com/office/drawing/2014/main" id="{00000000-0008-0000-0000-000096340000}"/>
            </a:ext>
          </a:extLst>
        </xdr:cNvPr>
        <xdr:cNvSpPr txBox="1">
          <a:spLocks noChangeArrowheads="1"/>
        </xdr:cNvSpPr>
      </xdr:nvSpPr>
      <xdr:spPr bwMode="auto">
        <a:xfrm>
          <a:off x="4171950" y="660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76200</xdr:rowOff>
    </xdr:from>
    <xdr:to>
      <xdr:col>7</xdr:col>
      <xdr:colOff>76200</xdr:colOff>
      <xdr:row>31</xdr:row>
      <xdr:rowOff>114300</xdr:rowOff>
    </xdr:to>
    <xdr:sp macro="" textlink="">
      <xdr:nvSpPr>
        <xdr:cNvPr id="13463" name="Text Box 75" hidden="1">
          <a:extLst>
            <a:ext uri="{FF2B5EF4-FFF2-40B4-BE49-F238E27FC236}">
              <a16:creationId xmlns:a16="http://schemas.microsoft.com/office/drawing/2014/main" id="{00000000-0008-0000-0000-000097340000}"/>
            </a:ext>
          </a:extLst>
        </xdr:cNvPr>
        <xdr:cNvSpPr txBox="1">
          <a:spLocks noChangeArrowheads="1"/>
        </xdr:cNvSpPr>
      </xdr:nvSpPr>
      <xdr:spPr bwMode="auto">
        <a:xfrm>
          <a:off x="4171950" y="660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76200</xdr:rowOff>
    </xdr:from>
    <xdr:to>
      <xdr:col>7</xdr:col>
      <xdr:colOff>76200</xdr:colOff>
      <xdr:row>31</xdr:row>
      <xdr:rowOff>114300</xdr:rowOff>
    </xdr:to>
    <xdr:sp macro="" textlink="">
      <xdr:nvSpPr>
        <xdr:cNvPr id="13464" name="Text Box 75" hidden="1">
          <a:extLst>
            <a:ext uri="{FF2B5EF4-FFF2-40B4-BE49-F238E27FC236}">
              <a16:creationId xmlns:a16="http://schemas.microsoft.com/office/drawing/2014/main" id="{00000000-0008-0000-0000-000098340000}"/>
            </a:ext>
          </a:extLst>
        </xdr:cNvPr>
        <xdr:cNvSpPr txBox="1">
          <a:spLocks noChangeArrowheads="1"/>
        </xdr:cNvSpPr>
      </xdr:nvSpPr>
      <xdr:spPr bwMode="auto">
        <a:xfrm>
          <a:off x="4171950" y="660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76200</xdr:rowOff>
    </xdr:from>
    <xdr:to>
      <xdr:col>7</xdr:col>
      <xdr:colOff>76200</xdr:colOff>
      <xdr:row>31</xdr:row>
      <xdr:rowOff>114300</xdr:rowOff>
    </xdr:to>
    <xdr:sp macro="" textlink="">
      <xdr:nvSpPr>
        <xdr:cNvPr id="13465" name="Text Box 75" hidden="1">
          <a:extLst>
            <a:ext uri="{FF2B5EF4-FFF2-40B4-BE49-F238E27FC236}">
              <a16:creationId xmlns:a16="http://schemas.microsoft.com/office/drawing/2014/main" id="{00000000-0008-0000-0000-000099340000}"/>
            </a:ext>
          </a:extLst>
        </xdr:cNvPr>
        <xdr:cNvSpPr txBox="1">
          <a:spLocks noChangeArrowheads="1"/>
        </xdr:cNvSpPr>
      </xdr:nvSpPr>
      <xdr:spPr bwMode="auto">
        <a:xfrm>
          <a:off x="4171950" y="660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76200</xdr:rowOff>
    </xdr:from>
    <xdr:to>
      <xdr:col>7</xdr:col>
      <xdr:colOff>76200</xdr:colOff>
      <xdr:row>31</xdr:row>
      <xdr:rowOff>114300</xdr:rowOff>
    </xdr:to>
    <xdr:sp macro="" textlink="">
      <xdr:nvSpPr>
        <xdr:cNvPr id="13466" name="Text Box 75" hidden="1">
          <a:extLst>
            <a:ext uri="{FF2B5EF4-FFF2-40B4-BE49-F238E27FC236}">
              <a16:creationId xmlns:a16="http://schemas.microsoft.com/office/drawing/2014/main" id="{00000000-0008-0000-0000-00009A340000}"/>
            </a:ext>
          </a:extLst>
        </xdr:cNvPr>
        <xdr:cNvSpPr txBox="1">
          <a:spLocks noChangeArrowheads="1"/>
        </xdr:cNvSpPr>
      </xdr:nvSpPr>
      <xdr:spPr bwMode="auto">
        <a:xfrm>
          <a:off x="4171950" y="660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76200</xdr:rowOff>
    </xdr:from>
    <xdr:to>
      <xdr:col>7</xdr:col>
      <xdr:colOff>76200</xdr:colOff>
      <xdr:row>31</xdr:row>
      <xdr:rowOff>114300</xdr:rowOff>
    </xdr:to>
    <xdr:sp macro="" textlink="">
      <xdr:nvSpPr>
        <xdr:cNvPr id="13467" name="Text Box 75" hidden="1">
          <a:extLst>
            <a:ext uri="{FF2B5EF4-FFF2-40B4-BE49-F238E27FC236}">
              <a16:creationId xmlns:a16="http://schemas.microsoft.com/office/drawing/2014/main" id="{00000000-0008-0000-0000-00009B340000}"/>
            </a:ext>
          </a:extLst>
        </xdr:cNvPr>
        <xdr:cNvSpPr txBox="1">
          <a:spLocks noChangeArrowheads="1"/>
        </xdr:cNvSpPr>
      </xdr:nvSpPr>
      <xdr:spPr bwMode="auto">
        <a:xfrm>
          <a:off x="4171950" y="660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76200</xdr:rowOff>
    </xdr:from>
    <xdr:to>
      <xdr:col>7</xdr:col>
      <xdr:colOff>76200</xdr:colOff>
      <xdr:row>31</xdr:row>
      <xdr:rowOff>114300</xdr:rowOff>
    </xdr:to>
    <xdr:sp macro="" textlink="">
      <xdr:nvSpPr>
        <xdr:cNvPr id="13468" name="Text Box 75" hidden="1">
          <a:extLst>
            <a:ext uri="{FF2B5EF4-FFF2-40B4-BE49-F238E27FC236}">
              <a16:creationId xmlns:a16="http://schemas.microsoft.com/office/drawing/2014/main" id="{00000000-0008-0000-0000-00009C340000}"/>
            </a:ext>
          </a:extLst>
        </xdr:cNvPr>
        <xdr:cNvSpPr txBox="1">
          <a:spLocks noChangeArrowheads="1"/>
        </xdr:cNvSpPr>
      </xdr:nvSpPr>
      <xdr:spPr bwMode="auto">
        <a:xfrm>
          <a:off x="4171950" y="660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76200</xdr:rowOff>
    </xdr:from>
    <xdr:to>
      <xdr:col>7</xdr:col>
      <xdr:colOff>76200</xdr:colOff>
      <xdr:row>31</xdr:row>
      <xdr:rowOff>114300</xdr:rowOff>
    </xdr:to>
    <xdr:sp macro="" textlink="">
      <xdr:nvSpPr>
        <xdr:cNvPr id="13469" name="Text Box 75" hidden="1">
          <a:extLst>
            <a:ext uri="{FF2B5EF4-FFF2-40B4-BE49-F238E27FC236}">
              <a16:creationId xmlns:a16="http://schemas.microsoft.com/office/drawing/2014/main" id="{00000000-0008-0000-0000-00009D340000}"/>
            </a:ext>
          </a:extLst>
        </xdr:cNvPr>
        <xdr:cNvSpPr txBox="1">
          <a:spLocks noChangeArrowheads="1"/>
        </xdr:cNvSpPr>
      </xdr:nvSpPr>
      <xdr:spPr bwMode="auto">
        <a:xfrm>
          <a:off x="4171950" y="660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76200</xdr:rowOff>
    </xdr:from>
    <xdr:to>
      <xdr:col>7</xdr:col>
      <xdr:colOff>76200</xdr:colOff>
      <xdr:row>31</xdr:row>
      <xdr:rowOff>114300</xdr:rowOff>
    </xdr:to>
    <xdr:sp macro="" textlink="">
      <xdr:nvSpPr>
        <xdr:cNvPr id="13470" name="Text Box 75" hidden="1">
          <a:extLst>
            <a:ext uri="{FF2B5EF4-FFF2-40B4-BE49-F238E27FC236}">
              <a16:creationId xmlns:a16="http://schemas.microsoft.com/office/drawing/2014/main" id="{00000000-0008-0000-0000-00009E340000}"/>
            </a:ext>
          </a:extLst>
        </xdr:cNvPr>
        <xdr:cNvSpPr txBox="1">
          <a:spLocks noChangeArrowheads="1"/>
        </xdr:cNvSpPr>
      </xdr:nvSpPr>
      <xdr:spPr bwMode="auto">
        <a:xfrm>
          <a:off x="4171950" y="660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76200</xdr:rowOff>
    </xdr:from>
    <xdr:to>
      <xdr:col>7</xdr:col>
      <xdr:colOff>76200</xdr:colOff>
      <xdr:row>31</xdr:row>
      <xdr:rowOff>114300</xdr:rowOff>
    </xdr:to>
    <xdr:sp macro="" textlink="">
      <xdr:nvSpPr>
        <xdr:cNvPr id="13471" name="Text Box 75" hidden="1">
          <a:extLst>
            <a:ext uri="{FF2B5EF4-FFF2-40B4-BE49-F238E27FC236}">
              <a16:creationId xmlns:a16="http://schemas.microsoft.com/office/drawing/2014/main" id="{00000000-0008-0000-0000-00009F340000}"/>
            </a:ext>
          </a:extLst>
        </xdr:cNvPr>
        <xdr:cNvSpPr txBox="1">
          <a:spLocks noChangeArrowheads="1"/>
        </xdr:cNvSpPr>
      </xdr:nvSpPr>
      <xdr:spPr bwMode="auto">
        <a:xfrm>
          <a:off x="4171950" y="660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76200</xdr:rowOff>
    </xdr:from>
    <xdr:to>
      <xdr:col>7</xdr:col>
      <xdr:colOff>76200</xdr:colOff>
      <xdr:row>31</xdr:row>
      <xdr:rowOff>114300</xdr:rowOff>
    </xdr:to>
    <xdr:sp macro="" textlink="">
      <xdr:nvSpPr>
        <xdr:cNvPr id="13472" name="Text Box 75" hidden="1">
          <a:extLst>
            <a:ext uri="{FF2B5EF4-FFF2-40B4-BE49-F238E27FC236}">
              <a16:creationId xmlns:a16="http://schemas.microsoft.com/office/drawing/2014/main" id="{00000000-0008-0000-0000-0000A0340000}"/>
            </a:ext>
          </a:extLst>
        </xdr:cNvPr>
        <xdr:cNvSpPr txBox="1">
          <a:spLocks noChangeArrowheads="1"/>
        </xdr:cNvSpPr>
      </xdr:nvSpPr>
      <xdr:spPr bwMode="auto">
        <a:xfrm>
          <a:off x="4171950" y="660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76200</xdr:rowOff>
    </xdr:from>
    <xdr:to>
      <xdr:col>7</xdr:col>
      <xdr:colOff>76200</xdr:colOff>
      <xdr:row>31</xdr:row>
      <xdr:rowOff>114300</xdr:rowOff>
    </xdr:to>
    <xdr:sp macro="" textlink="">
      <xdr:nvSpPr>
        <xdr:cNvPr id="13473" name="Text Box 75" hidden="1">
          <a:extLst>
            <a:ext uri="{FF2B5EF4-FFF2-40B4-BE49-F238E27FC236}">
              <a16:creationId xmlns:a16="http://schemas.microsoft.com/office/drawing/2014/main" id="{00000000-0008-0000-0000-0000A1340000}"/>
            </a:ext>
          </a:extLst>
        </xdr:cNvPr>
        <xdr:cNvSpPr txBox="1">
          <a:spLocks noChangeArrowheads="1"/>
        </xdr:cNvSpPr>
      </xdr:nvSpPr>
      <xdr:spPr bwMode="auto">
        <a:xfrm>
          <a:off x="4171950" y="660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76200</xdr:rowOff>
    </xdr:from>
    <xdr:to>
      <xdr:col>7</xdr:col>
      <xdr:colOff>76200</xdr:colOff>
      <xdr:row>31</xdr:row>
      <xdr:rowOff>114300</xdr:rowOff>
    </xdr:to>
    <xdr:sp macro="" textlink="">
      <xdr:nvSpPr>
        <xdr:cNvPr id="13474" name="Text Box 75" hidden="1">
          <a:extLst>
            <a:ext uri="{FF2B5EF4-FFF2-40B4-BE49-F238E27FC236}">
              <a16:creationId xmlns:a16="http://schemas.microsoft.com/office/drawing/2014/main" id="{00000000-0008-0000-0000-0000A2340000}"/>
            </a:ext>
          </a:extLst>
        </xdr:cNvPr>
        <xdr:cNvSpPr txBox="1">
          <a:spLocks noChangeArrowheads="1"/>
        </xdr:cNvSpPr>
      </xdr:nvSpPr>
      <xdr:spPr bwMode="auto">
        <a:xfrm>
          <a:off x="4171950" y="660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76200</xdr:rowOff>
    </xdr:from>
    <xdr:to>
      <xdr:col>7</xdr:col>
      <xdr:colOff>76200</xdr:colOff>
      <xdr:row>31</xdr:row>
      <xdr:rowOff>114300</xdr:rowOff>
    </xdr:to>
    <xdr:sp macro="" textlink="">
      <xdr:nvSpPr>
        <xdr:cNvPr id="13475" name="Text Box 75" hidden="1">
          <a:extLst>
            <a:ext uri="{FF2B5EF4-FFF2-40B4-BE49-F238E27FC236}">
              <a16:creationId xmlns:a16="http://schemas.microsoft.com/office/drawing/2014/main" id="{00000000-0008-0000-0000-0000A3340000}"/>
            </a:ext>
          </a:extLst>
        </xdr:cNvPr>
        <xdr:cNvSpPr txBox="1">
          <a:spLocks noChangeArrowheads="1"/>
        </xdr:cNvSpPr>
      </xdr:nvSpPr>
      <xdr:spPr bwMode="auto">
        <a:xfrm>
          <a:off x="4171950" y="660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76200</xdr:rowOff>
    </xdr:from>
    <xdr:to>
      <xdr:col>7</xdr:col>
      <xdr:colOff>76200</xdr:colOff>
      <xdr:row>31</xdr:row>
      <xdr:rowOff>114300</xdr:rowOff>
    </xdr:to>
    <xdr:sp macro="" textlink="">
      <xdr:nvSpPr>
        <xdr:cNvPr id="13476" name="Text Box 75" hidden="1">
          <a:extLst>
            <a:ext uri="{FF2B5EF4-FFF2-40B4-BE49-F238E27FC236}">
              <a16:creationId xmlns:a16="http://schemas.microsoft.com/office/drawing/2014/main" id="{00000000-0008-0000-0000-0000A4340000}"/>
            </a:ext>
          </a:extLst>
        </xdr:cNvPr>
        <xdr:cNvSpPr txBox="1">
          <a:spLocks noChangeArrowheads="1"/>
        </xdr:cNvSpPr>
      </xdr:nvSpPr>
      <xdr:spPr bwMode="auto">
        <a:xfrm>
          <a:off x="4171950" y="660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76200</xdr:rowOff>
    </xdr:from>
    <xdr:to>
      <xdr:col>7</xdr:col>
      <xdr:colOff>76200</xdr:colOff>
      <xdr:row>31</xdr:row>
      <xdr:rowOff>114300</xdr:rowOff>
    </xdr:to>
    <xdr:sp macro="" textlink="">
      <xdr:nvSpPr>
        <xdr:cNvPr id="13477" name="Text Box 75" hidden="1">
          <a:extLst>
            <a:ext uri="{FF2B5EF4-FFF2-40B4-BE49-F238E27FC236}">
              <a16:creationId xmlns:a16="http://schemas.microsoft.com/office/drawing/2014/main" id="{00000000-0008-0000-0000-0000A5340000}"/>
            </a:ext>
          </a:extLst>
        </xdr:cNvPr>
        <xdr:cNvSpPr txBox="1">
          <a:spLocks noChangeArrowheads="1"/>
        </xdr:cNvSpPr>
      </xdr:nvSpPr>
      <xdr:spPr bwMode="auto">
        <a:xfrm>
          <a:off x="4171950" y="660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76200</xdr:rowOff>
    </xdr:from>
    <xdr:to>
      <xdr:col>7</xdr:col>
      <xdr:colOff>76200</xdr:colOff>
      <xdr:row>31</xdr:row>
      <xdr:rowOff>114300</xdr:rowOff>
    </xdr:to>
    <xdr:sp macro="" textlink="">
      <xdr:nvSpPr>
        <xdr:cNvPr id="13478" name="Text Box 75" hidden="1">
          <a:extLst>
            <a:ext uri="{FF2B5EF4-FFF2-40B4-BE49-F238E27FC236}">
              <a16:creationId xmlns:a16="http://schemas.microsoft.com/office/drawing/2014/main" id="{00000000-0008-0000-0000-0000A6340000}"/>
            </a:ext>
          </a:extLst>
        </xdr:cNvPr>
        <xdr:cNvSpPr txBox="1">
          <a:spLocks noChangeArrowheads="1"/>
        </xdr:cNvSpPr>
      </xdr:nvSpPr>
      <xdr:spPr bwMode="auto">
        <a:xfrm>
          <a:off x="4171950" y="660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76200</xdr:rowOff>
    </xdr:from>
    <xdr:to>
      <xdr:col>7</xdr:col>
      <xdr:colOff>76200</xdr:colOff>
      <xdr:row>31</xdr:row>
      <xdr:rowOff>114300</xdr:rowOff>
    </xdr:to>
    <xdr:sp macro="" textlink="">
      <xdr:nvSpPr>
        <xdr:cNvPr id="13479" name="Text Box 75" hidden="1">
          <a:extLst>
            <a:ext uri="{FF2B5EF4-FFF2-40B4-BE49-F238E27FC236}">
              <a16:creationId xmlns:a16="http://schemas.microsoft.com/office/drawing/2014/main" id="{00000000-0008-0000-0000-0000A7340000}"/>
            </a:ext>
          </a:extLst>
        </xdr:cNvPr>
        <xdr:cNvSpPr txBox="1">
          <a:spLocks noChangeArrowheads="1"/>
        </xdr:cNvSpPr>
      </xdr:nvSpPr>
      <xdr:spPr bwMode="auto">
        <a:xfrm>
          <a:off x="4171950" y="660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76200</xdr:rowOff>
    </xdr:from>
    <xdr:to>
      <xdr:col>7</xdr:col>
      <xdr:colOff>76200</xdr:colOff>
      <xdr:row>31</xdr:row>
      <xdr:rowOff>114300</xdr:rowOff>
    </xdr:to>
    <xdr:sp macro="" textlink="">
      <xdr:nvSpPr>
        <xdr:cNvPr id="13480" name="Text Box 75" hidden="1">
          <a:extLst>
            <a:ext uri="{FF2B5EF4-FFF2-40B4-BE49-F238E27FC236}">
              <a16:creationId xmlns:a16="http://schemas.microsoft.com/office/drawing/2014/main" id="{00000000-0008-0000-0000-0000A8340000}"/>
            </a:ext>
          </a:extLst>
        </xdr:cNvPr>
        <xdr:cNvSpPr txBox="1">
          <a:spLocks noChangeArrowheads="1"/>
        </xdr:cNvSpPr>
      </xdr:nvSpPr>
      <xdr:spPr bwMode="auto">
        <a:xfrm>
          <a:off x="4171950" y="660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76200</xdr:rowOff>
    </xdr:from>
    <xdr:to>
      <xdr:col>7</xdr:col>
      <xdr:colOff>76200</xdr:colOff>
      <xdr:row>31</xdr:row>
      <xdr:rowOff>114300</xdr:rowOff>
    </xdr:to>
    <xdr:sp macro="" textlink="">
      <xdr:nvSpPr>
        <xdr:cNvPr id="13481" name="Text Box 75" hidden="1">
          <a:extLst>
            <a:ext uri="{FF2B5EF4-FFF2-40B4-BE49-F238E27FC236}">
              <a16:creationId xmlns:a16="http://schemas.microsoft.com/office/drawing/2014/main" id="{00000000-0008-0000-0000-0000A9340000}"/>
            </a:ext>
          </a:extLst>
        </xdr:cNvPr>
        <xdr:cNvSpPr txBox="1">
          <a:spLocks noChangeArrowheads="1"/>
        </xdr:cNvSpPr>
      </xdr:nvSpPr>
      <xdr:spPr bwMode="auto">
        <a:xfrm>
          <a:off x="4171950" y="660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76200</xdr:rowOff>
    </xdr:from>
    <xdr:to>
      <xdr:col>7</xdr:col>
      <xdr:colOff>76200</xdr:colOff>
      <xdr:row>31</xdr:row>
      <xdr:rowOff>114300</xdr:rowOff>
    </xdr:to>
    <xdr:sp macro="" textlink="">
      <xdr:nvSpPr>
        <xdr:cNvPr id="13482" name="Text Box 75" hidden="1">
          <a:extLst>
            <a:ext uri="{FF2B5EF4-FFF2-40B4-BE49-F238E27FC236}">
              <a16:creationId xmlns:a16="http://schemas.microsoft.com/office/drawing/2014/main" id="{00000000-0008-0000-0000-0000AA340000}"/>
            </a:ext>
          </a:extLst>
        </xdr:cNvPr>
        <xdr:cNvSpPr txBox="1">
          <a:spLocks noChangeArrowheads="1"/>
        </xdr:cNvSpPr>
      </xdr:nvSpPr>
      <xdr:spPr bwMode="auto">
        <a:xfrm>
          <a:off x="4171950" y="660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76200</xdr:rowOff>
    </xdr:from>
    <xdr:to>
      <xdr:col>7</xdr:col>
      <xdr:colOff>76200</xdr:colOff>
      <xdr:row>31</xdr:row>
      <xdr:rowOff>114300</xdr:rowOff>
    </xdr:to>
    <xdr:sp macro="" textlink="">
      <xdr:nvSpPr>
        <xdr:cNvPr id="13483" name="Text Box 75" hidden="1">
          <a:extLst>
            <a:ext uri="{FF2B5EF4-FFF2-40B4-BE49-F238E27FC236}">
              <a16:creationId xmlns:a16="http://schemas.microsoft.com/office/drawing/2014/main" id="{00000000-0008-0000-0000-0000AB340000}"/>
            </a:ext>
          </a:extLst>
        </xdr:cNvPr>
        <xdr:cNvSpPr txBox="1">
          <a:spLocks noChangeArrowheads="1"/>
        </xdr:cNvSpPr>
      </xdr:nvSpPr>
      <xdr:spPr bwMode="auto">
        <a:xfrm>
          <a:off x="4171950" y="660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76200</xdr:rowOff>
    </xdr:from>
    <xdr:to>
      <xdr:col>7</xdr:col>
      <xdr:colOff>76200</xdr:colOff>
      <xdr:row>31</xdr:row>
      <xdr:rowOff>114300</xdr:rowOff>
    </xdr:to>
    <xdr:sp macro="" textlink="">
      <xdr:nvSpPr>
        <xdr:cNvPr id="13484" name="Text Box 75" hidden="1">
          <a:extLst>
            <a:ext uri="{FF2B5EF4-FFF2-40B4-BE49-F238E27FC236}">
              <a16:creationId xmlns:a16="http://schemas.microsoft.com/office/drawing/2014/main" id="{00000000-0008-0000-0000-0000AC340000}"/>
            </a:ext>
          </a:extLst>
        </xdr:cNvPr>
        <xdr:cNvSpPr txBox="1">
          <a:spLocks noChangeArrowheads="1"/>
        </xdr:cNvSpPr>
      </xdr:nvSpPr>
      <xdr:spPr bwMode="auto">
        <a:xfrm>
          <a:off x="4171950" y="660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76200</xdr:rowOff>
    </xdr:from>
    <xdr:to>
      <xdr:col>7</xdr:col>
      <xdr:colOff>76200</xdr:colOff>
      <xdr:row>31</xdr:row>
      <xdr:rowOff>66675</xdr:rowOff>
    </xdr:to>
    <xdr:sp macro="" textlink="">
      <xdr:nvSpPr>
        <xdr:cNvPr id="13485" name="Text Box 75" hidden="1">
          <a:extLst>
            <a:ext uri="{FF2B5EF4-FFF2-40B4-BE49-F238E27FC236}">
              <a16:creationId xmlns:a16="http://schemas.microsoft.com/office/drawing/2014/main" id="{00000000-0008-0000-0000-0000AD340000}"/>
            </a:ext>
          </a:extLst>
        </xdr:cNvPr>
        <xdr:cNvSpPr txBox="1">
          <a:spLocks noChangeArrowheads="1"/>
        </xdr:cNvSpPr>
      </xdr:nvSpPr>
      <xdr:spPr bwMode="auto">
        <a:xfrm>
          <a:off x="4171950" y="6600825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76200</xdr:rowOff>
    </xdr:from>
    <xdr:to>
      <xdr:col>7</xdr:col>
      <xdr:colOff>76200</xdr:colOff>
      <xdr:row>31</xdr:row>
      <xdr:rowOff>66675</xdr:rowOff>
    </xdr:to>
    <xdr:sp macro="" textlink="">
      <xdr:nvSpPr>
        <xdr:cNvPr id="13486" name="Text Box 75" hidden="1">
          <a:extLst>
            <a:ext uri="{FF2B5EF4-FFF2-40B4-BE49-F238E27FC236}">
              <a16:creationId xmlns:a16="http://schemas.microsoft.com/office/drawing/2014/main" id="{00000000-0008-0000-0000-0000AE340000}"/>
            </a:ext>
          </a:extLst>
        </xdr:cNvPr>
        <xdr:cNvSpPr txBox="1">
          <a:spLocks noChangeArrowheads="1"/>
        </xdr:cNvSpPr>
      </xdr:nvSpPr>
      <xdr:spPr bwMode="auto">
        <a:xfrm>
          <a:off x="4171950" y="6600825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76200</xdr:rowOff>
    </xdr:from>
    <xdr:to>
      <xdr:col>7</xdr:col>
      <xdr:colOff>76200</xdr:colOff>
      <xdr:row>11</xdr:row>
      <xdr:rowOff>66675</xdr:rowOff>
    </xdr:to>
    <xdr:sp macro="" textlink="">
      <xdr:nvSpPr>
        <xdr:cNvPr id="13487" name="Text Box 75" hidden="1">
          <a:extLst>
            <a:ext uri="{FF2B5EF4-FFF2-40B4-BE49-F238E27FC236}">
              <a16:creationId xmlns:a16="http://schemas.microsoft.com/office/drawing/2014/main" id="{00000000-0008-0000-0000-0000AF340000}"/>
            </a:ext>
          </a:extLst>
        </xdr:cNvPr>
        <xdr:cNvSpPr txBox="1">
          <a:spLocks noChangeArrowheads="1"/>
        </xdr:cNvSpPr>
      </xdr:nvSpPr>
      <xdr:spPr bwMode="auto">
        <a:xfrm>
          <a:off x="4171950" y="3638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13488" name="Text Box 75" hidden="1">
          <a:extLst>
            <a:ext uri="{FF2B5EF4-FFF2-40B4-BE49-F238E27FC236}">
              <a16:creationId xmlns:a16="http://schemas.microsoft.com/office/drawing/2014/main" id="{00000000-0008-0000-0000-0000B0340000}"/>
            </a:ext>
          </a:extLst>
        </xdr:cNvPr>
        <xdr:cNvSpPr txBox="1">
          <a:spLocks noChangeArrowheads="1"/>
        </xdr:cNvSpPr>
      </xdr:nvSpPr>
      <xdr:spPr bwMode="auto">
        <a:xfrm>
          <a:off x="4171950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13489" name="Text Box 75" hidden="1">
          <a:extLst>
            <a:ext uri="{FF2B5EF4-FFF2-40B4-BE49-F238E27FC236}">
              <a16:creationId xmlns:a16="http://schemas.microsoft.com/office/drawing/2014/main" id="{00000000-0008-0000-0000-0000B1340000}"/>
            </a:ext>
          </a:extLst>
        </xdr:cNvPr>
        <xdr:cNvSpPr txBox="1">
          <a:spLocks noChangeArrowheads="1"/>
        </xdr:cNvSpPr>
      </xdr:nvSpPr>
      <xdr:spPr bwMode="auto">
        <a:xfrm>
          <a:off x="4171950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13490" name="Text Box 75" hidden="1">
          <a:extLst>
            <a:ext uri="{FF2B5EF4-FFF2-40B4-BE49-F238E27FC236}">
              <a16:creationId xmlns:a16="http://schemas.microsoft.com/office/drawing/2014/main" id="{00000000-0008-0000-0000-0000B2340000}"/>
            </a:ext>
          </a:extLst>
        </xdr:cNvPr>
        <xdr:cNvSpPr txBox="1">
          <a:spLocks noChangeArrowheads="1"/>
        </xdr:cNvSpPr>
      </xdr:nvSpPr>
      <xdr:spPr bwMode="auto">
        <a:xfrm>
          <a:off x="4171950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13491" name="Text Box 75" hidden="1">
          <a:extLst>
            <a:ext uri="{FF2B5EF4-FFF2-40B4-BE49-F238E27FC236}">
              <a16:creationId xmlns:a16="http://schemas.microsoft.com/office/drawing/2014/main" id="{00000000-0008-0000-0000-0000B3340000}"/>
            </a:ext>
          </a:extLst>
        </xdr:cNvPr>
        <xdr:cNvSpPr txBox="1">
          <a:spLocks noChangeArrowheads="1"/>
        </xdr:cNvSpPr>
      </xdr:nvSpPr>
      <xdr:spPr bwMode="auto">
        <a:xfrm>
          <a:off x="4171950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13492" name="Text Box 75" hidden="1">
          <a:extLst>
            <a:ext uri="{FF2B5EF4-FFF2-40B4-BE49-F238E27FC236}">
              <a16:creationId xmlns:a16="http://schemas.microsoft.com/office/drawing/2014/main" id="{00000000-0008-0000-0000-0000B4340000}"/>
            </a:ext>
          </a:extLst>
        </xdr:cNvPr>
        <xdr:cNvSpPr txBox="1">
          <a:spLocks noChangeArrowheads="1"/>
        </xdr:cNvSpPr>
      </xdr:nvSpPr>
      <xdr:spPr bwMode="auto">
        <a:xfrm>
          <a:off x="4171950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76200</xdr:rowOff>
    </xdr:from>
    <xdr:to>
      <xdr:col>7</xdr:col>
      <xdr:colOff>76200</xdr:colOff>
      <xdr:row>12</xdr:row>
      <xdr:rowOff>66675</xdr:rowOff>
    </xdr:to>
    <xdr:sp macro="" textlink="">
      <xdr:nvSpPr>
        <xdr:cNvPr id="13493" name="Text Box 75" hidden="1">
          <a:extLst>
            <a:ext uri="{FF2B5EF4-FFF2-40B4-BE49-F238E27FC236}">
              <a16:creationId xmlns:a16="http://schemas.microsoft.com/office/drawing/2014/main" id="{00000000-0008-0000-0000-0000B5340000}"/>
            </a:ext>
          </a:extLst>
        </xdr:cNvPr>
        <xdr:cNvSpPr txBox="1">
          <a:spLocks noChangeArrowheads="1"/>
        </xdr:cNvSpPr>
      </xdr:nvSpPr>
      <xdr:spPr bwMode="auto">
        <a:xfrm>
          <a:off x="4171950" y="38481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76200</xdr:rowOff>
    </xdr:from>
    <xdr:to>
      <xdr:col>7</xdr:col>
      <xdr:colOff>76200</xdr:colOff>
      <xdr:row>12</xdr:row>
      <xdr:rowOff>66675</xdr:rowOff>
    </xdr:to>
    <xdr:sp macro="" textlink="">
      <xdr:nvSpPr>
        <xdr:cNvPr id="13494" name="Text Box 75" hidden="1">
          <a:extLst>
            <a:ext uri="{FF2B5EF4-FFF2-40B4-BE49-F238E27FC236}">
              <a16:creationId xmlns:a16="http://schemas.microsoft.com/office/drawing/2014/main" id="{00000000-0008-0000-0000-0000B6340000}"/>
            </a:ext>
          </a:extLst>
        </xdr:cNvPr>
        <xdr:cNvSpPr txBox="1">
          <a:spLocks noChangeArrowheads="1"/>
        </xdr:cNvSpPr>
      </xdr:nvSpPr>
      <xdr:spPr bwMode="auto">
        <a:xfrm>
          <a:off x="4171950" y="3638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</xdr:row>
      <xdr:rowOff>76200</xdr:rowOff>
    </xdr:from>
    <xdr:to>
      <xdr:col>7</xdr:col>
      <xdr:colOff>76200</xdr:colOff>
      <xdr:row>13</xdr:row>
      <xdr:rowOff>114300</xdr:rowOff>
    </xdr:to>
    <xdr:sp macro="" textlink="">
      <xdr:nvSpPr>
        <xdr:cNvPr id="13495" name="Text Box 75" hidden="1">
          <a:extLst>
            <a:ext uri="{FF2B5EF4-FFF2-40B4-BE49-F238E27FC236}">
              <a16:creationId xmlns:a16="http://schemas.microsoft.com/office/drawing/2014/main" id="{00000000-0008-0000-0000-0000B7340000}"/>
            </a:ext>
          </a:extLst>
        </xdr:cNvPr>
        <xdr:cNvSpPr txBox="1">
          <a:spLocks noChangeArrowheads="1"/>
        </xdr:cNvSpPr>
      </xdr:nvSpPr>
      <xdr:spPr bwMode="auto">
        <a:xfrm>
          <a:off x="4171950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</xdr:row>
      <xdr:rowOff>76200</xdr:rowOff>
    </xdr:from>
    <xdr:to>
      <xdr:col>7</xdr:col>
      <xdr:colOff>76200</xdr:colOff>
      <xdr:row>13</xdr:row>
      <xdr:rowOff>114300</xdr:rowOff>
    </xdr:to>
    <xdr:sp macro="" textlink="">
      <xdr:nvSpPr>
        <xdr:cNvPr id="13496" name="Text Box 75" hidden="1">
          <a:extLst>
            <a:ext uri="{FF2B5EF4-FFF2-40B4-BE49-F238E27FC236}">
              <a16:creationId xmlns:a16="http://schemas.microsoft.com/office/drawing/2014/main" id="{00000000-0008-0000-0000-0000B8340000}"/>
            </a:ext>
          </a:extLst>
        </xdr:cNvPr>
        <xdr:cNvSpPr txBox="1">
          <a:spLocks noChangeArrowheads="1"/>
        </xdr:cNvSpPr>
      </xdr:nvSpPr>
      <xdr:spPr bwMode="auto">
        <a:xfrm>
          <a:off x="4171950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</xdr:row>
      <xdr:rowOff>76200</xdr:rowOff>
    </xdr:from>
    <xdr:to>
      <xdr:col>7</xdr:col>
      <xdr:colOff>76200</xdr:colOff>
      <xdr:row>13</xdr:row>
      <xdr:rowOff>114300</xdr:rowOff>
    </xdr:to>
    <xdr:sp macro="" textlink="">
      <xdr:nvSpPr>
        <xdr:cNvPr id="13497" name="Text Box 75" hidden="1">
          <a:extLst>
            <a:ext uri="{FF2B5EF4-FFF2-40B4-BE49-F238E27FC236}">
              <a16:creationId xmlns:a16="http://schemas.microsoft.com/office/drawing/2014/main" id="{00000000-0008-0000-0000-0000B9340000}"/>
            </a:ext>
          </a:extLst>
        </xdr:cNvPr>
        <xdr:cNvSpPr txBox="1">
          <a:spLocks noChangeArrowheads="1"/>
        </xdr:cNvSpPr>
      </xdr:nvSpPr>
      <xdr:spPr bwMode="auto">
        <a:xfrm>
          <a:off x="4171950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</xdr:row>
      <xdr:rowOff>76200</xdr:rowOff>
    </xdr:from>
    <xdr:to>
      <xdr:col>7</xdr:col>
      <xdr:colOff>76200</xdr:colOff>
      <xdr:row>13</xdr:row>
      <xdr:rowOff>114300</xdr:rowOff>
    </xdr:to>
    <xdr:sp macro="" textlink="">
      <xdr:nvSpPr>
        <xdr:cNvPr id="13498" name="Text Box 75" hidden="1">
          <a:extLst>
            <a:ext uri="{FF2B5EF4-FFF2-40B4-BE49-F238E27FC236}">
              <a16:creationId xmlns:a16="http://schemas.microsoft.com/office/drawing/2014/main" id="{00000000-0008-0000-0000-0000BA340000}"/>
            </a:ext>
          </a:extLst>
        </xdr:cNvPr>
        <xdr:cNvSpPr txBox="1">
          <a:spLocks noChangeArrowheads="1"/>
        </xdr:cNvSpPr>
      </xdr:nvSpPr>
      <xdr:spPr bwMode="auto">
        <a:xfrm>
          <a:off x="4171950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</xdr:row>
      <xdr:rowOff>76200</xdr:rowOff>
    </xdr:from>
    <xdr:to>
      <xdr:col>7</xdr:col>
      <xdr:colOff>76200</xdr:colOff>
      <xdr:row>13</xdr:row>
      <xdr:rowOff>114300</xdr:rowOff>
    </xdr:to>
    <xdr:sp macro="" textlink="">
      <xdr:nvSpPr>
        <xdr:cNvPr id="13499" name="Text Box 75" hidden="1">
          <a:extLst>
            <a:ext uri="{FF2B5EF4-FFF2-40B4-BE49-F238E27FC236}">
              <a16:creationId xmlns:a16="http://schemas.microsoft.com/office/drawing/2014/main" id="{00000000-0008-0000-0000-0000BB340000}"/>
            </a:ext>
          </a:extLst>
        </xdr:cNvPr>
        <xdr:cNvSpPr txBox="1">
          <a:spLocks noChangeArrowheads="1"/>
        </xdr:cNvSpPr>
      </xdr:nvSpPr>
      <xdr:spPr bwMode="auto">
        <a:xfrm>
          <a:off x="4171950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</xdr:row>
      <xdr:rowOff>76200</xdr:rowOff>
    </xdr:from>
    <xdr:to>
      <xdr:col>7</xdr:col>
      <xdr:colOff>76200</xdr:colOff>
      <xdr:row>13</xdr:row>
      <xdr:rowOff>66675</xdr:rowOff>
    </xdr:to>
    <xdr:sp macro="" textlink="">
      <xdr:nvSpPr>
        <xdr:cNvPr id="13500" name="Text Box 75" hidden="1">
          <a:extLst>
            <a:ext uri="{FF2B5EF4-FFF2-40B4-BE49-F238E27FC236}">
              <a16:creationId xmlns:a16="http://schemas.microsoft.com/office/drawing/2014/main" id="{00000000-0008-0000-0000-0000BC340000}"/>
            </a:ext>
          </a:extLst>
        </xdr:cNvPr>
        <xdr:cNvSpPr txBox="1">
          <a:spLocks noChangeArrowheads="1"/>
        </xdr:cNvSpPr>
      </xdr:nvSpPr>
      <xdr:spPr bwMode="auto">
        <a:xfrm>
          <a:off x="4171950" y="38481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</xdr:row>
      <xdr:rowOff>76200</xdr:rowOff>
    </xdr:from>
    <xdr:to>
      <xdr:col>7</xdr:col>
      <xdr:colOff>76200</xdr:colOff>
      <xdr:row>13</xdr:row>
      <xdr:rowOff>66675</xdr:rowOff>
    </xdr:to>
    <xdr:sp macro="" textlink="">
      <xdr:nvSpPr>
        <xdr:cNvPr id="13501" name="Text Box 75" hidden="1">
          <a:extLst>
            <a:ext uri="{FF2B5EF4-FFF2-40B4-BE49-F238E27FC236}">
              <a16:creationId xmlns:a16="http://schemas.microsoft.com/office/drawing/2014/main" id="{00000000-0008-0000-0000-0000BD340000}"/>
            </a:ext>
          </a:extLst>
        </xdr:cNvPr>
        <xdr:cNvSpPr txBox="1">
          <a:spLocks noChangeArrowheads="1"/>
        </xdr:cNvSpPr>
      </xdr:nvSpPr>
      <xdr:spPr bwMode="auto">
        <a:xfrm>
          <a:off x="4171950" y="38481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</xdr:row>
      <xdr:rowOff>76200</xdr:rowOff>
    </xdr:from>
    <xdr:to>
      <xdr:col>7</xdr:col>
      <xdr:colOff>76200</xdr:colOff>
      <xdr:row>13</xdr:row>
      <xdr:rowOff>66675</xdr:rowOff>
    </xdr:to>
    <xdr:sp macro="" textlink="">
      <xdr:nvSpPr>
        <xdr:cNvPr id="13502" name="Text Box 75" hidden="1">
          <a:extLst>
            <a:ext uri="{FF2B5EF4-FFF2-40B4-BE49-F238E27FC236}">
              <a16:creationId xmlns:a16="http://schemas.microsoft.com/office/drawing/2014/main" id="{00000000-0008-0000-0000-0000BE340000}"/>
            </a:ext>
          </a:extLst>
        </xdr:cNvPr>
        <xdr:cNvSpPr txBox="1">
          <a:spLocks noChangeArrowheads="1"/>
        </xdr:cNvSpPr>
      </xdr:nvSpPr>
      <xdr:spPr bwMode="auto">
        <a:xfrm>
          <a:off x="4171950" y="3638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</xdr:row>
      <xdr:rowOff>76200</xdr:rowOff>
    </xdr:from>
    <xdr:to>
      <xdr:col>7</xdr:col>
      <xdr:colOff>76200</xdr:colOff>
      <xdr:row>14</xdr:row>
      <xdr:rowOff>114300</xdr:rowOff>
    </xdr:to>
    <xdr:sp macro="" textlink="">
      <xdr:nvSpPr>
        <xdr:cNvPr id="13503" name="Text Box 75" hidden="1">
          <a:extLst>
            <a:ext uri="{FF2B5EF4-FFF2-40B4-BE49-F238E27FC236}">
              <a16:creationId xmlns:a16="http://schemas.microsoft.com/office/drawing/2014/main" id="{00000000-0008-0000-0000-0000BF340000}"/>
            </a:ext>
          </a:extLst>
        </xdr:cNvPr>
        <xdr:cNvSpPr txBox="1">
          <a:spLocks noChangeArrowheads="1"/>
        </xdr:cNvSpPr>
      </xdr:nvSpPr>
      <xdr:spPr bwMode="auto">
        <a:xfrm>
          <a:off x="4171950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</xdr:row>
      <xdr:rowOff>76200</xdr:rowOff>
    </xdr:from>
    <xdr:to>
      <xdr:col>7</xdr:col>
      <xdr:colOff>76200</xdr:colOff>
      <xdr:row>14</xdr:row>
      <xdr:rowOff>114300</xdr:rowOff>
    </xdr:to>
    <xdr:sp macro="" textlink="">
      <xdr:nvSpPr>
        <xdr:cNvPr id="13504" name="Text Box 75" hidden="1">
          <a:extLst>
            <a:ext uri="{FF2B5EF4-FFF2-40B4-BE49-F238E27FC236}">
              <a16:creationId xmlns:a16="http://schemas.microsoft.com/office/drawing/2014/main" id="{00000000-0008-0000-0000-0000C0340000}"/>
            </a:ext>
          </a:extLst>
        </xdr:cNvPr>
        <xdr:cNvSpPr txBox="1">
          <a:spLocks noChangeArrowheads="1"/>
        </xdr:cNvSpPr>
      </xdr:nvSpPr>
      <xdr:spPr bwMode="auto">
        <a:xfrm>
          <a:off x="4171950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</xdr:row>
      <xdr:rowOff>76200</xdr:rowOff>
    </xdr:from>
    <xdr:to>
      <xdr:col>7</xdr:col>
      <xdr:colOff>76200</xdr:colOff>
      <xdr:row>14</xdr:row>
      <xdr:rowOff>114300</xdr:rowOff>
    </xdr:to>
    <xdr:sp macro="" textlink="">
      <xdr:nvSpPr>
        <xdr:cNvPr id="13505" name="Text Box 75" hidden="1">
          <a:extLst>
            <a:ext uri="{FF2B5EF4-FFF2-40B4-BE49-F238E27FC236}">
              <a16:creationId xmlns:a16="http://schemas.microsoft.com/office/drawing/2014/main" id="{00000000-0008-0000-0000-0000C1340000}"/>
            </a:ext>
          </a:extLst>
        </xdr:cNvPr>
        <xdr:cNvSpPr txBox="1">
          <a:spLocks noChangeArrowheads="1"/>
        </xdr:cNvSpPr>
      </xdr:nvSpPr>
      <xdr:spPr bwMode="auto">
        <a:xfrm>
          <a:off x="4171950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</xdr:row>
      <xdr:rowOff>76200</xdr:rowOff>
    </xdr:from>
    <xdr:to>
      <xdr:col>7</xdr:col>
      <xdr:colOff>76200</xdr:colOff>
      <xdr:row>14</xdr:row>
      <xdr:rowOff>114300</xdr:rowOff>
    </xdr:to>
    <xdr:sp macro="" textlink="">
      <xdr:nvSpPr>
        <xdr:cNvPr id="13506" name="Text Box 75" hidden="1">
          <a:extLst>
            <a:ext uri="{FF2B5EF4-FFF2-40B4-BE49-F238E27FC236}">
              <a16:creationId xmlns:a16="http://schemas.microsoft.com/office/drawing/2014/main" id="{00000000-0008-0000-0000-0000C2340000}"/>
            </a:ext>
          </a:extLst>
        </xdr:cNvPr>
        <xdr:cNvSpPr txBox="1">
          <a:spLocks noChangeArrowheads="1"/>
        </xdr:cNvSpPr>
      </xdr:nvSpPr>
      <xdr:spPr bwMode="auto">
        <a:xfrm>
          <a:off x="4171950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</xdr:row>
      <xdr:rowOff>76200</xdr:rowOff>
    </xdr:from>
    <xdr:to>
      <xdr:col>7</xdr:col>
      <xdr:colOff>76200</xdr:colOff>
      <xdr:row>14</xdr:row>
      <xdr:rowOff>114300</xdr:rowOff>
    </xdr:to>
    <xdr:sp macro="" textlink="">
      <xdr:nvSpPr>
        <xdr:cNvPr id="13507" name="Text Box 75" hidden="1">
          <a:extLst>
            <a:ext uri="{FF2B5EF4-FFF2-40B4-BE49-F238E27FC236}">
              <a16:creationId xmlns:a16="http://schemas.microsoft.com/office/drawing/2014/main" id="{00000000-0008-0000-0000-0000C3340000}"/>
            </a:ext>
          </a:extLst>
        </xdr:cNvPr>
        <xdr:cNvSpPr txBox="1">
          <a:spLocks noChangeArrowheads="1"/>
        </xdr:cNvSpPr>
      </xdr:nvSpPr>
      <xdr:spPr bwMode="auto">
        <a:xfrm>
          <a:off x="4171950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</xdr:row>
      <xdr:rowOff>76200</xdr:rowOff>
    </xdr:from>
    <xdr:to>
      <xdr:col>7</xdr:col>
      <xdr:colOff>76200</xdr:colOff>
      <xdr:row>14</xdr:row>
      <xdr:rowOff>66675</xdr:rowOff>
    </xdr:to>
    <xdr:sp macro="" textlink="">
      <xdr:nvSpPr>
        <xdr:cNvPr id="13508" name="Text Box 75" hidden="1">
          <a:extLst>
            <a:ext uri="{FF2B5EF4-FFF2-40B4-BE49-F238E27FC236}">
              <a16:creationId xmlns:a16="http://schemas.microsoft.com/office/drawing/2014/main" id="{00000000-0008-0000-0000-0000C4340000}"/>
            </a:ext>
          </a:extLst>
        </xdr:cNvPr>
        <xdr:cNvSpPr txBox="1">
          <a:spLocks noChangeArrowheads="1"/>
        </xdr:cNvSpPr>
      </xdr:nvSpPr>
      <xdr:spPr bwMode="auto">
        <a:xfrm>
          <a:off x="4171950" y="38481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</xdr:row>
      <xdr:rowOff>76200</xdr:rowOff>
    </xdr:from>
    <xdr:to>
      <xdr:col>7</xdr:col>
      <xdr:colOff>76200</xdr:colOff>
      <xdr:row>14</xdr:row>
      <xdr:rowOff>66675</xdr:rowOff>
    </xdr:to>
    <xdr:sp macro="" textlink="">
      <xdr:nvSpPr>
        <xdr:cNvPr id="13509" name="Text Box 75" hidden="1">
          <a:extLst>
            <a:ext uri="{FF2B5EF4-FFF2-40B4-BE49-F238E27FC236}">
              <a16:creationId xmlns:a16="http://schemas.microsoft.com/office/drawing/2014/main" id="{00000000-0008-0000-0000-0000C5340000}"/>
            </a:ext>
          </a:extLst>
        </xdr:cNvPr>
        <xdr:cNvSpPr txBox="1">
          <a:spLocks noChangeArrowheads="1"/>
        </xdr:cNvSpPr>
      </xdr:nvSpPr>
      <xdr:spPr bwMode="auto">
        <a:xfrm>
          <a:off x="4171950" y="38481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</xdr:row>
      <xdr:rowOff>76200</xdr:rowOff>
    </xdr:from>
    <xdr:to>
      <xdr:col>7</xdr:col>
      <xdr:colOff>76200</xdr:colOff>
      <xdr:row>14</xdr:row>
      <xdr:rowOff>66675</xdr:rowOff>
    </xdr:to>
    <xdr:sp macro="" textlink="">
      <xdr:nvSpPr>
        <xdr:cNvPr id="13510" name="Text Box 75" hidden="1">
          <a:extLst>
            <a:ext uri="{FF2B5EF4-FFF2-40B4-BE49-F238E27FC236}">
              <a16:creationId xmlns:a16="http://schemas.microsoft.com/office/drawing/2014/main" id="{00000000-0008-0000-0000-0000C6340000}"/>
            </a:ext>
          </a:extLst>
        </xdr:cNvPr>
        <xdr:cNvSpPr txBox="1">
          <a:spLocks noChangeArrowheads="1"/>
        </xdr:cNvSpPr>
      </xdr:nvSpPr>
      <xdr:spPr bwMode="auto">
        <a:xfrm>
          <a:off x="4171950" y="3638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14</xdr:row>
      <xdr:rowOff>76200</xdr:rowOff>
    </xdr:from>
    <xdr:to>
      <xdr:col>7</xdr:col>
      <xdr:colOff>76200</xdr:colOff>
      <xdr:row>15</xdr:row>
      <xdr:rowOff>114300</xdr:rowOff>
    </xdr:to>
    <xdr:sp macro="" textlink="">
      <xdr:nvSpPr>
        <xdr:cNvPr id="13511" name="Text Box 75" hidden="1">
          <a:extLst>
            <a:ext uri="{FF2B5EF4-FFF2-40B4-BE49-F238E27FC236}">
              <a16:creationId xmlns:a16="http://schemas.microsoft.com/office/drawing/2014/main" id="{00000000-0008-0000-0000-0000C7340000}"/>
            </a:ext>
          </a:extLst>
        </xdr:cNvPr>
        <xdr:cNvSpPr txBox="1">
          <a:spLocks noChangeArrowheads="1"/>
        </xdr:cNvSpPr>
      </xdr:nvSpPr>
      <xdr:spPr bwMode="auto">
        <a:xfrm>
          <a:off x="4171950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14</xdr:row>
      <xdr:rowOff>76200</xdr:rowOff>
    </xdr:from>
    <xdr:to>
      <xdr:col>7</xdr:col>
      <xdr:colOff>76200</xdr:colOff>
      <xdr:row>15</xdr:row>
      <xdr:rowOff>114300</xdr:rowOff>
    </xdr:to>
    <xdr:sp macro="" textlink="">
      <xdr:nvSpPr>
        <xdr:cNvPr id="13512" name="Text Box 75" hidden="1">
          <a:extLst>
            <a:ext uri="{FF2B5EF4-FFF2-40B4-BE49-F238E27FC236}">
              <a16:creationId xmlns:a16="http://schemas.microsoft.com/office/drawing/2014/main" id="{00000000-0008-0000-0000-0000C8340000}"/>
            </a:ext>
          </a:extLst>
        </xdr:cNvPr>
        <xdr:cNvSpPr txBox="1">
          <a:spLocks noChangeArrowheads="1"/>
        </xdr:cNvSpPr>
      </xdr:nvSpPr>
      <xdr:spPr bwMode="auto">
        <a:xfrm>
          <a:off x="4171950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14</xdr:row>
      <xdr:rowOff>76200</xdr:rowOff>
    </xdr:from>
    <xdr:to>
      <xdr:col>7</xdr:col>
      <xdr:colOff>76200</xdr:colOff>
      <xdr:row>15</xdr:row>
      <xdr:rowOff>114300</xdr:rowOff>
    </xdr:to>
    <xdr:sp macro="" textlink="">
      <xdr:nvSpPr>
        <xdr:cNvPr id="13513" name="Text Box 75" hidden="1">
          <a:extLst>
            <a:ext uri="{FF2B5EF4-FFF2-40B4-BE49-F238E27FC236}">
              <a16:creationId xmlns:a16="http://schemas.microsoft.com/office/drawing/2014/main" id="{00000000-0008-0000-0000-0000C9340000}"/>
            </a:ext>
          </a:extLst>
        </xdr:cNvPr>
        <xdr:cNvSpPr txBox="1">
          <a:spLocks noChangeArrowheads="1"/>
        </xdr:cNvSpPr>
      </xdr:nvSpPr>
      <xdr:spPr bwMode="auto">
        <a:xfrm>
          <a:off x="4171950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14</xdr:row>
      <xdr:rowOff>76200</xdr:rowOff>
    </xdr:from>
    <xdr:to>
      <xdr:col>7</xdr:col>
      <xdr:colOff>76200</xdr:colOff>
      <xdr:row>15</xdr:row>
      <xdr:rowOff>114300</xdr:rowOff>
    </xdr:to>
    <xdr:sp macro="" textlink="">
      <xdr:nvSpPr>
        <xdr:cNvPr id="13514" name="Text Box 75" hidden="1">
          <a:extLst>
            <a:ext uri="{FF2B5EF4-FFF2-40B4-BE49-F238E27FC236}">
              <a16:creationId xmlns:a16="http://schemas.microsoft.com/office/drawing/2014/main" id="{00000000-0008-0000-0000-0000CA340000}"/>
            </a:ext>
          </a:extLst>
        </xdr:cNvPr>
        <xdr:cNvSpPr txBox="1">
          <a:spLocks noChangeArrowheads="1"/>
        </xdr:cNvSpPr>
      </xdr:nvSpPr>
      <xdr:spPr bwMode="auto">
        <a:xfrm>
          <a:off x="4171950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14</xdr:row>
      <xdr:rowOff>76200</xdr:rowOff>
    </xdr:from>
    <xdr:to>
      <xdr:col>7</xdr:col>
      <xdr:colOff>76200</xdr:colOff>
      <xdr:row>15</xdr:row>
      <xdr:rowOff>114300</xdr:rowOff>
    </xdr:to>
    <xdr:sp macro="" textlink="">
      <xdr:nvSpPr>
        <xdr:cNvPr id="13515" name="Text Box 75" hidden="1">
          <a:extLst>
            <a:ext uri="{FF2B5EF4-FFF2-40B4-BE49-F238E27FC236}">
              <a16:creationId xmlns:a16="http://schemas.microsoft.com/office/drawing/2014/main" id="{00000000-0008-0000-0000-0000CB340000}"/>
            </a:ext>
          </a:extLst>
        </xdr:cNvPr>
        <xdr:cNvSpPr txBox="1">
          <a:spLocks noChangeArrowheads="1"/>
        </xdr:cNvSpPr>
      </xdr:nvSpPr>
      <xdr:spPr bwMode="auto">
        <a:xfrm>
          <a:off x="4171950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14</xdr:row>
      <xdr:rowOff>76200</xdr:rowOff>
    </xdr:from>
    <xdr:to>
      <xdr:col>7</xdr:col>
      <xdr:colOff>76200</xdr:colOff>
      <xdr:row>15</xdr:row>
      <xdr:rowOff>66675</xdr:rowOff>
    </xdr:to>
    <xdr:sp macro="" textlink="">
      <xdr:nvSpPr>
        <xdr:cNvPr id="13516" name="Text Box 75" hidden="1">
          <a:extLst>
            <a:ext uri="{FF2B5EF4-FFF2-40B4-BE49-F238E27FC236}">
              <a16:creationId xmlns:a16="http://schemas.microsoft.com/office/drawing/2014/main" id="{00000000-0008-0000-0000-0000CC340000}"/>
            </a:ext>
          </a:extLst>
        </xdr:cNvPr>
        <xdr:cNvSpPr txBox="1">
          <a:spLocks noChangeArrowheads="1"/>
        </xdr:cNvSpPr>
      </xdr:nvSpPr>
      <xdr:spPr bwMode="auto">
        <a:xfrm>
          <a:off x="4171950" y="38481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14</xdr:row>
      <xdr:rowOff>76200</xdr:rowOff>
    </xdr:from>
    <xdr:to>
      <xdr:col>7</xdr:col>
      <xdr:colOff>76200</xdr:colOff>
      <xdr:row>15</xdr:row>
      <xdr:rowOff>66675</xdr:rowOff>
    </xdr:to>
    <xdr:sp macro="" textlink="">
      <xdr:nvSpPr>
        <xdr:cNvPr id="13517" name="Text Box 75" hidden="1">
          <a:extLst>
            <a:ext uri="{FF2B5EF4-FFF2-40B4-BE49-F238E27FC236}">
              <a16:creationId xmlns:a16="http://schemas.microsoft.com/office/drawing/2014/main" id="{00000000-0008-0000-0000-0000CD340000}"/>
            </a:ext>
          </a:extLst>
        </xdr:cNvPr>
        <xdr:cNvSpPr txBox="1">
          <a:spLocks noChangeArrowheads="1"/>
        </xdr:cNvSpPr>
      </xdr:nvSpPr>
      <xdr:spPr bwMode="auto">
        <a:xfrm>
          <a:off x="4171950" y="38481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14</xdr:row>
      <xdr:rowOff>76200</xdr:rowOff>
    </xdr:from>
    <xdr:to>
      <xdr:col>7</xdr:col>
      <xdr:colOff>76200</xdr:colOff>
      <xdr:row>15</xdr:row>
      <xdr:rowOff>66675</xdr:rowOff>
    </xdr:to>
    <xdr:sp macro="" textlink="">
      <xdr:nvSpPr>
        <xdr:cNvPr id="13518" name="Text Box 75" hidden="1">
          <a:extLst>
            <a:ext uri="{FF2B5EF4-FFF2-40B4-BE49-F238E27FC236}">
              <a16:creationId xmlns:a16="http://schemas.microsoft.com/office/drawing/2014/main" id="{00000000-0008-0000-0000-0000CE340000}"/>
            </a:ext>
          </a:extLst>
        </xdr:cNvPr>
        <xdr:cNvSpPr txBox="1">
          <a:spLocks noChangeArrowheads="1"/>
        </xdr:cNvSpPr>
      </xdr:nvSpPr>
      <xdr:spPr bwMode="auto">
        <a:xfrm>
          <a:off x="4171950" y="3638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15</xdr:row>
      <xdr:rowOff>76200</xdr:rowOff>
    </xdr:from>
    <xdr:to>
      <xdr:col>7</xdr:col>
      <xdr:colOff>76200</xdr:colOff>
      <xdr:row>16</xdr:row>
      <xdr:rowOff>114300</xdr:rowOff>
    </xdr:to>
    <xdr:sp macro="" textlink="">
      <xdr:nvSpPr>
        <xdr:cNvPr id="13519" name="Text Box 75" hidden="1">
          <a:extLst>
            <a:ext uri="{FF2B5EF4-FFF2-40B4-BE49-F238E27FC236}">
              <a16:creationId xmlns:a16="http://schemas.microsoft.com/office/drawing/2014/main" id="{00000000-0008-0000-0000-0000CF340000}"/>
            </a:ext>
          </a:extLst>
        </xdr:cNvPr>
        <xdr:cNvSpPr txBox="1">
          <a:spLocks noChangeArrowheads="1"/>
        </xdr:cNvSpPr>
      </xdr:nvSpPr>
      <xdr:spPr bwMode="auto">
        <a:xfrm>
          <a:off x="4171950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15</xdr:row>
      <xdr:rowOff>76200</xdr:rowOff>
    </xdr:from>
    <xdr:to>
      <xdr:col>7</xdr:col>
      <xdr:colOff>76200</xdr:colOff>
      <xdr:row>16</xdr:row>
      <xdr:rowOff>114300</xdr:rowOff>
    </xdr:to>
    <xdr:sp macro="" textlink="">
      <xdr:nvSpPr>
        <xdr:cNvPr id="13520" name="Text Box 75" hidden="1">
          <a:extLst>
            <a:ext uri="{FF2B5EF4-FFF2-40B4-BE49-F238E27FC236}">
              <a16:creationId xmlns:a16="http://schemas.microsoft.com/office/drawing/2014/main" id="{00000000-0008-0000-0000-0000D0340000}"/>
            </a:ext>
          </a:extLst>
        </xdr:cNvPr>
        <xdr:cNvSpPr txBox="1">
          <a:spLocks noChangeArrowheads="1"/>
        </xdr:cNvSpPr>
      </xdr:nvSpPr>
      <xdr:spPr bwMode="auto">
        <a:xfrm>
          <a:off x="4171950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15</xdr:row>
      <xdr:rowOff>76200</xdr:rowOff>
    </xdr:from>
    <xdr:to>
      <xdr:col>7</xdr:col>
      <xdr:colOff>76200</xdr:colOff>
      <xdr:row>16</xdr:row>
      <xdr:rowOff>114300</xdr:rowOff>
    </xdr:to>
    <xdr:sp macro="" textlink="">
      <xdr:nvSpPr>
        <xdr:cNvPr id="13521" name="Text Box 75" hidden="1">
          <a:extLst>
            <a:ext uri="{FF2B5EF4-FFF2-40B4-BE49-F238E27FC236}">
              <a16:creationId xmlns:a16="http://schemas.microsoft.com/office/drawing/2014/main" id="{00000000-0008-0000-0000-0000D1340000}"/>
            </a:ext>
          </a:extLst>
        </xdr:cNvPr>
        <xdr:cNvSpPr txBox="1">
          <a:spLocks noChangeArrowheads="1"/>
        </xdr:cNvSpPr>
      </xdr:nvSpPr>
      <xdr:spPr bwMode="auto">
        <a:xfrm>
          <a:off x="4171950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15</xdr:row>
      <xdr:rowOff>76200</xdr:rowOff>
    </xdr:from>
    <xdr:to>
      <xdr:col>7</xdr:col>
      <xdr:colOff>76200</xdr:colOff>
      <xdr:row>16</xdr:row>
      <xdr:rowOff>114300</xdr:rowOff>
    </xdr:to>
    <xdr:sp macro="" textlink="">
      <xdr:nvSpPr>
        <xdr:cNvPr id="13522" name="Text Box 75" hidden="1">
          <a:extLst>
            <a:ext uri="{FF2B5EF4-FFF2-40B4-BE49-F238E27FC236}">
              <a16:creationId xmlns:a16="http://schemas.microsoft.com/office/drawing/2014/main" id="{00000000-0008-0000-0000-0000D2340000}"/>
            </a:ext>
          </a:extLst>
        </xdr:cNvPr>
        <xdr:cNvSpPr txBox="1">
          <a:spLocks noChangeArrowheads="1"/>
        </xdr:cNvSpPr>
      </xdr:nvSpPr>
      <xdr:spPr bwMode="auto">
        <a:xfrm>
          <a:off x="4171950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15</xdr:row>
      <xdr:rowOff>76200</xdr:rowOff>
    </xdr:from>
    <xdr:to>
      <xdr:col>7</xdr:col>
      <xdr:colOff>76200</xdr:colOff>
      <xdr:row>16</xdr:row>
      <xdr:rowOff>114300</xdr:rowOff>
    </xdr:to>
    <xdr:sp macro="" textlink="">
      <xdr:nvSpPr>
        <xdr:cNvPr id="13523" name="Text Box 75" hidden="1">
          <a:extLst>
            <a:ext uri="{FF2B5EF4-FFF2-40B4-BE49-F238E27FC236}">
              <a16:creationId xmlns:a16="http://schemas.microsoft.com/office/drawing/2014/main" id="{00000000-0008-0000-0000-0000D3340000}"/>
            </a:ext>
          </a:extLst>
        </xdr:cNvPr>
        <xdr:cNvSpPr txBox="1">
          <a:spLocks noChangeArrowheads="1"/>
        </xdr:cNvSpPr>
      </xdr:nvSpPr>
      <xdr:spPr bwMode="auto">
        <a:xfrm>
          <a:off x="4171950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15</xdr:row>
      <xdr:rowOff>76200</xdr:rowOff>
    </xdr:from>
    <xdr:to>
      <xdr:col>7</xdr:col>
      <xdr:colOff>76200</xdr:colOff>
      <xdr:row>16</xdr:row>
      <xdr:rowOff>66675</xdr:rowOff>
    </xdr:to>
    <xdr:sp macro="" textlink="">
      <xdr:nvSpPr>
        <xdr:cNvPr id="13524" name="Text Box 75" hidden="1">
          <a:extLst>
            <a:ext uri="{FF2B5EF4-FFF2-40B4-BE49-F238E27FC236}">
              <a16:creationId xmlns:a16="http://schemas.microsoft.com/office/drawing/2014/main" id="{00000000-0008-0000-0000-0000D4340000}"/>
            </a:ext>
          </a:extLst>
        </xdr:cNvPr>
        <xdr:cNvSpPr txBox="1">
          <a:spLocks noChangeArrowheads="1"/>
        </xdr:cNvSpPr>
      </xdr:nvSpPr>
      <xdr:spPr bwMode="auto">
        <a:xfrm>
          <a:off x="4171950" y="38481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15</xdr:row>
      <xdr:rowOff>76200</xdr:rowOff>
    </xdr:from>
    <xdr:to>
      <xdr:col>7</xdr:col>
      <xdr:colOff>76200</xdr:colOff>
      <xdr:row>16</xdr:row>
      <xdr:rowOff>66675</xdr:rowOff>
    </xdr:to>
    <xdr:sp macro="" textlink="">
      <xdr:nvSpPr>
        <xdr:cNvPr id="13525" name="Text Box 75" hidden="1">
          <a:extLst>
            <a:ext uri="{FF2B5EF4-FFF2-40B4-BE49-F238E27FC236}">
              <a16:creationId xmlns:a16="http://schemas.microsoft.com/office/drawing/2014/main" id="{00000000-0008-0000-0000-0000D5340000}"/>
            </a:ext>
          </a:extLst>
        </xdr:cNvPr>
        <xdr:cNvSpPr txBox="1">
          <a:spLocks noChangeArrowheads="1"/>
        </xdr:cNvSpPr>
      </xdr:nvSpPr>
      <xdr:spPr bwMode="auto">
        <a:xfrm>
          <a:off x="4171950" y="38481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15</xdr:row>
      <xdr:rowOff>76200</xdr:rowOff>
    </xdr:from>
    <xdr:to>
      <xdr:col>7</xdr:col>
      <xdr:colOff>76200</xdr:colOff>
      <xdr:row>16</xdr:row>
      <xdr:rowOff>66675</xdr:rowOff>
    </xdr:to>
    <xdr:sp macro="" textlink="">
      <xdr:nvSpPr>
        <xdr:cNvPr id="13526" name="Text Box 75" hidden="1">
          <a:extLst>
            <a:ext uri="{FF2B5EF4-FFF2-40B4-BE49-F238E27FC236}">
              <a16:creationId xmlns:a16="http://schemas.microsoft.com/office/drawing/2014/main" id="{00000000-0008-0000-0000-0000D6340000}"/>
            </a:ext>
          </a:extLst>
        </xdr:cNvPr>
        <xdr:cNvSpPr txBox="1">
          <a:spLocks noChangeArrowheads="1"/>
        </xdr:cNvSpPr>
      </xdr:nvSpPr>
      <xdr:spPr bwMode="auto">
        <a:xfrm>
          <a:off x="4171950" y="3638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</xdr:row>
      <xdr:rowOff>76200</xdr:rowOff>
    </xdr:from>
    <xdr:to>
      <xdr:col>7</xdr:col>
      <xdr:colOff>76200</xdr:colOff>
      <xdr:row>17</xdr:row>
      <xdr:rowOff>114300</xdr:rowOff>
    </xdr:to>
    <xdr:sp macro="" textlink="">
      <xdr:nvSpPr>
        <xdr:cNvPr id="13527" name="Text Box 75" hidden="1">
          <a:extLst>
            <a:ext uri="{FF2B5EF4-FFF2-40B4-BE49-F238E27FC236}">
              <a16:creationId xmlns:a16="http://schemas.microsoft.com/office/drawing/2014/main" id="{00000000-0008-0000-0000-0000D7340000}"/>
            </a:ext>
          </a:extLst>
        </xdr:cNvPr>
        <xdr:cNvSpPr txBox="1">
          <a:spLocks noChangeArrowheads="1"/>
        </xdr:cNvSpPr>
      </xdr:nvSpPr>
      <xdr:spPr bwMode="auto">
        <a:xfrm>
          <a:off x="4171950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</xdr:row>
      <xdr:rowOff>76200</xdr:rowOff>
    </xdr:from>
    <xdr:to>
      <xdr:col>7</xdr:col>
      <xdr:colOff>76200</xdr:colOff>
      <xdr:row>17</xdr:row>
      <xdr:rowOff>114300</xdr:rowOff>
    </xdr:to>
    <xdr:sp macro="" textlink="">
      <xdr:nvSpPr>
        <xdr:cNvPr id="13528" name="Text Box 75" hidden="1">
          <a:extLst>
            <a:ext uri="{FF2B5EF4-FFF2-40B4-BE49-F238E27FC236}">
              <a16:creationId xmlns:a16="http://schemas.microsoft.com/office/drawing/2014/main" id="{00000000-0008-0000-0000-0000D8340000}"/>
            </a:ext>
          </a:extLst>
        </xdr:cNvPr>
        <xdr:cNvSpPr txBox="1">
          <a:spLocks noChangeArrowheads="1"/>
        </xdr:cNvSpPr>
      </xdr:nvSpPr>
      <xdr:spPr bwMode="auto">
        <a:xfrm>
          <a:off x="4171950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</xdr:row>
      <xdr:rowOff>76200</xdr:rowOff>
    </xdr:from>
    <xdr:to>
      <xdr:col>7</xdr:col>
      <xdr:colOff>76200</xdr:colOff>
      <xdr:row>17</xdr:row>
      <xdr:rowOff>114300</xdr:rowOff>
    </xdr:to>
    <xdr:sp macro="" textlink="">
      <xdr:nvSpPr>
        <xdr:cNvPr id="13529" name="Text Box 75" hidden="1">
          <a:extLst>
            <a:ext uri="{FF2B5EF4-FFF2-40B4-BE49-F238E27FC236}">
              <a16:creationId xmlns:a16="http://schemas.microsoft.com/office/drawing/2014/main" id="{00000000-0008-0000-0000-0000D9340000}"/>
            </a:ext>
          </a:extLst>
        </xdr:cNvPr>
        <xdr:cNvSpPr txBox="1">
          <a:spLocks noChangeArrowheads="1"/>
        </xdr:cNvSpPr>
      </xdr:nvSpPr>
      <xdr:spPr bwMode="auto">
        <a:xfrm>
          <a:off x="4171950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</xdr:row>
      <xdr:rowOff>76200</xdr:rowOff>
    </xdr:from>
    <xdr:to>
      <xdr:col>7</xdr:col>
      <xdr:colOff>76200</xdr:colOff>
      <xdr:row>17</xdr:row>
      <xdr:rowOff>114300</xdr:rowOff>
    </xdr:to>
    <xdr:sp macro="" textlink="">
      <xdr:nvSpPr>
        <xdr:cNvPr id="13530" name="Text Box 75" hidden="1">
          <a:extLst>
            <a:ext uri="{FF2B5EF4-FFF2-40B4-BE49-F238E27FC236}">
              <a16:creationId xmlns:a16="http://schemas.microsoft.com/office/drawing/2014/main" id="{00000000-0008-0000-0000-0000DA340000}"/>
            </a:ext>
          </a:extLst>
        </xdr:cNvPr>
        <xdr:cNvSpPr txBox="1">
          <a:spLocks noChangeArrowheads="1"/>
        </xdr:cNvSpPr>
      </xdr:nvSpPr>
      <xdr:spPr bwMode="auto">
        <a:xfrm>
          <a:off x="4171950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</xdr:row>
      <xdr:rowOff>76200</xdr:rowOff>
    </xdr:from>
    <xdr:to>
      <xdr:col>7</xdr:col>
      <xdr:colOff>76200</xdr:colOff>
      <xdr:row>17</xdr:row>
      <xdr:rowOff>114300</xdr:rowOff>
    </xdr:to>
    <xdr:sp macro="" textlink="">
      <xdr:nvSpPr>
        <xdr:cNvPr id="13531" name="Text Box 75" hidden="1">
          <a:extLst>
            <a:ext uri="{FF2B5EF4-FFF2-40B4-BE49-F238E27FC236}">
              <a16:creationId xmlns:a16="http://schemas.microsoft.com/office/drawing/2014/main" id="{00000000-0008-0000-0000-0000DB340000}"/>
            </a:ext>
          </a:extLst>
        </xdr:cNvPr>
        <xdr:cNvSpPr txBox="1">
          <a:spLocks noChangeArrowheads="1"/>
        </xdr:cNvSpPr>
      </xdr:nvSpPr>
      <xdr:spPr bwMode="auto">
        <a:xfrm>
          <a:off x="4171950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</xdr:row>
      <xdr:rowOff>76200</xdr:rowOff>
    </xdr:from>
    <xdr:to>
      <xdr:col>7</xdr:col>
      <xdr:colOff>76200</xdr:colOff>
      <xdr:row>17</xdr:row>
      <xdr:rowOff>66675</xdr:rowOff>
    </xdr:to>
    <xdr:sp macro="" textlink="">
      <xdr:nvSpPr>
        <xdr:cNvPr id="13532" name="Text Box 75" hidden="1">
          <a:extLst>
            <a:ext uri="{FF2B5EF4-FFF2-40B4-BE49-F238E27FC236}">
              <a16:creationId xmlns:a16="http://schemas.microsoft.com/office/drawing/2014/main" id="{00000000-0008-0000-0000-0000DC340000}"/>
            </a:ext>
          </a:extLst>
        </xdr:cNvPr>
        <xdr:cNvSpPr txBox="1">
          <a:spLocks noChangeArrowheads="1"/>
        </xdr:cNvSpPr>
      </xdr:nvSpPr>
      <xdr:spPr bwMode="auto">
        <a:xfrm>
          <a:off x="4171950" y="38481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</xdr:row>
      <xdr:rowOff>76200</xdr:rowOff>
    </xdr:from>
    <xdr:to>
      <xdr:col>7</xdr:col>
      <xdr:colOff>76200</xdr:colOff>
      <xdr:row>17</xdr:row>
      <xdr:rowOff>66675</xdr:rowOff>
    </xdr:to>
    <xdr:sp macro="" textlink="">
      <xdr:nvSpPr>
        <xdr:cNvPr id="13533" name="Text Box 75" hidden="1">
          <a:extLst>
            <a:ext uri="{FF2B5EF4-FFF2-40B4-BE49-F238E27FC236}">
              <a16:creationId xmlns:a16="http://schemas.microsoft.com/office/drawing/2014/main" id="{00000000-0008-0000-0000-0000DD340000}"/>
            </a:ext>
          </a:extLst>
        </xdr:cNvPr>
        <xdr:cNvSpPr txBox="1">
          <a:spLocks noChangeArrowheads="1"/>
        </xdr:cNvSpPr>
      </xdr:nvSpPr>
      <xdr:spPr bwMode="auto">
        <a:xfrm>
          <a:off x="4171950" y="38481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</xdr:row>
      <xdr:rowOff>76200</xdr:rowOff>
    </xdr:from>
    <xdr:to>
      <xdr:col>7</xdr:col>
      <xdr:colOff>76200</xdr:colOff>
      <xdr:row>17</xdr:row>
      <xdr:rowOff>66675</xdr:rowOff>
    </xdr:to>
    <xdr:sp macro="" textlink="">
      <xdr:nvSpPr>
        <xdr:cNvPr id="13534" name="Text Box 75" hidden="1">
          <a:extLst>
            <a:ext uri="{FF2B5EF4-FFF2-40B4-BE49-F238E27FC236}">
              <a16:creationId xmlns:a16="http://schemas.microsoft.com/office/drawing/2014/main" id="{00000000-0008-0000-0000-0000DE340000}"/>
            </a:ext>
          </a:extLst>
        </xdr:cNvPr>
        <xdr:cNvSpPr txBox="1">
          <a:spLocks noChangeArrowheads="1"/>
        </xdr:cNvSpPr>
      </xdr:nvSpPr>
      <xdr:spPr bwMode="auto">
        <a:xfrm>
          <a:off x="4171950" y="3638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</xdr:row>
      <xdr:rowOff>76200</xdr:rowOff>
    </xdr:from>
    <xdr:to>
      <xdr:col>7</xdr:col>
      <xdr:colOff>76200</xdr:colOff>
      <xdr:row>18</xdr:row>
      <xdr:rowOff>114300</xdr:rowOff>
    </xdr:to>
    <xdr:sp macro="" textlink="">
      <xdr:nvSpPr>
        <xdr:cNvPr id="13535" name="Text Box 75" hidden="1">
          <a:extLst>
            <a:ext uri="{FF2B5EF4-FFF2-40B4-BE49-F238E27FC236}">
              <a16:creationId xmlns:a16="http://schemas.microsoft.com/office/drawing/2014/main" id="{00000000-0008-0000-0000-0000DF340000}"/>
            </a:ext>
          </a:extLst>
        </xdr:cNvPr>
        <xdr:cNvSpPr txBox="1">
          <a:spLocks noChangeArrowheads="1"/>
        </xdr:cNvSpPr>
      </xdr:nvSpPr>
      <xdr:spPr bwMode="auto">
        <a:xfrm>
          <a:off x="4171950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</xdr:row>
      <xdr:rowOff>76200</xdr:rowOff>
    </xdr:from>
    <xdr:to>
      <xdr:col>7</xdr:col>
      <xdr:colOff>76200</xdr:colOff>
      <xdr:row>18</xdr:row>
      <xdr:rowOff>114300</xdr:rowOff>
    </xdr:to>
    <xdr:sp macro="" textlink="">
      <xdr:nvSpPr>
        <xdr:cNvPr id="13536" name="Text Box 75" hidden="1">
          <a:extLst>
            <a:ext uri="{FF2B5EF4-FFF2-40B4-BE49-F238E27FC236}">
              <a16:creationId xmlns:a16="http://schemas.microsoft.com/office/drawing/2014/main" id="{00000000-0008-0000-0000-0000E0340000}"/>
            </a:ext>
          </a:extLst>
        </xdr:cNvPr>
        <xdr:cNvSpPr txBox="1">
          <a:spLocks noChangeArrowheads="1"/>
        </xdr:cNvSpPr>
      </xdr:nvSpPr>
      <xdr:spPr bwMode="auto">
        <a:xfrm>
          <a:off x="4171950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</xdr:row>
      <xdr:rowOff>76200</xdr:rowOff>
    </xdr:from>
    <xdr:to>
      <xdr:col>7</xdr:col>
      <xdr:colOff>76200</xdr:colOff>
      <xdr:row>18</xdr:row>
      <xdr:rowOff>114300</xdr:rowOff>
    </xdr:to>
    <xdr:sp macro="" textlink="">
      <xdr:nvSpPr>
        <xdr:cNvPr id="13537" name="Text Box 75" hidden="1">
          <a:extLst>
            <a:ext uri="{FF2B5EF4-FFF2-40B4-BE49-F238E27FC236}">
              <a16:creationId xmlns:a16="http://schemas.microsoft.com/office/drawing/2014/main" id="{00000000-0008-0000-0000-0000E1340000}"/>
            </a:ext>
          </a:extLst>
        </xdr:cNvPr>
        <xdr:cNvSpPr txBox="1">
          <a:spLocks noChangeArrowheads="1"/>
        </xdr:cNvSpPr>
      </xdr:nvSpPr>
      <xdr:spPr bwMode="auto">
        <a:xfrm>
          <a:off x="4171950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</xdr:row>
      <xdr:rowOff>76200</xdr:rowOff>
    </xdr:from>
    <xdr:to>
      <xdr:col>7</xdr:col>
      <xdr:colOff>76200</xdr:colOff>
      <xdr:row>18</xdr:row>
      <xdr:rowOff>114300</xdr:rowOff>
    </xdr:to>
    <xdr:sp macro="" textlink="">
      <xdr:nvSpPr>
        <xdr:cNvPr id="13538" name="Text Box 75" hidden="1">
          <a:extLst>
            <a:ext uri="{FF2B5EF4-FFF2-40B4-BE49-F238E27FC236}">
              <a16:creationId xmlns:a16="http://schemas.microsoft.com/office/drawing/2014/main" id="{00000000-0008-0000-0000-0000E2340000}"/>
            </a:ext>
          </a:extLst>
        </xdr:cNvPr>
        <xdr:cNvSpPr txBox="1">
          <a:spLocks noChangeArrowheads="1"/>
        </xdr:cNvSpPr>
      </xdr:nvSpPr>
      <xdr:spPr bwMode="auto">
        <a:xfrm>
          <a:off x="4171950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</xdr:row>
      <xdr:rowOff>76200</xdr:rowOff>
    </xdr:from>
    <xdr:to>
      <xdr:col>7</xdr:col>
      <xdr:colOff>76200</xdr:colOff>
      <xdr:row>18</xdr:row>
      <xdr:rowOff>114300</xdr:rowOff>
    </xdr:to>
    <xdr:sp macro="" textlink="">
      <xdr:nvSpPr>
        <xdr:cNvPr id="13539" name="Text Box 75" hidden="1">
          <a:extLst>
            <a:ext uri="{FF2B5EF4-FFF2-40B4-BE49-F238E27FC236}">
              <a16:creationId xmlns:a16="http://schemas.microsoft.com/office/drawing/2014/main" id="{00000000-0008-0000-0000-0000E3340000}"/>
            </a:ext>
          </a:extLst>
        </xdr:cNvPr>
        <xdr:cNvSpPr txBox="1">
          <a:spLocks noChangeArrowheads="1"/>
        </xdr:cNvSpPr>
      </xdr:nvSpPr>
      <xdr:spPr bwMode="auto">
        <a:xfrm>
          <a:off x="4171950" y="3848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</xdr:row>
      <xdr:rowOff>76200</xdr:rowOff>
    </xdr:from>
    <xdr:to>
      <xdr:col>7</xdr:col>
      <xdr:colOff>76200</xdr:colOff>
      <xdr:row>18</xdr:row>
      <xdr:rowOff>66675</xdr:rowOff>
    </xdr:to>
    <xdr:sp macro="" textlink="">
      <xdr:nvSpPr>
        <xdr:cNvPr id="13540" name="Text Box 75" hidden="1">
          <a:extLst>
            <a:ext uri="{FF2B5EF4-FFF2-40B4-BE49-F238E27FC236}">
              <a16:creationId xmlns:a16="http://schemas.microsoft.com/office/drawing/2014/main" id="{00000000-0008-0000-0000-0000E4340000}"/>
            </a:ext>
          </a:extLst>
        </xdr:cNvPr>
        <xdr:cNvSpPr txBox="1">
          <a:spLocks noChangeArrowheads="1"/>
        </xdr:cNvSpPr>
      </xdr:nvSpPr>
      <xdr:spPr bwMode="auto">
        <a:xfrm>
          <a:off x="4171950" y="38481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</xdr:row>
      <xdr:rowOff>76200</xdr:rowOff>
    </xdr:from>
    <xdr:to>
      <xdr:col>7</xdr:col>
      <xdr:colOff>76200</xdr:colOff>
      <xdr:row>18</xdr:row>
      <xdr:rowOff>66675</xdr:rowOff>
    </xdr:to>
    <xdr:sp macro="" textlink="">
      <xdr:nvSpPr>
        <xdr:cNvPr id="13541" name="Text Box 75" hidden="1">
          <a:extLst>
            <a:ext uri="{FF2B5EF4-FFF2-40B4-BE49-F238E27FC236}">
              <a16:creationId xmlns:a16="http://schemas.microsoft.com/office/drawing/2014/main" id="{00000000-0008-0000-0000-0000E5340000}"/>
            </a:ext>
          </a:extLst>
        </xdr:cNvPr>
        <xdr:cNvSpPr txBox="1">
          <a:spLocks noChangeArrowheads="1"/>
        </xdr:cNvSpPr>
      </xdr:nvSpPr>
      <xdr:spPr bwMode="auto">
        <a:xfrm>
          <a:off x="4171950" y="38481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10</xdr:col>
      <xdr:colOff>0</xdr:colOff>
      <xdr:row>7</xdr:row>
      <xdr:rowOff>76200</xdr:rowOff>
    </xdr:from>
    <xdr:ext cx="76200" cy="200025"/>
    <xdr:sp macro="" textlink="">
      <xdr:nvSpPr>
        <xdr:cNvPr id="13542" name="Text Box 75" hidden="1">
          <a:extLst>
            <a:ext uri="{FF2B5EF4-FFF2-40B4-BE49-F238E27FC236}">
              <a16:creationId xmlns:a16="http://schemas.microsoft.com/office/drawing/2014/main" id="{00000000-0008-0000-0000-0000E6340000}"/>
            </a:ext>
          </a:extLst>
        </xdr:cNvPr>
        <xdr:cNvSpPr txBox="1">
          <a:spLocks noChangeArrowheads="1"/>
        </xdr:cNvSpPr>
      </xdr:nvSpPr>
      <xdr:spPr bwMode="auto">
        <a:xfrm>
          <a:off x="5000625" y="3638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30</xdr:row>
      <xdr:rowOff>76200</xdr:rowOff>
    </xdr:from>
    <xdr:ext cx="76200" cy="200025"/>
    <xdr:sp macro="" textlink="">
      <xdr:nvSpPr>
        <xdr:cNvPr id="13543" name="Text Box 75" hidden="1">
          <a:extLst>
            <a:ext uri="{FF2B5EF4-FFF2-40B4-BE49-F238E27FC236}">
              <a16:creationId xmlns:a16="http://schemas.microsoft.com/office/drawing/2014/main" id="{8B1D7825-63B9-414B-A132-B047F4551DFD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30</xdr:row>
      <xdr:rowOff>76200</xdr:rowOff>
    </xdr:from>
    <xdr:ext cx="76200" cy="200025"/>
    <xdr:sp macro="" textlink="">
      <xdr:nvSpPr>
        <xdr:cNvPr id="13544" name="Text Box 75" hidden="1">
          <a:extLst>
            <a:ext uri="{FF2B5EF4-FFF2-40B4-BE49-F238E27FC236}">
              <a16:creationId xmlns:a16="http://schemas.microsoft.com/office/drawing/2014/main" id="{29F05C34-27A4-4217-AA2E-0A84044A33D1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31</xdr:row>
      <xdr:rowOff>76200</xdr:rowOff>
    </xdr:from>
    <xdr:ext cx="76200" cy="200025"/>
    <xdr:sp macro="" textlink="">
      <xdr:nvSpPr>
        <xdr:cNvPr id="13545" name="Text Box 75" hidden="1">
          <a:extLst>
            <a:ext uri="{FF2B5EF4-FFF2-40B4-BE49-F238E27FC236}">
              <a16:creationId xmlns:a16="http://schemas.microsoft.com/office/drawing/2014/main" id="{EDC16629-BD34-4094-9C40-A156AD550917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31</xdr:row>
      <xdr:rowOff>76200</xdr:rowOff>
    </xdr:from>
    <xdr:ext cx="76200" cy="200025"/>
    <xdr:sp macro="" textlink="">
      <xdr:nvSpPr>
        <xdr:cNvPr id="13546" name="Text Box 75" hidden="1">
          <a:extLst>
            <a:ext uri="{FF2B5EF4-FFF2-40B4-BE49-F238E27FC236}">
              <a16:creationId xmlns:a16="http://schemas.microsoft.com/office/drawing/2014/main" id="{E6213DF9-4938-4B7D-AA23-8AB0655F4278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30</xdr:row>
      <xdr:rowOff>76200</xdr:rowOff>
    </xdr:from>
    <xdr:ext cx="76200" cy="200025"/>
    <xdr:sp macro="" textlink="">
      <xdr:nvSpPr>
        <xdr:cNvPr id="13547" name="Text Box 75" hidden="1">
          <a:extLst>
            <a:ext uri="{FF2B5EF4-FFF2-40B4-BE49-F238E27FC236}">
              <a16:creationId xmlns:a16="http://schemas.microsoft.com/office/drawing/2014/main" id="{4704189D-E53D-44B3-8F77-2A4A6DE2B92C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30</xdr:row>
      <xdr:rowOff>76200</xdr:rowOff>
    </xdr:from>
    <xdr:ext cx="76200" cy="200025"/>
    <xdr:sp macro="" textlink="">
      <xdr:nvSpPr>
        <xdr:cNvPr id="13548" name="Text Box 75" hidden="1">
          <a:extLst>
            <a:ext uri="{FF2B5EF4-FFF2-40B4-BE49-F238E27FC236}">
              <a16:creationId xmlns:a16="http://schemas.microsoft.com/office/drawing/2014/main" id="{3AC16963-BEAC-4A5B-8140-3F5C6F4BE47A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30</xdr:row>
      <xdr:rowOff>76200</xdr:rowOff>
    </xdr:from>
    <xdr:ext cx="76200" cy="200025"/>
    <xdr:sp macro="" textlink="">
      <xdr:nvSpPr>
        <xdr:cNvPr id="13549" name="Text Box 75" hidden="1">
          <a:extLst>
            <a:ext uri="{FF2B5EF4-FFF2-40B4-BE49-F238E27FC236}">
              <a16:creationId xmlns:a16="http://schemas.microsoft.com/office/drawing/2014/main" id="{7CD3E6DC-AB1E-401E-A0C8-F72DAA8C9B02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31</xdr:row>
      <xdr:rowOff>76200</xdr:rowOff>
    </xdr:from>
    <xdr:ext cx="76200" cy="200025"/>
    <xdr:sp macro="" textlink="">
      <xdr:nvSpPr>
        <xdr:cNvPr id="13550" name="Text Box 75" hidden="1">
          <a:extLst>
            <a:ext uri="{FF2B5EF4-FFF2-40B4-BE49-F238E27FC236}">
              <a16:creationId xmlns:a16="http://schemas.microsoft.com/office/drawing/2014/main" id="{AEB5A523-66E2-4EB9-AF5A-05BB8AE0BB76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31</xdr:row>
      <xdr:rowOff>76200</xdr:rowOff>
    </xdr:from>
    <xdr:ext cx="76200" cy="200025"/>
    <xdr:sp macro="" textlink="">
      <xdr:nvSpPr>
        <xdr:cNvPr id="13551" name="Text Box 75" hidden="1">
          <a:extLst>
            <a:ext uri="{FF2B5EF4-FFF2-40B4-BE49-F238E27FC236}">
              <a16:creationId xmlns:a16="http://schemas.microsoft.com/office/drawing/2014/main" id="{8C9DED22-1F7E-480F-9050-7ACC6C4620F8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31</xdr:row>
      <xdr:rowOff>76200</xdr:rowOff>
    </xdr:from>
    <xdr:ext cx="76200" cy="200025"/>
    <xdr:sp macro="" textlink="">
      <xdr:nvSpPr>
        <xdr:cNvPr id="13552" name="Text Box 75" hidden="1">
          <a:extLst>
            <a:ext uri="{FF2B5EF4-FFF2-40B4-BE49-F238E27FC236}">
              <a16:creationId xmlns:a16="http://schemas.microsoft.com/office/drawing/2014/main" id="{F7E6F7B3-BAD5-4CCF-A780-773C3329CF46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30</xdr:row>
      <xdr:rowOff>76200</xdr:rowOff>
    </xdr:from>
    <xdr:ext cx="76200" cy="200025"/>
    <xdr:sp macro="" textlink="">
      <xdr:nvSpPr>
        <xdr:cNvPr id="13553" name="Text Box 75" hidden="1">
          <a:extLst>
            <a:ext uri="{FF2B5EF4-FFF2-40B4-BE49-F238E27FC236}">
              <a16:creationId xmlns:a16="http://schemas.microsoft.com/office/drawing/2014/main" id="{33B7F49A-C172-4432-B1D8-FFF75DC30316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30</xdr:row>
      <xdr:rowOff>76200</xdr:rowOff>
    </xdr:from>
    <xdr:ext cx="76200" cy="200025"/>
    <xdr:sp macro="" textlink="">
      <xdr:nvSpPr>
        <xdr:cNvPr id="13554" name="Text Box 75" hidden="1">
          <a:extLst>
            <a:ext uri="{FF2B5EF4-FFF2-40B4-BE49-F238E27FC236}">
              <a16:creationId xmlns:a16="http://schemas.microsoft.com/office/drawing/2014/main" id="{EBDC235D-7599-4447-8CD5-B87203F80BAC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30</xdr:row>
      <xdr:rowOff>76200</xdr:rowOff>
    </xdr:from>
    <xdr:ext cx="76200" cy="200025"/>
    <xdr:sp macro="" textlink="">
      <xdr:nvSpPr>
        <xdr:cNvPr id="13555" name="Text Box 75" hidden="1">
          <a:extLst>
            <a:ext uri="{FF2B5EF4-FFF2-40B4-BE49-F238E27FC236}">
              <a16:creationId xmlns:a16="http://schemas.microsoft.com/office/drawing/2014/main" id="{8DC10B3B-1F8B-4C4F-9F12-F40AF649AF1E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30</xdr:row>
      <xdr:rowOff>76200</xdr:rowOff>
    </xdr:from>
    <xdr:ext cx="76200" cy="200025"/>
    <xdr:sp macro="" textlink="">
      <xdr:nvSpPr>
        <xdr:cNvPr id="13556" name="Text Box 75" hidden="1">
          <a:extLst>
            <a:ext uri="{FF2B5EF4-FFF2-40B4-BE49-F238E27FC236}">
              <a16:creationId xmlns:a16="http://schemas.microsoft.com/office/drawing/2014/main" id="{200576F8-2A91-4F54-AF29-07B301F513FB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31</xdr:row>
      <xdr:rowOff>76200</xdr:rowOff>
    </xdr:from>
    <xdr:ext cx="76200" cy="200025"/>
    <xdr:sp macro="" textlink="">
      <xdr:nvSpPr>
        <xdr:cNvPr id="13557" name="Text Box 75" hidden="1">
          <a:extLst>
            <a:ext uri="{FF2B5EF4-FFF2-40B4-BE49-F238E27FC236}">
              <a16:creationId xmlns:a16="http://schemas.microsoft.com/office/drawing/2014/main" id="{4C6EFFC2-441E-4BC9-9993-C950B2045DD1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31</xdr:row>
      <xdr:rowOff>76200</xdr:rowOff>
    </xdr:from>
    <xdr:ext cx="76200" cy="200025"/>
    <xdr:sp macro="" textlink="">
      <xdr:nvSpPr>
        <xdr:cNvPr id="13558" name="Text Box 75" hidden="1">
          <a:extLst>
            <a:ext uri="{FF2B5EF4-FFF2-40B4-BE49-F238E27FC236}">
              <a16:creationId xmlns:a16="http://schemas.microsoft.com/office/drawing/2014/main" id="{620E32CA-2734-4273-8D6B-CD0AF61DA9F2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31</xdr:row>
      <xdr:rowOff>76200</xdr:rowOff>
    </xdr:from>
    <xdr:ext cx="76200" cy="200025"/>
    <xdr:sp macro="" textlink="">
      <xdr:nvSpPr>
        <xdr:cNvPr id="13559" name="Text Box 75" hidden="1">
          <a:extLst>
            <a:ext uri="{FF2B5EF4-FFF2-40B4-BE49-F238E27FC236}">
              <a16:creationId xmlns:a16="http://schemas.microsoft.com/office/drawing/2014/main" id="{FF065216-AF9B-47B4-B809-988374E6A345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31</xdr:row>
      <xdr:rowOff>76200</xdr:rowOff>
    </xdr:from>
    <xdr:ext cx="76200" cy="200025"/>
    <xdr:sp macro="" textlink="">
      <xdr:nvSpPr>
        <xdr:cNvPr id="13560" name="Text Box 75" hidden="1">
          <a:extLst>
            <a:ext uri="{FF2B5EF4-FFF2-40B4-BE49-F238E27FC236}">
              <a16:creationId xmlns:a16="http://schemas.microsoft.com/office/drawing/2014/main" id="{2CD61B13-AD3D-4576-BF5A-6E29EF19F4C0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30</xdr:row>
      <xdr:rowOff>76200</xdr:rowOff>
    </xdr:from>
    <xdr:ext cx="76200" cy="200025"/>
    <xdr:sp macro="" textlink="">
      <xdr:nvSpPr>
        <xdr:cNvPr id="13561" name="Text Box 75" hidden="1">
          <a:extLst>
            <a:ext uri="{FF2B5EF4-FFF2-40B4-BE49-F238E27FC236}">
              <a16:creationId xmlns:a16="http://schemas.microsoft.com/office/drawing/2014/main" id="{8CBCB0CF-0392-4FF1-A248-3B825715FE3B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30</xdr:row>
      <xdr:rowOff>76200</xdr:rowOff>
    </xdr:from>
    <xdr:ext cx="76200" cy="200025"/>
    <xdr:sp macro="" textlink="">
      <xdr:nvSpPr>
        <xdr:cNvPr id="13562" name="Text Box 75" hidden="1">
          <a:extLst>
            <a:ext uri="{FF2B5EF4-FFF2-40B4-BE49-F238E27FC236}">
              <a16:creationId xmlns:a16="http://schemas.microsoft.com/office/drawing/2014/main" id="{3E442D26-AF64-45AA-AA09-E04D994671B3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30</xdr:row>
      <xdr:rowOff>76200</xdr:rowOff>
    </xdr:from>
    <xdr:ext cx="76200" cy="200025"/>
    <xdr:sp macro="" textlink="">
      <xdr:nvSpPr>
        <xdr:cNvPr id="13563" name="Text Box 75" hidden="1">
          <a:extLst>
            <a:ext uri="{FF2B5EF4-FFF2-40B4-BE49-F238E27FC236}">
              <a16:creationId xmlns:a16="http://schemas.microsoft.com/office/drawing/2014/main" id="{2EC37173-F522-4147-B6C8-41D9F6CC43FE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30</xdr:row>
      <xdr:rowOff>76200</xdr:rowOff>
    </xdr:from>
    <xdr:ext cx="76200" cy="200025"/>
    <xdr:sp macro="" textlink="">
      <xdr:nvSpPr>
        <xdr:cNvPr id="13564" name="Text Box 75" hidden="1">
          <a:extLst>
            <a:ext uri="{FF2B5EF4-FFF2-40B4-BE49-F238E27FC236}">
              <a16:creationId xmlns:a16="http://schemas.microsoft.com/office/drawing/2014/main" id="{AE352B94-9165-4209-A52D-1D75E0BC59B3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30</xdr:row>
      <xdr:rowOff>76200</xdr:rowOff>
    </xdr:from>
    <xdr:ext cx="76200" cy="200025"/>
    <xdr:sp macro="" textlink="">
      <xdr:nvSpPr>
        <xdr:cNvPr id="13565" name="Text Box 75" hidden="1">
          <a:extLst>
            <a:ext uri="{FF2B5EF4-FFF2-40B4-BE49-F238E27FC236}">
              <a16:creationId xmlns:a16="http://schemas.microsoft.com/office/drawing/2014/main" id="{CA966157-288A-4960-BDD0-52A6758C1CA8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31</xdr:row>
      <xdr:rowOff>76200</xdr:rowOff>
    </xdr:from>
    <xdr:ext cx="76200" cy="200025"/>
    <xdr:sp macro="" textlink="">
      <xdr:nvSpPr>
        <xdr:cNvPr id="13566" name="Text Box 75" hidden="1">
          <a:extLst>
            <a:ext uri="{FF2B5EF4-FFF2-40B4-BE49-F238E27FC236}">
              <a16:creationId xmlns:a16="http://schemas.microsoft.com/office/drawing/2014/main" id="{24A811C2-0135-4844-B4F3-DC7D17C939FA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31</xdr:row>
      <xdr:rowOff>76200</xdr:rowOff>
    </xdr:from>
    <xdr:ext cx="76200" cy="200025"/>
    <xdr:sp macro="" textlink="">
      <xdr:nvSpPr>
        <xdr:cNvPr id="13567" name="Text Box 75" hidden="1">
          <a:extLst>
            <a:ext uri="{FF2B5EF4-FFF2-40B4-BE49-F238E27FC236}">
              <a16:creationId xmlns:a16="http://schemas.microsoft.com/office/drawing/2014/main" id="{A8237E24-C76B-41B6-AB28-108AF5FC2879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31</xdr:row>
      <xdr:rowOff>76200</xdr:rowOff>
    </xdr:from>
    <xdr:ext cx="76200" cy="200025"/>
    <xdr:sp macro="" textlink="">
      <xdr:nvSpPr>
        <xdr:cNvPr id="13568" name="Text Box 75" hidden="1">
          <a:extLst>
            <a:ext uri="{FF2B5EF4-FFF2-40B4-BE49-F238E27FC236}">
              <a16:creationId xmlns:a16="http://schemas.microsoft.com/office/drawing/2014/main" id="{3A674ADA-A199-4BD6-B735-B07FFFF4DB1A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31</xdr:row>
      <xdr:rowOff>76200</xdr:rowOff>
    </xdr:from>
    <xdr:ext cx="76200" cy="200025"/>
    <xdr:sp macro="" textlink="">
      <xdr:nvSpPr>
        <xdr:cNvPr id="13569" name="Text Box 75" hidden="1">
          <a:extLst>
            <a:ext uri="{FF2B5EF4-FFF2-40B4-BE49-F238E27FC236}">
              <a16:creationId xmlns:a16="http://schemas.microsoft.com/office/drawing/2014/main" id="{000FC740-937F-4758-BEB6-43F6CD8F7680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31</xdr:row>
      <xdr:rowOff>76200</xdr:rowOff>
    </xdr:from>
    <xdr:ext cx="76200" cy="200025"/>
    <xdr:sp macro="" textlink="">
      <xdr:nvSpPr>
        <xdr:cNvPr id="13570" name="Text Box 75" hidden="1">
          <a:extLst>
            <a:ext uri="{FF2B5EF4-FFF2-40B4-BE49-F238E27FC236}">
              <a16:creationId xmlns:a16="http://schemas.microsoft.com/office/drawing/2014/main" id="{B9886A92-FF89-4B9C-A33C-9873A55C5048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30</xdr:row>
      <xdr:rowOff>76200</xdr:rowOff>
    </xdr:from>
    <xdr:ext cx="76200" cy="200025"/>
    <xdr:sp macro="" textlink="">
      <xdr:nvSpPr>
        <xdr:cNvPr id="13571" name="Text Box 75" hidden="1">
          <a:extLst>
            <a:ext uri="{FF2B5EF4-FFF2-40B4-BE49-F238E27FC236}">
              <a16:creationId xmlns:a16="http://schemas.microsoft.com/office/drawing/2014/main" id="{01CF0EBE-84F6-4B8E-925C-6A346C2A14FA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30</xdr:row>
      <xdr:rowOff>76200</xdr:rowOff>
    </xdr:from>
    <xdr:ext cx="76200" cy="200025"/>
    <xdr:sp macro="" textlink="">
      <xdr:nvSpPr>
        <xdr:cNvPr id="13572" name="Text Box 75" hidden="1">
          <a:extLst>
            <a:ext uri="{FF2B5EF4-FFF2-40B4-BE49-F238E27FC236}">
              <a16:creationId xmlns:a16="http://schemas.microsoft.com/office/drawing/2014/main" id="{CE871998-54F7-4185-92CE-771C98F989D7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30</xdr:row>
      <xdr:rowOff>76200</xdr:rowOff>
    </xdr:from>
    <xdr:ext cx="76200" cy="200025"/>
    <xdr:sp macro="" textlink="">
      <xdr:nvSpPr>
        <xdr:cNvPr id="13573" name="Text Box 75" hidden="1">
          <a:extLst>
            <a:ext uri="{FF2B5EF4-FFF2-40B4-BE49-F238E27FC236}">
              <a16:creationId xmlns:a16="http://schemas.microsoft.com/office/drawing/2014/main" id="{7CD494B0-077D-4A44-AA92-8971F1BD034C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30</xdr:row>
      <xdr:rowOff>76200</xdr:rowOff>
    </xdr:from>
    <xdr:ext cx="76200" cy="200025"/>
    <xdr:sp macro="" textlink="">
      <xdr:nvSpPr>
        <xdr:cNvPr id="13574" name="Text Box 75" hidden="1">
          <a:extLst>
            <a:ext uri="{FF2B5EF4-FFF2-40B4-BE49-F238E27FC236}">
              <a16:creationId xmlns:a16="http://schemas.microsoft.com/office/drawing/2014/main" id="{8E8AD5F2-0636-419E-878B-8DD7DE10BE17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30</xdr:row>
      <xdr:rowOff>76200</xdr:rowOff>
    </xdr:from>
    <xdr:ext cx="76200" cy="200025"/>
    <xdr:sp macro="" textlink="">
      <xdr:nvSpPr>
        <xdr:cNvPr id="13575" name="Text Box 75" hidden="1">
          <a:extLst>
            <a:ext uri="{FF2B5EF4-FFF2-40B4-BE49-F238E27FC236}">
              <a16:creationId xmlns:a16="http://schemas.microsoft.com/office/drawing/2014/main" id="{E10A8E17-4535-4BB9-94D2-F2D00706D3FC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30</xdr:row>
      <xdr:rowOff>76200</xdr:rowOff>
    </xdr:from>
    <xdr:ext cx="76200" cy="200025"/>
    <xdr:sp macro="" textlink="">
      <xdr:nvSpPr>
        <xdr:cNvPr id="13576" name="Text Box 75" hidden="1">
          <a:extLst>
            <a:ext uri="{FF2B5EF4-FFF2-40B4-BE49-F238E27FC236}">
              <a16:creationId xmlns:a16="http://schemas.microsoft.com/office/drawing/2014/main" id="{5685B022-3BAD-4DF0-A40F-66EB018E77F3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31</xdr:row>
      <xdr:rowOff>76200</xdr:rowOff>
    </xdr:from>
    <xdr:ext cx="76200" cy="200025"/>
    <xdr:sp macro="" textlink="">
      <xdr:nvSpPr>
        <xdr:cNvPr id="13577" name="Text Box 75" hidden="1">
          <a:extLst>
            <a:ext uri="{FF2B5EF4-FFF2-40B4-BE49-F238E27FC236}">
              <a16:creationId xmlns:a16="http://schemas.microsoft.com/office/drawing/2014/main" id="{71D7B796-2502-474B-9B24-A34956C350A4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31</xdr:row>
      <xdr:rowOff>76200</xdr:rowOff>
    </xdr:from>
    <xdr:ext cx="76200" cy="200025"/>
    <xdr:sp macro="" textlink="">
      <xdr:nvSpPr>
        <xdr:cNvPr id="13578" name="Text Box 75" hidden="1">
          <a:extLst>
            <a:ext uri="{FF2B5EF4-FFF2-40B4-BE49-F238E27FC236}">
              <a16:creationId xmlns:a16="http://schemas.microsoft.com/office/drawing/2014/main" id="{E0BA9FDC-138D-4DE0-ADD8-425DE5244368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31</xdr:row>
      <xdr:rowOff>76200</xdr:rowOff>
    </xdr:from>
    <xdr:ext cx="76200" cy="200025"/>
    <xdr:sp macro="" textlink="">
      <xdr:nvSpPr>
        <xdr:cNvPr id="13579" name="Text Box 75" hidden="1">
          <a:extLst>
            <a:ext uri="{FF2B5EF4-FFF2-40B4-BE49-F238E27FC236}">
              <a16:creationId xmlns:a16="http://schemas.microsoft.com/office/drawing/2014/main" id="{BB933A58-AE86-4B22-B94B-5906CB307AE0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31</xdr:row>
      <xdr:rowOff>76200</xdr:rowOff>
    </xdr:from>
    <xdr:ext cx="76200" cy="200025"/>
    <xdr:sp macro="" textlink="">
      <xdr:nvSpPr>
        <xdr:cNvPr id="13580" name="Text Box 75" hidden="1">
          <a:extLst>
            <a:ext uri="{FF2B5EF4-FFF2-40B4-BE49-F238E27FC236}">
              <a16:creationId xmlns:a16="http://schemas.microsoft.com/office/drawing/2014/main" id="{AE21BAD7-91E4-408C-9CB8-5228AC90CD3B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31</xdr:row>
      <xdr:rowOff>76200</xdr:rowOff>
    </xdr:from>
    <xdr:ext cx="76200" cy="200025"/>
    <xdr:sp macro="" textlink="">
      <xdr:nvSpPr>
        <xdr:cNvPr id="13581" name="Text Box 75" hidden="1">
          <a:extLst>
            <a:ext uri="{FF2B5EF4-FFF2-40B4-BE49-F238E27FC236}">
              <a16:creationId xmlns:a16="http://schemas.microsoft.com/office/drawing/2014/main" id="{9CFA525B-FC42-4CB8-AD3C-40FBB76779EB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31</xdr:row>
      <xdr:rowOff>76200</xdr:rowOff>
    </xdr:from>
    <xdr:ext cx="76200" cy="200025"/>
    <xdr:sp macro="" textlink="">
      <xdr:nvSpPr>
        <xdr:cNvPr id="13582" name="Text Box 75" hidden="1">
          <a:extLst>
            <a:ext uri="{FF2B5EF4-FFF2-40B4-BE49-F238E27FC236}">
              <a16:creationId xmlns:a16="http://schemas.microsoft.com/office/drawing/2014/main" id="{136F0AEC-C935-4940-9D5C-E6C527E99F6B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30</xdr:row>
      <xdr:rowOff>76200</xdr:rowOff>
    </xdr:from>
    <xdr:ext cx="76200" cy="200025"/>
    <xdr:sp macro="" textlink="">
      <xdr:nvSpPr>
        <xdr:cNvPr id="13583" name="Text Box 75" hidden="1">
          <a:extLst>
            <a:ext uri="{FF2B5EF4-FFF2-40B4-BE49-F238E27FC236}">
              <a16:creationId xmlns:a16="http://schemas.microsoft.com/office/drawing/2014/main" id="{8C24092F-40C8-4931-AC5F-1A5C4BA60F45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30</xdr:row>
      <xdr:rowOff>76200</xdr:rowOff>
    </xdr:from>
    <xdr:ext cx="76200" cy="200025"/>
    <xdr:sp macro="" textlink="">
      <xdr:nvSpPr>
        <xdr:cNvPr id="13584" name="Text Box 75" hidden="1">
          <a:extLst>
            <a:ext uri="{FF2B5EF4-FFF2-40B4-BE49-F238E27FC236}">
              <a16:creationId xmlns:a16="http://schemas.microsoft.com/office/drawing/2014/main" id="{17A8187B-9F9B-4496-A441-412389AA700B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30</xdr:row>
      <xdr:rowOff>76200</xdr:rowOff>
    </xdr:from>
    <xdr:ext cx="76200" cy="200025"/>
    <xdr:sp macro="" textlink="">
      <xdr:nvSpPr>
        <xdr:cNvPr id="13585" name="Text Box 75" hidden="1">
          <a:extLst>
            <a:ext uri="{FF2B5EF4-FFF2-40B4-BE49-F238E27FC236}">
              <a16:creationId xmlns:a16="http://schemas.microsoft.com/office/drawing/2014/main" id="{4E0F377C-CC08-43B6-90D3-02A7EF648877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30</xdr:row>
      <xdr:rowOff>76200</xdr:rowOff>
    </xdr:from>
    <xdr:ext cx="76200" cy="200025"/>
    <xdr:sp macro="" textlink="">
      <xdr:nvSpPr>
        <xdr:cNvPr id="13586" name="Text Box 75" hidden="1">
          <a:extLst>
            <a:ext uri="{FF2B5EF4-FFF2-40B4-BE49-F238E27FC236}">
              <a16:creationId xmlns:a16="http://schemas.microsoft.com/office/drawing/2014/main" id="{62D78FC4-7748-4E1C-A777-5F8DEF4D1D87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30</xdr:row>
      <xdr:rowOff>76200</xdr:rowOff>
    </xdr:from>
    <xdr:ext cx="76200" cy="200025"/>
    <xdr:sp macro="" textlink="">
      <xdr:nvSpPr>
        <xdr:cNvPr id="13587" name="Text Box 75" hidden="1">
          <a:extLst>
            <a:ext uri="{FF2B5EF4-FFF2-40B4-BE49-F238E27FC236}">
              <a16:creationId xmlns:a16="http://schemas.microsoft.com/office/drawing/2014/main" id="{885A14F0-9A9A-493F-AF5D-4724B5ACB2C0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30</xdr:row>
      <xdr:rowOff>76200</xdr:rowOff>
    </xdr:from>
    <xdr:ext cx="76200" cy="200025"/>
    <xdr:sp macro="" textlink="">
      <xdr:nvSpPr>
        <xdr:cNvPr id="13588" name="Text Box 75" hidden="1">
          <a:extLst>
            <a:ext uri="{FF2B5EF4-FFF2-40B4-BE49-F238E27FC236}">
              <a16:creationId xmlns:a16="http://schemas.microsoft.com/office/drawing/2014/main" id="{C35957E1-605D-4458-912A-E6776D16A382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30</xdr:row>
      <xdr:rowOff>76200</xdr:rowOff>
    </xdr:from>
    <xdr:ext cx="76200" cy="200025"/>
    <xdr:sp macro="" textlink="">
      <xdr:nvSpPr>
        <xdr:cNvPr id="13589" name="Text Box 75" hidden="1">
          <a:extLst>
            <a:ext uri="{FF2B5EF4-FFF2-40B4-BE49-F238E27FC236}">
              <a16:creationId xmlns:a16="http://schemas.microsoft.com/office/drawing/2014/main" id="{5BEC297C-2F19-4A82-AE11-B193D57EF20E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30</xdr:row>
      <xdr:rowOff>76200</xdr:rowOff>
    </xdr:from>
    <xdr:ext cx="76200" cy="200025"/>
    <xdr:sp macro="" textlink="">
      <xdr:nvSpPr>
        <xdr:cNvPr id="13590" name="Text Box 75" hidden="1">
          <a:extLst>
            <a:ext uri="{FF2B5EF4-FFF2-40B4-BE49-F238E27FC236}">
              <a16:creationId xmlns:a16="http://schemas.microsoft.com/office/drawing/2014/main" id="{F2683B72-102F-46A2-A98F-65B537E178BB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30</xdr:row>
      <xdr:rowOff>76200</xdr:rowOff>
    </xdr:from>
    <xdr:ext cx="76200" cy="200025"/>
    <xdr:sp macro="" textlink="">
      <xdr:nvSpPr>
        <xdr:cNvPr id="13591" name="Text Box 75" hidden="1">
          <a:extLst>
            <a:ext uri="{FF2B5EF4-FFF2-40B4-BE49-F238E27FC236}">
              <a16:creationId xmlns:a16="http://schemas.microsoft.com/office/drawing/2014/main" id="{9CC3815C-7F2C-4EC6-995E-3D2D38FAEAD5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30</xdr:row>
      <xdr:rowOff>76200</xdr:rowOff>
    </xdr:from>
    <xdr:ext cx="76200" cy="200025"/>
    <xdr:sp macro="" textlink="">
      <xdr:nvSpPr>
        <xdr:cNvPr id="13592" name="Text Box 75" hidden="1">
          <a:extLst>
            <a:ext uri="{FF2B5EF4-FFF2-40B4-BE49-F238E27FC236}">
              <a16:creationId xmlns:a16="http://schemas.microsoft.com/office/drawing/2014/main" id="{D989969D-99FC-48D4-97C9-136E86041904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30</xdr:row>
      <xdr:rowOff>76200</xdr:rowOff>
    </xdr:from>
    <xdr:ext cx="76200" cy="200025"/>
    <xdr:sp macro="" textlink="">
      <xdr:nvSpPr>
        <xdr:cNvPr id="13593" name="Text Box 75" hidden="1">
          <a:extLst>
            <a:ext uri="{FF2B5EF4-FFF2-40B4-BE49-F238E27FC236}">
              <a16:creationId xmlns:a16="http://schemas.microsoft.com/office/drawing/2014/main" id="{5582DE53-DC77-47F5-BF04-6CEB0C8BCE59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30</xdr:row>
      <xdr:rowOff>76200</xdr:rowOff>
    </xdr:from>
    <xdr:ext cx="76200" cy="200025"/>
    <xdr:sp macro="" textlink="">
      <xdr:nvSpPr>
        <xdr:cNvPr id="13594" name="Text Box 75" hidden="1">
          <a:extLst>
            <a:ext uri="{FF2B5EF4-FFF2-40B4-BE49-F238E27FC236}">
              <a16:creationId xmlns:a16="http://schemas.microsoft.com/office/drawing/2014/main" id="{E92C136F-9B0F-4DBA-AA7C-02EC54255018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30</xdr:row>
      <xdr:rowOff>76200</xdr:rowOff>
    </xdr:from>
    <xdr:ext cx="76200" cy="200025"/>
    <xdr:sp macro="" textlink="">
      <xdr:nvSpPr>
        <xdr:cNvPr id="13595" name="Text Box 75" hidden="1">
          <a:extLst>
            <a:ext uri="{FF2B5EF4-FFF2-40B4-BE49-F238E27FC236}">
              <a16:creationId xmlns:a16="http://schemas.microsoft.com/office/drawing/2014/main" id="{3AEDE759-5C40-4C65-BEFD-DA7F5CBF78A9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30</xdr:row>
      <xdr:rowOff>76200</xdr:rowOff>
    </xdr:from>
    <xdr:ext cx="76200" cy="200025"/>
    <xdr:sp macro="" textlink="">
      <xdr:nvSpPr>
        <xdr:cNvPr id="13596" name="Text Box 75" hidden="1">
          <a:extLst>
            <a:ext uri="{FF2B5EF4-FFF2-40B4-BE49-F238E27FC236}">
              <a16:creationId xmlns:a16="http://schemas.microsoft.com/office/drawing/2014/main" id="{B2050290-17E2-48F9-9DB5-A93A94284EF5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30</xdr:row>
      <xdr:rowOff>76200</xdr:rowOff>
    </xdr:from>
    <xdr:ext cx="76200" cy="200025"/>
    <xdr:sp macro="" textlink="">
      <xdr:nvSpPr>
        <xdr:cNvPr id="13597" name="Text Box 75" hidden="1">
          <a:extLst>
            <a:ext uri="{FF2B5EF4-FFF2-40B4-BE49-F238E27FC236}">
              <a16:creationId xmlns:a16="http://schemas.microsoft.com/office/drawing/2014/main" id="{D9CD2544-9CBB-4205-9365-8F05A01090AC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30</xdr:row>
      <xdr:rowOff>76200</xdr:rowOff>
    </xdr:from>
    <xdr:ext cx="76200" cy="200025"/>
    <xdr:sp macro="" textlink="">
      <xdr:nvSpPr>
        <xdr:cNvPr id="13598" name="Text Box 75" hidden="1">
          <a:extLst>
            <a:ext uri="{FF2B5EF4-FFF2-40B4-BE49-F238E27FC236}">
              <a16:creationId xmlns:a16="http://schemas.microsoft.com/office/drawing/2014/main" id="{4FAC6C5F-3632-4049-B95E-99509F9677F1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30</xdr:row>
      <xdr:rowOff>76200</xdr:rowOff>
    </xdr:from>
    <xdr:ext cx="76200" cy="200025"/>
    <xdr:sp macro="" textlink="">
      <xdr:nvSpPr>
        <xdr:cNvPr id="13599" name="Text Box 75" hidden="1">
          <a:extLst>
            <a:ext uri="{FF2B5EF4-FFF2-40B4-BE49-F238E27FC236}">
              <a16:creationId xmlns:a16="http://schemas.microsoft.com/office/drawing/2014/main" id="{9483EEB7-1198-4102-88B5-AD021C4B35BD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30</xdr:row>
      <xdr:rowOff>76200</xdr:rowOff>
    </xdr:from>
    <xdr:ext cx="76200" cy="200025"/>
    <xdr:sp macro="" textlink="">
      <xdr:nvSpPr>
        <xdr:cNvPr id="13600" name="Text Box 75" hidden="1">
          <a:extLst>
            <a:ext uri="{FF2B5EF4-FFF2-40B4-BE49-F238E27FC236}">
              <a16:creationId xmlns:a16="http://schemas.microsoft.com/office/drawing/2014/main" id="{68B70C90-59F6-4C18-B1B1-EBA06E27B96A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30</xdr:row>
      <xdr:rowOff>76200</xdr:rowOff>
    </xdr:from>
    <xdr:ext cx="76200" cy="200025"/>
    <xdr:sp macro="" textlink="">
      <xdr:nvSpPr>
        <xdr:cNvPr id="13601" name="Text Box 75" hidden="1">
          <a:extLst>
            <a:ext uri="{FF2B5EF4-FFF2-40B4-BE49-F238E27FC236}">
              <a16:creationId xmlns:a16="http://schemas.microsoft.com/office/drawing/2014/main" id="{5EC03EBC-2652-45D8-8F24-DB6AECE06A42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30</xdr:row>
      <xdr:rowOff>76200</xdr:rowOff>
    </xdr:from>
    <xdr:ext cx="76200" cy="200025"/>
    <xdr:sp macro="" textlink="">
      <xdr:nvSpPr>
        <xdr:cNvPr id="13602" name="Text Box 75" hidden="1">
          <a:extLst>
            <a:ext uri="{FF2B5EF4-FFF2-40B4-BE49-F238E27FC236}">
              <a16:creationId xmlns:a16="http://schemas.microsoft.com/office/drawing/2014/main" id="{0072852B-82A3-4A3C-A326-6D801DB5B675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30</xdr:row>
      <xdr:rowOff>76200</xdr:rowOff>
    </xdr:from>
    <xdr:ext cx="76200" cy="200025"/>
    <xdr:sp macro="" textlink="">
      <xdr:nvSpPr>
        <xdr:cNvPr id="13603" name="Text Box 75" hidden="1">
          <a:extLst>
            <a:ext uri="{FF2B5EF4-FFF2-40B4-BE49-F238E27FC236}">
              <a16:creationId xmlns:a16="http://schemas.microsoft.com/office/drawing/2014/main" id="{2B01B906-E4C7-40E7-9217-F4D86C146BD7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30</xdr:row>
      <xdr:rowOff>76200</xdr:rowOff>
    </xdr:from>
    <xdr:ext cx="76200" cy="200025"/>
    <xdr:sp macro="" textlink="">
      <xdr:nvSpPr>
        <xdr:cNvPr id="13604" name="Text Box 75" hidden="1">
          <a:extLst>
            <a:ext uri="{FF2B5EF4-FFF2-40B4-BE49-F238E27FC236}">
              <a16:creationId xmlns:a16="http://schemas.microsoft.com/office/drawing/2014/main" id="{BA50D98C-5353-4B55-9929-DB6C3A924ABA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30</xdr:row>
      <xdr:rowOff>76200</xdr:rowOff>
    </xdr:from>
    <xdr:ext cx="76200" cy="200025"/>
    <xdr:sp macro="" textlink="">
      <xdr:nvSpPr>
        <xdr:cNvPr id="13605" name="Text Box 75" hidden="1">
          <a:extLst>
            <a:ext uri="{FF2B5EF4-FFF2-40B4-BE49-F238E27FC236}">
              <a16:creationId xmlns:a16="http://schemas.microsoft.com/office/drawing/2014/main" id="{6BF0D65D-C3CA-4B32-AA2C-B6E86AA45314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30</xdr:row>
      <xdr:rowOff>76200</xdr:rowOff>
    </xdr:from>
    <xdr:ext cx="76200" cy="200025"/>
    <xdr:sp macro="" textlink="">
      <xdr:nvSpPr>
        <xdr:cNvPr id="13606" name="Text Box 75" hidden="1">
          <a:extLst>
            <a:ext uri="{FF2B5EF4-FFF2-40B4-BE49-F238E27FC236}">
              <a16:creationId xmlns:a16="http://schemas.microsoft.com/office/drawing/2014/main" id="{8C0F3B46-277E-4A3B-9AD2-019D0990761C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30</xdr:row>
      <xdr:rowOff>76200</xdr:rowOff>
    </xdr:from>
    <xdr:ext cx="76200" cy="200025"/>
    <xdr:sp macro="" textlink="">
      <xdr:nvSpPr>
        <xdr:cNvPr id="13607" name="Text Box 75" hidden="1">
          <a:extLst>
            <a:ext uri="{FF2B5EF4-FFF2-40B4-BE49-F238E27FC236}">
              <a16:creationId xmlns:a16="http://schemas.microsoft.com/office/drawing/2014/main" id="{2EBEDEF1-0EA4-4C09-A10C-DFBAF7506B89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30</xdr:row>
      <xdr:rowOff>76200</xdr:rowOff>
    </xdr:from>
    <xdr:ext cx="76200" cy="152400"/>
    <xdr:sp macro="" textlink="">
      <xdr:nvSpPr>
        <xdr:cNvPr id="13608" name="Text Box 75" hidden="1">
          <a:extLst>
            <a:ext uri="{FF2B5EF4-FFF2-40B4-BE49-F238E27FC236}">
              <a16:creationId xmlns:a16="http://schemas.microsoft.com/office/drawing/2014/main" id="{6357F2C4-3007-4BDF-89AF-0E074611BCEC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30</xdr:row>
      <xdr:rowOff>76200</xdr:rowOff>
    </xdr:from>
    <xdr:ext cx="76200" cy="200025"/>
    <xdr:sp macro="" textlink="">
      <xdr:nvSpPr>
        <xdr:cNvPr id="13609" name="Text Box 75" hidden="1">
          <a:extLst>
            <a:ext uri="{FF2B5EF4-FFF2-40B4-BE49-F238E27FC236}">
              <a16:creationId xmlns:a16="http://schemas.microsoft.com/office/drawing/2014/main" id="{877BAFCA-E396-4CB2-9DCF-51634A70D175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30</xdr:row>
      <xdr:rowOff>76200</xdr:rowOff>
    </xdr:from>
    <xdr:ext cx="76200" cy="200025"/>
    <xdr:sp macro="" textlink="">
      <xdr:nvSpPr>
        <xdr:cNvPr id="13610" name="Text Box 75" hidden="1">
          <a:extLst>
            <a:ext uri="{FF2B5EF4-FFF2-40B4-BE49-F238E27FC236}">
              <a16:creationId xmlns:a16="http://schemas.microsoft.com/office/drawing/2014/main" id="{2F4E5520-E8EA-4606-875D-017A630C0A72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30</xdr:row>
      <xdr:rowOff>76200</xdr:rowOff>
    </xdr:from>
    <xdr:ext cx="76200" cy="200025"/>
    <xdr:sp macro="" textlink="">
      <xdr:nvSpPr>
        <xdr:cNvPr id="13611" name="Text Box 75" hidden="1">
          <a:extLst>
            <a:ext uri="{FF2B5EF4-FFF2-40B4-BE49-F238E27FC236}">
              <a16:creationId xmlns:a16="http://schemas.microsoft.com/office/drawing/2014/main" id="{6DF9D5CF-E68C-4427-AA25-1DB5F1488CB7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30</xdr:row>
      <xdr:rowOff>76200</xdr:rowOff>
    </xdr:from>
    <xdr:ext cx="76200" cy="200025"/>
    <xdr:sp macro="" textlink="">
      <xdr:nvSpPr>
        <xdr:cNvPr id="13612" name="Text Box 75" hidden="1">
          <a:extLst>
            <a:ext uri="{FF2B5EF4-FFF2-40B4-BE49-F238E27FC236}">
              <a16:creationId xmlns:a16="http://schemas.microsoft.com/office/drawing/2014/main" id="{3DE63AFB-21C9-47AA-8C3D-AA916931CBEC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30</xdr:row>
      <xdr:rowOff>76200</xdr:rowOff>
    </xdr:from>
    <xdr:ext cx="76200" cy="200025"/>
    <xdr:sp macro="" textlink="">
      <xdr:nvSpPr>
        <xdr:cNvPr id="13613" name="Text Box 75" hidden="1">
          <a:extLst>
            <a:ext uri="{FF2B5EF4-FFF2-40B4-BE49-F238E27FC236}">
              <a16:creationId xmlns:a16="http://schemas.microsoft.com/office/drawing/2014/main" id="{1C3BFFEF-8B80-44EB-9AF7-361D52C3D6BA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30</xdr:row>
      <xdr:rowOff>76200</xdr:rowOff>
    </xdr:from>
    <xdr:ext cx="76200" cy="200025"/>
    <xdr:sp macro="" textlink="">
      <xdr:nvSpPr>
        <xdr:cNvPr id="13614" name="Text Box 75" hidden="1">
          <a:extLst>
            <a:ext uri="{FF2B5EF4-FFF2-40B4-BE49-F238E27FC236}">
              <a16:creationId xmlns:a16="http://schemas.microsoft.com/office/drawing/2014/main" id="{EA3C0E47-2E7D-4D05-AA8C-59226743F0E0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30</xdr:row>
      <xdr:rowOff>76200</xdr:rowOff>
    </xdr:from>
    <xdr:ext cx="76200" cy="200025"/>
    <xdr:sp macro="" textlink="">
      <xdr:nvSpPr>
        <xdr:cNvPr id="13615" name="Text Box 75" hidden="1">
          <a:extLst>
            <a:ext uri="{FF2B5EF4-FFF2-40B4-BE49-F238E27FC236}">
              <a16:creationId xmlns:a16="http://schemas.microsoft.com/office/drawing/2014/main" id="{6F9B7146-0B7A-4988-AE89-5140F20B105F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30</xdr:row>
      <xdr:rowOff>76200</xdr:rowOff>
    </xdr:from>
    <xdr:ext cx="76200" cy="200025"/>
    <xdr:sp macro="" textlink="">
      <xdr:nvSpPr>
        <xdr:cNvPr id="13616" name="Text Box 75" hidden="1">
          <a:extLst>
            <a:ext uri="{FF2B5EF4-FFF2-40B4-BE49-F238E27FC236}">
              <a16:creationId xmlns:a16="http://schemas.microsoft.com/office/drawing/2014/main" id="{E561AA94-BDFB-4BBF-9A1C-10E18E1E9373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30</xdr:row>
      <xdr:rowOff>76200</xdr:rowOff>
    </xdr:from>
    <xdr:ext cx="76200" cy="200025"/>
    <xdr:sp macro="" textlink="">
      <xdr:nvSpPr>
        <xdr:cNvPr id="13617" name="Text Box 75" hidden="1">
          <a:extLst>
            <a:ext uri="{FF2B5EF4-FFF2-40B4-BE49-F238E27FC236}">
              <a16:creationId xmlns:a16="http://schemas.microsoft.com/office/drawing/2014/main" id="{B68155BD-BEFC-4292-A12F-455CA735E2DD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30</xdr:row>
      <xdr:rowOff>76200</xdr:rowOff>
    </xdr:from>
    <xdr:ext cx="76200" cy="200025"/>
    <xdr:sp macro="" textlink="">
      <xdr:nvSpPr>
        <xdr:cNvPr id="13618" name="Text Box 75" hidden="1">
          <a:extLst>
            <a:ext uri="{FF2B5EF4-FFF2-40B4-BE49-F238E27FC236}">
              <a16:creationId xmlns:a16="http://schemas.microsoft.com/office/drawing/2014/main" id="{1BE9DE8C-0A18-4B6B-9E8F-61F7B526825E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30</xdr:row>
      <xdr:rowOff>76200</xdr:rowOff>
    </xdr:from>
    <xdr:ext cx="76200" cy="200025"/>
    <xdr:sp macro="" textlink="">
      <xdr:nvSpPr>
        <xdr:cNvPr id="13619" name="Text Box 75" hidden="1">
          <a:extLst>
            <a:ext uri="{FF2B5EF4-FFF2-40B4-BE49-F238E27FC236}">
              <a16:creationId xmlns:a16="http://schemas.microsoft.com/office/drawing/2014/main" id="{5C2CD976-EA70-4D1C-9961-689F87C6F72A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30</xdr:row>
      <xdr:rowOff>76200</xdr:rowOff>
    </xdr:from>
    <xdr:ext cx="76200" cy="200025"/>
    <xdr:sp macro="" textlink="">
      <xdr:nvSpPr>
        <xdr:cNvPr id="13620" name="Text Box 75" hidden="1">
          <a:extLst>
            <a:ext uri="{FF2B5EF4-FFF2-40B4-BE49-F238E27FC236}">
              <a16:creationId xmlns:a16="http://schemas.microsoft.com/office/drawing/2014/main" id="{C06A49FF-EE1E-4DD2-A9A2-6A387DC85101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30</xdr:row>
      <xdr:rowOff>76200</xdr:rowOff>
    </xdr:from>
    <xdr:ext cx="76200" cy="200025"/>
    <xdr:sp macro="" textlink="">
      <xdr:nvSpPr>
        <xdr:cNvPr id="13621" name="Text Box 75" hidden="1">
          <a:extLst>
            <a:ext uri="{FF2B5EF4-FFF2-40B4-BE49-F238E27FC236}">
              <a16:creationId xmlns:a16="http://schemas.microsoft.com/office/drawing/2014/main" id="{CADACD80-7598-4746-B0A1-7B5F8CAC1B0B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30</xdr:row>
      <xdr:rowOff>76200</xdr:rowOff>
    </xdr:from>
    <xdr:ext cx="76200" cy="200025"/>
    <xdr:sp macro="" textlink="">
      <xdr:nvSpPr>
        <xdr:cNvPr id="13622" name="Text Box 75" hidden="1">
          <a:extLst>
            <a:ext uri="{FF2B5EF4-FFF2-40B4-BE49-F238E27FC236}">
              <a16:creationId xmlns:a16="http://schemas.microsoft.com/office/drawing/2014/main" id="{E1DC4AB2-21EE-45B2-BB24-CF069ADE26B7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30</xdr:row>
      <xdr:rowOff>76200</xdr:rowOff>
    </xdr:from>
    <xdr:ext cx="76200" cy="200025"/>
    <xdr:sp macro="" textlink="">
      <xdr:nvSpPr>
        <xdr:cNvPr id="13623" name="Text Box 75" hidden="1">
          <a:extLst>
            <a:ext uri="{FF2B5EF4-FFF2-40B4-BE49-F238E27FC236}">
              <a16:creationId xmlns:a16="http://schemas.microsoft.com/office/drawing/2014/main" id="{33481536-AFA4-4520-89BB-2CFF0C2C04A7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30</xdr:row>
      <xdr:rowOff>76200</xdr:rowOff>
    </xdr:from>
    <xdr:ext cx="76200" cy="200025"/>
    <xdr:sp macro="" textlink="">
      <xdr:nvSpPr>
        <xdr:cNvPr id="13624" name="Text Box 75" hidden="1">
          <a:extLst>
            <a:ext uri="{FF2B5EF4-FFF2-40B4-BE49-F238E27FC236}">
              <a16:creationId xmlns:a16="http://schemas.microsoft.com/office/drawing/2014/main" id="{C972FF5A-8FE2-4D39-99E1-77841097EB8F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30</xdr:row>
      <xdr:rowOff>76200</xdr:rowOff>
    </xdr:from>
    <xdr:ext cx="76200" cy="200025"/>
    <xdr:sp macro="" textlink="">
      <xdr:nvSpPr>
        <xdr:cNvPr id="13625" name="Text Box 75" hidden="1">
          <a:extLst>
            <a:ext uri="{FF2B5EF4-FFF2-40B4-BE49-F238E27FC236}">
              <a16:creationId xmlns:a16="http://schemas.microsoft.com/office/drawing/2014/main" id="{80BCF201-A218-4317-990C-EC99D6617FBA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30</xdr:row>
      <xdr:rowOff>76200</xdr:rowOff>
    </xdr:from>
    <xdr:ext cx="76200" cy="200025"/>
    <xdr:sp macro="" textlink="">
      <xdr:nvSpPr>
        <xdr:cNvPr id="13626" name="Text Box 75" hidden="1">
          <a:extLst>
            <a:ext uri="{FF2B5EF4-FFF2-40B4-BE49-F238E27FC236}">
              <a16:creationId xmlns:a16="http://schemas.microsoft.com/office/drawing/2014/main" id="{6E7B0B78-0F15-4E90-8B41-4EF368B2024E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30</xdr:row>
      <xdr:rowOff>76200</xdr:rowOff>
    </xdr:from>
    <xdr:ext cx="76200" cy="200025"/>
    <xdr:sp macro="" textlink="">
      <xdr:nvSpPr>
        <xdr:cNvPr id="13627" name="Text Box 75" hidden="1">
          <a:extLst>
            <a:ext uri="{FF2B5EF4-FFF2-40B4-BE49-F238E27FC236}">
              <a16:creationId xmlns:a16="http://schemas.microsoft.com/office/drawing/2014/main" id="{DF4101F3-0CE2-41ED-8720-47143EEC2208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30</xdr:row>
      <xdr:rowOff>76200</xdr:rowOff>
    </xdr:from>
    <xdr:ext cx="76200" cy="200025"/>
    <xdr:sp macro="" textlink="">
      <xdr:nvSpPr>
        <xdr:cNvPr id="13628" name="Text Box 75" hidden="1">
          <a:extLst>
            <a:ext uri="{FF2B5EF4-FFF2-40B4-BE49-F238E27FC236}">
              <a16:creationId xmlns:a16="http://schemas.microsoft.com/office/drawing/2014/main" id="{3B2BB987-25CB-4BFB-B00F-613CF9CA76E0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30</xdr:row>
      <xdr:rowOff>76200</xdr:rowOff>
    </xdr:from>
    <xdr:ext cx="76200" cy="200025"/>
    <xdr:sp macro="" textlink="">
      <xdr:nvSpPr>
        <xdr:cNvPr id="13629" name="Text Box 75" hidden="1">
          <a:extLst>
            <a:ext uri="{FF2B5EF4-FFF2-40B4-BE49-F238E27FC236}">
              <a16:creationId xmlns:a16="http://schemas.microsoft.com/office/drawing/2014/main" id="{94974DA4-C50C-4B79-8456-497EB82DC165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30</xdr:row>
      <xdr:rowOff>76200</xdr:rowOff>
    </xdr:from>
    <xdr:ext cx="76200" cy="200025"/>
    <xdr:sp macro="" textlink="">
      <xdr:nvSpPr>
        <xdr:cNvPr id="13630" name="Text Box 75" hidden="1">
          <a:extLst>
            <a:ext uri="{FF2B5EF4-FFF2-40B4-BE49-F238E27FC236}">
              <a16:creationId xmlns:a16="http://schemas.microsoft.com/office/drawing/2014/main" id="{BD23E9D3-5F78-4A5C-81DA-99E400354792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30</xdr:row>
      <xdr:rowOff>76200</xdr:rowOff>
    </xdr:from>
    <xdr:ext cx="76200" cy="200025"/>
    <xdr:sp macro="" textlink="">
      <xdr:nvSpPr>
        <xdr:cNvPr id="13631" name="Text Box 75" hidden="1">
          <a:extLst>
            <a:ext uri="{FF2B5EF4-FFF2-40B4-BE49-F238E27FC236}">
              <a16:creationId xmlns:a16="http://schemas.microsoft.com/office/drawing/2014/main" id="{F3ADDA9D-5F4D-42AA-B0F0-294B85CCC771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30</xdr:row>
      <xdr:rowOff>76200</xdr:rowOff>
    </xdr:from>
    <xdr:ext cx="76200" cy="200025"/>
    <xdr:sp macro="" textlink="">
      <xdr:nvSpPr>
        <xdr:cNvPr id="13632" name="Text Box 75" hidden="1">
          <a:extLst>
            <a:ext uri="{FF2B5EF4-FFF2-40B4-BE49-F238E27FC236}">
              <a16:creationId xmlns:a16="http://schemas.microsoft.com/office/drawing/2014/main" id="{FFFF54DF-D983-401F-AB3C-3828F2A360E6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30</xdr:row>
      <xdr:rowOff>76200</xdr:rowOff>
    </xdr:from>
    <xdr:ext cx="76200" cy="200025"/>
    <xdr:sp macro="" textlink="">
      <xdr:nvSpPr>
        <xdr:cNvPr id="13633" name="Text Box 75" hidden="1">
          <a:extLst>
            <a:ext uri="{FF2B5EF4-FFF2-40B4-BE49-F238E27FC236}">
              <a16:creationId xmlns:a16="http://schemas.microsoft.com/office/drawing/2014/main" id="{A7B179DA-B1D2-4F30-B08A-8ED29184F53B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30</xdr:row>
      <xdr:rowOff>76200</xdr:rowOff>
    </xdr:from>
    <xdr:ext cx="76200" cy="152400"/>
    <xdr:sp macro="" textlink="">
      <xdr:nvSpPr>
        <xdr:cNvPr id="13634" name="Text Box 75" hidden="1">
          <a:extLst>
            <a:ext uri="{FF2B5EF4-FFF2-40B4-BE49-F238E27FC236}">
              <a16:creationId xmlns:a16="http://schemas.microsoft.com/office/drawing/2014/main" id="{C12EC63B-0B42-44F8-AC7A-A4CC8E2BF38E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30</xdr:row>
      <xdr:rowOff>76200</xdr:rowOff>
    </xdr:from>
    <xdr:ext cx="76200" cy="152400"/>
    <xdr:sp macro="" textlink="">
      <xdr:nvSpPr>
        <xdr:cNvPr id="13635" name="Text Box 75" hidden="1">
          <a:extLst>
            <a:ext uri="{FF2B5EF4-FFF2-40B4-BE49-F238E27FC236}">
              <a16:creationId xmlns:a16="http://schemas.microsoft.com/office/drawing/2014/main" id="{5838DC22-B05A-4232-8A8C-817CC3B75FD5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30</xdr:row>
      <xdr:rowOff>76200</xdr:rowOff>
    </xdr:from>
    <xdr:ext cx="76200" cy="200025"/>
    <xdr:sp macro="" textlink="">
      <xdr:nvSpPr>
        <xdr:cNvPr id="13636" name="Text Box 75" hidden="1">
          <a:extLst>
            <a:ext uri="{FF2B5EF4-FFF2-40B4-BE49-F238E27FC236}">
              <a16:creationId xmlns:a16="http://schemas.microsoft.com/office/drawing/2014/main" id="{93F5C168-F909-40B3-BE29-404207E0CD91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30</xdr:row>
      <xdr:rowOff>76200</xdr:rowOff>
    </xdr:from>
    <xdr:ext cx="76200" cy="200025"/>
    <xdr:sp macro="" textlink="">
      <xdr:nvSpPr>
        <xdr:cNvPr id="13637" name="Text Box 75" hidden="1">
          <a:extLst>
            <a:ext uri="{FF2B5EF4-FFF2-40B4-BE49-F238E27FC236}">
              <a16:creationId xmlns:a16="http://schemas.microsoft.com/office/drawing/2014/main" id="{8D954DCA-A9EC-40FF-9409-BBDEA1869A06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31</xdr:row>
      <xdr:rowOff>76200</xdr:rowOff>
    </xdr:from>
    <xdr:ext cx="76200" cy="200025"/>
    <xdr:sp macro="" textlink="">
      <xdr:nvSpPr>
        <xdr:cNvPr id="13638" name="Text Box 75" hidden="1">
          <a:extLst>
            <a:ext uri="{FF2B5EF4-FFF2-40B4-BE49-F238E27FC236}">
              <a16:creationId xmlns:a16="http://schemas.microsoft.com/office/drawing/2014/main" id="{39DDA491-B3A7-4DB6-A111-38A80AFC7482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31</xdr:row>
      <xdr:rowOff>76200</xdr:rowOff>
    </xdr:from>
    <xdr:ext cx="76200" cy="200025"/>
    <xdr:sp macro="" textlink="">
      <xdr:nvSpPr>
        <xdr:cNvPr id="13639" name="Text Box 75" hidden="1">
          <a:extLst>
            <a:ext uri="{FF2B5EF4-FFF2-40B4-BE49-F238E27FC236}">
              <a16:creationId xmlns:a16="http://schemas.microsoft.com/office/drawing/2014/main" id="{479865E2-7BD3-43A4-BC5A-D6BD35D28CB4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30</xdr:row>
      <xdr:rowOff>76200</xdr:rowOff>
    </xdr:from>
    <xdr:ext cx="76200" cy="200025"/>
    <xdr:sp macro="" textlink="">
      <xdr:nvSpPr>
        <xdr:cNvPr id="13640" name="Text Box 75" hidden="1">
          <a:extLst>
            <a:ext uri="{FF2B5EF4-FFF2-40B4-BE49-F238E27FC236}">
              <a16:creationId xmlns:a16="http://schemas.microsoft.com/office/drawing/2014/main" id="{C82A4429-8B05-429F-AEEF-6E58730E9478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30</xdr:row>
      <xdr:rowOff>76200</xdr:rowOff>
    </xdr:from>
    <xdr:ext cx="76200" cy="200025"/>
    <xdr:sp macro="" textlink="">
      <xdr:nvSpPr>
        <xdr:cNvPr id="13641" name="Text Box 75" hidden="1">
          <a:extLst>
            <a:ext uri="{FF2B5EF4-FFF2-40B4-BE49-F238E27FC236}">
              <a16:creationId xmlns:a16="http://schemas.microsoft.com/office/drawing/2014/main" id="{5C26815F-9A6E-4909-A182-D3712425F082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30</xdr:row>
      <xdr:rowOff>76200</xdr:rowOff>
    </xdr:from>
    <xdr:ext cx="76200" cy="200025"/>
    <xdr:sp macro="" textlink="">
      <xdr:nvSpPr>
        <xdr:cNvPr id="13642" name="Text Box 75" hidden="1">
          <a:extLst>
            <a:ext uri="{FF2B5EF4-FFF2-40B4-BE49-F238E27FC236}">
              <a16:creationId xmlns:a16="http://schemas.microsoft.com/office/drawing/2014/main" id="{38741FB0-82A3-44F4-B37E-690A08953CAD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31</xdr:row>
      <xdr:rowOff>76200</xdr:rowOff>
    </xdr:from>
    <xdr:ext cx="76200" cy="200025"/>
    <xdr:sp macro="" textlink="">
      <xdr:nvSpPr>
        <xdr:cNvPr id="13643" name="Text Box 75" hidden="1">
          <a:extLst>
            <a:ext uri="{FF2B5EF4-FFF2-40B4-BE49-F238E27FC236}">
              <a16:creationId xmlns:a16="http://schemas.microsoft.com/office/drawing/2014/main" id="{2642ECA5-032A-44C5-B4D1-F7BF52C54CEE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31</xdr:row>
      <xdr:rowOff>76200</xdr:rowOff>
    </xdr:from>
    <xdr:ext cx="76200" cy="200025"/>
    <xdr:sp macro="" textlink="">
      <xdr:nvSpPr>
        <xdr:cNvPr id="13644" name="Text Box 75" hidden="1">
          <a:extLst>
            <a:ext uri="{FF2B5EF4-FFF2-40B4-BE49-F238E27FC236}">
              <a16:creationId xmlns:a16="http://schemas.microsoft.com/office/drawing/2014/main" id="{3B6AAF68-5A5B-426C-A899-AA061AE7A133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31</xdr:row>
      <xdr:rowOff>76200</xdr:rowOff>
    </xdr:from>
    <xdr:ext cx="76200" cy="200025"/>
    <xdr:sp macro="" textlink="">
      <xdr:nvSpPr>
        <xdr:cNvPr id="13645" name="Text Box 75" hidden="1">
          <a:extLst>
            <a:ext uri="{FF2B5EF4-FFF2-40B4-BE49-F238E27FC236}">
              <a16:creationId xmlns:a16="http://schemas.microsoft.com/office/drawing/2014/main" id="{F7262635-20C4-4302-B7CD-8D3D4E773DDD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30</xdr:row>
      <xdr:rowOff>76200</xdr:rowOff>
    </xdr:from>
    <xdr:ext cx="76200" cy="200025"/>
    <xdr:sp macro="" textlink="">
      <xdr:nvSpPr>
        <xdr:cNvPr id="13646" name="Text Box 75" hidden="1">
          <a:extLst>
            <a:ext uri="{FF2B5EF4-FFF2-40B4-BE49-F238E27FC236}">
              <a16:creationId xmlns:a16="http://schemas.microsoft.com/office/drawing/2014/main" id="{53934083-DF2C-4946-8AA5-70D727044DC9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30</xdr:row>
      <xdr:rowOff>76200</xdr:rowOff>
    </xdr:from>
    <xdr:ext cx="76200" cy="200025"/>
    <xdr:sp macro="" textlink="">
      <xdr:nvSpPr>
        <xdr:cNvPr id="13647" name="Text Box 75" hidden="1">
          <a:extLst>
            <a:ext uri="{FF2B5EF4-FFF2-40B4-BE49-F238E27FC236}">
              <a16:creationId xmlns:a16="http://schemas.microsoft.com/office/drawing/2014/main" id="{E38A5B64-95A8-4798-9E9C-CA15463EE08B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30</xdr:row>
      <xdr:rowOff>76200</xdr:rowOff>
    </xdr:from>
    <xdr:ext cx="76200" cy="200025"/>
    <xdr:sp macro="" textlink="">
      <xdr:nvSpPr>
        <xdr:cNvPr id="13648" name="Text Box 75" hidden="1">
          <a:extLst>
            <a:ext uri="{FF2B5EF4-FFF2-40B4-BE49-F238E27FC236}">
              <a16:creationId xmlns:a16="http://schemas.microsoft.com/office/drawing/2014/main" id="{AF6F58EE-3C5F-4CC3-B598-15EA0D6C95A1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30</xdr:row>
      <xdr:rowOff>76200</xdr:rowOff>
    </xdr:from>
    <xdr:ext cx="76200" cy="200025"/>
    <xdr:sp macro="" textlink="">
      <xdr:nvSpPr>
        <xdr:cNvPr id="13649" name="Text Box 75" hidden="1">
          <a:extLst>
            <a:ext uri="{FF2B5EF4-FFF2-40B4-BE49-F238E27FC236}">
              <a16:creationId xmlns:a16="http://schemas.microsoft.com/office/drawing/2014/main" id="{3FFC41D2-4E61-4E9E-847C-6CE4D263F407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31</xdr:row>
      <xdr:rowOff>76200</xdr:rowOff>
    </xdr:from>
    <xdr:ext cx="76200" cy="200025"/>
    <xdr:sp macro="" textlink="">
      <xdr:nvSpPr>
        <xdr:cNvPr id="13650" name="Text Box 75" hidden="1">
          <a:extLst>
            <a:ext uri="{FF2B5EF4-FFF2-40B4-BE49-F238E27FC236}">
              <a16:creationId xmlns:a16="http://schemas.microsoft.com/office/drawing/2014/main" id="{4CB46F88-20E9-4A94-A906-164CBE016F58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31</xdr:row>
      <xdr:rowOff>76200</xdr:rowOff>
    </xdr:from>
    <xdr:ext cx="76200" cy="200025"/>
    <xdr:sp macro="" textlink="">
      <xdr:nvSpPr>
        <xdr:cNvPr id="13651" name="Text Box 75" hidden="1">
          <a:extLst>
            <a:ext uri="{FF2B5EF4-FFF2-40B4-BE49-F238E27FC236}">
              <a16:creationId xmlns:a16="http://schemas.microsoft.com/office/drawing/2014/main" id="{F6C07D1D-3EA1-4D9A-991A-4DE10E616634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31</xdr:row>
      <xdr:rowOff>76200</xdr:rowOff>
    </xdr:from>
    <xdr:ext cx="76200" cy="200025"/>
    <xdr:sp macro="" textlink="">
      <xdr:nvSpPr>
        <xdr:cNvPr id="13652" name="Text Box 75" hidden="1">
          <a:extLst>
            <a:ext uri="{FF2B5EF4-FFF2-40B4-BE49-F238E27FC236}">
              <a16:creationId xmlns:a16="http://schemas.microsoft.com/office/drawing/2014/main" id="{1464FE66-4E14-4EB2-9470-15DBB32D54B8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31</xdr:row>
      <xdr:rowOff>76200</xdr:rowOff>
    </xdr:from>
    <xdr:ext cx="76200" cy="200025"/>
    <xdr:sp macro="" textlink="">
      <xdr:nvSpPr>
        <xdr:cNvPr id="13653" name="Text Box 75" hidden="1">
          <a:extLst>
            <a:ext uri="{FF2B5EF4-FFF2-40B4-BE49-F238E27FC236}">
              <a16:creationId xmlns:a16="http://schemas.microsoft.com/office/drawing/2014/main" id="{C9BD586B-DEC3-4305-976D-1E7C3C4C24B4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30</xdr:row>
      <xdr:rowOff>76200</xdr:rowOff>
    </xdr:from>
    <xdr:ext cx="76200" cy="200025"/>
    <xdr:sp macro="" textlink="">
      <xdr:nvSpPr>
        <xdr:cNvPr id="13654" name="Text Box 75" hidden="1">
          <a:extLst>
            <a:ext uri="{FF2B5EF4-FFF2-40B4-BE49-F238E27FC236}">
              <a16:creationId xmlns:a16="http://schemas.microsoft.com/office/drawing/2014/main" id="{6BFD1904-64FF-43D0-BA24-CFAD1971E2D9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30</xdr:row>
      <xdr:rowOff>76200</xdr:rowOff>
    </xdr:from>
    <xdr:ext cx="76200" cy="200025"/>
    <xdr:sp macro="" textlink="">
      <xdr:nvSpPr>
        <xdr:cNvPr id="13655" name="Text Box 75" hidden="1">
          <a:extLst>
            <a:ext uri="{FF2B5EF4-FFF2-40B4-BE49-F238E27FC236}">
              <a16:creationId xmlns:a16="http://schemas.microsoft.com/office/drawing/2014/main" id="{C82EA72F-2AD0-48B3-8F24-AFE9AAD455BE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30</xdr:row>
      <xdr:rowOff>76200</xdr:rowOff>
    </xdr:from>
    <xdr:ext cx="76200" cy="200025"/>
    <xdr:sp macro="" textlink="">
      <xdr:nvSpPr>
        <xdr:cNvPr id="13656" name="Text Box 75" hidden="1">
          <a:extLst>
            <a:ext uri="{FF2B5EF4-FFF2-40B4-BE49-F238E27FC236}">
              <a16:creationId xmlns:a16="http://schemas.microsoft.com/office/drawing/2014/main" id="{0059FF33-E45A-4229-8CBD-A01A78C19997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30</xdr:row>
      <xdr:rowOff>76200</xdr:rowOff>
    </xdr:from>
    <xdr:ext cx="76200" cy="200025"/>
    <xdr:sp macro="" textlink="">
      <xdr:nvSpPr>
        <xdr:cNvPr id="13657" name="Text Box 75" hidden="1">
          <a:extLst>
            <a:ext uri="{FF2B5EF4-FFF2-40B4-BE49-F238E27FC236}">
              <a16:creationId xmlns:a16="http://schemas.microsoft.com/office/drawing/2014/main" id="{F4968D9A-3565-40CC-89F9-2C790A56CAE7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30</xdr:row>
      <xdr:rowOff>76200</xdr:rowOff>
    </xdr:from>
    <xdr:ext cx="76200" cy="200025"/>
    <xdr:sp macro="" textlink="">
      <xdr:nvSpPr>
        <xdr:cNvPr id="13658" name="Text Box 75" hidden="1">
          <a:extLst>
            <a:ext uri="{FF2B5EF4-FFF2-40B4-BE49-F238E27FC236}">
              <a16:creationId xmlns:a16="http://schemas.microsoft.com/office/drawing/2014/main" id="{0F8B36BC-1936-440C-BF23-04BC4643AE70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31</xdr:row>
      <xdr:rowOff>76200</xdr:rowOff>
    </xdr:from>
    <xdr:ext cx="76200" cy="200025"/>
    <xdr:sp macro="" textlink="">
      <xdr:nvSpPr>
        <xdr:cNvPr id="13659" name="Text Box 75" hidden="1">
          <a:extLst>
            <a:ext uri="{FF2B5EF4-FFF2-40B4-BE49-F238E27FC236}">
              <a16:creationId xmlns:a16="http://schemas.microsoft.com/office/drawing/2014/main" id="{6F860328-0F51-4AA7-9191-A39763972CEC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31</xdr:row>
      <xdr:rowOff>76200</xdr:rowOff>
    </xdr:from>
    <xdr:ext cx="76200" cy="200025"/>
    <xdr:sp macro="" textlink="">
      <xdr:nvSpPr>
        <xdr:cNvPr id="13660" name="Text Box 75" hidden="1">
          <a:extLst>
            <a:ext uri="{FF2B5EF4-FFF2-40B4-BE49-F238E27FC236}">
              <a16:creationId xmlns:a16="http://schemas.microsoft.com/office/drawing/2014/main" id="{38EA5F50-D4DE-4481-B1C3-F1CB813DD60B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31</xdr:row>
      <xdr:rowOff>76200</xdr:rowOff>
    </xdr:from>
    <xdr:ext cx="76200" cy="200025"/>
    <xdr:sp macro="" textlink="">
      <xdr:nvSpPr>
        <xdr:cNvPr id="13661" name="Text Box 75" hidden="1">
          <a:extLst>
            <a:ext uri="{FF2B5EF4-FFF2-40B4-BE49-F238E27FC236}">
              <a16:creationId xmlns:a16="http://schemas.microsoft.com/office/drawing/2014/main" id="{21F42BA1-4B4C-4C89-ABC3-F4995E3924B8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31</xdr:row>
      <xdr:rowOff>76200</xdr:rowOff>
    </xdr:from>
    <xdr:ext cx="76200" cy="200025"/>
    <xdr:sp macro="" textlink="">
      <xdr:nvSpPr>
        <xdr:cNvPr id="13662" name="Text Box 75" hidden="1">
          <a:extLst>
            <a:ext uri="{FF2B5EF4-FFF2-40B4-BE49-F238E27FC236}">
              <a16:creationId xmlns:a16="http://schemas.microsoft.com/office/drawing/2014/main" id="{23DB4908-BA99-4CD6-857A-6A57314C3EF0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31</xdr:row>
      <xdr:rowOff>76200</xdr:rowOff>
    </xdr:from>
    <xdr:ext cx="76200" cy="200025"/>
    <xdr:sp macro="" textlink="">
      <xdr:nvSpPr>
        <xdr:cNvPr id="13663" name="Text Box 75" hidden="1">
          <a:extLst>
            <a:ext uri="{FF2B5EF4-FFF2-40B4-BE49-F238E27FC236}">
              <a16:creationId xmlns:a16="http://schemas.microsoft.com/office/drawing/2014/main" id="{4D9E248A-8C35-424D-B5AB-16BE7CC2E139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30</xdr:row>
      <xdr:rowOff>76200</xdr:rowOff>
    </xdr:from>
    <xdr:ext cx="76200" cy="200025"/>
    <xdr:sp macro="" textlink="">
      <xdr:nvSpPr>
        <xdr:cNvPr id="13664" name="Text Box 75" hidden="1">
          <a:extLst>
            <a:ext uri="{FF2B5EF4-FFF2-40B4-BE49-F238E27FC236}">
              <a16:creationId xmlns:a16="http://schemas.microsoft.com/office/drawing/2014/main" id="{D5B94C05-7DD3-451C-8EF0-586F5C30B1DA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30</xdr:row>
      <xdr:rowOff>76200</xdr:rowOff>
    </xdr:from>
    <xdr:ext cx="76200" cy="200025"/>
    <xdr:sp macro="" textlink="">
      <xdr:nvSpPr>
        <xdr:cNvPr id="13665" name="Text Box 75" hidden="1">
          <a:extLst>
            <a:ext uri="{FF2B5EF4-FFF2-40B4-BE49-F238E27FC236}">
              <a16:creationId xmlns:a16="http://schemas.microsoft.com/office/drawing/2014/main" id="{5B81718E-E717-4EB1-B9CC-3285917A836D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30</xdr:row>
      <xdr:rowOff>76200</xdr:rowOff>
    </xdr:from>
    <xdr:ext cx="76200" cy="200025"/>
    <xdr:sp macro="" textlink="">
      <xdr:nvSpPr>
        <xdr:cNvPr id="13666" name="Text Box 75" hidden="1">
          <a:extLst>
            <a:ext uri="{FF2B5EF4-FFF2-40B4-BE49-F238E27FC236}">
              <a16:creationId xmlns:a16="http://schemas.microsoft.com/office/drawing/2014/main" id="{86E7A1F9-F399-49FC-9DB4-A0387D028A13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30</xdr:row>
      <xdr:rowOff>76200</xdr:rowOff>
    </xdr:from>
    <xdr:ext cx="76200" cy="200025"/>
    <xdr:sp macro="" textlink="">
      <xdr:nvSpPr>
        <xdr:cNvPr id="13667" name="Text Box 75" hidden="1">
          <a:extLst>
            <a:ext uri="{FF2B5EF4-FFF2-40B4-BE49-F238E27FC236}">
              <a16:creationId xmlns:a16="http://schemas.microsoft.com/office/drawing/2014/main" id="{22C08740-98CF-42C3-9128-045363CA8420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30</xdr:row>
      <xdr:rowOff>76200</xdr:rowOff>
    </xdr:from>
    <xdr:ext cx="76200" cy="200025"/>
    <xdr:sp macro="" textlink="">
      <xdr:nvSpPr>
        <xdr:cNvPr id="13668" name="Text Box 75" hidden="1">
          <a:extLst>
            <a:ext uri="{FF2B5EF4-FFF2-40B4-BE49-F238E27FC236}">
              <a16:creationId xmlns:a16="http://schemas.microsoft.com/office/drawing/2014/main" id="{EF06F858-3EE7-4E2E-9CFF-9B7DA9DDF512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30</xdr:row>
      <xdr:rowOff>76200</xdr:rowOff>
    </xdr:from>
    <xdr:ext cx="76200" cy="200025"/>
    <xdr:sp macro="" textlink="">
      <xdr:nvSpPr>
        <xdr:cNvPr id="13669" name="Text Box 75" hidden="1">
          <a:extLst>
            <a:ext uri="{FF2B5EF4-FFF2-40B4-BE49-F238E27FC236}">
              <a16:creationId xmlns:a16="http://schemas.microsoft.com/office/drawing/2014/main" id="{82C8BE95-970F-4BC7-B0FA-FFFC03C7D9A2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31</xdr:row>
      <xdr:rowOff>76200</xdr:rowOff>
    </xdr:from>
    <xdr:ext cx="76200" cy="200025"/>
    <xdr:sp macro="" textlink="">
      <xdr:nvSpPr>
        <xdr:cNvPr id="13670" name="Text Box 75" hidden="1">
          <a:extLst>
            <a:ext uri="{FF2B5EF4-FFF2-40B4-BE49-F238E27FC236}">
              <a16:creationId xmlns:a16="http://schemas.microsoft.com/office/drawing/2014/main" id="{F5160CFE-E481-4253-BCDC-D642A6E967D6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31</xdr:row>
      <xdr:rowOff>76200</xdr:rowOff>
    </xdr:from>
    <xdr:ext cx="76200" cy="200025"/>
    <xdr:sp macro="" textlink="">
      <xdr:nvSpPr>
        <xdr:cNvPr id="13671" name="Text Box 75" hidden="1">
          <a:extLst>
            <a:ext uri="{FF2B5EF4-FFF2-40B4-BE49-F238E27FC236}">
              <a16:creationId xmlns:a16="http://schemas.microsoft.com/office/drawing/2014/main" id="{94D30BF5-0B0A-4F08-AABD-69C365110F67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31</xdr:row>
      <xdr:rowOff>76200</xdr:rowOff>
    </xdr:from>
    <xdr:ext cx="76200" cy="200025"/>
    <xdr:sp macro="" textlink="">
      <xdr:nvSpPr>
        <xdr:cNvPr id="13672" name="Text Box 75" hidden="1">
          <a:extLst>
            <a:ext uri="{FF2B5EF4-FFF2-40B4-BE49-F238E27FC236}">
              <a16:creationId xmlns:a16="http://schemas.microsoft.com/office/drawing/2014/main" id="{BD38CE14-A3D7-49F6-8543-BD01C459E10F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31</xdr:row>
      <xdr:rowOff>76200</xdr:rowOff>
    </xdr:from>
    <xdr:ext cx="76200" cy="200025"/>
    <xdr:sp macro="" textlink="">
      <xdr:nvSpPr>
        <xdr:cNvPr id="13673" name="Text Box 75" hidden="1">
          <a:extLst>
            <a:ext uri="{FF2B5EF4-FFF2-40B4-BE49-F238E27FC236}">
              <a16:creationId xmlns:a16="http://schemas.microsoft.com/office/drawing/2014/main" id="{24D49F8F-E9BA-4E1A-93FD-D4A8D93034F7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31</xdr:row>
      <xdr:rowOff>76200</xdr:rowOff>
    </xdr:from>
    <xdr:ext cx="76200" cy="200025"/>
    <xdr:sp macro="" textlink="">
      <xdr:nvSpPr>
        <xdr:cNvPr id="13674" name="Text Box 75" hidden="1">
          <a:extLst>
            <a:ext uri="{FF2B5EF4-FFF2-40B4-BE49-F238E27FC236}">
              <a16:creationId xmlns:a16="http://schemas.microsoft.com/office/drawing/2014/main" id="{B532C68F-3653-440D-A0FB-91FE5735D225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31</xdr:row>
      <xdr:rowOff>76200</xdr:rowOff>
    </xdr:from>
    <xdr:ext cx="76200" cy="200025"/>
    <xdr:sp macro="" textlink="">
      <xdr:nvSpPr>
        <xdr:cNvPr id="13675" name="Text Box 75" hidden="1">
          <a:extLst>
            <a:ext uri="{FF2B5EF4-FFF2-40B4-BE49-F238E27FC236}">
              <a16:creationId xmlns:a16="http://schemas.microsoft.com/office/drawing/2014/main" id="{6ED35B0E-337E-4CDD-B51D-DCFE5F2F27E4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30</xdr:row>
      <xdr:rowOff>76200</xdr:rowOff>
    </xdr:from>
    <xdr:ext cx="76200" cy="200025"/>
    <xdr:sp macro="" textlink="">
      <xdr:nvSpPr>
        <xdr:cNvPr id="13676" name="Text Box 75" hidden="1">
          <a:extLst>
            <a:ext uri="{FF2B5EF4-FFF2-40B4-BE49-F238E27FC236}">
              <a16:creationId xmlns:a16="http://schemas.microsoft.com/office/drawing/2014/main" id="{FD7F582C-AD72-4BB5-B9AD-D7B45A3D6C36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30</xdr:row>
      <xdr:rowOff>76200</xdr:rowOff>
    </xdr:from>
    <xdr:ext cx="76200" cy="200025"/>
    <xdr:sp macro="" textlink="">
      <xdr:nvSpPr>
        <xdr:cNvPr id="13677" name="Text Box 75" hidden="1">
          <a:extLst>
            <a:ext uri="{FF2B5EF4-FFF2-40B4-BE49-F238E27FC236}">
              <a16:creationId xmlns:a16="http://schemas.microsoft.com/office/drawing/2014/main" id="{AFE636C9-6DB4-43D8-B99E-589964BEC87D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30</xdr:row>
      <xdr:rowOff>76200</xdr:rowOff>
    </xdr:from>
    <xdr:ext cx="76200" cy="200025"/>
    <xdr:sp macro="" textlink="">
      <xdr:nvSpPr>
        <xdr:cNvPr id="13678" name="Text Box 75" hidden="1">
          <a:extLst>
            <a:ext uri="{FF2B5EF4-FFF2-40B4-BE49-F238E27FC236}">
              <a16:creationId xmlns:a16="http://schemas.microsoft.com/office/drawing/2014/main" id="{4380FA2E-31CB-4D03-B043-EBE7E0FCD254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30</xdr:row>
      <xdr:rowOff>76200</xdr:rowOff>
    </xdr:from>
    <xdr:ext cx="76200" cy="200025"/>
    <xdr:sp macro="" textlink="">
      <xdr:nvSpPr>
        <xdr:cNvPr id="13679" name="Text Box 75" hidden="1">
          <a:extLst>
            <a:ext uri="{FF2B5EF4-FFF2-40B4-BE49-F238E27FC236}">
              <a16:creationId xmlns:a16="http://schemas.microsoft.com/office/drawing/2014/main" id="{6F6C4534-2DB4-4B87-8FDC-6707C68A0D53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30</xdr:row>
      <xdr:rowOff>76200</xdr:rowOff>
    </xdr:from>
    <xdr:ext cx="76200" cy="200025"/>
    <xdr:sp macro="" textlink="">
      <xdr:nvSpPr>
        <xdr:cNvPr id="13680" name="Text Box 75" hidden="1">
          <a:extLst>
            <a:ext uri="{FF2B5EF4-FFF2-40B4-BE49-F238E27FC236}">
              <a16:creationId xmlns:a16="http://schemas.microsoft.com/office/drawing/2014/main" id="{CC052792-658B-4606-90B0-ED4AC7F86B95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30</xdr:row>
      <xdr:rowOff>76200</xdr:rowOff>
    </xdr:from>
    <xdr:ext cx="76200" cy="152400"/>
    <xdr:sp macro="" textlink="">
      <xdr:nvSpPr>
        <xdr:cNvPr id="13681" name="Text Box 75" hidden="1">
          <a:extLst>
            <a:ext uri="{FF2B5EF4-FFF2-40B4-BE49-F238E27FC236}">
              <a16:creationId xmlns:a16="http://schemas.microsoft.com/office/drawing/2014/main" id="{E3366413-99EE-4254-B7EB-483754617FFC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30</xdr:row>
      <xdr:rowOff>76200</xdr:rowOff>
    </xdr:from>
    <xdr:ext cx="76200" cy="152400"/>
    <xdr:sp macro="" textlink="">
      <xdr:nvSpPr>
        <xdr:cNvPr id="13682" name="Text Box 75" hidden="1">
          <a:extLst>
            <a:ext uri="{FF2B5EF4-FFF2-40B4-BE49-F238E27FC236}">
              <a16:creationId xmlns:a16="http://schemas.microsoft.com/office/drawing/2014/main" id="{212AA28D-4536-4553-BA05-5FA0338AFAD1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31</xdr:row>
      <xdr:rowOff>76200</xdr:rowOff>
    </xdr:from>
    <xdr:ext cx="76200" cy="200025"/>
    <xdr:sp macro="" textlink="">
      <xdr:nvSpPr>
        <xdr:cNvPr id="13683" name="Text Box 75" hidden="1">
          <a:extLst>
            <a:ext uri="{FF2B5EF4-FFF2-40B4-BE49-F238E27FC236}">
              <a16:creationId xmlns:a16="http://schemas.microsoft.com/office/drawing/2014/main" id="{B385251C-B9DB-4426-AB9E-AA2B3D1FA958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31</xdr:row>
      <xdr:rowOff>76200</xdr:rowOff>
    </xdr:from>
    <xdr:ext cx="76200" cy="200025"/>
    <xdr:sp macro="" textlink="">
      <xdr:nvSpPr>
        <xdr:cNvPr id="13684" name="Text Box 75" hidden="1">
          <a:extLst>
            <a:ext uri="{FF2B5EF4-FFF2-40B4-BE49-F238E27FC236}">
              <a16:creationId xmlns:a16="http://schemas.microsoft.com/office/drawing/2014/main" id="{88A0FD46-5BA5-40AC-B2A6-43DB6E0E0BE0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31</xdr:row>
      <xdr:rowOff>76200</xdr:rowOff>
    </xdr:from>
    <xdr:ext cx="76200" cy="200025"/>
    <xdr:sp macro="" textlink="">
      <xdr:nvSpPr>
        <xdr:cNvPr id="13685" name="Text Box 75" hidden="1">
          <a:extLst>
            <a:ext uri="{FF2B5EF4-FFF2-40B4-BE49-F238E27FC236}">
              <a16:creationId xmlns:a16="http://schemas.microsoft.com/office/drawing/2014/main" id="{4B95E6AE-8144-478A-9918-103C2E5CDF72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31</xdr:row>
      <xdr:rowOff>76200</xdr:rowOff>
    </xdr:from>
    <xdr:ext cx="76200" cy="200025"/>
    <xdr:sp macro="" textlink="">
      <xdr:nvSpPr>
        <xdr:cNvPr id="13686" name="Text Box 75" hidden="1">
          <a:extLst>
            <a:ext uri="{FF2B5EF4-FFF2-40B4-BE49-F238E27FC236}">
              <a16:creationId xmlns:a16="http://schemas.microsoft.com/office/drawing/2014/main" id="{296A941E-0222-4069-AF74-2787CAB1B289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31</xdr:row>
      <xdr:rowOff>76200</xdr:rowOff>
    </xdr:from>
    <xdr:ext cx="76200" cy="200025"/>
    <xdr:sp macro="" textlink="">
      <xdr:nvSpPr>
        <xdr:cNvPr id="13687" name="Text Box 75" hidden="1">
          <a:extLst>
            <a:ext uri="{FF2B5EF4-FFF2-40B4-BE49-F238E27FC236}">
              <a16:creationId xmlns:a16="http://schemas.microsoft.com/office/drawing/2014/main" id="{BC4151F8-47BA-46D0-AC08-56B318009BAD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31</xdr:row>
      <xdr:rowOff>76200</xdr:rowOff>
    </xdr:from>
    <xdr:ext cx="76200" cy="152400"/>
    <xdr:sp macro="" textlink="">
      <xdr:nvSpPr>
        <xdr:cNvPr id="13688" name="Text Box 75" hidden="1">
          <a:extLst>
            <a:ext uri="{FF2B5EF4-FFF2-40B4-BE49-F238E27FC236}">
              <a16:creationId xmlns:a16="http://schemas.microsoft.com/office/drawing/2014/main" id="{E46650B9-1B15-4CDD-9448-2B17D0953830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31</xdr:row>
      <xdr:rowOff>76200</xdr:rowOff>
    </xdr:from>
    <xdr:ext cx="76200" cy="200025"/>
    <xdr:sp macro="" textlink="">
      <xdr:nvSpPr>
        <xdr:cNvPr id="13689" name="Text Box 75" hidden="1">
          <a:extLst>
            <a:ext uri="{FF2B5EF4-FFF2-40B4-BE49-F238E27FC236}">
              <a16:creationId xmlns:a16="http://schemas.microsoft.com/office/drawing/2014/main" id="{BB4B924C-8F35-489C-B4C3-ADCE75C314EB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31</xdr:row>
      <xdr:rowOff>76200</xdr:rowOff>
    </xdr:from>
    <xdr:ext cx="76200" cy="200025"/>
    <xdr:sp macro="" textlink="">
      <xdr:nvSpPr>
        <xdr:cNvPr id="13690" name="Text Box 75" hidden="1">
          <a:extLst>
            <a:ext uri="{FF2B5EF4-FFF2-40B4-BE49-F238E27FC236}">
              <a16:creationId xmlns:a16="http://schemas.microsoft.com/office/drawing/2014/main" id="{6AB7C8AC-F3AA-40C5-8BC8-815CC8F0D8A3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31</xdr:row>
      <xdr:rowOff>76200</xdr:rowOff>
    </xdr:from>
    <xdr:ext cx="76200" cy="200025"/>
    <xdr:sp macro="" textlink="">
      <xdr:nvSpPr>
        <xdr:cNvPr id="13691" name="Text Box 75" hidden="1">
          <a:extLst>
            <a:ext uri="{FF2B5EF4-FFF2-40B4-BE49-F238E27FC236}">
              <a16:creationId xmlns:a16="http://schemas.microsoft.com/office/drawing/2014/main" id="{B218965A-B3D0-4CAB-996B-9362E2A0C932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31</xdr:row>
      <xdr:rowOff>76200</xdr:rowOff>
    </xdr:from>
    <xdr:ext cx="76200" cy="200025"/>
    <xdr:sp macro="" textlink="">
      <xdr:nvSpPr>
        <xdr:cNvPr id="13692" name="Text Box 75" hidden="1">
          <a:extLst>
            <a:ext uri="{FF2B5EF4-FFF2-40B4-BE49-F238E27FC236}">
              <a16:creationId xmlns:a16="http://schemas.microsoft.com/office/drawing/2014/main" id="{38D4BB4C-1508-464C-8FE8-36D3DE7F0666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31</xdr:row>
      <xdr:rowOff>76200</xdr:rowOff>
    </xdr:from>
    <xdr:ext cx="76200" cy="200025"/>
    <xdr:sp macro="" textlink="">
      <xdr:nvSpPr>
        <xdr:cNvPr id="13693" name="Text Box 75" hidden="1">
          <a:extLst>
            <a:ext uri="{FF2B5EF4-FFF2-40B4-BE49-F238E27FC236}">
              <a16:creationId xmlns:a16="http://schemas.microsoft.com/office/drawing/2014/main" id="{D31FF5F6-3BE1-4FD3-8A20-54D5A05C2CCF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31</xdr:row>
      <xdr:rowOff>76200</xdr:rowOff>
    </xdr:from>
    <xdr:ext cx="76200" cy="200025"/>
    <xdr:sp macro="" textlink="">
      <xdr:nvSpPr>
        <xdr:cNvPr id="13694" name="Text Box 75" hidden="1">
          <a:extLst>
            <a:ext uri="{FF2B5EF4-FFF2-40B4-BE49-F238E27FC236}">
              <a16:creationId xmlns:a16="http://schemas.microsoft.com/office/drawing/2014/main" id="{BA8313CF-D6DB-4046-B0A1-98C08D8D8DEF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31</xdr:row>
      <xdr:rowOff>76200</xdr:rowOff>
    </xdr:from>
    <xdr:ext cx="76200" cy="200025"/>
    <xdr:sp macro="" textlink="">
      <xdr:nvSpPr>
        <xdr:cNvPr id="13695" name="Text Box 75" hidden="1">
          <a:extLst>
            <a:ext uri="{FF2B5EF4-FFF2-40B4-BE49-F238E27FC236}">
              <a16:creationId xmlns:a16="http://schemas.microsoft.com/office/drawing/2014/main" id="{098BA613-AEE1-4ABC-AD81-19D344F7B0F7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31</xdr:row>
      <xdr:rowOff>76200</xdr:rowOff>
    </xdr:from>
    <xdr:ext cx="76200" cy="200025"/>
    <xdr:sp macro="" textlink="">
      <xdr:nvSpPr>
        <xdr:cNvPr id="13696" name="Text Box 75" hidden="1">
          <a:extLst>
            <a:ext uri="{FF2B5EF4-FFF2-40B4-BE49-F238E27FC236}">
              <a16:creationId xmlns:a16="http://schemas.microsoft.com/office/drawing/2014/main" id="{961742B9-4D6C-48E5-980A-134EDB1804E3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31</xdr:row>
      <xdr:rowOff>76200</xdr:rowOff>
    </xdr:from>
    <xdr:ext cx="76200" cy="200025"/>
    <xdr:sp macro="" textlink="">
      <xdr:nvSpPr>
        <xdr:cNvPr id="13697" name="Text Box 75" hidden="1">
          <a:extLst>
            <a:ext uri="{FF2B5EF4-FFF2-40B4-BE49-F238E27FC236}">
              <a16:creationId xmlns:a16="http://schemas.microsoft.com/office/drawing/2014/main" id="{B13E99A9-4E48-4BB4-A850-7D9807CB7C13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31</xdr:row>
      <xdr:rowOff>76200</xdr:rowOff>
    </xdr:from>
    <xdr:ext cx="76200" cy="200025"/>
    <xdr:sp macro="" textlink="">
      <xdr:nvSpPr>
        <xdr:cNvPr id="13698" name="Text Box 75" hidden="1">
          <a:extLst>
            <a:ext uri="{FF2B5EF4-FFF2-40B4-BE49-F238E27FC236}">
              <a16:creationId xmlns:a16="http://schemas.microsoft.com/office/drawing/2014/main" id="{5867074E-0420-4DEE-9CDE-177ADB79881E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31</xdr:row>
      <xdr:rowOff>76200</xdr:rowOff>
    </xdr:from>
    <xdr:ext cx="76200" cy="200025"/>
    <xdr:sp macro="" textlink="">
      <xdr:nvSpPr>
        <xdr:cNvPr id="13699" name="Text Box 75" hidden="1">
          <a:extLst>
            <a:ext uri="{FF2B5EF4-FFF2-40B4-BE49-F238E27FC236}">
              <a16:creationId xmlns:a16="http://schemas.microsoft.com/office/drawing/2014/main" id="{00E44374-0665-4CBE-95C8-FB5A576C7560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31</xdr:row>
      <xdr:rowOff>76200</xdr:rowOff>
    </xdr:from>
    <xdr:ext cx="76200" cy="200025"/>
    <xdr:sp macro="" textlink="">
      <xdr:nvSpPr>
        <xdr:cNvPr id="13700" name="Text Box 75" hidden="1">
          <a:extLst>
            <a:ext uri="{FF2B5EF4-FFF2-40B4-BE49-F238E27FC236}">
              <a16:creationId xmlns:a16="http://schemas.microsoft.com/office/drawing/2014/main" id="{0332B8C6-4AA6-4270-8A60-DF9811ABA46B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31</xdr:row>
      <xdr:rowOff>76200</xdr:rowOff>
    </xdr:from>
    <xdr:ext cx="76200" cy="200025"/>
    <xdr:sp macro="" textlink="">
      <xdr:nvSpPr>
        <xdr:cNvPr id="13701" name="Text Box 75" hidden="1">
          <a:extLst>
            <a:ext uri="{FF2B5EF4-FFF2-40B4-BE49-F238E27FC236}">
              <a16:creationId xmlns:a16="http://schemas.microsoft.com/office/drawing/2014/main" id="{6700E614-C226-43DD-B6A7-AB3F8B5456ED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31</xdr:row>
      <xdr:rowOff>76200</xdr:rowOff>
    </xdr:from>
    <xdr:ext cx="76200" cy="200025"/>
    <xdr:sp macro="" textlink="">
      <xdr:nvSpPr>
        <xdr:cNvPr id="13702" name="Text Box 75" hidden="1">
          <a:extLst>
            <a:ext uri="{FF2B5EF4-FFF2-40B4-BE49-F238E27FC236}">
              <a16:creationId xmlns:a16="http://schemas.microsoft.com/office/drawing/2014/main" id="{A93FCE7B-812E-412A-841F-B76FB558FE92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31</xdr:row>
      <xdr:rowOff>76200</xdr:rowOff>
    </xdr:from>
    <xdr:ext cx="76200" cy="200025"/>
    <xdr:sp macro="" textlink="">
      <xdr:nvSpPr>
        <xdr:cNvPr id="13703" name="Text Box 75" hidden="1">
          <a:extLst>
            <a:ext uri="{FF2B5EF4-FFF2-40B4-BE49-F238E27FC236}">
              <a16:creationId xmlns:a16="http://schemas.microsoft.com/office/drawing/2014/main" id="{69D6FC54-C210-4DC7-A93D-489FC71F8B0D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31</xdr:row>
      <xdr:rowOff>76200</xdr:rowOff>
    </xdr:from>
    <xdr:ext cx="76200" cy="200025"/>
    <xdr:sp macro="" textlink="">
      <xdr:nvSpPr>
        <xdr:cNvPr id="13704" name="Text Box 75" hidden="1">
          <a:extLst>
            <a:ext uri="{FF2B5EF4-FFF2-40B4-BE49-F238E27FC236}">
              <a16:creationId xmlns:a16="http://schemas.microsoft.com/office/drawing/2014/main" id="{2024EE32-B4ED-4AFD-A15E-745041023D63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31</xdr:row>
      <xdr:rowOff>76200</xdr:rowOff>
    </xdr:from>
    <xdr:ext cx="76200" cy="200025"/>
    <xdr:sp macro="" textlink="">
      <xdr:nvSpPr>
        <xdr:cNvPr id="13705" name="Text Box 75" hidden="1">
          <a:extLst>
            <a:ext uri="{FF2B5EF4-FFF2-40B4-BE49-F238E27FC236}">
              <a16:creationId xmlns:a16="http://schemas.microsoft.com/office/drawing/2014/main" id="{51AE3719-89B0-4F8F-A4B0-06B0818BBA17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31</xdr:row>
      <xdr:rowOff>76200</xdr:rowOff>
    </xdr:from>
    <xdr:ext cx="76200" cy="200025"/>
    <xdr:sp macro="" textlink="">
      <xdr:nvSpPr>
        <xdr:cNvPr id="13706" name="Text Box 75" hidden="1">
          <a:extLst>
            <a:ext uri="{FF2B5EF4-FFF2-40B4-BE49-F238E27FC236}">
              <a16:creationId xmlns:a16="http://schemas.microsoft.com/office/drawing/2014/main" id="{3A9D5306-7399-4B6D-8F32-11C5ECA2789D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31</xdr:row>
      <xdr:rowOff>76200</xdr:rowOff>
    </xdr:from>
    <xdr:ext cx="76200" cy="200025"/>
    <xdr:sp macro="" textlink="">
      <xdr:nvSpPr>
        <xdr:cNvPr id="13707" name="Text Box 75" hidden="1">
          <a:extLst>
            <a:ext uri="{FF2B5EF4-FFF2-40B4-BE49-F238E27FC236}">
              <a16:creationId xmlns:a16="http://schemas.microsoft.com/office/drawing/2014/main" id="{15ABE330-7114-4C90-9077-F77D2C36A5FF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31</xdr:row>
      <xdr:rowOff>76200</xdr:rowOff>
    </xdr:from>
    <xdr:ext cx="76200" cy="200025"/>
    <xdr:sp macro="" textlink="">
      <xdr:nvSpPr>
        <xdr:cNvPr id="13708" name="Text Box 75" hidden="1">
          <a:extLst>
            <a:ext uri="{FF2B5EF4-FFF2-40B4-BE49-F238E27FC236}">
              <a16:creationId xmlns:a16="http://schemas.microsoft.com/office/drawing/2014/main" id="{F94D0142-13BB-4759-8CA8-99D8B10856B6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31</xdr:row>
      <xdr:rowOff>76200</xdr:rowOff>
    </xdr:from>
    <xdr:ext cx="76200" cy="200025"/>
    <xdr:sp macro="" textlink="">
      <xdr:nvSpPr>
        <xdr:cNvPr id="13709" name="Text Box 75" hidden="1">
          <a:extLst>
            <a:ext uri="{FF2B5EF4-FFF2-40B4-BE49-F238E27FC236}">
              <a16:creationId xmlns:a16="http://schemas.microsoft.com/office/drawing/2014/main" id="{68F6F653-8AEF-4503-8D9B-B970CB18F763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31</xdr:row>
      <xdr:rowOff>76200</xdr:rowOff>
    </xdr:from>
    <xdr:ext cx="76200" cy="200025"/>
    <xdr:sp macro="" textlink="">
      <xdr:nvSpPr>
        <xdr:cNvPr id="13710" name="Text Box 75" hidden="1">
          <a:extLst>
            <a:ext uri="{FF2B5EF4-FFF2-40B4-BE49-F238E27FC236}">
              <a16:creationId xmlns:a16="http://schemas.microsoft.com/office/drawing/2014/main" id="{2AA0F6C9-5230-4D9E-A9D2-B3ECEBAD6C6F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31</xdr:row>
      <xdr:rowOff>76200</xdr:rowOff>
    </xdr:from>
    <xdr:ext cx="76200" cy="200025"/>
    <xdr:sp macro="" textlink="">
      <xdr:nvSpPr>
        <xdr:cNvPr id="13711" name="Text Box 75" hidden="1">
          <a:extLst>
            <a:ext uri="{FF2B5EF4-FFF2-40B4-BE49-F238E27FC236}">
              <a16:creationId xmlns:a16="http://schemas.microsoft.com/office/drawing/2014/main" id="{7049D430-76F1-4DF6-81E7-97B9B36A7D88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31</xdr:row>
      <xdr:rowOff>76200</xdr:rowOff>
    </xdr:from>
    <xdr:ext cx="76200" cy="200025"/>
    <xdr:sp macro="" textlink="">
      <xdr:nvSpPr>
        <xdr:cNvPr id="13712" name="Text Box 75" hidden="1">
          <a:extLst>
            <a:ext uri="{FF2B5EF4-FFF2-40B4-BE49-F238E27FC236}">
              <a16:creationId xmlns:a16="http://schemas.microsoft.com/office/drawing/2014/main" id="{ACA0FF02-DA21-4543-8295-AE3672774AFE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31</xdr:row>
      <xdr:rowOff>76200</xdr:rowOff>
    </xdr:from>
    <xdr:ext cx="76200" cy="200025"/>
    <xdr:sp macro="" textlink="">
      <xdr:nvSpPr>
        <xdr:cNvPr id="13713" name="Text Box 75" hidden="1">
          <a:extLst>
            <a:ext uri="{FF2B5EF4-FFF2-40B4-BE49-F238E27FC236}">
              <a16:creationId xmlns:a16="http://schemas.microsoft.com/office/drawing/2014/main" id="{C73573AB-EDA2-4FBC-AD55-FE9214E03C9B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31</xdr:row>
      <xdr:rowOff>76200</xdr:rowOff>
    </xdr:from>
    <xdr:ext cx="76200" cy="152400"/>
    <xdr:sp macro="" textlink="">
      <xdr:nvSpPr>
        <xdr:cNvPr id="13714" name="Text Box 75" hidden="1">
          <a:extLst>
            <a:ext uri="{FF2B5EF4-FFF2-40B4-BE49-F238E27FC236}">
              <a16:creationId xmlns:a16="http://schemas.microsoft.com/office/drawing/2014/main" id="{39872A28-50FA-4750-809B-F610A5048BDA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31</xdr:row>
      <xdr:rowOff>76200</xdr:rowOff>
    </xdr:from>
    <xdr:ext cx="76200" cy="152400"/>
    <xdr:sp macro="" textlink="">
      <xdr:nvSpPr>
        <xdr:cNvPr id="13715" name="Text Box 75" hidden="1">
          <a:extLst>
            <a:ext uri="{FF2B5EF4-FFF2-40B4-BE49-F238E27FC236}">
              <a16:creationId xmlns:a16="http://schemas.microsoft.com/office/drawing/2014/main" id="{74F92482-2291-47AA-9AAF-8ABF096D6AE4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31</xdr:row>
      <xdr:rowOff>76200</xdr:rowOff>
    </xdr:from>
    <xdr:ext cx="76200" cy="200025"/>
    <xdr:sp macro="" textlink="">
      <xdr:nvSpPr>
        <xdr:cNvPr id="13716" name="Text Box 75" hidden="1">
          <a:extLst>
            <a:ext uri="{FF2B5EF4-FFF2-40B4-BE49-F238E27FC236}">
              <a16:creationId xmlns:a16="http://schemas.microsoft.com/office/drawing/2014/main" id="{E014397F-D88D-4240-82C4-790FBDA2D413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31</xdr:row>
      <xdr:rowOff>76200</xdr:rowOff>
    </xdr:from>
    <xdr:ext cx="76200" cy="200025"/>
    <xdr:sp macro="" textlink="">
      <xdr:nvSpPr>
        <xdr:cNvPr id="13717" name="Text Box 75" hidden="1">
          <a:extLst>
            <a:ext uri="{FF2B5EF4-FFF2-40B4-BE49-F238E27FC236}">
              <a16:creationId xmlns:a16="http://schemas.microsoft.com/office/drawing/2014/main" id="{1719C3FD-C53F-4E4E-9B47-E61C87405744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3718" name="Text Box 75" hidden="1">
          <a:extLst>
            <a:ext uri="{FF2B5EF4-FFF2-40B4-BE49-F238E27FC236}">
              <a16:creationId xmlns:a16="http://schemas.microsoft.com/office/drawing/2014/main" id="{36881FCD-BE45-41A5-A1EB-CEE52C2A2B07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3719" name="Text Box 75" hidden="1">
          <a:extLst>
            <a:ext uri="{FF2B5EF4-FFF2-40B4-BE49-F238E27FC236}">
              <a16:creationId xmlns:a16="http://schemas.microsoft.com/office/drawing/2014/main" id="{B72900AF-8266-499C-B86D-CDCD6F3AA152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31</xdr:row>
      <xdr:rowOff>76200</xdr:rowOff>
    </xdr:from>
    <xdr:ext cx="76200" cy="200025"/>
    <xdr:sp macro="" textlink="">
      <xdr:nvSpPr>
        <xdr:cNvPr id="13720" name="Text Box 75" hidden="1">
          <a:extLst>
            <a:ext uri="{FF2B5EF4-FFF2-40B4-BE49-F238E27FC236}">
              <a16:creationId xmlns:a16="http://schemas.microsoft.com/office/drawing/2014/main" id="{AEAA8353-FD2E-4CF1-953E-DF8E88721574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31</xdr:row>
      <xdr:rowOff>76200</xdr:rowOff>
    </xdr:from>
    <xdr:ext cx="76200" cy="200025"/>
    <xdr:sp macro="" textlink="">
      <xdr:nvSpPr>
        <xdr:cNvPr id="13721" name="Text Box 75" hidden="1">
          <a:extLst>
            <a:ext uri="{FF2B5EF4-FFF2-40B4-BE49-F238E27FC236}">
              <a16:creationId xmlns:a16="http://schemas.microsoft.com/office/drawing/2014/main" id="{F1ED6671-51C7-4891-B6C0-882EB657A4AB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31</xdr:row>
      <xdr:rowOff>76200</xdr:rowOff>
    </xdr:from>
    <xdr:ext cx="76200" cy="200025"/>
    <xdr:sp macro="" textlink="">
      <xdr:nvSpPr>
        <xdr:cNvPr id="13722" name="Text Box 75" hidden="1">
          <a:extLst>
            <a:ext uri="{FF2B5EF4-FFF2-40B4-BE49-F238E27FC236}">
              <a16:creationId xmlns:a16="http://schemas.microsoft.com/office/drawing/2014/main" id="{A9611729-7FC0-4CA4-B04A-436A2BC09DA0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3723" name="Text Box 75" hidden="1">
          <a:extLst>
            <a:ext uri="{FF2B5EF4-FFF2-40B4-BE49-F238E27FC236}">
              <a16:creationId xmlns:a16="http://schemas.microsoft.com/office/drawing/2014/main" id="{9D1E85A7-64A6-48F9-A8D5-9807C60ED177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3724" name="Text Box 75" hidden="1">
          <a:extLst>
            <a:ext uri="{FF2B5EF4-FFF2-40B4-BE49-F238E27FC236}">
              <a16:creationId xmlns:a16="http://schemas.microsoft.com/office/drawing/2014/main" id="{42D7D4A7-015A-4C3A-B84A-7001DBA0DA3F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3725" name="Text Box 75" hidden="1">
          <a:extLst>
            <a:ext uri="{FF2B5EF4-FFF2-40B4-BE49-F238E27FC236}">
              <a16:creationId xmlns:a16="http://schemas.microsoft.com/office/drawing/2014/main" id="{3AF376D2-DB26-4A8F-B6D7-619A797F850B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31</xdr:row>
      <xdr:rowOff>76200</xdr:rowOff>
    </xdr:from>
    <xdr:ext cx="76200" cy="200025"/>
    <xdr:sp macro="" textlink="">
      <xdr:nvSpPr>
        <xdr:cNvPr id="13726" name="Text Box 75" hidden="1">
          <a:extLst>
            <a:ext uri="{FF2B5EF4-FFF2-40B4-BE49-F238E27FC236}">
              <a16:creationId xmlns:a16="http://schemas.microsoft.com/office/drawing/2014/main" id="{7D418807-64E9-4DB2-9EB2-F7E97EDE9E61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31</xdr:row>
      <xdr:rowOff>76200</xdr:rowOff>
    </xdr:from>
    <xdr:ext cx="76200" cy="200025"/>
    <xdr:sp macro="" textlink="">
      <xdr:nvSpPr>
        <xdr:cNvPr id="13727" name="Text Box 75" hidden="1">
          <a:extLst>
            <a:ext uri="{FF2B5EF4-FFF2-40B4-BE49-F238E27FC236}">
              <a16:creationId xmlns:a16="http://schemas.microsoft.com/office/drawing/2014/main" id="{F6E349D8-EF38-43EF-B7D9-AEB3A2B322E2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31</xdr:row>
      <xdr:rowOff>76200</xdr:rowOff>
    </xdr:from>
    <xdr:ext cx="76200" cy="200025"/>
    <xdr:sp macro="" textlink="">
      <xdr:nvSpPr>
        <xdr:cNvPr id="13728" name="Text Box 75" hidden="1">
          <a:extLst>
            <a:ext uri="{FF2B5EF4-FFF2-40B4-BE49-F238E27FC236}">
              <a16:creationId xmlns:a16="http://schemas.microsoft.com/office/drawing/2014/main" id="{547C11AB-1638-4502-B0EF-431FD1917494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31</xdr:row>
      <xdr:rowOff>76200</xdr:rowOff>
    </xdr:from>
    <xdr:ext cx="76200" cy="200025"/>
    <xdr:sp macro="" textlink="">
      <xdr:nvSpPr>
        <xdr:cNvPr id="13729" name="Text Box 75" hidden="1">
          <a:extLst>
            <a:ext uri="{FF2B5EF4-FFF2-40B4-BE49-F238E27FC236}">
              <a16:creationId xmlns:a16="http://schemas.microsoft.com/office/drawing/2014/main" id="{97E60ADF-09DA-4609-86E2-CDB0BF7BFA42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3730" name="Text Box 75" hidden="1">
          <a:extLst>
            <a:ext uri="{FF2B5EF4-FFF2-40B4-BE49-F238E27FC236}">
              <a16:creationId xmlns:a16="http://schemas.microsoft.com/office/drawing/2014/main" id="{D85F7A23-676C-447C-A0EB-3CE89879EF8B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3731" name="Text Box 75" hidden="1">
          <a:extLst>
            <a:ext uri="{FF2B5EF4-FFF2-40B4-BE49-F238E27FC236}">
              <a16:creationId xmlns:a16="http://schemas.microsoft.com/office/drawing/2014/main" id="{31715634-EAD2-4B03-B566-21184ECAF317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3732" name="Text Box 75" hidden="1">
          <a:extLst>
            <a:ext uri="{FF2B5EF4-FFF2-40B4-BE49-F238E27FC236}">
              <a16:creationId xmlns:a16="http://schemas.microsoft.com/office/drawing/2014/main" id="{926B65BB-186A-47DB-B540-62869611AE85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3733" name="Text Box 75" hidden="1">
          <a:extLst>
            <a:ext uri="{FF2B5EF4-FFF2-40B4-BE49-F238E27FC236}">
              <a16:creationId xmlns:a16="http://schemas.microsoft.com/office/drawing/2014/main" id="{4DDA7C1E-4416-45A0-B778-6B4ECB292ABB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31</xdr:row>
      <xdr:rowOff>76200</xdr:rowOff>
    </xdr:from>
    <xdr:ext cx="76200" cy="200025"/>
    <xdr:sp macro="" textlink="">
      <xdr:nvSpPr>
        <xdr:cNvPr id="13734" name="Text Box 75" hidden="1">
          <a:extLst>
            <a:ext uri="{FF2B5EF4-FFF2-40B4-BE49-F238E27FC236}">
              <a16:creationId xmlns:a16="http://schemas.microsoft.com/office/drawing/2014/main" id="{0FAF4921-2BF3-41D0-A1F2-66C36BD0E28A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31</xdr:row>
      <xdr:rowOff>76200</xdr:rowOff>
    </xdr:from>
    <xdr:ext cx="76200" cy="200025"/>
    <xdr:sp macro="" textlink="">
      <xdr:nvSpPr>
        <xdr:cNvPr id="13735" name="Text Box 75" hidden="1">
          <a:extLst>
            <a:ext uri="{FF2B5EF4-FFF2-40B4-BE49-F238E27FC236}">
              <a16:creationId xmlns:a16="http://schemas.microsoft.com/office/drawing/2014/main" id="{909869B1-01CB-472F-BBEC-97ED72E90113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31</xdr:row>
      <xdr:rowOff>76200</xdr:rowOff>
    </xdr:from>
    <xdr:ext cx="76200" cy="200025"/>
    <xdr:sp macro="" textlink="">
      <xdr:nvSpPr>
        <xdr:cNvPr id="13736" name="Text Box 75" hidden="1">
          <a:extLst>
            <a:ext uri="{FF2B5EF4-FFF2-40B4-BE49-F238E27FC236}">
              <a16:creationId xmlns:a16="http://schemas.microsoft.com/office/drawing/2014/main" id="{776E3D9F-9C69-41B0-9D1A-37A7C23C0360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31</xdr:row>
      <xdr:rowOff>76200</xdr:rowOff>
    </xdr:from>
    <xdr:ext cx="76200" cy="200025"/>
    <xdr:sp macro="" textlink="">
      <xdr:nvSpPr>
        <xdr:cNvPr id="13737" name="Text Box 75" hidden="1">
          <a:extLst>
            <a:ext uri="{FF2B5EF4-FFF2-40B4-BE49-F238E27FC236}">
              <a16:creationId xmlns:a16="http://schemas.microsoft.com/office/drawing/2014/main" id="{F3409C1C-7E72-4FEE-924B-7CD898B590ED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31</xdr:row>
      <xdr:rowOff>76200</xdr:rowOff>
    </xdr:from>
    <xdr:ext cx="76200" cy="200025"/>
    <xdr:sp macro="" textlink="">
      <xdr:nvSpPr>
        <xdr:cNvPr id="13738" name="Text Box 75" hidden="1">
          <a:extLst>
            <a:ext uri="{FF2B5EF4-FFF2-40B4-BE49-F238E27FC236}">
              <a16:creationId xmlns:a16="http://schemas.microsoft.com/office/drawing/2014/main" id="{EC4D429A-382A-48C9-B5DE-9BE06E6C0D97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3739" name="Text Box 75" hidden="1">
          <a:extLst>
            <a:ext uri="{FF2B5EF4-FFF2-40B4-BE49-F238E27FC236}">
              <a16:creationId xmlns:a16="http://schemas.microsoft.com/office/drawing/2014/main" id="{30AF7841-1D91-4AB5-A89F-C7BA9A7964AA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3740" name="Text Box 75" hidden="1">
          <a:extLst>
            <a:ext uri="{FF2B5EF4-FFF2-40B4-BE49-F238E27FC236}">
              <a16:creationId xmlns:a16="http://schemas.microsoft.com/office/drawing/2014/main" id="{DA2A721D-2AF9-47AF-AA2B-029F17EC83BC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3741" name="Text Box 75" hidden="1">
          <a:extLst>
            <a:ext uri="{FF2B5EF4-FFF2-40B4-BE49-F238E27FC236}">
              <a16:creationId xmlns:a16="http://schemas.microsoft.com/office/drawing/2014/main" id="{A49F998A-9C82-4C63-9753-1BB2A19336BB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3742" name="Text Box 75" hidden="1">
          <a:extLst>
            <a:ext uri="{FF2B5EF4-FFF2-40B4-BE49-F238E27FC236}">
              <a16:creationId xmlns:a16="http://schemas.microsoft.com/office/drawing/2014/main" id="{D91B84F9-8680-4C33-B3EB-4747654DFABC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3743" name="Text Box 75" hidden="1">
          <a:extLst>
            <a:ext uri="{FF2B5EF4-FFF2-40B4-BE49-F238E27FC236}">
              <a16:creationId xmlns:a16="http://schemas.microsoft.com/office/drawing/2014/main" id="{652AE684-1157-485D-BDB0-866C77ADF0CB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31</xdr:row>
      <xdr:rowOff>76200</xdr:rowOff>
    </xdr:from>
    <xdr:ext cx="76200" cy="200025"/>
    <xdr:sp macro="" textlink="">
      <xdr:nvSpPr>
        <xdr:cNvPr id="13744" name="Text Box 75" hidden="1">
          <a:extLst>
            <a:ext uri="{FF2B5EF4-FFF2-40B4-BE49-F238E27FC236}">
              <a16:creationId xmlns:a16="http://schemas.microsoft.com/office/drawing/2014/main" id="{01E3C721-EB19-4551-94A6-FAE41A495F9B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31</xdr:row>
      <xdr:rowOff>76200</xdr:rowOff>
    </xdr:from>
    <xdr:ext cx="76200" cy="200025"/>
    <xdr:sp macro="" textlink="">
      <xdr:nvSpPr>
        <xdr:cNvPr id="13745" name="Text Box 75" hidden="1">
          <a:extLst>
            <a:ext uri="{FF2B5EF4-FFF2-40B4-BE49-F238E27FC236}">
              <a16:creationId xmlns:a16="http://schemas.microsoft.com/office/drawing/2014/main" id="{A87FE6B6-2C9C-4C9E-A32D-28004106152C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31</xdr:row>
      <xdr:rowOff>76200</xdr:rowOff>
    </xdr:from>
    <xdr:ext cx="76200" cy="200025"/>
    <xdr:sp macro="" textlink="">
      <xdr:nvSpPr>
        <xdr:cNvPr id="13746" name="Text Box 75" hidden="1">
          <a:extLst>
            <a:ext uri="{FF2B5EF4-FFF2-40B4-BE49-F238E27FC236}">
              <a16:creationId xmlns:a16="http://schemas.microsoft.com/office/drawing/2014/main" id="{3DAAAE21-F13C-4236-8DAC-62D8088C9048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31</xdr:row>
      <xdr:rowOff>76200</xdr:rowOff>
    </xdr:from>
    <xdr:ext cx="76200" cy="200025"/>
    <xdr:sp macro="" textlink="">
      <xdr:nvSpPr>
        <xdr:cNvPr id="13747" name="Text Box 75" hidden="1">
          <a:extLst>
            <a:ext uri="{FF2B5EF4-FFF2-40B4-BE49-F238E27FC236}">
              <a16:creationId xmlns:a16="http://schemas.microsoft.com/office/drawing/2014/main" id="{A4C0C038-F2A5-4EBC-B427-6C6B0B237B6A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31</xdr:row>
      <xdr:rowOff>76200</xdr:rowOff>
    </xdr:from>
    <xdr:ext cx="76200" cy="200025"/>
    <xdr:sp macro="" textlink="">
      <xdr:nvSpPr>
        <xdr:cNvPr id="13748" name="Text Box 75" hidden="1">
          <a:extLst>
            <a:ext uri="{FF2B5EF4-FFF2-40B4-BE49-F238E27FC236}">
              <a16:creationId xmlns:a16="http://schemas.microsoft.com/office/drawing/2014/main" id="{7660DBF3-B85C-481F-B4DE-C09E05038117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31</xdr:row>
      <xdr:rowOff>76200</xdr:rowOff>
    </xdr:from>
    <xdr:ext cx="76200" cy="200025"/>
    <xdr:sp macro="" textlink="">
      <xdr:nvSpPr>
        <xdr:cNvPr id="13749" name="Text Box 75" hidden="1">
          <a:extLst>
            <a:ext uri="{FF2B5EF4-FFF2-40B4-BE49-F238E27FC236}">
              <a16:creationId xmlns:a16="http://schemas.microsoft.com/office/drawing/2014/main" id="{66B0B9F7-D061-4A67-9AA8-5CA13C67F0A0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3750" name="Text Box 75" hidden="1">
          <a:extLst>
            <a:ext uri="{FF2B5EF4-FFF2-40B4-BE49-F238E27FC236}">
              <a16:creationId xmlns:a16="http://schemas.microsoft.com/office/drawing/2014/main" id="{7E0A206A-E577-4DA0-90E5-D2F7BB1B918F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3751" name="Text Box 75" hidden="1">
          <a:extLst>
            <a:ext uri="{FF2B5EF4-FFF2-40B4-BE49-F238E27FC236}">
              <a16:creationId xmlns:a16="http://schemas.microsoft.com/office/drawing/2014/main" id="{788232BB-FA07-40BE-9D12-9D05021848C0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3752" name="Text Box 75" hidden="1">
          <a:extLst>
            <a:ext uri="{FF2B5EF4-FFF2-40B4-BE49-F238E27FC236}">
              <a16:creationId xmlns:a16="http://schemas.microsoft.com/office/drawing/2014/main" id="{B8824BB5-F8CB-4366-9820-C16D17153EE5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3753" name="Text Box 75" hidden="1">
          <a:extLst>
            <a:ext uri="{FF2B5EF4-FFF2-40B4-BE49-F238E27FC236}">
              <a16:creationId xmlns:a16="http://schemas.microsoft.com/office/drawing/2014/main" id="{329D52B6-BA9F-4B11-B2C0-B4886F15F81E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3754" name="Text Box 75" hidden="1">
          <a:extLst>
            <a:ext uri="{FF2B5EF4-FFF2-40B4-BE49-F238E27FC236}">
              <a16:creationId xmlns:a16="http://schemas.microsoft.com/office/drawing/2014/main" id="{FDDF37CD-E7E7-46B1-B062-D066BF13876D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3755" name="Text Box 75" hidden="1">
          <a:extLst>
            <a:ext uri="{FF2B5EF4-FFF2-40B4-BE49-F238E27FC236}">
              <a16:creationId xmlns:a16="http://schemas.microsoft.com/office/drawing/2014/main" id="{2796410D-342C-4085-984D-33484D011BA2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31</xdr:row>
      <xdr:rowOff>76200</xdr:rowOff>
    </xdr:from>
    <xdr:ext cx="76200" cy="200025"/>
    <xdr:sp macro="" textlink="">
      <xdr:nvSpPr>
        <xdr:cNvPr id="13756" name="Text Box 75" hidden="1">
          <a:extLst>
            <a:ext uri="{FF2B5EF4-FFF2-40B4-BE49-F238E27FC236}">
              <a16:creationId xmlns:a16="http://schemas.microsoft.com/office/drawing/2014/main" id="{4D548B87-BA23-4121-964E-12CBFDE24F5E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31</xdr:row>
      <xdr:rowOff>76200</xdr:rowOff>
    </xdr:from>
    <xdr:ext cx="76200" cy="200025"/>
    <xdr:sp macro="" textlink="">
      <xdr:nvSpPr>
        <xdr:cNvPr id="13757" name="Text Box 75" hidden="1">
          <a:extLst>
            <a:ext uri="{FF2B5EF4-FFF2-40B4-BE49-F238E27FC236}">
              <a16:creationId xmlns:a16="http://schemas.microsoft.com/office/drawing/2014/main" id="{F6E15F39-334D-4AC8-BA39-65742EFF9CE7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31</xdr:row>
      <xdr:rowOff>76200</xdr:rowOff>
    </xdr:from>
    <xdr:ext cx="76200" cy="200025"/>
    <xdr:sp macro="" textlink="">
      <xdr:nvSpPr>
        <xdr:cNvPr id="13758" name="Text Box 75" hidden="1">
          <a:extLst>
            <a:ext uri="{FF2B5EF4-FFF2-40B4-BE49-F238E27FC236}">
              <a16:creationId xmlns:a16="http://schemas.microsoft.com/office/drawing/2014/main" id="{5D8FC2B0-A801-4BD1-B6FB-21481E179DFE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31</xdr:row>
      <xdr:rowOff>76200</xdr:rowOff>
    </xdr:from>
    <xdr:ext cx="76200" cy="200025"/>
    <xdr:sp macro="" textlink="">
      <xdr:nvSpPr>
        <xdr:cNvPr id="13759" name="Text Box 75" hidden="1">
          <a:extLst>
            <a:ext uri="{FF2B5EF4-FFF2-40B4-BE49-F238E27FC236}">
              <a16:creationId xmlns:a16="http://schemas.microsoft.com/office/drawing/2014/main" id="{24AEBA1B-A6C0-405A-87F7-A9B4C5A814F1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31</xdr:row>
      <xdr:rowOff>76200</xdr:rowOff>
    </xdr:from>
    <xdr:ext cx="76200" cy="200025"/>
    <xdr:sp macro="" textlink="">
      <xdr:nvSpPr>
        <xdr:cNvPr id="13760" name="Text Box 75" hidden="1">
          <a:extLst>
            <a:ext uri="{FF2B5EF4-FFF2-40B4-BE49-F238E27FC236}">
              <a16:creationId xmlns:a16="http://schemas.microsoft.com/office/drawing/2014/main" id="{74CEB470-F2A5-4972-A32C-31159B1F2C11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31</xdr:row>
      <xdr:rowOff>76200</xdr:rowOff>
    </xdr:from>
    <xdr:ext cx="76200" cy="200025"/>
    <xdr:sp macro="" textlink="">
      <xdr:nvSpPr>
        <xdr:cNvPr id="13761" name="Text Box 75" hidden="1">
          <a:extLst>
            <a:ext uri="{FF2B5EF4-FFF2-40B4-BE49-F238E27FC236}">
              <a16:creationId xmlns:a16="http://schemas.microsoft.com/office/drawing/2014/main" id="{CE770BFE-ED95-4916-AFC3-CE2EF13AA302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31</xdr:row>
      <xdr:rowOff>76200</xdr:rowOff>
    </xdr:from>
    <xdr:ext cx="76200" cy="200025"/>
    <xdr:sp macro="" textlink="">
      <xdr:nvSpPr>
        <xdr:cNvPr id="13762" name="Text Box 75" hidden="1">
          <a:extLst>
            <a:ext uri="{FF2B5EF4-FFF2-40B4-BE49-F238E27FC236}">
              <a16:creationId xmlns:a16="http://schemas.microsoft.com/office/drawing/2014/main" id="{5590FC6E-2F87-4575-B889-21BF16A4AC95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31</xdr:row>
      <xdr:rowOff>76200</xdr:rowOff>
    </xdr:from>
    <xdr:ext cx="76200" cy="200025"/>
    <xdr:sp macro="" textlink="">
      <xdr:nvSpPr>
        <xdr:cNvPr id="13763" name="Text Box 75" hidden="1">
          <a:extLst>
            <a:ext uri="{FF2B5EF4-FFF2-40B4-BE49-F238E27FC236}">
              <a16:creationId xmlns:a16="http://schemas.microsoft.com/office/drawing/2014/main" id="{68AC1E10-F861-43B5-9F52-815BCF36A021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31</xdr:row>
      <xdr:rowOff>76200</xdr:rowOff>
    </xdr:from>
    <xdr:ext cx="76200" cy="200025"/>
    <xdr:sp macro="" textlink="">
      <xdr:nvSpPr>
        <xdr:cNvPr id="13764" name="Text Box 75" hidden="1">
          <a:extLst>
            <a:ext uri="{FF2B5EF4-FFF2-40B4-BE49-F238E27FC236}">
              <a16:creationId xmlns:a16="http://schemas.microsoft.com/office/drawing/2014/main" id="{9007432B-852E-44D5-B2E4-86CE8A2B86C4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31</xdr:row>
      <xdr:rowOff>76200</xdr:rowOff>
    </xdr:from>
    <xdr:ext cx="76200" cy="200025"/>
    <xdr:sp macro="" textlink="">
      <xdr:nvSpPr>
        <xdr:cNvPr id="13765" name="Text Box 75" hidden="1">
          <a:extLst>
            <a:ext uri="{FF2B5EF4-FFF2-40B4-BE49-F238E27FC236}">
              <a16:creationId xmlns:a16="http://schemas.microsoft.com/office/drawing/2014/main" id="{D3421294-73BB-4842-B935-CDC903A814F3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31</xdr:row>
      <xdr:rowOff>76200</xdr:rowOff>
    </xdr:from>
    <xdr:ext cx="76200" cy="200025"/>
    <xdr:sp macro="" textlink="">
      <xdr:nvSpPr>
        <xdr:cNvPr id="13766" name="Text Box 75" hidden="1">
          <a:extLst>
            <a:ext uri="{FF2B5EF4-FFF2-40B4-BE49-F238E27FC236}">
              <a16:creationId xmlns:a16="http://schemas.microsoft.com/office/drawing/2014/main" id="{C132784F-73A9-4CC4-8EB4-6CFA2A5FDA4E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31</xdr:row>
      <xdr:rowOff>76200</xdr:rowOff>
    </xdr:from>
    <xdr:ext cx="76200" cy="200025"/>
    <xdr:sp macro="" textlink="">
      <xdr:nvSpPr>
        <xdr:cNvPr id="13767" name="Text Box 75" hidden="1">
          <a:extLst>
            <a:ext uri="{FF2B5EF4-FFF2-40B4-BE49-F238E27FC236}">
              <a16:creationId xmlns:a16="http://schemas.microsoft.com/office/drawing/2014/main" id="{7E31D544-48F3-4DFB-977D-E41E15E3127C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31</xdr:row>
      <xdr:rowOff>76200</xdr:rowOff>
    </xdr:from>
    <xdr:ext cx="76200" cy="200025"/>
    <xdr:sp macro="" textlink="">
      <xdr:nvSpPr>
        <xdr:cNvPr id="13768" name="Text Box 75" hidden="1">
          <a:extLst>
            <a:ext uri="{FF2B5EF4-FFF2-40B4-BE49-F238E27FC236}">
              <a16:creationId xmlns:a16="http://schemas.microsoft.com/office/drawing/2014/main" id="{0EA4E6AA-4C73-4610-9327-037D277EF3AF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31</xdr:row>
      <xdr:rowOff>76200</xdr:rowOff>
    </xdr:from>
    <xdr:ext cx="76200" cy="200025"/>
    <xdr:sp macro="" textlink="">
      <xdr:nvSpPr>
        <xdr:cNvPr id="13769" name="Text Box 75" hidden="1">
          <a:extLst>
            <a:ext uri="{FF2B5EF4-FFF2-40B4-BE49-F238E27FC236}">
              <a16:creationId xmlns:a16="http://schemas.microsoft.com/office/drawing/2014/main" id="{7E63B4B4-C45A-4403-8DF0-2CD172D27068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31</xdr:row>
      <xdr:rowOff>76200</xdr:rowOff>
    </xdr:from>
    <xdr:ext cx="76200" cy="200025"/>
    <xdr:sp macro="" textlink="">
      <xdr:nvSpPr>
        <xdr:cNvPr id="13770" name="Text Box 75" hidden="1">
          <a:extLst>
            <a:ext uri="{FF2B5EF4-FFF2-40B4-BE49-F238E27FC236}">
              <a16:creationId xmlns:a16="http://schemas.microsoft.com/office/drawing/2014/main" id="{E2F343F4-4ACD-4ECE-8199-D2CCA206F76B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31</xdr:row>
      <xdr:rowOff>76200</xdr:rowOff>
    </xdr:from>
    <xdr:ext cx="76200" cy="200025"/>
    <xdr:sp macro="" textlink="">
      <xdr:nvSpPr>
        <xdr:cNvPr id="13771" name="Text Box 75" hidden="1">
          <a:extLst>
            <a:ext uri="{FF2B5EF4-FFF2-40B4-BE49-F238E27FC236}">
              <a16:creationId xmlns:a16="http://schemas.microsoft.com/office/drawing/2014/main" id="{DECE51EC-1BD1-410D-A02A-7C49CDFCFAA0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31</xdr:row>
      <xdr:rowOff>76200</xdr:rowOff>
    </xdr:from>
    <xdr:ext cx="76200" cy="200025"/>
    <xdr:sp macro="" textlink="">
      <xdr:nvSpPr>
        <xdr:cNvPr id="13772" name="Text Box 75" hidden="1">
          <a:extLst>
            <a:ext uri="{FF2B5EF4-FFF2-40B4-BE49-F238E27FC236}">
              <a16:creationId xmlns:a16="http://schemas.microsoft.com/office/drawing/2014/main" id="{58C69953-209E-4626-A353-9E215B0F96BA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31</xdr:row>
      <xdr:rowOff>76200</xdr:rowOff>
    </xdr:from>
    <xdr:ext cx="76200" cy="200025"/>
    <xdr:sp macro="" textlink="">
      <xdr:nvSpPr>
        <xdr:cNvPr id="13773" name="Text Box 75" hidden="1">
          <a:extLst>
            <a:ext uri="{FF2B5EF4-FFF2-40B4-BE49-F238E27FC236}">
              <a16:creationId xmlns:a16="http://schemas.microsoft.com/office/drawing/2014/main" id="{BEE26801-1BF5-466E-8ECC-BD91FFE4EBB2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31</xdr:row>
      <xdr:rowOff>76200</xdr:rowOff>
    </xdr:from>
    <xdr:ext cx="76200" cy="200025"/>
    <xdr:sp macro="" textlink="">
      <xdr:nvSpPr>
        <xdr:cNvPr id="13774" name="Text Box 75" hidden="1">
          <a:extLst>
            <a:ext uri="{FF2B5EF4-FFF2-40B4-BE49-F238E27FC236}">
              <a16:creationId xmlns:a16="http://schemas.microsoft.com/office/drawing/2014/main" id="{FD6658AD-5807-4FA6-AD29-9BA76F95C33F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31</xdr:row>
      <xdr:rowOff>76200</xdr:rowOff>
    </xdr:from>
    <xdr:ext cx="76200" cy="200025"/>
    <xdr:sp macro="" textlink="">
      <xdr:nvSpPr>
        <xdr:cNvPr id="13775" name="Text Box 75" hidden="1">
          <a:extLst>
            <a:ext uri="{FF2B5EF4-FFF2-40B4-BE49-F238E27FC236}">
              <a16:creationId xmlns:a16="http://schemas.microsoft.com/office/drawing/2014/main" id="{7F1DF0C0-F21E-4E7F-8453-B6B9D87EAD02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31</xdr:row>
      <xdr:rowOff>76200</xdr:rowOff>
    </xdr:from>
    <xdr:ext cx="76200" cy="200025"/>
    <xdr:sp macro="" textlink="">
      <xdr:nvSpPr>
        <xdr:cNvPr id="13776" name="Text Box 75" hidden="1">
          <a:extLst>
            <a:ext uri="{FF2B5EF4-FFF2-40B4-BE49-F238E27FC236}">
              <a16:creationId xmlns:a16="http://schemas.microsoft.com/office/drawing/2014/main" id="{D9B31EC0-D835-4BEF-9DC4-869884E97D06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31</xdr:row>
      <xdr:rowOff>76200</xdr:rowOff>
    </xdr:from>
    <xdr:ext cx="76200" cy="200025"/>
    <xdr:sp macro="" textlink="">
      <xdr:nvSpPr>
        <xdr:cNvPr id="13777" name="Text Box 75" hidden="1">
          <a:extLst>
            <a:ext uri="{FF2B5EF4-FFF2-40B4-BE49-F238E27FC236}">
              <a16:creationId xmlns:a16="http://schemas.microsoft.com/office/drawing/2014/main" id="{5A086256-C027-4A1E-B3CC-BE7EF28B0DE5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31</xdr:row>
      <xdr:rowOff>76200</xdr:rowOff>
    </xdr:from>
    <xdr:ext cx="76200" cy="200025"/>
    <xdr:sp macro="" textlink="">
      <xdr:nvSpPr>
        <xdr:cNvPr id="13778" name="Text Box 75" hidden="1">
          <a:extLst>
            <a:ext uri="{FF2B5EF4-FFF2-40B4-BE49-F238E27FC236}">
              <a16:creationId xmlns:a16="http://schemas.microsoft.com/office/drawing/2014/main" id="{73A3B8F7-E334-4CDA-8AD1-907385AC45D3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31</xdr:row>
      <xdr:rowOff>76200</xdr:rowOff>
    </xdr:from>
    <xdr:ext cx="76200" cy="200025"/>
    <xdr:sp macro="" textlink="">
      <xdr:nvSpPr>
        <xdr:cNvPr id="13779" name="Text Box 75" hidden="1">
          <a:extLst>
            <a:ext uri="{FF2B5EF4-FFF2-40B4-BE49-F238E27FC236}">
              <a16:creationId xmlns:a16="http://schemas.microsoft.com/office/drawing/2014/main" id="{019B46F1-91C4-4D99-B37E-CFE66E4A4743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31</xdr:row>
      <xdr:rowOff>76200</xdr:rowOff>
    </xdr:from>
    <xdr:ext cx="76200" cy="200025"/>
    <xdr:sp macro="" textlink="">
      <xdr:nvSpPr>
        <xdr:cNvPr id="13780" name="Text Box 75" hidden="1">
          <a:extLst>
            <a:ext uri="{FF2B5EF4-FFF2-40B4-BE49-F238E27FC236}">
              <a16:creationId xmlns:a16="http://schemas.microsoft.com/office/drawing/2014/main" id="{15E726E1-666D-4E8C-B751-6162F90863D6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31</xdr:row>
      <xdr:rowOff>76200</xdr:rowOff>
    </xdr:from>
    <xdr:ext cx="76200" cy="152400"/>
    <xdr:sp macro="" textlink="">
      <xdr:nvSpPr>
        <xdr:cNvPr id="13781" name="Text Box 75" hidden="1">
          <a:extLst>
            <a:ext uri="{FF2B5EF4-FFF2-40B4-BE49-F238E27FC236}">
              <a16:creationId xmlns:a16="http://schemas.microsoft.com/office/drawing/2014/main" id="{1A2AEEE2-F476-4601-A643-88BC044BBD5C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31</xdr:row>
      <xdr:rowOff>76200</xdr:rowOff>
    </xdr:from>
    <xdr:ext cx="76200" cy="200025"/>
    <xdr:sp macro="" textlink="">
      <xdr:nvSpPr>
        <xdr:cNvPr id="13782" name="Text Box 75" hidden="1">
          <a:extLst>
            <a:ext uri="{FF2B5EF4-FFF2-40B4-BE49-F238E27FC236}">
              <a16:creationId xmlns:a16="http://schemas.microsoft.com/office/drawing/2014/main" id="{FEF3ED89-2D66-4CDB-AB87-4978595733FC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31</xdr:row>
      <xdr:rowOff>76200</xdr:rowOff>
    </xdr:from>
    <xdr:ext cx="76200" cy="200025"/>
    <xdr:sp macro="" textlink="">
      <xdr:nvSpPr>
        <xdr:cNvPr id="13783" name="Text Box 75" hidden="1">
          <a:extLst>
            <a:ext uri="{FF2B5EF4-FFF2-40B4-BE49-F238E27FC236}">
              <a16:creationId xmlns:a16="http://schemas.microsoft.com/office/drawing/2014/main" id="{7AA96E7C-0A36-40DC-9145-52097DE0F90F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31</xdr:row>
      <xdr:rowOff>76200</xdr:rowOff>
    </xdr:from>
    <xdr:ext cx="76200" cy="200025"/>
    <xdr:sp macro="" textlink="">
      <xdr:nvSpPr>
        <xdr:cNvPr id="13784" name="Text Box 75" hidden="1">
          <a:extLst>
            <a:ext uri="{FF2B5EF4-FFF2-40B4-BE49-F238E27FC236}">
              <a16:creationId xmlns:a16="http://schemas.microsoft.com/office/drawing/2014/main" id="{E0842FCC-887E-4C2A-ADFA-485B85B6EB6A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31</xdr:row>
      <xdr:rowOff>76200</xdr:rowOff>
    </xdr:from>
    <xdr:ext cx="76200" cy="200025"/>
    <xdr:sp macro="" textlink="">
      <xdr:nvSpPr>
        <xdr:cNvPr id="13785" name="Text Box 75" hidden="1">
          <a:extLst>
            <a:ext uri="{FF2B5EF4-FFF2-40B4-BE49-F238E27FC236}">
              <a16:creationId xmlns:a16="http://schemas.microsoft.com/office/drawing/2014/main" id="{0DA20036-56D1-4042-8256-9734B17D266B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31</xdr:row>
      <xdr:rowOff>76200</xdr:rowOff>
    </xdr:from>
    <xdr:ext cx="76200" cy="200025"/>
    <xdr:sp macro="" textlink="">
      <xdr:nvSpPr>
        <xdr:cNvPr id="13786" name="Text Box 75" hidden="1">
          <a:extLst>
            <a:ext uri="{FF2B5EF4-FFF2-40B4-BE49-F238E27FC236}">
              <a16:creationId xmlns:a16="http://schemas.microsoft.com/office/drawing/2014/main" id="{BB82A772-ABCB-4D1A-821D-6835E15D15DD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31</xdr:row>
      <xdr:rowOff>76200</xdr:rowOff>
    </xdr:from>
    <xdr:ext cx="76200" cy="200025"/>
    <xdr:sp macro="" textlink="">
      <xdr:nvSpPr>
        <xdr:cNvPr id="13787" name="Text Box 75" hidden="1">
          <a:extLst>
            <a:ext uri="{FF2B5EF4-FFF2-40B4-BE49-F238E27FC236}">
              <a16:creationId xmlns:a16="http://schemas.microsoft.com/office/drawing/2014/main" id="{86FAC7C1-C2A0-4288-9E75-86D889FB3F55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31</xdr:row>
      <xdr:rowOff>76200</xdr:rowOff>
    </xdr:from>
    <xdr:ext cx="76200" cy="200025"/>
    <xdr:sp macro="" textlink="">
      <xdr:nvSpPr>
        <xdr:cNvPr id="13788" name="Text Box 75" hidden="1">
          <a:extLst>
            <a:ext uri="{FF2B5EF4-FFF2-40B4-BE49-F238E27FC236}">
              <a16:creationId xmlns:a16="http://schemas.microsoft.com/office/drawing/2014/main" id="{465ED833-7D6A-4B4A-9807-E43EB541A3DF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31</xdr:row>
      <xdr:rowOff>76200</xdr:rowOff>
    </xdr:from>
    <xdr:ext cx="76200" cy="200025"/>
    <xdr:sp macro="" textlink="">
      <xdr:nvSpPr>
        <xdr:cNvPr id="13789" name="Text Box 75" hidden="1">
          <a:extLst>
            <a:ext uri="{FF2B5EF4-FFF2-40B4-BE49-F238E27FC236}">
              <a16:creationId xmlns:a16="http://schemas.microsoft.com/office/drawing/2014/main" id="{66EFCC1D-D02D-49F6-922D-972387B553B5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31</xdr:row>
      <xdr:rowOff>76200</xdr:rowOff>
    </xdr:from>
    <xdr:ext cx="76200" cy="200025"/>
    <xdr:sp macro="" textlink="">
      <xdr:nvSpPr>
        <xdr:cNvPr id="13790" name="Text Box 75" hidden="1">
          <a:extLst>
            <a:ext uri="{FF2B5EF4-FFF2-40B4-BE49-F238E27FC236}">
              <a16:creationId xmlns:a16="http://schemas.microsoft.com/office/drawing/2014/main" id="{C35EE5DF-9021-40F6-B57F-440D0E09D412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31</xdr:row>
      <xdr:rowOff>76200</xdr:rowOff>
    </xdr:from>
    <xdr:ext cx="76200" cy="200025"/>
    <xdr:sp macro="" textlink="">
      <xdr:nvSpPr>
        <xdr:cNvPr id="13791" name="Text Box 75" hidden="1">
          <a:extLst>
            <a:ext uri="{FF2B5EF4-FFF2-40B4-BE49-F238E27FC236}">
              <a16:creationId xmlns:a16="http://schemas.microsoft.com/office/drawing/2014/main" id="{E3FB383E-9B79-44A6-A353-BEB8A8FAA892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31</xdr:row>
      <xdr:rowOff>76200</xdr:rowOff>
    </xdr:from>
    <xdr:ext cx="76200" cy="200025"/>
    <xdr:sp macro="" textlink="">
      <xdr:nvSpPr>
        <xdr:cNvPr id="13792" name="Text Box 75" hidden="1">
          <a:extLst>
            <a:ext uri="{FF2B5EF4-FFF2-40B4-BE49-F238E27FC236}">
              <a16:creationId xmlns:a16="http://schemas.microsoft.com/office/drawing/2014/main" id="{BFFCB719-6AE2-4A5E-83FE-A3E894B24CD9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31</xdr:row>
      <xdr:rowOff>76200</xdr:rowOff>
    </xdr:from>
    <xdr:ext cx="76200" cy="200025"/>
    <xdr:sp macro="" textlink="">
      <xdr:nvSpPr>
        <xdr:cNvPr id="13793" name="Text Box 75" hidden="1">
          <a:extLst>
            <a:ext uri="{FF2B5EF4-FFF2-40B4-BE49-F238E27FC236}">
              <a16:creationId xmlns:a16="http://schemas.microsoft.com/office/drawing/2014/main" id="{21C1705C-EA99-4A36-8BE6-21A0E5A877E6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31</xdr:row>
      <xdr:rowOff>76200</xdr:rowOff>
    </xdr:from>
    <xdr:ext cx="76200" cy="200025"/>
    <xdr:sp macro="" textlink="">
      <xdr:nvSpPr>
        <xdr:cNvPr id="13794" name="Text Box 75" hidden="1">
          <a:extLst>
            <a:ext uri="{FF2B5EF4-FFF2-40B4-BE49-F238E27FC236}">
              <a16:creationId xmlns:a16="http://schemas.microsoft.com/office/drawing/2014/main" id="{E9570574-E440-4617-92E9-D679D8915080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31</xdr:row>
      <xdr:rowOff>76200</xdr:rowOff>
    </xdr:from>
    <xdr:ext cx="76200" cy="200025"/>
    <xdr:sp macro="" textlink="">
      <xdr:nvSpPr>
        <xdr:cNvPr id="13795" name="Text Box 75" hidden="1">
          <a:extLst>
            <a:ext uri="{FF2B5EF4-FFF2-40B4-BE49-F238E27FC236}">
              <a16:creationId xmlns:a16="http://schemas.microsoft.com/office/drawing/2014/main" id="{93927354-F4F8-4851-9D21-9788A55BF956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31</xdr:row>
      <xdr:rowOff>76200</xdr:rowOff>
    </xdr:from>
    <xdr:ext cx="76200" cy="200025"/>
    <xdr:sp macro="" textlink="">
      <xdr:nvSpPr>
        <xdr:cNvPr id="13796" name="Text Box 75" hidden="1">
          <a:extLst>
            <a:ext uri="{FF2B5EF4-FFF2-40B4-BE49-F238E27FC236}">
              <a16:creationId xmlns:a16="http://schemas.microsoft.com/office/drawing/2014/main" id="{A3CFD1FF-08E1-4F3B-9B4A-6DBBFA2DBEDD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31</xdr:row>
      <xdr:rowOff>76200</xdr:rowOff>
    </xdr:from>
    <xdr:ext cx="76200" cy="200025"/>
    <xdr:sp macro="" textlink="">
      <xdr:nvSpPr>
        <xdr:cNvPr id="13797" name="Text Box 75" hidden="1">
          <a:extLst>
            <a:ext uri="{FF2B5EF4-FFF2-40B4-BE49-F238E27FC236}">
              <a16:creationId xmlns:a16="http://schemas.microsoft.com/office/drawing/2014/main" id="{1619B3EF-C4C9-444C-98AA-22FD353BA6E3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31</xdr:row>
      <xdr:rowOff>76200</xdr:rowOff>
    </xdr:from>
    <xdr:ext cx="76200" cy="200025"/>
    <xdr:sp macro="" textlink="">
      <xdr:nvSpPr>
        <xdr:cNvPr id="13798" name="Text Box 75" hidden="1">
          <a:extLst>
            <a:ext uri="{FF2B5EF4-FFF2-40B4-BE49-F238E27FC236}">
              <a16:creationId xmlns:a16="http://schemas.microsoft.com/office/drawing/2014/main" id="{BE5DC325-7A02-49BF-B3B7-042F77DC91F8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31</xdr:row>
      <xdr:rowOff>76200</xdr:rowOff>
    </xdr:from>
    <xdr:ext cx="76200" cy="200025"/>
    <xdr:sp macro="" textlink="">
      <xdr:nvSpPr>
        <xdr:cNvPr id="13799" name="Text Box 75" hidden="1">
          <a:extLst>
            <a:ext uri="{FF2B5EF4-FFF2-40B4-BE49-F238E27FC236}">
              <a16:creationId xmlns:a16="http://schemas.microsoft.com/office/drawing/2014/main" id="{E6B2F3FD-8493-44AE-BFC3-B4EA23155968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31</xdr:row>
      <xdr:rowOff>76200</xdr:rowOff>
    </xdr:from>
    <xdr:ext cx="76200" cy="200025"/>
    <xdr:sp macro="" textlink="">
      <xdr:nvSpPr>
        <xdr:cNvPr id="13800" name="Text Box 75" hidden="1">
          <a:extLst>
            <a:ext uri="{FF2B5EF4-FFF2-40B4-BE49-F238E27FC236}">
              <a16:creationId xmlns:a16="http://schemas.microsoft.com/office/drawing/2014/main" id="{5CC22A51-0482-4329-9F1B-74F3F715DCC8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31</xdr:row>
      <xdr:rowOff>76200</xdr:rowOff>
    </xdr:from>
    <xdr:ext cx="76200" cy="200025"/>
    <xdr:sp macro="" textlink="">
      <xdr:nvSpPr>
        <xdr:cNvPr id="13801" name="Text Box 75" hidden="1">
          <a:extLst>
            <a:ext uri="{FF2B5EF4-FFF2-40B4-BE49-F238E27FC236}">
              <a16:creationId xmlns:a16="http://schemas.microsoft.com/office/drawing/2014/main" id="{38568A68-B1FB-4109-AD07-75CF74A29006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31</xdr:row>
      <xdr:rowOff>76200</xdr:rowOff>
    </xdr:from>
    <xdr:ext cx="76200" cy="200025"/>
    <xdr:sp macro="" textlink="">
      <xdr:nvSpPr>
        <xdr:cNvPr id="13802" name="Text Box 75" hidden="1">
          <a:extLst>
            <a:ext uri="{FF2B5EF4-FFF2-40B4-BE49-F238E27FC236}">
              <a16:creationId xmlns:a16="http://schemas.microsoft.com/office/drawing/2014/main" id="{3017BAFC-3EF6-4B65-84B7-C9FDF7EEAA63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31</xdr:row>
      <xdr:rowOff>76200</xdr:rowOff>
    </xdr:from>
    <xdr:ext cx="76200" cy="200025"/>
    <xdr:sp macro="" textlink="">
      <xdr:nvSpPr>
        <xdr:cNvPr id="13803" name="Text Box 75" hidden="1">
          <a:extLst>
            <a:ext uri="{FF2B5EF4-FFF2-40B4-BE49-F238E27FC236}">
              <a16:creationId xmlns:a16="http://schemas.microsoft.com/office/drawing/2014/main" id="{2BD335A8-9B1D-49A5-AA08-9B8A8E162659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31</xdr:row>
      <xdr:rowOff>76200</xdr:rowOff>
    </xdr:from>
    <xdr:ext cx="76200" cy="200025"/>
    <xdr:sp macro="" textlink="">
      <xdr:nvSpPr>
        <xdr:cNvPr id="13804" name="Text Box 75" hidden="1">
          <a:extLst>
            <a:ext uri="{FF2B5EF4-FFF2-40B4-BE49-F238E27FC236}">
              <a16:creationId xmlns:a16="http://schemas.microsoft.com/office/drawing/2014/main" id="{3980198A-B464-4B4E-8F76-365B4495E5DB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31</xdr:row>
      <xdr:rowOff>76200</xdr:rowOff>
    </xdr:from>
    <xdr:ext cx="76200" cy="200025"/>
    <xdr:sp macro="" textlink="">
      <xdr:nvSpPr>
        <xdr:cNvPr id="13805" name="Text Box 75" hidden="1">
          <a:extLst>
            <a:ext uri="{FF2B5EF4-FFF2-40B4-BE49-F238E27FC236}">
              <a16:creationId xmlns:a16="http://schemas.microsoft.com/office/drawing/2014/main" id="{87744D14-841C-4EDA-A2CA-64BD24863CE7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31</xdr:row>
      <xdr:rowOff>76200</xdr:rowOff>
    </xdr:from>
    <xdr:ext cx="76200" cy="200025"/>
    <xdr:sp macro="" textlink="">
      <xdr:nvSpPr>
        <xdr:cNvPr id="13806" name="Text Box 75" hidden="1">
          <a:extLst>
            <a:ext uri="{FF2B5EF4-FFF2-40B4-BE49-F238E27FC236}">
              <a16:creationId xmlns:a16="http://schemas.microsoft.com/office/drawing/2014/main" id="{1D674FBD-1DE0-491F-962E-A5460DE9EB09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31</xdr:row>
      <xdr:rowOff>76200</xdr:rowOff>
    </xdr:from>
    <xdr:ext cx="76200" cy="152400"/>
    <xdr:sp macro="" textlink="">
      <xdr:nvSpPr>
        <xdr:cNvPr id="13807" name="Text Box 75" hidden="1">
          <a:extLst>
            <a:ext uri="{FF2B5EF4-FFF2-40B4-BE49-F238E27FC236}">
              <a16:creationId xmlns:a16="http://schemas.microsoft.com/office/drawing/2014/main" id="{4ABAEF3E-73D1-40D3-B2E0-8C89C814F1A5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31</xdr:row>
      <xdr:rowOff>76200</xdr:rowOff>
    </xdr:from>
    <xdr:ext cx="76200" cy="152400"/>
    <xdr:sp macro="" textlink="">
      <xdr:nvSpPr>
        <xdr:cNvPr id="13808" name="Text Box 75" hidden="1">
          <a:extLst>
            <a:ext uri="{FF2B5EF4-FFF2-40B4-BE49-F238E27FC236}">
              <a16:creationId xmlns:a16="http://schemas.microsoft.com/office/drawing/2014/main" id="{65F0BE7B-084E-44C6-B3F1-BF9FD228FADD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31</xdr:row>
      <xdr:rowOff>76200</xdr:rowOff>
    </xdr:from>
    <xdr:ext cx="76200" cy="200025"/>
    <xdr:sp macro="" textlink="">
      <xdr:nvSpPr>
        <xdr:cNvPr id="13809" name="Text Box 75" hidden="1">
          <a:extLst>
            <a:ext uri="{FF2B5EF4-FFF2-40B4-BE49-F238E27FC236}">
              <a16:creationId xmlns:a16="http://schemas.microsoft.com/office/drawing/2014/main" id="{749CD34B-BE24-4139-BA58-8083A6D065D0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31</xdr:row>
      <xdr:rowOff>76200</xdr:rowOff>
    </xdr:from>
    <xdr:ext cx="76200" cy="200025"/>
    <xdr:sp macro="" textlink="">
      <xdr:nvSpPr>
        <xdr:cNvPr id="13810" name="Text Box 75" hidden="1">
          <a:extLst>
            <a:ext uri="{FF2B5EF4-FFF2-40B4-BE49-F238E27FC236}">
              <a16:creationId xmlns:a16="http://schemas.microsoft.com/office/drawing/2014/main" id="{2812F6F7-D11A-4704-B7C1-8DB660C0E224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3811" name="Text Box 75" hidden="1">
          <a:extLst>
            <a:ext uri="{FF2B5EF4-FFF2-40B4-BE49-F238E27FC236}">
              <a16:creationId xmlns:a16="http://schemas.microsoft.com/office/drawing/2014/main" id="{D20BB852-E9E7-45FB-96D7-563177003133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3812" name="Text Box 75" hidden="1">
          <a:extLst>
            <a:ext uri="{FF2B5EF4-FFF2-40B4-BE49-F238E27FC236}">
              <a16:creationId xmlns:a16="http://schemas.microsoft.com/office/drawing/2014/main" id="{F1C2608E-BBCC-4A9C-9D24-E9CA6C919754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31</xdr:row>
      <xdr:rowOff>76200</xdr:rowOff>
    </xdr:from>
    <xdr:ext cx="76200" cy="200025"/>
    <xdr:sp macro="" textlink="">
      <xdr:nvSpPr>
        <xdr:cNvPr id="13813" name="Text Box 75" hidden="1">
          <a:extLst>
            <a:ext uri="{FF2B5EF4-FFF2-40B4-BE49-F238E27FC236}">
              <a16:creationId xmlns:a16="http://schemas.microsoft.com/office/drawing/2014/main" id="{6C303FBE-E213-47B4-A62F-EB64A52A6F45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31</xdr:row>
      <xdr:rowOff>76200</xdr:rowOff>
    </xdr:from>
    <xdr:ext cx="76200" cy="200025"/>
    <xdr:sp macro="" textlink="">
      <xdr:nvSpPr>
        <xdr:cNvPr id="13814" name="Text Box 75" hidden="1">
          <a:extLst>
            <a:ext uri="{FF2B5EF4-FFF2-40B4-BE49-F238E27FC236}">
              <a16:creationId xmlns:a16="http://schemas.microsoft.com/office/drawing/2014/main" id="{93A2DCD6-B7CF-4451-967B-FFC5D775AE34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31</xdr:row>
      <xdr:rowOff>76200</xdr:rowOff>
    </xdr:from>
    <xdr:ext cx="76200" cy="200025"/>
    <xdr:sp macro="" textlink="">
      <xdr:nvSpPr>
        <xdr:cNvPr id="13815" name="Text Box 75" hidden="1">
          <a:extLst>
            <a:ext uri="{FF2B5EF4-FFF2-40B4-BE49-F238E27FC236}">
              <a16:creationId xmlns:a16="http://schemas.microsoft.com/office/drawing/2014/main" id="{A780769C-FA1F-42BD-AB54-CE6646CD9F2B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3816" name="Text Box 75" hidden="1">
          <a:extLst>
            <a:ext uri="{FF2B5EF4-FFF2-40B4-BE49-F238E27FC236}">
              <a16:creationId xmlns:a16="http://schemas.microsoft.com/office/drawing/2014/main" id="{ACB549E8-C23D-4977-9E27-00EEEB7A381D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3817" name="Text Box 75" hidden="1">
          <a:extLst>
            <a:ext uri="{FF2B5EF4-FFF2-40B4-BE49-F238E27FC236}">
              <a16:creationId xmlns:a16="http://schemas.microsoft.com/office/drawing/2014/main" id="{25E20553-8DEE-4080-8659-1E369124C385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3818" name="Text Box 75" hidden="1">
          <a:extLst>
            <a:ext uri="{FF2B5EF4-FFF2-40B4-BE49-F238E27FC236}">
              <a16:creationId xmlns:a16="http://schemas.microsoft.com/office/drawing/2014/main" id="{2AFC20B9-8519-41B3-8128-DC6A413DEB31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31</xdr:row>
      <xdr:rowOff>76200</xdr:rowOff>
    </xdr:from>
    <xdr:ext cx="76200" cy="200025"/>
    <xdr:sp macro="" textlink="">
      <xdr:nvSpPr>
        <xdr:cNvPr id="13819" name="Text Box 75" hidden="1">
          <a:extLst>
            <a:ext uri="{FF2B5EF4-FFF2-40B4-BE49-F238E27FC236}">
              <a16:creationId xmlns:a16="http://schemas.microsoft.com/office/drawing/2014/main" id="{431BB7E4-3E61-45CE-AA3D-7873A9A7FAC9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31</xdr:row>
      <xdr:rowOff>76200</xdr:rowOff>
    </xdr:from>
    <xdr:ext cx="76200" cy="200025"/>
    <xdr:sp macro="" textlink="">
      <xdr:nvSpPr>
        <xdr:cNvPr id="13820" name="Text Box 75" hidden="1">
          <a:extLst>
            <a:ext uri="{FF2B5EF4-FFF2-40B4-BE49-F238E27FC236}">
              <a16:creationId xmlns:a16="http://schemas.microsoft.com/office/drawing/2014/main" id="{45406B12-3CF1-40C6-AC6F-77EE85991C05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31</xdr:row>
      <xdr:rowOff>76200</xdr:rowOff>
    </xdr:from>
    <xdr:ext cx="76200" cy="200025"/>
    <xdr:sp macro="" textlink="">
      <xdr:nvSpPr>
        <xdr:cNvPr id="13821" name="Text Box 75" hidden="1">
          <a:extLst>
            <a:ext uri="{FF2B5EF4-FFF2-40B4-BE49-F238E27FC236}">
              <a16:creationId xmlns:a16="http://schemas.microsoft.com/office/drawing/2014/main" id="{0A813CCE-03E3-41F9-AEA8-7B8AA791EF08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31</xdr:row>
      <xdr:rowOff>76200</xdr:rowOff>
    </xdr:from>
    <xdr:ext cx="76200" cy="200025"/>
    <xdr:sp macro="" textlink="">
      <xdr:nvSpPr>
        <xdr:cNvPr id="13822" name="Text Box 75" hidden="1">
          <a:extLst>
            <a:ext uri="{FF2B5EF4-FFF2-40B4-BE49-F238E27FC236}">
              <a16:creationId xmlns:a16="http://schemas.microsoft.com/office/drawing/2014/main" id="{B3E2C130-3FE3-4E65-849B-197D9CC4B742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3823" name="Text Box 75" hidden="1">
          <a:extLst>
            <a:ext uri="{FF2B5EF4-FFF2-40B4-BE49-F238E27FC236}">
              <a16:creationId xmlns:a16="http://schemas.microsoft.com/office/drawing/2014/main" id="{9D64D0CC-1498-4734-8A34-78679AAB0631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3824" name="Text Box 75" hidden="1">
          <a:extLst>
            <a:ext uri="{FF2B5EF4-FFF2-40B4-BE49-F238E27FC236}">
              <a16:creationId xmlns:a16="http://schemas.microsoft.com/office/drawing/2014/main" id="{2DD9BE9A-FE27-4A10-B4ED-FD132E3F76C6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3825" name="Text Box 75" hidden="1">
          <a:extLst>
            <a:ext uri="{FF2B5EF4-FFF2-40B4-BE49-F238E27FC236}">
              <a16:creationId xmlns:a16="http://schemas.microsoft.com/office/drawing/2014/main" id="{97A7C900-D107-4184-B016-86B1B80FADF8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3826" name="Text Box 75" hidden="1">
          <a:extLst>
            <a:ext uri="{FF2B5EF4-FFF2-40B4-BE49-F238E27FC236}">
              <a16:creationId xmlns:a16="http://schemas.microsoft.com/office/drawing/2014/main" id="{BCF94BF0-64E7-47AC-A778-F39DE42B54E2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31</xdr:row>
      <xdr:rowOff>76200</xdr:rowOff>
    </xdr:from>
    <xdr:ext cx="76200" cy="200025"/>
    <xdr:sp macro="" textlink="">
      <xdr:nvSpPr>
        <xdr:cNvPr id="13827" name="Text Box 75" hidden="1">
          <a:extLst>
            <a:ext uri="{FF2B5EF4-FFF2-40B4-BE49-F238E27FC236}">
              <a16:creationId xmlns:a16="http://schemas.microsoft.com/office/drawing/2014/main" id="{DC3D1EF1-4149-4C23-91F3-DB08EE22A571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31</xdr:row>
      <xdr:rowOff>76200</xdr:rowOff>
    </xdr:from>
    <xdr:ext cx="76200" cy="200025"/>
    <xdr:sp macro="" textlink="">
      <xdr:nvSpPr>
        <xdr:cNvPr id="13828" name="Text Box 75" hidden="1">
          <a:extLst>
            <a:ext uri="{FF2B5EF4-FFF2-40B4-BE49-F238E27FC236}">
              <a16:creationId xmlns:a16="http://schemas.microsoft.com/office/drawing/2014/main" id="{903547CB-3C04-4CE8-AA9E-0403C31FB790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31</xdr:row>
      <xdr:rowOff>76200</xdr:rowOff>
    </xdr:from>
    <xdr:ext cx="76200" cy="200025"/>
    <xdr:sp macro="" textlink="">
      <xdr:nvSpPr>
        <xdr:cNvPr id="13829" name="Text Box 75" hidden="1">
          <a:extLst>
            <a:ext uri="{FF2B5EF4-FFF2-40B4-BE49-F238E27FC236}">
              <a16:creationId xmlns:a16="http://schemas.microsoft.com/office/drawing/2014/main" id="{5F4CE0B5-408B-4140-AFA9-451A9C834555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31</xdr:row>
      <xdr:rowOff>76200</xdr:rowOff>
    </xdr:from>
    <xdr:ext cx="76200" cy="200025"/>
    <xdr:sp macro="" textlink="">
      <xdr:nvSpPr>
        <xdr:cNvPr id="13830" name="Text Box 75" hidden="1">
          <a:extLst>
            <a:ext uri="{FF2B5EF4-FFF2-40B4-BE49-F238E27FC236}">
              <a16:creationId xmlns:a16="http://schemas.microsoft.com/office/drawing/2014/main" id="{F00CA2C2-60FB-4182-B9AA-F237892E299E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31</xdr:row>
      <xdr:rowOff>76200</xdr:rowOff>
    </xdr:from>
    <xdr:ext cx="76200" cy="200025"/>
    <xdr:sp macro="" textlink="">
      <xdr:nvSpPr>
        <xdr:cNvPr id="13831" name="Text Box 75" hidden="1">
          <a:extLst>
            <a:ext uri="{FF2B5EF4-FFF2-40B4-BE49-F238E27FC236}">
              <a16:creationId xmlns:a16="http://schemas.microsoft.com/office/drawing/2014/main" id="{70602FBF-6456-4242-9AB5-56A3BC003F9D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3832" name="Text Box 75" hidden="1">
          <a:extLst>
            <a:ext uri="{FF2B5EF4-FFF2-40B4-BE49-F238E27FC236}">
              <a16:creationId xmlns:a16="http://schemas.microsoft.com/office/drawing/2014/main" id="{8EF21356-BF53-4720-8992-0B84A61F727E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3833" name="Text Box 75" hidden="1">
          <a:extLst>
            <a:ext uri="{FF2B5EF4-FFF2-40B4-BE49-F238E27FC236}">
              <a16:creationId xmlns:a16="http://schemas.microsoft.com/office/drawing/2014/main" id="{373FB502-CB63-423B-85AB-2C8047ED08C9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3834" name="Text Box 75" hidden="1">
          <a:extLst>
            <a:ext uri="{FF2B5EF4-FFF2-40B4-BE49-F238E27FC236}">
              <a16:creationId xmlns:a16="http://schemas.microsoft.com/office/drawing/2014/main" id="{FCE1DD20-CDCC-4313-A75C-1630C856EEAF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3835" name="Text Box 75" hidden="1">
          <a:extLst>
            <a:ext uri="{FF2B5EF4-FFF2-40B4-BE49-F238E27FC236}">
              <a16:creationId xmlns:a16="http://schemas.microsoft.com/office/drawing/2014/main" id="{4B01437B-D8F9-4036-885D-7D72FEB524CF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3836" name="Text Box 75" hidden="1">
          <a:extLst>
            <a:ext uri="{FF2B5EF4-FFF2-40B4-BE49-F238E27FC236}">
              <a16:creationId xmlns:a16="http://schemas.microsoft.com/office/drawing/2014/main" id="{5206D019-4E1B-4179-92C4-192282F8F0E1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31</xdr:row>
      <xdr:rowOff>76200</xdr:rowOff>
    </xdr:from>
    <xdr:ext cx="76200" cy="200025"/>
    <xdr:sp macro="" textlink="">
      <xdr:nvSpPr>
        <xdr:cNvPr id="13837" name="Text Box 75" hidden="1">
          <a:extLst>
            <a:ext uri="{FF2B5EF4-FFF2-40B4-BE49-F238E27FC236}">
              <a16:creationId xmlns:a16="http://schemas.microsoft.com/office/drawing/2014/main" id="{536ACF72-9F93-454E-8565-AA6F7777CFE3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31</xdr:row>
      <xdr:rowOff>76200</xdr:rowOff>
    </xdr:from>
    <xdr:ext cx="76200" cy="200025"/>
    <xdr:sp macro="" textlink="">
      <xdr:nvSpPr>
        <xdr:cNvPr id="13838" name="Text Box 75" hidden="1">
          <a:extLst>
            <a:ext uri="{FF2B5EF4-FFF2-40B4-BE49-F238E27FC236}">
              <a16:creationId xmlns:a16="http://schemas.microsoft.com/office/drawing/2014/main" id="{2C8C5F84-CA57-492B-BDBE-462FCF3F925D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31</xdr:row>
      <xdr:rowOff>76200</xdr:rowOff>
    </xdr:from>
    <xdr:ext cx="76200" cy="200025"/>
    <xdr:sp macro="" textlink="">
      <xdr:nvSpPr>
        <xdr:cNvPr id="13839" name="Text Box 75" hidden="1">
          <a:extLst>
            <a:ext uri="{FF2B5EF4-FFF2-40B4-BE49-F238E27FC236}">
              <a16:creationId xmlns:a16="http://schemas.microsoft.com/office/drawing/2014/main" id="{4BD06981-3F92-41FA-8752-95D987416743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31</xdr:row>
      <xdr:rowOff>76200</xdr:rowOff>
    </xdr:from>
    <xdr:ext cx="76200" cy="200025"/>
    <xdr:sp macro="" textlink="">
      <xdr:nvSpPr>
        <xdr:cNvPr id="13840" name="Text Box 75" hidden="1">
          <a:extLst>
            <a:ext uri="{FF2B5EF4-FFF2-40B4-BE49-F238E27FC236}">
              <a16:creationId xmlns:a16="http://schemas.microsoft.com/office/drawing/2014/main" id="{E07A2EF6-9379-46A7-B055-98CFFEF2AC0C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31</xdr:row>
      <xdr:rowOff>76200</xdr:rowOff>
    </xdr:from>
    <xdr:ext cx="76200" cy="200025"/>
    <xdr:sp macro="" textlink="">
      <xdr:nvSpPr>
        <xdr:cNvPr id="13841" name="Text Box 75" hidden="1">
          <a:extLst>
            <a:ext uri="{FF2B5EF4-FFF2-40B4-BE49-F238E27FC236}">
              <a16:creationId xmlns:a16="http://schemas.microsoft.com/office/drawing/2014/main" id="{CD0F3DB7-3951-4F1E-9AB1-7CB78A3D2C57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31</xdr:row>
      <xdr:rowOff>76200</xdr:rowOff>
    </xdr:from>
    <xdr:ext cx="76200" cy="200025"/>
    <xdr:sp macro="" textlink="">
      <xdr:nvSpPr>
        <xdr:cNvPr id="13842" name="Text Box 75" hidden="1">
          <a:extLst>
            <a:ext uri="{FF2B5EF4-FFF2-40B4-BE49-F238E27FC236}">
              <a16:creationId xmlns:a16="http://schemas.microsoft.com/office/drawing/2014/main" id="{62EC6ABB-9F0D-49E8-B7F4-0C1A0BF769BE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3843" name="Text Box 75" hidden="1">
          <a:extLst>
            <a:ext uri="{FF2B5EF4-FFF2-40B4-BE49-F238E27FC236}">
              <a16:creationId xmlns:a16="http://schemas.microsoft.com/office/drawing/2014/main" id="{1D221827-8CAB-4DD1-9C6D-4815E101DADF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3844" name="Text Box 75" hidden="1">
          <a:extLst>
            <a:ext uri="{FF2B5EF4-FFF2-40B4-BE49-F238E27FC236}">
              <a16:creationId xmlns:a16="http://schemas.microsoft.com/office/drawing/2014/main" id="{EEBDEDC7-A34B-454E-9EA1-5DC8F749306F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3845" name="Text Box 75" hidden="1">
          <a:extLst>
            <a:ext uri="{FF2B5EF4-FFF2-40B4-BE49-F238E27FC236}">
              <a16:creationId xmlns:a16="http://schemas.microsoft.com/office/drawing/2014/main" id="{366A7DE0-1984-401A-BE68-BED74322A157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3846" name="Text Box 75" hidden="1">
          <a:extLst>
            <a:ext uri="{FF2B5EF4-FFF2-40B4-BE49-F238E27FC236}">
              <a16:creationId xmlns:a16="http://schemas.microsoft.com/office/drawing/2014/main" id="{2BEBE05D-6D60-4176-8647-3502B1F7B85E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3847" name="Text Box 75" hidden="1">
          <a:extLst>
            <a:ext uri="{FF2B5EF4-FFF2-40B4-BE49-F238E27FC236}">
              <a16:creationId xmlns:a16="http://schemas.microsoft.com/office/drawing/2014/main" id="{3638A7C8-ABA0-4C32-8468-0204B901DBB1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3848" name="Text Box 75" hidden="1">
          <a:extLst>
            <a:ext uri="{FF2B5EF4-FFF2-40B4-BE49-F238E27FC236}">
              <a16:creationId xmlns:a16="http://schemas.microsoft.com/office/drawing/2014/main" id="{39604420-2D42-430B-AC14-48240DF7A4E9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31</xdr:row>
      <xdr:rowOff>76200</xdr:rowOff>
    </xdr:from>
    <xdr:ext cx="76200" cy="200025"/>
    <xdr:sp macro="" textlink="">
      <xdr:nvSpPr>
        <xdr:cNvPr id="13849" name="Text Box 75" hidden="1">
          <a:extLst>
            <a:ext uri="{FF2B5EF4-FFF2-40B4-BE49-F238E27FC236}">
              <a16:creationId xmlns:a16="http://schemas.microsoft.com/office/drawing/2014/main" id="{E909059F-F873-4738-AD05-3A9435B0B705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31</xdr:row>
      <xdr:rowOff>76200</xdr:rowOff>
    </xdr:from>
    <xdr:ext cx="76200" cy="200025"/>
    <xdr:sp macro="" textlink="">
      <xdr:nvSpPr>
        <xdr:cNvPr id="13850" name="Text Box 75" hidden="1">
          <a:extLst>
            <a:ext uri="{FF2B5EF4-FFF2-40B4-BE49-F238E27FC236}">
              <a16:creationId xmlns:a16="http://schemas.microsoft.com/office/drawing/2014/main" id="{3FCBBB34-5897-4E86-8EDD-1DE43AC35560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31</xdr:row>
      <xdr:rowOff>76200</xdr:rowOff>
    </xdr:from>
    <xdr:ext cx="76200" cy="200025"/>
    <xdr:sp macro="" textlink="">
      <xdr:nvSpPr>
        <xdr:cNvPr id="13851" name="Text Box 75" hidden="1">
          <a:extLst>
            <a:ext uri="{FF2B5EF4-FFF2-40B4-BE49-F238E27FC236}">
              <a16:creationId xmlns:a16="http://schemas.microsoft.com/office/drawing/2014/main" id="{E39A421D-8D4F-49A6-A780-FEE58030C06E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31</xdr:row>
      <xdr:rowOff>76200</xdr:rowOff>
    </xdr:from>
    <xdr:ext cx="76200" cy="200025"/>
    <xdr:sp macro="" textlink="">
      <xdr:nvSpPr>
        <xdr:cNvPr id="13852" name="Text Box 75" hidden="1">
          <a:extLst>
            <a:ext uri="{FF2B5EF4-FFF2-40B4-BE49-F238E27FC236}">
              <a16:creationId xmlns:a16="http://schemas.microsoft.com/office/drawing/2014/main" id="{5E8F99DF-A446-4BA6-90F6-6A7BAEA54773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31</xdr:row>
      <xdr:rowOff>76200</xdr:rowOff>
    </xdr:from>
    <xdr:ext cx="76200" cy="200025"/>
    <xdr:sp macro="" textlink="">
      <xdr:nvSpPr>
        <xdr:cNvPr id="13853" name="Text Box 75" hidden="1">
          <a:extLst>
            <a:ext uri="{FF2B5EF4-FFF2-40B4-BE49-F238E27FC236}">
              <a16:creationId xmlns:a16="http://schemas.microsoft.com/office/drawing/2014/main" id="{53391E3D-5DD8-46C2-8994-B2302D5B0155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31</xdr:row>
      <xdr:rowOff>76200</xdr:rowOff>
    </xdr:from>
    <xdr:ext cx="76200" cy="152400"/>
    <xdr:sp macro="" textlink="">
      <xdr:nvSpPr>
        <xdr:cNvPr id="13854" name="Text Box 75" hidden="1">
          <a:extLst>
            <a:ext uri="{FF2B5EF4-FFF2-40B4-BE49-F238E27FC236}">
              <a16:creationId xmlns:a16="http://schemas.microsoft.com/office/drawing/2014/main" id="{30AE5D4B-7D90-42C2-A606-888075A282C4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31</xdr:row>
      <xdr:rowOff>76200</xdr:rowOff>
    </xdr:from>
    <xdr:ext cx="76200" cy="152400"/>
    <xdr:sp macro="" textlink="">
      <xdr:nvSpPr>
        <xdr:cNvPr id="13855" name="Text Box 75" hidden="1">
          <a:extLst>
            <a:ext uri="{FF2B5EF4-FFF2-40B4-BE49-F238E27FC236}">
              <a16:creationId xmlns:a16="http://schemas.microsoft.com/office/drawing/2014/main" id="{C8E25A47-6BC4-4EDA-BC7C-9149085870AD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3856" name="Text Box 75" hidden="1">
          <a:extLst>
            <a:ext uri="{FF2B5EF4-FFF2-40B4-BE49-F238E27FC236}">
              <a16:creationId xmlns:a16="http://schemas.microsoft.com/office/drawing/2014/main" id="{8CF83677-98D5-4850-8E8A-1BA830970BC2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3857" name="Text Box 75" hidden="1">
          <a:extLst>
            <a:ext uri="{FF2B5EF4-FFF2-40B4-BE49-F238E27FC236}">
              <a16:creationId xmlns:a16="http://schemas.microsoft.com/office/drawing/2014/main" id="{21B784E6-8F80-4604-BD19-3B0932D89BAE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3858" name="Text Box 75" hidden="1">
          <a:extLst>
            <a:ext uri="{FF2B5EF4-FFF2-40B4-BE49-F238E27FC236}">
              <a16:creationId xmlns:a16="http://schemas.microsoft.com/office/drawing/2014/main" id="{0DFE34C0-FC79-4181-A836-38DC35D7713D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3859" name="Text Box 75" hidden="1">
          <a:extLst>
            <a:ext uri="{FF2B5EF4-FFF2-40B4-BE49-F238E27FC236}">
              <a16:creationId xmlns:a16="http://schemas.microsoft.com/office/drawing/2014/main" id="{714AE6AF-9877-40F8-9DFD-A79E531EC8EF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3860" name="Text Box 75" hidden="1">
          <a:extLst>
            <a:ext uri="{FF2B5EF4-FFF2-40B4-BE49-F238E27FC236}">
              <a16:creationId xmlns:a16="http://schemas.microsoft.com/office/drawing/2014/main" id="{16958CD8-2C7B-4251-853B-7387E251B8AE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152400"/>
    <xdr:sp macro="" textlink="">
      <xdr:nvSpPr>
        <xdr:cNvPr id="13861" name="Text Box 75" hidden="1">
          <a:extLst>
            <a:ext uri="{FF2B5EF4-FFF2-40B4-BE49-F238E27FC236}">
              <a16:creationId xmlns:a16="http://schemas.microsoft.com/office/drawing/2014/main" id="{9852AFFB-3FFB-4DC3-B92A-E67781F4F032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3862" name="Text Box 75" hidden="1">
          <a:extLst>
            <a:ext uri="{FF2B5EF4-FFF2-40B4-BE49-F238E27FC236}">
              <a16:creationId xmlns:a16="http://schemas.microsoft.com/office/drawing/2014/main" id="{9BAFA42E-4520-4667-9BD7-5D31A43D65D9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3863" name="Text Box 75" hidden="1">
          <a:extLst>
            <a:ext uri="{FF2B5EF4-FFF2-40B4-BE49-F238E27FC236}">
              <a16:creationId xmlns:a16="http://schemas.microsoft.com/office/drawing/2014/main" id="{B0C32C41-F6B1-43BA-A700-045AEF5BA4B1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3864" name="Text Box 75" hidden="1">
          <a:extLst>
            <a:ext uri="{FF2B5EF4-FFF2-40B4-BE49-F238E27FC236}">
              <a16:creationId xmlns:a16="http://schemas.microsoft.com/office/drawing/2014/main" id="{65393FA6-F3F6-4806-8A95-FB4868EBC935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3865" name="Text Box 75" hidden="1">
          <a:extLst>
            <a:ext uri="{FF2B5EF4-FFF2-40B4-BE49-F238E27FC236}">
              <a16:creationId xmlns:a16="http://schemas.microsoft.com/office/drawing/2014/main" id="{C9E96717-DE5D-4510-A3F9-AA6045C3A2A4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3866" name="Text Box 75" hidden="1">
          <a:extLst>
            <a:ext uri="{FF2B5EF4-FFF2-40B4-BE49-F238E27FC236}">
              <a16:creationId xmlns:a16="http://schemas.microsoft.com/office/drawing/2014/main" id="{A55A4871-2163-48B3-8AB8-8F84774B7FE1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3867" name="Text Box 75" hidden="1">
          <a:extLst>
            <a:ext uri="{FF2B5EF4-FFF2-40B4-BE49-F238E27FC236}">
              <a16:creationId xmlns:a16="http://schemas.microsoft.com/office/drawing/2014/main" id="{50B2019A-9523-47A6-B918-9DC927323231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3868" name="Text Box 75" hidden="1">
          <a:extLst>
            <a:ext uri="{FF2B5EF4-FFF2-40B4-BE49-F238E27FC236}">
              <a16:creationId xmlns:a16="http://schemas.microsoft.com/office/drawing/2014/main" id="{033972F8-86C5-4989-9BF7-7BF5845F2DC2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3869" name="Text Box 75" hidden="1">
          <a:extLst>
            <a:ext uri="{FF2B5EF4-FFF2-40B4-BE49-F238E27FC236}">
              <a16:creationId xmlns:a16="http://schemas.microsoft.com/office/drawing/2014/main" id="{D30F2F5F-0029-40A2-9A60-E75DD61007C3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3870" name="Text Box 75" hidden="1">
          <a:extLst>
            <a:ext uri="{FF2B5EF4-FFF2-40B4-BE49-F238E27FC236}">
              <a16:creationId xmlns:a16="http://schemas.microsoft.com/office/drawing/2014/main" id="{6911A94F-546B-4AC2-8312-CDA77FB26877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3871" name="Text Box 75" hidden="1">
          <a:extLst>
            <a:ext uri="{FF2B5EF4-FFF2-40B4-BE49-F238E27FC236}">
              <a16:creationId xmlns:a16="http://schemas.microsoft.com/office/drawing/2014/main" id="{C4265C90-D768-42CD-8F25-C86A6DEE11AA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3872" name="Text Box 75" hidden="1">
          <a:extLst>
            <a:ext uri="{FF2B5EF4-FFF2-40B4-BE49-F238E27FC236}">
              <a16:creationId xmlns:a16="http://schemas.microsoft.com/office/drawing/2014/main" id="{9A8C9EF7-6A79-4BFE-8CC4-C0569319764D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3873" name="Text Box 75" hidden="1">
          <a:extLst>
            <a:ext uri="{FF2B5EF4-FFF2-40B4-BE49-F238E27FC236}">
              <a16:creationId xmlns:a16="http://schemas.microsoft.com/office/drawing/2014/main" id="{2417A108-1CC2-41D8-8ABA-84C6FD2835E9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3874" name="Text Box 75" hidden="1">
          <a:extLst>
            <a:ext uri="{FF2B5EF4-FFF2-40B4-BE49-F238E27FC236}">
              <a16:creationId xmlns:a16="http://schemas.microsoft.com/office/drawing/2014/main" id="{8693FA87-AA22-4F62-80B6-58FF29BFC634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3875" name="Text Box 75" hidden="1">
          <a:extLst>
            <a:ext uri="{FF2B5EF4-FFF2-40B4-BE49-F238E27FC236}">
              <a16:creationId xmlns:a16="http://schemas.microsoft.com/office/drawing/2014/main" id="{015CC2C9-8618-4EC7-9213-5D6811742A00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3876" name="Text Box 75" hidden="1">
          <a:extLst>
            <a:ext uri="{FF2B5EF4-FFF2-40B4-BE49-F238E27FC236}">
              <a16:creationId xmlns:a16="http://schemas.microsoft.com/office/drawing/2014/main" id="{C9DC3460-F6C4-4E03-85B9-D8265994B434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3877" name="Text Box 75" hidden="1">
          <a:extLst>
            <a:ext uri="{FF2B5EF4-FFF2-40B4-BE49-F238E27FC236}">
              <a16:creationId xmlns:a16="http://schemas.microsoft.com/office/drawing/2014/main" id="{DE1B3C04-B143-444E-8B4F-7B5F5F9B1CDD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3878" name="Text Box 75" hidden="1">
          <a:extLst>
            <a:ext uri="{FF2B5EF4-FFF2-40B4-BE49-F238E27FC236}">
              <a16:creationId xmlns:a16="http://schemas.microsoft.com/office/drawing/2014/main" id="{2AE55CB3-7BDB-4E9C-A1ED-31F76808F998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3879" name="Text Box 75" hidden="1">
          <a:extLst>
            <a:ext uri="{FF2B5EF4-FFF2-40B4-BE49-F238E27FC236}">
              <a16:creationId xmlns:a16="http://schemas.microsoft.com/office/drawing/2014/main" id="{5FD0DD0E-15C4-45DC-B0D2-10ADE3580E2E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3880" name="Text Box 75" hidden="1">
          <a:extLst>
            <a:ext uri="{FF2B5EF4-FFF2-40B4-BE49-F238E27FC236}">
              <a16:creationId xmlns:a16="http://schemas.microsoft.com/office/drawing/2014/main" id="{18A5C24F-82B1-4BCC-AE3C-8D9DD8659BA4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3881" name="Text Box 75" hidden="1">
          <a:extLst>
            <a:ext uri="{FF2B5EF4-FFF2-40B4-BE49-F238E27FC236}">
              <a16:creationId xmlns:a16="http://schemas.microsoft.com/office/drawing/2014/main" id="{C7A008F1-C79F-4A8E-87C3-28AC8CE52872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3882" name="Text Box 75" hidden="1">
          <a:extLst>
            <a:ext uri="{FF2B5EF4-FFF2-40B4-BE49-F238E27FC236}">
              <a16:creationId xmlns:a16="http://schemas.microsoft.com/office/drawing/2014/main" id="{B0B90933-77EA-4C9D-A49A-95ED8E30D0C3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3883" name="Text Box 75" hidden="1">
          <a:extLst>
            <a:ext uri="{FF2B5EF4-FFF2-40B4-BE49-F238E27FC236}">
              <a16:creationId xmlns:a16="http://schemas.microsoft.com/office/drawing/2014/main" id="{4B22E056-0EB2-45E8-9261-708DEA3EEF53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3884" name="Text Box 75" hidden="1">
          <a:extLst>
            <a:ext uri="{FF2B5EF4-FFF2-40B4-BE49-F238E27FC236}">
              <a16:creationId xmlns:a16="http://schemas.microsoft.com/office/drawing/2014/main" id="{0CDD2EA3-D5A8-4D10-9B1B-4786E4E574C8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3885" name="Text Box 75" hidden="1">
          <a:extLst>
            <a:ext uri="{FF2B5EF4-FFF2-40B4-BE49-F238E27FC236}">
              <a16:creationId xmlns:a16="http://schemas.microsoft.com/office/drawing/2014/main" id="{37EC4D8D-30BF-4EEA-B6DF-2D3543AA7D75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3886" name="Text Box 75" hidden="1">
          <a:extLst>
            <a:ext uri="{FF2B5EF4-FFF2-40B4-BE49-F238E27FC236}">
              <a16:creationId xmlns:a16="http://schemas.microsoft.com/office/drawing/2014/main" id="{769B9527-A002-4443-A24F-811067169532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152400"/>
    <xdr:sp macro="" textlink="">
      <xdr:nvSpPr>
        <xdr:cNvPr id="13887" name="Text Box 75" hidden="1">
          <a:extLst>
            <a:ext uri="{FF2B5EF4-FFF2-40B4-BE49-F238E27FC236}">
              <a16:creationId xmlns:a16="http://schemas.microsoft.com/office/drawing/2014/main" id="{F7FA00A2-E641-4EDF-BA45-CB6F7B432F2F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152400"/>
    <xdr:sp macro="" textlink="">
      <xdr:nvSpPr>
        <xdr:cNvPr id="13888" name="Text Box 75" hidden="1">
          <a:extLst>
            <a:ext uri="{FF2B5EF4-FFF2-40B4-BE49-F238E27FC236}">
              <a16:creationId xmlns:a16="http://schemas.microsoft.com/office/drawing/2014/main" id="{8D257BDE-1771-4A5B-86BB-8594BD0882E2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3889" name="Text Box 75" hidden="1">
          <a:extLst>
            <a:ext uri="{FF2B5EF4-FFF2-40B4-BE49-F238E27FC236}">
              <a16:creationId xmlns:a16="http://schemas.microsoft.com/office/drawing/2014/main" id="{FF9EC76F-65E7-4D2C-B620-2729992B41E4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3890" name="Text Box 75" hidden="1">
          <a:extLst>
            <a:ext uri="{FF2B5EF4-FFF2-40B4-BE49-F238E27FC236}">
              <a16:creationId xmlns:a16="http://schemas.microsoft.com/office/drawing/2014/main" id="{44AC5BFA-239A-4A88-AB4A-30BE440630EE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3891" name="Text Box 75" hidden="1">
          <a:extLst>
            <a:ext uri="{FF2B5EF4-FFF2-40B4-BE49-F238E27FC236}">
              <a16:creationId xmlns:a16="http://schemas.microsoft.com/office/drawing/2014/main" id="{FC426035-19C9-458D-875E-25A4EB03E24C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3892" name="Text Box 75" hidden="1">
          <a:extLst>
            <a:ext uri="{FF2B5EF4-FFF2-40B4-BE49-F238E27FC236}">
              <a16:creationId xmlns:a16="http://schemas.microsoft.com/office/drawing/2014/main" id="{772B178E-3230-48F3-AFB1-C35D6FF5A12B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3893" name="Text Box 75" hidden="1">
          <a:extLst>
            <a:ext uri="{FF2B5EF4-FFF2-40B4-BE49-F238E27FC236}">
              <a16:creationId xmlns:a16="http://schemas.microsoft.com/office/drawing/2014/main" id="{B8FA8039-7F6C-42FA-B7F6-63D2AD9F8946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3894" name="Text Box 75" hidden="1">
          <a:extLst>
            <a:ext uri="{FF2B5EF4-FFF2-40B4-BE49-F238E27FC236}">
              <a16:creationId xmlns:a16="http://schemas.microsoft.com/office/drawing/2014/main" id="{11E2F47A-9733-4443-90EF-C42AD33AE96F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3895" name="Text Box 75" hidden="1">
          <a:extLst>
            <a:ext uri="{FF2B5EF4-FFF2-40B4-BE49-F238E27FC236}">
              <a16:creationId xmlns:a16="http://schemas.microsoft.com/office/drawing/2014/main" id="{0FBC3130-BE24-48E2-BB05-C1A3527243B8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3896" name="Text Box 75" hidden="1">
          <a:extLst>
            <a:ext uri="{FF2B5EF4-FFF2-40B4-BE49-F238E27FC236}">
              <a16:creationId xmlns:a16="http://schemas.microsoft.com/office/drawing/2014/main" id="{843273FC-DB52-4D04-92E3-B6EDC2A6EC02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3897" name="Text Box 75" hidden="1">
          <a:extLst>
            <a:ext uri="{FF2B5EF4-FFF2-40B4-BE49-F238E27FC236}">
              <a16:creationId xmlns:a16="http://schemas.microsoft.com/office/drawing/2014/main" id="{15B27392-A983-4817-9185-A2F7D065638F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3898" name="Text Box 75" hidden="1">
          <a:extLst>
            <a:ext uri="{FF2B5EF4-FFF2-40B4-BE49-F238E27FC236}">
              <a16:creationId xmlns:a16="http://schemas.microsoft.com/office/drawing/2014/main" id="{A7DAB915-1FF2-415A-9CCA-32A91E020C65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3899" name="Text Box 75" hidden="1">
          <a:extLst>
            <a:ext uri="{FF2B5EF4-FFF2-40B4-BE49-F238E27FC236}">
              <a16:creationId xmlns:a16="http://schemas.microsoft.com/office/drawing/2014/main" id="{1860BB78-4B94-4609-8820-2ECF4E6A8012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3900" name="Text Box 75" hidden="1">
          <a:extLst>
            <a:ext uri="{FF2B5EF4-FFF2-40B4-BE49-F238E27FC236}">
              <a16:creationId xmlns:a16="http://schemas.microsoft.com/office/drawing/2014/main" id="{EDDA4C61-AB56-4326-A300-7D5A1D8CA54E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3901" name="Text Box 75" hidden="1">
          <a:extLst>
            <a:ext uri="{FF2B5EF4-FFF2-40B4-BE49-F238E27FC236}">
              <a16:creationId xmlns:a16="http://schemas.microsoft.com/office/drawing/2014/main" id="{73B9CB89-75C4-4D17-AA94-A7749C6ED104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3902" name="Text Box 75" hidden="1">
          <a:extLst>
            <a:ext uri="{FF2B5EF4-FFF2-40B4-BE49-F238E27FC236}">
              <a16:creationId xmlns:a16="http://schemas.microsoft.com/office/drawing/2014/main" id="{D827C81E-C0F9-414F-8215-ED7D68A51508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3903" name="Text Box 75" hidden="1">
          <a:extLst>
            <a:ext uri="{FF2B5EF4-FFF2-40B4-BE49-F238E27FC236}">
              <a16:creationId xmlns:a16="http://schemas.microsoft.com/office/drawing/2014/main" id="{C8D16006-DB19-4E37-B1AD-9A0D61204BEE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3904" name="Text Box 75" hidden="1">
          <a:extLst>
            <a:ext uri="{FF2B5EF4-FFF2-40B4-BE49-F238E27FC236}">
              <a16:creationId xmlns:a16="http://schemas.microsoft.com/office/drawing/2014/main" id="{211F4B03-5D2C-4F8E-9F22-0D5FE715BA8C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3905" name="Text Box 75" hidden="1">
          <a:extLst>
            <a:ext uri="{FF2B5EF4-FFF2-40B4-BE49-F238E27FC236}">
              <a16:creationId xmlns:a16="http://schemas.microsoft.com/office/drawing/2014/main" id="{0CF50A48-73EA-4760-A05D-B4BE62E7D760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3906" name="Text Box 75" hidden="1">
          <a:extLst>
            <a:ext uri="{FF2B5EF4-FFF2-40B4-BE49-F238E27FC236}">
              <a16:creationId xmlns:a16="http://schemas.microsoft.com/office/drawing/2014/main" id="{F52569DD-3FB7-4D59-86CF-95DA5CA12B30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3907" name="Text Box 75" hidden="1">
          <a:extLst>
            <a:ext uri="{FF2B5EF4-FFF2-40B4-BE49-F238E27FC236}">
              <a16:creationId xmlns:a16="http://schemas.microsoft.com/office/drawing/2014/main" id="{FCA337EE-4C6F-4074-A55C-42D7EC842B1F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3908" name="Text Box 75" hidden="1">
          <a:extLst>
            <a:ext uri="{FF2B5EF4-FFF2-40B4-BE49-F238E27FC236}">
              <a16:creationId xmlns:a16="http://schemas.microsoft.com/office/drawing/2014/main" id="{89504C58-04CD-4C24-8AFA-F54C40F94F59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3909" name="Text Box 75" hidden="1">
          <a:extLst>
            <a:ext uri="{FF2B5EF4-FFF2-40B4-BE49-F238E27FC236}">
              <a16:creationId xmlns:a16="http://schemas.microsoft.com/office/drawing/2014/main" id="{A5E4FDAD-F788-4DEC-B804-D55E1539DF15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3910" name="Text Box 75" hidden="1">
          <a:extLst>
            <a:ext uri="{FF2B5EF4-FFF2-40B4-BE49-F238E27FC236}">
              <a16:creationId xmlns:a16="http://schemas.microsoft.com/office/drawing/2014/main" id="{3BC3DD4F-2514-4EE4-B0A1-D39BD702217D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3911" name="Text Box 75" hidden="1">
          <a:extLst>
            <a:ext uri="{FF2B5EF4-FFF2-40B4-BE49-F238E27FC236}">
              <a16:creationId xmlns:a16="http://schemas.microsoft.com/office/drawing/2014/main" id="{58140FD2-2ADE-4838-B527-A2EB5FBA86D0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3912" name="Text Box 75" hidden="1">
          <a:extLst>
            <a:ext uri="{FF2B5EF4-FFF2-40B4-BE49-F238E27FC236}">
              <a16:creationId xmlns:a16="http://schemas.microsoft.com/office/drawing/2014/main" id="{9ACFC1D3-EE19-4F14-AAA6-61BAE2DBD7A2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3913" name="Text Box 75" hidden="1">
          <a:extLst>
            <a:ext uri="{FF2B5EF4-FFF2-40B4-BE49-F238E27FC236}">
              <a16:creationId xmlns:a16="http://schemas.microsoft.com/office/drawing/2014/main" id="{D484B968-73F8-4581-A4EA-B232CE9D3396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3914" name="Text Box 75" hidden="1">
          <a:extLst>
            <a:ext uri="{FF2B5EF4-FFF2-40B4-BE49-F238E27FC236}">
              <a16:creationId xmlns:a16="http://schemas.microsoft.com/office/drawing/2014/main" id="{79521B96-45A5-46E2-893C-1E5CC0CB7EED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3915" name="Text Box 75" hidden="1">
          <a:extLst>
            <a:ext uri="{FF2B5EF4-FFF2-40B4-BE49-F238E27FC236}">
              <a16:creationId xmlns:a16="http://schemas.microsoft.com/office/drawing/2014/main" id="{B9559611-F79C-4C8A-9EAD-623E53BE55F9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3916" name="Text Box 75" hidden="1">
          <a:extLst>
            <a:ext uri="{FF2B5EF4-FFF2-40B4-BE49-F238E27FC236}">
              <a16:creationId xmlns:a16="http://schemas.microsoft.com/office/drawing/2014/main" id="{27FA25A9-C2D3-4C4D-82AD-3FCFA9EC56F8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3917" name="Text Box 75" hidden="1">
          <a:extLst>
            <a:ext uri="{FF2B5EF4-FFF2-40B4-BE49-F238E27FC236}">
              <a16:creationId xmlns:a16="http://schemas.microsoft.com/office/drawing/2014/main" id="{54F214CD-3E25-4692-B5FF-542F28199634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3918" name="Text Box 75" hidden="1">
          <a:extLst>
            <a:ext uri="{FF2B5EF4-FFF2-40B4-BE49-F238E27FC236}">
              <a16:creationId xmlns:a16="http://schemas.microsoft.com/office/drawing/2014/main" id="{D26CF531-1161-40D7-8031-A7A8A235A418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3919" name="Text Box 75" hidden="1">
          <a:extLst>
            <a:ext uri="{FF2B5EF4-FFF2-40B4-BE49-F238E27FC236}">
              <a16:creationId xmlns:a16="http://schemas.microsoft.com/office/drawing/2014/main" id="{40312D2B-5EBB-437B-A6D7-7205346D354F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3920" name="Text Box 75" hidden="1">
          <a:extLst>
            <a:ext uri="{FF2B5EF4-FFF2-40B4-BE49-F238E27FC236}">
              <a16:creationId xmlns:a16="http://schemas.microsoft.com/office/drawing/2014/main" id="{145D2A66-DA2C-48D4-B8CB-0936C71C1C4F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3921" name="Text Box 75" hidden="1">
          <a:extLst>
            <a:ext uri="{FF2B5EF4-FFF2-40B4-BE49-F238E27FC236}">
              <a16:creationId xmlns:a16="http://schemas.microsoft.com/office/drawing/2014/main" id="{3A7BFA78-C974-470D-828A-CC9006E5A60C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3922" name="Text Box 75" hidden="1">
          <a:extLst>
            <a:ext uri="{FF2B5EF4-FFF2-40B4-BE49-F238E27FC236}">
              <a16:creationId xmlns:a16="http://schemas.microsoft.com/office/drawing/2014/main" id="{5CFF2480-A8F4-4ACA-B6E9-1134C9023BD1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3923" name="Text Box 75" hidden="1">
          <a:extLst>
            <a:ext uri="{FF2B5EF4-FFF2-40B4-BE49-F238E27FC236}">
              <a16:creationId xmlns:a16="http://schemas.microsoft.com/office/drawing/2014/main" id="{9A9C8A91-92F5-456B-8C46-0D4AE64BD524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3924" name="Text Box 75" hidden="1">
          <a:extLst>
            <a:ext uri="{FF2B5EF4-FFF2-40B4-BE49-F238E27FC236}">
              <a16:creationId xmlns:a16="http://schemas.microsoft.com/office/drawing/2014/main" id="{DEC0900E-B6E0-4BCC-BB13-9B1DC0A4BDC5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3925" name="Text Box 75" hidden="1">
          <a:extLst>
            <a:ext uri="{FF2B5EF4-FFF2-40B4-BE49-F238E27FC236}">
              <a16:creationId xmlns:a16="http://schemas.microsoft.com/office/drawing/2014/main" id="{8D54D331-FA2D-4A9F-917D-8AEB6D92E0DA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3926" name="Text Box 75" hidden="1">
          <a:extLst>
            <a:ext uri="{FF2B5EF4-FFF2-40B4-BE49-F238E27FC236}">
              <a16:creationId xmlns:a16="http://schemas.microsoft.com/office/drawing/2014/main" id="{68DB2A12-B049-4724-AA89-82099B977476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3927" name="Text Box 75" hidden="1">
          <a:extLst>
            <a:ext uri="{FF2B5EF4-FFF2-40B4-BE49-F238E27FC236}">
              <a16:creationId xmlns:a16="http://schemas.microsoft.com/office/drawing/2014/main" id="{27262A4D-C4C9-46F5-96FC-B5002BAFAA68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3928" name="Text Box 75" hidden="1">
          <a:extLst>
            <a:ext uri="{FF2B5EF4-FFF2-40B4-BE49-F238E27FC236}">
              <a16:creationId xmlns:a16="http://schemas.microsoft.com/office/drawing/2014/main" id="{0E586A0E-2F4D-4FFE-915D-94225282EB92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3929" name="Text Box 75" hidden="1">
          <a:extLst>
            <a:ext uri="{FF2B5EF4-FFF2-40B4-BE49-F238E27FC236}">
              <a16:creationId xmlns:a16="http://schemas.microsoft.com/office/drawing/2014/main" id="{51D32F41-7043-4E03-8297-97DECE7C3951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3930" name="Text Box 75" hidden="1">
          <a:extLst>
            <a:ext uri="{FF2B5EF4-FFF2-40B4-BE49-F238E27FC236}">
              <a16:creationId xmlns:a16="http://schemas.microsoft.com/office/drawing/2014/main" id="{2435DCD0-042C-4B7A-A381-E8EF54D18510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3931" name="Text Box 75" hidden="1">
          <a:extLst>
            <a:ext uri="{FF2B5EF4-FFF2-40B4-BE49-F238E27FC236}">
              <a16:creationId xmlns:a16="http://schemas.microsoft.com/office/drawing/2014/main" id="{8D534288-6A17-4A3E-9019-2091B22D414F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3932" name="Text Box 75" hidden="1">
          <a:extLst>
            <a:ext uri="{FF2B5EF4-FFF2-40B4-BE49-F238E27FC236}">
              <a16:creationId xmlns:a16="http://schemas.microsoft.com/office/drawing/2014/main" id="{23F42A43-35EF-49AD-80CC-93BC1CAC5901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3933" name="Text Box 75" hidden="1">
          <a:extLst>
            <a:ext uri="{FF2B5EF4-FFF2-40B4-BE49-F238E27FC236}">
              <a16:creationId xmlns:a16="http://schemas.microsoft.com/office/drawing/2014/main" id="{1D9B43FB-0624-4B3E-86D5-4E6DCBB14AFF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152400"/>
    <xdr:sp macro="" textlink="">
      <xdr:nvSpPr>
        <xdr:cNvPr id="13934" name="Text Box 75" hidden="1">
          <a:extLst>
            <a:ext uri="{FF2B5EF4-FFF2-40B4-BE49-F238E27FC236}">
              <a16:creationId xmlns:a16="http://schemas.microsoft.com/office/drawing/2014/main" id="{1ADDCA51-9719-4BCF-B093-6AD335C30B0C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3935" name="Text Box 75" hidden="1">
          <a:extLst>
            <a:ext uri="{FF2B5EF4-FFF2-40B4-BE49-F238E27FC236}">
              <a16:creationId xmlns:a16="http://schemas.microsoft.com/office/drawing/2014/main" id="{1CD9B7B2-C2B0-4D0B-A65B-4979DBB487B6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3936" name="Text Box 75" hidden="1">
          <a:extLst>
            <a:ext uri="{FF2B5EF4-FFF2-40B4-BE49-F238E27FC236}">
              <a16:creationId xmlns:a16="http://schemas.microsoft.com/office/drawing/2014/main" id="{4DAEB8FE-4B44-4FD5-A78B-4374C564C8E8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3937" name="Text Box 75" hidden="1">
          <a:extLst>
            <a:ext uri="{FF2B5EF4-FFF2-40B4-BE49-F238E27FC236}">
              <a16:creationId xmlns:a16="http://schemas.microsoft.com/office/drawing/2014/main" id="{85FD62C1-034E-41DD-9D0B-803308B8AE5A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3938" name="Text Box 75" hidden="1">
          <a:extLst>
            <a:ext uri="{FF2B5EF4-FFF2-40B4-BE49-F238E27FC236}">
              <a16:creationId xmlns:a16="http://schemas.microsoft.com/office/drawing/2014/main" id="{47228745-569D-454B-AE21-2813AC10D9F8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3939" name="Text Box 75" hidden="1">
          <a:extLst>
            <a:ext uri="{FF2B5EF4-FFF2-40B4-BE49-F238E27FC236}">
              <a16:creationId xmlns:a16="http://schemas.microsoft.com/office/drawing/2014/main" id="{222705E1-3378-4271-BFF5-018875B8299D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3940" name="Text Box 75" hidden="1">
          <a:extLst>
            <a:ext uri="{FF2B5EF4-FFF2-40B4-BE49-F238E27FC236}">
              <a16:creationId xmlns:a16="http://schemas.microsoft.com/office/drawing/2014/main" id="{806B1F29-591C-44AC-B562-9601FC87D1BC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3941" name="Text Box 75" hidden="1">
          <a:extLst>
            <a:ext uri="{FF2B5EF4-FFF2-40B4-BE49-F238E27FC236}">
              <a16:creationId xmlns:a16="http://schemas.microsoft.com/office/drawing/2014/main" id="{789CB03E-6B82-43AD-B9B0-71F1AD5F7130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3942" name="Text Box 75" hidden="1">
          <a:extLst>
            <a:ext uri="{FF2B5EF4-FFF2-40B4-BE49-F238E27FC236}">
              <a16:creationId xmlns:a16="http://schemas.microsoft.com/office/drawing/2014/main" id="{7CC203D1-AD0F-45D8-A25C-1A85098CB7F5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3943" name="Text Box 75" hidden="1">
          <a:extLst>
            <a:ext uri="{FF2B5EF4-FFF2-40B4-BE49-F238E27FC236}">
              <a16:creationId xmlns:a16="http://schemas.microsoft.com/office/drawing/2014/main" id="{2B52E7F8-821C-4DDD-AEC0-57476ACC4340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3944" name="Text Box 75" hidden="1">
          <a:extLst>
            <a:ext uri="{FF2B5EF4-FFF2-40B4-BE49-F238E27FC236}">
              <a16:creationId xmlns:a16="http://schemas.microsoft.com/office/drawing/2014/main" id="{8BFFA07D-D345-4AE6-9CAA-63B474AE0FFB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3945" name="Text Box 75" hidden="1">
          <a:extLst>
            <a:ext uri="{FF2B5EF4-FFF2-40B4-BE49-F238E27FC236}">
              <a16:creationId xmlns:a16="http://schemas.microsoft.com/office/drawing/2014/main" id="{831CB8CC-D9F2-4B01-9D15-9B9435A9421D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3946" name="Text Box 75" hidden="1">
          <a:extLst>
            <a:ext uri="{FF2B5EF4-FFF2-40B4-BE49-F238E27FC236}">
              <a16:creationId xmlns:a16="http://schemas.microsoft.com/office/drawing/2014/main" id="{EBDA4DB2-B8F1-45F4-B80A-BF0D36C87ACC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3947" name="Text Box 75" hidden="1">
          <a:extLst>
            <a:ext uri="{FF2B5EF4-FFF2-40B4-BE49-F238E27FC236}">
              <a16:creationId xmlns:a16="http://schemas.microsoft.com/office/drawing/2014/main" id="{38147006-9364-4586-8379-10C12A2A5E6B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3948" name="Text Box 75" hidden="1">
          <a:extLst>
            <a:ext uri="{FF2B5EF4-FFF2-40B4-BE49-F238E27FC236}">
              <a16:creationId xmlns:a16="http://schemas.microsoft.com/office/drawing/2014/main" id="{90218520-F4D1-44D6-AB37-020D82335AFC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3949" name="Text Box 75" hidden="1">
          <a:extLst>
            <a:ext uri="{FF2B5EF4-FFF2-40B4-BE49-F238E27FC236}">
              <a16:creationId xmlns:a16="http://schemas.microsoft.com/office/drawing/2014/main" id="{2FA00A76-C1F6-49D2-983C-2C2E96774E6C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3950" name="Text Box 75" hidden="1">
          <a:extLst>
            <a:ext uri="{FF2B5EF4-FFF2-40B4-BE49-F238E27FC236}">
              <a16:creationId xmlns:a16="http://schemas.microsoft.com/office/drawing/2014/main" id="{50DA6B7C-3E69-4320-9E93-6BB10003DBE9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3951" name="Text Box 75" hidden="1">
          <a:extLst>
            <a:ext uri="{FF2B5EF4-FFF2-40B4-BE49-F238E27FC236}">
              <a16:creationId xmlns:a16="http://schemas.microsoft.com/office/drawing/2014/main" id="{8F231365-9EED-4251-8462-090480D00C5F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3952" name="Text Box 75" hidden="1">
          <a:extLst>
            <a:ext uri="{FF2B5EF4-FFF2-40B4-BE49-F238E27FC236}">
              <a16:creationId xmlns:a16="http://schemas.microsoft.com/office/drawing/2014/main" id="{21686F1A-F3DE-4168-A30E-B7EDA725D385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3953" name="Text Box 75" hidden="1">
          <a:extLst>
            <a:ext uri="{FF2B5EF4-FFF2-40B4-BE49-F238E27FC236}">
              <a16:creationId xmlns:a16="http://schemas.microsoft.com/office/drawing/2014/main" id="{F18CA8B1-90A2-4BA6-A060-DCFCB0303E13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3954" name="Text Box 75" hidden="1">
          <a:extLst>
            <a:ext uri="{FF2B5EF4-FFF2-40B4-BE49-F238E27FC236}">
              <a16:creationId xmlns:a16="http://schemas.microsoft.com/office/drawing/2014/main" id="{433915A3-ED86-48C3-8B4E-68040E43EFB2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3955" name="Text Box 75" hidden="1">
          <a:extLst>
            <a:ext uri="{FF2B5EF4-FFF2-40B4-BE49-F238E27FC236}">
              <a16:creationId xmlns:a16="http://schemas.microsoft.com/office/drawing/2014/main" id="{93CFE00B-AF12-4BDD-92FB-11DFC646A748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3956" name="Text Box 75" hidden="1">
          <a:extLst>
            <a:ext uri="{FF2B5EF4-FFF2-40B4-BE49-F238E27FC236}">
              <a16:creationId xmlns:a16="http://schemas.microsoft.com/office/drawing/2014/main" id="{CD21B42B-B1B9-43AE-9E3B-DC7EDF764990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3957" name="Text Box 75" hidden="1">
          <a:extLst>
            <a:ext uri="{FF2B5EF4-FFF2-40B4-BE49-F238E27FC236}">
              <a16:creationId xmlns:a16="http://schemas.microsoft.com/office/drawing/2014/main" id="{BD20B20B-327D-42BA-8EDD-D1E731A02890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3958" name="Text Box 75" hidden="1">
          <a:extLst>
            <a:ext uri="{FF2B5EF4-FFF2-40B4-BE49-F238E27FC236}">
              <a16:creationId xmlns:a16="http://schemas.microsoft.com/office/drawing/2014/main" id="{12825E91-2A71-4358-B617-8B17F2055F99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3959" name="Text Box 75" hidden="1">
          <a:extLst>
            <a:ext uri="{FF2B5EF4-FFF2-40B4-BE49-F238E27FC236}">
              <a16:creationId xmlns:a16="http://schemas.microsoft.com/office/drawing/2014/main" id="{38C98D75-56D3-4342-940D-282F66C97B18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152400"/>
    <xdr:sp macro="" textlink="">
      <xdr:nvSpPr>
        <xdr:cNvPr id="13960" name="Text Box 75" hidden="1">
          <a:extLst>
            <a:ext uri="{FF2B5EF4-FFF2-40B4-BE49-F238E27FC236}">
              <a16:creationId xmlns:a16="http://schemas.microsoft.com/office/drawing/2014/main" id="{67A7E87D-4AB0-4FA8-9B58-BD2D9A0653CA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152400"/>
    <xdr:sp macro="" textlink="">
      <xdr:nvSpPr>
        <xdr:cNvPr id="13961" name="Text Box 75" hidden="1">
          <a:extLst>
            <a:ext uri="{FF2B5EF4-FFF2-40B4-BE49-F238E27FC236}">
              <a16:creationId xmlns:a16="http://schemas.microsoft.com/office/drawing/2014/main" id="{14C3C64C-1571-4346-9838-FAEA8AC81E99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3962" name="Text Box 75" hidden="1">
          <a:extLst>
            <a:ext uri="{FF2B5EF4-FFF2-40B4-BE49-F238E27FC236}">
              <a16:creationId xmlns:a16="http://schemas.microsoft.com/office/drawing/2014/main" id="{5A82AE60-9450-415B-ADBF-8094546C97D0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3963" name="Text Box 75" hidden="1">
          <a:extLst>
            <a:ext uri="{FF2B5EF4-FFF2-40B4-BE49-F238E27FC236}">
              <a16:creationId xmlns:a16="http://schemas.microsoft.com/office/drawing/2014/main" id="{199C4FA5-2DCA-418D-A523-6C45BB4B35A2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3964" name="Text Box 75" hidden="1">
          <a:extLst>
            <a:ext uri="{FF2B5EF4-FFF2-40B4-BE49-F238E27FC236}">
              <a16:creationId xmlns:a16="http://schemas.microsoft.com/office/drawing/2014/main" id="{AF46DF3C-7ADB-482B-B789-68C489B01E8D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3965" name="Text Box 75" hidden="1">
          <a:extLst>
            <a:ext uri="{FF2B5EF4-FFF2-40B4-BE49-F238E27FC236}">
              <a16:creationId xmlns:a16="http://schemas.microsoft.com/office/drawing/2014/main" id="{43BEAA3A-6127-405C-9C70-4405E08BF18F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3966" name="Text Box 75" hidden="1">
          <a:extLst>
            <a:ext uri="{FF2B5EF4-FFF2-40B4-BE49-F238E27FC236}">
              <a16:creationId xmlns:a16="http://schemas.microsoft.com/office/drawing/2014/main" id="{D4A223B5-3ADA-4C4F-A585-4AE4A6F2608A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3967" name="Text Box 75" hidden="1">
          <a:extLst>
            <a:ext uri="{FF2B5EF4-FFF2-40B4-BE49-F238E27FC236}">
              <a16:creationId xmlns:a16="http://schemas.microsoft.com/office/drawing/2014/main" id="{46282B32-58C0-4C97-998D-F80EC89934F4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3968" name="Text Box 75" hidden="1">
          <a:extLst>
            <a:ext uri="{FF2B5EF4-FFF2-40B4-BE49-F238E27FC236}">
              <a16:creationId xmlns:a16="http://schemas.microsoft.com/office/drawing/2014/main" id="{ACCAC427-C9BC-4EBF-8E71-4BC28DDB5191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3969" name="Text Box 75" hidden="1">
          <a:extLst>
            <a:ext uri="{FF2B5EF4-FFF2-40B4-BE49-F238E27FC236}">
              <a16:creationId xmlns:a16="http://schemas.microsoft.com/office/drawing/2014/main" id="{061E2AF7-C40F-489F-8EBB-30C0D00E1F09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3970" name="Text Box 75" hidden="1">
          <a:extLst>
            <a:ext uri="{FF2B5EF4-FFF2-40B4-BE49-F238E27FC236}">
              <a16:creationId xmlns:a16="http://schemas.microsoft.com/office/drawing/2014/main" id="{0EA1F6A2-20DF-4F66-A217-BBDF5C33D76B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3971" name="Text Box 75" hidden="1">
          <a:extLst>
            <a:ext uri="{FF2B5EF4-FFF2-40B4-BE49-F238E27FC236}">
              <a16:creationId xmlns:a16="http://schemas.microsoft.com/office/drawing/2014/main" id="{3FEE8988-6237-4F77-A86C-CB9923D845EF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3972" name="Text Box 75" hidden="1">
          <a:extLst>
            <a:ext uri="{FF2B5EF4-FFF2-40B4-BE49-F238E27FC236}">
              <a16:creationId xmlns:a16="http://schemas.microsoft.com/office/drawing/2014/main" id="{AAA844DF-421B-4DB3-856E-B7AF12736934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3973" name="Text Box 75" hidden="1">
          <a:extLst>
            <a:ext uri="{FF2B5EF4-FFF2-40B4-BE49-F238E27FC236}">
              <a16:creationId xmlns:a16="http://schemas.microsoft.com/office/drawing/2014/main" id="{B2315AD5-DE5A-4FBC-8F68-6F45D802BBC9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3974" name="Text Box 75" hidden="1">
          <a:extLst>
            <a:ext uri="{FF2B5EF4-FFF2-40B4-BE49-F238E27FC236}">
              <a16:creationId xmlns:a16="http://schemas.microsoft.com/office/drawing/2014/main" id="{D42043CA-C3A9-4F66-8EB8-EF11A49FC084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3975" name="Text Box 75" hidden="1">
          <a:extLst>
            <a:ext uri="{FF2B5EF4-FFF2-40B4-BE49-F238E27FC236}">
              <a16:creationId xmlns:a16="http://schemas.microsoft.com/office/drawing/2014/main" id="{8E2F06F0-C68E-44D7-94B2-1F721AE0469C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3976" name="Text Box 75" hidden="1">
          <a:extLst>
            <a:ext uri="{FF2B5EF4-FFF2-40B4-BE49-F238E27FC236}">
              <a16:creationId xmlns:a16="http://schemas.microsoft.com/office/drawing/2014/main" id="{40D6746F-B53F-460D-A5C3-F63BC240BB31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3977" name="Text Box 75" hidden="1">
          <a:extLst>
            <a:ext uri="{FF2B5EF4-FFF2-40B4-BE49-F238E27FC236}">
              <a16:creationId xmlns:a16="http://schemas.microsoft.com/office/drawing/2014/main" id="{FE0E5CD3-4EFA-4CFF-A7F5-39E90773C6DC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3978" name="Text Box 75" hidden="1">
          <a:extLst>
            <a:ext uri="{FF2B5EF4-FFF2-40B4-BE49-F238E27FC236}">
              <a16:creationId xmlns:a16="http://schemas.microsoft.com/office/drawing/2014/main" id="{C7B34A44-D646-421F-95DE-1E0F528DD05F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3979" name="Text Box 75" hidden="1">
          <a:extLst>
            <a:ext uri="{FF2B5EF4-FFF2-40B4-BE49-F238E27FC236}">
              <a16:creationId xmlns:a16="http://schemas.microsoft.com/office/drawing/2014/main" id="{FB97C8B7-BED6-4397-BBCF-2C5017337F95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3980" name="Text Box 75" hidden="1">
          <a:extLst>
            <a:ext uri="{FF2B5EF4-FFF2-40B4-BE49-F238E27FC236}">
              <a16:creationId xmlns:a16="http://schemas.microsoft.com/office/drawing/2014/main" id="{F3C07A10-F57F-4C0B-BCF5-AA871D6C4CE2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3981" name="Text Box 75" hidden="1">
          <a:extLst>
            <a:ext uri="{FF2B5EF4-FFF2-40B4-BE49-F238E27FC236}">
              <a16:creationId xmlns:a16="http://schemas.microsoft.com/office/drawing/2014/main" id="{C3261977-0980-4213-B3DB-DFFCF4C082C6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3982" name="Text Box 75" hidden="1">
          <a:extLst>
            <a:ext uri="{FF2B5EF4-FFF2-40B4-BE49-F238E27FC236}">
              <a16:creationId xmlns:a16="http://schemas.microsoft.com/office/drawing/2014/main" id="{B96D4F23-8F01-4D15-AE00-CF68E41BD290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3983" name="Text Box 75" hidden="1">
          <a:extLst>
            <a:ext uri="{FF2B5EF4-FFF2-40B4-BE49-F238E27FC236}">
              <a16:creationId xmlns:a16="http://schemas.microsoft.com/office/drawing/2014/main" id="{4575A265-4D01-4E70-96F9-510872043BCE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3984" name="Text Box 75" hidden="1">
          <a:extLst>
            <a:ext uri="{FF2B5EF4-FFF2-40B4-BE49-F238E27FC236}">
              <a16:creationId xmlns:a16="http://schemas.microsoft.com/office/drawing/2014/main" id="{471C6BBB-26C7-491F-90FA-6F80D1C17265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3985" name="Text Box 75" hidden="1">
          <a:extLst>
            <a:ext uri="{FF2B5EF4-FFF2-40B4-BE49-F238E27FC236}">
              <a16:creationId xmlns:a16="http://schemas.microsoft.com/office/drawing/2014/main" id="{95BF265C-6360-44ED-932B-CA829A81AF15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3986" name="Text Box 75" hidden="1">
          <a:extLst>
            <a:ext uri="{FF2B5EF4-FFF2-40B4-BE49-F238E27FC236}">
              <a16:creationId xmlns:a16="http://schemas.microsoft.com/office/drawing/2014/main" id="{E1346304-3EBE-42DD-A2FF-883E5E8DEA78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152400"/>
    <xdr:sp macro="" textlink="">
      <xdr:nvSpPr>
        <xdr:cNvPr id="13987" name="Text Box 75" hidden="1">
          <a:extLst>
            <a:ext uri="{FF2B5EF4-FFF2-40B4-BE49-F238E27FC236}">
              <a16:creationId xmlns:a16="http://schemas.microsoft.com/office/drawing/2014/main" id="{633CC282-9240-451C-A1B2-35FC915B9187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152400"/>
    <xdr:sp macro="" textlink="">
      <xdr:nvSpPr>
        <xdr:cNvPr id="13988" name="Text Box 75" hidden="1">
          <a:extLst>
            <a:ext uri="{FF2B5EF4-FFF2-40B4-BE49-F238E27FC236}">
              <a16:creationId xmlns:a16="http://schemas.microsoft.com/office/drawing/2014/main" id="{8D108AD0-A377-4236-ACC8-F8603C38F35C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3989" name="Text Box 75" hidden="1">
          <a:extLst>
            <a:ext uri="{FF2B5EF4-FFF2-40B4-BE49-F238E27FC236}">
              <a16:creationId xmlns:a16="http://schemas.microsoft.com/office/drawing/2014/main" id="{64AC824B-1010-454C-A5C7-9EA03278201B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3990" name="Text Box 75" hidden="1">
          <a:extLst>
            <a:ext uri="{FF2B5EF4-FFF2-40B4-BE49-F238E27FC236}">
              <a16:creationId xmlns:a16="http://schemas.microsoft.com/office/drawing/2014/main" id="{AAB29F07-2692-425D-81DE-4CDFF32F1DB4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3991" name="Text Box 75" hidden="1">
          <a:extLst>
            <a:ext uri="{FF2B5EF4-FFF2-40B4-BE49-F238E27FC236}">
              <a16:creationId xmlns:a16="http://schemas.microsoft.com/office/drawing/2014/main" id="{FB01796D-AC2B-4E48-9802-B77D13578402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3992" name="Text Box 75" hidden="1">
          <a:extLst>
            <a:ext uri="{FF2B5EF4-FFF2-40B4-BE49-F238E27FC236}">
              <a16:creationId xmlns:a16="http://schemas.microsoft.com/office/drawing/2014/main" id="{960AEC69-C3FA-420C-BC7C-882F2D8DC646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3993" name="Text Box 75" hidden="1">
          <a:extLst>
            <a:ext uri="{FF2B5EF4-FFF2-40B4-BE49-F238E27FC236}">
              <a16:creationId xmlns:a16="http://schemas.microsoft.com/office/drawing/2014/main" id="{89CCB208-AA7C-487C-9E7B-DCD7BAA01C95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3994" name="Text Box 75" hidden="1">
          <a:extLst>
            <a:ext uri="{FF2B5EF4-FFF2-40B4-BE49-F238E27FC236}">
              <a16:creationId xmlns:a16="http://schemas.microsoft.com/office/drawing/2014/main" id="{5A9A8000-1AF8-4C06-8328-C673AF47D421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3995" name="Text Box 75" hidden="1">
          <a:extLst>
            <a:ext uri="{FF2B5EF4-FFF2-40B4-BE49-F238E27FC236}">
              <a16:creationId xmlns:a16="http://schemas.microsoft.com/office/drawing/2014/main" id="{9673AE5F-7540-4FF6-8D86-74A45DF060BB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3996" name="Text Box 75" hidden="1">
          <a:extLst>
            <a:ext uri="{FF2B5EF4-FFF2-40B4-BE49-F238E27FC236}">
              <a16:creationId xmlns:a16="http://schemas.microsoft.com/office/drawing/2014/main" id="{D8266D1F-769D-4A7C-AD8D-761E78A23ED5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3997" name="Text Box 75" hidden="1">
          <a:extLst>
            <a:ext uri="{FF2B5EF4-FFF2-40B4-BE49-F238E27FC236}">
              <a16:creationId xmlns:a16="http://schemas.microsoft.com/office/drawing/2014/main" id="{C2C7DB1B-0D88-4954-9C53-F5AAE9E1AE99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3998" name="Text Box 75" hidden="1">
          <a:extLst>
            <a:ext uri="{FF2B5EF4-FFF2-40B4-BE49-F238E27FC236}">
              <a16:creationId xmlns:a16="http://schemas.microsoft.com/office/drawing/2014/main" id="{740DF3C0-6E6D-4713-81B2-A112D1EA043D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3999" name="Text Box 75" hidden="1">
          <a:extLst>
            <a:ext uri="{FF2B5EF4-FFF2-40B4-BE49-F238E27FC236}">
              <a16:creationId xmlns:a16="http://schemas.microsoft.com/office/drawing/2014/main" id="{37FC78E2-FBBF-46E9-B51D-606926162397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4000" name="Text Box 75" hidden="1">
          <a:extLst>
            <a:ext uri="{FF2B5EF4-FFF2-40B4-BE49-F238E27FC236}">
              <a16:creationId xmlns:a16="http://schemas.microsoft.com/office/drawing/2014/main" id="{0CD89375-B685-4B58-A02F-E9F4D43106C8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4001" name="Text Box 75" hidden="1">
          <a:extLst>
            <a:ext uri="{FF2B5EF4-FFF2-40B4-BE49-F238E27FC236}">
              <a16:creationId xmlns:a16="http://schemas.microsoft.com/office/drawing/2014/main" id="{FEAC953D-2EF0-4FEC-968B-35B01D0D3F48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4002" name="Text Box 75" hidden="1">
          <a:extLst>
            <a:ext uri="{FF2B5EF4-FFF2-40B4-BE49-F238E27FC236}">
              <a16:creationId xmlns:a16="http://schemas.microsoft.com/office/drawing/2014/main" id="{208181C2-ECED-4E0C-A540-3C89E1E45B94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003" name="Text Box 75" hidden="1">
          <a:extLst>
            <a:ext uri="{FF2B5EF4-FFF2-40B4-BE49-F238E27FC236}">
              <a16:creationId xmlns:a16="http://schemas.microsoft.com/office/drawing/2014/main" id="{42DCA5EA-9FD6-4D08-9046-229E224F132C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004" name="Text Box 75" hidden="1">
          <a:extLst>
            <a:ext uri="{FF2B5EF4-FFF2-40B4-BE49-F238E27FC236}">
              <a16:creationId xmlns:a16="http://schemas.microsoft.com/office/drawing/2014/main" id="{0898C286-58B9-4D81-8E71-F4CCC3B50304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005" name="Text Box 75" hidden="1">
          <a:extLst>
            <a:ext uri="{FF2B5EF4-FFF2-40B4-BE49-F238E27FC236}">
              <a16:creationId xmlns:a16="http://schemas.microsoft.com/office/drawing/2014/main" id="{1E00AE3B-17FF-4FAD-8E75-33CAA3258C92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006" name="Text Box 75" hidden="1">
          <a:extLst>
            <a:ext uri="{FF2B5EF4-FFF2-40B4-BE49-F238E27FC236}">
              <a16:creationId xmlns:a16="http://schemas.microsoft.com/office/drawing/2014/main" id="{C70C07E1-2130-44AB-9AA6-5AA30D8608EE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4007" name="Text Box 75" hidden="1">
          <a:extLst>
            <a:ext uri="{FF2B5EF4-FFF2-40B4-BE49-F238E27FC236}">
              <a16:creationId xmlns:a16="http://schemas.microsoft.com/office/drawing/2014/main" id="{2F96DD8F-BB53-40CD-832F-0780C98C9DA4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4008" name="Text Box 75" hidden="1">
          <a:extLst>
            <a:ext uri="{FF2B5EF4-FFF2-40B4-BE49-F238E27FC236}">
              <a16:creationId xmlns:a16="http://schemas.microsoft.com/office/drawing/2014/main" id="{6C9F3525-F489-40CC-9514-BE7DE6E33F95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4009" name="Text Box 75" hidden="1">
          <a:extLst>
            <a:ext uri="{FF2B5EF4-FFF2-40B4-BE49-F238E27FC236}">
              <a16:creationId xmlns:a16="http://schemas.microsoft.com/office/drawing/2014/main" id="{E9D22597-D133-4E10-BFEE-BE58D98E2230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4010" name="Text Box 75" hidden="1">
          <a:extLst>
            <a:ext uri="{FF2B5EF4-FFF2-40B4-BE49-F238E27FC236}">
              <a16:creationId xmlns:a16="http://schemas.microsoft.com/office/drawing/2014/main" id="{7F08A71E-C855-4F06-9E0A-FA9A1F59F404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4011" name="Text Box 75" hidden="1">
          <a:extLst>
            <a:ext uri="{FF2B5EF4-FFF2-40B4-BE49-F238E27FC236}">
              <a16:creationId xmlns:a16="http://schemas.microsoft.com/office/drawing/2014/main" id="{9AFFD1BF-2984-424F-A122-8B65A90E1EEA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012" name="Text Box 75" hidden="1">
          <a:extLst>
            <a:ext uri="{FF2B5EF4-FFF2-40B4-BE49-F238E27FC236}">
              <a16:creationId xmlns:a16="http://schemas.microsoft.com/office/drawing/2014/main" id="{845A04E2-AE14-4BB2-B2EE-67E7036C3C4A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013" name="Text Box 75" hidden="1">
          <a:extLst>
            <a:ext uri="{FF2B5EF4-FFF2-40B4-BE49-F238E27FC236}">
              <a16:creationId xmlns:a16="http://schemas.microsoft.com/office/drawing/2014/main" id="{B7183E24-0EEA-4A3E-9F87-09DAEA9E6601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014" name="Text Box 75" hidden="1">
          <a:extLst>
            <a:ext uri="{FF2B5EF4-FFF2-40B4-BE49-F238E27FC236}">
              <a16:creationId xmlns:a16="http://schemas.microsoft.com/office/drawing/2014/main" id="{CE8BF8E1-7447-444B-A4E7-B0734BAE5239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015" name="Text Box 75" hidden="1">
          <a:extLst>
            <a:ext uri="{FF2B5EF4-FFF2-40B4-BE49-F238E27FC236}">
              <a16:creationId xmlns:a16="http://schemas.microsoft.com/office/drawing/2014/main" id="{2397BF24-D061-4196-B214-10BAA18B9F4B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016" name="Text Box 75" hidden="1">
          <a:extLst>
            <a:ext uri="{FF2B5EF4-FFF2-40B4-BE49-F238E27FC236}">
              <a16:creationId xmlns:a16="http://schemas.microsoft.com/office/drawing/2014/main" id="{4D30F581-3735-4040-BBD6-21957CD0791C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4017" name="Text Box 75" hidden="1">
          <a:extLst>
            <a:ext uri="{FF2B5EF4-FFF2-40B4-BE49-F238E27FC236}">
              <a16:creationId xmlns:a16="http://schemas.microsoft.com/office/drawing/2014/main" id="{C25FF1B1-A0F4-4704-8A0B-C0A8BB5806FA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4018" name="Text Box 75" hidden="1">
          <a:extLst>
            <a:ext uri="{FF2B5EF4-FFF2-40B4-BE49-F238E27FC236}">
              <a16:creationId xmlns:a16="http://schemas.microsoft.com/office/drawing/2014/main" id="{AFD9E4DB-884F-4A56-8352-BF29F9317D9C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4019" name="Text Box 75" hidden="1">
          <a:extLst>
            <a:ext uri="{FF2B5EF4-FFF2-40B4-BE49-F238E27FC236}">
              <a16:creationId xmlns:a16="http://schemas.microsoft.com/office/drawing/2014/main" id="{BBEE7FD2-9A16-467B-8CC6-F24D2CFC7D36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4020" name="Text Box 75" hidden="1">
          <a:extLst>
            <a:ext uri="{FF2B5EF4-FFF2-40B4-BE49-F238E27FC236}">
              <a16:creationId xmlns:a16="http://schemas.microsoft.com/office/drawing/2014/main" id="{59A1DBA9-0D8D-4FCE-A75E-B0C1F67D9F9D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4021" name="Text Box 75" hidden="1">
          <a:extLst>
            <a:ext uri="{FF2B5EF4-FFF2-40B4-BE49-F238E27FC236}">
              <a16:creationId xmlns:a16="http://schemas.microsoft.com/office/drawing/2014/main" id="{A47B2C35-2167-434F-9690-E7DE4062F5D6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4022" name="Text Box 75" hidden="1">
          <a:extLst>
            <a:ext uri="{FF2B5EF4-FFF2-40B4-BE49-F238E27FC236}">
              <a16:creationId xmlns:a16="http://schemas.microsoft.com/office/drawing/2014/main" id="{DB7DF08F-C506-49C2-9A84-747EB5C65C5F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023" name="Text Box 75" hidden="1">
          <a:extLst>
            <a:ext uri="{FF2B5EF4-FFF2-40B4-BE49-F238E27FC236}">
              <a16:creationId xmlns:a16="http://schemas.microsoft.com/office/drawing/2014/main" id="{CCC10720-8813-4322-BB35-F42FD09BC62A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024" name="Text Box 75" hidden="1">
          <a:extLst>
            <a:ext uri="{FF2B5EF4-FFF2-40B4-BE49-F238E27FC236}">
              <a16:creationId xmlns:a16="http://schemas.microsoft.com/office/drawing/2014/main" id="{F33F2CB3-1999-48FF-9215-A890B1FC1E64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025" name="Text Box 75" hidden="1">
          <a:extLst>
            <a:ext uri="{FF2B5EF4-FFF2-40B4-BE49-F238E27FC236}">
              <a16:creationId xmlns:a16="http://schemas.microsoft.com/office/drawing/2014/main" id="{434C25AF-0ECC-436A-822A-2952E57E26E6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026" name="Text Box 75" hidden="1">
          <a:extLst>
            <a:ext uri="{FF2B5EF4-FFF2-40B4-BE49-F238E27FC236}">
              <a16:creationId xmlns:a16="http://schemas.microsoft.com/office/drawing/2014/main" id="{E316C7B7-5DC2-4980-9CBE-203F26F2487F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027" name="Text Box 75" hidden="1">
          <a:extLst>
            <a:ext uri="{FF2B5EF4-FFF2-40B4-BE49-F238E27FC236}">
              <a16:creationId xmlns:a16="http://schemas.microsoft.com/office/drawing/2014/main" id="{82273320-86C6-473E-98F5-E06BB01E3B1D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028" name="Text Box 75" hidden="1">
          <a:extLst>
            <a:ext uri="{FF2B5EF4-FFF2-40B4-BE49-F238E27FC236}">
              <a16:creationId xmlns:a16="http://schemas.microsoft.com/office/drawing/2014/main" id="{4273582B-CEF1-4F1D-989A-2B8086C38A1F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4029" name="Text Box 75" hidden="1">
          <a:extLst>
            <a:ext uri="{FF2B5EF4-FFF2-40B4-BE49-F238E27FC236}">
              <a16:creationId xmlns:a16="http://schemas.microsoft.com/office/drawing/2014/main" id="{9B9E8D53-F202-4380-8284-80703343C016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4030" name="Text Box 75" hidden="1">
          <a:extLst>
            <a:ext uri="{FF2B5EF4-FFF2-40B4-BE49-F238E27FC236}">
              <a16:creationId xmlns:a16="http://schemas.microsoft.com/office/drawing/2014/main" id="{C1BE85F0-0CC9-4B8F-8B83-7FD2577C8CAE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4031" name="Text Box 75" hidden="1">
          <a:extLst>
            <a:ext uri="{FF2B5EF4-FFF2-40B4-BE49-F238E27FC236}">
              <a16:creationId xmlns:a16="http://schemas.microsoft.com/office/drawing/2014/main" id="{B1130D54-A30B-4E76-8F04-DF1F28ECE8B1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4032" name="Text Box 75" hidden="1">
          <a:extLst>
            <a:ext uri="{FF2B5EF4-FFF2-40B4-BE49-F238E27FC236}">
              <a16:creationId xmlns:a16="http://schemas.microsoft.com/office/drawing/2014/main" id="{02320D15-4930-4C6C-9B5C-35115C0C36E4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4033" name="Text Box 75" hidden="1">
          <a:extLst>
            <a:ext uri="{FF2B5EF4-FFF2-40B4-BE49-F238E27FC236}">
              <a16:creationId xmlns:a16="http://schemas.microsoft.com/office/drawing/2014/main" id="{60F96DD1-8054-416F-B616-DE041A6D6F47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4034" name="Text Box 75" hidden="1">
          <a:extLst>
            <a:ext uri="{FF2B5EF4-FFF2-40B4-BE49-F238E27FC236}">
              <a16:creationId xmlns:a16="http://schemas.microsoft.com/office/drawing/2014/main" id="{17AE4A7B-E00B-4CDC-987D-DDB31A6D0059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4035" name="Text Box 75" hidden="1">
          <a:extLst>
            <a:ext uri="{FF2B5EF4-FFF2-40B4-BE49-F238E27FC236}">
              <a16:creationId xmlns:a16="http://schemas.microsoft.com/office/drawing/2014/main" id="{52CF5E23-75BB-4A59-B9F7-4A5FBADD7DF8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4036" name="Text Box 75" hidden="1">
          <a:extLst>
            <a:ext uri="{FF2B5EF4-FFF2-40B4-BE49-F238E27FC236}">
              <a16:creationId xmlns:a16="http://schemas.microsoft.com/office/drawing/2014/main" id="{0828FBB9-9EDF-4007-A5A9-5B18C0243EB2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4037" name="Text Box 75" hidden="1">
          <a:extLst>
            <a:ext uri="{FF2B5EF4-FFF2-40B4-BE49-F238E27FC236}">
              <a16:creationId xmlns:a16="http://schemas.microsoft.com/office/drawing/2014/main" id="{7F52971F-1FB0-4C98-9E03-9AEC6046ECE3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4038" name="Text Box 75" hidden="1">
          <a:extLst>
            <a:ext uri="{FF2B5EF4-FFF2-40B4-BE49-F238E27FC236}">
              <a16:creationId xmlns:a16="http://schemas.microsoft.com/office/drawing/2014/main" id="{6F318811-0E29-4A33-9394-787BE08A9BF4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4039" name="Text Box 75" hidden="1">
          <a:extLst>
            <a:ext uri="{FF2B5EF4-FFF2-40B4-BE49-F238E27FC236}">
              <a16:creationId xmlns:a16="http://schemas.microsoft.com/office/drawing/2014/main" id="{E6A68D52-84E4-4E18-9A49-F526083EEBE4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4040" name="Text Box 75" hidden="1">
          <a:extLst>
            <a:ext uri="{FF2B5EF4-FFF2-40B4-BE49-F238E27FC236}">
              <a16:creationId xmlns:a16="http://schemas.microsoft.com/office/drawing/2014/main" id="{2ACD4AE5-3ABC-4C20-ABD0-1E320AEC91E0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4041" name="Text Box 75" hidden="1">
          <a:extLst>
            <a:ext uri="{FF2B5EF4-FFF2-40B4-BE49-F238E27FC236}">
              <a16:creationId xmlns:a16="http://schemas.microsoft.com/office/drawing/2014/main" id="{8F0D222D-45B7-4000-BA25-A30A8859FCE5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4042" name="Text Box 75" hidden="1">
          <a:extLst>
            <a:ext uri="{FF2B5EF4-FFF2-40B4-BE49-F238E27FC236}">
              <a16:creationId xmlns:a16="http://schemas.microsoft.com/office/drawing/2014/main" id="{9F4E21F8-9DF9-41DA-ACA2-20F06574926A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4043" name="Text Box 75" hidden="1">
          <a:extLst>
            <a:ext uri="{FF2B5EF4-FFF2-40B4-BE49-F238E27FC236}">
              <a16:creationId xmlns:a16="http://schemas.microsoft.com/office/drawing/2014/main" id="{DFD71D97-892C-49B4-916C-6B4AE8CE1042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4044" name="Text Box 75" hidden="1">
          <a:extLst>
            <a:ext uri="{FF2B5EF4-FFF2-40B4-BE49-F238E27FC236}">
              <a16:creationId xmlns:a16="http://schemas.microsoft.com/office/drawing/2014/main" id="{C84DE8E6-30EF-4175-A8BF-B6049C3C0101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4045" name="Text Box 75" hidden="1">
          <a:extLst>
            <a:ext uri="{FF2B5EF4-FFF2-40B4-BE49-F238E27FC236}">
              <a16:creationId xmlns:a16="http://schemas.microsoft.com/office/drawing/2014/main" id="{D4F49A52-35B9-4868-806E-176C8E6ACF37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4046" name="Text Box 75" hidden="1">
          <a:extLst>
            <a:ext uri="{FF2B5EF4-FFF2-40B4-BE49-F238E27FC236}">
              <a16:creationId xmlns:a16="http://schemas.microsoft.com/office/drawing/2014/main" id="{5BC242FC-9347-4D3B-9D70-F4CFAF1DE1CF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4047" name="Text Box 75" hidden="1">
          <a:extLst>
            <a:ext uri="{FF2B5EF4-FFF2-40B4-BE49-F238E27FC236}">
              <a16:creationId xmlns:a16="http://schemas.microsoft.com/office/drawing/2014/main" id="{9263A7B5-FDD3-4248-9D12-C3757F9FC31F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4048" name="Text Box 75" hidden="1">
          <a:extLst>
            <a:ext uri="{FF2B5EF4-FFF2-40B4-BE49-F238E27FC236}">
              <a16:creationId xmlns:a16="http://schemas.microsoft.com/office/drawing/2014/main" id="{DE4FAC00-50E2-46E6-8F26-A5EEE9883092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4049" name="Text Box 75" hidden="1">
          <a:extLst>
            <a:ext uri="{FF2B5EF4-FFF2-40B4-BE49-F238E27FC236}">
              <a16:creationId xmlns:a16="http://schemas.microsoft.com/office/drawing/2014/main" id="{15904298-0B7A-4EBB-B843-A03C5D45600F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4050" name="Text Box 75" hidden="1">
          <a:extLst>
            <a:ext uri="{FF2B5EF4-FFF2-40B4-BE49-F238E27FC236}">
              <a16:creationId xmlns:a16="http://schemas.microsoft.com/office/drawing/2014/main" id="{BFB387C7-7D24-4E2E-9EF2-F49BFCE5BCA4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4051" name="Text Box 75" hidden="1">
          <a:extLst>
            <a:ext uri="{FF2B5EF4-FFF2-40B4-BE49-F238E27FC236}">
              <a16:creationId xmlns:a16="http://schemas.microsoft.com/office/drawing/2014/main" id="{A6EAF149-5A2C-446E-89BA-6F0366D151E3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4052" name="Text Box 75" hidden="1">
          <a:extLst>
            <a:ext uri="{FF2B5EF4-FFF2-40B4-BE49-F238E27FC236}">
              <a16:creationId xmlns:a16="http://schemas.microsoft.com/office/drawing/2014/main" id="{E3BD06D5-7DCC-4E96-93BE-F89C2E96E81F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4053" name="Text Box 75" hidden="1">
          <a:extLst>
            <a:ext uri="{FF2B5EF4-FFF2-40B4-BE49-F238E27FC236}">
              <a16:creationId xmlns:a16="http://schemas.microsoft.com/office/drawing/2014/main" id="{38E75F17-B19D-4AD6-AF94-433CD0289ED5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152400"/>
    <xdr:sp macro="" textlink="">
      <xdr:nvSpPr>
        <xdr:cNvPr id="14054" name="Text Box 75" hidden="1">
          <a:extLst>
            <a:ext uri="{FF2B5EF4-FFF2-40B4-BE49-F238E27FC236}">
              <a16:creationId xmlns:a16="http://schemas.microsoft.com/office/drawing/2014/main" id="{756A329C-B0B6-437E-A12A-62A3F7FFA7D8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4055" name="Text Box 75" hidden="1">
          <a:extLst>
            <a:ext uri="{FF2B5EF4-FFF2-40B4-BE49-F238E27FC236}">
              <a16:creationId xmlns:a16="http://schemas.microsoft.com/office/drawing/2014/main" id="{6AA08FFF-BD5A-412C-99B3-B3DE53F35781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4056" name="Text Box 75" hidden="1">
          <a:extLst>
            <a:ext uri="{FF2B5EF4-FFF2-40B4-BE49-F238E27FC236}">
              <a16:creationId xmlns:a16="http://schemas.microsoft.com/office/drawing/2014/main" id="{EDE9D9B1-0167-40CD-ACA0-0ECBE8702F3E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4057" name="Text Box 75" hidden="1">
          <a:extLst>
            <a:ext uri="{FF2B5EF4-FFF2-40B4-BE49-F238E27FC236}">
              <a16:creationId xmlns:a16="http://schemas.microsoft.com/office/drawing/2014/main" id="{B6825EFA-4A3A-44FD-BB61-84C2F9792496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4058" name="Text Box 75" hidden="1">
          <a:extLst>
            <a:ext uri="{FF2B5EF4-FFF2-40B4-BE49-F238E27FC236}">
              <a16:creationId xmlns:a16="http://schemas.microsoft.com/office/drawing/2014/main" id="{9217CA20-FC31-4EFE-AAA4-68D507952088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4059" name="Text Box 75" hidden="1">
          <a:extLst>
            <a:ext uri="{FF2B5EF4-FFF2-40B4-BE49-F238E27FC236}">
              <a16:creationId xmlns:a16="http://schemas.microsoft.com/office/drawing/2014/main" id="{F8A55D19-7964-4EE0-8CBA-A871E61EF356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4060" name="Text Box 75" hidden="1">
          <a:extLst>
            <a:ext uri="{FF2B5EF4-FFF2-40B4-BE49-F238E27FC236}">
              <a16:creationId xmlns:a16="http://schemas.microsoft.com/office/drawing/2014/main" id="{3AFC2DA0-6C73-4750-8383-55C7A7E1D18F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4061" name="Text Box 75" hidden="1">
          <a:extLst>
            <a:ext uri="{FF2B5EF4-FFF2-40B4-BE49-F238E27FC236}">
              <a16:creationId xmlns:a16="http://schemas.microsoft.com/office/drawing/2014/main" id="{8B918525-AC9D-445C-906E-9960DF0BAEEF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4062" name="Text Box 75" hidden="1">
          <a:extLst>
            <a:ext uri="{FF2B5EF4-FFF2-40B4-BE49-F238E27FC236}">
              <a16:creationId xmlns:a16="http://schemas.microsoft.com/office/drawing/2014/main" id="{03A76EBE-49A6-45AE-AF72-66C5CB8B8B2F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4063" name="Text Box 75" hidden="1">
          <a:extLst>
            <a:ext uri="{FF2B5EF4-FFF2-40B4-BE49-F238E27FC236}">
              <a16:creationId xmlns:a16="http://schemas.microsoft.com/office/drawing/2014/main" id="{578FDF74-1232-46A0-A8FC-FB88B94690AD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4064" name="Text Box 75" hidden="1">
          <a:extLst>
            <a:ext uri="{FF2B5EF4-FFF2-40B4-BE49-F238E27FC236}">
              <a16:creationId xmlns:a16="http://schemas.microsoft.com/office/drawing/2014/main" id="{4A75B2EF-19A8-485D-AD11-4C655207F930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4065" name="Text Box 75" hidden="1">
          <a:extLst>
            <a:ext uri="{FF2B5EF4-FFF2-40B4-BE49-F238E27FC236}">
              <a16:creationId xmlns:a16="http://schemas.microsoft.com/office/drawing/2014/main" id="{B0271365-F775-4BC9-A39A-C9CE275E4899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4066" name="Text Box 75" hidden="1">
          <a:extLst>
            <a:ext uri="{FF2B5EF4-FFF2-40B4-BE49-F238E27FC236}">
              <a16:creationId xmlns:a16="http://schemas.microsoft.com/office/drawing/2014/main" id="{7D450545-A1C5-434B-A2E8-8FD6351D5F5B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4067" name="Text Box 75" hidden="1">
          <a:extLst>
            <a:ext uri="{FF2B5EF4-FFF2-40B4-BE49-F238E27FC236}">
              <a16:creationId xmlns:a16="http://schemas.microsoft.com/office/drawing/2014/main" id="{426DE814-D48E-4E26-A674-AB1388E0460B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4068" name="Text Box 75" hidden="1">
          <a:extLst>
            <a:ext uri="{FF2B5EF4-FFF2-40B4-BE49-F238E27FC236}">
              <a16:creationId xmlns:a16="http://schemas.microsoft.com/office/drawing/2014/main" id="{08CA9979-30F4-4543-9431-2A595ED741C4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4069" name="Text Box 75" hidden="1">
          <a:extLst>
            <a:ext uri="{FF2B5EF4-FFF2-40B4-BE49-F238E27FC236}">
              <a16:creationId xmlns:a16="http://schemas.microsoft.com/office/drawing/2014/main" id="{93276537-898C-4604-A679-4E7D0D8F9A4C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4070" name="Text Box 75" hidden="1">
          <a:extLst>
            <a:ext uri="{FF2B5EF4-FFF2-40B4-BE49-F238E27FC236}">
              <a16:creationId xmlns:a16="http://schemas.microsoft.com/office/drawing/2014/main" id="{539E49B2-E6FE-4631-81E2-27BE6499168B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4071" name="Text Box 75" hidden="1">
          <a:extLst>
            <a:ext uri="{FF2B5EF4-FFF2-40B4-BE49-F238E27FC236}">
              <a16:creationId xmlns:a16="http://schemas.microsoft.com/office/drawing/2014/main" id="{820DBB53-40A5-4539-86F1-49FBD1428C20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4072" name="Text Box 75" hidden="1">
          <a:extLst>
            <a:ext uri="{FF2B5EF4-FFF2-40B4-BE49-F238E27FC236}">
              <a16:creationId xmlns:a16="http://schemas.microsoft.com/office/drawing/2014/main" id="{EC1163D5-2903-4FD3-86E6-8E331F96375D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4073" name="Text Box 75" hidden="1">
          <a:extLst>
            <a:ext uri="{FF2B5EF4-FFF2-40B4-BE49-F238E27FC236}">
              <a16:creationId xmlns:a16="http://schemas.microsoft.com/office/drawing/2014/main" id="{8B849C7B-D382-467B-9BF3-14DE600C89D3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4074" name="Text Box 75" hidden="1">
          <a:extLst>
            <a:ext uri="{FF2B5EF4-FFF2-40B4-BE49-F238E27FC236}">
              <a16:creationId xmlns:a16="http://schemas.microsoft.com/office/drawing/2014/main" id="{8607AB43-139F-4668-8A37-79C97EA9EFA3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4075" name="Text Box 75" hidden="1">
          <a:extLst>
            <a:ext uri="{FF2B5EF4-FFF2-40B4-BE49-F238E27FC236}">
              <a16:creationId xmlns:a16="http://schemas.microsoft.com/office/drawing/2014/main" id="{83F2012A-731F-4674-81A5-1BE969DC9E6D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4076" name="Text Box 75" hidden="1">
          <a:extLst>
            <a:ext uri="{FF2B5EF4-FFF2-40B4-BE49-F238E27FC236}">
              <a16:creationId xmlns:a16="http://schemas.microsoft.com/office/drawing/2014/main" id="{E201AAEA-BA52-4FBD-88C1-BD737B725DA7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4077" name="Text Box 75" hidden="1">
          <a:extLst>
            <a:ext uri="{FF2B5EF4-FFF2-40B4-BE49-F238E27FC236}">
              <a16:creationId xmlns:a16="http://schemas.microsoft.com/office/drawing/2014/main" id="{519A723C-4167-40CE-8F90-187657F4AAB3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4078" name="Text Box 75" hidden="1">
          <a:extLst>
            <a:ext uri="{FF2B5EF4-FFF2-40B4-BE49-F238E27FC236}">
              <a16:creationId xmlns:a16="http://schemas.microsoft.com/office/drawing/2014/main" id="{0269AB55-B365-4BBC-9855-352B832E66D3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4079" name="Text Box 75" hidden="1">
          <a:extLst>
            <a:ext uri="{FF2B5EF4-FFF2-40B4-BE49-F238E27FC236}">
              <a16:creationId xmlns:a16="http://schemas.microsoft.com/office/drawing/2014/main" id="{F1D8FB7E-C2D4-4D39-ACEA-315F4EBC8352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152400"/>
    <xdr:sp macro="" textlink="">
      <xdr:nvSpPr>
        <xdr:cNvPr id="14080" name="Text Box 75" hidden="1">
          <a:extLst>
            <a:ext uri="{FF2B5EF4-FFF2-40B4-BE49-F238E27FC236}">
              <a16:creationId xmlns:a16="http://schemas.microsoft.com/office/drawing/2014/main" id="{965FE49C-E6BA-46B9-A1F2-CA749499F923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152400"/>
    <xdr:sp macro="" textlink="">
      <xdr:nvSpPr>
        <xdr:cNvPr id="14081" name="Text Box 75" hidden="1">
          <a:extLst>
            <a:ext uri="{FF2B5EF4-FFF2-40B4-BE49-F238E27FC236}">
              <a16:creationId xmlns:a16="http://schemas.microsoft.com/office/drawing/2014/main" id="{72312554-CCDB-4CA2-8317-64EF0573F0B9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4082" name="Text Box 75" hidden="1">
          <a:extLst>
            <a:ext uri="{FF2B5EF4-FFF2-40B4-BE49-F238E27FC236}">
              <a16:creationId xmlns:a16="http://schemas.microsoft.com/office/drawing/2014/main" id="{F986F1DB-0384-45BC-B592-7221210C56C5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4083" name="Text Box 75" hidden="1">
          <a:extLst>
            <a:ext uri="{FF2B5EF4-FFF2-40B4-BE49-F238E27FC236}">
              <a16:creationId xmlns:a16="http://schemas.microsoft.com/office/drawing/2014/main" id="{951D2107-6922-4453-8151-B8E751758A06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084" name="Text Box 75" hidden="1">
          <a:extLst>
            <a:ext uri="{FF2B5EF4-FFF2-40B4-BE49-F238E27FC236}">
              <a16:creationId xmlns:a16="http://schemas.microsoft.com/office/drawing/2014/main" id="{0B3B1750-A2F8-4BC2-9D66-94483720D2EE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085" name="Text Box 75" hidden="1">
          <a:extLst>
            <a:ext uri="{FF2B5EF4-FFF2-40B4-BE49-F238E27FC236}">
              <a16:creationId xmlns:a16="http://schemas.microsoft.com/office/drawing/2014/main" id="{271F6B72-3FAF-4A13-B21A-863A2FD0F2EF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4086" name="Text Box 75" hidden="1">
          <a:extLst>
            <a:ext uri="{FF2B5EF4-FFF2-40B4-BE49-F238E27FC236}">
              <a16:creationId xmlns:a16="http://schemas.microsoft.com/office/drawing/2014/main" id="{5C601F0C-63B8-47C9-8D96-482D5469F90A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4087" name="Text Box 75" hidden="1">
          <a:extLst>
            <a:ext uri="{FF2B5EF4-FFF2-40B4-BE49-F238E27FC236}">
              <a16:creationId xmlns:a16="http://schemas.microsoft.com/office/drawing/2014/main" id="{2CB0E8D7-5BA4-45A9-B76E-5EBCC018A687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4088" name="Text Box 75" hidden="1">
          <a:extLst>
            <a:ext uri="{FF2B5EF4-FFF2-40B4-BE49-F238E27FC236}">
              <a16:creationId xmlns:a16="http://schemas.microsoft.com/office/drawing/2014/main" id="{7DD85F9F-C192-4836-A032-23C1B927624F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089" name="Text Box 75" hidden="1">
          <a:extLst>
            <a:ext uri="{FF2B5EF4-FFF2-40B4-BE49-F238E27FC236}">
              <a16:creationId xmlns:a16="http://schemas.microsoft.com/office/drawing/2014/main" id="{4D0DAF07-FE28-4C88-9C7A-7213EE57CFA7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090" name="Text Box 75" hidden="1">
          <a:extLst>
            <a:ext uri="{FF2B5EF4-FFF2-40B4-BE49-F238E27FC236}">
              <a16:creationId xmlns:a16="http://schemas.microsoft.com/office/drawing/2014/main" id="{2B4FB80E-6FE4-4AB0-8157-F36E57AB314E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091" name="Text Box 75" hidden="1">
          <a:extLst>
            <a:ext uri="{FF2B5EF4-FFF2-40B4-BE49-F238E27FC236}">
              <a16:creationId xmlns:a16="http://schemas.microsoft.com/office/drawing/2014/main" id="{896E919B-675C-4446-93A2-290A64584FC8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4092" name="Text Box 75" hidden="1">
          <a:extLst>
            <a:ext uri="{FF2B5EF4-FFF2-40B4-BE49-F238E27FC236}">
              <a16:creationId xmlns:a16="http://schemas.microsoft.com/office/drawing/2014/main" id="{BD0F8040-56C6-4198-9970-03ED6318CB10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4093" name="Text Box 75" hidden="1">
          <a:extLst>
            <a:ext uri="{FF2B5EF4-FFF2-40B4-BE49-F238E27FC236}">
              <a16:creationId xmlns:a16="http://schemas.microsoft.com/office/drawing/2014/main" id="{7730220C-E547-40CF-9E89-7C289568CC6A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4094" name="Text Box 75" hidden="1">
          <a:extLst>
            <a:ext uri="{FF2B5EF4-FFF2-40B4-BE49-F238E27FC236}">
              <a16:creationId xmlns:a16="http://schemas.microsoft.com/office/drawing/2014/main" id="{44BF79CF-55FC-4AF8-B1E5-FB7A7F54CD82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4095" name="Text Box 75" hidden="1">
          <a:extLst>
            <a:ext uri="{FF2B5EF4-FFF2-40B4-BE49-F238E27FC236}">
              <a16:creationId xmlns:a16="http://schemas.microsoft.com/office/drawing/2014/main" id="{1CAB4727-3ABA-409A-B01C-CD169C625E42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096" name="Text Box 75" hidden="1">
          <a:extLst>
            <a:ext uri="{FF2B5EF4-FFF2-40B4-BE49-F238E27FC236}">
              <a16:creationId xmlns:a16="http://schemas.microsoft.com/office/drawing/2014/main" id="{F128D603-6C11-49AF-AEEA-39B39762D457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097" name="Text Box 75" hidden="1">
          <a:extLst>
            <a:ext uri="{FF2B5EF4-FFF2-40B4-BE49-F238E27FC236}">
              <a16:creationId xmlns:a16="http://schemas.microsoft.com/office/drawing/2014/main" id="{2156ADE6-AA27-41FE-9A69-63B931556604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098" name="Text Box 75" hidden="1">
          <a:extLst>
            <a:ext uri="{FF2B5EF4-FFF2-40B4-BE49-F238E27FC236}">
              <a16:creationId xmlns:a16="http://schemas.microsoft.com/office/drawing/2014/main" id="{EBA0603D-E50A-4A76-A4EE-0019A96B79D9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099" name="Text Box 75" hidden="1">
          <a:extLst>
            <a:ext uri="{FF2B5EF4-FFF2-40B4-BE49-F238E27FC236}">
              <a16:creationId xmlns:a16="http://schemas.microsoft.com/office/drawing/2014/main" id="{F307366F-1CA7-4D3C-8551-89DD80626DE2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4100" name="Text Box 75" hidden="1">
          <a:extLst>
            <a:ext uri="{FF2B5EF4-FFF2-40B4-BE49-F238E27FC236}">
              <a16:creationId xmlns:a16="http://schemas.microsoft.com/office/drawing/2014/main" id="{B712AB86-EA3C-44A8-8B0C-1845E6404AD2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4101" name="Text Box 75" hidden="1">
          <a:extLst>
            <a:ext uri="{FF2B5EF4-FFF2-40B4-BE49-F238E27FC236}">
              <a16:creationId xmlns:a16="http://schemas.microsoft.com/office/drawing/2014/main" id="{B45E0260-74CC-433A-9F20-B3A4F01C2F3A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4102" name="Text Box 75" hidden="1">
          <a:extLst>
            <a:ext uri="{FF2B5EF4-FFF2-40B4-BE49-F238E27FC236}">
              <a16:creationId xmlns:a16="http://schemas.microsoft.com/office/drawing/2014/main" id="{1AD5C5D9-B0D1-4F26-BAAA-E524C5EC4388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4103" name="Text Box 75" hidden="1">
          <a:extLst>
            <a:ext uri="{FF2B5EF4-FFF2-40B4-BE49-F238E27FC236}">
              <a16:creationId xmlns:a16="http://schemas.microsoft.com/office/drawing/2014/main" id="{63A22468-AB5B-4EB2-920B-25F0B55C7ACF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4104" name="Text Box 75" hidden="1">
          <a:extLst>
            <a:ext uri="{FF2B5EF4-FFF2-40B4-BE49-F238E27FC236}">
              <a16:creationId xmlns:a16="http://schemas.microsoft.com/office/drawing/2014/main" id="{259D85F9-F9FB-4BD3-B8EE-4705AE88952C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105" name="Text Box 75" hidden="1">
          <a:extLst>
            <a:ext uri="{FF2B5EF4-FFF2-40B4-BE49-F238E27FC236}">
              <a16:creationId xmlns:a16="http://schemas.microsoft.com/office/drawing/2014/main" id="{F7CABE41-C9B8-4BF1-89B4-DB7A30BDEF2F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106" name="Text Box 75" hidden="1">
          <a:extLst>
            <a:ext uri="{FF2B5EF4-FFF2-40B4-BE49-F238E27FC236}">
              <a16:creationId xmlns:a16="http://schemas.microsoft.com/office/drawing/2014/main" id="{09574BCA-0AB6-4C28-8A2C-A6D0C6602E98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107" name="Text Box 75" hidden="1">
          <a:extLst>
            <a:ext uri="{FF2B5EF4-FFF2-40B4-BE49-F238E27FC236}">
              <a16:creationId xmlns:a16="http://schemas.microsoft.com/office/drawing/2014/main" id="{FE3A79FA-6A06-43DE-A894-A030F91BA4BD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108" name="Text Box 75" hidden="1">
          <a:extLst>
            <a:ext uri="{FF2B5EF4-FFF2-40B4-BE49-F238E27FC236}">
              <a16:creationId xmlns:a16="http://schemas.microsoft.com/office/drawing/2014/main" id="{1D45DA9A-B126-4DAD-99C6-3EA8B1C48F8A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109" name="Text Box 75" hidden="1">
          <a:extLst>
            <a:ext uri="{FF2B5EF4-FFF2-40B4-BE49-F238E27FC236}">
              <a16:creationId xmlns:a16="http://schemas.microsoft.com/office/drawing/2014/main" id="{EB8AF318-3904-480E-A882-12E7477D0FA2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4110" name="Text Box 75" hidden="1">
          <a:extLst>
            <a:ext uri="{FF2B5EF4-FFF2-40B4-BE49-F238E27FC236}">
              <a16:creationId xmlns:a16="http://schemas.microsoft.com/office/drawing/2014/main" id="{FAA9E121-B301-49B4-A8F0-E3B39274519A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4111" name="Text Box 75" hidden="1">
          <a:extLst>
            <a:ext uri="{FF2B5EF4-FFF2-40B4-BE49-F238E27FC236}">
              <a16:creationId xmlns:a16="http://schemas.microsoft.com/office/drawing/2014/main" id="{EC03F4CD-52B2-4ED4-A16D-C3A462D3AF31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4112" name="Text Box 75" hidden="1">
          <a:extLst>
            <a:ext uri="{FF2B5EF4-FFF2-40B4-BE49-F238E27FC236}">
              <a16:creationId xmlns:a16="http://schemas.microsoft.com/office/drawing/2014/main" id="{7467038D-7B05-4BC9-B9B0-7D60626290C5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4113" name="Text Box 75" hidden="1">
          <a:extLst>
            <a:ext uri="{FF2B5EF4-FFF2-40B4-BE49-F238E27FC236}">
              <a16:creationId xmlns:a16="http://schemas.microsoft.com/office/drawing/2014/main" id="{3FC5509D-29F3-4D97-B727-CF0D6CF56DB0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4114" name="Text Box 75" hidden="1">
          <a:extLst>
            <a:ext uri="{FF2B5EF4-FFF2-40B4-BE49-F238E27FC236}">
              <a16:creationId xmlns:a16="http://schemas.microsoft.com/office/drawing/2014/main" id="{616912A9-2DC9-4CF0-BC63-19D23ECE0C26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4115" name="Text Box 75" hidden="1">
          <a:extLst>
            <a:ext uri="{FF2B5EF4-FFF2-40B4-BE49-F238E27FC236}">
              <a16:creationId xmlns:a16="http://schemas.microsoft.com/office/drawing/2014/main" id="{98626A14-65E0-46CF-88C4-CDA633195F82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116" name="Text Box 75" hidden="1">
          <a:extLst>
            <a:ext uri="{FF2B5EF4-FFF2-40B4-BE49-F238E27FC236}">
              <a16:creationId xmlns:a16="http://schemas.microsoft.com/office/drawing/2014/main" id="{5ABEF246-C139-484E-A387-FAEDDF38A9B2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117" name="Text Box 75" hidden="1">
          <a:extLst>
            <a:ext uri="{FF2B5EF4-FFF2-40B4-BE49-F238E27FC236}">
              <a16:creationId xmlns:a16="http://schemas.microsoft.com/office/drawing/2014/main" id="{5DF93E49-BF4B-4EA4-8B2D-1C34715E1245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118" name="Text Box 75" hidden="1">
          <a:extLst>
            <a:ext uri="{FF2B5EF4-FFF2-40B4-BE49-F238E27FC236}">
              <a16:creationId xmlns:a16="http://schemas.microsoft.com/office/drawing/2014/main" id="{66E541ED-CCEC-418D-9972-003D8FFB7984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119" name="Text Box 75" hidden="1">
          <a:extLst>
            <a:ext uri="{FF2B5EF4-FFF2-40B4-BE49-F238E27FC236}">
              <a16:creationId xmlns:a16="http://schemas.microsoft.com/office/drawing/2014/main" id="{0A6BD600-ECA0-4A95-9924-58EDFCD28C6C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120" name="Text Box 75" hidden="1">
          <a:extLst>
            <a:ext uri="{FF2B5EF4-FFF2-40B4-BE49-F238E27FC236}">
              <a16:creationId xmlns:a16="http://schemas.microsoft.com/office/drawing/2014/main" id="{92841669-1C7E-46CC-8370-38A9C0B62083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121" name="Text Box 75" hidden="1">
          <a:extLst>
            <a:ext uri="{FF2B5EF4-FFF2-40B4-BE49-F238E27FC236}">
              <a16:creationId xmlns:a16="http://schemas.microsoft.com/office/drawing/2014/main" id="{446500B3-266C-45B2-B757-635D8F0AA24B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4122" name="Text Box 75" hidden="1">
          <a:extLst>
            <a:ext uri="{FF2B5EF4-FFF2-40B4-BE49-F238E27FC236}">
              <a16:creationId xmlns:a16="http://schemas.microsoft.com/office/drawing/2014/main" id="{0801D6E5-5BD9-4E2C-9CC1-7FDB0CD2D171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4123" name="Text Box 75" hidden="1">
          <a:extLst>
            <a:ext uri="{FF2B5EF4-FFF2-40B4-BE49-F238E27FC236}">
              <a16:creationId xmlns:a16="http://schemas.microsoft.com/office/drawing/2014/main" id="{DC6DE5E8-5610-4F1C-B4FF-ECAF2D23FF40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4124" name="Text Box 75" hidden="1">
          <a:extLst>
            <a:ext uri="{FF2B5EF4-FFF2-40B4-BE49-F238E27FC236}">
              <a16:creationId xmlns:a16="http://schemas.microsoft.com/office/drawing/2014/main" id="{C4FBF6A2-169A-4304-AF31-E63D996FB42B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4125" name="Text Box 75" hidden="1">
          <a:extLst>
            <a:ext uri="{FF2B5EF4-FFF2-40B4-BE49-F238E27FC236}">
              <a16:creationId xmlns:a16="http://schemas.microsoft.com/office/drawing/2014/main" id="{0037EFA0-923B-4CBF-B182-C48B6F6BA893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200025"/>
    <xdr:sp macro="" textlink="">
      <xdr:nvSpPr>
        <xdr:cNvPr id="14126" name="Text Box 75" hidden="1">
          <a:extLst>
            <a:ext uri="{FF2B5EF4-FFF2-40B4-BE49-F238E27FC236}">
              <a16:creationId xmlns:a16="http://schemas.microsoft.com/office/drawing/2014/main" id="{53A61BF4-5DAC-4955-8EA7-DC8800E2F583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152400"/>
    <xdr:sp macro="" textlink="">
      <xdr:nvSpPr>
        <xdr:cNvPr id="14127" name="Text Box 75" hidden="1">
          <a:extLst>
            <a:ext uri="{FF2B5EF4-FFF2-40B4-BE49-F238E27FC236}">
              <a16:creationId xmlns:a16="http://schemas.microsoft.com/office/drawing/2014/main" id="{BD0C721F-3974-4A62-BA88-83EDDC3D9F27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76200</xdr:rowOff>
    </xdr:from>
    <xdr:ext cx="76200" cy="152400"/>
    <xdr:sp macro="" textlink="">
      <xdr:nvSpPr>
        <xdr:cNvPr id="14128" name="Text Box 75" hidden="1">
          <a:extLst>
            <a:ext uri="{FF2B5EF4-FFF2-40B4-BE49-F238E27FC236}">
              <a16:creationId xmlns:a16="http://schemas.microsoft.com/office/drawing/2014/main" id="{62C23325-6C4D-4F13-9767-9240964822DC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129" name="Text Box 75" hidden="1">
          <a:extLst>
            <a:ext uri="{FF2B5EF4-FFF2-40B4-BE49-F238E27FC236}">
              <a16:creationId xmlns:a16="http://schemas.microsoft.com/office/drawing/2014/main" id="{DEED9C22-15CC-40F0-82A9-B5827868679D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130" name="Text Box 75" hidden="1">
          <a:extLst>
            <a:ext uri="{FF2B5EF4-FFF2-40B4-BE49-F238E27FC236}">
              <a16:creationId xmlns:a16="http://schemas.microsoft.com/office/drawing/2014/main" id="{0E51708F-89F0-4CF6-85A6-62F6CE9E957B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131" name="Text Box 75" hidden="1">
          <a:extLst>
            <a:ext uri="{FF2B5EF4-FFF2-40B4-BE49-F238E27FC236}">
              <a16:creationId xmlns:a16="http://schemas.microsoft.com/office/drawing/2014/main" id="{657426DB-E7AE-4421-AD6B-33130338EA91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132" name="Text Box 75" hidden="1">
          <a:extLst>
            <a:ext uri="{FF2B5EF4-FFF2-40B4-BE49-F238E27FC236}">
              <a16:creationId xmlns:a16="http://schemas.microsoft.com/office/drawing/2014/main" id="{7A2D8160-45FD-4F46-9BA0-4DE1416A0EF6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133" name="Text Box 75" hidden="1">
          <a:extLst>
            <a:ext uri="{FF2B5EF4-FFF2-40B4-BE49-F238E27FC236}">
              <a16:creationId xmlns:a16="http://schemas.microsoft.com/office/drawing/2014/main" id="{E0B905E3-9BFD-463A-B1EA-EECA5005E6BC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152400"/>
    <xdr:sp macro="" textlink="">
      <xdr:nvSpPr>
        <xdr:cNvPr id="14134" name="Text Box 75" hidden="1">
          <a:extLst>
            <a:ext uri="{FF2B5EF4-FFF2-40B4-BE49-F238E27FC236}">
              <a16:creationId xmlns:a16="http://schemas.microsoft.com/office/drawing/2014/main" id="{30E4934D-DAF2-4DCE-B2D7-7EC3E782C470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135" name="Text Box 75" hidden="1">
          <a:extLst>
            <a:ext uri="{FF2B5EF4-FFF2-40B4-BE49-F238E27FC236}">
              <a16:creationId xmlns:a16="http://schemas.microsoft.com/office/drawing/2014/main" id="{48742F55-AD7F-4F64-B708-E78EB36EDF99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136" name="Text Box 75" hidden="1">
          <a:extLst>
            <a:ext uri="{FF2B5EF4-FFF2-40B4-BE49-F238E27FC236}">
              <a16:creationId xmlns:a16="http://schemas.microsoft.com/office/drawing/2014/main" id="{A53F122E-2D41-4457-8857-EFBE943F5352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137" name="Text Box 75" hidden="1">
          <a:extLst>
            <a:ext uri="{FF2B5EF4-FFF2-40B4-BE49-F238E27FC236}">
              <a16:creationId xmlns:a16="http://schemas.microsoft.com/office/drawing/2014/main" id="{4ACBDA98-1E56-4AB7-9A96-C90604687327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138" name="Text Box 75" hidden="1">
          <a:extLst>
            <a:ext uri="{FF2B5EF4-FFF2-40B4-BE49-F238E27FC236}">
              <a16:creationId xmlns:a16="http://schemas.microsoft.com/office/drawing/2014/main" id="{8338700A-0FD0-4855-A999-2428C624E936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139" name="Text Box 75" hidden="1">
          <a:extLst>
            <a:ext uri="{FF2B5EF4-FFF2-40B4-BE49-F238E27FC236}">
              <a16:creationId xmlns:a16="http://schemas.microsoft.com/office/drawing/2014/main" id="{D7B234D2-3757-4226-9BEE-C0A9FBF41931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140" name="Text Box 75" hidden="1">
          <a:extLst>
            <a:ext uri="{FF2B5EF4-FFF2-40B4-BE49-F238E27FC236}">
              <a16:creationId xmlns:a16="http://schemas.microsoft.com/office/drawing/2014/main" id="{B984AA7D-6AC5-4C48-BFFF-18DD45C7B81C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141" name="Text Box 75" hidden="1">
          <a:extLst>
            <a:ext uri="{FF2B5EF4-FFF2-40B4-BE49-F238E27FC236}">
              <a16:creationId xmlns:a16="http://schemas.microsoft.com/office/drawing/2014/main" id="{0DEBC608-D1D5-479F-A10D-55FA4D6B84E5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142" name="Text Box 75" hidden="1">
          <a:extLst>
            <a:ext uri="{FF2B5EF4-FFF2-40B4-BE49-F238E27FC236}">
              <a16:creationId xmlns:a16="http://schemas.microsoft.com/office/drawing/2014/main" id="{555DAA43-B597-449E-8414-88CF1DF42332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143" name="Text Box 75" hidden="1">
          <a:extLst>
            <a:ext uri="{FF2B5EF4-FFF2-40B4-BE49-F238E27FC236}">
              <a16:creationId xmlns:a16="http://schemas.microsoft.com/office/drawing/2014/main" id="{CE838EF4-C1F2-4076-822B-932A3DFD49E0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144" name="Text Box 75" hidden="1">
          <a:extLst>
            <a:ext uri="{FF2B5EF4-FFF2-40B4-BE49-F238E27FC236}">
              <a16:creationId xmlns:a16="http://schemas.microsoft.com/office/drawing/2014/main" id="{71805684-1194-41BD-BE9F-491280F02761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145" name="Text Box 75" hidden="1">
          <a:extLst>
            <a:ext uri="{FF2B5EF4-FFF2-40B4-BE49-F238E27FC236}">
              <a16:creationId xmlns:a16="http://schemas.microsoft.com/office/drawing/2014/main" id="{196EA604-28B2-4911-8AF6-89B5FBB896AC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146" name="Text Box 75" hidden="1">
          <a:extLst>
            <a:ext uri="{FF2B5EF4-FFF2-40B4-BE49-F238E27FC236}">
              <a16:creationId xmlns:a16="http://schemas.microsoft.com/office/drawing/2014/main" id="{6829437B-B59B-4C4F-83AB-D71CB6781C5B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147" name="Text Box 75" hidden="1">
          <a:extLst>
            <a:ext uri="{FF2B5EF4-FFF2-40B4-BE49-F238E27FC236}">
              <a16:creationId xmlns:a16="http://schemas.microsoft.com/office/drawing/2014/main" id="{7750BCEF-1062-4C9A-8BB7-4B97D1E78354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148" name="Text Box 75" hidden="1">
          <a:extLst>
            <a:ext uri="{FF2B5EF4-FFF2-40B4-BE49-F238E27FC236}">
              <a16:creationId xmlns:a16="http://schemas.microsoft.com/office/drawing/2014/main" id="{DB7932C6-077C-4AF2-A440-18166C81FE04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149" name="Text Box 75" hidden="1">
          <a:extLst>
            <a:ext uri="{FF2B5EF4-FFF2-40B4-BE49-F238E27FC236}">
              <a16:creationId xmlns:a16="http://schemas.microsoft.com/office/drawing/2014/main" id="{74D74AA9-DD9D-481B-A038-616D1A1238DE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150" name="Text Box 75" hidden="1">
          <a:extLst>
            <a:ext uri="{FF2B5EF4-FFF2-40B4-BE49-F238E27FC236}">
              <a16:creationId xmlns:a16="http://schemas.microsoft.com/office/drawing/2014/main" id="{DD36F3D7-2B7D-48AC-9449-27B0019A225E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151" name="Text Box 75" hidden="1">
          <a:extLst>
            <a:ext uri="{FF2B5EF4-FFF2-40B4-BE49-F238E27FC236}">
              <a16:creationId xmlns:a16="http://schemas.microsoft.com/office/drawing/2014/main" id="{C090103D-D86D-4952-A082-FC9F8EA07EC2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152" name="Text Box 75" hidden="1">
          <a:extLst>
            <a:ext uri="{FF2B5EF4-FFF2-40B4-BE49-F238E27FC236}">
              <a16:creationId xmlns:a16="http://schemas.microsoft.com/office/drawing/2014/main" id="{53F9DC6B-F012-453E-81E4-C89EDA5EEF38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153" name="Text Box 75" hidden="1">
          <a:extLst>
            <a:ext uri="{FF2B5EF4-FFF2-40B4-BE49-F238E27FC236}">
              <a16:creationId xmlns:a16="http://schemas.microsoft.com/office/drawing/2014/main" id="{624EC605-7846-4512-88BD-5888A1D8CED9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154" name="Text Box 75" hidden="1">
          <a:extLst>
            <a:ext uri="{FF2B5EF4-FFF2-40B4-BE49-F238E27FC236}">
              <a16:creationId xmlns:a16="http://schemas.microsoft.com/office/drawing/2014/main" id="{5F677922-3AEB-4C31-89DB-8E74DF9E85DC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155" name="Text Box 75" hidden="1">
          <a:extLst>
            <a:ext uri="{FF2B5EF4-FFF2-40B4-BE49-F238E27FC236}">
              <a16:creationId xmlns:a16="http://schemas.microsoft.com/office/drawing/2014/main" id="{C2D8314B-7DA3-4266-9D59-39D2D2219D60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156" name="Text Box 75" hidden="1">
          <a:extLst>
            <a:ext uri="{FF2B5EF4-FFF2-40B4-BE49-F238E27FC236}">
              <a16:creationId xmlns:a16="http://schemas.microsoft.com/office/drawing/2014/main" id="{680C8820-2A86-4F3F-A8DF-6491A78E0353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157" name="Text Box 75" hidden="1">
          <a:extLst>
            <a:ext uri="{FF2B5EF4-FFF2-40B4-BE49-F238E27FC236}">
              <a16:creationId xmlns:a16="http://schemas.microsoft.com/office/drawing/2014/main" id="{95BB6A76-E085-455E-88BF-1D675934B0A1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158" name="Text Box 75" hidden="1">
          <a:extLst>
            <a:ext uri="{FF2B5EF4-FFF2-40B4-BE49-F238E27FC236}">
              <a16:creationId xmlns:a16="http://schemas.microsoft.com/office/drawing/2014/main" id="{C3F3A763-A6AC-4425-BFB4-C003ECDD67A6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159" name="Text Box 75" hidden="1">
          <a:extLst>
            <a:ext uri="{FF2B5EF4-FFF2-40B4-BE49-F238E27FC236}">
              <a16:creationId xmlns:a16="http://schemas.microsoft.com/office/drawing/2014/main" id="{78F155D0-30E5-45F5-8E00-24FCA0D704CA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152400"/>
    <xdr:sp macro="" textlink="">
      <xdr:nvSpPr>
        <xdr:cNvPr id="14160" name="Text Box 75" hidden="1">
          <a:extLst>
            <a:ext uri="{FF2B5EF4-FFF2-40B4-BE49-F238E27FC236}">
              <a16:creationId xmlns:a16="http://schemas.microsoft.com/office/drawing/2014/main" id="{0EAABFEB-1AEC-4B06-B568-FFDB6953416F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152400"/>
    <xdr:sp macro="" textlink="">
      <xdr:nvSpPr>
        <xdr:cNvPr id="14161" name="Text Box 75" hidden="1">
          <a:extLst>
            <a:ext uri="{FF2B5EF4-FFF2-40B4-BE49-F238E27FC236}">
              <a16:creationId xmlns:a16="http://schemas.microsoft.com/office/drawing/2014/main" id="{8D46262E-7FEF-4458-B43B-12BD35B670B6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162" name="Text Box 75" hidden="1">
          <a:extLst>
            <a:ext uri="{FF2B5EF4-FFF2-40B4-BE49-F238E27FC236}">
              <a16:creationId xmlns:a16="http://schemas.microsoft.com/office/drawing/2014/main" id="{70D7C1EB-8AA3-4B0F-A4DE-8241E73E134F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163" name="Text Box 75" hidden="1">
          <a:extLst>
            <a:ext uri="{FF2B5EF4-FFF2-40B4-BE49-F238E27FC236}">
              <a16:creationId xmlns:a16="http://schemas.microsoft.com/office/drawing/2014/main" id="{BFA38DF3-8248-4263-80D8-CEF970CE9013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164" name="Text Box 75" hidden="1">
          <a:extLst>
            <a:ext uri="{FF2B5EF4-FFF2-40B4-BE49-F238E27FC236}">
              <a16:creationId xmlns:a16="http://schemas.microsoft.com/office/drawing/2014/main" id="{0C06DD5B-E6EC-44C9-AAEC-1ED7315D4F53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165" name="Text Box 75" hidden="1">
          <a:extLst>
            <a:ext uri="{FF2B5EF4-FFF2-40B4-BE49-F238E27FC236}">
              <a16:creationId xmlns:a16="http://schemas.microsoft.com/office/drawing/2014/main" id="{4CBDFC4B-D556-42AE-ADCC-7082FFD95987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166" name="Text Box 75" hidden="1">
          <a:extLst>
            <a:ext uri="{FF2B5EF4-FFF2-40B4-BE49-F238E27FC236}">
              <a16:creationId xmlns:a16="http://schemas.microsoft.com/office/drawing/2014/main" id="{6CFDAC5C-CD9A-4C81-A1BE-92E174A01C79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167" name="Text Box 75" hidden="1">
          <a:extLst>
            <a:ext uri="{FF2B5EF4-FFF2-40B4-BE49-F238E27FC236}">
              <a16:creationId xmlns:a16="http://schemas.microsoft.com/office/drawing/2014/main" id="{BE752EE0-E872-478B-9C69-598902F5912D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168" name="Text Box 75" hidden="1">
          <a:extLst>
            <a:ext uri="{FF2B5EF4-FFF2-40B4-BE49-F238E27FC236}">
              <a16:creationId xmlns:a16="http://schemas.microsoft.com/office/drawing/2014/main" id="{B3BEA4A5-B949-48B7-A8E3-D549EA37EED2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169" name="Text Box 75" hidden="1">
          <a:extLst>
            <a:ext uri="{FF2B5EF4-FFF2-40B4-BE49-F238E27FC236}">
              <a16:creationId xmlns:a16="http://schemas.microsoft.com/office/drawing/2014/main" id="{79A5D9B8-3506-443F-BB12-DD22DCAAF93E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170" name="Text Box 75" hidden="1">
          <a:extLst>
            <a:ext uri="{FF2B5EF4-FFF2-40B4-BE49-F238E27FC236}">
              <a16:creationId xmlns:a16="http://schemas.microsoft.com/office/drawing/2014/main" id="{D6C50F30-8AFF-4DF0-836D-CBA4A2C75826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171" name="Text Box 75" hidden="1">
          <a:extLst>
            <a:ext uri="{FF2B5EF4-FFF2-40B4-BE49-F238E27FC236}">
              <a16:creationId xmlns:a16="http://schemas.microsoft.com/office/drawing/2014/main" id="{4097E7EB-196E-4FA7-AC4D-1D76DA767018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172" name="Text Box 75" hidden="1">
          <a:extLst>
            <a:ext uri="{FF2B5EF4-FFF2-40B4-BE49-F238E27FC236}">
              <a16:creationId xmlns:a16="http://schemas.microsoft.com/office/drawing/2014/main" id="{2B254D89-3B4E-4C0E-AE15-C612601211C5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173" name="Text Box 75" hidden="1">
          <a:extLst>
            <a:ext uri="{FF2B5EF4-FFF2-40B4-BE49-F238E27FC236}">
              <a16:creationId xmlns:a16="http://schemas.microsoft.com/office/drawing/2014/main" id="{4AA48F7F-DF28-489A-891B-5CD4C4F8E9F9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174" name="Text Box 75" hidden="1">
          <a:extLst>
            <a:ext uri="{FF2B5EF4-FFF2-40B4-BE49-F238E27FC236}">
              <a16:creationId xmlns:a16="http://schemas.microsoft.com/office/drawing/2014/main" id="{D0E7C85F-CB9B-41AA-8EF0-5AE809010BB0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175" name="Text Box 75" hidden="1">
          <a:extLst>
            <a:ext uri="{FF2B5EF4-FFF2-40B4-BE49-F238E27FC236}">
              <a16:creationId xmlns:a16="http://schemas.microsoft.com/office/drawing/2014/main" id="{503AC0A5-B1A2-4CCD-B85E-76A3396FD0DF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176" name="Text Box 75" hidden="1">
          <a:extLst>
            <a:ext uri="{FF2B5EF4-FFF2-40B4-BE49-F238E27FC236}">
              <a16:creationId xmlns:a16="http://schemas.microsoft.com/office/drawing/2014/main" id="{844DB8C6-B54F-406B-B016-B35310A703EB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177" name="Text Box 75" hidden="1">
          <a:extLst>
            <a:ext uri="{FF2B5EF4-FFF2-40B4-BE49-F238E27FC236}">
              <a16:creationId xmlns:a16="http://schemas.microsoft.com/office/drawing/2014/main" id="{7CAECA37-4DF3-4160-B1A6-C6B7A5576029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178" name="Text Box 75" hidden="1">
          <a:extLst>
            <a:ext uri="{FF2B5EF4-FFF2-40B4-BE49-F238E27FC236}">
              <a16:creationId xmlns:a16="http://schemas.microsoft.com/office/drawing/2014/main" id="{C2CA0BA9-BEFF-443B-B539-DB837D022784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179" name="Text Box 75" hidden="1">
          <a:extLst>
            <a:ext uri="{FF2B5EF4-FFF2-40B4-BE49-F238E27FC236}">
              <a16:creationId xmlns:a16="http://schemas.microsoft.com/office/drawing/2014/main" id="{8EEB41D1-D517-4FB7-BB78-B3C803F33462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180" name="Text Box 75" hidden="1">
          <a:extLst>
            <a:ext uri="{FF2B5EF4-FFF2-40B4-BE49-F238E27FC236}">
              <a16:creationId xmlns:a16="http://schemas.microsoft.com/office/drawing/2014/main" id="{26DA51C1-3B41-4979-8A7C-CB3D2D1F31FA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181" name="Text Box 75" hidden="1">
          <a:extLst>
            <a:ext uri="{FF2B5EF4-FFF2-40B4-BE49-F238E27FC236}">
              <a16:creationId xmlns:a16="http://schemas.microsoft.com/office/drawing/2014/main" id="{2D77E3DA-73AB-4C9B-8A34-D46CEE91F00D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182" name="Text Box 75" hidden="1">
          <a:extLst>
            <a:ext uri="{FF2B5EF4-FFF2-40B4-BE49-F238E27FC236}">
              <a16:creationId xmlns:a16="http://schemas.microsoft.com/office/drawing/2014/main" id="{F32EC1C6-2A3E-49CB-B5A3-1A83D95CD544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183" name="Text Box 75" hidden="1">
          <a:extLst>
            <a:ext uri="{FF2B5EF4-FFF2-40B4-BE49-F238E27FC236}">
              <a16:creationId xmlns:a16="http://schemas.microsoft.com/office/drawing/2014/main" id="{681F2BC7-2695-418D-B356-06D57188A4C0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184" name="Text Box 75" hidden="1">
          <a:extLst>
            <a:ext uri="{FF2B5EF4-FFF2-40B4-BE49-F238E27FC236}">
              <a16:creationId xmlns:a16="http://schemas.microsoft.com/office/drawing/2014/main" id="{7A11A1A9-1C0B-4E78-9E66-CA80721597FE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185" name="Text Box 75" hidden="1">
          <a:extLst>
            <a:ext uri="{FF2B5EF4-FFF2-40B4-BE49-F238E27FC236}">
              <a16:creationId xmlns:a16="http://schemas.microsoft.com/office/drawing/2014/main" id="{F6D3C6B2-DEFC-45D5-92F2-9D5581805DD0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186" name="Text Box 75" hidden="1">
          <a:extLst>
            <a:ext uri="{FF2B5EF4-FFF2-40B4-BE49-F238E27FC236}">
              <a16:creationId xmlns:a16="http://schemas.microsoft.com/office/drawing/2014/main" id="{AD279EFA-88E6-4812-A014-14C5A51A81FE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187" name="Text Box 75" hidden="1">
          <a:extLst>
            <a:ext uri="{FF2B5EF4-FFF2-40B4-BE49-F238E27FC236}">
              <a16:creationId xmlns:a16="http://schemas.microsoft.com/office/drawing/2014/main" id="{0A2BD5CE-4A1E-4F7E-A989-DB6E7E69C814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188" name="Text Box 75" hidden="1">
          <a:extLst>
            <a:ext uri="{FF2B5EF4-FFF2-40B4-BE49-F238E27FC236}">
              <a16:creationId xmlns:a16="http://schemas.microsoft.com/office/drawing/2014/main" id="{111109F1-EC6B-4CC2-97E7-8799A5C37A13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189" name="Text Box 75" hidden="1">
          <a:extLst>
            <a:ext uri="{FF2B5EF4-FFF2-40B4-BE49-F238E27FC236}">
              <a16:creationId xmlns:a16="http://schemas.microsoft.com/office/drawing/2014/main" id="{C6FD370D-EB03-4525-9C4A-33D68A6767A3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190" name="Text Box 75" hidden="1">
          <a:extLst>
            <a:ext uri="{FF2B5EF4-FFF2-40B4-BE49-F238E27FC236}">
              <a16:creationId xmlns:a16="http://schemas.microsoft.com/office/drawing/2014/main" id="{224EA866-86D3-438A-898F-6819B8AAFD78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191" name="Text Box 75" hidden="1">
          <a:extLst>
            <a:ext uri="{FF2B5EF4-FFF2-40B4-BE49-F238E27FC236}">
              <a16:creationId xmlns:a16="http://schemas.microsoft.com/office/drawing/2014/main" id="{D50BEBF7-6E05-4975-9B05-0D6E991FB95D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192" name="Text Box 75" hidden="1">
          <a:extLst>
            <a:ext uri="{FF2B5EF4-FFF2-40B4-BE49-F238E27FC236}">
              <a16:creationId xmlns:a16="http://schemas.microsoft.com/office/drawing/2014/main" id="{0015CE63-373A-4A52-A82E-26C23F9D3340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193" name="Text Box 75" hidden="1">
          <a:extLst>
            <a:ext uri="{FF2B5EF4-FFF2-40B4-BE49-F238E27FC236}">
              <a16:creationId xmlns:a16="http://schemas.microsoft.com/office/drawing/2014/main" id="{5CCD3053-CF16-417E-AE01-D1060F704F7E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194" name="Text Box 75" hidden="1">
          <a:extLst>
            <a:ext uri="{FF2B5EF4-FFF2-40B4-BE49-F238E27FC236}">
              <a16:creationId xmlns:a16="http://schemas.microsoft.com/office/drawing/2014/main" id="{5638F29C-3C8F-4EA8-A367-56AC8E969CB2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195" name="Text Box 75" hidden="1">
          <a:extLst>
            <a:ext uri="{FF2B5EF4-FFF2-40B4-BE49-F238E27FC236}">
              <a16:creationId xmlns:a16="http://schemas.microsoft.com/office/drawing/2014/main" id="{A3018278-455A-4C96-A059-208083B36639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196" name="Text Box 75" hidden="1">
          <a:extLst>
            <a:ext uri="{FF2B5EF4-FFF2-40B4-BE49-F238E27FC236}">
              <a16:creationId xmlns:a16="http://schemas.microsoft.com/office/drawing/2014/main" id="{1054DE61-BF82-44F4-96E3-423179B4848D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197" name="Text Box 75" hidden="1">
          <a:extLst>
            <a:ext uri="{FF2B5EF4-FFF2-40B4-BE49-F238E27FC236}">
              <a16:creationId xmlns:a16="http://schemas.microsoft.com/office/drawing/2014/main" id="{A3DC60E2-3789-467A-B507-393271F874CA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198" name="Text Box 75" hidden="1">
          <a:extLst>
            <a:ext uri="{FF2B5EF4-FFF2-40B4-BE49-F238E27FC236}">
              <a16:creationId xmlns:a16="http://schemas.microsoft.com/office/drawing/2014/main" id="{855ED99E-E3D7-4429-BDAD-4A14C9FC7468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199" name="Text Box 75" hidden="1">
          <a:extLst>
            <a:ext uri="{FF2B5EF4-FFF2-40B4-BE49-F238E27FC236}">
              <a16:creationId xmlns:a16="http://schemas.microsoft.com/office/drawing/2014/main" id="{50F406E6-1B93-49FE-A66B-E1E7CF851760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200" name="Text Box 75" hidden="1">
          <a:extLst>
            <a:ext uri="{FF2B5EF4-FFF2-40B4-BE49-F238E27FC236}">
              <a16:creationId xmlns:a16="http://schemas.microsoft.com/office/drawing/2014/main" id="{447CA871-1966-4E7A-BCD1-9A6B0280AC7B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201" name="Text Box 75" hidden="1">
          <a:extLst>
            <a:ext uri="{FF2B5EF4-FFF2-40B4-BE49-F238E27FC236}">
              <a16:creationId xmlns:a16="http://schemas.microsoft.com/office/drawing/2014/main" id="{FBEC637D-3881-438C-9A47-4BD4823AF2CB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202" name="Text Box 75" hidden="1">
          <a:extLst>
            <a:ext uri="{FF2B5EF4-FFF2-40B4-BE49-F238E27FC236}">
              <a16:creationId xmlns:a16="http://schemas.microsoft.com/office/drawing/2014/main" id="{1581A55A-02AA-43FA-8ABB-DB8D106A738F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203" name="Text Box 75" hidden="1">
          <a:extLst>
            <a:ext uri="{FF2B5EF4-FFF2-40B4-BE49-F238E27FC236}">
              <a16:creationId xmlns:a16="http://schemas.microsoft.com/office/drawing/2014/main" id="{BCFEF7CC-4136-4911-B5C6-8DABCD16C8E7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204" name="Text Box 75" hidden="1">
          <a:extLst>
            <a:ext uri="{FF2B5EF4-FFF2-40B4-BE49-F238E27FC236}">
              <a16:creationId xmlns:a16="http://schemas.microsoft.com/office/drawing/2014/main" id="{ADFEFA5F-E8F3-4417-95FA-9D8222081C61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205" name="Text Box 75" hidden="1">
          <a:extLst>
            <a:ext uri="{FF2B5EF4-FFF2-40B4-BE49-F238E27FC236}">
              <a16:creationId xmlns:a16="http://schemas.microsoft.com/office/drawing/2014/main" id="{A7CF00DB-4DA6-4EDC-896E-3929E4FBC53C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206" name="Text Box 75" hidden="1">
          <a:extLst>
            <a:ext uri="{FF2B5EF4-FFF2-40B4-BE49-F238E27FC236}">
              <a16:creationId xmlns:a16="http://schemas.microsoft.com/office/drawing/2014/main" id="{525CFDCA-8617-4D51-A75B-48F7227F3327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152400"/>
    <xdr:sp macro="" textlink="">
      <xdr:nvSpPr>
        <xdr:cNvPr id="14207" name="Text Box 75" hidden="1">
          <a:extLst>
            <a:ext uri="{FF2B5EF4-FFF2-40B4-BE49-F238E27FC236}">
              <a16:creationId xmlns:a16="http://schemas.microsoft.com/office/drawing/2014/main" id="{7D0AA448-C650-423A-9DFA-9C3553A786D0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208" name="Text Box 75" hidden="1">
          <a:extLst>
            <a:ext uri="{FF2B5EF4-FFF2-40B4-BE49-F238E27FC236}">
              <a16:creationId xmlns:a16="http://schemas.microsoft.com/office/drawing/2014/main" id="{EA9F0ABC-3E7D-44DE-8BE8-97FB2469007F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209" name="Text Box 75" hidden="1">
          <a:extLst>
            <a:ext uri="{FF2B5EF4-FFF2-40B4-BE49-F238E27FC236}">
              <a16:creationId xmlns:a16="http://schemas.microsoft.com/office/drawing/2014/main" id="{74595D32-5D43-4278-B271-A3A09A7DD644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210" name="Text Box 75" hidden="1">
          <a:extLst>
            <a:ext uri="{FF2B5EF4-FFF2-40B4-BE49-F238E27FC236}">
              <a16:creationId xmlns:a16="http://schemas.microsoft.com/office/drawing/2014/main" id="{635B3260-FCA0-4560-8856-18BD25CEE3AF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211" name="Text Box 75" hidden="1">
          <a:extLst>
            <a:ext uri="{FF2B5EF4-FFF2-40B4-BE49-F238E27FC236}">
              <a16:creationId xmlns:a16="http://schemas.microsoft.com/office/drawing/2014/main" id="{4443C813-F1CC-49CB-B53B-753BB85A6693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212" name="Text Box 75" hidden="1">
          <a:extLst>
            <a:ext uri="{FF2B5EF4-FFF2-40B4-BE49-F238E27FC236}">
              <a16:creationId xmlns:a16="http://schemas.microsoft.com/office/drawing/2014/main" id="{54205C50-BAD4-4C28-ADF9-53D54675AA73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213" name="Text Box 75" hidden="1">
          <a:extLst>
            <a:ext uri="{FF2B5EF4-FFF2-40B4-BE49-F238E27FC236}">
              <a16:creationId xmlns:a16="http://schemas.microsoft.com/office/drawing/2014/main" id="{C8965373-7D6D-40FC-9A8E-A804B547ACFE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214" name="Text Box 75" hidden="1">
          <a:extLst>
            <a:ext uri="{FF2B5EF4-FFF2-40B4-BE49-F238E27FC236}">
              <a16:creationId xmlns:a16="http://schemas.microsoft.com/office/drawing/2014/main" id="{6EA62812-1E24-43F4-BF0B-C6316A2F2BD5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215" name="Text Box 75" hidden="1">
          <a:extLst>
            <a:ext uri="{FF2B5EF4-FFF2-40B4-BE49-F238E27FC236}">
              <a16:creationId xmlns:a16="http://schemas.microsoft.com/office/drawing/2014/main" id="{12FA6C86-9DD9-4ADA-8CDF-9AD721138106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216" name="Text Box 75" hidden="1">
          <a:extLst>
            <a:ext uri="{FF2B5EF4-FFF2-40B4-BE49-F238E27FC236}">
              <a16:creationId xmlns:a16="http://schemas.microsoft.com/office/drawing/2014/main" id="{C2037B1E-2172-45C1-98A3-642C4859F8CE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217" name="Text Box 75" hidden="1">
          <a:extLst>
            <a:ext uri="{FF2B5EF4-FFF2-40B4-BE49-F238E27FC236}">
              <a16:creationId xmlns:a16="http://schemas.microsoft.com/office/drawing/2014/main" id="{A9BC8267-F74F-4206-A85E-3180438EB478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218" name="Text Box 75" hidden="1">
          <a:extLst>
            <a:ext uri="{FF2B5EF4-FFF2-40B4-BE49-F238E27FC236}">
              <a16:creationId xmlns:a16="http://schemas.microsoft.com/office/drawing/2014/main" id="{9232EB03-39AA-406B-AD2E-052A3AAFAF62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219" name="Text Box 75" hidden="1">
          <a:extLst>
            <a:ext uri="{FF2B5EF4-FFF2-40B4-BE49-F238E27FC236}">
              <a16:creationId xmlns:a16="http://schemas.microsoft.com/office/drawing/2014/main" id="{8CE3BF68-063B-4DD3-9D1A-73A61776094A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220" name="Text Box 75" hidden="1">
          <a:extLst>
            <a:ext uri="{FF2B5EF4-FFF2-40B4-BE49-F238E27FC236}">
              <a16:creationId xmlns:a16="http://schemas.microsoft.com/office/drawing/2014/main" id="{1C5B26A8-54BE-4303-A10B-FA6E51509632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221" name="Text Box 75" hidden="1">
          <a:extLst>
            <a:ext uri="{FF2B5EF4-FFF2-40B4-BE49-F238E27FC236}">
              <a16:creationId xmlns:a16="http://schemas.microsoft.com/office/drawing/2014/main" id="{64BFCC7B-8043-4A7D-9109-45B9AF793716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222" name="Text Box 75" hidden="1">
          <a:extLst>
            <a:ext uri="{FF2B5EF4-FFF2-40B4-BE49-F238E27FC236}">
              <a16:creationId xmlns:a16="http://schemas.microsoft.com/office/drawing/2014/main" id="{17676BCB-B8FF-4A28-BB98-2DB7B567E1EF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223" name="Text Box 75" hidden="1">
          <a:extLst>
            <a:ext uri="{FF2B5EF4-FFF2-40B4-BE49-F238E27FC236}">
              <a16:creationId xmlns:a16="http://schemas.microsoft.com/office/drawing/2014/main" id="{56F90C06-472A-4A06-BA7B-7A79CE423C9F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224" name="Text Box 75" hidden="1">
          <a:extLst>
            <a:ext uri="{FF2B5EF4-FFF2-40B4-BE49-F238E27FC236}">
              <a16:creationId xmlns:a16="http://schemas.microsoft.com/office/drawing/2014/main" id="{E20FFC92-F518-4EB2-9677-17F10528CEE7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225" name="Text Box 75" hidden="1">
          <a:extLst>
            <a:ext uri="{FF2B5EF4-FFF2-40B4-BE49-F238E27FC236}">
              <a16:creationId xmlns:a16="http://schemas.microsoft.com/office/drawing/2014/main" id="{D0C23F3F-23BD-48F8-93EE-931A2AF8C9BF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226" name="Text Box 75" hidden="1">
          <a:extLst>
            <a:ext uri="{FF2B5EF4-FFF2-40B4-BE49-F238E27FC236}">
              <a16:creationId xmlns:a16="http://schemas.microsoft.com/office/drawing/2014/main" id="{6048AD82-883C-4A78-8759-0E4FC8D1A37B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227" name="Text Box 75" hidden="1">
          <a:extLst>
            <a:ext uri="{FF2B5EF4-FFF2-40B4-BE49-F238E27FC236}">
              <a16:creationId xmlns:a16="http://schemas.microsoft.com/office/drawing/2014/main" id="{707B36CD-E455-4A0E-A74C-D1F49A4DF22B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228" name="Text Box 75" hidden="1">
          <a:extLst>
            <a:ext uri="{FF2B5EF4-FFF2-40B4-BE49-F238E27FC236}">
              <a16:creationId xmlns:a16="http://schemas.microsoft.com/office/drawing/2014/main" id="{314E44AD-B5AE-4C8E-9AD2-78FC152858AA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229" name="Text Box 75" hidden="1">
          <a:extLst>
            <a:ext uri="{FF2B5EF4-FFF2-40B4-BE49-F238E27FC236}">
              <a16:creationId xmlns:a16="http://schemas.microsoft.com/office/drawing/2014/main" id="{883223C6-159A-467F-9763-308AC3C3A2A1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230" name="Text Box 75" hidden="1">
          <a:extLst>
            <a:ext uri="{FF2B5EF4-FFF2-40B4-BE49-F238E27FC236}">
              <a16:creationId xmlns:a16="http://schemas.microsoft.com/office/drawing/2014/main" id="{ED3D633C-D8A1-400D-8B81-86018FEA180C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231" name="Text Box 75" hidden="1">
          <a:extLst>
            <a:ext uri="{FF2B5EF4-FFF2-40B4-BE49-F238E27FC236}">
              <a16:creationId xmlns:a16="http://schemas.microsoft.com/office/drawing/2014/main" id="{ADC1391F-4B21-4D5E-BC38-9F722DB35ED0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232" name="Text Box 75" hidden="1">
          <a:extLst>
            <a:ext uri="{FF2B5EF4-FFF2-40B4-BE49-F238E27FC236}">
              <a16:creationId xmlns:a16="http://schemas.microsoft.com/office/drawing/2014/main" id="{00D69BD6-AAAB-4FCC-91FD-708E3EF2E272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152400"/>
    <xdr:sp macro="" textlink="">
      <xdr:nvSpPr>
        <xdr:cNvPr id="14233" name="Text Box 75" hidden="1">
          <a:extLst>
            <a:ext uri="{FF2B5EF4-FFF2-40B4-BE49-F238E27FC236}">
              <a16:creationId xmlns:a16="http://schemas.microsoft.com/office/drawing/2014/main" id="{A1C0C5B4-9B7E-42D4-AD3E-C98F1673A90D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152400"/>
    <xdr:sp macro="" textlink="">
      <xdr:nvSpPr>
        <xdr:cNvPr id="14234" name="Text Box 75" hidden="1">
          <a:extLst>
            <a:ext uri="{FF2B5EF4-FFF2-40B4-BE49-F238E27FC236}">
              <a16:creationId xmlns:a16="http://schemas.microsoft.com/office/drawing/2014/main" id="{2A6DDE7B-7574-4BB7-A7EA-E64B9ED9ECFF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235" name="Text Box 75" hidden="1">
          <a:extLst>
            <a:ext uri="{FF2B5EF4-FFF2-40B4-BE49-F238E27FC236}">
              <a16:creationId xmlns:a16="http://schemas.microsoft.com/office/drawing/2014/main" id="{8DF9C7AA-4CF9-4359-9341-E02387DF81FA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236" name="Text Box 75" hidden="1">
          <a:extLst>
            <a:ext uri="{FF2B5EF4-FFF2-40B4-BE49-F238E27FC236}">
              <a16:creationId xmlns:a16="http://schemas.microsoft.com/office/drawing/2014/main" id="{F6E3ADA1-B4EB-4AE8-9012-091494A0E673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237" name="Text Box 75" hidden="1">
          <a:extLst>
            <a:ext uri="{FF2B5EF4-FFF2-40B4-BE49-F238E27FC236}">
              <a16:creationId xmlns:a16="http://schemas.microsoft.com/office/drawing/2014/main" id="{5AAE3EA6-52E3-4FB2-8457-32B5F00A7E71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238" name="Text Box 75" hidden="1">
          <a:extLst>
            <a:ext uri="{FF2B5EF4-FFF2-40B4-BE49-F238E27FC236}">
              <a16:creationId xmlns:a16="http://schemas.microsoft.com/office/drawing/2014/main" id="{C04DEE3B-334D-43BF-9CA0-1FDB5DDE4823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239" name="Text Box 75" hidden="1">
          <a:extLst>
            <a:ext uri="{FF2B5EF4-FFF2-40B4-BE49-F238E27FC236}">
              <a16:creationId xmlns:a16="http://schemas.microsoft.com/office/drawing/2014/main" id="{6D97265F-2C3A-4F01-8D8A-768CA0A2DDEE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240" name="Text Box 75" hidden="1">
          <a:extLst>
            <a:ext uri="{FF2B5EF4-FFF2-40B4-BE49-F238E27FC236}">
              <a16:creationId xmlns:a16="http://schemas.microsoft.com/office/drawing/2014/main" id="{398F5BBF-F7EB-4CC3-AC5E-BB0A06B3ACAF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241" name="Text Box 75" hidden="1">
          <a:extLst>
            <a:ext uri="{FF2B5EF4-FFF2-40B4-BE49-F238E27FC236}">
              <a16:creationId xmlns:a16="http://schemas.microsoft.com/office/drawing/2014/main" id="{A64DD3B3-CCE5-47D4-9D08-B634B0079365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242" name="Text Box 75" hidden="1">
          <a:extLst>
            <a:ext uri="{FF2B5EF4-FFF2-40B4-BE49-F238E27FC236}">
              <a16:creationId xmlns:a16="http://schemas.microsoft.com/office/drawing/2014/main" id="{A0D28501-66C2-419B-B35E-F6CA386B6608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243" name="Text Box 75" hidden="1">
          <a:extLst>
            <a:ext uri="{FF2B5EF4-FFF2-40B4-BE49-F238E27FC236}">
              <a16:creationId xmlns:a16="http://schemas.microsoft.com/office/drawing/2014/main" id="{AE326174-C2C1-43D4-B516-A69213EB4AFD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244" name="Text Box 75" hidden="1">
          <a:extLst>
            <a:ext uri="{FF2B5EF4-FFF2-40B4-BE49-F238E27FC236}">
              <a16:creationId xmlns:a16="http://schemas.microsoft.com/office/drawing/2014/main" id="{D3CAD1D4-C017-4551-89D9-7DE8C317667C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245" name="Text Box 75" hidden="1">
          <a:extLst>
            <a:ext uri="{FF2B5EF4-FFF2-40B4-BE49-F238E27FC236}">
              <a16:creationId xmlns:a16="http://schemas.microsoft.com/office/drawing/2014/main" id="{29B447B0-A38B-49AD-B7B8-3C92A3C7C5B2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246" name="Text Box 75" hidden="1">
          <a:extLst>
            <a:ext uri="{FF2B5EF4-FFF2-40B4-BE49-F238E27FC236}">
              <a16:creationId xmlns:a16="http://schemas.microsoft.com/office/drawing/2014/main" id="{0C336C9D-1ABA-49D3-8BEA-C05EE911B81F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247" name="Text Box 75" hidden="1">
          <a:extLst>
            <a:ext uri="{FF2B5EF4-FFF2-40B4-BE49-F238E27FC236}">
              <a16:creationId xmlns:a16="http://schemas.microsoft.com/office/drawing/2014/main" id="{F6385287-37E1-4DA6-9C98-3A9112B8B12F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248" name="Text Box 75" hidden="1">
          <a:extLst>
            <a:ext uri="{FF2B5EF4-FFF2-40B4-BE49-F238E27FC236}">
              <a16:creationId xmlns:a16="http://schemas.microsoft.com/office/drawing/2014/main" id="{8A9F27C5-3AF7-42FD-9D66-9FE723507828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249" name="Text Box 75" hidden="1">
          <a:extLst>
            <a:ext uri="{FF2B5EF4-FFF2-40B4-BE49-F238E27FC236}">
              <a16:creationId xmlns:a16="http://schemas.microsoft.com/office/drawing/2014/main" id="{12FBE488-3F84-4DC8-A04F-1DF3077107A1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250" name="Text Box 75" hidden="1">
          <a:extLst>
            <a:ext uri="{FF2B5EF4-FFF2-40B4-BE49-F238E27FC236}">
              <a16:creationId xmlns:a16="http://schemas.microsoft.com/office/drawing/2014/main" id="{D4772963-2A1D-46A1-9C6F-3228E390C073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251" name="Text Box 75" hidden="1">
          <a:extLst>
            <a:ext uri="{FF2B5EF4-FFF2-40B4-BE49-F238E27FC236}">
              <a16:creationId xmlns:a16="http://schemas.microsoft.com/office/drawing/2014/main" id="{71674F5E-9719-4DAC-A462-0C8590675E5B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252" name="Text Box 75" hidden="1">
          <a:extLst>
            <a:ext uri="{FF2B5EF4-FFF2-40B4-BE49-F238E27FC236}">
              <a16:creationId xmlns:a16="http://schemas.microsoft.com/office/drawing/2014/main" id="{F52B0B06-3312-4895-9A37-BDF4573C3E15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253" name="Text Box 75" hidden="1">
          <a:extLst>
            <a:ext uri="{FF2B5EF4-FFF2-40B4-BE49-F238E27FC236}">
              <a16:creationId xmlns:a16="http://schemas.microsoft.com/office/drawing/2014/main" id="{0CFF285C-2C3B-4AD3-B41E-02FDE44DA289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254" name="Text Box 75" hidden="1">
          <a:extLst>
            <a:ext uri="{FF2B5EF4-FFF2-40B4-BE49-F238E27FC236}">
              <a16:creationId xmlns:a16="http://schemas.microsoft.com/office/drawing/2014/main" id="{8D7ACB57-9616-4BA7-BA9E-0256CDD1F810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255" name="Text Box 75" hidden="1">
          <a:extLst>
            <a:ext uri="{FF2B5EF4-FFF2-40B4-BE49-F238E27FC236}">
              <a16:creationId xmlns:a16="http://schemas.microsoft.com/office/drawing/2014/main" id="{A1FDB7AF-2B77-4FA6-9809-6BB3278885D6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256" name="Text Box 75" hidden="1">
          <a:extLst>
            <a:ext uri="{FF2B5EF4-FFF2-40B4-BE49-F238E27FC236}">
              <a16:creationId xmlns:a16="http://schemas.microsoft.com/office/drawing/2014/main" id="{E6916225-F4BD-4FD3-BFD0-7493C84BD16A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257" name="Text Box 75" hidden="1">
          <a:extLst>
            <a:ext uri="{FF2B5EF4-FFF2-40B4-BE49-F238E27FC236}">
              <a16:creationId xmlns:a16="http://schemas.microsoft.com/office/drawing/2014/main" id="{9D508626-5F52-4DCA-9A64-D01E751B4B81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258" name="Text Box 75" hidden="1">
          <a:extLst>
            <a:ext uri="{FF2B5EF4-FFF2-40B4-BE49-F238E27FC236}">
              <a16:creationId xmlns:a16="http://schemas.microsoft.com/office/drawing/2014/main" id="{4F136027-A6E0-4DC6-A259-1C4850EFB650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259" name="Text Box 75" hidden="1">
          <a:extLst>
            <a:ext uri="{FF2B5EF4-FFF2-40B4-BE49-F238E27FC236}">
              <a16:creationId xmlns:a16="http://schemas.microsoft.com/office/drawing/2014/main" id="{FD607823-3BEB-422E-9F34-A2225DD3A311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152400"/>
    <xdr:sp macro="" textlink="">
      <xdr:nvSpPr>
        <xdr:cNvPr id="14260" name="Text Box 75" hidden="1">
          <a:extLst>
            <a:ext uri="{FF2B5EF4-FFF2-40B4-BE49-F238E27FC236}">
              <a16:creationId xmlns:a16="http://schemas.microsoft.com/office/drawing/2014/main" id="{7F03C268-B8DB-45DF-9EFE-8999C3B3ECDF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152400"/>
    <xdr:sp macro="" textlink="">
      <xdr:nvSpPr>
        <xdr:cNvPr id="14261" name="Text Box 75" hidden="1">
          <a:extLst>
            <a:ext uri="{FF2B5EF4-FFF2-40B4-BE49-F238E27FC236}">
              <a16:creationId xmlns:a16="http://schemas.microsoft.com/office/drawing/2014/main" id="{EE5D852D-C540-4F6D-B2E1-8DC902C74D95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262" name="Text Box 75" hidden="1">
          <a:extLst>
            <a:ext uri="{FF2B5EF4-FFF2-40B4-BE49-F238E27FC236}">
              <a16:creationId xmlns:a16="http://schemas.microsoft.com/office/drawing/2014/main" id="{EF54F5E1-865D-4A33-996E-E79488F4BB23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263" name="Text Box 75" hidden="1">
          <a:extLst>
            <a:ext uri="{FF2B5EF4-FFF2-40B4-BE49-F238E27FC236}">
              <a16:creationId xmlns:a16="http://schemas.microsoft.com/office/drawing/2014/main" id="{A6D863B1-3C30-4FDC-A727-B6B9A276F7DD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264" name="Text Box 75" hidden="1">
          <a:extLst>
            <a:ext uri="{FF2B5EF4-FFF2-40B4-BE49-F238E27FC236}">
              <a16:creationId xmlns:a16="http://schemas.microsoft.com/office/drawing/2014/main" id="{B8F3B029-6840-4573-B77C-785AA7AE4205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265" name="Text Box 75" hidden="1">
          <a:extLst>
            <a:ext uri="{FF2B5EF4-FFF2-40B4-BE49-F238E27FC236}">
              <a16:creationId xmlns:a16="http://schemas.microsoft.com/office/drawing/2014/main" id="{0CFC96E7-D154-43A9-B19C-33C1233A49BF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266" name="Text Box 75" hidden="1">
          <a:extLst>
            <a:ext uri="{FF2B5EF4-FFF2-40B4-BE49-F238E27FC236}">
              <a16:creationId xmlns:a16="http://schemas.microsoft.com/office/drawing/2014/main" id="{05A4FB91-0FF6-4072-90DF-CB59E3B8D5DD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267" name="Text Box 75" hidden="1">
          <a:extLst>
            <a:ext uri="{FF2B5EF4-FFF2-40B4-BE49-F238E27FC236}">
              <a16:creationId xmlns:a16="http://schemas.microsoft.com/office/drawing/2014/main" id="{0ED1A8ED-8082-4EFB-B59C-C044F6BE1B9C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268" name="Text Box 75" hidden="1">
          <a:extLst>
            <a:ext uri="{FF2B5EF4-FFF2-40B4-BE49-F238E27FC236}">
              <a16:creationId xmlns:a16="http://schemas.microsoft.com/office/drawing/2014/main" id="{3B66942B-55E0-4680-B8E1-0BFE682A8595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269" name="Text Box 75" hidden="1">
          <a:extLst>
            <a:ext uri="{FF2B5EF4-FFF2-40B4-BE49-F238E27FC236}">
              <a16:creationId xmlns:a16="http://schemas.microsoft.com/office/drawing/2014/main" id="{B67DE637-8A7D-47BB-B8CF-D8B79038D72E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270" name="Text Box 75" hidden="1">
          <a:extLst>
            <a:ext uri="{FF2B5EF4-FFF2-40B4-BE49-F238E27FC236}">
              <a16:creationId xmlns:a16="http://schemas.microsoft.com/office/drawing/2014/main" id="{F22FD9EA-A1F1-408B-917D-581D3D8F5A5E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271" name="Text Box 75" hidden="1">
          <a:extLst>
            <a:ext uri="{FF2B5EF4-FFF2-40B4-BE49-F238E27FC236}">
              <a16:creationId xmlns:a16="http://schemas.microsoft.com/office/drawing/2014/main" id="{1390319A-ABD1-4087-9DD8-4448894BE964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272" name="Text Box 75" hidden="1">
          <a:extLst>
            <a:ext uri="{FF2B5EF4-FFF2-40B4-BE49-F238E27FC236}">
              <a16:creationId xmlns:a16="http://schemas.microsoft.com/office/drawing/2014/main" id="{338E99B3-0EB8-4C02-801A-E70B4E7EE191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273" name="Text Box 75" hidden="1">
          <a:extLst>
            <a:ext uri="{FF2B5EF4-FFF2-40B4-BE49-F238E27FC236}">
              <a16:creationId xmlns:a16="http://schemas.microsoft.com/office/drawing/2014/main" id="{B46B7982-3FEC-4A47-8D0F-B490044BF17B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274" name="Text Box 75" hidden="1">
          <a:extLst>
            <a:ext uri="{FF2B5EF4-FFF2-40B4-BE49-F238E27FC236}">
              <a16:creationId xmlns:a16="http://schemas.microsoft.com/office/drawing/2014/main" id="{FDD012BE-4837-4357-AF78-6A9A4A558078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275" name="Text Box 75" hidden="1">
          <a:extLst>
            <a:ext uri="{FF2B5EF4-FFF2-40B4-BE49-F238E27FC236}">
              <a16:creationId xmlns:a16="http://schemas.microsoft.com/office/drawing/2014/main" id="{FD588C81-179E-42AF-B92A-F9F7EEC0C6DC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276" name="Text Box 75" hidden="1">
          <a:extLst>
            <a:ext uri="{FF2B5EF4-FFF2-40B4-BE49-F238E27FC236}">
              <a16:creationId xmlns:a16="http://schemas.microsoft.com/office/drawing/2014/main" id="{A23EF60F-563B-4E75-AB33-AFDFF10A32DF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277" name="Text Box 75" hidden="1">
          <a:extLst>
            <a:ext uri="{FF2B5EF4-FFF2-40B4-BE49-F238E27FC236}">
              <a16:creationId xmlns:a16="http://schemas.microsoft.com/office/drawing/2014/main" id="{D3D580AC-9924-451A-8CB5-94250B7D231D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278" name="Text Box 75" hidden="1">
          <a:extLst>
            <a:ext uri="{FF2B5EF4-FFF2-40B4-BE49-F238E27FC236}">
              <a16:creationId xmlns:a16="http://schemas.microsoft.com/office/drawing/2014/main" id="{FD4E0670-0D51-44D0-945A-BA99EB773F6B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279" name="Text Box 75" hidden="1">
          <a:extLst>
            <a:ext uri="{FF2B5EF4-FFF2-40B4-BE49-F238E27FC236}">
              <a16:creationId xmlns:a16="http://schemas.microsoft.com/office/drawing/2014/main" id="{C9A5F55E-FD21-46DC-B608-8680AC8E86A4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280" name="Text Box 75" hidden="1">
          <a:extLst>
            <a:ext uri="{FF2B5EF4-FFF2-40B4-BE49-F238E27FC236}">
              <a16:creationId xmlns:a16="http://schemas.microsoft.com/office/drawing/2014/main" id="{6B50A148-0FEE-4981-AB9E-3A237A42BEE0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281" name="Text Box 75" hidden="1">
          <a:extLst>
            <a:ext uri="{FF2B5EF4-FFF2-40B4-BE49-F238E27FC236}">
              <a16:creationId xmlns:a16="http://schemas.microsoft.com/office/drawing/2014/main" id="{536E9AB9-98AB-4913-B60D-39931A73B658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282" name="Text Box 75" hidden="1">
          <a:extLst>
            <a:ext uri="{FF2B5EF4-FFF2-40B4-BE49-F238E27FC236}">
              <a16:creationId xmlns:a16="http://schemas.microsoft.com/office/drawing/2014/main" id="{BA23042A-7CFE-49F1-8EF2-6482CDECC86B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283" name="Text Box 75" hidden="1">
          <a:extLst>
            <a:ext uri="{FF2B5EF4-FFF2-40B4-BE49-F238E27FC236}">
              <a16:creationId xmlns:a16="http://schemas.microsoft.com/office/drawing/2014/main" id="{83E298B0-4D76-4D7C-A7AA-A9ECC237B45E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284" name="Text Box 75" hidden="1">
          <a:extLst>
            <a:ext uri="{FF2B5EF4-FFF2-40B4-BE49-F238E27FC236}">
              <a16:creationId xmlns:a16="http://schemas.microsoft.com/office/drawing/2014/main" id="{BF058500-E15F-4B33-98CB-73097CD94161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285" name="Text Box 75" hidden="1">
          <a:extLst>
            <a:ext uri="{FF2B5EF4-FFF2-40B4-BE49-F238E27FC236}">
              <a16:creationId xmlns:a16="http://schemas.microsoft.com/office/drawing/2014/main" id="{AE729436-D01B-4CDB-A33D-CB7949E00226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286" name="Text Box 75" hidden="1">
          <a:extLst>
            <a:ext uri="{FF2B5EF4-FFF2-40B4-BE49-F238E27FC236}">
              <a16:creationId xmlns:a16="http://schemas.microsoft.com/office/drawing/2014/main" id="{4D2C8116-8B20-479D-97CF-6DDCE2FA7799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287" name="Text Box 75" hidden="1">
          <a:extLst>
            <a:ext uri="{FF2B5EF4-FFF2-40B4-BE49-F238E27FC236}">
              <a16:creationId xmlns:a16="http://schemas.microsoft.com/office/drawing/2014/main" id="{BF917248-82DE-488E-998D-88EF4F6E68FA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288" name="Text Box 75" hidden="1">
          <a:extLst>
            <a:ext uri="{FF2B5EF4-FFF2-40B4-BE49-F238E27FC236}">
              <a16:creationId xmlns:a16="http://schemas.microsoft.com/office/drawing/2014/main" id="{E353D5F1-7336-4E79-936A-C46783DA6DB7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289" name="Text Box 75" hidden="1">
          <a:extLst>
            <a:ext uri="{FF2B5EF4-FFF2-40B4-BE49-F238E27FC236}">
              <a16:creationId xmlns:a16="http://schemas.microsoft.com/office/drawing/2014/main" id="{E9189C2E-6C34-40A7-A0BE-F62F24B26B45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290" name="Text Box 75" hidden="1">
          <a:extLst>
            <a:ext uri="{FF2B5EF4-FFF2-40B4-BE49-F238E27FC236}">
              <a16:creationId xmlns:a16="http://schemas.microsoft.com/office/drawing/2014/main" id="{A786F114-8744-4609-BD22-5E85D5FDA2D5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291" name="Text Box 75" hidden="1">
          <a:extLst>
            <a:ext uri="{FF2B5EF4-FFF2-40B4-BE49-F238E27FC236}">
              <a16:creationId xmlns:a16="http://schemas.microsoft.com/office/drawing/2014/main" id="{0D435988-91B9-4935-949F-30A06A68B27F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292" name="Text Box 75" hidden="1">
          <a:extLst>
            <a:ext uri="{FF2B5EF4-FFF2-40B4-BE49-F238E27FC236}">
              <a16:creationId xmlns:a16="http://schemas.microsoft.com/office/drawing/2014/main" id="{BF66674B-6A3D-41BD-98A8-9C9D391BC4D4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293" name="Text Box 75" hidden="1">
          <a:extLst>
            <a:ext uri="{FF2B5EF4-FFF2-40B4-BE49-F238E27FC236}">
              <a16:creationId xmlns:a16="http://schemas.microsoft.com/office/drawing/2014/main" id="{C77DF489-ACBF-4D86-A436-4B09A4230C00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294" name="Text Box 75" hidden="1">
          <a:extLst>
            <a:ext uri="{FF2B5EF4-FFF2-40B4-BE49-F238E27FC236}">
              <a16:creationId xmlns:a16="http://schemas.microsoft.com/office/drawing/2014/main" id="{71D71ECC-68AB-4CE4-946F-47ADD879B32E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295" name="Text Box 75" hidden="1">
          <a:extLst>
            <a:ext uri="{FF2B5EF4-FFF2-40B4-BE49-F238E27FC236}">
              <a16:creationId xmlns:a16="http://schemas.microsoft.com/office/drawing/2014/main" id="{DCE80A00-C4EF-448A-A359-E2541B7CF7BB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296" name="Text Box 75" hidden="1">
          <a:extLst>
            <a:ext uri="{FF2B5EF4-FFF2-40B4-BE49-F238E27FC236}">
              <a16:creationId xmlns:a16="http://schemas.microsoft.com/office/drawing/2014/main" id="{AC8B8134-69B3-45C4-8B19-42EF109A5DA7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297" name="Text Box 75" hidden="1">
          <a:extLst>
            <a:ext uri="{FF2B5EF4-FFF2-40B4-BE49-F238E27FC236}">
              <a16:creationId xmlns:a16="http://schemas.microsoft.com/office/drawing/2014/main" id="{F375F9FA-819D-4397-A9F7-8D3A8A910E35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298" name="Text Box 75" hidden="1">
          <a:extLst>
            <a:ext uri="{FF2B5EF4-FFF2-40B4-BE49-F238E27FC236}">
              <a16:creationId xmlns:a16="http://schemas.microsoft.com/office/drawing/2014/main" id="{766A18F2-FF41-4D21-A7E8-8824226DF741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299" name="Text Box 75" hidden="1">
          <a:extLst>
            <a:ext uri="{FF2B5EF4-FFF2-40B4-BE49-F238E27FC236}">
              <a16:creationId xmlns:a16="http://schemas.microsoft.com/office/drawing/2014/main" id="{2AFD41A3-5BB0-4949-9794-811BDC17A73C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300" name="Text Box 75" hidden="1">
          <a:extLst>
            <a:ext uri="{FF2B5EF4-FFF2-40B4-BE49-F238E27FC236}">
              <a16:creationId xmlns:a16="http://schemas.microsoft.com/office/drawing/2014/main" id="{1A9F7AB1-2241-414A-9C51-BD1CBE5596FE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301" name="Text Box 75" hidden="1">
          <a:extLst>
            <a:ext uri="{FF2B5EF4-FFF2-40B4-BE49-F238E27FC236}">
              <a16:creationId xmlns:a16="http://schemas.microsoft.com/office/drawing/2014/main" id="{D808A9D3-C9B2-43C6-A066-9537B7CD7974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302" name="Text Box 75" hidden="1">
          <a:extLst>
            <a:ext uri="{FF2B5EF4-FFF2-40B4-BE49-F238E27FC236}">
              <a16:creationId xmlns:a16="http://schemas.microsoft.com/office/drawing/2014/main" id="{4888C005-B366-4585-91DC-1693C1550DA2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303" name="Text Box 75" hidden="1">
          <a:extLst>
            <a:ext uri="{FF2B5EF4-FFF2-40B4-BE49-F238E27FC236}">
              <a16:creationId xmlns:a16="http://schemas.microsoft.com/office/drawing/2014/main" id="{8B0864BE-5420-41AB-B861-0A7B7777BE90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304" name="Text Box 75" hidden="1">
          <a:extLst>
            <a:ext uri="{FF2B5EF4-FFF2-40B4-BE49-F238E27FC236}">
              <a16:creationId xmlns:a16="http://schemas.microsoft.com/office/drawing/2014/main" id="{899791B3-754A-4839-ADDB-247102F68DD1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305" name="Text Box 75" hidden="1">
          <a:extLst>
            <a:ext uri="{FF2B5EF4-FFF2-40B4-BE49-F238E27FC236}">
              <a16:creationId xmlns:a16="http://schemas.microsoft.com/office/drawing/2014/main" id="{56B39557-DDC7-4977-8805-80BD4C928F0E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306" name="Text Box 75" hidden="1">
          <a:extLst>
            <a:ext uri="{FF2B5EF4-FFF2-40B4-BE49-F238E27FC236}">
              <a16:creationId xmlns:a16="http://schemas.microsoft.com/office/drawing/2014/main" id="{CBB7E899-20EE-4FEA-AA26-DB3BF6F31F2D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307" name="Text Box 75" hidden="1">
          <a:extLst>
            <a:ext uri="{FF2B5EF4-FFF2-40B4-BE49-F238E27FC236}">
              <a16:creationId xmlns:a16="http://schemas.microsoft.com/office/drawing/2014/main" id="{2AEA7234-089C-49DB-B68E-AE8B20BD8CFB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308" name="Text Box 75" hidden="1">
          <a:extLst>
            <a:ext uri="{FF2B5EF4-FFF2-40B4-BE49-F238E27FC236}">
              <a16:creationId xmlns:a16="http://schemas.microsoft.com/office/drawing/2014/main" id="{E5A881F0-772D-48E4-B7B2-916AD52F33F2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309" name="Text Box 75" hidden="1">
          <a:extLst>
            <a:ext uri="{FF2B5EF4-FFF2-40B4-BE49-F238E27FC236}">
              <a16:creationId xmlns:a16="http://schemas.microsoft.com/office/drawing/2014/main" id="{A697AD24-B8A3-4E89-BB90-B8DCC6505943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310" name="Text Box 75" hidden="1">
          <a:extLst>
            <a:ext uri="{FF2B5EF4-FFF2-40B4-BE49-F238E27FC236}">
              <a16:creationId xmlns:a16="http://schemas.microsoft.com/office/drawing/2014/main" id="{2E951ED6-C398-4286-8DCF-A5699285C1CF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311" name="Text Box 75" hidden="1">
          <a:extLst>
            <a:ext uri="{FF2B5EF4-FFF2-40B4-BE49-F238E27FC236}">
              <a16:creationId xmlns:a16="http://schemas.microsoft.com/office/drawing/2014/main" id="{543CC8E7-F271-4EB4-8BF4-CA5357794159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312" name="Text Box 75" hidden="1">
          <a:extLst>
            <a:ext uri="{FF2B5EF4-FFF2-40B4-BE49-F238E27FC236}">
              <a16:creationId xmlns:a16="http://schemas.microsoft.com/office/drawing/2014/main" id="{BA56C25E-5197-48CD-93FC-2575164F66FE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313" name="Text Box 75" hidden="1">
          <a:extLst>
            <a:ext uri="{FF2B5EF4-FFF2-40B4-BE49-F238E27FC236}">
              <a16:creationId xmlns:a16="http://schemas.microsoft.com/office/drawing/2014/main" id="{394646FA-4061-459A-8D1C-0D204887771E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314" name="Text Box 75" hidden="1">
          <a:extLst>
            <a:ext uri="{FF2B5EF4-FFF2-40B4-BE49-F238E27FC236}">
              <a16:creationId xmlns:a16="http://schemas.microsoft.com/office/drawing/2014/main" id="{25686382-4C49-4802-A7BA-765120C9E34A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315" name="Text Box 75" hidden="1">
          <a:extLst>
            <a:ext uri="{FF2B5EF4-FFF2-40B4-BE49-F238E27FC236}">
              <a16:creationId xmlns:a16="http://schemas.microsoft.com/office/drawing/2014/main" id="{B79221BE-209C-4B51-AC86-9E6B3E70CC0C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316" name="Text Box 75" hidden="1">
          <a:extLst>
            <a:ext uri="{FF2B5EF4-FFF2-40B4-BE49-F238E27FC236}">
              <a16:creationId xmlns:a16="http://schemas.microsoft.com/office/drawing/2014/main" id="{958B61AB-665C-4EAF-AB66-5CC9735B01A9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317" name="Text Box 75" hidden="1">
          <a:extLst>
            <a:ext uri="{FF2B5EF4-FFF2-40B4-BE49-F238E27FC236}">
              <a16:creationId xmlns:a16="http://schemas.microsoft.com/office/drawing/2014/main" id="{F4095952-25D1-4576-9F14-9A92789CEB90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318" name="Text Box 75" hidden="1">
          <a:extLst>
            <a:ext uri="{FF2B5EF4-FFF2-40B4-BE49-F238E27FC236}">
              <a16:creationId xmlns:a16="http://schemas.microsoft.com/office/drawing/2014/main" id="{96C57263-F78E-4C2D-B517-16B353DD1CAD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319" name="Text Box 75" hidden="1">
          <a:extLst>
            <a:ext uri="{FF2B5EF4-FFF2-40B4-BE49-F238E27FC236}">
              <a16:creationId xmlns:a16="http://schemas.microsoft.com/office/drawing/2014/main" id="{F98EA1F0-72F8-4716-85CC-6F33A72FC50E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320" name="Text Box 75" hidden="1">
          <a:extLst>
            <a:ext uri="{FF2B5EF4-FFF2-40B4-BE49-F238E27FC236}">
              <a16:creationId xmlns:a16="http://schemas.microsoft.com/office/drawing/2014/main" id="{12890EBF-C587-46CD-9778-39805C2EAB51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321" name="Text Box 75" hidden="1">
          <a:extLst>
            <a:ext uri="{FF2B5EF4-FFF2-40B4-BE49-F238E27FC236}">
              <a16:creationId xmlns:a16="http://schemas.microsoft.com/office/drawing/2014/main" id="{BB4C43FE-B85B-46F7-8C4F-9068042D915C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322" name="Text Box 75" hidden="1">
          <a:extLst>
            <a:ext uri="{FF2B5EF4-FFF2-40B4-BE49-F238E27FC236}">
              <a16:creationId xmlns:a16="http://schemas.microsoft.com/office/drawing/2014/main" id="{FA210487-BA8E-4047-B111-1813C7774BC6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323" name="Text Box 75" hidden="1">
          <a:extLst>
            <a:ext uri="{FF2B5EF4-FFF2-40B4-BE49-F238E27FC236}">
              <a16:creationId xmlns:a16="http://schemas.microsoft.com/office/drawing/2014/main" id="{13FE967C-C45C-4149-9474-EB86DC23DD30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324" name="Text Box 75" hidden="1">
          <a:extLst>
            <a:ext uri="{FF2B5EF4-FFF2-40B4-BE49-F238E27FC236}">
              <a16:creationId xmlns:a16="http://schemas.microsoft.com/office/drawing/2014/main" id="{C0EB2E0D-4CE5-4AC8-824E-2DFE05FE710E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325" name="Text Box 75" hidden="1">
          <a:extLst>
            <a:ext uri="{FF2B5EF4-FFF2-40B4-BE49-F238E27FC236}">
              <a16:creationId xmlns:a16="http://schemas.microsoft.com/office/drawing/2014/main" id="{9552DA9B-9D88-4645-A6BC-CAFA74115441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326" name="Text Box 75" hidden="1">
          <a:extLst>
            <a:ext uri="{FF2B5EF4-FFF2-40B4-BE49-F238E27FC236}">
              <a16:creationId xmlns:a16="http://schemas.microsoft.com/office/drawing/2014/main" id="{82AFF382-109C-4807-9342-8A8D64F2DCDD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152400"/>
    <xdr:sp macro="" textlink="">
      <xdr:nvSpPr>
        <xdr:cNvPr id="14327" name="Text Box 75" hidden="1">
          <a:extLst>
            <a:ext uri="{FF2B5EF4-FFF2-40B4-BE49-F238E27FC236}">
              <a16:creationId xmlns:a16="http://schemas.microsoft.com/office/drawing/2014/main" id="{7D4100AF-1AB7-4D57-A690-D83521BC8EB7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328" name="Text Box 75" hidden="1">
          <a:extLst>
            <a:ext uri="{FF2B5EF4-FFF2-40B4-BE49-F238E27FC236}">
              <a16:creationId xmlns:a16="http://schemas.microsoft.com/office/drawing/2014/main" id="{1A2B0DA7-E8F9-424C-9D25-FEA0CE9D5821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329" name="Text Box 75" hidden="1">
          <a:extLst>
            <a:ext uri="{FF2B5EF4-FFF2-40B4-BE49-F238E27FC236}">
              <a16:creationId xmlns:a16="http://schemas.microsoft.com/office/drawing/2014/main" id="{3F3EDA66-30C3-4E1A-961E-728BDAFBC6DF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330" name="Text Box 75" hidden="1">
          <a:extLst>
            <a:ext uri="{FF2B5EF4-FFF2-40B4-BE49-F238E27FC236}">
              <a16:creationId xmlns:a16="http://schemas.microsoft.com/office/drawing/2014/main" id="{2B502FFB-080E-4791-9CD5-94D7A9D8D949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331" name="Text Box 75" hidden="1">
          <a:extLst>
            <a:ext uri="{FF2B5EF4-FFF2-40B4-BE49-F238E27FC236}">
              <a16:creationId xmlns:a16="http://schemas.microsoft.com/office/drawing/2014/main" id="{EEC40B88-5B68-4388-94E2-E9D350AE0A50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332" name="Text Box 75" hidden="1">
          <a:extLst>
            <a:ext uri="{FF2B5EF4-FFF2-40B4-BE49-F238E27FC236}">
              <a16:creationId xmlns:a16="http://schemas.microsoft.com/office/drawing/2014/main" id="{0E3821D4-D4FD-459A-A8AF-68714669C310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333" name="Text Box 75" hidden="1">
          <a:extLst>
            <a:ext uri="{FF2B5EF4-FFF2-40B4-BE49-F238E27FC236}">
              <a16:creationId xmlns:a16="http://schemas.microsoft.com/office/drawing/2014/main" id="{04853FD9-5A7A-4218-9977-922659299202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334" name="Text Box 75" hidden="1">
          <a:extLst>
            <a:ext uri="{FF2B5EF4-FFF2-40B4-BE49-F238E27FC236}">
              <a16:creationId xmlns:a16="http://schemas.microsoft.com/office/drawing/2014/main" id="{99E0E951-B6C1-4FF9-B33F-E3565A527E13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335" name="Text Box 75" hidden="1">
          <a:extLst>
            <a:ext uri="{FF2B5EF4-FFF2-40B4-BE49-F238E27FC236}">
              <a16:creationId xmlns:a16="http://schemas.microsoft.com/office/drawing/2014/main" id="{F432076A-5E18-4DA7-8A6C-7526EB54B87D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336" name="Text Box 75" hidden="1">
          <a:extLst>
            <a:ext uri="{FF2B5EF4-FFF2-40B4-BE49-F238E27FC236}">
              <a16:creationId xmlns:a16="http://schemas.microsoft.com/office/drawing/2014/main" id="{2957559A-4620-4B74-84C5-F501ABE8CF20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337" name="Text Box 75" hidden="1">
          <a:extLst>
            <a:ext uri="{FF2B5EF4-FFF2-40B4-BE49-F238E27FC236}">
              <a16:creationId xmlns:a16="http://schemas.microsoft.com/office/drawing/2014/main" id="{C4323819-E6D9-4DD1-975D-0268E6CE5CAF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338" name="Text Box 75" hidden="1">
          <a:extLst>
            <a:ext uri="{FF2B5EF4-FFF2-40B4-BE49-F238E27FC236}">
              <a16:creationId xmlns:a16="http://schemas.microsoft.com/office/drawing/2014/main" id="{ABBA0C5F-EC59-45F5-BF3F-1BF2207A0C03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339" name="Text Box 75" hidden="1">
          <a:extLst>
            <a:ext uri="{FF2B5EF4-FFF2-40B4-BE49-F238E27FC236}">
              <a16:creationId xmlns:a16="http://schemas.microsoft.com/office/drawing/2014/main" id="{12816228-BB14-4F0F-BD18-54BC79679F34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340" name="Text Box 75" hidden="1">
          <a:extLst>
            <a:ext uri="{FF2B5EF4-FFF2-40B4-BE49-F238E27FC236}">
              <a16:creationId xmlns:a16="http://schemas.microsoft.com/office/drawing/2014/main" id="{DA73FCA3-0C21-414B-B763-9F64F473FCEB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341" name="Text Box 75" hidden="1">
          <a:extLst>
            <a:ext uri="{FF2B5EF4-FFF2-40B4-BE49-F238E27FC236}">
              <a16:creationId xmlns:a16="http://schemas.microsoft.com/office/drawing/2014/main" id="{3E930B5B-38DF-48B9-82ED-34276A81CCFE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342" name="Text Box 75" hidden="1">
          <a:extLst>
            <a:ext uri="{FF2B5EF4-FFF2-40B4-BE49-F238E27FC236}">
              <a16:creationId xmlns:a16="http://schemas.microsoft.com/office/drawing/2014/main" id="{96D326B7-4E82-45D2-8AD6-30679FD19DD5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343" name="Text Box 75" hidden="1">
          <a:extLst>
            <a:ext uri="{FF2B5EF4-FFF2-40B4-BE49-F238E27FC236}">
              <a16:creationId xmlns:a16="http://schemas.microsoft.com/office/drawing/2014/main" id="{E5E655DF-ABB5-4E83-BB67-6F75AB83F229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344" name="Text Box 75" hidden="1">
          <a:extLst>
            <a:ext uri="{FF2B5EF4-FFF2-40B4-BE49-F238E27FC236}">
              <a16:creationId xmlns:a16="http://schemas.microsoft.com/office/drawing/2014/main" id="{B588F572-7051-46DC-8C77-3FE8EC0BF476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345" name="Text Box 75" hidden="1">
          <a:extLst>
            <a:ext uri="{FF2B5EF4-FFF2-40B4-BE49-F238E27FC236}">
              <a16:creationId xmlns:a16="http://schemas.microsoft.com/office/drawing/2014/main" id="{7CD3071E-9F5C-48BD-A2A5-963D0C76BBED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346" name="Text Box 75" hidden="1">
          <a:extLst>
            <a:ext uri="{FF2B5EF4-FFF2-40B4-BE49-F238E27FC236}">
              <a16:creationId xmlns:a16="http://schemas.microsoft.com/office/drawing/2014/main" id="{F1811401-43E8-40FA-ADFC-57878977481A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347" name="Text Box 75" hidden="1">
          <a:extLst>
            <a:ext uri="{FF2B5EF4-FFF2-40B4-BE49-F238E27FC236}">
              <a16:creationId xmlns:a16="http://schemas.microsoft.com/office/drawing/2014/main" id="{8A27DD11-48F7-4C70-8964-819BF0558051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348" name="Text Box 75" hidden="1">
          <a:extLst>
            <a:ext uri="{FF2B5EF4-FFF2-40B4-BE49-F238E27FC236}">
              <a16:creationId xmlns:a16="http://schemas.microsoft.com/office/drawing/2014/main" id="{9853B93F-2905-4DC2-B99F-9FEAAF3E64A2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349" name="Text Box 75" hidden="1">
          <a:extLst>
            <a:ext uri="{FF2B5EF4-FFF2-40B4-BE49-F238E27FC236}">
              <a16:creationId xmlns:a16="http://schemas.microsoft.com/office/drawing/2014/main" id="{AB47D6C8-DD19-4DDA-9C4C-DEB557D1FBC7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350" name="Text Box 75" hidden="1">
          <a:extLst>
            <a:ext uri="{FF2B5EF4-FFF2-40B4-BE49-F238E27FC236}">
              <a16:creationId xmlns:a16="http://schemas.microsoft.com/office/drawing/2014/main" id="{61E859E7-3524-4A65-8C0E-A77ADCECFFCF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351" name="Text Box 75" hidden="1">
          <a:extLst>
            <a:ext uri="{FF2B5EF4-FFF2-40B4-BE49-F238E27FC236}">
              <a16:creationId xmlns:a16="http://schemas.microsoft.com/office/drawing/2014/main" id="{60D037F5-3162-4F73-9B64-87C910142836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352" name="Text Box 75" hidden="1">
          <a:extLst>
            <a:ext uri="{FF2B5EF4-FFF2-40B4-BE49-F238E27FC236}">
              <a16:creationId xmlns:a16="http://schemas.microsoft.com/office/drawing/2014/main" id="{FE8F3836-3750-44D6-9B60-5D78D0BE1197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152400"/>
    <xdr:sp macro="" textlink="">
      <xdr:nvSpPr>
        <xdr:cNvPr id="14353" name="Text Box 75" hidden="1">
          <a:extLst>
            <a:ext uri="{FF2B5EF4-FFF2-40B4-BE49-F238E27FC236}">
              <a16:creationId xmlns:a16="http://schemas.microsoft.com/office/drawing/2014/main" id="{79CE8188-AF27-4240-B194-53CD4290F040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152400"/>
    <xdr:sp macro="" textlink="">
      <xdr:nvSpPr>
        <xdr:cNvPr id="14354" name="Text Box 75" hidden="1">
          <a:extLst>
            <a:ext uri="{FF2B5EF4-FFF2-40B4-BE49-F238E27FC236}">
              <a16:creationId xmlns:a16="http://schemas.microsoft.com/office/drawing/2014/main" id="{3AC9EDB7-6ACA-46ED-A72D-9A9F170E0FCC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355" name="Text Box 75" hidden="1">
          <a:extLst>
            <a:ext uri="{FF2B5EF4-FFF2-40B4-BE49-F238E27FC236}">
              <a16:creationId xmlns:a16="http://schemas.microsoft.com/office/drawing/2014/main" id="{7080C896-F68C-4BFE-AE66-AA60E7E64A92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356" name="Text Box 75" hidden="1">
          <a:extLst>
            <a:ext uri="{FF2B5EF4-FFF2-40B4-BE49-F238E27FC236}">
              <a16:creationId xmlns:a16="http://schemas.microsoft.com/office/drawing/2014/main" id="{D0DE18A5-94A6-4580-B86E-3962B953D208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357" name="Text Box 75" hidden="1">
          <a:extLst>
            <a:ext uri="{FF2B5EF4-FFF2-40B4-BE49-F238E27FC236}">
              <a16:creationId xmlns:a16="http://schemas.microsoft.com/office/drawing/2014/main" id="{EE055750-38C5-4C61-B78C-B0C68F290AB4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358" name="Text Box 75" hidden="1">
          <a:extLst>
            <a:ext uri="{FF2B5EF4-FFF2-40B4-BE49-F238E27FC236}">
              <a16:creationId xmlns:a16="http://schemas.microsoft.com/office/drawing/2014/main" id="{277B9462-C30C-407E-B62B-C6C2C04D977B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359" name="Text Box 75" hidden="1">
          <a:extLst>
            <a:ext uri="{FF2B5EF4-FFF2-40B4-BE49-F238E27FC236}">
              <a16:creationId xmlns:a16="http://schemas.microsoft.com/office/drawing/2014/main" id="{035A6CFD-B16E-48C0-B4EA-C42DF8801FD2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360" name="Text Box 75" hidden="1">
          <a:extLst>
            <a:ext uri="{FF2B5EF4-FFF2-40B4-BE49-F238E27FC236}">
              <a16:creationId xmlns:a16="http://schemas.microsoft.com/office/drawing/2014/main" id="{D7CDB434-5844-4B56-80D4-F75CDE1AC40B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361" name="Text Box 75" hidden="1">
          <a:extLst>
            <a:ext uri="{FF2B5EF4-FFF2-40B4-BE49-F238E27FC236}">
              <a16:creationId xmlns:a16="http://schemas.microsoft.com/office/drawing/2014/main" id="{151A5CB8-6584-4DA8-99FC-59927E8D7A77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362" name="Text Box 75" hidden="1">
          <a:extLst>
            <a:ext uri="{FF2B5EF4-FFF2-40B4-BE49-F238E27FC236}">
              <a16:creationId xmlns:a16="http://schemas.microsoft.com/office/drawing/2014/main" id="{CBE80A53-26B6-49C5-860A-1BF551200C46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363" name="Text Box 75" hidden="1">
          <a:extLst>
            <a:ext uri="{FF2B5EF4-FFF2-40B4-BE49-F238E27FC236}">
              <a16:creationId xmlns:a16="http://schemas.microsoft.com/office/drawing/2014/main" id="{A46BAADC-601D-4197-BB40-F6C341F8FC4A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364" name="Text Box 75" hidden="1">
          <a:extLst>
            <a:ext uri="{FF2B5EF4-FFF2-40B4-BE49-F238E27FC236}">
              <a16:creationId xmlns:a16="http://schemas.microsoft.com/office/drawing/2014/main" id="{FF206589-7409-4013-98B9-96B8095BC90D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365" name="Text Box 75" hidden="1">
          <a:extLst>
            <a:ext uri="{FF2B5EF4-FFF2-40B4-BE49-F238E27FC236}">
              <a16:creationId xmlns:a16="http://schemas.microsoft.com/office/drawing/2014/main" id="{C0C99C88-9FFE-4729-86EC-963991CB4CEF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366" name="Text Box 75" hidden="1">
          <a:extLst>
            <a:ext uri="{FF2B5EF4-FFF2-40B4-BE49-F238E27FC236}">
              <a16:creationId xmlns:a16="http://schemas.microsoft.com/office/drawing/2014/main" id="{3ACBB27B-9956-4A62-A1E0-F640A51BD617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367" name="Text Box 75" hidden="1">
          <a:extLst>
            <a:ext uri="{FF2B5EF4-FFF2-40B4-BE49-F238E27FC236}">
              <a16:creationId xmlns:a16="http://schemas.microsoft.com/office/drawing/2014/main" id="{DD161652-3A6E-473A-82FD-C495F00F509C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368" name="Text Box 75" hidden="1">
          <a:extLst>
            <a:ext uri="{FF2B5EF4-FFF2-40B4-BE49-F238E27FC236}">
              <a16:creationId xmlns:a16="http://schemas.microsoft.com/office/drawing/2014/main" id="{09FD2480-C47C-4E14-9222-3107DF45640F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369" name="Text Box 75" hidden="1">
          <a:extLst>
            <a:ext uri="{FF2B5EF4-FFF2-40B4-BE49-F238E27FC236}">
              <a16:creationId xmlns:a16="http://schemas.microsoft.com/office/drawing/2014/main" id="{9A5127DA-B5A1-40E3-8225-DA11CF2482B8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370" name="Text Box 75" hidden="1">
          <a:extLst>
            <a:ext uri="{FF2B5EF4-FFF2-40B4-BE49-F238E27FC236}">
              <a16:creationId xmlns:a16="http://schemas.microsoft.com/office/drawing/2014/main" id="{499ECC0F-D727-45D7-A986-2B165ECECB0B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371" name="Text Box 75" hidden="1">
          <a:extLst>
            <a:ext uri="{FF2B5EF4-FFF2-40B4-BE49-F238E27FC236}">
              <a16:creationId xmlns:a16="http://schemas.microsoft.com/office/drawing/2014/main" id="{B2258DBF-FA9E-4E1E-A6E6-4B0BDE283B29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372" name="Text Box 75" hidden="1">
          <a:extLst>
            <a:ext uri="{FF2B5EF4-FFF2-40B4-BE49-F238E27FC236}">
              <a16:creationId xmlns:a16="http://schemas.microsoft.com/office/drawing/2014/main" id="{38233CA4-9275-48DF-8D64-B673837195D6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373" name="Text Box 75" hidden="1">
          <a:extLst>
            <a:ext uri="{FF2B5EF4-FFF2-40B4-BE49-F238E27FC236}">
              <a16:creationId xmlns:a16="http://schemas.microsoft.com/office/drawing/2014/main" id="{2E25BE85-C34B-45B5-A574-07679DF17D41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374" name="Text Box 75" hidden="1">
          <a:extLst>
            <a:ext uri="{FF2B5EF4-FFF2-40B4-BE49-F238E27FC236}">
              <a16:creationId xmlns:a16="http://schemas.microsoft.com/office/drawing/2014/main" id="{613A8562-86EC-4597-BB6D-50198A00011C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375" name="Text Box 75" hidden="1">
          <a:extLst>
            <a:ext uri="{FF2B5EF4-FFF2-40B4-BE49-F238E27FC236}">
              <a16:creationId xmlns:a16="http://schemas.microsoft.com/office/drawing/2014/main" id="{78852D03-7634-47B2-8B0F-CFEA007FB9B5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376" name="Text Box 75" hidden="1">
          <a:extLst>
            <a:ext uri="{FF2B5EF4-FFF2-40B4-BE49-F238E27FC236}">
              <a16:creationId xmlns:a16="http://schemas.microsoft.com/office/drawing/2014/main" id="{9DB0DA0A-2CD8-4170-9824-B79694BE77AB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377" name="Text Box 75" hidden="1">
          <a:extLst>
            <a:ext uri="{FF2B5EF4-FFF2-40B4-BE49-F238E27FC236}">
              <a16:creationId xmlns:a16="http://schemas.microsoft.com/office/drawing/2014/main" id="{76D59958-D2B1-4AAD-910B-48EDA5B748B1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378" name="Text Box 75" hidden="1">
          <a:extLst>
            <a:ext uri="{FF2B5EF4-FFF2-40B4-BE49-F238E27FC236}">
              <a16:creationId xmlns:a16="http://schemas.microsoft.com/office/drawing/2014/main" id="{093C4B6E-1E61-48F2-8871-6AD531F0E6D3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379" name="Text Box 75" hidden="1">
          <a:extLst>
            <a:ext uri="{FF2B5EF4-FFF2-40B4-BE49-F238E27FC236}">
              <a16:creationId xmlns:a16="http://schemas.microsoft.com/office/drawing/2014/main" id="{122F214A-F90C-4B4D-B859-5492ABDF46BA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380" name="Text Box 75" hidden="1">
          <a:extLst>
            <a:ext uri="{FF2B5EF4-FFF2-40B4-BE49-F238E27FC236}">
              <a16:creationId xmlns:a16="http://schemas.microsoft.com/office/drawing/2014/main" id="{7EEEA325-C13F-4530-BEFE-147A92D1C49C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381" name="Text Box 75" hidden="1">
          <a:extLst>
            <a:ext uri="{FF2B5EF4-FFF2-40B4-BE49-F238E27FC236}">
              <a16:creationId xmlns:a16="http://schemas.microsoft.com/office/drawing/2014/main" id="{D3A3B21A-3288-4493-A843-92BF7EDFA498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382" name="Text Box 75" hidden="1">
          <a:extLst>
            <a:ext uri="{FF2B5EF4-FFF2-40B4-BE49-F238E27FC236}">
              <a16:creationId xmlns:a16="http://schemas.microsoft.com/office/drawing/2014/main" id="{4F8BF317-7EE0-44EB-8CDD-46BF08691699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383" name="Text Box 75" hidden="1">
          <a:extLst>
            <a:ext uri="{FF2B5EF4-FFF2-40B4-BE49-F238E27FC236}">
              <a16:creationId xmlns:a16="http://schemas.microsoft.com/office/drawing/2014/main" id="{A91173A8-71D9-440C-8365-3823D9AFD723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384" name="Text Box 75" hidden="1">
          <a:extLst>
            <a:ext uri="{FF2B5EF4-FFF2-40B4-BE49-F238E27FC236}">
              <a16:creationId xmlns:a16="http://schemas.microsoft.com/office/drawing/2014/main" id="{F423B068-D29E-48D6-9015-8B265B86C386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385" name="Text Box 75" hidden="1">
          <a:extLst>
            <a:ext uri="{FF2B5EF4-FFF2-40B4-BE49-F238E27FC236}">
              <a16:creationId xmlns:a16="http://schemas.microsoft.com/office/drawing/2014/main" id="{E197BD1A-FC99-4EEA-A328-6DD78B426FDB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386" name="Text Box 75" hidden="1">
          <a:extLst>
            <a:ext uri="{FF2B5EF4-FFF2-40B4-BE49-F238E27FC236}">
              <a16:creationId xmlns:a16="http://schemas.microsoft.com/office/drawing/2014/main" id="{260D2C3D-D536-4437-BDBF-A67DA1E5CAD5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387" name="Text Box 75" hidden="1">
          <a:extLst>
            <a:ext uri="{FF2B5EF4-FFF2-40B4-BE49-F238E27FC236}">
              <a16:creationId xmlns:a16="http://schemas.microsoft.com/office/drawing/2014/main" id="{F811A68D-96BD-4128-B75A-2D832452E602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388" name="Text Box 75" hidden="1">
          <a:extLst>
            <a:ext uri="{FF2B5EF4-FFF2-40B4-BE49-F238E27FC236}">
              <a16:creationId xmlns:a16="http://schemas.microsoft.com/office/drawing/2014/main" id="{175F4870-B3F1-4004-BCFD-22E764C8A10B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389" name="Text Box 75" hidden="1">
          <a:extLst>
            <a:ext uri="{FF2B5EF4-FFF2-40B4-BE49-F238E27FC236}">
              <a16:creationId xmlns:a16="http://schemas.microsoft.com/office/drawing/2014/main" id="{05661988-647B-4928-9470-16D2D1D2DE47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390" name="Text Box 75" hidden="1">
          <a:extLst>
            <a:ext uri="{FF2B5EF4-FFF2-40B4-BE49-F238E27FC236}">
              <a16:creationId xmlns:a16="http://schemas.microsoft.com/office/drawing/2014/main" id="{D0A87412-28B7-4F74-96A0-D40778F6FE33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391" name="Text Box 75" hidden="1">
          <a:extLst>
            <a:ext uri="{FF2B5EF4-FFF2-40B4-BE49-F238E27FC236}">
              <a16:creationId xmlns:a16="http://schemas.microsoft.com/office/drawing/2014/main" id="{569944A3-764C-4B3B-9FEE-DA5C42277574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392" name="Text Box 75" hidden="1">
          <a:extLst>
            <a:ext uri="{FF2B5EF4-FFF2-40B4-BE49-F238E27FC236}">
              <a16:creationId xmlns:a16="http://schemas.microsoft.com/office/drawing/2014/main" id="{DD62899D-8038-485B-987C-BBDDF0CDE25F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393" name="Text Box 75" hidden="1">
          <a:extLst>
            <a:ext uri="{FF2B5EF4-FFF2-40B4-BE49-F238E27FC236}">
              <a16:creationId xmlns:a16="http://schemas.microsoft.com/office/drawing/2014/main" id="{D9F55B8C-6585-4664-8AEA-969773CCB714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394" name="Text Box 75" hidden="1">
          <a:extLst>
            <a:ext uri="{FF2B5EF4-FFF2-40B4-BE49-F238E27FC236}">
              <a16:creationId xmlns:a16="http://schemas.microsoft.com/office/drawing/2014/main" id="{4BE3EF5B-E581-4EF4-B103-A20B5E2F6F94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395" name="Text Box 75" hidden="1">
          <a:extLst>
            <a:ext uri="{FF2B5EF4-FFF2-40B4-BE49-F238E27FC236}">
              <a16:creationId xmlns:a16="http://schemas.microsoft.com/office/drawing/2014/main" id="{1EC97161-2F9E-4F05-AD72-1B78CBAE69D8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396" name="Text Box 75" hidden="1">
          <a:extLst>
            <a:ext uri="{FF2B5EF4-FFF2-40B4-BE49-F238E27FC236}">
              <a16:creationId xmlns:a16="http://schemas.microsoft.com/office/drawing/2014/main" id="{D13FC41B-79D9-4BA0-B457-093A1DEB9DD3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397" name="Text Box 75" hidden="1">
          <a:extLst>
            <a:ext uri="{FF2B5EF4-FFF2-40B4-BE49-F238E27FC236}">
              <a16:creationId xmlns:a16="http://schemas.microsoft.com/office/drawing/2014/main" id="{89E3784A-1152-472C-B788-5E8C22B4B890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398" name="Text Box 75" hidden="1">
          <a:extLst>
            <a:ext uri="{FF2B5EF4-FFF2-40B4-BE49-F238E27FC236}">
              <a16:creationId xmlns:a16="http://schemas.microsoft.com/office/drawing/2014/main" id="{6C14598F-810A-40EA-902B-09D0919E5D39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200025"/>
    <xdr:sp macro="" textlink="">
      <xdr:nvSpPr>
        <xdr:cNvPr id="14399" name="Text Box 75" hidden="1">
          <a:extLst>
            <a:ext uri="{FF2B5EF4-FFF2-40B4-BE49-F238E27FC236}">
              <a16:creationId xmlns:a16="http://schemas.microsoft.com/office/drawing/2014/main" id="{FB40FAE6-D23F-49FB-89FD-2967CFAE855A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152400"/>
    <xdr:sp macro="" textlink="">
      <xdr:nvSpPr>
        <xdr:cNvPr id="14400" name="Text Box 75" hidden="1">
          <a:extLst>
            <a:ext uri="{FF2B5EF4-FFF2-40B4-BE49-F238E27FC236}">
              <a16:creationId xmlns:a16="http://schemas.microsoft.com/office/drawing/2014/main" id="{31F8881B-7075-4CAE-93F5-BEA85EAC8C63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76200</xdr:rowOff>
    </xdr:from>
    <xdr:ext cx="76200" cy="152400"/>
    <xdr:sp macro="" textlink="">
      <xdr:nvSpPr>
        <xdr:cNvPr id="14401" name="Text Box 75" hidden="1">
          <a:extLst>
            <a:ext uri="{FF2B5EF4-FFF2-40B4-BE49-F238E27FC236}">
              <a16:creationId xmlns:a16="http://schemas.microsoft.com/office/drawing/2014/main" id="{91F7DE8F-37D9-4894-A5B6-0B9FEE56C47B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402" name="Text Box 75" hidden="1">
          <a:extLst>
            <a:ext uri="{FF2B5EF4-FFF2-40B4-BE49-F238E27FC236}">
              <a16:creationId xmlns:a16="http://schemas.microsoft.com/office/drawing/2014/main" id="{676F4403-55D5-412A-A897-B062A7B70987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403" name="Text Box 75" hidden="1">
          <a:extLst>
            <a:ext uri="{FF2B5EF4-FFF2-40B4-BE49-F238E27FC236}">
              <a16:creationId xmlns:a16="http://schemas.microsoft.com/office/drawing/2014/main" id="{420FE00A-4A03-4051-957B-138A4B3AB660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404" name="Text Box 75" hidden="1">
          <a:extLst>
            <a:ext uri="{FF2B5EF4-FFF2-40B4-BE49-F238E27FC236}">
              <a16:creationId xmlns:a16="http://schemas.microsoft.com/office/drawing/2014/main" id="{FE9E9A16-1F91-4231-986A-124324479F6B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405" name="Text Box 75" hidden="1">
          <a:extLst>
            <a:ext uri="{FF2B5EF4-FFF2-40B4-BE49-F238E27FC236}">
              <a16:creationId xmlns:a16="http://schemas.microsoft.com/office/drawing/2014/main" id="{0A5BBCC2-B25C-431D-AAB3-693C402EFBD8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406" name="Text Box 75" hidden="1">
          <a:extLst>
            <a:ext uri="{FF2B5EF4-FFF2-40B4-BE49-F238E27FC236}">
              <a16:creationId xmlns:a16="http://schemas.microsoft.com/office/drawing/2014/main" id="{971EBC1B-7CB3-48E0-A684-8324B6D4E628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152400"/>
    <xdr:sp macro="" textlink="">
      <xdr:nvSpPr>
        <xdr:cNvPr id="14407" name="Text Box 75" hidden="1">
          <a:extLst>
            <a:ext uri="{FF2B5EF4-FFF2-40B4-BE49-F238E27FC236}">
              <a16:creationId xmlns:a16="http://schemas.microsoft.com/office/drawing/2014/main" id="{CC19DDF6-150F-4888-85AC-AC7ABAFDF7E7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408" name="Text Box 75" hidden="1">
          <a:extLst>
            <a:ext uri="{FF2B5EF4-FFF2-40B4-BE49-F238E27FC236}">
              <a16:creationId xmlns:a16="http://schemas.microsoft.com/office/drawing/2014/main" id="{1B8E5428-0739-4AF3-88C4-301FC5F9FC99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409" name="Text Box 75" hidden="1">
          <a:extLst>
            <a:ext uri="{FF2B5EF4-FFF2-40B4-BE49-F238E27FC236}">
              <a16:creationId xmlns:a16="http://schemas.microsoft.com/office/drawing/2014/main" id="{3669793E-2BC8-45D7-BE0E-243D606E87FE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410" name="Text Box 75" hidden="1">
          <a:extLst>
            <a:ext uri="{FF2B5EF4-FFF2-40B4-BE49-F238E27FC236}">
              <a16:creationId xmlns:a16="http://schemas.microsoft.com/office/drawing/2014/main" id="{13169E5D-F255-485B-A44F-FCED96063FD7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411" name="Text Box 75" hidden="1">
          <a:extLst>
            <a:ext uri="{FF2B5EF4-FFF2-40B4-BE49-F238E27FC236}">
              <a16:creationId xmlns:a16="http://schemas.microsoft.com/office/drawing/2014/main" id="{ADA37AF0-F6A0-4B6B-BF7E-287333C1DE93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412" name="Text Box 75" hidden="1">
          <a:extLst>
            <a:ext uri="{FF2B5EF4-FFF2-40B4-BE49-F238E27FC236}">
              <a16:creationId xmlns:a16="http://schemas.microsoft.com/office/drawing/2014/main" id="{3C4C33C3-EEF9-458C-AE69-EAD8E0A01483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413" name="Text Box 75" hidden="1">
          <a:extLst>
            <a:ext uri="{FF2B5EF4-FFF2-40B4-BE49-F238E27FC236}">
              <a16:creationId xmlns:a16="http://schemas.microsoft.com/office/drawing/2014/main" id="{79E4FE86-887D-4254-8FD6-E64C1A104A31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414" name="Text Box 75" hidden="1">
          <a:extLst>
            <a:ext uri="{FF2B5EF4-FFF2-40B4-BE49-F238E27FC236}">
              <a16:creationId xmlns:a16="http://schemas.microsoft.com/office/drawing/2014/main" id="{CD445F36-FAAB-49BA-9E47-0243DCE05A2F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415" name="Text Box 75" hidden="1">
          <a:extLst>
            <a:ext uri="{FF2B5EF4-FFF2-40B4-BE49-F238E27FC236}">
              <a16:creationId xmlns:a16="http://schemas.microsoft.com/office/drawing/2014/main" id="{25095745-F160-4BFC-AB5D-9F01072CEB60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416" name="Text Box 75" hidden="1">
          <a:extLst>
            <a:ext uri="{FF2B5EF4-FFF2-40B4-BE49-F238E27FC236}">
              <a16:creationId xmlns:a16="http://schemas.microsoft.com/office/drawing/2014/main" id="{67A544B8-6DA4-4BA1-8FAA-8C7A698F0D37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417" name="Text Box 75" hidden="1">
          <a:extLst>
            <a:ext uri="{FF2B5EF4-FFF2-40B4-BE49-F238E27FC236}">
              <a16:creationId xmlns:a16="http://schemas.microsoft.com/office/drawing/2014/main" id="{69C9B3AE-4C1F-4F0A-8789-1B990B89ABB5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418" name="Text Box 75" hidden="1">
          <a:extLst>
            <a:ext uri="{FF2B5EF4-FFF2-40B4-BE49-F238E27FC236}">
              <a16:creationId xmlns:a16="http://schemas.microsoft.com/office/drawing/2014/main" id="{B5557118-CADD-49E8-8E03-11B8E47BBA1D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419" name="Text Box 75" hidden="1">
          <a:extLst>
            <a:ext uri="{FF2B5EF4-FFF2-40B4-BE49-F238E27FC236}">
              <a16:creationId xmlns:a16="http://schemas.microsoft.com/office/drawing/2014/main" id="{70944D42-831D-4D51-A5AD-9E620D2BBBF5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420" name="Text Box 75" hidden="1">
          <a:extLst>
            <a:ext uri="{FF2B5EF4-FFF2-40B4-BE49-F238E27FC236}">
              <a16:creationId xmlns:a16="http://schemas.microsoft.com/office/drawing/2014/main" id="{96C9B90B-F463-4AD2-AEB3-04D3407FEFDE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421" name="Text Box 75" hidden="1">
          <a:extLst>
            <a:ext uri="{FF2B5EF4-FFF2-40B4-BE49-F238E27FC236}">
              <a16:creationId xmlns:a16="http://schemas.microsoft.com/office/drawing/2014/main" id="{5F2D609F-8A78-49DD-8D8B-35C55488C983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422" name="Text Box 75" hidden="1">
          <a:extLst>
            <a:ext uri="{FF2B5EF4-FFF2-40B4-BE49-F238E27FC236}">
              <a16:creationId xmlns:a16="http://schemas.microsoft.com/office/drawing/2014/main" id="{71723605-A4AF-462D-A3CC-F4C4740CFC8B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423" name="Text Box 75" hidden="1">
          <a:extLst>
            <a:ext uri="{FF2B5EF4-FFF2-40B4-BE49-F238E27FC236}">
              <a16:creationId xmlns:a16="http://schemas.microsoft.com/office/drawing/2014/main" id="{BC8EBFDB-98AA-45CF-95CE-6AB9E1FE01E1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424" name="Text Box 75" hidden="1">
          <a:extLst>
            <a:ext uri="{FF2B5EF4-FFF2-40B4-BE49-F238E27FC236}">
              <a16:creationId xmlns:a16="http://schemas.microsoft.com/office/drawing/2014/main" id="{FDF67478-0AE2-45E8-8773-C49E77852983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425" name="Text Box 75" hidden="1">
          <a:extLst>
            <a:ext uri="{FF2B5EF4-FFF2-40B4-BE49-F238E27FC236}">
              <a16:creationId xmlns:a16="http://schemas.microsoft.com/office/drawing/2014/main" id="{7F80DB0C-FDCE-4A60-961B-5E08FF2AC3BB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426" name="Text Box 75" hidden="1">
          <a:extLst>
            <a:ext uri="{FF2B5EF4-FFF2-40B4-BE49-F238E27FC236}">
              <a16:creationId xmlns:a16="http://schemas.microsoft.com/office/drawing/2014/main" id="{75FCD0EC-B2C3-44BB-9D36-759E86E66EAC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427" name="Text Box 75" hidden="1">
          <a:extLst>
            <a:ext uri="{FF2B5EF4-FFF2-40B4-BE49-F238E27FC236}">
              <a16:creationId xmlns:a16="http://schemas.microsoft.com/office/drawing/2014/main" id="{39839D96-82D8-4C8A-8B46-CED647A30516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428" name="Text Box 75" hidden="1">
          <a:extLst>
            <a:ext uri="{FF2B5EF4-FFF2-40B4-BE49-F238E27FC236}">
              <a16:creationId xmlns:a16="http://schemas.microsoft.com/office/drawing/2014/main" id="{E4C0BEDD-126F-4740-8BFE-0F4C525370B6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429" name="Text Box 75" hidden="1">
          <a:extLst>
            <a:ext uri="{FF2B5EF4-FFF2-40B4-BE49-F238E27FC236}">
              <a16:creationId xmlns:a16="http://schemas.microsoft.com/office/drawing/2014/main" id="{7F0A9EFF-7191-4DFE-A884-F9A1C07908D7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430" name="Text Box 75" hidden="1">
          <a:extLst>
            <a:ext uri="{FF2B5EF4-FFF2-40B4-BE49-F238E27FC236}">
              <a16:creationId xmlns:a16="http://schemas.microsoft.com/office/drawing/2014/main" id="{8DEFC4D0-8E10-4381-B204-1B9954F8AC85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431" name="Text Box 75" hidden="1">
          <a:extLst>
            <a:ext uri="{FF2B5EF4-FFF2-40B4-BE49-F238E27FC236}">
              <a16:creationId xmlns:a16="http://schemas.microsoft.com/office/drawing/2014/main" id="{76DFB4E5-2724-4065-95E8-CEEEE0156F3E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432" name="Text Box 75" hidden="1">
          <a:extLst>
            <a:ext uri="{FF2B5EF4-FFF2-40B4-BE49-F238E27FC236}">
              <a16:creationId xmlns:a16="http://schemas.microsoft.com/office/drawing/2014/main" id="{1BD618B7-533F-43AE-9AC3-49C7DB0CE7A3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152400"/>
    <xdr:sp macro="" textlink="">
      <xdr:nvSpPr>
        <xdr:cNvPr id="14433" name="Text Box 75" hidden="1">
          <a:extLst>
            <a:ext uri="{FF2B5EF4-FFF2-40B4-BE49-F238E27FC236}">
              <a16:creationId xmlns:a16="http://schemas.microsoft.com/office/drawing/2014/main" id="{FEC288C7-CC1E-418F-B53E-941B30E67D82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152400"/>
    <xdr:sp macro="" textlink="">
      <xdr:nvSpPr>
        <xdr:cNvPr id="14434" name="Text Box 75" hidden="1">
          <a:extLst>
            <a:ext uri="{FF2B5EF4-FFF2-40B4-BE49-F238E27FC236}">
              <a16:creationId xmlns:a16="http://schemas.microsoft.com/office/drawing/2014/main" id="{981EF813-76D5-47B2-BB52-BE19761CFC58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435" name="Text Box 75" hidden="1">
          <a:extLst>
            <a:ext uri="{FF2B5EF4-FFF2-40B4-BE49-F238E27FC236}">
              <a16:creationId xmlns:a16="http://schemas.microsoft.com/office/drawing/2014/main" id="{3FCDBB9A-9CBC-4912-8661-5FB07265BDAB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436" name="Text Box 75" hidden="1">
          <a:extLst>
            <a:ext uri="{FF2B5EF4-FFF2-40B4-BE49-F238E27FC236}">
              <a16:creationId xmlns:a16="http://schemas.microsoft.com/office/drawing/2014/main" id="{A531F3B2-58B7-422A-BF34-B2BB4348CF04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437" name="Text Box 75" hidden="1">
          <a:extLst>
            <a:ext uri="{FF2B5EF4-FFF2-40B4-BE49-F238E27FC236}">
              <a16:creationId xmlns:a16="http://schemas.microsoft.com/office/drawing/2014/main" id="{D34CED00-D957-4893-AB77-E8D9985051FB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438" name="Text Box 75" hidden="1">
          <a:extLst>
            <a:ext uri="{FF2B5EF4-FFF2-40B4-BE49-F238E27FC236}">
              <a16:creationId xmlns:a16="http://schemas.microsoft.com/office/drawing/2014/main" id="{A753F866-6E3A-4ACB-95C7-C9166BEEEC3F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439" name="Text Box 75" hidden="1">
          <a:extLst>
            <a:ext uri="{FF2B5EF4-FFF2-40B4-BE49-F238E27FC236}">
              <a16:creationId xmlns:a16="http://schemas.microsoft.com/office/drawing/2014/main" id="{9C267F9E-E59F-4E70-A90B-5CAEFD4628E4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440" name="Text Box 75" hidden="1">
          <a:extLst>
            <a:ext uri="{FF2B5EF4-FFF2-40B4-BE49-F238E27FC236}">
              <a16:creationId xmlns:a16="http://schemas.microsoft.com/office/drawing/2014/main" id="{652B5F2E-E7C2-40CA-8DFD-AF4B5288863F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441" name="Text Box 75" hidden="1">
          <a:extLst>
            <a:ext uri="{FF2B5EF4-FFF2-40B4-BE49-F238E27FC236}">
              <a16:creationId xmlns:a16="http://schemas.microsoft.com/office/drawing/2014/main" id="{3E9325B7-EE17-4A83-99E5-C37F1D387482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442" name="Text Box 75" hidden="1">
          <a:extLst>
            <a:ext uri="{FF2B5EF4-FFF2-40B4-BE49-F238E27FC236}">
              <a16:creationId xmlns:a16="http://schemas.microsoft.com/office/drawing/2014/main" id="{43DC48A4-E711-49C8-8D98-6C682079E853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443" name="Text Box 75" hidden="1">
          <a:extLst>
            <a:ext uri="{FF2B5EF4-FFF2-40B4-BE49-F238E27FC236}">
              <a16:creationId xmlns:a16="http://schemas.microsoft.com/office/drawing/2014/main" id="{5558AB84-6DD3-4BAA-8609-52E18CD23F7E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444" name="Text Box 75" hidden="1">
          <a:extLst>
            <a:ext uri="{FF2B5EF4-FFF2-40B4-BE49-F238E27FC236}">
              <a16:creationId xmlns:a16="http://schemas.microsoft.com/office/drawing/2014/main" id="{EEC44219-66D8-42F4-9C62-B029A18CE52E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445" name="Text Box 75" hidden="1">
          <a:extLst>
            <a:ext uri="{FF2B5EF4-FFF2-40B4-BE49-F238E27FC236}">
              <a16:creationId xmlns:a16="http://schemas.microsoft.com/office/drawing/2014/main" id="{5104D71A-D88B-408D-A5C6-A67358C3594F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446" name="Text Box 75" hidden="1">
          <a:extLst>
            <a:ext uri="{FF2B5EF4-FFF2-40B4-BE49-F238E27FC236}">
              <a16:creationId xmlns:a16="http://schemas.microsoft.com/office/drawing/2014/main" id="{0D62A691-7AE8-4909-AC83-21432CA3BFB9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447" name="Text Box 75" hidden="1">
          <a:extLst>
            <a:ext uri="{FF2B5EF4-FFF2-40B4-BE49-F238E27FC236}">
              <a16:creationId xmlns:a16="http://schemas.microsoft.com/office/drawing/2014/main" id="{2D6B5EB2-AC4A-41E2-803D-87B631DE623A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448" name="Text Box 75" hidden="1">
          <a:extLst>
            <a:ext uri="{FF2B5EF4-FFF2-40B4-BE49-F238E27FC236}">
              <a16:creationId xmlns:a16="http://schemas.microsoft.com/office/drawing/2014/main" id="{F82868A5-044C-4E1F-B65B-FC781CD4BAEF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449" name="Text Box 75" hidden="1">
          <a:extLst>
            <a:ext uri="{FF2B5EF4-FFF2-40B4-BE49-F238E27FC236}">
              <a16:creationId xmlns:a16="http://schemas.microsoft.com/office/drawing/2014/main" id="{BD1AE158-1C94-4A3D-8768-5EF6F964BA11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450" name="Text Box 75" hidden="1">
          <a:extLst>
            <a:ext uri="{FF2B5EF4-FFF2-40B4-BE49-F238E27FC236}">
              <a16:creationId xmlns:a16="http://schemas.microsoft.com/office/drawing/2014/main" id="{99D3A1EF-94D4-4F97-919F-4E20C2AFF5CB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451" name="Text Box 75" hidden="1">
          <a:extLst>
            <a:ext uri="{FF2B5EF4-FFF2-40B4-BE49-F238E27FC236}">
              <a16:creationId xmlns:a16="http://schemas.microsoft.com/office/drawing/2014/main" id="{31437271-AA38-4060-917E-24D37AB13288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452" name="Text Box 75" hidden="1">
          <a:extLst>
            <a:ext uri="{FF2B5EF4-FFF2-40B4-BE49-F238E27FC236}">
              <a16:creationId xmlns:a16="http://schemas.microsoft.com/office/drawing/2014/main" id="{6E30AF5C-7516-4D95-9092-99284B68EA27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453" name="Text Box 75" hidden="1">
          <a:extLst>
            <a:ext uri="{FF2B5EF4-FFF2-40B4-BE49-F238E27FC236}">
              <a16:creationId xmlns:a16="http://schemas.microsoft.com/office/drawing/2014/main" id="{571E58A3-8719-48D3-8675-10EF46E34D74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454" name="Text Box 75" hidden="1">
          <a:extLst>
            <a:ext uri="{FF2B5EF4-FFF2-40B4-BE49-F238E27FC236}">
              <a16:creationId xmlns:a16="http://schemas.microsoft.com/office/drawing/2014/main" id="{BCE19E52-44A0-4F81-A7B5-39846DED15DB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455" name="Text Box 75" hidden="1">
          <a:extLst>
            <a:ext uri="{FF2B5EF4-FFF2-40B4-BE49-F238E27FC236}">
              <a16:creationId xmlns:a16="http://schemas.microsoft.com/office/drawing/2014/main" id="{57D0D6C8-44BA-4BBE-9F42-890BE3B142D7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456" name="Text Box 75" hidden="1">
          <a:extLst>
            <a:ext uri="{FF2B5EF4-FFF2-40B4-BE49-F238E27FC236}">
              <a16:creationId xmlns:a16="http://schemas.microsoft.com/office/drawing/2014/main" id="{93B3BB9F-AFD4-44D0-A052-DA7BE18A924D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457" name="Text Box 75" hidden="1">
          <a:extLst>
            <a:ext uri="{FF2B5EF4-FFF2-40B4-BE49-F238E27FC236}">
              <a16:creationId xmlns:a16="http://schemas.microsoft.com/office/drawing/2014/main" id="{1D2FD8EC-7F9B-4676-BFF3-BC70EC93E800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458" name="Text Box 75" hidden="1">
          <a:extLst>
            <a:ext uri="{FF2B5EF4-FFF2-40B4-BE49-F238E27FC236}">
              <a16:creationId xmlns:a16="http://schemas.microsoft.com/office/drawing/2014/main" id="{8F8D6F70-02B9-4637-ABD0-C75AD3E90D49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459" name="Text Box 75" hidden="1">
          <a:extLst>
            <a:ext uri="{FF2B5EF4-FFF2-40B4-BE49-F238E27FC236}">
              <a16:creationId xmlns:a16="http://schemas.microsoft.com/office/drawing/2014/main" id="{18CD80F0-5C07-4295-B01D-66B79DF6AE31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460" name="Text Box 75" hidden="1">
          <a:extLst>
            <a:ext uri="{FF2B5EF4-FFF2-40B4-BE49-F238E27FC236}">
              <a16:creationId xmlns:a16="http://schemas.microsoft.com/office/drawing/2014/main" id="{FF4427EC-2574-472A-9FEF-3A0B621AFEEC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461" name="Text Box 75" hidden="1">
          <a:extLst>
            <a:ext uri="{FF2B5EF4-FFF2-40B4-BE49-F238E27FC236}">
              <a16:creationId xmlns:a16="http://schemas.microsoft.com/office/drawing/2014/main" id="{8B28F788-A125-4325-8848-800B58769EE4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462" name="Text Box 75" hidden="1">
          <a:extLst>
            <a:ext uri="{FF2B5EF4-FFF2-40B4-BE49-F238E27FC236}">
              <a16:creationId xmlns:a16="http://schemas.microsoft.com/office/drawing/2014/main" id="{E1AA7E6F-22F4-4AEC-97AA-1354EE2AB4BE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463" name="Text Box 75" hidden="1">
          <a:extLst>
            <a:ext uri="{FF2B5EF4-FFF2-40B4-BE49-F238E27FC236}">
              <a16:creationId xmlns:a16="http://schemas.microsoft.com/office/drawing/2014/main" id="{758932FB-10FC-4955-B257-0C6F3C2E9619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464" name="Text Box 75" hidden="1">
          <a:extLst>
            <a:ext uri="{FF2B5EF4-FFF2-40B4-BE49-F238E27FC236}">
              <a16:creationId xmlns:a16="http://schemas.microsoft.com/office/drawing/2014/main" id="{B8A9D589-B2AD-4A7A-8B60-919256FFD5ED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465" name="Text Box 75" hidden="1">
          <a:extLst>
            <a:ext uri="{FF2B5EF4-FFF2-40B4-BE49-F238E27FC236}">
              <a16:creationId xmlns:a16="http://schemas.microsoft.com/office/drawing/2014/main" id="{612242F2-7707-4870-900D-0AEBED3C140F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466" name="Text Box 75" hidden="1">
          <a:extLst>
            <a:ext uri="{FF2B5EF4-FFF2-40B4-BE49-F238E27FC236}">
              <a16:creationId xmlns:a16="http://schemas.microsoft.com/office/drawing/2014/main" id="{F8C582EE-BD7B-43DF-A9B8-84780E90A578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467" name="Text Box 75" hidden="1">
          <a:extLst>
            <a:ext uri="{FF2B5EF4-FFF2-40B4-BE49-F238E27FC236}">
              <a16:creationId xmlns:a16="http://schemas.microsoft.com/office/drawing/2014/main" id="{D9917558-5182-47D1-8FB1-317D6CA99D81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468" name="Text Box 75" hidden="1">
          <a:extLst>
            <a:ext uri="{FF2B5EF4-FFF2-40B4-BE49-F238E27FC236}">
              <a16:creationId xmlns:a16="http://schemas.microsoft.com/office/drawing/2014/main" id="{8F122895-1E48-4143-B77A-BB67C21249DF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469" name="Text Box 75" hidden="1">
          <a:extLst>
            <a:ext uri="{FF2B5EF4-FFF2-40B4-BE49-F238E27FC236}">
              <a16:creationId xmlns:a16="http://schemas.microsoft.com/office/drawing/2014/main" id="{2FCD9A07-3484-48EC-AD3C-C6749FF16604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470" name="Text Box 75" hidden="1">
          <a:extLst>
            <a:ext uri="{FF2B5EF4-FFF2-40B4-BE49-F238E27FC236}">
              <a16:creationId xmlns:a16="http://schemas.microsoft.com/office/drawing/2014/main" id="{E2FEB048-5577-45AE-BF68-3385422AFD77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471" name="Text Box 75" hidden="1">
          <a:extLst>
            <a:ext uri="{FF2B5EF4-FFF2-40B4-BE49-F238E27FC236}">
              <a16:creationId xmlns:a16="http://schemas.microsoft.com/office/drawing/2014/main" id="{99FA2DCF-99E3-403E-B15D-9E5D801F724C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472" name="Text Box 75" hidden="1">
          <a:extLst>
            <a:ext uri="{FF2B5EF4-FFF2-40B4-BE49-F238E27FC236}">
              <a16:creationId xmlns:a16="http://schemas.microsoft.com/office/drawing/2014/main" id="{E3977683-084D-4415-9B82-5493E12A545F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473" name="Text Box 75" hidden="1">
          <a:extLst>
            <a:ext uri="{FF2B5EF4-FFF2-40B4-BE49-F238E27FC236}">
              <a16:creationId xmlns:a16="http://schemas.microsoft.com/office/drawing/2014/main" id="{56A658BB-011B-4BB5-A023-57B542335BDB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474" name="Text Box 75" hidden="1">
          <a:extLst>
            <a:ext uri="{FF2B5EF4-FFF2-40B4-BE49-F238E27FC236}">
              <a16:creationId xmlns:a16="http://schemas.microsoft.com/office/drawing/2014/main" id="{6917D664-2D14-48C9-ADD1-F2EE595566EC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475" name="Text Box 75" hidden="1">
          <a:extLst>
            <a:ext uri="{FF2B5EF4-FFF2-40B4-BE49-F238E27FC236}">
              <a16:creationId xmlns:a16="http://schemas.microsoft.com/office/drawing/2014/main" id="{F06CDACC-FB9E-439E-BC20-3CC18D5BFB30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476" name="Text Box 75" hidden="1">
          <a:extLst>
            <a:ext uri="{FF2B5EF4-FFF2-40B4-BE49-F238E27FC236}">
              <a16:creationId xmlns:a16="http://schemas.microsoft.com/office/drawing/2014/main" id="{34C321E0-0ECF-40DF-A77E-A0D01E9BA5D7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477" name="Text Box 75" hidden="1">
          <a:extLst>
            <a:ext uri="{FF2B5EF4-FFF2-40B4-BE49-F238E27FC236}">
              <a16:creationId xmlns:a16="http://schemas.microsoft.com/office/drawing/2014/main" id="{177D9CE2-BD92-480A-8E41-FABDAC8216B2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478" name="Text Box 75" hidden="1">
          <a:extLst>
            <a:ext uri="{FF2B5EF4-FFF2-40B4-BE49-F238E27FC236}">
              <a16:creationId xmlns:a16="http://schemas.microsoft.com/office/drawing/2014/main" id="{2EB48EFF-A340-4A47-8CD4-88FCEA91C24B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479" name="Text Box 75" hidden="1">
          <a:extLst>
            <a:ext uri="{FF2B5EF4-FFF2-40B4-BE49-F238E27FC236}">
              <a16:creationId xmlns:a16="http://schemas.microsoft.com/office/drawing/2014/main" id="{E66D572E-938E-4805-A074-08D4297FB50E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152400"/>
    <xdr:sp macro="" textlink="">
      <xdr:nvSpPr>
        <xdr:cNvPr id="14480" name="Text Box 75" hidden="1">
          <a:extLst>
            <a:ext uri="{FF2B5EF4-FFF2-40B4-BE49-F238E27FC236}">
              <a16:creationId xmlns:a16="http://schemas.microsoft.com/office/drawing/2014/main" id="{AE3DC5A1-6AC4-4981-B15A-8322AD169563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481" name="Text Box 75" hidden="1">
          <a:extLst>
            <a:ext uri="{FF2B5EF4-FFF2-40B4-BE49-F238E27FC236}">
              <a16:creationId xmlns:a16="http://schemas.microsoft.com/office/drawing/2014/main" id="{B08E3665-B981-4ACF-A858-B1E15AB7FFF1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482" name="Text Box 75" hidden="1">
          <a:extLst>
            <a:ext uri="{FF2B5EF4-FFF2-40B4-BE49-F238E27FC236}">
              <a16:creationId xmlns:a16="http://schemas.microsoft.com/office/drawing/2014/main" id="{4607A3CE-9555-486E-89BE-FA615E262C01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483" name="Text Box 75" hidden="1">
          <a:extLst>
            <a:ext uri="{FF2B5EF4-FFF2-40B4-BE49-F238E27FC236}">
              <a16:creationId xmlns:a16="http://schemas.microsoft.com/office/drawing/2014/main" id="{FF02164B-B7B3-4205-8F83-DA77E75F7388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484" name="Text Box 75" hidden="1">
          <a:extLst>
            <a:ext uri="{FF2B5EF4-FFF2-40B4-BE49-F238E27FC236}">
              <a16:creationId xmlns:a16="http://schemas.microsoft.com/office/drawing/2014/main" id="{C44DD785-FFDA-4064-8FCC-090862F9523C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485" name="Text Box 75" hidden="1">
          <a:extLst>
            <a:ext uri="{FF2B5EF4-FFF2-40B4-BE49-F238E27FC236}">
              <a16:creationId xmlns:a16="http://schemas.microsoft.com/office/drawing/2014/main" id="{AD6E9A1E-6820-4BD4-BA03-9F542E59B4C9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486" name="Text Box 75" hidden="1">
          <a:extLst>
            <a:ext uri="{FF2B5EF4-FFF2-40B4-BE49-F238E27FC236}">
              <a16:creationId xmlns:a16="http://schemas.microsoft.com/office/drawing/2014/main" id="{3817810E-D9CD-455D-98A0-AC98221159AF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487" name="Text Box 75" hidden="1">
          <a:extLst>
            <a:ext uri="{FF2B5EF4-FFF2-40B4-BE49-F238E27FC236}">
              <a16:creationId xmlns:a16="http://schemas.microsoft.com/office/drawing/2014/main" id="{8FCECEAB-64B0-47E1-9785-EFD6B07917C1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488" name="Text Box 75" hidden="1">
          <a:extLst>
            <a:ext uri="{FF2B5EF4-FFF2-40B4-BE49-F238E27FC236}">
              <a16:creationId xmlns:a16="http://schemas.microsoft.com/office/drawing/2014/main" id="{EDDB16C7-37F7-4AC6-ACD3-C89E0A5839D5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489" name="Text Box 75" hidden="1">
          <a:extLst>
            <a:ext uri="{FF2B5EF4-FFF2-40B4-BE49-F238E27FC236}">
              <a16:creationId xmlns:a16="http://schemas.microsoft.com/office/drawing/2014/main" id="{CD7682E1-63A6-41CF-897E-ED0D0E1B7736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490" name="Text Box 75" hidden="1">
          <a:extLst>
            <a:ext uri="{FF2B5EF4-FFF2-40B4-BE49-F238E27FC236}">
              <a16:creationId xmlns:a16="http://schemas.microsoft.com/office/drawing/2014/main" id="{D5361D0D-6357-469D-9B6E-2ACFB95E99B1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491" name="Text Box 75" hidden="1">
          <a:extLst>
            <a:ext uri="{FF2B5EF4-FFF2-40B4-BE49-F238E27FC236}">
              <a16:creationId xmlns:a16="http://schemas.microsoft.com/office/drawing/2014/main" id="{B07DA086-CCC6-46DD-9881-E7CFC7D86574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492" name="Text Box 75" hidden="1">
          <a:extLst>
            <a:ext uri="{FF2B5EF4-FFF2-40B4-BE49-F238E27FC236}">
              <a16:creationId xmlns:a16="http://schemas.microsoft.com/office/drawing/2014/main" id="{01FBFFFA-788E-4D6A-94FD-81288CF4D3E6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493" name="Text Box 75" hidden="1">
          <a:extLst>
            <a:ext uri="{FF2B5EF4-FFF2-40B4-BE49-F238E27FC236}">
              <a16:creationId xmlns:a16="http://schemas.microsoft.com/office/drawing/2014/main" id="{566A216D-BC4F-4414-9F8B-7ADB1FAC30B2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494" name="Text Box 75" hidden="1">
          <a:extLst>
            <a:ext uri="{FF2B5EF4-FFF2-40B4-BE49-F238E27FC236}">
              <a16:creationId xmlns:a16="http://schemas.microsoft.com/office/drawing/2014/main" id="{62993D36-F5D2-43C5-A6C1-3E8358B7DED1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495" name="Text Box 75" hidden="1">
          <a:extLst>
            <a:ext uri="{FF2B5EF4-FFF2-40B4-BE49-F238E27FC236}">
              <a16:creationId xmlns:a16="http://schemas.microsoft.com/office/drawing/2014/main" id="{D7D8E7BB-CC11-4B75-BDF2-72B1AF1F5826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496" name="Text Box 75" hidden="1">
          <a:extLst>
            <a:ext uri="{FF2B5EF4-FFF2-40B4-BE49-F238E27FC236}">
              <a16:creationId xmlns:a16="http://schemas.microsoft.com/office/drawing/2014/main" id="{88A00963-A49C-453C-A15A-69AE1FF805F6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497" name="Text Box 75" hidden="1">
          <a:extLst>
            <a:ext uri="{FF2B5EF4-FFF2-40B4-BE49-F238E27FC236}">
              <a16:creationId xmlns:a16="http://schemas.microsoft.com/office/drawing/2014/main" id="{8703AEEB-DAC4-441D-B48A-166C82C4E27E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498" name="Text Box 75" hidden="1">
          <a:extLst>
            <a:ext uri="{FF2B5EF4-FFF2-40B4-BE49-F238E27FC236}">
              <a16:creationId xmlns:a16="http://schemas.microsoft.com/office/drawing/2014/main" id="{63B1CB56-4324-4540-A1FB-3386E601A2AB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499" name="Text Box 75" hidden="1">
          <a:extLst>
            <a:ext uri="{FF2B5EF4-FFF2-40B4-BE49-F238E27FC236}">
              <a16:creationId xmlns:a16="http://schemas.microsoft.com/office/drawing/2014/main" id="{E5664EC0-A4E6-4111-A3DD-B79E8AC752C9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500" name="Text Box 75" hidden="1">
          <a:extLst>
            <a:ext uri="{FF2B5EF4-FFF2-40B4-BE49-F238E27FC236}">
              <a16:creationId xmlns:a16="http://schemas.microsoft.com/office/drawing/2014/main" id="{B80D72F2-A201-4132-920B-63C6DD79707F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501" name="Text Box 75" hidden="1">
          <a:extLst>
            <a:ext uri="{FF2B5EF4-FFF2-40B4-BE49-F238E27FC236}">
              <a16:creationId xmlns:a16="http://schemas.microsoft.com/office/drawing/2014/main" id="{DBDB1937-8953-4A4E-AD92-D546308CF605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502" name="Text Box 75" hidden="1">
          <a:extLst>
            <a:ext uri="{FF2B5EF4-FFF2-40B4-BE49-F238E27FC236}">
              <a16:creationId xmlns:a16="http://schemas.microsoft.com/office/drawing/2014/main" id="{DCA15F58-2143-4E6A-A419-B66556784AC6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503" name="Text Box 75" hidden="1">
          <a:extLst>
            <a:ext uri="{FF2B5EF4-FFF2-40B4-BE49-F238E27FC236}">
              <a16:creationId xmlns:a16="http://schemas.microsoft.com/office/drawing/2014/main" id="{D01CB860-3876-4DF2-A3F1-6C80D77BA6A9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504" name="Text Box 75" hidden="1">
          <a:extLst>
            <a:ext uri="{FF2B5EF4-FFF2-40B4-BE49-F238E27FC236}">
              <a16:creationId xmlns:a16="http://schemas.microsoft.com/office/drawing/2014/main" id="{B9CE4214-29C4-4D86-AA7C-92C99DBA5687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505" name="Text Box 75" hidden="1">
          <a:extLst>
            <a:ext uri="{FF2B5EF4-FFF2-40B4-BE49-F238E27FC236}">
              <a16:creationId xmlns:a16="http://schemas.microsoft.com/office/drawing/2014/main" id="{ACEA4925-5598-4DEF-9C27-9C35021FDE6B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152400"/>
    <xdr:sp macro="" textlink="">
      <xdr:nvSpPr>
        <xdr:cNvPr id="14506" name="Text Box 75" hidden="1">
          <a:extLst>
            <a:ext uri="{FF2B5EF4-FFF2-40B4-BE49-F238E27FC236}">
              <a16:creationId xmlns:a16="http://schemas.microsoft.com/office/drawing/2014/main" id="{B6F9937B-DE84-4AAB-9C55-3099F64CE2B4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152400"/>
    <xdr:sp macro="" textlink="">
      <xdr:nvSpPr>
        <xdr:cNvPr id="14507" name="Text Box 75" hidden="1">
          <a:extLst>
            <a:ext uri="{FF2B5EF4-FFF2-40B4-BE49-F238E27FC236}">
              <a16:creationId xmlns:a16="http://schemas.microsoft.com/office/drawing/2014/main" id="{5703CC88-5CDF-4503-831D-7CB5F0C97D51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508" name="Text Box 75" hidden="1">
          <a:extLst>
            <a:ext uri="{FF2B5EF4-FFF2-40B4-BE49-F238E27FC236}">
              <a16:creationId xmlns:a16="http://schemas.microsoft.com/office/drawing/2014/main" id="{40297AB3-9CD2-440E-9C21-A8E35FECFB97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509" name="Text Box 75" hidden="1">
          <a:extLst>
            <a:ext uri="{FF2B5EF4-FFF2-40B4-BE49-F238E27FC236}">
              <a16:creationId xmlns:a16="http://schemas.microsoft.com/office/drawing/2014/main" id="{AF7640E5-59AC-4905-AAA9-33DC7A6BC4E4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510" name="Text Box 75" hidden="1">
          <a:extLst>
            <a:ext uri="{FF2B5EF4-FFF2-40B4-BE49-F238E27FC236}">
              <a16:creationId xmlns:a16="http://schemas.microsoft.com/office/drawing/2014/main" id="{DA672C5C-AE82-4883-A943-B8E302A1F496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511" name="Text Box 75" hidden="1">
          <a:extLst>
            <a:ext uri="{FF2B5EF4-FFF2-40B4-BE49-F238E27FC236}">
              <a16:creationId xmlns:a16="http://schemas.microsoft.com/office/drawing/2014/main" id="{6BE38AE0-94E2-4C71-8288-528A9FA813DF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512" name="Text Box 75" hidden="1">
          <a:extLst>
            <a:ext uri="{FF2B5EF4-FFF2-40B4-BE49-F238E27FC236}">
              <a16:creationId xmlns:a16="http://schemas.microsoft.com/office/drawing/2014/main" id="{73C49A7A-957E-457E-B50F-4C24B089DA71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513" name="Text Box 75" hidden="1">
          <a:extLst>
            <a:ext uri="{FF2B5EF4-FFF2-40B4-BE49-F238E27FC236}">
              <a16:creationId xmlns:a16="http://schemas.microsoft.com/office/drawing/2014/main" id="{EB501FDA-D425-45D2-8E03-AD89ADEE3008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514" name="Text Box 75" hidden="1">
          <a:extLst>
            <a:ext uri="{FF2B5EF4-FFF2-40B4-BE49-F238E27FC236}">
              <a16:creationId xmlns:a16="http://schemas.microsoft.com/office/drawing/2014/main" id="{664F2348-3A23-4A08-9D0A-63AC0551B612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515" name="Text Box 75" hidden="1">
          <a:extLst>
            <a:ext uri="{FF2B5EF4-FFF2-40B4-BE49-F238E27FC236}">
              <a16:creationId xmlns:a16="http://schemas.microsoft.com/office/drawing/2014/main" id="{15446C13-0C57-46F4-89D7-43892C796060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516" name="Text Box 75" hidden="1">
          <a:extLst>
            <a:ext uri="{FF2B5EF4-FFF2-40B4-BE49-F238E27FC236}">
              <a16:creationId xmlns:a16="http://schemas.microsoft.com/office/drawing/2014/main" id="{D7191D4C-5FEA-4B8D-B73C-0EB41A94837D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517" name="Text Box 75" hidden="1">
          <a:extLst>
            <a:ext uri="{FF2B5EF4-FFF2-40B4-BE49-F238E27FC236}">
              <a16:creationId xmlns:a16="http://schemas.microsoft.com/office/drawing/2014/main" id="{CE3D08B0-0613-4811-B950-B20C8914A985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518" name="Text Box 75" hidden="1">
          <a:extLst>
            <a:ext uri="{FF2B5EF4-FFF2-40B4-BE49-F238E27FC236}">
              <a16:creationId xmlns:a16="http://schemas.microsoft.com/office/drawing/2014/main" id="{AB01AD31-CC14-445F-BBCF-9A24D170B4AC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519" name="Text Box 75" hidden="1">
          <a:extLst>
            <a:ext uri="{FF2B5EF4-FFF2-40B4-BE49-F238E27FC236}">
              <a16:creationId xmlns:a16="http://schemas.microsoft.com/office/drawing/2014/main" id="{B4A0C1B8-9A31-4316-AEBF-48703EAAB020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520" name="Text Box 75" hidden="1">
          <a:extLst>
            <a:ext uri="{FF2B5EF4-FFF2-40B4-BE49-F238E27FC236}">
              <a16:creationId xmlns:a16="http://schemas.microsoft.com/office/drawing/2014/main" id="{D0D2BE6B-6D68-4C27-8E76-70D0CE305869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521" name="Text Box 75" hidden="1">
          <a:extLst>
            <a:ext uri="{FF2B5EF4-FFF2-40B4-BE49-F238E27FC236}">
              <a16:creationId xmlns:a16="http://schemas.microsoft.com/office/drawing/2014/main" id="{70207DD8-C45D-4731-BA4B-44DB7BAC2731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522" name="Text Box 75" hidden="1">
          <a:extLst>
            <a:ext uri="{FF2B5EF4-FFF2-40B4-BE49-F238E27FC236}">
              <a16:creationId xmlns:a16="http://schemas.microsoft.com/office/drawing/2014/main" id="{94CBD3A5-EF39-4093-97E6-11CEB2AFAEDA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523" name="Text Box 75" hidden="1">
          <a:extLst>
            <a:ext uri="{FF2B5EF4-FFF2-40B4-BE49-F238E27FC236}">
              <a16:creationId xmlns:a16="http://schemas.microsoft.com/office/drawing/2014/main" id="{474467AF-45F7-4D1D-BDA9-4C30CF6C1D33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524" name="Text Box 75" hidden="1">
          <a:extLst>
            <a:ext uri="{FF2B5EF4-FFF2-40B4-BE49-F238E27FC236}">
              <a16:creationId xmlns:a16="http://schemas.microsoft.com/office/drawing/2014/main" id="{CD8611B3-2A14-4971-98B3-CAE64B6BAC9C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525" name="Text Box 75" hidden="1">
          <a:extLst>
            <a:ext uri="{FF2B5EF4-FFF2-40B4-BE49-F238E27FC236}">
              <a16:creationId xmlns:a16="http://schemas.microsoft.com/office/drawing/2014/main" id="{66F15142-30F0-45CD-BA47-E72D9472ECEF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526" name="Text Box 75" hidden="1">
          <a:extLst>
            <a:ext uri="{FF2B5EF4-FFF2-40B4-BE49-F238E27FC236}">
              <a16:creationId xmlns:a16="http://schemas.microsoft.com/office/drawing/2014/main" id="{7A95CDDC-F93D-4A82-B447-C3D8726CD94B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527" name="Text Box 75" hidden="1">
          <a:extLst>
            <a:ext uri="{FF2B5EF4-FFF2-40B4-BE49-F238E27FC236}">
              <a16:creationId xmlns:a16="http://schemas.microsoft.com/office/drawing/2014/main" id="{7309A16A-1745-475C-9BB5-49202CF587D7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528" name="Text Box 75" hidden="1">
          <a:extLst>
            <a:ext uri="{FF2B5EF4-FFF2-40B4-BE49-F238E27FC236}">
              <a16:creationId xmlns:a16="http://schemas.microsoft.com/office/drawing/2014/main" id="{96D0DBA7-E7C8-49F1-9201-EC874305FF28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529" name="Text Box 75" hidden="1">
          <a:extLst>
            <a:ext uri="{FF2B5EF4-FFF2-40B4-BE49-F238E27FC236}">
              <a16:creationId xmlns:a16="http://schemas.microsoft.com/office/drawing/2014/main" id="{51E60ADC-5D10-4FF7-BBBD-723AE4C1C27B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530" name="Text Box 75" hidden="1">
          <a:extLst>
            <a:ext uri="{FF2B5EF4-FFF2-40B4-BE49-F238E27FC236}">
              <a16:creationId xmlns:a16="http://schemas.microsoft.com/office/drawing/2014/main" id="{E875B243-C3BD-4027-9FAC-8769661DB40B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531" name="Text Box 75" hidden="1">
          <a:extLst>
            <a:ext uri="{FF2B5EF4-FFF2-40B4-BE49-F238E27FC236}">
              <a16:creationId xmlns:a16="http://schemas.microsoft.com/office/drawing/2014/main" id="{7264949A-28C1-454F-B876-77A8A2C9D258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532" name="Text Box 75" hidden="1">
          <a:extLst>
            <a:ext uri="{FF2B5EF4-FFF2-40B4-BE49-F238E27FC236}">
              <a16:creationId xmlns:a16="http://schemas.microsoft.com/office/drawing/2014/main" id="{A3EFC2D2-C73D-422A-9609-1DFA1894F4A1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152400"/>
    <xdr:sp macro="" textlink="">
      <xdr:nvSpPr>
        <xdr:cNvPr id="14533" name="Text Box 75" hidden="1">
          <a:extLst>
            <a:ext uri="{FF2B5EF4-FFF2-40B4-BE49-F238E27FC236}">
              <a16:creationId xmlns:a16="http://schemas.microsoft.com/office/drawing/2014/main" id="{DB09F121-518B-4D3D-BFD9-728DB6ACED69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152400"/>
    <xdr:sp macro="" textlink="">
      <xdr:nvSpPr>
        <xdr:cNvPr id="14534" name="Text Box 75" hidden="1">
          <a:extLst>
            <a:ext uri="{FF2B5EF4-FFF2-40B4-BE49-F238E27FC236}">
              <a16:creationId xmlns:a16="http://schemas.microsoft.com/office/drawing/2014/main" id="{21B5D8F8-ED3B-425D-BDBC-9A500C105D96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535" name="Text Box 75" hidden="1">
          <a:extLst>
            <a:ext uri="{FF2B5EF4-FFF2-40B4-BE49-F238E27FC236}">
              <a16:creationId xmlns:a16="http://schemas.microsoft.com/office/drawing/2014/main" id="{3791F892-8920-4973-8516-8FE881F060CE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536" name="Text Box 75" hidden="1">
          <a:extLst>
            <a:ext uri="{FF2B5EF4-FFF2-40B4-BE49-F238E27FC236}">
              <a16:creationId xmlns:a16="http://schemas.microsoft.com/office/drawing/2014/main" id="{FD5FFDFF-7EC0-4CC8-9343-5D74ED579460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537" name="Text Box 75" hidden="1">
          <a:extLst>
            <a:ext uri="{FF2B5EF4-FFF2-40B4-BE49-F238E27FC236}">
              <a16:creationId xmlns:a16="http://schemas.microsoft.com/office/drawing/2014/main" id="{701D095A-1F92-4CAE-962F-DEC7E67BF576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538" name="Text Box 75" hidden="1">
          <a:extLst>
            <a:ext uri="{FF2B5EF4-FFF2-40B4-BE49-F238E27FC236}">
              <a16:creationId xmlns:a16="http://schemas.microsoft.com/office/drawing/2014/main" id="{A3142061-597A-4982-B6F6-46EDC6D4614A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539" name="Text Box 75" hidden="1">
          <a:extLst>
            <a:ext uri="{FF2B5EF4-FFF2-40B4-BE49-F238E27FC236}">
              <a16:creationId xmlns:a16="http://schemas.microsoft.com/office/drawing/2014/main" id="{C5DBDD24-335B-4C82-AFE8-B5C5114FC5A8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540" name="Text Box 75" hidden="1">
          <a:extLst>
            <a:ext uri="{FF2B5EF4-FFF2-40B4-BE49-F238E27FC236}">
              <a16:creationId xmlns:a16="http://schemas.microsoft.com/office/drawing/2014/main" id="{12AD5BED-B8CE-402E-AEE4-906E54D50C8D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541" name="Text Box 75" hidden="1">
          <a:extLst>
            <a:ext uri="{FF2B5EF4-FFF2-40B4-BE49-F238E27FC236}">
              <a16:creationId xmlns:a16="http://schemas.microsoft.com/office/drawing/2014/main" id="{8DA33F0A-47E8-4ABB-9B56-B2A42E2BF84E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542" name="Text Box 75" hidden="1">
          <a:extLst>
            <a:ext uri="{FF2B5EF4-FFF2-40B4-BE49-F238E27FC236}">
              <a16:creationId xmlns:a16="http://schemas.microsoft.com/office/drawing/2014/main" id="{53EBE17B-FADD-4CDC-B75D-AFE04D60A89A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543" name="Text Box 75" hidden="1">
          <a:extLst>
            <a:ext uri="{FF2B5EF4-FFF2-40B4-BE49-F238E27FC236}">
              <a16:creationId xmlns:a16="http://schemas.microsoft.com/office/drawing/2014/main" id="{3CADD49D-01C7-4809-8874-0A0D8DBF4A32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544" name="Text Box 75" hidden="1">
          <a:extLst>
            <a:ext uri="{FF2B5EF4-FFF2-40B4-BE49-F238E27FC236}">
              <a16:creationId xmlns:a16="http://schemas.microsoft.com/office/drawing/2014/main" id="{CE92B3D9-2D67-4CA2-8C8E-D4D53E575C74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545" name="Text Box 75" hidden="1">
          <a:extLst>
            <a:ext uri="{FF2B5EF4-FFF2-40B4-BE49-F238E27FC236}">
              <a16:creationId xmlns:a16="http://schemas.microsoft.com/office/drawing/2014/main" id="{34C4D614-A4A1-45E5-8B69-6D5122688493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546" name="Text Box 75" hidden="1">
          <a:extLst>
            <a:ext uri="{FF2B5EF4-FFF2-40B4-BE49-F238E27FC236}">
              <a16:creationId xmlns:a16="http://schemas.microsoft.com/office/drawing/2014/main" id="{F1D25E3E-81BD-46DF-BEE0-4F272E8F46AB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547" name="Text Box 75" hidden="1">
          <a:extLst>
            <a:ext uri="{FF2B5EF4-FFF2-40B4-BE49-F238E27FC236}">
              <a16:creationId xmlns:a16="http://schemas.microsoft.com/office/drawing/2014/main" id="{21923B17-D386-4039-9D5A-3A8AF5EED66F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548" name="Text Box 75" hidden="1">
          <a:extLst>
            <a:ext uri="{FF2B5EF4-FFF2-40B4-BE49-F238E27FC236}">
              <a16:creationId xmlns:a16="http://schemas.microsoft.com/office/drawing/2014/main" id="{F6BB5F6B-40FC-4376-A2FF-243169B66838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549" name="Text Box 75" hidden="1">
          <a:extLst>
            <a:ext uri="{FF2B5EF4-FFF2-40B4-BE49-F238E27FC236}">
              <a16:creationId xmlns:a16="http://schemas.microsoft.com/office/drawing/2014/main" id="{27C3EF12-CD6E-45B2-92FD-52A3727F11A3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550" name="Text Box 75" hidden="1">
          <a:extLst>
            <a:ext uri="{FF2B5EF4-FFF2-40B4-BE49-F238E27FC236}">
              <a16:creationId xmlns:a16="http://schemas.microsoft.com/office/drawing/2014/main" id="{7F677B29-FCBA-4BC4-9C54-DC99FD4A9981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551" name="Text Box 75" hidden="1">
          <a:extLst>
            <a:ext uri="{FF2B5EF4-FFF2-40B4-BE49-F238E27FC236}">
              <a16:creationId xmlns:a16="http://schemas.microsoft.com/office/drawing/2014/main" id="{69B7CE1E-0F54-4555-8A8A-321260EBE5F5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552" name="Text Box 75" hidden="1">
          <a:extLst>
            <a:ext uri="{FF2B5EF4-FFF2-40B4-BE49-F238E27FC236}">
              <a16:creationId xmlns:a16="http://schemas.microsoft.com/office/drawing/2014/main" id="{4D4A16AF-BCA6-4F2E-AED5-554588F51FB1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553" name="Text Box 75" hidden="1">
          <a:extLst>
            <a:ext uri="{FF2B5EF4-FFF2-40B4-BE49-F238E27FC236}">
              <a16:creationId xmlns:a16="http://schemas.microsoft.com/office/drawing/2014/main" id="{29A7D252-32E3-42B1-8AB2-9C616CBC7769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554" name="Text Box 75" hidden="1">
          <a:extLst>
            <a:ext uri="{FF2B5EF4-FFF2-40B4-BE49-F238E27FC236}">
              <a16:creationId xmlns:a16="http://schemas.microsoft.com/office/drawing/2014/main" id="{98EEB269-93FC-4666-B0AF-A89F6D6CCD1F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555" name="Text Box 75" hidden="1">
          <a:extLst>
            <a:ext uri="{FF2B5EF4-FFF2-40B4-BE49-F238E27FC236}">
              <a16:creationId xmlns:a16="http://schemas.microsoft.com/office/drawing/2014/main" id="{70B5898E-C1F5-44C7-A76F-38FAAC102506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556" name="Text Box 75" hidden="1">
          <a:extLst>
            <a:ext uri="{FF2B5EF4-FFF2-40B4-BE49-F238E27FC236}">
              <a16:creationId xmlns:a16="http://schemas.microsoft.com/office/drawing/2014/main" id="{151C8065-052D-4ECA-8A55-5660B4168748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557" name="Text Box 75" hidden="1">
          <a:extLst>
            <a:ext uri="{FF2B5EF4-FFF2-40B4-BE49-F238E27FC236}">
              <a16:creationId xmlns:a16="http://schemas.microsoft.com/office/drawing/2014/main" id="{08A0800D-9EB0-4248-9E2D-EAED5DE800FA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558" name="Text Box 75" hidden="1">
          <a:extLst>
            <a:ext uri="{FF2B5EF4-FFF2-40B4-BE49-F238E27FC236}">
              <a16:creationId xmlns:a16="http://schemas.microsoft.com/office/drawing/2014/main" id="{B37CDCC4-53E1-4C55-A45E-8F5F9BC2871B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559" name="Text Box 75" hidden="1">
          <a:extLst>
            <a:ext uri="{FF2B5EF4-FFF2-40B4-BE49-F238E27FC236}">
              <a16:creationId xmlns:a16="http://schemas.microsoft.com/office/drawing/2014/main" id="{68F76BD2-ECF3-47F0-9A7E-F72694916E63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560" name="Text Box 75" hidden="1">
          <a:extLst>
            <a:ext uri="{FF2B5EF4-FFF2-40B4-BE49-F238E27FC236}">
              <a16:creationId xmlns:a16="http://schemas.microsoft.com/office/drawing/2014/main" id="{407C080B-3951-482E-B7F7-4D1C01C55E40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561" name="Text Box 75" hidden="1">
          <a:extLst>
            <a:ext uri="{FF2B5EF4-FFF2-40B4-BE49-F238E27FC236}">
              <a16:creationId xmlns:a16="http://schemas.microsoft.com/office/drawing/2014/main" id="{B693FFEC-37E4-436B-8887-DBD7F0B4498C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562" name="Text Box 75" hidden="1">
          <a:extLst>
            <a:ext uri="{FF2B5EF4-FFF2-40B4-BE49-F238E27FC236}">
              <a16:creationId xmlns:a16="http://schemas.microsoft.com/office/drawing/2014/main" id="{3A01E230-F483-48C7-9C23-215FCC8722AF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563" name="Text Box 75" hidden="1">
          <a:extLst>
            <a:ext uri="{FF2B5EF4-FFF2-40B4-BE49-F238E27FC236}">
              <a16:creationId xmlns:a16="http://schemas.microsoft.com/office/drawing/2014/main" id="{48604F93-6F99-4FBB-BBA5-F2BD87F8E01A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564" name="Text Box 75" hidden="1">
          <a:extLst>
            <a:ext uri="{FF2B5EF4-FFF2-40B4-BE49-F238E27FC236}">
              <a16:creationId xmlns:a16="http://schemas.microsoft.com/office/drawing/2014/main" id="{1A20602D-3C20-4DCF-911C-51DAE1686F2A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565" name="Text Box 75" hidden="1">
          <a:extLst>
            <a:ext uri="{FF2B5EF4-FFF2-40B4-BE49-F238E27FC236}">
              <a16:creationId xmlns:a16="http://schemas.microsoft.com/office/drawing/2014/main" id="{EEB27773-B9D4-4DDD-8CAC-E2CFCF4CEA1B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566" name="Text Box 75" hidden="1">
          <a:extLst>
            <a:ext uri="{FF2B5EF4-FFF2-40B4-BE49-F238E27FC236}">
              <a16:creationId xmlns:a16="http://schemas.microsoft.com/office/drawing/2014/main" id="{27624940-D01B-462B-A341-513E455A2AB0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567" name="Text Box 75" hidden="1">
          <a:extLst>
            <a:ext uri="{FF2B5EF4-FFF2-40B4-BE49-F238E27FC236}">
              <a16:creationId xmlns:a16="http://schemas.microsoft.com/office/drawing/2014/main" id="{573CCF36-407B-424D-B2D4-E27B9DB43164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568" name="Text Box 75" hidden="1">
          <a:extLst>
            <a:ext uri="{FF2B5EF4-FFF2-40B4-BE49-F238E27FC236}">
              <a16:creationId xmlns:a16="http://schemas.microsoft.com/office/drawing/2014/main" id="{E65B0C7F-948F-4166-B103-B4FDDE97A1BE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569" name="Text Box 75" hidden="1">
          <a:extLst>
            <a:ext uri="{FF2B5EF4-FFF2-40B4-BE49-F238E27FC236}">
              <a16:creationId xmlns:a16="http://schemas.microsoft.com/office/drawing/2014/main" id="{4782BFDF-9680-4B72-ACEA-D1EE6848402B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570" name="Text Box 75" hidden="1">
          <a:extLst>
            <a:ext uri="{FF2B5EF4-FFF2-40B4-BE49-F238E27FC236}">
              <a16:creationId xmlns:a16="http://schemas.microsoft.com/office/drawing/2014/main" id="{8954BC5B-363F-4DD9-A90D-FBF34E0E746B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571" name="Text Box 75" hidden="1">
          <a:extLst>
            <a:ext uri="{FF2B5EF4-FFF2-40B4-BE49-F238E27FC236}">
              <a16:creationId xmlns:a16="http://schemas.microsoft.com/office/drawing/2014/main" id="{DEF0CA39-2D12-441B-B08A-348849541D3C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572" name="Text Box 75" hidden="1">
          <a:extLst>
            <a:ext uri="{FF2B5EF4-FFF2-40B4-BE49-F238E27FC236}">
              <a16:creationId xmlns:a16="http://schemas.microsoft.com/office/drawing/2014/main" id="{057F2A1A-5800-430F-A25E-4F10E553B508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573" name="Text Box 75" hidden="1">
          <a:extLst>
            <a:ext uri="{FF2B5EF4-FFF2-40B4-BE49-F238E27FC236}">
              <a16:creationId xmlns:a16="http://schemas.microsoft.com/office/drawing/2014/main" id="{941D776F-6491-41D3-8781-997DEB7D0372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574" name="Text Box 75" hidden="1">
          <a:extLst>
            <a:ext uri="{FF2B5EF4-FFF2-40B4-BE49-F238E27FC236}">
              <a16:creationId xmlns:a16="http://schemas.microsoft.com/office/drawing/2014/main" id="{E8D939F7-FE36-4DE6-97AF-074DAAE2F530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575" name="Text Box 75" hidden="1">
          <a:extLst>
            <a:ext uri="{FF2B5EF4-FFF2-40B4-BE49-F238E27FC236}">
              <a16:creationId xmlns:a16="http://schemas.microsoft.com/office/drawing/2014/main" id="{DEB15D19-4B15-4D7F-9A68-9F16738CA592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576" name="Text Box 75" hidden="1">
          <a:extLst>
            <a:ext uri="{FF2B5EF4-FFF2-40B4-BE49-F238E27FC236}">
              <a16:creationId xmlns:a16="http://schemas.microsoft.com/office/drawing/2014/main" id="{0D54957E-A93A-4AE3-A6FB-3BF64D7541E8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577" name="Text Box 75" hidden="1">
          <a:extLst>
            <a:ext uri="{FF2B5EF4-FFF2-40B4-BE49-F238E27FC236}">
              <a16:creationId xmlns:a16="http://schemas.microsoft.com/office/drawing/2014/main" id="{8A7BC7D4-BBD9-4F0D-89A1-36433BCCEFD4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578" name="Text Box 75" hidden="1">
          <a:extLst>
            <a:ext uri="{FF2B5EF4-FFF2-40B4-BE49-F238E27FC236}">
              <a16:creationId xmlns:a16="http://schemas.microsoft.com/office/drawing/2014/main" id="{EEE1776A-CE53-4637-8E26-CB08AAB94CF9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579" name="Text Box 75" hidden="1">
          <a:extLst>
            <a:ext uri="{FF2B5EF4-FFF2-40B4-BE49-F238E27FC236}">
              <a16:creationId xmlns:a16="http://schemas.microsoft.com/office/drawing/2014/main" id="{08170CC3-48BA-4AEB-974D-69DCE6667B35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580" name="Text Box 75" hidden="1">
          <a:extLst>
            <a:ext uri="{FF2B5EF4-FFF2-40B4-BE49-F238E27FC236}">
              <a16:creationId xmlns:a16="http://schemas.microsoft.com/office/drawing/2014/main" id="{D42C6B2E-9726-47FB-8E58-6BFC527B7A29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581" name="Text Box 75" hidden="1">
          <a:extLst>
            <a:ext uri="{FF2B5EF4-FFF2-40B4-BE49-F238E27FC236}">
              <a16:creationId xmlns:a16="http://schemas.microsoft.com/office/drawing/2014/main" id="{52612FA4-E5F6-4E47-AF27-E3C5E0EF09EB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582" name="Text Box 75" hidden="1">
          <a:extLst>
            <a:ext uri="{FF2B5EF4-FFF2-40B4-BE49-F238E27FC236}">
              <a16:creationId xmlns:a16="http://schemas.microsoft.com/office/drawing/2014/main" id="{522628D4-0084-4F71-9078-84344EF1E11A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583" name="Text Box 75" hidden="1">
          <a:extLst>
            <a:ext uri="{FF2B5EF4-FFF2-40B4-BE49-F238E27FC236}">
              <a16:creationId xmlns:a16="http://schemas.microsoft.com/office/drawing/2014/main" id="{E497ED2D-9478-4C8E-987D-92317F143327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584" name="Text Box 75" hidden="1">
          <a:extLst>
            <a:ext uri="{FF2B5EF4-FFF2-40B4-BE49-F238E27FC236}">
              <a16:creationId xmlns:a16="http://schemas.microsoft.com/office/drawing/2014/main" id="{31FCFD58-E81B-4649-9241-F3A939BCA857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585" name="Text Box 75" hidden="1">
          <a:extLst>
            <a:ext uri="{FF2B5EF4-FFF2-40B4-BE49-F238E27FC236}">
              <a16:creationId xmlns:a16="http://schemas.microsoft.com/office/drawing/2014/main" id="{072EEC6F-5CAC-4817-BCD6-48C90888131A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586" name="Text Box 75" hidden="1">
          <a:extLst>
            <a:ext uri="{FF2B5EF4-FFF2-40B4-BE49-F238E27FC236}">
              <a16:creationId xmlns:a16="http://schemas.microsoft.com/office/drawing/2014/main" id="{BBF5B168-D752-480C-8714-9E58F94F88B2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587" name="Text Box 75" hidden="1">
          <a:extLst>
            <a:ext uri="{FF2B5EF4-FFF2-40B4-BE49-F238E27FC236}">
              <a16:creationId xmlns:a16="http://schemas.microsoft.com/office/drawing/2014/main" id="{3059A32F-A3D7-4AAE-B69F-33978A99E737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588" name="Text Box 75" hidden="1">
          <a:extLst>
            <a:ext uri="{FF2B5EF4-FFF2-40B4-BE49-F238E27FC236}">
              <a16:creationId xmlns:a16="http://schemas.microsoft.com/office/drawing/2014/main" id="{78457BE3-E250-4FAE-BCB0-E7DD74006769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589" name="Text Box 75" hidden="1">
          <a:extLst>
            <a:ext uri="{FF2B5EF4-FFF2-40B4-BE49-F238E27FC236}">
              <a16:creationId xmlns:a16="http://schemas.microsoft.com/office/drawing/2014/main" id="{FE360D0D-CF34-48F2-B6A3-51AEAE1BFB0F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590" name="Text Box 75" hidden="1">
          <a:extLst>
            <a:ext uri="{FF2B5EF4-FFF2-40B4-BE49-F238E27FC236}">
              <a16:creationId xmlns:a16="http://schemas.microsoft.com/office/drawing/2014/main" id="{C58D1ACA-5D8D-4E30-8024-CA63CA21F892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591" name="Text Box 75" hidden="1">
          <a:extLst>
            <a:ext uri="{FF2B5EF4-FFF2-40B4-BE49-F238E27FC236}">
              <a16:creationId xmlns:a16="http://schemas.microsoft.com/office/drawing/2014/main" id="{3ACCD6BE-C1FE-4903-9EDD-5D95A6E47FF5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592" name="Text Box 75" hidden="1">
          <a:extLst>
            <a:ext uri="{FF2B5EF4-FFF2-40B4-BE49-F238E27FC236}">
              <a16:creationId xmlns:a16="http://schemas.microsoft.com/office/drawing/2014/main" id="{DA9AFE1B-413E-4E7B-979C-B5B74C76273A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593" name="Text Box 75" hidden="1">
          <a:extLst>
            <a:ext uri="{FF2B5EF4-FFF2-40B4-BE49-F238E27FC236}">
              <a16:creationId xmlns:a16="http://schemas.microsoft.com/office/drawing/2014/main" id="{B2F67697-990F-4B1E-8516-66C427C6B1F9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594" name="Text Box 75" hidden="1">
          <a:extLst>
            <a:ext uri="{FF2B5EF4-FFF2-40B4-BE49-F238E27FC236}">
              <a16:creationId xmlns:a16="http://schemas.microsoft.com/office/drawing/2014/main" id="{74FED3A4-4D9A-4693-981C-C628D48B928C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595" name="Text Box 75" hidden="1">
          <a:extLst>
            <a:ext uri="{FF2B5EF4-FFF2-40B4-BE49-F238E27FC236}">
              <a16:creationId xmlns:a16="http://schemas.microsoft.com/office/drawing/2014/main" id="{CE31DC08-E8C1-46BC-A64E-80334D483A97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596" name="Text Box 75" hidden="1">
          <a:extLst>
            <a:ext uri="{FF2B5EF4-FFF2-40B4-BE49-F238E27FC236}">
              <a16:creationId xmlns:a16="http://schemas.microsoft.com/office/drawing/2014/main" id="{F38BB402-B9D2-4B7E-AADC-78ACABBF0B7C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597" name="Text Box 75" hidden="1">
          <a:extLst>
            <a:ext uri="{FF2B5EF4-FFF2-40B4-BE49-F238E27FC236}">
              <a16:creationId xmlns:a16="http://schemas.microsoft.com/office/drawing/2014/main" id="{DBB63C25-D7B9-4601-8979-86881B45EBFF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598" name="Text Box 75" hidden="1">
          <a:extLst>
            <a:ext uri="{FF2B5EF4-FFF2-40B4-BE49-F238E27FC236}">
              <a16:creationId xmlns:a16="http://schemas.microsoft.com/office/drawing/2014/main" id="{3B74F40A-C700-4F01-8FA3-AC2DC159BDF9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599" name="Text Box 75" hidden="1">
          <a:extLst>
            <a:ext uri="{FF2B5EF4-FFF2-40B4-BE49-F238E27FC236}">
              <a16:creationId xmlns:a16="http://schemas.microsoft.com/office/drawing/2014/main" id="{A83EF519-2E81-44DC-9131-D946F6DE6497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152400"/>
    <xdr:sp macro="" textlink="">
      <xdr:nvSpPr>
        <xdr:cNvPr id="14600" name="Text Box 75" hidden="1">
          <a:extLst>
            <a:ext uri="{FF2B5EF4-FFF2-40B4-BE49-F238E27FC236}">
              <a16:creationId xmlns:a16="http://schemas.microsoft.com/office/drawing/2014/main" id="{BB5E51E9-E9B5-4E49-B607-6D16E8168382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601" name="Text Box 75" hidden="1">
          <a:extLst>
            <a:ext uri="{FF2B5EF4-FFF2-40B4-BE49-F238E27FC236}">
              <a16:creationId xmlns:a16="http://schemas.microsoft.com/office/drawing/2014/main" id="{766D9541-1652-4DB3-9196-90C6ED284AF7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602" name="Text Box 75" hidden="1">
          <a:extLst>
            <a:ext uri="{FF2B5EF4-FFF2-40B4-BE49-F238E27FC236}">
              <a16:creationId xmlns:a16="http://schemas.microsoft.com/office/drawing/2014/main" id="{12A561F3-00A2-4AF6-B0B9-BCB27017C0BE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603" name="Text Box 75" hidden="1">
          <a:extLst>
            <a:ext uri="{FF2B5EF4-FFF2-40B4-BE49-F238E27FC236}">
              <a16:creationId xmlns:a16="http://schemas.microsoft.com/office/drawing/2014/main" id="{86B0662D-7C67-4B69-B03A-9A8BEAC34391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604" name="Text Box 75" hidden="1">
          <a:extLst>
            <a:ext uri="{FF2B5EF4-FFF2-40B4-BE49-F238E27FC236}">
              <a16:creationId xmlns:a16="http://schemas.microsoft.com/office/drawing/2014/main" id="{20401983-0352-4663-A8BB-8492B351B7C3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605" name="Text Box 75" hidden="1">
          <a:extLst>
            <a:ext uri="{FF2B5EF4-FFF2-40B4-BE49-F238E27FC236}">
              <a16:creationId xmlns:a16="http://schemas.microsoft.com/office/drawing/2014/main" id="{E4602AE9-AA46-48DD-9AF3-168EAD9A61CA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606" name="Text Box 75" hidden="1">
          <a:extLst>
            <a:ext uri="{FF2B5EF4-FFF2-40B4-BE49-F238E27FC236}">
              <a16:creationId xmlns:a16="http://schemas.microsoft.com/office/drawing/2014/main" id="{CC490C86-FC55-4945-A44B-090FE879A4C5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607" name="Text Box 75" hidden="1">
          <a:extLst>
            <a:ext uri="{FF2B5EF4-FFF2-40B4-BE49-F238E27FC236}">
              <a16:creationId xmlns:a16="http://schemas.microsoft.com/office/drawing/2014/main" id="{04971EC2-1ED7-4913-97D9-3B55995F9ACE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608" name="Text Box 75" hidden="1">
          <a:extLst>
            <a:ext uri="{FF2B5EF4-FFF2-40B4-BE49-F238E27FC236}">
              <a16:creationId xmlns:a16="http://schemas.microsoft.com/office/drawing/2014/main" id="{85717CEC-DC27-4DAF-B29D-8EB74C2DF38B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609" name="Text Box 75" hidden="1">
          <a:extLst>
            <a:ext uri="{FF2B5EF4-FFF2-40B4-BE49-F238E27FC236}">
              <a16:creationId xmlns:a16="http://schemas.microsoft.com/office/drawing/2014/main" id="{261AD8F5-86F9-427B-B8AF-04BC5251110B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610" name="Text Box 75" hidden="1">
          <a:extLst>
            <a:ext uri="{FF2B5EF4-FFF2-40B4-BE49-F238E27FC236}">
              <a16:creationId xmlns:a16="http://schemas.microsoft.com/office/drawing/2014/main" id="{4A240059-1DC5-4461-8B43-CBC3D8944D61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611" name="Text Box 75" hidden="1">
          <a:extLst>
            <a:ext uri="{FF2B5EF4-FFF2-40B4-BE49-F238E27FC236}">
              <a16:creationId xmlns:a16="http://schemas.microsoft.com/office/drawing/2014/main" id="{50D54C5B-A649-4C44-816C-59DB5C6ED3AB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612" name="Text Box 75" hidden="1">
          <a:extLst>
            <a:ext uri="{FF2B5EF4-FFF2-40B4-BE49-F238E27FC236}">
              <a16:creationId xmlns:a16="http://schemas.microsoft.com/office/drawing/2014/main" id="{1C8A844B-4BB9-4307-AF9C-D5C92BCCE442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613" name="Text Box 75" hidden="1">
          <a:extLst>
            <a:ext uri="{FF2B5EF4-FFF2-40B4-BE49-F238E27FC236}">
              <a16:creationId xmlns:a16="http://schemas.microsoft.com/office/drawing/2014/main" id="{026B4B1A-96DA-4FA4-8BAF-5F4357110DDC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614" name="Text Box 75" hidden="1">
          <a:extLst>
            <a:ext uri="{FF2B5EF4-FFF2-40B4-BE49-F238E27FC236}">
              <a16:creationId xmlns:a16="http://schemas.microsoft.com/office/drawing/2014/main" id="{9BBA14D0-2872-42CB-B8F8-34228CA70365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615" name="Text Box 75" hidden="1">
          <a:extLst>
            <a:ext uri="{FF2B5EF4-FFF2-40B4-BE49-F238E27FC236}">
              <a16:creationId xmlns:a16="http://schemas.microsoft.com/office/drawing/2014/main" id="{A7238EC9-31AA-4CDA-9BDA-F8316EE5D98A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616" name="Text Box 75" hidden="1">
          <a:extLst>
            <a:ext uri="{FF2B5EF4-FFF2-40B4-BE49-F238E27FC236}">
              <a16:creationId xmlns:a16="http://schemas.microsoft.com/office/drawing/2014/main" id="{0519DA62-093F-46F7-91F4-10CC3B254A61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617" name="Text Box 75" hidden="1">
          <a:extLst>
            <a:ext uri="{FF2B5EF4-FFF2-40B4-BE49-F238E27FC236}">
              <a16:creationId xmlns:a16="http://schemas.microsoft.com/office/drawing/2014/main" id="{AEFC83FE-A450-4D8D-A43E-5CA48BC635FA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618" name="Text Box 75" hidden="1">
          <a:extLst>
            <a:ext uri="{FF2B5EF4-FFF2-40B4-BE49-F238E27FC236}">
              <a16:creationId xmlns:a16="http://schemas.microsoft.com/office/drawing/2014/main" id="{4632EB63-6C15-4323-8396-7FC63E6EA305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619" name="Text Box 75" hidden="1">
          <a:extLst>
            <a:ext uri="{FF2B5EF4-FFF2-40B4-BE49-F238E27FC236}">
              <a16:creationId xmlns:a16="http://schemas.microsoft.com/office/drawing/2014/main" id="{95B9FCC9-8457-4AF0-814D-FA47FDC09132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620" name="Text Box 75" hidden="1">
          <a:extLst>
            <a:ext uri="{FF2B5EF4-FFF2-40B4-BE49-F238E27FC236}">
              <a16:creationId xmlns:a16="http://schemas.microsoft.com/office/drawing/2014/main" id="{94570750-6AE4-4F15-8607-5F3E64BF3A65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621" name="Text Box 75" hidden="1">
          <a:extLst>
            <a:ext uri="{FF2B5EF4-FFF2-40B4-BE49-F238E27FC236}">
              <a16:creationId xmlns:a16="http://schemas.microsoft.com/office/drawing/2014/main" id="{DDEF7964-A3A3-45C6-A356-1CCC9316FE35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622" name="Text Box 75" hidden="1">
          <a:extLst>
            <a:ext uri="{FF2B5EF4-FFF2-40B4-BE49-F238E27FC236}">
              <a16:creationId xmlns:a16="http://schemas.microsoft.com/office/drawing/2014/main" id="{4FC72575-7DAA-4559-BAFE-D1FE7B507AB5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623" name="Text Box 75" hidden="1">
          <a:extLst>
            <a:ext uri="{FF2B5EF4-FFF2-40B4-BE49-F238E27FC236}">
              <a16:creationId xmlns:a16="http://schemas.microsoft.com/office/drawing/2014/main" id="{EC439BE8-BBE1-45FB-9A78-36BDCB214761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624" name="Text Box 75" hidden="1">
          <a:extLst>
            <a:ext uri="{FF2B5EF4-FFF2-40B4-BE49-F238E27FC236}">
              <a16:creationId xmlns:a16="http://schemas.microsoft.com/office/drawing/2014/main" id="{47E351FA-FE16-4A74-9CDF-574B9AE92697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625" name="Text Box 75" hidden="1">
          <a:extLst>
            <a:ext uri="{FF2B5EF4-FFF2-40B4-BE49-F238E27FC236}">
              <a16:creationId xmlns:a16="http://schemas.microsoft.com/office/drawing/2014/main" id="{BBC1F5B3-F345-4903-A2F9-5718744C4FC6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152400"/>
    <xdr:sp macro="" textlink="">
      <xdr:nvSpPr>
        <xdr:cNvPr id="14626" name="Text Box 75" hidden="1">
          <a:extLst>
            <a:ext uri="{FF2B5EF4-FFF2-40B4-BE49-F238E27FC236}">
              <a16:creationId xmlns:a16="http://schemas.microsoft.com/office/drawing/2014/main" id="{21144F49-58D4-4BDD-A562-650D9EF98567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152400"/>
    <xdr:sp macro="" textlink="">
      <xdr:nvSpPr>
        <xdr:cNvPr id="14627" name="Text Box 75" hidden="1">
          <a:extLst>
            <a:ext uri="{FF2B5EF4-FFF2-40B4-BE49-F238E27FC236}">
              <a16:creationId xmlns:a16="http://schemas.microsoft.com/office/drawing/2014/main" id="{870C17AD-42AA-4481-A6E0-210A7B9AA54E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628" name="Text Box 75" hidden="1">
          <a:extLst>
            <a:ext uri="{FF2B5EF4-FFF2-40B4-BE49-F238E27FC236}">
              <a16:creationId xmlns:a16="http://schemas.microsoft.com/office/drawing/2014/main" id="{3C53B4B2-91CA-4917-8AB9-92B27B97ACFD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629" name="Text Box 75" hidden="1">
          <a:extLst>
            <a:ext uri="{FF2B5EF4-FFF2-40B4-BE49-F238E27FC236}">
              <a16:creationId xmlns:a16="http://schemas.microsoft.com/office/drawing/2014/main" id="{BA2C5C2C-24AA-4377-8089-0B602AF12037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630" name="Text Box 75" hidden="1">
          <a:extLst>
            <a:ext uri="{FF2B5EF4-FFF2-40B4-BE49-F238E27FC236}">
              <a16:creationId xmlns:a16="http://schemas.microsoft.com/office/drawing/2014/main" id="{0AFD9F36-3B59-4AE3-8032-AEF5B3E4DEA7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631" name="Text Box 75" hidden="1">
          <a:extLst>
            <a:ext uri="{FF2B5EF4-FFF2-40B4-BE49-F238E27FC236}">
              <a16:creationId xmlns:a16="http://schemas.microsoft.com/office/drawing/2014/main" id="{5ACA357C-674A-4E3E-9687-CC1909DDA8EA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632" name="Text Box 75" hidden="1">
          <a:extLst>
            <a:ext uri="{FF2B5EF4-FFF2-40B4-BE49-F238E27FC236}">
              <a16:creationId xmlns:a16="http://schemas.microsoft.com/office/drawing/2014/main" id="{F101C7CC-A78B-4507-80AC-D7D6FFEDFEFD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633" name="Text Box 75" hidden="1">
          <a:extLst>
            <a:ext uri="{FF2B5EF4-FFF2-40B4-BE49-F238E27FC236}">
              <a16:creationId xmlns:a16="http://schemas.microsoft.com/office/drawing/2014/main" id="{28C4A30A-2C4E-4E3B-AABD-0B0817251632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634" name="Text Box 75" hidden="1">
          <a:extLst>
            <a:ext uri="{FF2B5EF4-FFF2-40B4-BE49-F238E27FC236}">
              <a16:creationId xmlns:a16="http://schemas.microsoft.com/office/drawing/2014/main" id="{9ABB8DBA-532E-4325-8B52-8A321913F67F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635" name="Text Box 75" hidden="1">
          <a:extLst>
            <a:ext uri="{FF2B5EF4-FFF2-40B4-BE49-F238E27FC236}">
              <a16:creationId xmlns:a16="http://schemas.microsoft.com/office/drawing/2014/main" id="{566E357A-AF24-4C30-AA01-7AE2E33B6009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636" name="Text Box 75" hidden="1">
          <a:extLst>
            <a:ext uri="{FF2B5EF4-FFF2-40B4-BE49-F238E27FC236}">
              <a16:creationId xmlns:a16="http://schemas.microsoft.com/office/drawing/2014/main" id="{73707A1A-823F-4CC4-9362-D93CEBB2FB30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637" name="Text Box 75" hidden="1">
          <a:extLst>
            <a:ext uri="{FF2B5EF4-FFF2-40B4-BE49-F238E27FC236}">
              <a16:creationId xmlns:a16="http://schemas.microsoft.com/office/drawing/2014/main" id="{79D71879-7D54-4FDF-A574-97231C3DBC2C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638" name="Text Box 75" hidden="1">
          <a:extLst>
            <a:ext uri="{FF2B5EF4-FFF2-40B4-BE49-F238E27FC236}">
              <a16:creationId xmlns:a16="http://schemas.microsoft.com/office/drawing/2014/main" id="{D94DDBF6-83AD-4C16-82FB-65D617D31DFF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639" name="Text Box 75" hidden="1">
          <a:extLst>
            <a:ext uri="{FF2B5EF4-FFF2-40B4-BE49-F238E27FC236}">
              <a16:creationId xmlns:a16="http://schemas.microsoft.com/office/drawing/2014/main" id="{48B9C476-8DC1-482A-B67B-52C283A9D881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640" name="Text Box 75" hidden="1">
          <a:extLst>
            <a:ext uri="{FF2B5EF4-FFF2-40B4-BE49-F238E27FC236}">
              <a16:creationId xmlns:a16="http://schemas.microsoft.com/office/drawing/2014/main" id="{698C802B-61C3-4CBE-B207-39ED877BDACB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641" name="Text Box 75" hidden="1">
          <a:extLst>
            <a:ext uri="{FF2B5EF4-FFF2-40B4-BE49-F238E27FC236}">
              <a16:creationId xmlns:a16="http://schemas.microsoft.com/office/drawing/2014/main" id="{26E0783B-E0C7-40C6-9ACD-4A849F296903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642" name="Text Box 75" hidden="1">
          <a:extLst>
            <a:ext uri="{FF2B5EF4-FFF2-40B4-BE49-F238E27FC236}">
              <a16:creationId xmlns:a16="http://schemas.microsoft.com/office/drawing/2014/main" id="{42E3B6EB-513B-4D85-9C58-F8183811A130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643" name="Text Box 75" hidden="1">
          <a:extLst>
            <a:ext uri="{FF2B5EF4-FFF2-40B4-BE49-F238E27FC236}">
              <a16:creationId xmlns:a16="http://schemas.microsoft.com/office/drawing/2014/main" id="{B421BC0E-1B91-4A5F-B12D-1C2B75091B35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644" name="Text Box 75" hidden="1">
          <a:extLst>
            <a:ext uri="{FF2B5EF4-FFF2-40B4-BE49-F238E27FC236}">
              <a16:creationId xmlns:a16="http://schemas.microsoft.com/office/drawing/2014/main" id="{F7557AD1-EAA2-42BC-ACAE-6F841148EC8C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645" name="Text Box 75" hidden="1">
          <a:extLst>
            <a:ext uri="{FF2B5EF4-FFF2-40B4-BE49-F238E27FC236}">
              <a16:creationId xmlns:a16="http://schemas.microsoft.com/office/drawing/2014/main" id="{6B87F5CF-E410-4C8C-AE52-6C4536ED928B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646" name="Text Box 75" hidden="1">
          <a:extLst>
            <a:ext uri="{FF2B5EF4-FFF2-40B4-BE49-F238E27FC236}">
              <a16:creationId xmlns:a16="http://schemas.microsoft.com/office/drawing/2014/main" id="{EBF0DC6D-119A-48F2-BCEF-38835C0E213F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647" name="Text Box 75" hidden="1">
          <a:extLst>
            <a:ext uri="{FF2B5EF4-FFF2-40B4-BE49-F238E27FC236}">
              <a16:creationId xmlns:a16="http://schemas.microsoft.com/office/drawing/2014/main" id="{01005787-C9AA-4C89-BA51-3FA67F629E80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648" name="Text Box 75" hidden="1">
          <a:extLst>
            <a:ext uri="{FF2B5EF4-FFF2-40B4-BE49-F238E27FC236}">
              <a16:creationId xmlns:a16="http://schemas.microsoft.com/office/drawing/2014/main" id="{606DEBB5-DF13-4264-9019-713C21BEF7E9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649" name="Text Box 75" hidden="1">
          <a:extLst>
            <a:ext uri="{FF2B5EF4-FFF2-40B4-BE49-F238E27FC236}">
              <a16:creationId xmlns:a16="http://schemas.microsoft.com/office/drawing/2014/main" id="{DD37E988-8468-407B-BD40-7B6082CFB629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650" name="Text Box 75" hidden="1">
          <a:extLst>
            <a:ext uri="{FF2B5EF4-FFF2-40B4-BE49-F238E27FC236}">
              <a16:creationId xmlns:a16="http://schemas.microsoft.com/office/drawing/2014/main" id="{0EFEB4D7-E458-48F1-B8FC-E717BBE160B5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651" name="Text Box 75" hidden="1">
          <a:extLst>
            <a:ext uri="{FF2B5EF4-FFF2-40B4-BE49-F238E27FC236}">
              <a16:creationId xmlns:a16="http://schemas.microsoft.com/office/drawing/2014/main" id="{43146616-3CB1-49E1-9618-35A3F812B154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652" name="Text Box 75" hidden="1">
          <a:extLst>
            <a:ext uri="{FF2B5EF4-FFF2-40B4-BE49-F238E27FC236}">
              <a16:creationId xmlns:a16="http://schemas.microsoft.com/office/drawing/2014/main" id="{CE20BCC2-235A-4326-BA87-4163D3690DC6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653" name="Text Box 75" hidden="1">
          <a:extLst>
            <a:ext uri="{FF2B5EF4-FFF2-40B4-BE49-F238E27FC236}">
              <a16:creationId xmlns:a16="http://schemas.microsoft.com/office/drawing/2014/main" id="{F71C58C1-3F14-4F89-9CB4-BBB923D524A7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654" name="Text Box 75" hidden="1">
          <a:extLst>
            <a:ext uri="{FF2B5EF4-FFF2-40B4-BE49-F238E27FC236}">
              <a16:creationId xmlns:a16="http://schemas.microsoft.com/office/drawing/2014/main" id="{79AF2628-5948-44D3-878C-A6FD3D82ADBE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655" name="Text Box 75" hidden="1">
          <a:extLst>
            <a:ext uri="{FF2B5EF4-FFF2-40B4-BE49-F238E27FC236}">
              <a16:creationId xmlns:a16="http://schemas.microsoft.com/office/drawing/2014/main" id="{B6777653-ACC2-4C89-9A94-A0AE2CAD9C48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656" name="Text Box 75" hidden="1">
          <a:extLst>
            <a:ext uri="{FF2B5EF4-FFF2-40B4-BE49-F238E27FC236}">
              <a16:creationId xmlns:a16="http://schemas.microsoft.com/office/drawing/2014/main" id="{CA2FADC5-424C-42DC-8BBA-A7E8022B0EEB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657" name="Text Box 75" hidden="1">
          <a:extLst>
            <a:ext uri="{FF2B5EF4-FFF2-40B4-BE49-F238E27FC236}">
              <a16:creationId xmlns:a16="http://schemas.microsoft.com/office/drawing/2014/main" id="{8D964439-5E59-4E7A-92C1-E9158B77FBA8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658" name="Text Box 75" hidden="1">
          <a:extLst>
            <a:ext uri="{FF2B5EF4-FFF2-40B4-BE49-F238E27FC236}">
              <a16:creationId xmlns:a16="http://schemas.microsoft.com/office/drawing/2014/main" id="{84B0E701-BB59-49C9-BB8B-55A912BDC736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659" name="Text Box 75" hidden="1">
          <a:extLst>
            <a:ext uri="{FF2B5EF4-FFF2-40B4-BE49-F238E27FC236}">
              <a16:creationId xmlns:a16="http://schemas.microsoft.com/office/drawing/2014/main" id="{317559D3-13D0-4D25-9558-A67F53E6CDD8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660" name="Text Box 75" hidden="1">
          <a:extLst>
            <a:ext uri="{FF2B5EF4-FFF2-40B4-BE49-F238E27FC236}">
              <a16:creationId xmlns:a16="http://schemas.microsoft.com/office/drawing/2014/main" id="{DD471020-35AE-4EF1-82F5-4B5FA149FA0B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661" name="Text Box 75" hidden="1">
          <a:extLst>
            <a:ext uri="{FF2B5EF4-FFF2-40B4-BE49-F238E27FC236}">
              <a16:creationId xmlns:a16="http://schemas.microsoft.com/office/drawing/2014/main" id="{29519B4A-9ABA-4804-992B-866380BEF7A9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662" name="Text Box 75" hidden="1">
          <a:extLst>
            <a:ext uri="{FF2B5EF4-FFF2-40B4-BE49-F238E27FC236}">
              <a16:creationId xmlns:a16="http://schemas.microsoft.com/office/drawing/2014/main" id="{0BADD0B5-A3D6-41AE-B5DA-A5FFFD0F84DC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663" name="Text Box 75" hidden="1">
          <a:extLst>
            <a:ext uri="{FF2B5EF4-FFF2-40B4-BE49-F238E27FC236}">
              <a16:creationId xmlns:a16="http://schemas.microsoft.com/office/drawing/2014/main" id="{07679CE7-EB41-4C84-9B8D-92C4FA41C898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664" name="Text Box 75" hidden="1">
          <a:extLst>
            <a:ext uri="{FF2B5EF4-FFF2-40B4-BE49-F238E27FC236}">
              <a16:creationId xmlns:a16="http://schemas.microsoft.com/office/drawing/2014/main" id="{278A1DAB-9175-4868-8B47-C0C82536D629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665" name="Text Box 75" hidden="1">
          <a:extLst>
            <a:ext uri="{FF2B5EF4-FFF2-40B4-BE49-F238E27FC236}">
              <a16:creationId xmlns:a16="http://schemas.microsoft.com/office/drawing/2014/main" id="{5BD44DE0-1DA4-4536-BFD0-44FBBDF98E78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666" name="Text Box 75" hidden="1">
          <a:extLst>
            <a:ext uri="{FF2B5EF4-FFF2-40B4-BE49-F238E27FC236}">
              <a16:creationId xmlns:a16="http://schemas.microsoft.com/office/drawing/2014/main" id="{02617052-CEE7-4289-8CCF-FF47FCBC2896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667" name="Text Box 75" hidden="1">
          <a:extLst>
            <a:ext uri="{FF2B5EF4-FFF2-40B4-BE49-F238E27FC236}">
              <a16:creationId xmlns:a16="http://schemas.microsoft.com/office/drawing/2014/main" id="{843027ED-9700-407D-905A-A9A7B4A11407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668" name="Text Box 75" hidden="1">
          <a:extLst>
            <a:ext uri="{FF2B5EF4-FFF2-40B4-BE49-F238E27FC236}">
              <a16:creationId xmlns:a16="http://schemas.microsoft.com/office/drawing/2014/main" id="{E1673784-090B-4B87-B832-99DC0BF43CE1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669" name="Text Box 75" hidden="1">
          <a:extLst>
            <a:ext uri="{FF2B5EF4-FFF2-40B4-BE49-F238E27FC236}">
              <a16:creationId xmlns:a16="http://schemas.microsoft.com/office/drawing/2014/main" id="{6A94CBD4-0802-4402-948F-4EF48C95710A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670" name="Text Box 75" hidden="1">
          <a:extLst>
            <a:ext uri="{FF2B5EF4-FFF2-40B4-BE49-F238E27FC236}">
              <a16:creationId xmlns:a16="http://schemas.microsoft.com/office/drawing/2014/main" id="{016A3C23-6C5E-4EDD-8FA9-2A5CFE9425B2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671" name="Text Box 75" hidden="1">
          <a:extLst>
            <a:ext uri="{FF2B5EF4-FFF2-40B4-BE49-F238E27FC236}">
              <a16:creationId xmlns:a16="http://schemas.microsoft.com/office/drawing/2014/main" id="{696C941D-B46B-4086-B5E2-60B310A81E19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200025"/>
    <xdr:sp macro="" textlink="">
      <xdr:nvSpPr>
        <xdr:cNvPr id="14672" name="Text Box 75" hidden="1">
          <a:extLst>
            <a:ext uri="{FF2B5EF4-FFF2-40B4-BE49-F238E27FC236}">
              <a16:creationId xmlns:a16="http://schemas.microsoft.com/office/drawing/2014/main" id="{D25B2C8C-3021-4877-A3CA-0F9C8F9AC1D7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152400"/>
    <xdr:sp macro="" textlink="">
      <xdr:nvSpPr>
        <xdr:cNvPr id="14673" name="Text Box 75" hidden="1">
          <a:extLst>
            <a:ext uri="{FF2B5EF4-FFF2-40B4-BE49-F238E27FC236}">
              <a16:creationId xmlns:a16="http://schemas.microsoft.com/office/drawing/2014/main" id="{3E5E1161-AD7D-47EF-93BC-945D591DE118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76200</xdr:rowOff>
    </xdr:from>
    <xdr:ext cx="76200" cy="152400"/>
    <xdr:sp macro="" textlink="">
      <xdr:nvSpPr>
        <xdr:cNvPr id="14674" name="Text Box 75" hidden="1">
          <a:extLst>
            <a:ext uri="{FF2B5EF4-FFF2-40B4-BE49-F238E27FC236}">
              <a16:creationId xmlns:a16="http://schemas.microsoft.com/office/drawing/2014/main" id="{5B8B2061-DA33-4DD4-8C3D-D8926C71D5D7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675" name="Text Box 75" hidden="1">
          <a:extLst>
            <a:ext uri="{FF2B5EF4-FFF2-40B4-BE49-F238E27FC236}">
              <a16:creationId xmlns:a16="http://schemas.microsoft.com/office/drawing/2014/main" id="{C801BD58-D7CE-4332-8B92-E1F8E120BA11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676" name="Text Box 75" hidden="1">
          <a:extLst>
            <a:ext uri="{FF2B5EF4-FFF2-40B4-BE49-F238E27FC236}">
              <a16:creationId xmlns:a16="http://schemas.microsoft.com/office/drawing/2014/main" id="{163275F5-D157-43D6-8C1F-041A95B01615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677" name="Text Box 75" hidden="1">
          <a:extLst>
            <a:ext uri="{FF2B5EF4-FFF2-40B4-BE49-F238E27FC236}">
              <a16:creationId xmlns:a16="http://schemas.microsoft.com/office/drawing/2014/main" id="{99063A8A-1CB7-42EF-8B1B-AD545433DD0C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678" name="Text Box 75" hidden="1">
          <a:extLst>
            <a:ext uri="{FF2B5EF4-FFF2-40B4-BE49-F238E27FC236}">
              <a16:creationId xmlns:a16="http://schemas.microsoft.com/office/drawing/2014/main" id="{2071396F-A435-4542-8EA5-95E47077C8E5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679" name="Text Box 75" hidden="1">
          <a:extLst>
            <a:ext uri="{FF2B5EF4-FFF2-40B4-BE49-F238E27FC236}">
              <a16:creationId xmlns:a16="http://schemas.microsoft.com/office/drawing/2014/main" id="{B43B1FE9-EAF9-4F25-AAAF-BB37AEC01142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152400"/>
    <xdr:sp macro="" textlink="">
      <xdr:nvSpPr>
        <xdr:cNvPr id="14680" name="Text Box 75" hidden="1">
          <a:extLst>
            <a:ext uri="{FF2B5EF4-FFF2-40B4-BE49-F238E27FC236}">
              <a16:creationId xmlns:a16="http://schemas.microsoft.com/office/drawing/2014/main" id="{45DE74F0-6E9B-4B8C-93A7-EC1FE4777CB4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681" name="Text Box 75" hidden="1">
          <a:extLst>
            <a:ext uri="{FF2B5EF4-FFF2-40B4-BE49-F238E27FC236}">
              <a16:creationId xmlns:a16="http://schemas.microsoft.com/office/drawing/2014/main" id="{8B7CBCEA-3850-4513-A45D-70714004FA33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682" name="Text Box 75" hidden="1">
          <a:extLst>
            <a:ext uri="{FF2B5EF4-FFF2-40B4-BE49-F238E27FC236}">
              <a16:creationId xmlns:a16="http://schemas.microsoft.com/office/drawing/2014/main" id="{7CC034F3-E612-4C80-9EEF-7F20A101CCBB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683" name="Text Box 75" hidden="1">
          <a:extLst>
            <a:ext uri="{FF2B5EF4-FFF2-40B4-BE49-F238E27FC236}">
              <a16:creationId xmlns:a16="http://schemas.microsoft.com/office/drawing/2014/main" id="{D0D79311-6EA8-4147-A679-593F8A0D4B10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684" name="Text Box 75" hidden="1">
          <a:extLst>
            <a:ext uri="{FF2B5EF4-FFF2-40B4-BE49-F238E27FC236}">
              <a16:creationId xmlns:a16="http://schemas.microsoft.com/office/drawing/2014/main" id="{571DC76E-C0AD-4843-A79E-74728C7D3C56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685" name="Text Box 75" hidden="1">
          <a:extLst>
            <a:ext uri="{FF2B5EF4-FFF2-40B4-BE49-F238E27FC236}">
              <a16:creationId xmlns:a16="http://schemas.microsoft.com/office/drawing/2014/main" id="{576F4C31-604D-498F-BDCB-059236789CFF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686" name="Text Box 75" hidden="1">
          <a:extLst>
            <a:ext uri="{FF2B5EF4-FFF2-40B4-BE49-F238E27FC236}">
              <a16:creationId xmlns:a16="http://schemas.microsoft.com/office/drawing/2014/main" id="{93395BDF-D852-4EF0-8C58-782BA8CE8099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687" name="Text Box 75" hidden="1">
          <a:extLst>
            <a:ext uri="{FF2B5EF4-FFF2-40B4-BE49-F238E27FC236}">
              <a16:creationId xmlns:a16="http://schemas.microsoft.com/office/drawing/2014/main" id="{12B064B5-35C6-4F46-AFD8-40357158E2D1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688" name="Text Box 75" hidden="1">
          <a:extLst>
            <a:ext uri="{FF2B5EF4-FFF2-40B4-BE49-F238E27FC236}">
              <a16:creationId xmlns:a16="http://schemas.microsoft.com/office/drawing/2014/main" id="{CB4FE7B9-E65D-4DBA-890D-FC9BFE3A98D7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689" name="Text Box 75" hidden="1">
          <a:extLst>
            <a:ext uri="{FF2B5EF4-FFF2-40B4-BE49-F238E27FC236}">
              <a16:creationId xmlns:a16="http://schemas.microsoft.com/office/drawing/2014/main" id="{8A2236F4-0AF8-40ED-BFC3-CFC08DB6E281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690" name="Text Box 75" hidden="1">
          <a:extLst>
            <a:ext uri="{FF2B5EF4-FFF2-40B4-BE49-F238E27FC236}">
              <a16:creationId xmlns:a16="http://schemas.microsoft.com/office/drawing/2014/main" id="{99053328-D305-4FC4-8FC5-946C605D3B8E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691" name="Text Box 75" hidden="1">
          <a:extLst>
            <a:ext uri="{FF2B5EF4-FFF2-40B4-BE49-F238E27FC236}">
              <a16:creationId xmlns:a16="http://schemas.microsoft.com/office/drawing/2014/main" id="{779FDBE5-3B6C-459E-9171-B2E78DE2F086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692" name="Text Box 75" hidden="1">
          <a:extLst>
            <a:ext uri="{FF2B5EF4-FFF2-40B4-BE49-F238E27FC236}">
              <a16:creationId xmlns:a16="http://schemas.microsoft.com/office/drawing/2014/main" id="{EF819F05-33B4-4659-B187-279B50A97ACC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693" name="Text Box 75" hidden="1">
          <a:extLst>
            <a:ext uri="{FF2B5EF4-FFF2-40B4-BE49-F238E27FC236}">
              <a16:creationId xmlns:a16="http://schemas.microsoft.com/office/drawing/2014/main" id="{4D4048CC-AAF7-41B9-B568-BD025536451B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694" name="Text Box 75" hidden="1">
          <a:extLst>
            <a:ext uri="{FF2B5EF4-FFF2-40B4-BE49-F238E27FC236}">
              <a16:creationId xmlns:a16="http://schemas.microsoft.com/office/drawing/2014/main" id="{D711A3E7-BD9B-4C21-9E8C-729A0186387C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695" name="Text Box 75" hidden="1">
          <a:extLst>
            <a:ext uri="{FF2B5EF4-FFF2-40B4-BE49-F238E27FC236}">
              <a16:creationId xmlns:a16="http://schemas.microsoft.com/office/drawing/2014/main" id="{DAFC8A21-E560-41C5-9993-7B0B61D24949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696" name="Text Box 75" hidden="1">
          <a:extLst>
            <a:ext uri="{FF2B5EF4-FFF2-40B4-BE49-F238E27FC236}">
              <a16:creationId xmlns:a16="http://schemas.microsoft.com/office/drawing/2014/main" id="{D72DE358-6B0D-4E34-A1A9-FA93FD147C50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697" name="Text Box 75" hidden="1">
          <a:extLst>
            <a:ext uri="{FF2B5EF4-FFF2-40B4-BE49-F238E27FC236}">
              <a16:creationId xmlns:a16="http://schemas.microsoft.com/office/drawing/2014/main" id="{2F04190A-DA12-4331-840E-93C8DDCF4B18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698" name="Text Box 75" hidden="1">
          <a:extLst>
            <a:ext uri="{FF2B5EF4-FFF2-40B4-BE49-F238E27FC236}">
              <a16:creationId xmlns:a16="http://schemas.microsoft.com/office/drawing/2014/main" id="{AC84E58B-2458-4C95-8B10-53280BBC9249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699" name="Text Box 75" hidden="1">
          <a:extLst>
            <a:ext uri="{FF2B5EF4-FFF2-40B4-BE49-F238E27FC236}">
              <a16:creationId xmlns:a16="http://schemas.microsoft.com/office/drawing/2014/main" id="{21EF348B-8ED5-4212-86D6-A3F1F83D3E6E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700" name="Text Box 75" hidden="1">
          <a:extLst>
            <a:ext uri="{FF2B5EF4-FFF2-40B4-BE49-F238E27FC236}">
              <a16:creationId xmlns:a16="http://schemas.microsoft.com/office/drawing/2014/main" id="{E0206071-9B57-48CD-8768-4012F27917DB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701" name="Text Box 75" hidden="1">
          <a:extLst>
            <a:ext uri="{FF2B5EF4-FFF2-40B4-BE49-F238E27FC236}">
              <a16:creationId xmlns:a16="http://schemas.microsoft.com/office/drawing/2014/main" id="{7A1BB7BB-1114-48B6-B3AF-D5017B6D3375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702" name="Text Box 75" hidden="1">
          <a:extLst>
            <a:ext uri="{FF2B5EF4-FFF2-40B4-BE49-F238E27FC236}">
              <a16:creationId xmlns:a16="http://schemas.microsoft.com/office/drawing/2014/main" id="{21AB5AAB-EDD9-41CD-873E-D1655BDF8AF7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703" name="Text Box 75" hidden="1">
          <a:extLst>
            <a:ext uri="{FF2B5EF4-FFF2-40B4-BE49-F238E27FC236}">
              <a16:creationId xmlns:a16="http://schemas.microsoft.com/office/drawing/2014/main" id="{881507B5-3F2A-40A1-9DC6-C18A8715C01E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704" name="Text Box 75" hidden="1">
          <a:extLst>
            <a:ext uri="{FF2B5EF4-FFF2-40B4-BE49-F238E27FC236}">
              <a16:creationId xmlns:a16="http://schemas.microsoft.com/office/drawing/2014/main" id="{9CB76827-A9D4-47DE-A33F-87832B6692EE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705" name="Text Box 75" hidden="1">
          <a:extLst>
            <a:ext uri="{FF2B5EF4-FFF2-40B4-BE49-F238E27FC236}">
              <a16:creationId xmlns:a16="http://schemas.microsoft.com/office/drawing/2014/main" id="{0ADE3E2F-B6F4-401B-8583-C8A0FAD2C22A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152400"/>
    <xdr:sp macro="" textlink="">
      <xdr:nvSpPr>
        <xdr:cNvPr id="14706" name="Text Box 75" hidden="1">
          <a:extLst>
            <a:ext uri="{FF2B5EF4-FFF2-40B4-BE49-F238E27FC236}">
              <a16:creationId xmlns:a16="http://schemas.microsoft.com/office/drawing/2014/main" id="{63E9FF64-14AF-4303-A01D-5D4E26EA8CD1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152400"/>
    <xdr:sp macro="" textlink="">
      <xdr:nvSpPr>
        <xdr:cNvPr id="14707" name="Text Box 75" hidden="1">
          <a:extLst>
            <a:ext uri="{FF2B5EF4-FFF2-40B4-BE49-F238E27FC236}">
              <a16:creationId xmlns:a16="http://schemas.microsoft.com/office/drawing/2014/main" id="{EB1DBA8F-FC51-4FDD-9910-ADBC952507EE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708" name="Text Box 75" hidden="1">
          <a:extLst>
            <a:ext uri="{FF2B5EF4-FFF2-40B4-BE49-F238E27FC236}">
              <a16:creationId xmlns:a16="http://schemas.microsoft.com/office/drawing/2014/main" id="{5AE502D5-C76A-4140-A36E-2161D7E1ADB7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709" name="Text Box 75" hidden="1">
          <a:extLst>
            <a:ext uri="{FF2B5EF4-FFF2-40B4-BE49-F238E27FC236}">
              <a16:creationId xmlns:a16="http://schemas.microsoft.com/office/drawing/2014/main" id="{F7D7D996-F0AE-40E9-B859-AA18FAFFC6F9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710" name="Text Box 75" hidden="1">
          <a:extLst>
            <a:ext uri="{FF2B5EF4-FFF2-40B4-BE49-F238E27FC236}">
              <a16:creationId xmlns:a16="http://schemas.microsoft.com/office/drawing/2014/main" id="{DAA1FF63-CC9F-417C-B6A1-59F7F68990FF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711" name="Text Box 75" hidden="1">
          <a:extLst>
            <a:ext uri="{FF2B5EF4-FFF2-40B4-BE49-F238E27FC236}">
              <a16:creationId xmlns:a16="http://schemas.microsoft.com/office/drawing/2014/main" id="{1C5397D7-0AF7-4E67-AD40-2473C91E838E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712" name="Text Box 75" hidden="1">
          <a:extLst>
            <a:ext uri="{FF2B5EF4-FFF2-40B4-BE49-F238E27FC236}">
              <a16:creationId xmlns:a16="http://schemas.microsoft.com/office/drawing/2014/main" id="{A872849A-BCF7-4181-8C07-0412AB1337D8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713" name="Text Box 75" hidden="1">
          <a:extLst>
            <a:ext uri="{FF2B5EF4-FFF2-40B4-BE49-F238E27FC236}">
              <a16:creationId xmlns:a16="http://schemas.microsoft.com/office/drawing/2014/main" id="{9D7C0C62-1FA9-48E5-B4E3-EAEACCA72C71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714" name="Text Box 75" hidden="1">
          <a:extLst>
            <a:ext uri="{FF2B5EF4-FFF2-40B4-BE49-F238E27FC236}">
              <a16:creationId xmlns:a16="http://schemas.microsoft.com/office/drawing/2014/main" id="{121AD4D5-FB7B-4080-833C-2B12EDA165E9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715" name="Text Box 75" hidden="1">
          <a:extLst>
            <a:ext uri="{FF2B5EF4-FFF2-40B4-BE49-F238E27FC236}">
              <a16:creationId xmlns:a16="http://schemas.microsoft.com/office/drawing/2014/main" id="{F4D08250-EE02-4AA3-87CB-7CAD61D9DCA2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716" name="Text Box 75" hidden="1">
          <a:extLst>
            <a:ext uri="{FF2B5EF4-FFF2-40B4-BE49-F238E27FC236}">
              <a16:creationId xmlns:a16="http://schemas.microsoft.com/office/drawing/2014/main" id="{4D2C065F-A9AB-4D56-A903-704A6D7CCE6B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717" name="Text Box 75" hidden="1">
          <a:extLst>
            <a:ext uri="{FF2B5EF4-FFF2-40B4-BE49-F238E27FC236}">
              <a16:creationId xmlns:a16="http://schemas.microsoft.com/office/drawing/2014/main" id="{61481D8C-B32D-4C09-B633-D5D02CF6BEC2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718" name="Text Box 75" hidden="1">
          <a:extLst>
            <a:ext uri="{FF2B5EF4-FFF2-40B4-BE49-F238E27FC236}">
              <a16:creationId xmlns:a16="http://schemas.microsoft.com/office/drawing/2014/main" id="{B430971F-C24E-48AF-96E0-D1C6BD8B541C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719" name="Text Box 75" hidden="1">
          <a:extLst>
            <a:ext uri="{FF2B5EF4-FFF2-40B4-BE49-F238E27FC236}">
              <a16:creationId xmlns:a16="http://schemas.microsoft.com/office/drawing/2014/main" id="{96D4FB26-5CDC-4642-8130-E5AA942BC331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720" name="Text Box 75" hidden="1">
          <a:extLst>
            <a:ext uri="{FF2B5EF4-FFF2-40B4-BE49-F238E27FC236}">
              <a16:creationId xmlns:a16="http://schemas.microsoft.com/office/drawing/2014/main" id="{78AA467A-495D-4B8C-99F2-F96384E88746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721" name="Text Box 75" hidden="1">
          <a:extLst>
            <a:ext uri="{FF2B5EF4-FFF2-40B4-BE49-F238E27FC236}">
              <a16:creationId xmlns:a16="http://schemas.microsoft.com/office/drawing/2014/main" id="{7D9E4D29-E6FF-49E5-942E-43C850186F00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722" name="Text Box 75" hidden="1">
          <a:extLst>
            <a:ext uri="{FF2B5EF4-FFF2-40B4-BE49-F238E27FC236}">
              <a16:creationId xmlns:a16="http://schemas.microsoft.com/office/drawing/2014/main" id="{4BF6D48C-B58F-412A-9761-D3DFDFE4BF7B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723" name="Text Box 75" hidden="1">
          <a:extLst>
            <a:ext uri="{FF2B5EF4-FFF2-40B4-BE49-F238E27FC236}">
              <a16:creationId xmlns:a16="http://schemas.microsoft.com/office/drawing/2014/main" id="{1862F4AD-A8B0-4F62-B152-C325C747C78D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724" name="Text Box 75" hidden="1">
          <a:extLst>
            <a:ext uri="{FF2B5EF4-FFF2-40B4-BE49-F238E27FC236}">
              <a16:creationId xmlns:a16="http://schemas.microsoft.com/office/drawing/2014/main" id="{3BD43920-CCAC-4A90-9E24-8C1BBC8A9D2C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725" name="Text Box 75" hidden="1">
          <a:extLst>
            <a:ext uri="{FF2B5EF4-FFF2-40B4-BE49-F238E27FC236}">
              <a16:creationId xmlns:a16="http://schemas.microsoft.com/office/drawing/2014/main" id="{FEEAA307-D91F-4164-9445-E7BDAFDE95EF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726" name="Text Box 75" hidden="1">
          <a:extLst>
            <a:ext uri="{FF2B5EF4-FFF2-40B4-BE49-F238E27FC236}">
              <a16:creationId xmlns:a16="http://schemas.microsoft.com/office/drawing/2014/main" id="{7F7589FF-D5B1-4AE6-98D0-479A5921E186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727" name="Text Box 75" hidden="1">
          <a:extLst>
            <a:ext uri="{FF2B5EF4-FFF2-40B4-BE49-F238E27FC236}">
              <a16:creationId xmlns:a16="http://schemas.microsoft.com/office/drawing/2014/main" id="{3BD132CD-938B-4E88-99AA-6499980CF4B7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728" name="Text Box 75" hidden="1">
          <a:extLst>
            <a:ext uri="{FF2B5EF4-FFF2-40B4-BE49-F238E27FC236}">
              <a16:creationId xmlns:a16="http://schemas.microsoft.com/office/drawing/2014/main" id="{EC27D03D-75DB-4373-83DD-4BEA61F54107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729" name="Text Box 75" hidden="1">
          <a:extLst>
            <a:ext uri="{FF2B5EF4-FFF2-40B4-BE49-F238E27FC236}">
              <a16:creationId xmlns:a16="http://schemas.microsoft.com/office/drawing/2014/main" id="{6BFA139F-B743-46BB-A1A3-4E2FD485E597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730" name="Text Box 75" hidden="1">
          <a:extLst>
            <a:ext uri="{FF2B5EF4-FFF2-40B4-BE49-F238E27FC236}">
              <a16:creationId xmlns:a16="http://schemas.microsoft.com/office/drawing/2014/main" id="{093D06EA-124C-4089-BB1F-F207FB8E127D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731" name="Text Box 75" hidden="1">
          <a:extLst>
            <a:ext uri="{FF2B5EF4-FFF2-40B4-BE49-F238E27FC236}">
              <a16:creationId xmlns:a16="http://schemas.microsoft.com/office/drawing/2014/main" id="{D1393B7D-6229-4F52-8E44-D51D8EC286DC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732" name="Text Box 75" hidden="1">
          <a:extLst>
            <a:ext uri="{FF2B5EF4-FFF2-40B4-BE49-F238E27FC236}">
              <a16:creationId xmlns:a16="http://schemas.microsoft.com/office/drawing/2014/main" id="{FC771676-AE8A-4DBF-A4C8-0536ACC8E8E8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733" name="Text Box 75" hidden="1">
          <a:extLst>
            <a:ext uri="{FF2B5EF4-FFF2-40B4-BE49-F238E27FC236}">
              <a16:creationId xmlns:a16="http://schemas.microsoft.com/office/drawing/2014/main" id="{5A6E98D9-CE6A-4F0E-9C20-D873C8304DC1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734" name="Text Box 75" hidden="1">
          <a:extLst>
            <a:ext uri="{FF2B5EF4-FFF2-40B4-BE49-F238E27FC236}">
              <a16:creationId xmlns:a16="http://schemas.microsoft.com/office/drawing/2014/main" id="{61F2F14F-AD0A-4E35-ABDD-AF861080BB88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735" name="Text Box 75" hidden="1">
          <a:extLst>
            <a:ext uri="{FF2B5EF4-FFF2-40B4-BE49-F238E27FC236}">
              <a16:creationId xmlns:a16="http://schemas.microsoft.com/office/drawing/2014/main" id="{F686FC6A-6B98-4380-A14F-C0CDE13099F4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736" name="Text Box 75" hidden="1">
          <a:extLst>
            <a:ext uri="{FF2B5EF4-FFF2-40B4-BE49-F238E27FC236}">
              <a16:creationId xmlns:a16="http://schemas.microsoft.com/office/drawing/2014/main" id="{3EB85218-57F1-4E57-9AF9-8AE8F8291743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737" name="Text Box 75" hidden="1">
          <a:extLst>
            <a:ext uri="{FF2B5EF4-FFF2-40B4-BE49-F238E27FC236}">
              <a16:creationId xmlns:a16="http://schemas.microsoft.com/office/drawing/2014/main" id="{31B100F4-599A-413A-A1C4-4A96A2E64F21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738" name="Text Box 75" hidden="1">
          <a:extLst>
            <a:ext uri="{FF2B5EF4-FFF2-40B4-BE49-F238E27FC236}">
              <a16:creationId xmlns:a16="http://schemas.microsoft.com/office/drawing/2014/main" id="{F716D08C-231B-4ECE-9686-2D5164F108F4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739" name="Text Box 75" hidden="1">
          <a:extLst>
            <a:ext uri="{FF2B5EF4-FFF2-40B4-BE49-F238E27FC236}">
              <a16:creationId xmlns:a16="http://schemas.microsoft.com/office/drawing/2014/main" id="{126E36C2-FF28-4510-B5C9-E636DD9A8860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740" name="Text Box 75" hidden="1">
          <a:extLst>
            <a:ext uri="{FF2B5EF4-FFF2-40B4-BE49-F238E27FC236}">
              <a16:creationId xmlns:a16="http://schemas.microsoft.com/office/drawing/2014/main" id="{A65ACDA4-B252-4FB5-A732-399DD352159A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741" name="Text Box 75" hidden="1">
          <a:extLst>
            <a:ext uri="{FF2B5EF4-FFF2-40B4-BE49-F238E27FC236}">
              <a16:creationId xmlns:a16="http://schemas.microsoft.com/office/drawing/2014/main" id="{8EE6A59F-28C8-49DD-BFD8-C9F4F27D37DE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742" name="Text Box 75" hidden="1">
          <a:extLst>
            <a:ext uri="{FF2B5EF4-FFF2-40B4-BE49-F238E27FC236}">
              <a16:creationId xmlns:a16="http://schemas.microsoft.com/office/drawing/2014/main" id="{07F2F968-48D5-40CD-A239-6AB5FA49E693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743" name="Text Box 75" hidden="1">
          <a:extLst>
            <a:ext uri="{FF2B5EF4-FFF2-40B4-BE49-F238E27FC236}">
              <a16:creationId xmlns:a16="http://schemas.microsoft.com/office/drawing/2014/main" id="{F3246C0D-2C0E-4CA9-821E-46ADC320139B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744" name="Text Box 75" hidden="1">
          <a:extLst>
            <a:ext uri="{FF2B5EF4-FFF2-40B4-BE49-F238E27FC236}">
              <a16:creationId xmlns:a16="http://schemas.microsoft.com/office/drawing/2014/main" id="{0A186E07-BC5B-40DC-9451-693E3D1B9B85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745" name="Text Box 75" hidden="1">
          <a:extLst>
            <a:ext uri="{FF2B5EF4-FFF2-40B4-BE49-F238E27FC236}">
              <a16:creationId xmlns:a16="http://schemas.microsoft.com/office/drawing/2014/main" id="{39C4B099-CF46-4462-8FE8-2E16AECEBE18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746" name="Text Box 75" hidden="1">
          <a:extLst>
            <a:ext uri="{FF2B5EF4-FFF2-40B4-BE49-F238E27FC236}">
              <a16:creationId xmlns:a16="http://schemas.microsoft.com/office/drawing/2014/main" id="{A727FD8E-F82C-45E7-8D39-211C32EAA01E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747" name="Text Box 75" hidden="1">
          <a:extLst>
            <a:ext uri="{FF2B5EF4-FFF2-40B4-BE49-F238E27FC236}">
              <a16:creationId xmlns:a16="http://schemas.microsoft.com/office/drawing/2014/main" id="{FCEC9E39-47CD-443B-9E88-FD2B7C3665A4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748" name="Text Box 75" hidden="1">
          <a:extLst>
            <a:ext uri="{FF2B5EF4-FFF2-40B4-BE49-F238E27FC236}">
              <a16:creationId xmlns:a16="http://schemas.microsoft.com/office/drawing/2014/main" id="{684F1282-A74D-40A4-9D56-C1CC039957AE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749" name="Text Box 75" hidden="1">
          <a:extLst>
            <a:ext uri="{FF2B5EF4-FFF2-40B4-BE49-F238E27FC236}">
              <a16:creationId xmlns:a16="http://schemas.microsoft.com/office/drawing/2014/main" id="{2AB5B2CE-8FE6-4330-8D50-F04882D46F9D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750" name="Text Box 75" hidden="1">
          <a:extLst>
            <a:ext uri="{FF2B5EF4-FFF2-40B4-BE49-F238E27FC236}">
              <a16:creationId xmlns:a16="http://schemas.microsoft.com/office/drawing/2014/main" id="{4464DC76-0C0F-48E2-957F-6F8AF31242C8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751" name="Text Box 75" hidden="1">
          <a:extLst>
            <a:ext uri="{FF2B5EF4-FFF2-40B4-BE49-F238E27FC236}">
              <a16:creationId xmlns:a16="http://schemas.microsoft.com/office/drawing/2014/main" id="{2B2F2CA7-4759-4F9A-8A00-DABA893054CD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752" name="Text Box 75" hidden="1">
          <a:extLst>
            <a:ext uri="{FF2B5EF4-FFF2-40B4-BE49-F238E27FC236}">
              <a16:creationId xmlns:a16="http://schemas.microsoft.com/office/drawing/2014/main" id="{C72F07B8-FD07-423E-9C24-64EF88FCBA7F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152400"/>
    <xdr:sp macro="" textlink="">
      <xdr:nvSpPr>
        <xdr:cNvPr id="14753" name="Text Box 75" hidden="1">
          <a:extLst>
            <a:ext uri="{FF2B5EF4-FFF2-40B4-BE49-F238E27FC236}">
              <a16:creationId xmlns:a16="http://schemas.microsoft.com/office/drawing/2014/main" id="{223EE319-F7F6-4A65-9A07-6F2EE347460F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754" name="Text Box 75" hidden="1">
          <a:extLst>
            <a:ext uri="{FF2B5EF4-FFF2-40B4-BE49-F238E27FC236}">
              <a16:creationId xmlns:a16="http://schemas.microsoft.com/office/drawing/2014/main" id="{2B9363CC-D348-41EC-AF6E-1CC17BF07F91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755" name="Text Box 75" hidden="1">
          <a:extLst>
            <a:ext uri="{FF2B5EF4-FFF2-40B4-BE49-F238E27FC236}">
              <a16:creationId xmlns:a16="http://schemas.microsoft.com/office/drawing/2014/main" id="{CC05E758-1F4B-46B6-BB9B-1DC47B1709C1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756" name="Text Box 75" hidden="1">
          <a:extLst>
            <a:ext uri="{FF2B5EF4-FFF2-40B4-BE49-F238E27FC236}">
              <a16:creationId xmlns:a16="http://schemas.microsoft.com/office/drawing/2014/main" id="{94611C19-4DE6-4F83-9163-A41D62775E50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757" name="Text Box 75" hidden="1">
          <a:extLst>
            <a:ext uri="{FF2B5EF4-FFF2-40B4-BE49-F238E27FC236}">
              <a16:creationId xmlns:a16="http://schemas.microsoft.com/office/drawing/2014/main" id="{A44BD3A0-649F-4065-9119-FE5505051200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758" name="Text Box 75" hidden="1">
          <a:extLst>
            <a:ext uri="{FF2B5EF4-FFF2-40B4-BE49-F238E27FC236}">
              <a16:creationId xmlns:a16="http://schemas.microsoft.com/office/drawing/2014/main" id="{E0AC0F72-56D9-47AE-8BD8-8E9603B73DDF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759" name="Text Box 75" hidden="1">
          <a:extLst>
            <a:ext uri="{FF2B5EF4-FFF2-40B4-BE49-F238E27FC236}">
              <a16:creationId xmlns:a16="http://schemas.microsoft.com/office/drawing/2014/main" id="{169E96E4-3894-4053-A2E9-AFFC015B6DDE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760" name="Text Box 75" hidden="1">
          <a:extLst>
            <a:ext uri="{FF2B5EF4-FFF2-40B4-BE49-F238E27FC236}">
              <a16:creationId xmlns:a16="http://schemas.microsoft.com/office/drawing/2014/main" id="{32711C5D-4311-49EE-B0F2-A74D57C5F575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761" name="Text Box 75" hidden="1">
          <a:extLst>
            <a:ext uri="{FF2B5EF4-FFF2-40B4-BE49-F238E27FC236}">
              <a16:creationId xmlns:a16="http://schemas.microsoft.com/office/drawing/2014/main" id="{A06EC234-2B24-4D44-8ACD-9D42A0DEE95D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762" name="Text Box 75" hidden="1">
          <a:extLst>
            <a:ext uri="{FF2B5EF4-FFF2-40B4-BE49-F238E27FC236}">
              <a16:creationId xmlns:a16="http://schemas.microsoft.com/office/drawing/2014/main" id="{D661C1AF-645D-4A83-B111-7E8B0F50A15E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763" name="Text Box 75" hidden="1">
          <a:extLst>
            <a:ext uri="{FF2B5EF4-FFF2-40B4-BE49-F238E27FC236}">
              <a16:creationId xmlns:a16="http://schemas.microsoft.com/office/drawing/2014/main" id="{0CA21DF2-2589-4F4F-8121-75CBB4BC4564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764" name="Text Box 75" hidden="1">
          <a:extLst>
            <a:ext uri="{FF2B5EF4-FFF2-40B4-BE49-F238E27FC236}">
              <a16:creationId xmlns:a16="http://schemas.microsoft.com/office/drawing/2014/main" id="{BFA33802-FEB2-44D9-8215-E192022538F2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765" name="Text Box 75" hidden="1">
          <a:extLst>
            <a:ext uri="{FF2B5EF4-FFF2-40B4-BE49-F238E27FC236}">
              <a16:creationId xmlns:a16="http://schemas.microsoft.com/office/drawing/2014/main" id="{ABB420A3-0894-4C46-B290-CB6B7AF06D19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766" name="Text Box 75" hidden="1">
          <a:extLst>
            <a:ext uri="{FF2B5EF4-FFF2-40B4-BE49-F238E27FC236}">
              <a16:creationId xmlns:a16="http://schemas.microsoft.com/office/drawing/2014/main" id="{0A4C77D4-54F4-4535-8909-400EACDAFDB7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767" name="Text Box 75" hidden="1">
          <a:extLst>
            <a:ext uri="{FF2B5EF4-FFF2-40B4-BE49-F238E27FC236}">
              <a16:creationId xmlns:a16="http://schemas.microsoft.com/office/drawing/2014/main" id="{7EB8DC0D-3297-451F-8B08-443326549EBE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768" name="Text Box 75" hidden="1">
          <a:extLst>
            <a:ext uri="{FF2B5EF4-FFF2-40B4-BE49-F238E27FC236}">
              <a16:creationId xmlns:a16="http://schemas.microsoft.com/office/drawing/2014/main" id="{AEDC6F63-DA1D-4955-974D-23A965E76991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769" name="Text Box 75" hidden="1">
          <a:extLst>
            <a:ext uri="{FF2B5EF4-FFF2-40B4-BE49-F238E27FC236}">
              <a16:creationId xmlns:a16="http://schemas.microsoft.com/office/drawing/2014/main" id="{4B13EF5B-1477-4C02-BDFE-A7A5ED62FBAE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770" name="Text Box 75" hidden="1">
          <a:extLst>
            <a:ext uri="{FF2B5EF4-FFF2-40B4-BE49-F238E27FC236}">
              <a16:creationId xmlns:a16="http://schemas.microsoft.com/office/drawing/2014/main" id="{328F92E3-994D-4A41-8898-B691496B1FA1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771" name="Text Box 75" hidden="1">
          <a:extLst>
            <a:ext uri="{FF2B5EF4-FFF2-40B4-BE49-F238E27FC236}">
              <a16:creationId xmlns:a16="http://schemas.microsoft.com/office/drawing/2014/main" id="{C3792D34-C583-4946-B6CF-B2455C699219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772" name="Text Box 75" hidden="1">
          <a:extLst>
            <a:ext uri="{FF2B5EF4-FFF2-40B4-BE49-F238E27FC236}">
              <a16:creationId xmlns:a16="http://schemas.microsoft.com/office/drawing/2014/main" id="{2ED5A9E1-9ED6-4A26-BC36-F2DBEFF95C6F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773" name="Text Box 75" hidden="1">
          <a:extLst>
            <a:ext uri="{FF2B5EF4-FFF2-40B4-BE49-F238E27FC236}">
              <a16:creationId xmlns:a16="http://schemas.microsoft.com/office/drawing/2014/main" id="{105BA6D6-6F7E-4C86-A6F0-6E3988D15510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774" name="Text Box 75" hidden="1">
          <a:extLst>
            <a:ext uri="{FF2B5EF4-FFF2-40B4-BE49-F238E27FC236}">
              <a16:creationId xmlns:a16="http://schemas.microsoft.com/office/drawing/2014/main" id="{600E3E9C-C6B6-4AAC-8E04-5F98084061E8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775" name="Text Box 75" hidden="1">
          <a:extLst>
            <a:ext uri="{FF2B5EF4-FFF2-40B4-BE49-F238E27FC236}">
              <a16:creationId xmlns:a16="http://schemas.microsoft.com/office/drawing/2014/main" id="{8BF79853-DAFB-4701-A9BD-8BF863000F69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776" name="Text Box 75" hidden="1">
          <a:extLst>
            <a:ext uri="{FF2B5EF4-FFF2-40B4-BE49-F238E27FC236}">
              <a16:creationId xmlns:a16="http://schemas.microsoft.com/office/drawing/2014/main" id="{0552992A-9770-4253-B028-F05E7B87E1A6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777" name="Text Box 75" hidden="1">
          <a:extLst>
            <a:ext uri="{FF2B5EF4-FFF2-40B4-BE49-F238E27FC236}">
              <a16:creationId xmlns:a16="http://schemas.microsoft.com/office/drawing/2014/main" id="{0E111942-CEAF-4E3F-B7E9-8906DC5E4935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778" name="Text Box 75" hidden="1">
          <a:extLst>
            <a:ext uri="{FF2B5EF4-FFF2-40B4-BE49-F238E27FC236}">
              <a16:creationId xmlns:a16="http://schemas.microsoft.com/office/drawing/2014/main" id="{FC4C7878-32B1-42AD-9C3A-8EB1CE1D72DF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152400"/>
    <xdr:sp macro="" textlink="">
      <xdr:nvSpPr>
        <xdr:cNvPr id="14779" name="Text Box 75" hidden="1">
          <a:extLst>
            <a:ext uri="{FF2B5EF4-FFF2-40B4-BE49-F238E27FC236}">
              <a16:creationId xmlns:a16="http://schemas.microsoft.com/office/drawing/2014/main" id="{33384335-C1CE-44DB-A49B-2999A32987C5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152400"/>
    <xdr:sp macro="" textlink="">
      <xdr:nvSpPr>
        <xdr:cNvPr id="14780" name="Text Box 75" hidden="1">
          <a:extLst>
            <a:ext uri="{FF2B5EF4-FFF2-40B4-BE49-F238E27FC236}">
              <a16:creationId xmlns:a16="http://schemas.microsoft.com/office/drawing/2014/main" id="{4756DA48-F3C2-4278-89DC-F1718A2E48A0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781" name="Text Box 75" hidden="1">
          <a:extLst>
            <a:ext uri="{FF2B5EF4-FFF2-40B4-BE49-F238E27FC236}">
              <a16:creationId xmlns:a16="http://schemas.microsoft.com/office/drawing/2014/main" id="{607C80C3-8EB4-4CDB-AEDD-AF26F23BA3CB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782" name="Text Box 75" hidden="1">
          <a:extLst>
            <a:ext uri="{FF2B5EF4-FFF2-40B4-BE49-F238E27FC236}">
              <a16:creationId xmlns:a16="http://schemas.microsoft.com/office/drawing/2014/main" id="{8C3EE6C7-077A-4A6D-9844-17B1BA6B79AA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783" name="Text Box 75" hidden="1">
          <a:extLst>
            <a:ext uri="{FF2B5EF4-FFF2-40B4-BE49-F238E27FC236}">
              <a16:creationId xmlns:a16="http://schemas.microsoft.com/office/drawing/2014/main" id="{F51699F6-6D7D-4A12-BB57-2A4D41E198D4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784" name="Text Box 75" hidden="1">
          <a:extLst>
            <a:ext uri="{FF2B5EF4-FFF2-40B4-BE49-F238E27FC236}">
              <a16:creationId xmlns:a16="http://schemas.microsoft.com/office/drawing/2014/main" id="{D7729C3E-C5AF-434C-A8D0-31B644013E50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785" name="Text Box 75" hidden="1">
          <a:extLst>
            <a:ext uri="{FF2B5EF4-FFF2-40B4-BE49-F238E27FC236}">
              <a16:creationId xmlns:a16="http://schemas.microsoft.com/office/drawing/2014/main" id="{A6A4DBFB-E9B5-49B1-BF2E-0F62A233CBC7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786" name="Text Box 75" hidden="1">
          <a:extLst>
            <a:ext uri="{FF2B5EF4-FFF2-40B4-BE49-F238E27FC236}">
              <a16:creationId xmlns:a16="http://schemas.microsoft.com/office/drawing/2014/main" id="{05E0F07B-8ECA-4E4D-B892-B121260556F9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787" name="Text Box 75" hidden="1">
          <a:extLst>
            <a:ext uri="{FF2B5EF4-FFF2-40B4-BE49-F238E27FC236}">
              <a16:creationId xmlns:a16="http://schemas.microsoft.com/office/drawing/2014/main" id="{162DA770-4AE0-424A-B982-02D7CDD101B9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788" name="Text Box 75" hidden="1">
          <a:extLst>
            <a:ext uri="{FF2B5EF4-FFF2-40B4-BE49-F238E27FC236}">
              <a16:creationId xmlns:a16="http://schemas.microsoft.com/office/drawing/2014/main" id="{A7CF63E0-FE5E-43D1-BCAA-F11BD07544E5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789" name="Text Box 75" hidden="1">
          <a:extLst>
            <a:ext uri="{FF2B5EF4-FFF2-40B4-BE49-F238E27FC236}">
              <a16:creationId xmlns:a16="http://schemas.microsoft.com/office/drawing/2014/main" id="{088754E2-07B1-4DCC-B69F-34589D00378D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790" name="Text Box 75" hidden="1">
          <a:extLst>
            <a:ext uri="{FF2B5EF4-FFF2-40B4-BE49-F238E27FC236}">
              <a16:creationId xmlns:a16="http://schemas.microsoft.com/office/drawing/2014/main" id="{128DCE2E-7F12-4166-BCB1-99E4AF3213C7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791" name="Text Box 75" hidden="1">
          <a:extLst>
            <a:ext uri="{FF2B5EF4-FFF2-40B4-BE49-F238E27FC236}">
              <a16:creationId xmlns:a16="http://schemas.microsoft.com/office/drawing/2014/main" id="{799E5EED-B131-4686-8D53-277920C562EF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792" name="Text Box 75" hidden="1">
          <a:extLst>
            <a:ext uri="{FF2B5EF4-FFF2-40B4-BE49-F238E27FC236}">
              <a16:creationId xmlns:a16="http://schemas.microsoft.com/office/drawing/2014/main" id="{8FF956FF-7C70-4762-89FA-7885BA7224BC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793" name="Text Box 75" hidden="1">
          <a:extLst>
            <a:ext uri="{FF2B5EF4-FFF2-40B4-BE49-F238E27FC236}">
              <a16:creationId xmlns:a16="http://schemas.microsoft.com/office/drawing/2014/main" id="{7DA4F0D0-84F2-473E-A1BB-AE98EE801D00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794" name="Text Box 75" hidden="1">
          <a:extLst>
            <a:ext uri="{FF2B5EF4-FFF2-40B4-BE49-F238E27FC236}">
              <a16:creationId xmlns:a16="http://schemas.microsoft.com/office/drawing/2014/main" id="{FF186091-2369-43F9-948B-50B3B9BDE0F8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795" name="Text Box 75" hidden="1">
          <a:extLst>
            <a:ext uri="{FF2B5EF4-FFF2-40B4-BE49-F238E27FC236}">
              <a16:creationId xmlns:a16="http://schemas.microsoft.com/office/drawing/2014/main" id="{8F074AC6-22E0-42C0-996A-0D6E30550F77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796" name="Text Box 75" hidden="1">
          <a:extLst>
            <a:ext uri="{FF2B5EF4-FFF2-40B4-BE49-F238E27FC236}">
              <a16:creationId xmlns:a16="http://schemas.microsoft.com/office/drawing/2014/main" id="{0C8050AA-0D1B-4956-8C91-C648B40CC163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797" name="Text Box 75" hidden="1">
          <a:extLst>
            <a:ext uri="{FF2B5EF4-FFF2-40B4-BE49-F238E27FC236}">
              <a16:creationId xmlns:a16="http://schemas.microsoft.com/office/drawing/2014/main" id="{85B3A3DD-267C-4355-9170-7CBF5C63C320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798" name="Text Box 75" hidden="1">
          <a:extLst>
            <a:ext uri="{FF2B5EF4-FFF2-40B4-BE49-F238E27FC236}">
              <a16:creationId xmlns:a16="http://schemas.microsoft.com/office/drawing/2014/main" id="{1F713B7E-1E38-45ED-863D-014E227D4117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799" name="Text Box 75" hidden="1">
          <a:extLst>
            <a:ext uri="{FF2B5EF4-FFF2-40B4-BE49-F238E27FC236}">
              <a16:creationId xmlns:a16="http://schemas.microsoft.com/office/drawing/2014/main" id="{278B58C3-8BFB-4164-BF90-8011B1E9195D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800" name="Text Box 75" hidden="1">
          <a:extLst>
            <a:ext uri="{FF2B5EF4-FFF2-40B4-BE49-F238E27FC236}">
              <a16:creationId xmlns:a16="http://schemas.microsoft.com/office/drawing/2014/main" id="{53520950-EACB-4865-834A-8D241FAE7994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801" name="Text Box 75" hidden="1">
          <a:extLst>
            <a:ext uri="{FF2B5EF4-FFF2-40B4-BE49-F238E27FC236}">
              <a16:creationId xmlns:a16="http://schemas.microsoft.com/office/drawing/2014/main" id="{C48564E4-A8F6-4E6F-A0B6-B7B23821B231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802" name="Text Box 75" hidden="1">
          <a:extLst>
            <a:ext uri="{FF2B5EF4-FFF2-40B4-BE49-F238E27FC236}">
              <a16:creationId xmlns:a16="http://schemas.microsoft.com/office/drawing/2014/main" id="{ADCAA8DA-AE4F-4E43-ABFE-809C4EFC3251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803" name="Text Box 75" hidden="1">
          <a:extLst>
            <a:ext uri="{FF2B5EF4-FFF2-40B4-BE49-F238E27FC236}">
              <a16:creationId xmlns:a16="http://schemas.microsoft.com/office/drawing/2014/main" id="{C21444A6-9366-4DA3-8758-FEEFAFC7F544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804" name="Text Box 75" hidden="1">
          <a:extLst>
            <a:ext uri="{FF2B5EF4-FFF2-40B4-BE49-F238E27FC236}">
              <a16:creationId xmlns:a16="http://schemas.microsoft.com/office/drawing/2014/main" id="{0B308260-B0C6-4BB3-B6AF-12E8E70F8D70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805" name="Text Box 75" hidden="1">
          <a:extLst>
            <a:ext uri="{FF2B5EF4-FFF2-40B4-BE49-F238E27FC236}">
              <a16:creationId xmlns:a16="http://schemas.microsoft.com/office/drawing/2014/main" id="{C95E7D9F-2C82-47A3-9ED9-57FFCCCBB3AA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152400"/>
    <xdr:sp macro="" textlink="">
      <xdr:nvSpPr>
        <xdr:cNvPr id="14806" name="Text Box 75" hidden="1">
          <a:extLst>
            <a:ext uri="{FF2B5EF4-FFF2-40B4-BE49-F238E27FC236}">
              <a16:creationId xmlns:a16="http://schemas.microsoft.com/office/drawing/2014/main" id="{F63706CC-4F54-4582-9D67-9C79EAE3DB41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152400"/>
    <xdr:sp macro="" textlink="">
      <xdr:nvSpPr>
        <xdr:cNvPr id="14807" name="Text Box 75" hidden="1">
          <a:extLst>
            <a:ext uri="{FF2B5EF4-FFF2-40B4-BE49-F238E27FC236}">
              <a16:creationId xmlns:a16="http://schemas.microsoft.com/office/drawing/2014/main" id="{953EBA80-5C38-4930-A1CF-E64ED264F60C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808" name="Text Box 75" hidden="1">
          <a:extLst>
            <a:ext uri="{FF2B5EF4-FFF2-40B4-BE49-F238E27FC236}">
              <a16:creationId xmlns:a16="http://schemas.microsoft.com/office/drawing/2014/main" id="{9DB72C63-36FC-47DB-AAD2-5CB593094DCD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809" name="Text Box 75" hidden="1">
          <a:extLst>
            <a:ext uri="{FF2B5EF4-FFF2-40B4-BE49-F238E27FC236}">
              <a16:creationId xmlns:a16="http://schemas.microsoft.com/office/drawing/2014/main" id="{E85AF123-A1A2-4342-9F1E-2B547D0ED24E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4810" name="Text Box 75" hidden="1">
          <a:extLst>
            <a:ext uri="{FF2B5EF4-FFF2-40B4-BE49-F238E27FC236}">
              <a16:creationId xmlns:a16="http://schemas.microsoft.com/office/drawing/2014/main" id="{D768B570-BF71-4445-B7DA-F3273E845FC3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4811" name="Text Box 75" hidden="1">
          <a:extLst>
            <a:ext uri="{FF2B5EF4-FFF2-40B4-BE49-F238E27FC236}">
              <a16:creationId xmlns:a16="http://schemas.microsoft.com/office/drawing/2014/main" id="{52F4BB38-44ED-4CDA-A100-FC23D33563ED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812" name="Text Box 75" hidden="1">
          <a:extLst>
            <a:ext uri="{FF2B5EF4-FFF2-40B4-BE49-F238E27FC236}">
              <a16:creationId xmlns:a16="http://schemas.microsoft.com/office/drawing/2014/main" id="{EB80A477-CDD6-484A-9D94-3F3CD0FEC723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813" name="Text Box 75" hidden="1">
          <a:extLst>
            <a:ext uri="{FF2B5EF4-FFF2-40B4-BE49-F238E27FC236}">
              <a16:creationId xmlns:a16="http://schemas.microsoft.com/office/drawing/2014/main" id="{802C2322-F4B1-4D2E-A320-A69651077B76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814" name="Text Box 75" hidden="1">
          <a:extLst>
            <a:ext uri="{FF2B5EF4-FFF2-40B4-BE49-F238E27FC236}">
              <a16:creationId xmlns:a16="http://schemas.microsoft.com/office/drawing/2014/main" id="{AF769F06-4C48-43C1-BDBE-56E0D550625F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4815" name="Text Box 75" hidden="1">
          <a:extLst>
            <a:ext uri="{FF2B5EF4-FFF2-40B4-BE49-F238E27FC236}">
              <a16:creationId xmlns:a16="http://schemas.microsoft.com/office/drawing/2014/main" id="{C006EB63-425B-464D-9689-EA939D15FAAF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4816" name="Text Box 75" hidden="1">
          <a:extLst>
            <a:ext uri="{FF2B5EF4-FFF2-40B4-BE49-F238E27FC236}">
              <a16:creationId xmlns:a16="http://schemas.microsoft.com/office/drawing/2014/main" id="{F3158B26-7E55-4377-8D95-C010F051AF5B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4817" name="Text Box 75" hidden="1">
          <a:extLst>
            <a:ext uri="{FF2B5EF4-FFF2-40B4-BE49-F238E27FC236}">
              <a16:creationId xmlns:a16="http://schemas.microsoft.com/office/drawing/2014/main" id="{A04C881A-44BF-4D3A-9FB0-244ADE2E7DF6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818" name="Text Box 75" hidden="1">
          <a:extLst>
            <a:ext uri="{FF2B5EF4-FFF2-40B4-BE49-F238E27FC236}">
              <a16:creationId xmlns:a16="http://schemas.microsoft.com/office/drawing/2014/main" id="{218C313E-0802-4382-9836-616C1B37876F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819" name="Text Box 75" hidden="1">
          <a:extLst>
            <a:ext uri="{FF2B5EF4-FFF2-40B4-BE49-F238E27FC236}">
              <a16:creationId xmlns:a16="http://schemas.microsoft.com/office/drawing/2014/main" id="{650970AD-A5F6-427C-8F78-305E5FFA58D9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820" name="Text Box 75" hidden="1">
          <a:extLst>
            <a:ext uri="{FF2B5EF4-FFF2-40B4-BE49-F238E27FC236}">
              <a16:creationId xmlns:a16="http://schemas.microsoft.com/office/drawing/2014/main" id="{B4948BD2-3565-4930-9D8D-4C51996705B8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821" name="Text Box 75" hidden="1">
          <a:extLst>
            <a:ext uri="{FF2B5EF4-FFF2-40B4-BE49-F238E27FC236}">
              <a16:creationId xmlns:a16="http://schemas.microsoft.com/office/drawing/2014/main" id="{E3FECA84-F63E-4678-84C2-C2F41601C651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4822" name="Text Box 75" hidden="1">
          <a:extLst>
            <a:ext uri="{FF2B5EF4-FFF2-40B4-BE49-F238E27FC236}">
              <a16:creationId xmlns:a16="http://schemas.microsoft.com/office/drawing/2014/main" id="{553C2154-21FE-45AB-879D-71F8794924CC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4823" name="Text Box 75" hidden="1">
          <a:extLst>
            <a:ext uri="{FF2B5EF4-FFF2-40B4-BE49-F238E27FC236}">
              <a16:creationId xmlns:a16="http://schemas.microsoft.com/office/drawing/2014/main" id="{0B2455DD-293B-42BF-B8DC-0E3C083B2A82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4824" name="Text Box 75" hidden="1">
          <a:extLst>
            <a:ext uri="{FF2B5EF4-FFF2-40B4-BE49-F238E27FC236}">
              <a16:creationId xmlns:a16="http://schemas.microsoft.com/office/drawing/2014/main" id="{E2F238D0-F521-4E90-9A91-416CA9BA08E7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4825" name="Text Box 75" hidden="1">
          <a:extLst>
            <a:ext uri="{FF2B5EF4-FFF2-40B4-BE49-F238E27FC236}">
              <a16:creationId xmlns:a16="http://schemas.microsoft.com/office/drawing/2014/main" id="{BC9356A3-7CFC-4766-AAA6-8FAF2763E2DA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826" name="Text Box 75" hidden="1">
          <a:extLst>
            <a:ext uri="{FF2B5EF4-FFF2-40B4-BE49-F238E27FC236}">
              <a16:creationId xmlns:a16="http://schemas.microsoft.com/office/drawing/2014/main" id="{51857B70-8A67-4ECE-9CB8-DA16F27488F8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827" name="Text Box 75" hidden="1">
          <a:extLst>
            <a:ext uri="{FF2B5EF4-FFF2-40B4-BE49-F238E27FC236}">
              <a16:creationId xmlns:a16="http://schemas.microsoft.com/office/drawing/2014/main" id="{6F4EDA7C-75EE-4658-81F0-5EC36362BF1E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828" name="Text Box 75" hidden="1">
          <a:extLst>
            <a:ext uri="{FF2B5EF4-FFF2-40B4-BE49-F238E27FC236}">
              <a16:creationId xmlns:a16="http://schemas.microsoft.com/office/drawing/2014/main" id="{3730ADF5-14BC-4497-BB81-B33D9A10B2AD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829" name="Text Box 75" hidden="1">
          <a:extLst>
            <a:ext uri="{FF2B5EF4-FFF2-40B4-BE49-F238E27FC236}">
              <a16:creationId xmlns:a16="http://schemas.microsoft.com/office/drawing/2014/main" id="{FD49DEA6-B5EF-43EC-B8B0-11B65B65B89D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830" name="Text Box 75" hidden="1">
          <a:extLst>
            <a:ext uri="{FF2B5EF4-FFF2-40B4-BE49-F238E27FC236}">
              <a16:creationId xmlns:a16="http://schemas.microsoft.com/office/drawing/2014/main" id="{C3C8601D-EA3F-4521-B025-03F1819ED573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4831" name="Text Box 75" hidden="1">
          <a:extLst>
            <a:ext uri="{FF2B5EF4-FFF2-40B4-BE49-F238E27FC236}">
              <a16:creationId xmlns:a16="http://schemas.microsoft.com/office/drawing/2014/main" id="{845327B2-AA75-40AA-B723-0956AD64BD0B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4832" name="Text Box 75" hidden="1">
          <a:extLst>
            <a:ext uri="{FF2B5EF4-FFF2-40B4-BE49-F238E27FC236}">
              <a16:creationId xmlns:a16="http://schemas.microsoft.com/office/drawing/2014/main" id="{8B066286-A5EB-436B-A7CA-FD41C0E6934A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4833" name="Text Box 75" hidden="1">
          <a:extLst>
            <a:ext uri="{FF2B5EF4-FFF2-40B4-BE49-F238E27FC236}">
              <a16:creationId xmlns:a16="http://schemas.microsoft.com/office/drawing/2014/main" id="{AD8C8F21-7A14-498D-A183-CC04F42B4608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4834" name="Text Box 75" hidden="1">
          <a:extLst>
            <a:ext uri="{FF2B5EF4-FFF2-40B4-BE49-F238E27FC236}">
              <a16:creationId xmlns:a16="http://schemas.microsoft.com/office/drawing/2014/main" id="{C109D834-0639-4B4D-9A96-F6A438913FD7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4835" name="Text Box 75" hidden="1">
          <a:extLst>
            <a:ext uri="{FF2B5EF4-FFF2-40B4-BE49-F238E27FC236}">
              <a16:creationId xmlns:a16="http://schemas.microsoft.com/office/drawing/2014/main" id="{4A53A354-1E62-4857-BF70-C9357F5FF265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836" name="Text Box 75" hidden="1">
          <a:extLst>
            <a:ext uri="{FF2B5EF4-FFF2-40B4-BE49-F238E27FC236}">
              <a16:creationId xmlns:a16="http://schemas.microsoft.com/office/drawing/2014/main" id="{965E7961-26F2-4E2B-B8A7-4B757C188C0E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837" name="Text Box 75" hidden="1">
          <a:extLst>
            <a:ext uri="{FF2B5EF4-FFF2-40B4-BE49-F238E27FC236}">
              <a16:creationId xmlns:a16="http://schemas.microsoft.com/office/drawing/2014/main" id="{4E2095D1-7605-4018-A1AC-FF04DE5BBF7A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838" name="Text Box 75" hidden="1">
          <a:extLst>
            <a:ext uri="{FF2B5EF4-FFF2-40B4-BE49-F238E27FC236}">
              <a16:creationId xmlns:a16="http://schemas.microsoft.com/office/drawing/2014/main" id="{6745A5B5-FC46-489A-A04E-684EA59B48BA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839" name="Text Box 75" hidden="1">
          <a:extLst>
            <a:ext uri="{FF2B5EF4-FFF2-40B4-BE49-F238E27FC236}">
              <a16:creationId xmlns:a16="http://schemas.microsoft.com/office/drawing/2014/main" id="{4C8C971D-7635-487D-889E-390192BDA6F8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840" name="Text Box 75" hidden="1">
          <a:extLst>
            <a:ext uri="{FF2B5EF4-FFF2-40B4-BE49-F238E27FC236}">
              <a16:creationId xmlns:a16="http://schemas.microsoft.com/office/drawing/2014/main" id="{457251F2-5006-4D2F-8E60-E9DB655A9128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841" name="Text Box 75" hidden="1">
          <a:extLst>
            <a:ext uri="{FF2B5EF4-FFF2-40B4-BE49-F238E27FC236}">
              <a16:creationId xmlns:a16="http://schemas.microsoft.com/office/drawing/2014/main" id="{99B2C80B-5DD9-468F-8968-86EE7922B24F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4842" name="Text Box 75" hidden="1">
          <a:extLst>
            <a:ext uri="{FF2B5EF4-FFF2-40B4-BE49-F238E27FC236}">
              <a16:creationId xmlns:a16="http://schemas.microsoft.com/office/drawing/2014/main" id="{17124AAD-4898-48B9-8F26-AC11D7C91C8D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4843" name="Text Box 75" hidden="1">
          <a:extLst>
            <a:ext uri="{FF2B5EF4-FFF2-40B4-BE49-F238E27FC236}">
              <a16:creationId xmlns:a16="http://schemas.microsoft.com/office/drawing/2014/main" id="{96232FA9-9204-40F7-A4E7-10C0B3C3AA96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4844" name="Text Box 75" hidden="1">
          <a:extLst>
            <a:ext uri="{FF2B5EF4-FFF2-40B4-BE49-F238E27FC236}">
              <a16:creationId xmlns:a16="http://schemas.microsoft.com/office/drawing/2014/main" id="{C40BC202-861D-487B-B34D-446DFAF2F671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4845" name="Text Box 75" hidden="1">
          <a:extLst>
            <a:ext uri="{FF2B5EF4-FFF2-40B4-BE49-F238E27FC236}">
              <a16:creationId xmlns:a16="http://schemas.microsoft.com/office/drawing/2014/main" id="{1EC240F1-D406-4E27-BFE3-1B2D05B7C042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4846" name="Text Box 75" hidden="1">
          <a:extLst>
            <a:ext uri="{FF2B5EF4-FFF2-40B4-BE49-F238E27FC236}">
              <a16:creationId xmlns:a16="http://schemas.microsoft.com/office/drawing/2014/main" id="{912EDF5A-B493-4A6F-945A-1D1AA09B5113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4847" name="Text Box 75" hidden="1">
          <a:extLst>
            <a:ext uri="{FF2B5EF4-FFF2-40B4-BE49-F238E27FC236}">
              <a16:creationId xmlns:a16="http://schemas.microsoft.com/office/drawing/2014/main" id="{DD61FFF8-987D-43EC-89C3-6A47BFDA6442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848" name="Text Box 75" hidden="1">
          <a:extLst>
            <a:ext uri="{FF2B5EF4-FFF2-40B4-BE49-F238E27FC236}">
              <a16:creationId xmlns:a16="http://schemas.microsoft.com/office/drawing/2014/main" id="{7A0D8129-2954-4ABE-8AB6-DB4058497E0A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849" name="Text Box 75" hidden="1">
          <a:extLst>
            <a:ext uri="{FF2B5EF4-FFF2-40B4-BE49-F238E27FC236}">
              <a16:creationId xmlns:a16="http://schemas.microsoft.com/office/drawing/2014/main" id="{A3D9C64C-96A2-48E1-A3A0-3C13DE64BB65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850" name="Text Box 75" hidden="1">
          <a:extLst>
            <a:ext uri="{FF2B5EF4-FFF2-40B4-BE49-F238E27FC236}">
              <a16:creationId xmlns:a16="http://schemas.microsoft.com/office/drawing/2014/main" id="{A2E163F2-E23B-4EC9-BBC4-69875FA1B138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851" name="Text Box 75" hidden="1">
          <a:extLst>
            <a:ext uri="{FF2B5EF4-FFF2-40B4-BE49-F238E27FC236}">
              <a16:creationId xmlns:a16="http://schemas.microsoft.com/office/drawing/2014/main" id="{4533AB65-AFC0-49FF-AD0C-FF14DA16AB68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852" name="Text Box 75" hidden="1">
          <a:extLst>
            <a:ext uri="{FF2B5EF4-FFF2-40B4-BE49-F238E27FC236}">
              <a16:creationId xmlns:a16="http://schemas.microsoft.com/office/drawing/2014/main" id="{D7F7B5C7-017E-4173-907F-0371F2B35CED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853" name="Text Box 75" hidden="1">
          <a:extLst>
            <a:ext uri="{FF2B5EF4-FFF2-40B4-BE49-F238E27FC236}">
              <a16:creationId xmlns:a16="http://schemas.microsoft.com/office/drawing/2014/main" id="{DE924539-0461-4F42-8622-67C148A0941D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854" name="Text Box 75" hidden="1">
          <a:extLst>
            <a:ext uri="{FF2B5EF4-FFF2-40B4-BE49-F238E27FC236}">
              <a16:creationId xmlns:a16="http://schemas.microsoft.com/office/drawing/2014/main" id="{64AEF5D0-0857-48D6-8AEB-30E58868D688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855" name="Text Box 75" hidden="1">
          <a:extLst>
            <a:ext uri="{FF2B5EF4-FFF2-40B4-BE49-F238E27FC236}">
              <a16:creationId xmlns:a16="http://schemas.microsoft.com/office/drawing/2014/main" id="{4F3CC554-C4A4-49A6-8334-8137B0E3917E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856" name="Text Box 75" hidden="1">
          <a:extLst>
            <a:ext uri="{FF2B5EF4-FFF2-40B4-BE49-F238E27FC236}">
              <a16:creationId xmlns:a16="http://schemas.microsoft.com/office/drawing/2014/main" id="{1C887708-A559-49D7-935C-2A36A4AF41A8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857" name="Text Box 75" hidden="1">
          <a:extLst>
            <a:ext uri="{FF2B5EF4-FFF2-40B4-BE49-F238E27FC236}">
              <a16:creationId xmlns:a16="http://schemas.microsoft.com/office/drawing/2014/main" id="{A3CE910A-2D78-4622-A1D3-767B8A57FBF6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858" name="Text Box 75" hidden="1">
          <a:extLst>
            <a:ext uri="{FF2B5EF4-FFF2-40B4-BE49-F238E27FC236}">
              <a16:creationId xmlns:a16="http://schemas.microsoft.com/office/drawing/2014/main" id="{FB82C0D4-7687-48F2-A5DE-F4C5290343E3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859" name="Text Box 75" hidden="1">
          <a:extLst>
            <a:ext uri="{FF2B5EF4-FFF2-40B4-BE49-F238E27FC236}">
              <a16:creationId xmlns:a16="http://schemas.microsoft.com/office/drawing/2014/main" id="{566C5A13-726A-4A5A-95CD-05994F263CB8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860" name="Text Box 75" hidden="1">
          <a:extLst>
            <a:ext uri="{FF2B5EF4-FFF2-40B4-BE49-F238E27FC236}">
              <a16:creationId xmlns:a16="http://schemas.microsoft.com/office/drawing/2014/main" id="{8B0BC0A7-3411-4D24-9AFA-C2347201AEC8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861" name="Text Box 75" hidden="1">
          <a:extLst>
            <a:ext uri="{FF2B5EF4-FFF2-40B4-BE49-F238E27FC236}">
              <a16:creationId xmlns:a16="http://schemas.microsoft.com/office/drawing/2014/main" id="{BC23E829-3907-4702-BA45-D89F6353C6B0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862" name="Text Box 75" hidden="1">
          <a:extLst>
            <a:ext uri="{FF2B5EF4-FFF2-40B4-BE49-F238E27FC236}">
              <a16:creationId xmlns:a16="http://schemas.microsoft.com/office/drawing/2014/main" id="{2212521D-132D-407F-8B20-5779AC8574FA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863" name="Text Box 75" hidden="1">
          <a:extLst>
            <a:ext uri="{FF2B5EF4-FFF2-40B4-BE49-F238E27FC236}">
              <a16:creationId xmlns:a16="http://schemas.microsoft.com/office/drawing/2014/main" id="{9A9FE43F-08D9-45B4-9200-578EE991BFCB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864" name="Text Box 75" hidden="1">
          <a:extLst>
            <a:ext uri="{FF2B5EF4-FFF2-40B4-BE49-F238E27FC236}">
              <a16:creationId xmlns:a16="http://schemas.microsoft.com/office/drawing/2014/main" id="{E5B1BCB4-BFEB-45AC-AB9A-2AAEDB7453CF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865" name="Text Box 75" hidden="1">
          <a:extLst>
            <a:ext uri="{FF2B5EF4-FFF2-40B4-BE49-F238E27FC236}">
              <a16:creationId xmlns:a16="http://schemas.microsoft.com/office/drawing/2014/main" id="{A22330F5-9A10-4CE6-AC37-3983802FEC0C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866" name="Text Box 75" hidden="1">
          <a:extLst>
            <a:ext uri="{FF2B5EF4-FFF2-40B4-BE49-F238E27FC236}">
              <a16:creationId xmlns:a16="http://schemas.microsoft.com/office/drawing/2014/main" id="{A5866247-CEA3-40B3-899E-FB7AC6368309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867" name="Text Box 75" hidden="1">
          <a:extLst>
            <a:ext uri="{FF2B5EF4-FFF2-40B4-BE49-F238E27FC236}">
              <a16:creationId xmlns:a16="http://schemas.microsoft.com/office/drawing/2014/main" id="{047B5FA6-7BC9-4468-A1EF-CD23C2ECC872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868" name="Text Box 75" hidden="1">
          <a:extLst>
            <a:ext uri="{FF2B5EF4-FFF2-40B4-BE49-F238E27FC236}">
              <a16:creationId xmlns:a16="http://schemas.microsoft.com/office/drawing/2014/main" id="{B938ACA9-80F9-4147-A867-F3E5081EB7D1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869" name="Text Box 75" hidden="1">
          <a:extLst>
            <a:ext uri="{FF2B5EF4-FFF2-40B4-BE49-F238E27FC236}">
              <a16:creationId xmlns:a16="http://schemas.microsoft.com/office/drawing/2014/main" id="{BBE2D098-F825-412F-8730-C8FA319AF745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870" name="Text Box 75" hidden="1">
          <a:extLst>
            <a:ext uri="{FF2B5EF4-FFF2-40B4-BE49-F238E27FC236}">
              <a16:creationId xmlns:a16="http://schemas.microsoft.com/office/drawing/2014/main" id="{531D8965-CB0B-4308-91A9-AD9DCDD01A18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871" name="Text Box 75" hidden="1">
          <a:extLst>
            <a:ext uri="{FF2B5EF4-FFF2-40B4-BE49-F238E27FC236}">
              <a16:creationId xmlns:a16="http://schemas.microsoft.com/office/drawing/2014/main" id="{2E2BD27D-B87F-4CA7-8C83-E67A775A9F85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872" name="Text Box 75" hidden="1">
          <a:extLst>
            <a:ext uri="{FF2B5EF4-FFF2-40B4-BE49-F238E27FC236}">
              <a16:creationId xmlns:a16="http://schemas.microsoft.com/office/drawing/2014/main" id="{A89729DA-AC49-4227-AD57-870FBDED59B5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152400"/>
    <xdr:sp macro="" textlink="">
      <xdr:nvSpPr>
        <xdr:cNvPr id="14873" name="Text Box 75" hidden="1">
          <a:extLst>
            <a:ext uri="{FF2B5EF4-FFF2-40B4-BE49-F238E27FC236}">
              <a16:creationId xmlns:a16="http://schemas.microsoft.com/office/drawing/2014/main" id="{8DF7E508-D966-4109-A9C6-DC8B6730AAD1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874" name="Text Box 75" hidden="1">
          <a:extLst>
            <a:ext uri="{FF2B5EF4-FFF2-40B4-BE49-F238E27FC236}">
              <a16:creationId xmlns:a16="http://schemas.microsoft.com/office/drawing/2014/main" id="{7D29F6E5-6AEB-45E3-973B-0995BFE585AB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875" name="Text Box 75" hidden="1">
          <a:extLst>
            <a:ext uri="{FF2B5EF4-FFF2-40B4-BE49-F238E27FC236}">
              <a16:creationId xmlns:a16="http://schemas.microsoft.com/office/drawing/2014/main" id="{783AAD8B-C1C2-45FE-96B2-FD0E8A7B923E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876" name="Text Box 75" hidden="1">
          <a:extLst>
            <a:ext uri="{FF2B5EF4-FFF2-40B4-BE49-F238E27FC236}">
              <a16:creationId xmlns:a16="http://schemas.microsoft.com/office/drawing/2014/main" id="{A5303945-E797-4AD8-B916-F9589A46FA1F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877" name="Text Box 75" hidden="1">
          <a:extLst>
            <a:ext uri="{FF2B5EF4-FFF2-40B4-BE49-F238E27FC236}">
              <a16:creationId xmlns:a16="http://schemas.microsoft.com/office/drawing/2014/main" id="{73A7FF84-5E8F-483F-A87C-538BAEE85329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878" name="Text Box 75" hidden="1">
          <a:extLst>
            <a:ext uri="{FF2B5EF4-FFF2-40B4-BE49-F238E27FC236}">
              <a16:creationId xmlns:a16="http://schemas.microsoft.com/office/drawing/2014/main" id="{8F0C9D66-91FE-4777-96DF-FAC4706FCEC1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879" name="Text Box 75" hidden="1">
          <a:extLst>
            <a:ext uri="{FF2B5EF4-FFF2-40B4-BE49-F238E27FC236}">
              <a16:creationId xmlns:a16="http://schemas.microsoft.com/office/drawing/2014/main" id="{0B2F1F66-C432-45DE-AEC9-0A26CE36F7AD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880" name="Text Box 75" hidden="1">
          <a:extLst>
            <a:ext uri="{FF2B5EF4-FFF2-40B4-BE49-F238E27FC236}">
              <a16:creationId xmlns:a16="http://schemas.microsoft.com/office/drawing/2014/main" id="{43A17807-67EA-4260-B1D6-BAC418BA52D5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881" name="Text Box 75" hidden="1">
          <a:extLst>
            <a:ext uri="{FF2B5EF4-FFF2-40B4-BE49-F238E27FC236}">
              <a16:creationId xmlns:a16="http://schemas.microsoft.com/office/drawing/2014/main" id="{B7DCCEFE-10C3-4881-A545-00BC8BC8C958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882" name="Text Box 75" hidden="1">
          <a:extLst>
            <a:ext uri="{FF2B5EF4-FFF2-40B4-BE49-F238E27FC236}">
              <a16:creationId xmlns:a16="http://schemas.microsoft.com/office/drawing/2014/main" id="{60E4C93E-A0BA-4E14-99C0-D4CA21738CE5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883" name="Text Box 75" hidden="1">
          <a:extLst>
            <a:ext uri="{FF2B5EF4-FFF2-40B4-BE49-F238E27FC236}">
              <a16:creationId xmlns:a16="http://schemas.microsoft.com/office/drawing/2014/main" id="{C2AFE552-1F9F-4EB1-B834-B6E2638206DF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884" name="Text Box 75" hidden="1">
          <a:extLst>
            <a:ext uri="{FF2B5EF4-FFF2-40B4-BE49-F238E27FC236}">
              <a16:creationId xmlns:a16="http://schemas.microsoft.com/office/drawing/2014/main" id="{FA401691-E9D7-47FA-93C8-34B1625C5580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885" name="Text Box 75" hidden="1">
          <a:extLst>
            <a:ext uri="{FF2B5EF4-FFF2-40B4-BE49-F238E27FC236}">
              <a16:creationId xmlns:a16="http://schemas.microsoft.com/office/drawing/2014/main" id="{BFC1140C-5626-44DD-AF3B-322225810774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886" name="Text Box 75" hidden="1">
          <a:extLst>
            <a:ext uri="{FF2B5EF4-FFF2-40B4-BE49-F238E27FC236}">
              <a16:creationId xmlns:a16="http://schemas.microsoft.com/office/drawing/2014/main" id="{DAB5D82B-3BFB-4838-9757-D60FE0D118A0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887" name="Text Box 75" hidden="1">
          <a:extLst>
            <a:ext uri="{FF2B5EF4-FFF2-40B4-BE49-F238E27FC236}">
              <a16:creationId xmlns:a16="http://schemas.microsoft.com/office/drawing/2014/main" id="{30063790-0932-4818-A520-D7298AA9F389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888" name="Text Box 75" hidden="1">
          <a:extLst>
            <a:ext uri="{FF2B5EF4-FFF2-40B4-BE49-F238E27FC236}">
              <a16:creationId xmlns:a16="http://schemas.microsoft.com/office/drawing/2014/main" id="{270728FB-B25C-4B90-B444-B88CA89C4B69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889" name="Text Box 75" hidden="1">
          <a:extLst>
            <a:ext uri="{FF2B5EF4-FFF2-40B4-BE49-F238E27FC236}">
              <a16:creationId xmlns:a16="http://schemas.microsoft.com/office/drawing/2014/main" id="{9EC0B867-A439-48AC-9A99-B35755707D2D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890" name="Text Box 75" hidden="1">
          <a:extLst>
            <a:ext uri="{FF2B5EF4-FFF2-40B4-BE49-F238E27FC236}">
              <a16:creationId xmlns:a16="http://schemas.microsoft.com/office/drawing/2014/main" id="{F3F89F2E-1172-4BAA-B871-7623854017AD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891" name="Text Box 75" hidden="1">
          <a:extLst>
            <a:ext uri="{FF2B5EF4-FFF2-40B4-BE49-F238E27FC236}">
              <a16:creationId xmlns:a16="http://schemas.microsoft.com/office/drawing/2014/main" id="{D66B2E00-B7AA-4F1B-8EAE-36E7F9009D69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892" name="Text Box 75" hidden="1">
          <a:extLst>
            <a:ext uri="{FF2B5EF4-FFF2-40B4-BE49-F238E27FC236}">
              <a16:creationId xmlns:a16="http://schemas.microsoft.com/office/drawing/2014/main" id="{3A08C2EF-918E-4780-B198-DD13E7AA6D04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893" name="Text Box 75" hidden="1">
          <a:extLst>
            <a:ext uri="{FF2B5EF4-FFF2-40B4-BE49-F238E27FC236}">
              <a16:creationId xmlns:a16="http://schemas.microsoft.com/office/drawing/2014/main" id="{8F7243A2-31D8-44D0-B66C-F863A2B33929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894" name="Text Box 75" hidden="1">
          <a:extLst>
            <a:ext uri="{FF2B5EF4-FFF2-40B4-BE49-F238E27FC236}">
              <a16:creationId xmlns:a16="http://schemas.microsoft.com/office/drawing/2014/main" id="{5A52C8A1-48D3-48CB-9429-2FAC782F3AB9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895" name="Text Box 75" hidden="1">
          <a:extLst>
            <a:ext uri="{FF2B5EF4-FFF2-40B4-BE49-F238E27FC236}">
              <a16:creationId xmlns:a16="http://schemas.microsoft.com/office/drawing/2014/main" id="{D22519A2-EFCE-41BE-8B25-6C9374B073D0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896" name="Text Box 75" hidden="1">
          <a:extLst>
            <a:ext uri="{FF2B5EF4-FFF2-40B4-BE49-F238E27FC236}">
              <a16:creationId xmlns:a16="http://schemas.microsoft.com/office/drawing/2014/main" id="{0FB7ED3E-A3A2-49BC-9625-8BB8104C7393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897" name="Text Box 75" hidden="1">
          <a:extLst>
            <a:ext uri="{FF2B5EF4-FFF2-40B4-BE49-F238E27FC236}">
              <a16:creationId xmlns:a16="http://schemas.microsoft.com/office/drawing/2014/main" id="{9DC7E624-6C9A-4133-A695-9D458BF03615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898" name="Text Box 75" hidden="1">
          <a:extLst>
            <a:ext uri="{FF2B5EF4-FFF2-40B4-BE49-F238E27FC236}">
              <a16:creationId xmlns:a16="http://schemas.microsoft.com/office/drawing/2014/main" id="{4D9EFC12-AEAC-4469-8F12-E4C723F69093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152400"/>
    <xdr:sp macro="" textlink="">
      <xdr:nvSpPr>
        <xdr:cNvPr id="14899" name="Text Box 75" hidden="1">
          <a:extLst>
            <a:ext uri="{FF2B5EF4-FFF2-40B4-BE49-F238E27FC236}">
              <a16:creationId xmlns:a16="http://schemas.microsoft.com/office/drawing/2014/main" id="{0AF8C17E-9888-4666-9851-B662B3F5CB37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152400"/>
    <xdr:sp macro="" textlink="">
      <xdr:nvSpPr>
        <xdr:cNvPr id="14900" name="Text Box 75" hidden="1">
          <a:extLst>
            <a:ext uri="{FF2B5EF4-FFF2-40B4-BE49-F238E27FC236}">
              <a16:creationId xmlns:a16="http://schemas.microsoft.com/office/drawing/2014/main" id="{83388F01-9933-4701-8264-2D5AAFDB007B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901" name="Text Box 75" hidden="1">
          <a:extLst>
            <a:ext uri="{FF2B5EF4-FFF2-40B4-BE49-F238E27FC236}">
              <a16:creationId xmlns:a16="http://schemas.microsoft.com/office/drawing/2014/main" id="{50C9DE64-AE51-41F7-971B-2E2FB359EA54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902" name="Text Box 75" hidden="1">
          <a:extLst>
            <a:ext uri="{FF2B5EF4-FFF2-40B4-BE49-F238E27FC236}">
              <a16:creationId xmlns:a16="http://schemas.microsoft.com/office/drawing/2014/main" id="{DED12040-5C6D-47F3-A34A-30890FD88A53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4903" name="Text Box 75" hidden="1">
          <a:extLst>
            <a:ext uri="{FF2B5EF4-FFF2-40B4-BE49-F238E27FC236}">
              <a16:creationId xmlns:a16="http://schemas.microsoft.com/office/drawing/2014/main" id="{003526A0-8CF0-4A3A-8C69-24DB77977B5A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4904" name="Text Box 75" hidden="1">
          <a:extLst>
            <a:ext uri="{FF2B5EF4-FFF2-40B4-BE49-F238E27FC236}">
              <a16:creationId xmlns:a16="http://schemas.microsoft.com/office/drawing/2014/main" id="{2A8BE127-DD21-42B9-B8EB-89A65A580A56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905" name="Text Box 75" hidden="1">
          <a:extLst>
            <a:ext uri="{FF2B5EF4-FFF2-40B4-BE49-F238E27FC236}">
              <a16:creationId xmlns:a16="http://schemas.microsoft.com/office/drawing/2014/main" id="{7EEB3629-B918-4CCE-991D-84AF6B4C7566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906" name="Text Box 75" hidden="1">
          <a:extLst>
            <a:ext uri="{FF2B5EF4-FFF2-40B4-BE49-F238E27FC236}">
              <a16:creationId xmlns:a16="http://schemas.microsoft.com/office/drawing/2014/main" id="{DACD922B-ED38-4F1E-A2DD-C1F83BC38082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907" name="Text Box 75" hidden="1">
          <a:extLst>
            <a:ext uri="{FF2B5EF4-FFF2-40B4-BE49-F238E27FC236}">
              <a16:creationId xmlns:a16="http://schemas.microsoft.com/office/drawing/2014/main" id="{11919AC5-6045-4248-A976-38DE8049A031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4908" name="Text Box 75" hidden="1">
          <a:extLst>
            <a:ext uri="{FF2B5EF4-FFF2-40B4-BE49-F238E27FC236}">
              <a16:creationId xmlns:a16="http://schemas.microsoft.com/office/drawing/2014/main" id="{3287421D-FB75-4866-9935-57C420BA5B23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4909" name="Text Box 75" hidden="1">
          <a:extLst>
            <a:ext uri="{FF2B5EF4-FFF2-40B4-BE49-F238E27FC236}">
              <a16:creationId xmlns:a16="http://schemas.microsoft.com/office/drawing/2014/main" id="{8353E45C-80D6-4587-B9DF-211FDD4CFDB4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4910" name="Text Box 75" hidden="1">
          <a:extLst>
            <a:ext uri="{FF2B5EF4-FFF2-40B4-BE49-F238E27FC236}">
              <a16:creationId xmlns:a16="http://schemas.microsoft.com/office/drawing/2014/main" id="{593F4A10-528E-4EF3-B173-C8145A9D7CFB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911" name="Text Box 75" hidden="1">
          <a:extLst>
            <a:ext uri="{FF2B5EF4-FFF2-40B4-BE49-F238E27FC236}">
              <a16:creationId xmlns:a16="http://schemas.microsoft.com/office/drawing/2014/main" id="{902CD4FF-4308-49E5-BA8B-89F9115B0AD6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912" name="Text Box 75" hidden="1">
          <a:extLst>
            <a:ext uri="{FF2B5EF4-FFF2-40B4-BE49-F238E27FC236}">
              <a16:creationId xmlns:a16="http://schemas.microsoft.com/office/drawing/2014/main" id="{7B923DB8-673A-4D03-B27C-E5E6B6D44809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913" name="Text Box 75" hidden="1">
          <a:extLst>
            <a:ext uri="{FF2B5EF4-FFF2-40B4-BE49-F238E27FC236}">
              <a16:creationId xmlns:a16="http://schemas.microsoft.com/office/drawing/2014/main" id="{D50E64FA-800C-43E2-932F-9ECA43F8FBDA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914" name="Text Box 75" hidden="1">
          <a:extLst>
            <a:ext uri="{FF2B5EF4-FFF2-40B4-BE49-F238E27FC236}">
              <a16:creationId xmlns:a16="http://schemas.microsoft.com/office/drawing/2014/main" id="{5068315C-3D3C-4B07-9560-6A406063B66B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4915" name="Text Box 75" hidden="1">
          <a:extLst>
            <a:ext uri="{FF2B5EF4-FFF2-40B4-BE49-F238E27FC236}">
              <a16:creationId xmlns:a16="http://schemas.microsoft.com/office/drawing/2014/main" id="{0A0B0304-A409-4587-A9B2-ACE9365512E0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4916" name="Text Box 75" hidden="1">
          <a:extLst>
            <a:ext uri="{FF2B5EF4-FFF2-40B4-BE49-F238E27FC236}">
              <a16:creationId xmlns:a16="http://schemas.microsoft.com/office/drawing/2014/main" id="{DEB1D943-5358-4B4C-B98E-698D21F57577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4917" name="Text Box 75" hidden="1">
          <a:extLst>
            <a:ext uri="{FF2B5EF4-FFF2-40B4-BE49-F238E27FC236}">
              <a16:creationId xmlns:a16="http://schemas.microsoft.com/office/drawing/2014/main" id="{13ACB862-0192-4699-AF7B-1CC198F2DC12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4918" name="Text Box 75" hidden="1">
          <a:extLst>
            <a:ext uri="{FF2B5EF4-FFF2-40B4-BE49-F238E27FC236}">
              <a16:creationId xmlns:a16="http://schemas.microsoft.com/office/drawing/2014/main" id="{45FDF456-5D59-44EA-B145-9CC9887FA76A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919" name="Text Box 75" hidden="1">
          <a:extLst>
            <a:ext uri="{FF2B5EF4-FFF2-40B4-BE49-F238E27FC236}">
              <a16:creationId xmlns:a16="http://schemas.microsoft.com/office/drawing/2014/main" id="{21B6D884-26B8-4870-B326-DFB3DF136458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920" name="Text Box 75" hidden="1">
          <a:extLst>
            <a:ext uri="{FF2B5EF4-FFF2-40B4-BE49-F238E27FC236}">
              <a16:creationId xmlns:a16="http://schemas.microsoft.com/office/drawing/2014/main" id="{9A346669-F043-47D0-8346-DA0D81A3B583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921" name="Text Box 75" hidden="1">
          <a:extLst>
            <a:ext uri="{FF2B5EF4-FFF2-40B4-BE49-F238E27FC236}">
              <a16:creationId xmlns:a16="http://schemas.microsoft.com/office/drawing/2014/main" id="{EDAF2700-2B34-48FE-B399-6F53E7628979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922" name="Text Box 75" hidden="1">
          <a:extLst>
            <a:ext uri="{FF2B5EF4-FFF2-40B4-BE49-F238E27FC236}">
              <a16:creationId xmlns:a16="http://schemas.microsoft.com/office/drawing/2014/main" id="{3030E85B-BA89-4FF7-A542-8F55F57A32D4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923" name="Text Box 75" hidden="1">
          <a:extLst>
            <a:ext uri="{FF2B5EF4-FFF2-40B4-BE49-F238E27FC236}">
              <a16:creationId xmlns:a16="http://schemas.microsoft.com/office/drawing/2014/main" id="{C0FC2EDF-0938-466D-85B1-2EBF19CB32DE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4924" name="Text Box 75" hidden="1">
          <a:extLst>
            <a:ext uri="{FF2B5EF4-FFF2-40B4-BE49-F238E27FC236}">
              <a16:creationId xmlns:a16="http://schemas.microsoft.com/office/drawing/2014/main" id="{B9E0B80D-6370-4285-BFCE-2DDDE27C99AD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4925" name="Text Box 75" hidden="1">
          <a:extLst>
            <a:ext uri="{FF2B5EF4-FFF2-40B4-BE49-F238E27FC236}">
              <a16:creationId xmlns:a16="http://schemas.microsoft.com/office/drawing/2014/main" id="{17FFA62D-2FCF-4A3E-95E5-0217B1CA30D7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4926" name="Text Box 75" hidden="1">
          <a:extLst>
            <a:ext uri="{FF2B5EF4-FFF2-40B4-BE49-F238E27FC236}">
              <a16:creationId xmlns:a16="http://schemas.microsoft.com/office/drawing/2014/main" id="{ED2DF405-B958-458E-A2EB-92CB0A177025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4927" name="Text Box 75" hidden="1">
          <a:extLst>
            <a:ext uri="{FF2B5EF4-FFF2-40B4-BE49-F238E27FC236}">
              <a16:creationId xmlns:a16="http://schemas.microsoft.com/office/drawing/2014/main" id="{AAC4113E-0F39-480E-AFC0-C7F30404C996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4928" name="Text Box 75" hidden="1">
          <a:extLst>
            <a:ext uri="{FF2B5EF4-FFF2-40B4-BE49-F238E27FC236}">
              <a16:creationId xmlns:a16="http://schemas.microsoft.com/office/drawing/2014/main" id="{2BF28090-1F80-4279-BF83-815B30946A9C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929" name="Text Box 75" hidden="1">
          <a:extLst>
            <a:ext uri="{FF2B5EF4-FFF2-40B4-BE49-F238E27FC236}">
              <a16:creationId xmlns:a16="http://schemas.microsoft.com/office/drawing/2014/main" id="{24F80053-1D88-44CD-A88E-ED012B53CF4D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930" name="Text Box 75" hidden="1">
          <a:extLst>
            <a:ext uri="{FF2B5EF4-FFF2-40B4-BE49-F238E27FC236}">
              <a16:creationId xmlns:a16="http://schemas.microsoft.com/office/drawing/2014/main" id="{D7CEDE0D-B12C-4DFF-B55F-5969510B1C69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931" name="Text Box 75" hidden="1">
          <a:extLst>
            <a:ext uri="{FF2B5EF4-FFF2-40B4-BE49-F238E27FC236}">
              <a16:creationId xmlns:a16="http://schemas.microsoft.com/office/drawing/2014/main" id="{9D73B9BA-E228-4EC0-B887-B2DD938DD4D1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932" name="Text Box 75" hidden="1">
          <a:extLst>
            <a:ext uri="{FF2B5EF4-FFF2-40B4-BE49-F238E27FC236}">
              <a16:creationId xmlns:a16="http://schemas.microsoft.com/office/drawing/2014/main" id="{14C6D281-55FF-42F2-8C02-947AA55EB9D1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933" name="Text Box 75" hidden="1">
          <a:extLst>
            <a:ext uri="{FF2B5EF4-FFF2-40B4-BE49-F238E27FC236}">
              <a16:creationId xmlns:a16="http://schemas.microsoft.com/office/drawing/2014/main" id="{B785C43E-F297-4B32-ADE1-30539CDDBA22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934" name="Text Box 75" hidden="1">
          <a:extLst>
            <a:ext uri="{FF2B5EF4-FFF2-40B4-BE49-F238E27FC236}">
              <a16:creationId xmlns:a16="http://schemas.microsoft.com/office/drawing/2014/main" id="{C511F224-7007-4E90-8520-8D60058E39B2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4935" name="Text Box 75" hidden="1">
          <a:extLst>
            <a:ext uri="{FF2B5EF4-FFF2-40B4-BE49-F238E27FC236}">
              <a16:creationId xmlns:a16="http://schemas.microsoft.com/office/drawing/2014/main" id="{721AEEC6-1548-450A-A773-609D2EB2702B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4936" name="Text Box 75" hidden="1">
          <a:extLst>
            <a:ext uri="{FF2B5EF4-FFF2-40B4-BE49-F238E27FC236}">
              <a16:creationId xmlns:a16="http://schemas.microsoft.com/office/drawing/2014/main" id="{8EFFCFB6-2C8E-4103-9D86-01D229FA618C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4937" name="Text Box 75" hidden="1">
          <a:extLst>
            <a:ext uri="{FF2B5EF4-FFF2-40B4-BE49-F238E27FC236}">
              <a16:creationId xmlns:a16="http://schemas.microsoft.com/office/drawing/2014/main" id="{FA91016E-F17C-4054-AE47-4BF32EEC5CB6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4938" name="Text Box 75" hidden="1">
          <a:extLst>
            <a:ext uri="{FF2B5EF4-FFF2-40B4-BE49-F238E27FC236}">
              <a16:creationId xmlns:a16="http://schemas.microsoft.com/office/drawing/2014/main" id="{29A3E43F-3566-4935-9014-15D929C2C8A8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4939" name="Text Box 75" hidden="1">
          <a:extLst>
            <a:ext uri="{FF2B5EF4-FFF2-40B4-BE49-F238E27FC236}">
              <a16:creationId xmlns:a16="http://schemas.microsoft.com/office/drawing/2014/main" id="{3400DF49-7A46-4262-983A-0E19F4093E68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4940" name="Text Box 75" hidden="1">
          <a:extLst>
            <a:ext uri="{FF2B5EF4-FFF2-40B4-BE49-F238E27FC236}">
              <a16:creationId xmlns:a16="http://schemas.microsoft.com/office/drawing/2014/main" id="{9ADE12AE-A45C-4D98-A55F-A8C24995E517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941" name="Text Box 75" hidden="1">
          <a:extLst>
            <a:ext uri="{FF2B5EF4-FFF2-40B4-BE49-F238E27FC236}">
              <a16:creationId xmlns:a16="http://schemas.microsoft.com/office/drawing/2014/main" id="{731B1585-851C-4496-BA0F-4D21FD81EB33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942" name="Text Box 75" hidden="1">
          <a:extLst>
            <a:ext uri="{FF2B5EF4-FFF2-40B4-BE49-F238E27FC236}">
              <a16:creationId xmlns:a16="http://schemas.microsoft.com/office/drawing/2014/main" id="{7A3C091F-DBF6-4BE5-B340-659A7C1104AD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943" name="Text Box 75" hidden="1">
          <a:extLst>
            <a:ext uri="{FF2B5EF4-FFF2-40B4-BE49-F238E27FC236}">
              <a16:creationId xmlns:a16="http://schemas.microsoft.com/office/drawing/2014/main" id="{A423DAA3-0F0C-4F72-A042-DA1E52F99666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944" name="Text Box 75" hidden="1">
          <a:extLst>
            <a:ext uri="{FF2B5EF4-FFF2-40B4-BE49-F238E27FC236}">
              <a16:creationId xmlns:a16="http://schemas.microsoft.com/office/drawing/2014/main" id="{CC0CC6EC-6DFF-464C-BE21-6392ED851F88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200025"/>
    <xdr:sp macro="" textlink="">
      <xdr:nvSpPr>
        <xdr:cNvPr id="14945" name="Text Box 75" hidden="1">
          <a:extLst>
            <a:ext uri="{FF2B5EF4-FFF2-40B4-BE49-F238E27FC236}">
              <a16:creationId xmlns:a16="http://schemas.microsoft.com/office/drawing/2014/main" id="{B2B82D44-446E-48A4-B61B-E2D203897A66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152400"/>
    <xdr:sp macro="" textlink="">
      <xdr:nvSpPr>
        <xdr:cNvPr id="14946" name="Text Box 75" hidden="1">
          <a:extLst>
            <a:ext uri="{FF2B5EF4-FFF2-40B4-BE49-F238E27FC236}">
              <a16:creationId xmlns:a16="http://schemas.microsoft.com/office/drawing/2014/main" id="{30161D92-B498-4D59-974F-7E80978780D4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35</xdr:row>
      <xdr:rowOff>76200</xdr:rowOff>
    </xdr:from>
    <xdr:ext cx="76200" cy="152400"/>
    <xdr:sp macro="" textlink="">
      <xdr:nvSpPr>
        <xdr:cNvPr id="14947" name="Text Box 75" hidden="1">
          <a:extLst>
            <a:ext uri="{FF2B5EF4-FFF2-40B4-BE49-F238E27FC236}">
              <a16:creationId xmlns:a16="http://schemas.microsoft.com/office/drawing/2014/main" id="{40CFAD73-59E7-401B-B970-77246913DB3A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4948" name="Text Box 75" hidden="1">
          <a:extLst>
            <a:ext uri="{FF2B5EF4-FFF2-40B4-BE49-F238E27FC236}">
              <a16:creationId xmlns:a16="http://schemas.microsoft.com/office/drawing/2014/main" id="{2DAD1FF1-9909-4224-89C4-637DDB46EE6E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4949" name="Text Box 75" hidden="1">
          <a:extLst>
            <a:ext uri="{FF2B5EF4-FFF2-40B4-BE49-F238E27FC236}">
              <a16:creationId xmlns:a16="http://schemas.microsoft.com/office/drawing/2014/main" id="{25A5AA63-9108-4F13-93D2-F9540190D36D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4950" name="Text Box 75" hidden="1">
          <a:extLst>
            <a:ext uri="{FF2B5EF4-FFF2-40B4-BE49-F238E27FC236}">
              <a16:creationId xmlns:a16="http://schemas.microsoft.com/office/drawing/2014/main" id="{5691FDAB-B01C-4D69-ACA5-E0232364EA93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4951" name="Text Box 75" hidden="1">
          <a:extLst>
            <a:ext uri="{FF2B5EF4-FFF2-40B4-BE49-F238E27FC236}">
              <a16:creationId xmlns:a16="http://schemas.microsoft.com/office/drawing/2014/main" id="{5ED8344B-3ED6-4BF1-BC63-5F41EB1C35F2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4952" name="Text Box 75" hidden="1">
          <a:extLst>
            <a:ext uri="{FF2B5EF4-FFF2-40B4-BE49-F238E27FC236}">
              <a16:creationId xmlns:a16="http://schemas.microsoft.com/office/drawing/2014/main" id="{51C33C6E-D0B4-4F1A-8288-20B837A17CD2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152400"/>
    <xdr:sp macro="" textlink="">
      <xdr:nvSpPr>
        <xdr:cNvPr id="14953" name="Text Box 75" hidden="1">
          <a:extLst>
            <a:ext uri="{FF2B5EF4-FFF2-40B4-BE49-F238E27FC236}">
              <a16:creationId xmlns:a16="http://schemas.microsoft.com/office/drawing/2014/main" id="{E5E8BB0F-2C09-4E0F-A8B6-DF8E9FA6BA32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4954" name="Text Box 75" hidden="1">
          <a:extLst>
            <a:ext uri="{FF2B5EF4-FFF2-40B4-BE49-F238E27FC236}">
              <a16:creationId xmlns:a16="http://schemas.microsoft.com/office/drawing/2014/main" id="{B59A5888-EAE4-469A-B297-ABB641F312FD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4955" name="Text Box 75" hidden="1">
          <a:extLst>
            <a:ext uri="{FF2B5EF4-FFF2-40B4-BE49-F238E27FC236}">
              <a16:creationId xmlns:a16="http://schemas.microsoft.com/office/drawing/2014/main" id="{19ABDE7A-86F3-4295-95E8-C1DA1014A5B0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4956" name="Text Box 75" hidden="1">
          <a:extLst>
            <a:ext uri="{FF2B5EF4-FFF2-40B4-BE49-F238E27FC236}">
              <a16:creationId xmlns:a16="http://schemas.microsoft.com/office/drawing/2014/main" id="{27346E4B-630B-408D-8E35-F8280686F73C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4957" name="Text Box 75" hidden="1">
          <a:extLst>
            <a:ext uri="{FF2B5EF4-FFF2-40B4-BE49-F238E27FC236}">
              <a16:creationId xmlns:a16="http://schemas.microsoft.com/office/drawing/2014/main" id="{5A491466-CBE3-438D-9285-99A491B3036C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4958" name="Text Box 75" hidden="1">
          <a:extLst>
            <a:ext uri="{FF2B5EF4-FFF2-40B4-BE49-F238E27FC236}">
              <a16:creationId xmlns:a16="http://schemas.microsoft.com/office/drawing/2014/main" id="{D8028755-AC8D-4C5B-9829-BF1BA2543A4F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4959" name="Text Box 75" hidden="1">
          <a:extLst>
            <a:ext uri="{FF2B5EF4-FFF2-40B4-BE49-F238E27FC236}">
              <a16:creationId xmlns:a16="http://schemas.microsoft.com/office/drawing/2014/main" id="{62454ED8-F995-4774-8695-978772095670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4960" name="Text Box 75" hidden="1">
          <a:extLst>
            <a:ext uri="{FF2B5EF4-FFF2-40B4-BE49-F238E27FC236}">
              <a16:creationId xmlns:a16="http://schemas.microsoft.com/office/drawing/2014/main" id="{84BD675E-C6A7-46C5-AED1-3C2001CEEE8A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4961" name="Text Box 75" hidden="1">
          <a:extLst>
            <a:ext uri="{FF2B5EF4-FFF2-40B4-BE49-F238E27FC236}">
              <a16:creationId xmlns:a16="http://schemas.microsoft.com/office/drawing/2014/main" id="{8837F5A0-6471-42E4-BD7B-32A5A76C9E42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4962" name="Text Box 75" hidden="1">
          <a:extLst>
            <a:ext uri="{FF2B5EF4-FFF2-40B4-BE49-F238E27FC236}">
              <a16:creationId xmlns:a16="http://schemas.microsoft.com/office/drawing/2014/main" id="{A5AA7D26-6414-4145-9649-0D484DBC72D7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4963" name="Text Box 75" hidden="1">
          <a:extLst>
            <a:ext uri="{FF2B5EF4-FFF2-40B4-BE49-F238E27FC236}">
              <a16:creationId xmlns:a16="http://schemas.microsoft.com/office/drawing/2014/main" id="{8117E393-EF1F-4630-BFD7-A513C20B2A2A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4964" name="Text Box 75" hidden="1">
          <a:extLst>
            <a:ext uri="{FF2B5EF4-FFF2-40B4-BE49-F238E27FC236}">
              <a16:creationId xmlns:a16="http://schemas.microsoft.com/office/drawing/2014/main" id="{D01BB3E2-18A7-4C8D-8572-5DBB9D46767E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4965" name="Text Box 75" hidden="1">
          <a:extLst>
            <a:ext uri="{FF2B5EF4-FFF2-40B4-BE49-F238E27FC236}">
              <a16:creationId xmlns:a16="http://schemas.microsoft.com/office/drawing/2014/main" id="{8D7E91CA-B8F3-4071-A89F-1204F47F7A17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4966" name="Text Box 75" hidden="1">
          <a:extLst>
            <a:ext uri="{FF2B5EF4-FFF2-40B4-BE49-F238E27FC236}">
              <a16:creationId xmlns:a16="http://schemas.microsoft.com/office/drawing/2014/main" id="{3DF8AF74-04B8-482D-893B-E66487ED5FF3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4967" name="Text Box 75" hidden="1">
          <a:extLst>
            <a:ext uri="{FF2B5EF4-FFF2-40B4-BE49-F238E27FC236}">
              <a16:creationId xmlns:a16="http://schemas.microsoft.com/office/drawing/2014/main" id="{56D9CEE7-8433-4CEB-BF9A-44D75BA40404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4968" name="Text Box 75" hidden="1">
          <a:extLst>
            <a:ext uri="{FF2B5EF4-FFF2-40B4-BE49-F238E27FC236}">
              <a16:creationId xmlns:a16="http://schemas.microsoft.com/office/drawing/2014/main" id="{D42ADF21-F940-4706-BEC7-3D5EE3DD1327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4969" name="Text Box 75" hidden="1">
          <a:extLst>
            <a:ext uri="{FF2B5EF4-FFF2-40B4-BE49-F238E27FC236}">
              <a16:creationId xmlns:a16="http://schemas.microsoft.com/office/drawing/2014/main" id="{A68FEAC5-8C9D-4A7D-9C65-5C52628B737A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4970" name="Text Box 75" hidden="1">
          <a:extLst>
            <a:ext uri="{FF2B5EF4-FFF2-40B4-BE49-F238E27FC236}">
              <a16:creationId xmlns:a16="http://schemas.microsoft.com/office/drawing/2014/main" id="{8875BAE3-8CD9-46E7-B0D2-FDBD52C34DEC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4971" name="Text Box 75" hidden="1">
          <a:extLst>
            <a:ext uri="{FF2B5EF4-FFF2-40B4-BE49-F238E27FC236}">
              <a16:creationId xmlns:a16="http://schemas.microsoft.com/office/drawing/2014/main" id="{D357A996-A071-477E-B2F6-7D740D4D3D77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4972" name="Text Box 75" hidden="1">
          <a:extLst>
            <a:ext uri="{FF2B5EF4-FFF2-40B4-BE49-F238E27FC236}">
              <a16:creationId xmlns:a16="http://schemas.microsoft.com/office/drawing/2014/main" id="{E71ADF8E-254D-4B64-9F6E-BBDD977E42BC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4973" name="Text Box 75" hidden="1">
          <a:extLst>
            <a:ext uri="{FF2B5EF4-FFF2-40B4-BE49-F238E27FC236}">
              <a16:creationId xmlns:a16="http://schemas.microsoft.com/office/drawing/2014/main" id="{93C671E0-7410-4AB4-BA0A-34866FC3BD07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4974" name="Text Box 75" hidden="1">
          <a:extLst>
            <a:ext uri="{FF2B5EF4-FFF2-40B4-BE49-F238E27FC236}">
              <a16:creationId xmlns:a16="http://schemas.microsoft.com/office/drawing/2014/main" id="{1469E915-597F-4928-A07B-48DBE8397F19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4975" name="Text Box 75" hidden="1">
          <a:extLst>
            <a:ext uri="{FF2B5EF4-FFF2-40B4-BE49-F238E27FC236}">
              <a16:creationId xmlns:a16="http://schemas.microsoft.com/office/drawing/2014/main" id="{64342626-C65C-466E-BF89-6416CDB87845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4976" name="Text Box 75" hidden="1">
          <a:extLst>
            <a:ext uri="{FF2B5EF4-FFF2-40B4-BE49-F238E27FC236}">
              <a16:creationId xmlns:a16="http://schemas.microsoft.com/office/drawing/2014/main" id="{A7F82A71-11D1-48EA-9FE6-6C391E89D764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4977" name="Text Box 75" hidden="1">
          <a:extLst>
            <a:ext uri="{FF2B5EF4-FFF2-40B4-BE49-F238E27FC236}">
              <a16:creationId xmlns:a16="http://schemas.microsoft.com/office/drawing/2014/main" id="{13FF0412-CFA2-4EE3-BCEF-A3465412CFCC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4978" name="Text Box 75" hidden="1">
          <a:extLst>
            <a:ext uri="{FF2B5EF4-FFF2-40B4-BE49-F238E27FC236}">
              <a16:creationId xmlns:a16="http://schemas.microsoft.com/office/drawing/2014/main" id="{A6F8D6E2-850B-41A5-B387-D4C4DAB04276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152400"/>
    <xdr:sp macro="" textlink="">
      <xdr:nvSpPr>
        <xdr:cNvPr id="14979" name="Text Box 75" hidden="1">
          <a:extLst>
            <a:ext uri="{FF2B5EF4-FFF2-40B4-BE49-F238E27FC236}">
              <a16:creationId xmlns:a16="http://schemas.microsoft.com/office/drawing/2014/main" id="{D733EDCD-5500-4A3B-A626-7AA61F587383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152400"/>
    <xdr:sp macro="" textlink="">
      <xdr:nvSpPr>
        <xdr:cNvPr id="14980" name="Text Box 75" hidden="1">
          <a:extLst>
            <a:ext uri="{FF2B5EF4-FFF2-40B4-BE49-F238E27FC236}">
              <a16:creationId xmlns:a16="http://schemas.microsoft.com/office/drawing/2014/main" id="{7DBC7710-548B-4E31-9093-8B32DE237CA8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4981" name="Text Box 75" hidden="1">
          <a:extLst>
            <a:ext uri="{FF2B5EF4-FFF2-40B4-BE49-F238E27FC236}">
              <a16:creationId xmlns:a16="http://schemas.microsoft.com/office/drawing/2014/main" id="{684F1D18-0555-4FE1-9A9A-566A97459E3E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4982" name="Text Box 75" hidden="1">
          <a:extLst>
            <a:ext uri="{FF2B5EF4-FFF2-40B4-BE49-F238E27FC236}">
              <a16:creationId xmlns:a16="http://schemas.microsoft.com/office/drawing/2014/main" id="{3D0020D8-C2C3-4F70-BF18-D5C377749B2D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4983" name="Text Box 75" hidden="1">
          <a:extLst>
            <a:ext uri="{FF2B5EF4-FFF2-40B4-BE49-F238E27FC236}">
              <a16:creationId xmlns:a16="http://schemas.microsoft.com/office/drawing/2014/main" id="{D75E75E8-A7C7-4953-8158-8EEA7217DE80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4984" name="Text Box 75" hidden="1">
          <a:extLst>
            <a:ext uri="{FF2B5EF4-FFF2-40B4-BE49-F238E27FC236}">
              <a16:creationId xmlns:a16="http://schemas.microsoft.com/office/drawing/2014/main" id="{1420A678-17A8-4BF6-89E0-1F923A7FD69A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4985" name="Text Box 75" hidden="1">
          <a:extLst>
            <a:ext uri="{FF2B5EF4-FFF2-40B4-BE49-F238E27FC236}">
              <a16:creationId xmlns:a16="http://schemas.microsoft.com/office/drawing/2014/main" id="{49243279-B094-49CF-9F30-EC087F7963B5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4986" name="Text Box 75" hidden="1">
          <a:extLst>
            <a:ext uri="{FF2B5EF4-FFF2-40B4-BE49-F238E27FC236}">
              <a16:creationId xmlns:a16="http://schemas.microsoft.com/office/drawing/2014/main" id="{5648B7F7-F569-4A36-B1D8-35ECC9113300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4987" name="Text Box 75" hidden="1">
          <a:extLst>
            <a:ext uri="{FF2B5EF4-FFF2-40B4-BE49-F238E27FC236}">
              <a16:creationId xmlns:a16="http://schemas.microsoft.com/office/drawing/2014/main" id="{6857074F-2723-4D81-A68B-DF5AEA91F68F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4988" name="Text Box 75" hidden="1">
          <a:extLst>
            <a:ext uri="{FF2B5EF4-FFF2-40B4-BE49-F238E27FC236}">
              <a16:creationId xmlns:a16="http://schemas.microsoft.com/office/drawing/2014/main" id="{8ECF087D-D9D0-4A34-82BD-1B41D6B64DE4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4989" name="Text Box 75" hidden="1">
          <a:extLst>
            <a:ext uri="{FF2B5EF4-FFF2-40B4-BE49-F238E27FC236}">
              <a16:creationId xmlns:a16="http://schemas.microsoft.com/office/drawing/2014/main" id="{58AF59C8-62C2-4764-AAB0-7CBACF2298A3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4990" name="Text Box 75" hidden="1">
          <a:extLst>
            <a:ext uri="{FF2B5EF4-FFF2-40B4-BE49-F238E27FC236}">
              <a16:creationId xmlns:a16="http://schemas.microsoft.com/office/drawing/2014/main" id="{A010A159-AEEF-44A9-AFAD-E525F1E3674E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4991" name="Text Box 75" hidden="1">
          <a:extLst>
            <a:ext uri="{FF2B5EF4-FFF2-40B4-BE49-F238E27FC236}">
              <a16:creationId xmlns:a16="http://schemas.microsoft.com/office/drawing/2014/main" id="{D1E2A763-BAD3-4B0D-B023-A7BC4312CC5E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4992" name="Text Box 75" hidden="1">
          <a:extLst>
            <a:ext uri="{FF2B5EF4-FFF2-40B4-BE49-F238E27FC236}">
              <a16:creationId xmlns:a16="http://schemas.microsoft.com/office/drawing/2014/main" id="{6460236A-5980-4849-A8D6-89F917FA5433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4993" name="Text Box 75" hidden="1">
          <a:extLst>
            <a:ext uri="{FF2B5EF4-FFF2-40B4-BE49-F238E27FC236}">
              <a16:creationId xmlns:a16="http://schemas.microsoft.com/office/drawing/2014/main" id="{F93FB5FD-C402-457F-BBB4-17F357C75B16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4994" name="Text Box 75" hidden="1">
          <a:extLst>
            <a:ext uri="{FF2B5EF4-FFF2-40B4-BE49-F238E27FC236}">
              <a16:creationId xmlns:a16="http://schemas.microsoft.com/office/drawing/2014/main" id="{0884A967-7DCB-470F-A150-05F494AC83E9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4995" name="Text Box 75" hidden="1">
          <a:extLst>
            <a:ext uri="{FF2B5EF4-FFF2-40B4-BE49-F238E27FC236}">
              <a16:creationId xmlns:a16="http://schemas.microsoft.com/office/drawing/2014/main" id="{583A1EF0-CF06-4794-9C9D-4C0966434774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4996" name="Text Box 75" hidden="1">
          <a:extLst>
            <a:ext uri="{FF2B5EF4-FFF2-40B4-BE49-F238E27FC236}">
              <a16:creationId xmlns:a16="http://schemas.microsoft.com/office/drawing/2014/main" id="{B0E8CB9B-2A92-4D15-A35C-FC545121A857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4997" name="Text Box 75" hidden="1">
          <a:extLst>
            <a:ext uri="{FF2B5EF4-FFF2-40B4-BE49-F238E27FC236}">
              <a16:creationId xmlns:a16="http://schemas.microsoft.com/office/drawing/2014/main" id="{C0E52BAF-64FB-4CE2-8388-E3690012C983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4998" name="Text Box 75" hidden="1">
          <a:extLst>
            <a:ext uri="{FF2B5EF4-FFF2-40B4-BE49-F238E27FC236}">
              <a16:creationId xmlns:a16="http://schemas.microsoft.com/office/drawing/2014/main" id="{6E1B0F5C-2CD9-4E75-8359-EF5908C372DB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4999" name="Text Box 75" hidden="1">
          <a:extLst>
            <a:ext uri="{FF2B5EF4-FFF2-40B4-BE49-F238E27FC236}">
              <a16:creationId xmlns:a16="http://schemas.microsoft.com/office/drawing/2014/main" id="{6809EC79-E854-4ED8-B293-9FEE50DFF3E0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5000" name="Text Box 75" hidden="1">
          <a:extLst>
            <a:ext uri="{FF2B5EF4-FFF2-40B4-BE49-F238E27FC236}">
              <a16:creationId xmlns:a16="http://schemas.microsoft.com/office/drawing/2014/main" id="{BA14C10D-9E5E-41FA-9A7B-04353B669773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5001" name="Text Box 75" hidden="1">
          <a:extLst>
            <a:ext uri="{FF2B5EF4-FFF2-40B4-BE49-F238E27FC236}">
              <a16:creationId xmlns:a16="http://schemas.microsoft.com/office/drawing/2014/main" id="{29ABDBDA-F5CE-471D-BF99-6C2136EB0F8D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5002" name="Text Box 75" hidden="1">
          <a:extLst>
            <a:ext uri="{FF2B5EF4-FFF2-40B4-BE49-F238E27FC236}">
              <a16:creationId xmlns:a16="http://schemas.microsoft.com/office/drawing/2014/main" id="{E7B3E64C-7E79-4D32-A3B8-3D2205E6DA60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5003" name="Text Box 75" hidden="1">
          <a:extLst>
            <a:ext uri="{FF2B5EF4-FFF2-40B4-BE49-F238E27FC236}">
              <a16:creationId xmlns:a16="http://schemas.microsoft.com/office/drawing/2014/main" id="{97399564-B327-4403-841E-38C93C8EE4F2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5004" name="Text Box 75" hidden="1">
          <a:extLst>
            <a:ext uri="{FF2B5EF4-FFF2-40B4-BE49-F238E27FC236}">
              <a16:creationId xmlns:a16="http://schemas.microsoft.com/office/drawing/2014/main" id="{24A72F35-87C4-4DB0-95A1-F09086A1F19B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5005" name="Text Box 75" hidden="1">
          <a:extLst>
            <a:ext uri="{FF2B5EF4-FFF2-40B4-BE49-F238E27FC236}">
              <a16:creationId xmlns:a16="http://schemas.microsoft.com/office/drawing/2014/main" id="{44CA0EDE-06A9-418D-87BD-A500C7AD013A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5006" name="Text Box 75" hidden="1">
          <a:extLst>
            <a:ext uri="{FF2B5EF4-FFF2-40B4-BE49-F238E27FC236}">
              <a16:creationId xmlns:a16="http://schemas.microsoft.com/office/drawing/2014/main" id="{17D06DD5-2034-483F-ABCB-1F7A3446E0C4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5007" name="Text Box 75" hidden="1">
          <a:extLst>
            <a:ext uri="{FF2B5EF4-FFF2-40B4-BE49-F238E27FC236}">
              <a16:creationId xmlns:a16="http://schemas.microsoft.com/office/drawing/2014/main" id="{AA7E26EC-CCBA-42EC-9835-A4EB57A6F73D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5008" name="Text Box 75" hidden="1">
          <a:extLst>
            <a:ext uri="{FF2B5EF4-FFF2-40B4-BE49-F238E27FC236}">
              <a16:creationId xmlns:a16="http://schemas.microsoft.com/office/drawing/2014/main" id="{15951789-5A64-4219-AEDB-C2AC7EAD43FD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5009" name="Text Box 75" hidden="1">
          <a:extLst>
            <a:ext uri="{FF2B5EF4-FFF2-40B4-BE49-F238E27FC236}">
              <a16:creationId xmlns:a16="http://schemas.microsoft.com/office/drawing/2014/main" id="{E6C672FC-1BD8-4161-9068-E57ED8A9B05B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5010" name="Text Box 75" hidden="1">
          <a:extLst>
            <a:ext uri="{FF2B5EF4-FFF2-40B4-BE49-F238E27FC236}">
              <a16:creationId xmlns:a16="http://schemas.microsoft.com/office/drawing/2014/main" id="{B0EAB4D0-1FC3-4655-AC49-56983E22BE18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5011" name="Text Box 75" hidden="1">
          <a:extLst>
            <a:ext uri="{FF2B5EF4-FFF2-40B4-BE49-F238E27FC236}">
              <a16:creationId xmlns:a16="http://schemas.microsoft.com/office/drawing/2014/main" id="{5B5A19D9-96AB-43F6-B209-329D36819138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5012" name="Text Box 75" hidden="1">
          <a:extLst>
            <a:ext uri="{FF2B5EF4-FFF2-40B4-BE49-F238E27FC236}">
              <a16:creationId xmlns:a16="http://schemas.microsoft.com/office/drawing/2014/main" id="{4BEB9C2B-ABE9-4B89-8557-9E7C86C3AD75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5013" name="Text Box 75" hidden="1">
          <a:extLst>
            <a:ext uri="{FF2B5EF4-FFF2-40B4-BE49-F238E27FC236}">
              <a16:creationId xmlns:a16="http://schemas.microsoft.com/office/drawing/2014/main" id="{E0E3655C-42B9-4441-A30A-19B337F01227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5014" name="Text Box 75" hidden="1">
          <a:extLst>
            <a:ext uri="{FF2B5EF4-FFF2-40B4-BE49-F238E27FC236}">
              <a16:creationId xmlns:a16="http://schemas.microsoft.com/office/drawing/2014/main" id="{ACE973A5-9F06-4AED-A055-1B223F7116E8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5015" name="Text Box 75" hidden="1">
          <a:extLst>
            <a:ext uri="{FF2B5EF4-FFF2-40B4-BE49-F238E27FC236}">
              <a16:creationId xmlns:a16="http://schemas.microsoft.com/office/drawing/2014/main" id="{65ED3D94-AAE3-4247-9E7E-8F6DC2E7E6CA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5016" name="Text Box 75" hidden="1">
          <a:extLst>
            <a:ext uri="{FF2B5EF4-FFF2-40B4-BE49-F238E27FC236}">
              <a16:creationId xmlns:a16="http://schemas.microsoft.com/office/drawing/2014/main" id="{6CD858D1-C21C-445C-89B8-AA13FEADB5A5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5017" name="Text Box 75" hidden="1">
          <a:extLst>
            <a:ext uri="{FF2B5EF4-FFF2-40B4-BE49-F238E27FC236}">
              <a16:creationId xmlns:a16="http://schemas.microsoft.com/office/drawing/2014/main" id="{037D3773-BD7D-43BB-A7E6-FBCE0FA1E589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5018" name="Text Box 75" hidden="1">
          <a:extLst>
            <a:ext uri="{FF2B5EF4-FFF2-40B4-BE49-F238E27FC236}">
              <a16:creationId xmlns:a16="http://schemas.microsoft.com/office/drawing/2014/main" id="{111DCCC4-9AC2-497B-AB98-C0B8EA5CFDA9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5019" name="Text Box 75" hidden="1">
          <a:extLst>
            <a:ext uri="{FF2B5EF4-FFF2-40B4-BE49-F238E27FC236}">
              <a16:creationId xmlns:a16="http://schemas.microsoft.com/office/drawing/2014/main" id="{642C7154-575C-4449-8E38-B5D23F1037A1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5020" name="Text Box 75" hidden="1">
          <a:extLst>
            <a:ext uri="{FF2B5EF4-FFF2-40B4-BE49-F238E27FC236}">
              <a16:creationId xmlns:a16="http://schemas.microsoft.com/office/drawing/2014/main" id="{1711A0CB-EBCF-444A-B351-5758DAFD8B6E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5021" name="Text Box 75" hidden="1">
          <a:extLst>
            <a:ext uri="{FF2B5EF4-FFF2-40B4-BE49-F238E27FC236}">
              <a16:creationId xmlns:a16="http://schemas.microsoft.com/office/drawing/2014/main" id="{942C2EFB-22E9-4F57-8014-81CAD374DD6B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5022" name="Text Box 75" hidden="1">
          <a:extLst>
            <a:ext uri="{FF2B5EF4-FFF2-40B4-BE49-F238E27FC236}">
              <a16:creationId xmlns:a16="http://schemas.microsoft.com/office/drawing/2014/main" id="{323D6E6E-7B46-482B-A73F-75D4DCA624F8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5023" name="Text Box 75" hidden="1">
          <a:extLst>
            <a:ext uri="{FF2B5EF4-FFF2-40B4-BE49-F238E27FC236}">
              <a16:creationId xmlns:a16="http://schemas.microsoft.com/office/drawing/2014/main" id="{998F8C38-BD05-40B9-AC6F-C9D450FE16C7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5024" name="Text Box 75" hidden="1">
          <a:extLst>
            <a:ext uri="{FF2B5EF4-FFF2-40B4-BE49-F238E27FC236}">
              <a16:creationId xmlns:a16="http://schemas.microsoft.com/office/drawing/2014/main" id="{0CAFE367-2FF5-4EC7-9B88-C1586DCC676B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5025" name="Text Box 75" hidden="1">
          <a:extLst>
            <a:ext uri="{FF2B5EF4-FFF2-40B4-BE49-F238E27FC236}">
              <a16:creationId xmlns:a16="http://schemas.microsoft.com/office/drawing/2014/main" id="{BE6DAEF9-B881-45F3-B037-58D05970CDB0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152400"/>
    <xdr:sp macro="" textlink="">
      <xdr:nvSpPr>
        <xdr:cNvPr id="15026" name="Text Box 75" hidden="1">
          <a:extLst>
            <a:ext uri="{FF2B5EF4-FFF2-40B4-BE49-F238E27FC236}">
              <a16:creationId xmlns:a16="http://schemas.microsoft.com/office/drawing/2014/main" id="{FE52DB63-2311-46A7-A1E4-A8F5F1EF5616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5027" name="Text Box 75" hidden="1">
          <a:extLst>
            <a:ext uri="{FF2B5EF4-FFF2-40B4-BE49-F238E27FC236}">
              <a16:creationId xmlns:a16="http://schemas.microsoft.com/office/drawing/2014/main" id="{ED6BC1FA-E2E4-4EEE-94E5-950E4AA9580C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5028" name="Text Box 75" hidden="1">
          <a:extLst>
            <a:ext uri="{FF2B5EF4-FFF2-40B4-BE49-F238E27FC236}">
              <a16:creationId xmlns:a16="http://schemas.microsoft.com/office/drawing/2014/main" id="{C999F1DE-D5A6-4F11-8357-DD87BBD2F640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5029" name="Text Box 75" hidden="1">
          <a:extLst>
            <a:ext uri="{FF2B5EF4-FFF2-40B4-BE49-F238E27FC236}">
              <a16:creationId xmlns:a16="http://schemas.microsoft.com/office/drawing/2014/main" id="{5D5AE376-52DA-43BB-835A-B8EFC63AB381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5030" name="Text Box 75" hidden="1">
          <a:extLst>
            <a:ext uri="{FF2B5EF4-FFF2-40B4-BE49-F238E27FC236}">
              <a16:creationId xmlns:a16="http://schemas.microsoft.com/office/drawing/2014/main" id="{EE697DC2-8718-473B-A0B0-B504F05C8FC7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5031" name="Text Box 75" hidden="1">
          <a:extLst>
            <a:ext uri="{FF2B5EF4-FFF2-40B4-BE49-F238E27FC236}">
              <a16:creationId xmlns:a16="http://schemas.microsoft.com/office/drawing/2014/main" id="{1285FF09-940C-46A4-B945-0909AAA12A02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5032" name="Text Box 75" hidden="1">
          <a:extLst>
            <a:ext uri="{FF2B5EF4-FFF2-40B4-BE49-F238E27FC236}">
              <a16:creationId xmlns:a16="http://schemas.microsoft.com/office/drawing/2014/main" id="{6FBC492A-CE96-4EAE-A3D0-0592B15A0945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5033" name="Text Box 75" hidden="1">
          <a:extLst>
            <a:ext uri="{FF2B5EF4-FFF2-40B4-BE49-F238E27FC236}">
              <a16:creationId xmlns:a16="http://schemas.microsoft.com/office/drawing/2014/main" id="{1095C008-A40C-4296-9664-FB95879B2C76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5034" name="Text Box 75" hidden="1">
          <a:extLst>
            <a:ext uri="{FF2B5EF4-FFF2-40B4-BE49-F238E27FC236}">
              <a16:creationId xmlns:a16="http://schemas.microsoft.com/office/drawing/2014/main" id="{4F526A39-26E3-4082-93FC-516A212E4B3B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5035" name="Text Box 75" hidden="1">
          <a:extLst>
            <a:ext uri="{FF2B5EF4-FFF2-40B4-BE49-F238E27FC236}">
              <a16:creationId xmlns:a16="http://schemas.microsoft.com/office/drawing/2014/main" id="{D3007851-2596-4ABE-AE36-5420FB309F07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5036" name="Text Box 75" hidden="1">
          <a:extLst>
            <a:ext uri="{FF2B5EF4-FFF2-40B4-BE49-F238E27FC236}">
              <a16:creationId xmlns:a16="http://schemas.microsoft.com/office/drawing/2014/main" id="{4E4FC502-3657-4114-A57C-A30ADF545240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5037" name="Text Box 75" hidden="1">
          <a:extLst>
            <a:ext uri="{FF2B5EF4-FFF2-40B4-BE49-F238E27FC236}">
              <a16:creationId xmlns:a16="http://schemas.microsoft.com/office/drawing/2014/main" id="{59BA85E6-2077-4CE6-A553-7371C27D6935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5038" name="Text Box 75" hidden="1">
          <a:extLst>
            <a:ext uri="{FF2B5EF4-FFF2-40B4-BE49-F238E27FC236}">
              <a16:creationId xmlns:a16="http://schemas.microsoft.com/office/drawing/2014/main" id="{C9AEB561-4B7F-489A-9024-E46EE0E7AEBE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5039" name="Text Box 75" hidden="1">
          <a:extLst>
            <a:ext uri="{FF2B5EF4-FFF2-40B4-BE49-F238E27FC236}">
              <a16:creationId xmlns:a16="http://schemas.microsoft.com/office/drawing/2014/main" id="{DC352ADD-00E0-486D-847C-8040A551DE1A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5040" name="Text Box 75" hidden="1">
          <a:extLst>
            <a:ext uri="{FF2B5EF4-FFF2-40B4-BE49-F238E27FC236}">
              <a16:creationId xmlns:a16="http://schemas.microsoft.com/office/drawing/2014/main" id="{80A5CE8C-8DC5-4215-880D-5E72CD082989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5041" name="Text Box 75" hidden="1">
          <a:extLst>
            <a:ext uri="{FF2B5EF4-FFF2-40B4-BE49-F238E27FC236}">
              <a16:creationId xmlns:a16="http://schemas.microsoft.com/office/drawing/2014/main" id="{F7FD9836-9ECC-4723-AF6A-0776F98372FE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5042" name="Text Box 75" hidden="1">
          <a:extLst>
            <a:ext uri="{FF2B5EF4-FFF2-40B4-BE49-F238E27FC236}">
              <a16:creationId xmlns:a16="http://schemas.microsoft.com/office/drawing/2014/main" id="{D97F63E3-46EC-4F2B-A48A-588A74FB2DE3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5043" name="Text Box 75" hidden="1">
          <a:extLst>
            <a:ext uri="{FF2B5EF4-FFF2-40B4-BE49-F238E27FC236}">
              <a16:creationId xmlns:a16="http://schemas.microsoft.com/office/drawing/2014/main" id="{FF4F7FC1-1037-4D64-9D06-8753EC13D6AB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5044" name="Text Box 75" hidden="1">
          <a:extLst>
            <a:ext uri="{FF2B5EF4-FFF2-40B4-BE49-F238E27FC236}">
              <a16:creationId xmlns:a16="http://schemas.microsoft.com/office/drawing/2014/main" id="{72EBF449-7293-4B22-BA4B-D0F3CED50072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5045" name="Text Box 75" hidden="1">
          <a:extLst>
            <a:ext uri="{FF2B5EF4-FFF2-40B4-BE49-F238E27FC236}">
              <a16:creationId xmlns:a16="http://schemas.microsoft.com/office/drawing/2014/main" id="{A5FAAEA5-7AB1-4F96-9B16-2FE00177EAA5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5046" name="Text Box 75" hidden="1">
          <a:extLst>
            <a:ext uri="{FF2B5EF4-FFF2-40B4-BE49-F238E27FC236}">
              <a16:creationId xmlns:a16="http://schemas.microsoft.com/office/drawing/2014/main" id="{5DE7B0C5-37CE-45CD-B326-772103003186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5047" name="Text Box 75" hidden="1">
          <a:extLst>
            <a:ext uri="{FF2B5EF4-FFF2-40B4-BE49-F238E27FC236}">
              <a16:creationId xmlns:a16="http://schemas.microsoft.com/office/drawing/2014/main" id="{E3C9F30B-3E76-4A72-B411-9B9C19CE2B6F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5048" name="Text Box 75" hidden="1">
          <a:extLst>
            <a:ext uri="{FF2B5EF4-FFF2-40B4-BE49-F238E27FC236}">
              <a16:creationId xmlns:a16="http://schemas.microsoft.com/office/drawing/2014/main" id="{C507B6CD-E8AB-454A-982F-2F9230E7C723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5049" name="Text Box 75" hidden="1">
          <a:extLst>
            <a:ext uri="{FF2B5EF4-FFF2-40B4-BE49-F238E27FC236}">
              <a16:creationId xmlns:a16="http://schemas.microsoft.com/office/drawing/2014/main" id="{78DD8856-0E37-4759-8618-82120192C6C9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5050" name="Text Box 75" hidden="1">
          <a:extLst>
            <a:ext uri="{FF2B5EF4-FFF2-40B4-BE49-F238E27FC236}">
              <a16:creationId xmlns:a16="http://schemas.microsoft.com/office/drawing/2014/main" id="{45892A20-D90C-4A8C-B3A2-A762A644AF34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5051" name="Text Box 75" hidden="1">
          <a:extLst>
            <a:ext uri="{FF2B5EF4-FFF2-40B4-BE49-F238E27FC236}">
              <a16:creationId xmlns:a16="http://schemas.microsoft.com/office/drawing/2014/main" id="{60A0029F-09EB-4D2A-B2B3-783683271F29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152400"/>
    <xdr:sp macro="" textlink="">
      <xdr:nvSpPr>
        <xdr:cNvPr id="15052" name="Text Box 75" hidden="1">
          <a:extLst>
            <a:ext uri="{FF2B5EF4-FFF2-40B4-BE49-F238E27FC236}">
              <a16:creationId xmlns:a16="http://schemas.microsoft.com/office/drawing/2014/main" id="{159B5DF0-A3A2-4257-BF7F-7F8E485F75DD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152400"/>
    <xdr:sp macro="" textlink="">
      <xdr:nvSpPr>
        <xdr:cNvPr id="15053" name="Text Box 75" hidden="1">
          <a:extLst>
            <a:ext uri="{FF2B5EF4-FFF2-40B4-BE49-F238E27FC236}">
              <a16:creationId xmlns:a16="http://schemas.microsoft.com/office/drawing/2014/main" id="{73D61F63-209C-4364-A097-D8F816095175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5054" name="Text Box 75" hidden="1">
          <a:extLst>
            <a:ext uri="{FF2B5EF4-FFF2-40B4-BE49-F238E27FC236}">
              <a16:creationId xmlns:a16="http://schemas.microsoft.com/office/drawing/2014/main" id="{D98BE771-3399-4E4A-A195-27ADCE66DB5F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5055" name="Text Box 75" hidden="1">
          <a:extLst>
            <a:ext uri="{FF2B5EF4-FFF2-40B4-BE49-F238E27FC236}">
              <a16:creationId xmlns:a16="http://schemas.microsoft.com/office/drawing/2014/main" id="{A65A87AD-76D4-4931-B7B2-B1C79199741B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5056" name="Text Box 75" hidden="1">
          <a:extLst>
            <a:ext uri="{FF2B5EF4-FFF2-40B4-BE49-F238E27FC236}">
              <a16:creationId xmlns:a16="http://schemas.microsoft.com/office/drawing/2014/main" id="{0EC32E7C-1EFA-4026-AC3C-6158DE2BA390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5057" name="Text Box 75" hidden="1">
          <a:extLst>
            <a:ext uri="{FF2B5EF4-FFF2-40B4-BE49-F238E27FC236}">
              <a16:creationId xmlns:a16="http://schemas.microsoft.com/office/drawing/2014/main" id="{365DB55D-E6BE-44DB-ABF0-132E6A357A8F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5058" name="Text Box 75" hidden="1">
          <a:extLst>
            <a:ext uri="{FF2B5EF4-FFF2-40B4-BE49-F238E27FC236}">
              <a16:creationId xmlns:a16="http://schemas.microsoft.com/office/drawing/2014/main" id="{53DFCEA2-3BAC-43D4-B7A4-7DE10D16DC14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5059" name="Text Box 75" hidden="1">
          <a:extLst>
            <a:ext uri="{FF2B5EF4-FFF2-40B4-BE49-F238E27FC236}">
              <a16:creationId xmlns:a16="http://schemas.microsoft.com/office/drawing/2014/main" id="{353019D5-61E3-4E52-9ADB-6C13E2B8A20D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5060" name="Text Box 75" hidden="1">
          <a:extLst>
            <a:ext uri="{FF2B5EF4-FFF2-40B4-BE49-F238E27FC236}">
              <a16:creationId xmlns:a16="http://schemas.microsoft.com/office/drawing/2014/main" id="{BDB9193B-C553-4112-936A-B855F19B5E35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5061" name="Text Box 75" hidden="1">
          <a:extLst>
            <a:ext uri="{FF2B5EF4-FFF2-40B4-BE49-F238E27FC236}">
              <a16:creationId xmlns:a16="http://schemas.microsoft.com/office/drawing/2014/main" id="{63058B46-7F6A-46F2-BD7C-175E486B3D99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5062" name="Text Box 75" hidden="1">
          <a:extLst>
            <a:ext uri="{FF2B5EF4-FFF2-40B4-BE49-F238E27FC236}">
              <a16:creationId xmlns:a16="http://schemas.microsoft.com/office/drawing/2014/main" id="{597A35BF-9540-4DAB-81DD-13999C0B22DE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5063" name="Text Box 75" hidden="1">
          <a:extLst>
            <a:ext uri="{FF2B5EF4-FFF2-40B4-BE49-F238E27FC236}">
              <a16:creationId xmlns:a16="http://schemas.microsoft.com/office/drawing/2014/main" id="{9511B268-D032-4731-89B6-2355E3284D73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5064" name="Text Box 75" hidden="1">
          <a:extLst>
            <a:ext uri="{FF2B5EF4-FFF2-40B4-BE49-F238E27FC236}">
              <a16:creationId xmlns:a16="http://schemas.microsoft.com/office/drawing/2014/main" id="{F19A0F46-01CD-487A-A2F4-6732310E6239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5065" name="Text Box 75" hidden="1">
          <a:extLst>
            <a:ext uri="{FF2B5EF4-FFF2-40B4-BE49-F238E27FC236}">
              <a16:creationId xmlns:a16="http://schemas.microsoft.com/office/drawing/2014/main" id="{C2A45C60-1041-49F7-84BF-3F0E6B644E4F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5066" name="Text Box 75" hidden="1">
          <a:extLst>
            <a:ext uri="{FF2B5EF4-FFF2-40B4-BE49-F238E27FC236}">
              <a16:creationId xmlns:a16="http://schemas.microsoft.com/office/drawing/2014/main" id="{D7BC7BAF-7D1D-48F8-B993-0C90333313B0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5067" name="Text Box 75" hidden="1">
          <a:extLst>
            <a:ext uri="{FF2B5EF4-FFF2-40B4-BE49-F238E27FC236}">
              <a16:creationId xmlns:a16="http://schemas.microsoft.com/office/drawing/2014/main" id="{F51FB9C7-C99A-498B-8ECD-2354D3FF174B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5068" name="Text Box 75" hidden="1">
          <a:extLst>
            <a:ext uri="{FF2B5EF4-FFF2-40B4-BE49-F238E27FC236}">
              <a16:creationId xmlns:a16="http://schemas.microsoft.com/office/drawing/2014/main" id="{4D16E063-9535-4A29-BD3E-9A51C65C0056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5069" name="Text Box 75" hidden="1">
          <a:extLst>
            <a:ext uri="{FF2B5EF4-FFF2-40B4-BE49-F238E27FC236}">
              <a16:creationId xmlns:a16="http://schemas.microsoft.com/office/drawing/2014/main" id="{45DE3D89-E28D-4E09-B8F4-7622A7A37BBC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5070" name="Text Box 75" hidden="1">
          <a:extLst>
            <a:ext uri="{FF2B5EF4-FFF2-40B4-BE49-F238E27FC236}">
              <a16:creationId xmlns:a16="http://schemas.microsoft.com/office/drawing/2014/main" id="{629BDD08-6514-41C5-9E6C-D6B1FAC889F0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5071" name="Text Box 75" hidden="1">
          <a:extLst>
            <a:ext uri="{FF2B5EF4-FFF2-40B4-BE49-F238E27FC236}">
              <a16:creationId xmlns:a16="http://schemas.microsoft.com/office/drawing/2014/main" id="{025181D5-CB06-4640-8419-DEF1E8B10407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5072" name="Text Box 75" hidden="1">
          <a:extLst>
            <a:ext uri="{FF2B5EF4-FFF2-40B4-BE49-F238E27FC236}">
              <a16:creationId xmlns:a16="http://schemas.microsoft.com/office/drawing/2014/main" id="{C948EBB2-ED47-4720-B7CF-FCAB3884AFDF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5073" name="Text Box 75" hidden="1">
          <a:extLst>
            <a:ext uri="{FF2B5EF4-FFF2-40B4-BE49-F238E27FC236}">
              <a16:creationId xmlns:a16="http://schemas.microsoft.com/office/drawing/2014/main" id="{ACB970DB-06B3-4FFC-B1AA-9526A755A092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5074" name="Text Box 75" hidden="1">
          <a:extLst>
            <a:ext uri="{FF2B5EF4-FFF2-40B4-BE49-F238E27FC236}">
              <a16:creationId xmlns:a16="http://schemas.microsoft.com/office/drawing/2014/main" id="{9A1A23F2-8814-4112-AF23-7B56A8F6DCBE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5075" name="Text Box 75" hidden="1">
          <a:extLst>
            <a:ext uri="{FF2B5EF4-FFF2-40B4-BE49-F238E27FC236}">
              <a16:creationId xmlns:a16="http://schemas.microsoft.com/office/drawing/2014/main" id="{75D756E9-79CE-4E52-97DE-0A9495777E01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5076" name="Text Box 75" hidden="1">
          <a:extLst>
            <a:ext uri="{FF2B5EF4-FFF2-40B4-BE49-F238E27FC236}">
              <a16:creationId xmlns:a16="http://schemas.microsoft.com/office/drawing/2014/main" id="{75B44A9E-A1A5-4D54-80F9-B04DFEC74885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5077" name="Text Box 75" hidden="1">
          <a:extLst>
            <a:ext uri="{FF2B5EF4-FFF2-40B4-BE49-F238E27FC236}">
              <a16:creationId xmlns:a16="http://schemas.microsoft.com/office/drawing/2014/main" id="{660DA3DB-BD0C-4949-A69F-FD912EB4583E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5078" name="Text Box 75" hidden="1">
          <a:extLst>
            <a:ext uri="{FF2B5EF4-FFF2-40B4-BE49-F238E27FC236}">
              <a16:creationId xmlns:a16="http://schemas.microsoft.com/office/drawing/2014/main" id="{36E874F7-0D02-4526-BB0D-096061A954B7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152400"/>
    <xdr:sp macro="" textlink="">
      <xdr:nvSpPr>
        <xdr:cNvPr id="15079" name="Text Box 75" hidden="1">
          <a:extLst>
            <a:ext uri="{FF2B5EF4-FFF2-40B4-BE49-F238E27FC236}">
              <a16:creationId xmlns:a16="http://schemas.microsoft.com/office/drawing/2014/main" id="{2A271D31-EF5D-4359-8350-61BFA7E3F67E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152400"/>
    <xdr:sp macro="" textlink="">
      <xdr:nvSpPr>
        <xdr:cNvPr id="15080" name="Text Box 75" hidden="1">
          <a:extLst>
            <a:ext uri="{FF2B5EF4-FFF2-40B4-BE49-F238E27FC236}">
              <a16:creationId xmlns:a16="http://schemas.microsoft.com/office/drawing/2014/main" id="{3BB1E62C-FFCA-45F7-A2A0-AFCAC1B1391C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5081" name="Text Box 75" hidden="1">
          <a:extLst>
            <a:ext uri="{FF2B5EF4-FFF2-40B4-BE49-F238E27FC236}">
              <a16:creationId xmlns:a16="http://schemas.microsoft.com/office/drawing/2014/main" id="{68B2506E-9831-4E83-AB06-24DEFFEC1C85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5082" name="Text Box 75" hidden="1">
          <a:extLst>
            <a:ext uri="{FF2B5EF4-FFF2-40B4-BE49-F238E27FC236}">
              <a16:creationId xmlns:a16="http://schemas.microsoft.com/office/drawing/2014/main" id="{03149EDA-2C01-47A9-A028-46F693803DE7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083" name="Text Box 75" hidden="1">
          <a:extLst>
            <a:ext uri="{FF2B5EF4-FFF2-40B4-BE49-F238E27FC236}">
              <a16:creationId xmlns:a16="http://schemas.microsoft.com/office/drawing/2014/main" id="{0B11B8E1-61C6-4E42-92FA-4F1B01662E39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084" name="Text Box 75" hidden="1">
          <a:extLst>
            <a:ext uri="{FF2B5EF4-FFF2-40B4-BE49-F238E27FC236}">
              <a16:creationId xmlns:a16="http://schemas.microsoft.com/office/drawing/2014/main" id="{67FA9FD2-90E6-4BD7-B41F-5B5CADA3EFB8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5085" name="Text Box 75" hidden="1">
          <a:extLst>
            <a:ext uri="{FF2B5EF4-FFF2-40B4-BE49-F238E27FC236}">
              <a16:creationId xmlns:a16="http://schemas.microsoft.com/office/drawing/2014/main" id="{6F6F68C2-1D5B-4575-AE31-36D0A48E5BC1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5086" name="Text Box 75" hidden="1">
          <a:extLst>
            <a:ext uri="{FF2B5EF4-FFF2-40B4-BE49-F238E27FC236}">
              <a16:creationId xmlns:a16="http://schemas.microsoft.com/office/drawing/2014/main" id="{4E3AF3D9-B81B-43D5-B6EE-0197FA212D69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5087" name="Text Box 75" hidden="1">
          <a:extLst>
            <a:ext uri="{FF2B5EF4-FFF2-40B4-BE49-F238E27FC236}">
              <a16:creationId xmlns:a16="http://schemas.microsoft.com/office/drawing/2014/main" id="{BF29A6BA-36AB-44FE-92EC-65AE2BDC604B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088" name="Text Box 75" hidden="1">
          <a:extLst>
            <a:ext uri="{FF2B5EF4-FFF2-40B4-BE49-F238E27FC236}">
              <a16:creationId xmlns:a16="http://schemas.microsoft.com/office/drawing/2014/main" id="{E5C710D9-FCF3-43E2-90DA-EEDE5220FBC6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089" name="Text Box 75" hidden="1">
          <a:extLst>
            <a:ext uri="{FF2B5EF4-FFF2-40B4-BE49-F238E27FC236}">
              <a16:creationId xmlns:a16="http://schemas.microsoft.com/office/drawing/2014/main" id="{17DC6A2E-5225-49F4-9058-C322B1CE2BF3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090" name="Text Box 75" hidden="1">
          <a:extLst>
            <a:ext uri="{FF2B5EF4-FFF2-40B4-BE49-F238E27FC236}">
              <a16:creationId xmlns:a16="http://schemas.microsoft.com/office/drawing/2014/main" id="{A40EBCA1-3471-4AC4-B23B-8F73F99DFD16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5091" name="Text Box 75" hidden="1">
          <a:extLst>
            <a:ext uri="{FF2B5EF4-FFF2-40B4-BE49-F238E27FC236}">
              <a16:creationId xmlns:a16="http://schemas.microsoft.com/office/drawing/2014/main" id="{1B0E899B-1A33-46FE-84E6-761B816DADDC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5092" name="Text Box 75" hidden="1">
          <a:extLst>
            <a:ext uri="{FF2B5EF4-FFF2-40B4-BE49-F238E27FC236}">
              <a16:creationId xmlns:a16="http://schemas.microsoft.com/office/drawing/2014/main" id="{F9EBDF4D-4DD3-4494-92AC-991D6F88BB30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5093" name="Text Box 75" hidden="1">
          <a:extLst>
            <a:ext uri="{FF2B5EF4-FFF2-40B4-BE49-F238E27FC236}">
              <a16:creationId xmlns:a16="http://schemas.microsoft.com/office/drawing/2014/main" id="{42DE6B79-30D4-4AFE-A33B-5E0D8C1D4E5F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5094" name="Text Box 75" hidden="1">
          <a:extLst>
            <a:ext uri="{FF2B5EF4-FFF2-40B4-BE49-F238E27FC236}">
              <a16:creationId xmlns:a16="http://schemas.microsoft.com/office/drawing/2014/main" id="{F9559B2A-6F13-4179-9358-62E2F27AD859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095" name="Text Box 75" hidden="1">
          <a:extLst>
            <a:ext uri="{FF2B5EF4-FFF2-40B4-BE49-F238E27FC236}">
              <a16:creationId xmlns:a16="http://schemas.microsoft.com/office/drawing/2014/main" id="{8BC6C231-E989-4FA1-B5E5-713DADF75CD8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096" name="Text Box 75" hidden="1">
          <a:extLst>
            <a:ext uri="{FF2B5EF4-FFF2-40B4-BE49-F238E27FC236}">
              <a16:creationId xmlns:a16="http://schemas.microsoft.com/office/drawing/2014/main" id="{F2B0EAD7-3E91-45F7-BDA9-64BC63AD4895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097" name="Text Box 75" hidden="1">
          <a:extLst>
            <a:ext uri="{FF2B5EF4-FFF2-40B4-BE49-F238E27FC236}">
              <a16:creationId xmlns:a16="http://schemas.microsoft.com/office/drawing/2014/main" id="{4EA299A7-4EC7-4B13-B43A-33C53CB27DC5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098" name="Text Box 75" hidden="1">
          <a:extLst>
            <a:ext uri="{FF2B5EF4-FFF2-40B4-BE49-F238E27FC236}">
              <a16:creationId xmlns:a16="http://schemas.microsoft.com/office/drawing/2014/main" id="{0F137719-5369-4C38-BF67-BA1CDA68B42E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5099" name="Text Box 75" hidden="1">
          <a:extLst>
            <a:ext uri="{FF2B5EF4-FFF2-40B4-BE49-F238E27FC236}">
              <a16:creationId xmlns:a16="http://schemas.microsoft.com/office/drawing/2014/main" id="{6AF335AC-294C-4DEB-8DE4-7C98F78EC8F3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5100" name="Text Box 75" hidden="1">
          <a:extLst>
            <a:ext uri="{FF2B5EF4-FFF2-40B4-BE49-F238E27FC236}">
              <a16:creationId xmlns:a16="http://schemas.microsoft.com/office/drawing/2014/main" id="{FDE776AE-FCCC-40BD-A71D-6F641A81291A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5101" name="Text Box 75" hidden="1">
          <a:extLst>
            <a:ext uri="{FF2B5EF4-FFF2-40B4-BE49-F238E27FC236}">
              <a16:creationId xmlns:a16="http://schemas.microsoft.com/office/drawing/2014/main" id="{82E24EF3-79B8-4267-9A3D-95F67BF42C52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5102" name="Text Box 75" hidden="1">
          <a:extLst>
            <a:ext uri="{FF2B5EF4-FFF2-40B4-BE49-F238E27FC236}">
              <a16:creationId xmlns:a16="http://schemas.microsoft.com/office/drawing/2014/main" id="{BA3377DD-3015-4FBD-BC66-1ACEB4083178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5103" name="Text Box 75" hidden="1">
          <a:extLst>
            <a:ext uri="{FF2B5EF4-FFF2-40B4-BE49-F238E27FC236}">
              <a16:creationId xmlns:a16="http://schemas.microsoft.com/office/drawing/2014/main" id="{424E439F-0B0C-4E2A-BA83-289E3554DD63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104" name="Text Box 75" hidden="1">
          <a:extLst>
            <a:ext uri="{FF2B5EF4-FFF2-40B4-BE49-F238E27FC236}">
              <a16:creationId xmlns:a16="http://schemas.microsoft.com/office/drawing/2014/main" id="{7765588B-F691-442E-8DAA-88EAC53C3CCC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105" name="Text Box 75" hidden="1">
          <a:extLst>
            <a:ext uri="{FF2B5EF4-FFF2-40B4-BE49-F238E27FC236}">
              <a16:creationId xmlns:a16="http://schemas.microsoft.com/office/drawing/2014/main" id="{8616684D-F1A8-4D24-BCF4-DBAA1A87E37F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106" name="Text Box 75" hidden="1">
          <a:extLst>
            <a:ext uri="{FF2B5EF4-FFF2-40B4-BE49-F238E27FC236}">
              <a16:creationId xmlns:a16="http://schemas.microsoft.com/office/drawing/2014/main" id="{BC723B0A-7880-42A7-B975-12954ADFF311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107" name="Text Box 75" hidden="1">
          <a:extLst>
            <a:ext uri="{FF2B5EF4-FFF2-40B4-BE49-F238E27FC236}">
              <a16:creationId xmlns:a16="http://schemas.microsoft.com/office/drawing/2014/main" id="{D25E8155-438E-4838-8461-1B0D5C5C485E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108" name="Text Box 75" hidden="1">
          <a:extLst>
            <a:ext uri="{FF2B5EF4-FFF2-40B4-BE49-F238E27FC236}">
              <a16:creationId xmlns:a16="http://schemas.microsoft.com/office/drawing/2014/main" id="{3051020E-B34B-44A7-9A17-ED990FECD82E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5109" name="Text Box 75" hidden="1">
          <a:extLst>
            <a:ext uri="{FF2B5EF4-FFF2-40B4-BE49-F238E27FC236}">
              <a16:creationId xmlns:a16="http://schemas.microsoft.com/office/drawing/2014/main" id="{A9D03C56-D4CC-42F4-B661-BC2F257690F1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5110" name="Text Box 75" hidden="1">
          <a:extLst>
            <a:ext uri="{FF2B5EF4-FFF2-40B4-BE49-F238E27FC236}">
              <a16:creationId xmlns:a16="http://schemas.microsoft.com/office/drawing/2014/main" id="{91E1F75C-D9AF-4ED9-B2EB-B9EAF5A9F7AD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5111" name="Text Box 75" hidden="1">
          <a:extLst>
            <a:ext uri="{FF2B5EF4-FFF2-40B4-BE49-F238E27FC236}">
              <a16:creationId xmlns:a16="http://schemas.microsoft.com/office/drawing/2014/main" id="{047AC1B7-BA64-4134-9A8E-A340ABBFB3FB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5112" name="Text Box 75" hidden="1">
          <a:extLst>
            <a:ext uri="{FF2B5EF4-FFF2-40B4-BE49-F238E27FC236}">
              <a16:creationId xmlns:a16="http://schemas.microsoft.com/office/drawing/2014/main" id="{F8B655EE-D0A6-4340-BD34-0003E55A2C08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5113" name="Text Box 75" hidden="1">
          <a:extLst>
            <a:ext uri="{FF2B5EF4-FFF2-40B4-BE49-F238E27FC236}">
              <a16:creationId xmlns:a16="http://schemas.microsoft.com/office/drawing/2014/main" id="{832D8EC6-0390-4847-8850-3EA110E3D9F8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5114" name="Text Box 75" hidden="1">
          <a:extLst>
            <a:ext uri="{FF2B5EF4-FFF2-40B4-BE49-F238E27FC236}">
              <a16:creationId xmlns:a16="http://schemas.microsoft.com/office/drawing/2014/main" id="{C713CA33-48A4-4D7C-ABCC-DCAA3406D350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115" name="Text Box 75" hidden="1">
          <a:extLst>
            <a:ext uri="{FF2B5EF4-FFF2-40B4-BE49-F238E27FC236}">
              <a16:creationId xmlns:a16="http://schemas.microsoft.com/office/drawing/2014/main" id="{385EFF96-8467-4178-B9FE-B9FFB4F5D3CF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116" name="Text Box 75" hidden="1">
          <a:extLst>
            <a:ext uri="{FF2B5EF4-FFF2-40B4-BE49-F238E27FC236}">
              <a16:creationId xmlns:a16="http://schemas.microsoft.com/office/drawing/2014/main" id="{AEF9D38D-C3B1-46CB-AEF6-AC62FCFC19BF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117" name="Text Box 75" hidden="1">
          <a:extLst>
            <a:ext uri="{FF2B5EF4-FFF2-40B4-BE49-F238E27FC236}">
              <a16:creationId xmlns:a16="http://schemas.microsoft.com/office/drawing/2014/main" id="{B54C45ED-6050-4D2C-B899-CC1D9546ED1F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118" name="Text Box 75" hidden="1">
          <a:extLst>
            <a:ext uri="{FF2B5EF4-FFF2-40B4-BE49-F238E27FC236}">
              <a16:creationId xmlns:a16="http://schemas.microsoft.com/office/drawing/2014/main" id="{B46C0CF1-4927-4BF9-B17B-A7612EC971B2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119" name="Text Box 75" hidden="1">
          <a:extLst>
            <a:ext uri="{FF2B5EF4-FFF2-40B4-BE49-F238E27FC236}">
              <a16:creationId xmlns:a16="http://schemas.microsoft.com/office/drawing/2014/main" id="{57697DD7-0C0E-40DB-AFB0-1C78C84052A2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120" name="Text Box 75" hidden="1">
          <a:extLst>
            <a:ext uri="{FF2B5EF4-FFF2-40B4-BE49-F238E27FC236}">
              <a16:creationId xmlns:a16="http://schemas.microsoft.com/office/drawing/2014/main" id="{A945E36D-74C2-4E58-A92A-3F92EE64C792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5121" name="Text Box 75" hidden="1">
          <a:extLst>
            <a:ext uri="{FF2B5EF4-FFF2-40B4-BE49-F238E27FC236}">
              <a16:creationId xmlns:a16="http://schemas.microsoft.com/office/drawing/2014/main" id="{83F40C94-4426-410C-8935-745D0B39F31A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5122" name="Text Box 75" hidden="1">
          <a:extLst>
            <a:ext uri="{FF2B5EF4-FFF2-40B4-BE49-F238E27FC236}">
              <a16:creationId xmlns:a16="http://schemas.microsoft.com/office/drawing/2014/main" id="{52C368A0-19C1-4757-A09E-BD5FB1E638C2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5123" name="Text Box 75" hidden="1">
          <a:extLst>
            <a:ext uri="{FF2B5EF4-FFF2-40B4-BE49-F238E27FC236}">
              <a16:creationId xmlns:a16="http://schemas.microsoft.com/office/drawing/2014/main" id="{D64AA247-AA51-47A5-8296-606E7356CAC8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5124" name="Text Box 75" hidden="1">
          <a:extLst>
            <a:ext uri="{FF2B5EF4-FFF2-40B4-BE49-F238E27FC236}">
              <a16:creationId xmlns:a16="http://schemas.microsoft.com/office/drawing/2014/main" id="{D792D5D7-B438-4F30-B097-E08C99E445FA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5125" name="Text Box 75" hidden="1">
          <a:extLst>
            <a:ext uri="{FF2B5EF4-FFF2-40B4-BE49-F238E27FC236}">
              <a16:creationId xmlns:a16="http://schemas.microsoft.com/office/drawing/2014/main" id="{765C7FE1-6F41-4A8A-A15F-EA3781411190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5126" name="Text Box 75" hidden="1">
          <a:extLst>
            <a:ext uri="{FF2B5EF4-FFF2-40B4-BE49-F238E27FC236}">
              <a16:creationId xmlns:a16="http://schemas.microsoft.com/office/drawing/2014/main" id="{3EB813F1-D1DE-4BC5-806B-4B45DCA17C04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5127" name="Text Box 75" hidden="1">
          <a:extLst>
            <a:ext uri="{FF2B5EF4-FFF2-40B4-BE49-F238E27FC236}">
              <a16:creationId xmlns:a16="http://schemas.microsoft.com/office/drawing/2014/main" id="{1B2F7E04-587E-4B82-895F-250B5C831E1E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5128" name="Text Box 75" hidden="1">
          <a:extLst>
            <a:ext uri="{FF2B5EF4-FFF2-40B4-BE49-F238E27FC236}">
              <a16:creationId xmlns:a16="http://schemas.microsoft.com/office/drawing/2014/main" id="{7A8D7ACF-E720-40B8-BA3E-A6085BE7F2C1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5129" name="Text Box 75" hidden="1">
          <a:extLst>
            <a:ext uri="{FF2B5EF4-FFF2-40B4-BE49-F238E27FC236}">
              <a16:creationId xmlns:a16="http://schemas.microsoft.com/office/drawing/2014/main" id="{13A21D63-6DF5-4680-902D-FABCED83891E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5130" name="Text Box 75" hidden="1">
          <a:extLst>
            <a:ext uri="{FF2B5EF4-FFF2-40B4-BE49-F238E27FC236}">
              <a16:creationId xmlns:a16="http://schemas.microsoft.com/office/drawing/2014/main" id="{FCF0BA06-5AD5-4EF6-B993-7A2FF27B8056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5131" name="Text Box 75" hidden="1">
          <a:extLst>
            <a:ext uri="{FF2B5EF4-FFF2-40B4-BE49-F238E27FC236}">
              <a16:creationId xmlns:a16="http://schemas.microsoft.com/office/drawing/2014/main" id="{EFF2C9EF-810A-4971-986D-5CA8BE6B3399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5132" name="Text Box 75" hidden="1">
          <a:extLst>
            <a:ext uri="{FF2B5EF4-FFF2-40B4-BE49-F238E27FC236}">
              <a16:creationId xmlns:a16="http://schemas.microsoft.com/office/drawing/2014/main" id="{9615A388-E764-4B0D-9B3F-F52B30C5636A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5133" name="Text Box 75" hidden="1">
          <a:extLst>
            <a:ext uri="{FF2B5EF4-FFF2-40B4-BE49-F238E27FC236}">
              <a16:creationId xmlns:a16="http://schemas.microsoft.com/office/drawing/2014/main" id="{B844DD12-84C0-41D2-8E8B-E6DD756D7795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5134" name="Text Box 75" hidden="1">
          <a:extLst>
            <a:ext uri="{FF2B5EF4-FFF2-40B4-BE49-F238E27FC236}">
              <a16:creationId xmlns:a16="http://schemas.microsoft.com/office/drawing/2014/main" id="{51E5E71D-1F4F-4C73-9BF7-590D90100DD3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5135" name="Text Box 75" hidden="1">
          <a:extLst>
            <a:ext uri="{FF2B5EF4-FFF2-40B4-BE49-F238E27FC236}">
              <a16:creationId xmlns:a16="http://schemas.microsoft.com/office/drawing/2014/main" id="{0307FF30-1B22-464C-BFB8-56C5A631457D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5136" name="Text Box 75" hidden="1">
          <a:extLst>
            <a:ext uri="{FF2B5EF4-FFF2-40B4-BE49-F238E27FC236}">
              <a16:creationId xmlns:a16="http://schemas.microsoft.com/office/drawing/2014/main" id="{CF0CE44A-AFF5-4A61-BACB-CF8DE11AA303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5137" name="Text Box 75" hidden="1">
          <a:extLst>
            <a:ext uri="{FF2B5EF4-FFF2-40B4-BE49-F238E27FC236}">
              <a16:creationId xmlns:a16="http://schemas.microsoft.com/office/drawing/2014/main" id="{D445A1B0-A9F8-4A92-A1CF-7E67A068964D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5138" name="Text Box 75" hidden="1">
          <a:extLst>
            <a:ext uri="{FF2B5EF4-FFF2-40B4-BE49-F238E27FC236}">
              <a16:creationId xmlns:a16="http://schemas.microsoft.com/office/drawing/2014/main" id="{D2AB76B9-5505-4CA5-94F8-06F68CB50147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5139" name="Text Box 75" hidden="1">
          <a:extLst>
            <a:ext uri="{FF2B5EF4-FFF2-40B4-BE49-F238E27FC236}">
              <a16:creationId xmlns:a16="http://schemas.microsoft.com/office/drawing/2014/main" id="{F16016E1-54F3-4443-BB52-66F743FA2849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5140" name="Text Box 75" hidden="1">
          <a:extLst>
            <a:ext uri="{FF2B5EF4-FFF2-40B4-BE49-F238E27FC236}">
              <a16:creationId xmlns:a16="http://schemas.microsoft.com/office/drawing/2014/main" id="{A8302EC5-DA81-4B70-AF37-136E7B636438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5141" name="Text Box 75" hidden="1">
          <a:extLst>
            <a:ext uri="{FF2B5EF4-FFF2-40B4-BE49-F238E27FC236}">
              <a16:creationId xmlns:a16="http://schemas.microsoft.com/office/drawing/2014/main" id="{580D8496-1CEE-485F-AE00-3AF7F19C34C3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5142" name="Text Box 75" hidden="1">
          <a:extLst>
            <a:ext uri="{FF2B5EF4-FFF2-40B4-BE49-F238E27FC236}">
              <a16:creationId xmlns:a16="http://schemas.microsoft.com/office/drawing/2014/main" id="{F25CDE5F-CE58-4315-8D12-CBE28ACC69EF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5143" name="Text Box 75" hidden="1">
          <a:extLst>
            <a:ext uri="{FF2B5EF4-FFF2-40B4-BE49-F238E27FC236}">
              <a16:creationId xmlns:a16="http://schemas.microsoft.com/office/drawing/2014/main" id="{5D15AA57-0FFF-48D0-80B9-BD819E194D80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5144" name="Text Box 75" hidden="1">
          <a:extLst>
            <a:ext uri="{FF2B5EF4-FFF2-40B4-BE49-F238E27FC236}">
              <a16:creationId xmlns:a16="http://schemas.microsoft.com/office/drawing/2014/main" id="{FD17073E-9B66-42F2-8DB3-208B228AEADD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5145" name="Text Box 75" hidden="1">
          <a:extLst>
            <a:ext uri="{FF2B5EF4-FFF2-40B4-BE49-F238E27FC236}">
              <a16:creationId xmlns:a16="http://schemas.microsoft.com/office/drawing/2014/main" id="{AADBDD7F-FD6E-4467-9AAB-DF927CDD6336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152400"/>
    <xdr:sp macro="" textlink="">
      <xdr:nvSpPr>
        <xdr:cNvPr id="15146" name="Text Box 75" hidden="1">
          <a:extLst>
            <a:ext uri="{FF2B5EF4-FFF2-40B4-BE49-F238E27FC236}">
              <a16:creationId xmlns:a16="http://schemas.microsoft.com/office/drawing/2014/main" id="{A4967DF6-2BC9-41D8-95CD-843D5836958C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5147" name="Text Box 75" hidden="1">
          <a:extLst>
            <a:ext uri="{FF2B5EF4-FFF2-40B4-BE49-F238E27FC236}">
              <a16:creationId xmlns:a16="http://schemas.microsoft.com/office/drawing/2014/main" id="{FF416BE6-88B4-4F88-9962-1557269869F0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5148" name="Text Box 75" hidden="1">
          <a:extLst>
            <a:ext uri="{FF2B5EF4-FFF2-40B4-BE49-F238E27FC236}">
              <a16:creationId xmlns:a16="http://schemas.microsoft.com/office/drawing/2014/main" id="{D848A24C-D10A-48E7-AC0E-26CBDDB61AFC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5149" name="Text Box 75" hidden="1">
          <a:extLst>
            <a:ext uri="{FF2B5EF4-FFF2-40B4-BE49-F238E27FC236}">
              <a16:creationId xmlns:a16="http://schemas.microsoft.com/office/drawing/2014/main" id="{7E404CCB-2C76-4182-A435-A05730762118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5150" name="Text Box 75" hidden="1">
          <a:extLst>
            <a:ext uri="{FF2B5EF4-FFF2-40B4-BE49-F238E27FC236}">
              <a16:creationId xmlns:a16="http://schemas.microsoft.com/office/drawing/2014/main" id="{6B99B71E-B2EF-4707-87E2-616B57BB8E83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5151" name="Text Box 75" hidden="1">
          <a:extLst>
            <a:ext uri="{FF2B5EF4-FFF2-40B4-BE49-F238E27FC236}">
              <a16:creationId xmlns:a16="http://schemas.microsoft.com/office/drawing/2014/main" id="{450B3114-9743-40C8-99F9-8D7153978172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5152" name="Text Box 75" hidden="1">
          <a:extLst>
            <a:ext uri="{FF2B5EF4-FFF2-40B4-BE49-F238E27FC236}">
              <a16:creationId xmlns:a16="http://schemas.microsoft.com/office/drawing/2014/main" id="{6830E224-6D93-487D-BA02-B9CC445CC0CC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5153" name="Text Box 75" hidden="1">
          <a:extLst>
            <a:ext uri="{FF2B5EF4-FFF2-40B4-BE49-F238E27FC236}">
              <a16:creationId xmlns:a16="http://schemas.microsoft.com/office/drawing/2014/main" id="{E50897FC-7E87-414E-9F4D-8AC747CF8C7E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5154" name="Text Box 75" hidden="1">
          <a:extLst>
            <a:ext uri="{FF2B5EF4-FFF2-40B4-BE49-F238E27FC236}">
              <a16:creationId xmlns:a16="http://schemas.microsoft.com/office/drawing/2014/main" id="{6132B412-0818-412C-B64C-55955B827703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5155" name="Text Box 75" hidden="1">
          <a:extLst>
            <a:ext uri="{FF2B5EF4-FFF2-40B4-BE49-F238E27FC236}">
              <a16:creationId xmlns:a16="http://schemas.microsoft.com/office/drawing/2014/main" id="{EACE6355-8108-4A59-B4D0-AE8CD5C331AA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5156" name="Text Box 75" hidden="1">
          <a:extLst>
            <a:ext uri="{FF2B5EF4-FFF2-40B4-BE49-F238E27FC236}">
              <a16:creationId xmlns:a16="http://schemas.microsoft.com/office/drawing/2014/main" id="{2C2882EA-4311-4666-BFED-17A2CE9A3649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5157" name="Text Box 75" hidden="1">
          <a:extLst>
            <a:ext uri="{FF2B5EF4-FFF2-40B4-BE49-F238E27FC236}">
              <a16:creationId xmlns:a16="http://schemas.microsoft.com/office/drawing/2014/main" id="{85320D7B-0E09-4F32-B9F9-1875E678FF4B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5158" name="Text Box 75" hidden="1">
          <a:extLst>
            <a:ext uri="{FF2B5EF4-FFF2-40B4-BE49-F238E27FC236}">
              <a16:creationId xmlns:a16="http://schemas.microsoft.com/office/drawing/2014/main" id="{EFA6D0AB-BA9D-4943-8362-ECC1C7047C16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5159" name="Text Box 75" hidden="1">
          <a:extLst>
            <a:ext uri="{FF2B5EF4-FFF2-40B4-BE49-F238E27FC236}">
              <a16:creationId xmlns:a16="http://schemas.microsoft.com/office/drawing/2014/main" id="{62118A38-801D-44D1-9225-58117D4310FC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5160" name="Text Box 75" hidden="1">
          <a:extLst>
            <a:ext uri="{FF2B5EF4-FFF2-40B4-BE49-F238E27FC236}">
              <a16:creationId xmlns:a16="http://schemas.microsoft.com/office/drawing/2014/main" id="{E0FC89CC-219A-425B-97AA-8CE0DB6C146B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5161" name="Text Box 75" hidden="1">
          <a:extLst>
            <a:ext uri="{FF2B5EF4-FFF2-40B4-BE49-F238E27FC236}">
              <a16:creationId xmlns:a16="http://schemas.microsoft.com/office/drawing/2014/main" id="{19C47847-152E-455A-946A-9481BD38827C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5162" name="Text Box 75" hidden="1">
          <a:extLst>
            <a:ext uri="{FF2B5EF4-FFF2-40B4-BE49-F238E27FC236}">
              <a16:creationId xmlns:a16="http://schemas.microsoft.com/office/drawing/2014/main" id="{F0EE0048-3597-492B-9AFD-3A5D5911AECC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5163" name="Text Box 75" hidden="1">
          <a:extLst>
            <a:ext uri="{FF2B5EF4-FFF2-40B4-BE49-F238E27FC236}">
              <a16:creationId xmlns:a16="http://schemas.microsoft.com/office/drawing/2014/main" id="{3CD6CD89-C0B9-4B47-8A05-3710DB6FDE85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5164" name="Text Box 75" hidden="1">
          <a:extLst>
            <a:ext uri="{FF2B5EF4-FFF2-40B4-BE49-F238E27FC236}">
              <a16:creationId xmlns:a16="http://schemas.microsoft.com/office/drawing/2014/main" id="{A69D9D7C-94E4-430E-9FD5-ECB0A876E6A2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5165" name="Text Box 75" hidden="1">
          <a:extLst>
            <a:ext uri="{FF2B5EF4-FFF2-40B4-BE49-F238E27FC236}">
              <a16:creationId xmlns:a16="http://schemas.microsoft.com/office/drawing/2014/main" id="{3B80C7B2-9A8C-4CBC-9099-EC6A74C52BCA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5166" name="Text Box 75" hidden="1">
          <a:extLst>
            <a:ext uri="{FF2B5EF4-FFF2-40B4-BE49-F238E27FC236}">
              <a16:creationId xmlns:a16="http://schemas.microsoft.com/office/drawing/2014/main" id="{3C672D98-F47F-46E9-84BC-A3582D78F9AA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5167" name="Text Box 75" hidden="1">
          <a:extLst>
            <a:ext uri="{FF2B5EF4-FFF2-40B4-BE49-F238E27FC236}">
              <a16:creationId xmlns:a16="http://schemas.microsoft.com/office/drawing/2014/main" id="{D7B61E41-94FE-484E-AB14-8FBA2A06BE83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5168" name="Text Box 75" hidden="1">
          <a:extLst>
            <a:ext uri="{FF2B5EF4-FFF2-40B4-BE49-F238E27FC236}">
              <a16:creationId xmlns:a16="http://schemas.microsoft.com/office/drawing/2014/main" id="{71BEB961-6DBB-416F-A786-142BEF9BDC59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5169" name="Text Box 75" hidden="1">
          <a:extLst>
            <a:ext uri="{FF2B5EF4-FFF2-40B4-BE49-F238E27FC236}">
              <a16:creationId xmlns:a16="http://schemas.microsoft.com/office/drawing/2014/main" id="{53EF9B77-8F7A-48F2-A9CD-A47145CA8D34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5170" name="Text Box 75" hidden="1">
          <a:extLst>
            <a:ext uri="{FF2B5EF4-FFF2-40B4-BE49-F238E27FC236}">
              <a16:creationId xmlns:a16="http://schemas.microsoft.com/office/drawing/2014/main" id="{FB2EACAA-0293-44FD-9273-02B1A465E107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5171" name="Text Box 75" hidden="1">
          <a:extLst>
            <a:ext uri="{FF2B5EF4-FFF2-40B4-BE49-F238E27FC236}">
              <a16:creationId xmlns:a16="http://schemas.microsoft.com/office/drawing/2014/main" id="{2583CC5C-5B8C-435B-A31C-685D7E150F15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152400"/>
    <xdr:sp macro="" textlink="">
      <xdr:nvSpPr>
        <xdr:cNvPr id="15172" name="Text Box 75" hidden="1">
          <a:extLst>
            <a:ext uri="{FF2B5EF4-FFF2-40B4-BE49-F238E27FC236}">
              <a16:creationId xmlns:a16="http://schemas.microsoft.com/office/drawing/2014/main" id="{A4A95C44-8F12-4D66-B15C-D5E36396369B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152400"/>
    <xdr:sp macro="" textlink="">
      <xdr:nvSpPr>
        <xdr:cNvPr id="15173" name="Text Box 75" hidden="1">
          <a:extLst>
            <a:ext uri="{FF2B5EF4-FFF2-40B4-BE49-F238E27FC236}">
              <a16:creationId xmlns:a16="http://schemas.microsoft.com/office/drawing/2014/main" id="{8F702258-0645-4F1C-AD12-F431E7B72C11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5174" name="Text Box 75" hidden="1">
          <a:extLst>
            <a:ext uri="{FF2B5EF4-FFF2-40B4-BE49-F238E27FC236}">
              <a16:creationId xmlns:a16="http://schemas.microsoft.com/office/drawing/2014/main" id="{97D9DF52-6C9C-4DBB-9BB4-A9676D7CE8B2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5175" name="Text Box 75" hidden="1">
          <a:extLst>
            <a:ext uri="{FF2B5EF4-FFF2-40B4-BE49-F238E27FC236}">
              <a16:creationId xmlns:a16="http://schemas.microsoft.com/office/drawing/2014/main" id="{5436A7A0-310D-433D-9ED0-9D1500709609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176" name="Text Box 75" hidden="1">
          <a:extLst>
            <a:ext uri="{FF2B5EF4-FFF2-40B4-BE49-F238E27FC236}">
              <a16:creationId xmlns:a16="http://schemas.microsoft.com/office/drawing/2014/main" id="{93B60648-672E-4A48-ADDF-4E3EF4990D32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177" name="Text Box 75" hidden="1">
          <a:extLst>
            <a:ext uri="{FF2B5EF4-FFF2-40B4-BE49-F238E27FC236}">
              <a16:creationId xmlns:a16="http://schemas.microsoft.com/office/drawing/2014/main" id="{07B34A5C-1EB5-4CA2-9651-2D8D617F575D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5178" name="Text Box 75" hidden="1">
          <a:extLst>
            <a:ext uri="{FF2B5EF4-FFF2-40B4-BE49-F238E27FC236}">
              <a16:creationId xmlns:a16="http://schemas.microsoft.com/office/drawing/2014/main" id="{36325087-468C-4B76-84D2-98D27BAAA072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5179" name="Text Box 75" hidden="1">
          <a:extLst>
            <a:ext uri="{FF2B5EF4-FFF2-40B4-BE49-F238E27FC236}">
              <a16:creationId xmlns:a16="http://schemas.microsoft.com/office/drawing/2014/main" id="{CFB851C9-956B-422C-BD1B-7CE57F186E94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5180" name="Text Box 75" hidden="1">
          <a:extLst>
            <a:ext uri="{FF2B5EF4-FFF2-40B4-BE49-F238E27FC236}">
              <a16:creationId xmlns:a16="http://schemas.microsoft.com/office/drawing/2014/main" id="{679874C8-92C8-4AFB-89CD-FF741D15D2D9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181" name="Text Box 75" hidden="1">
          <a:extLst>
            <a:ext uri="{FF2B5EF4-FFF2-40B4-BE49-F238E27FC236}">
              <a16:creationId xmlns:a16="http://schemas.microsoft.com/office/drawing/2014/main" id="{C3A3489B-A34C-47B8-98E4-0F63E4412251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182" name="Text Box 75" hidden="1">
          <a:extLst>
            <a:ext uri="{FF2B5EF4-FFF2-40B4-BE49-F238E27FC236}">
              <a16:creationId xmlns:a16="http://schemas.microsoft.com/office/drawing/2014/main" id="{BF205F42-2867-4B9A-93C5-6E759F8B6A05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183" name="Text Box 75" hidden="1">
          <a:extLst>
            <a:ext uri="{FF2B5EF4-FFF2-40B4-BE49-F238E27FC236}">
              <a16:creationId xmlns:a16="http://schemas.microsoft.com/office/drawing/2014/main" id="{2F59D4A2-17DB-497F-9A67-6FFEB0E63D8A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5184" name="Text Box 75" hidden="1">
          <a:extLst>
            <a:ext uri="{FF2B5EF4-FFF2-40B4-BE49-F238E27FC236}">
              <a16:creationId xmlns:a16="http://schemas.microsoft.com/office/drawing/2014/main" id="{26BC84B9-FE33-464B-9F13-EB46BF5BDD44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5185" name="Text Box 75" hidden="1">
          <a:extLst>
            <a:ext uri="{FF2B5EF4-FFF2-40B4-BE49-F238E27FC236}">
              <a16:creationId xmlns:a16="http://schemas.microsoft.com/office/drawing/2014/main" id="{66CBA0B6-224E-4408-93AA-BFE672A5FC05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5186" name="Text Box 75" hidden="1">
          <a:extLst>
            <a:ext uri="{FF2B5EF4-FFF2-40B4-BE49-F238E27FC236}">
              <a16:creationId xmlns:a16="http://schemas.microsoft.com/office/drawing/2014/main" id="{352E89D4-55A3-4896-BBBB-32B0417F0821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5187" name="Text Box 75" hidden="1">
          <a:extLst>
            <a:ext uri="{FF2B5EF4-FFF2-40B4-BE49-F238E27FC236}">
              <a16:creationId xmlns:a16="http://schemas.microsoft.com/office/drawing/2014/main" id="{357842C8-D01B-49B1-895A-9EABFA689194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188" name="Text Box 75" hidden="1">
          <a:extLst>
            <a:ext uri="{FF2B5EF4-FFF2-40B4-BE49-F238E27FC236}">
              <a16:creationId xmlns:a16="http://schemas.microsoft.com/office/drawing/2014/main" id="{806A9C5B-23E3-4A61-AC55-2D9EFE6313B6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189" name="Text Box 75" hidden="1">
          <a:extLst>
            <a:ext uri="{FF2B5EF4-FFF2-40B4-BE49-F238E27FC236}">
              <a16:creationId xmlns:a16="http://schemas.microsoft.com/office/drawing/2014/main" id="{23768F93-FCF9-4620-A997-D92FE7751C08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190" name="Text Box 75" hidden="1">
          <a:extLst>
            <a:ext uri="{FF2B5EF4-FFF2-40B4-BE49-F238E27FC236}">
              <a16:creationId xmlns:a16="http://schemas.microsoft.com/office/drawing/2014/main" id="{08FB7BE5-110F-4913-953F-00937B401808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191" name="Text Box 75" hidden="1">
          <a:extLst>
            <a:ext uri="{FF2B5EF4-FFF2-40B4-BE49-F238E27FC236}">
              <a16:creationId xmlns:a16="http://schemas.microsoft.com/office/drawing/2014/main" id="{0642A890-75A9-463D-A6F8-1D2E9B00096C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5192" name="Text Box 75" hidden="1">
          <a:extLst>
            <a:ext uri="{FF2B5EF4-FFF2-40B4-BE49-F238E27FC236}">
              <a16:creationId xmlns:a16="http://schemas.microsoft.com/office/drawing/2014/main" id="{A68A5BFB-DDBC-4859-B340-C5242E197E17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5193" name="Text Box 75" hidden="1">
          <a:extLst>
            <a:ext uri="{FF2B5EF4-FFF2-40B4-BE49-F238E27FC236}">
              <a16:creationId xmlns:a16="http://schemas.microsoft.com/office/drawing/2014/main" id="{D8651D56-2754-4A44-9B66-B85709C1B9F9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5194" name="Text Box 75" hidden="1">
          <a:extLst>
            <a:ext uri="{FF2B5EF4-FFF2-40B4-BE49-F238E27FC236}">
              <a16:creationId xmlns:a16="http://schemas.microsoft.com/office/drawing/2014/main" id="{93AE7FC2-4DBB-4DE2-9693-25CC16971A26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5195" name="Text Box 75" hidden="1">
          <a:extLst>
            <a:ext uri="{FF2B5EF4-FFF2-40B4-BE49-F238E27FC236}">
              <a16:creationId xmlns:a16="http://schemas.microsoft.com/office/drawing/2014/main" id="{7AC546BA-03D1-4604-B9C5-40D5CFB3BE5F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5196" name="Text Box 75" hidden="1">
          <a:extLst>
            <a:ext uri="{FF2B5EF4-FFF2-40B4-BE49-F238E27FC236}">
              <a16:creationId xmlns:a16="http://schemas.microsoft.com/office/drawing/2014/main" id="{7F0B0C34-CCE0-48AA-8F17-9F61F7E81F5C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197" name="Text Box 75" hidden="1">
          <a:extLst>
            <a:ext uri="{FF2B5EF4-FFF2-40B4-BE49-F238E27FC236}">
              <a16:creationId xmlns:a16="http://schemas.microsoft.com/office/drawing/2014/main" id="{D73D6337-31CC-47B4-BF02-F1BABB00DAEE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198" name="Text Box 75" hidden="1">
          <a:extLst>
            <a:ext uri="{FF2B5EF4-FFF2-40B4-BE49-F238E27FC236}">
              <a16:creationId xmlns:a16="http://schemas.microsoft.com/office/drawing/2014/main" id="{A6F73281-CCF8-4A60-8079-D8B2817EF7B2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199" name="Text Box 75" hidden="1">
          <a:extLst>
            <a:ext uri="{FF2B5EF4-FFF2-40B4-BE49-F238E27FC236}">
              <a16:creationId xmlns:a16="http://schemas.microsoft.com/office/drawing/2014/main" id="{DD4A0C05-BB83-48FF-B4A8-AB80EBA0B991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200" name="Text Box 75" hidden="1">
          <a:extLst>
            <a:ext uri="{FF2B5EF4-FFF2-40B4-BE49-F238E27FC236}">
              <a16:creationId xmlns:a16="http://schemas.microsoft.com/office/drawing/2014/main" id="{2CFEBF6B-C2EE-4455-9B61-CC50C6263BFD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201" name="Text Box 75" hidden="1">
          <a:extLst>
            <a:ext uri="{FF2B5EF4-FFF2-40B4-BE49-F238E27FC236}">
              <a16:creationId xmlns:a16="http://schemas.microsoft.com/office/drawing/2014/main" id="{E6C65CB3-19DD-419B-974E-03298A545576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5202" name="Text Box 75" hidden="1">
          <a:extLst>
            <a:ext uri="{FF2B5EF4-FFF2-40B4-BE49-F238E27FC236}">
              <a16:creationId xmlns:a16="http://schemas.microsoft.com/office/drawing/2014/main" id="{882C28B8-7248-4EF0-8229-15ED53C1738A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5203" name="Text Box 75" hidden="1">
          <a:extLst>
            <a:ext uri="{FF2B5EF4-FFF2-40B4-BE49-F238E27FC236}">
              <a16:creationId xmlns:a16="http://schemas.microsoft.com/office/drawing/2014/main" id="{4A04A388-0075-49BD-AACA-1A9C2DBC8292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5204" name="Text Box 75" hidden="1">
          <a:extLst>
            <a:ext uri="{FF2B5EF4-FFF2-40B4-BE49-F238E27FC236}">
              <a16:creationId xmlns:a16="http://schemas.microsoft.com/office/drawing/2014/main" id="{2C48C5BB-DFB1-4C08-837C-531B69D3A158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5205" name="Text Box 75" hidden="1">
          <a:extLst>
            <a:ext uri="{FF2B5EF4-FFF2-40B4-BE49-F238E27FC236}">
              <a16:creationId xmlns:a16="http://schemas.microsoft.com/office/drawing/2014/main" id="{D11ED456-4632-4E0F-AF2C-7DECA891BA58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5206" name="Text Box 75" hidden="1">
          <a:extLst>
            <a:ext uri="{FF2B5EF4-FFF2-40B4-BE49-F238E27FC236}">
              <a16:creationId xmlns:a16="http://schemas.microsoft.com/office/drawing/2014/main" id="{B35F9ED9-9F79-46B9-9122-2E52E419D9A1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5207" name="Text Box 75" hidden="1">
          <a:extLst>
            <a:ext uri="{FF2B5EF4-FFF2-40B4-BE49-F238E27FC236}">
              <a16:creationId xmlns:a16="http://schemas.microsoft.com/office/drawing/2014/main" id="{955BE89A-8151-47BD-ADDC-FFAF163D48EA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208" name="Text Box 75" hidden="1">
          <a:extLst>
            <a:ext uri="{FF2B5EF4-FFF2-40B4-BE49-F238E27FC236}">
              <a16:creationId xmlns:a16="http://schemas.microsoft.com/office/drawing/2014/main" id="{B2D3A691-0F22-48B5-80B3-6CF6564E7F70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209" name="Text Box 75" hidden="1">
          <a:extLst>
            <a:ext uri="{FF2B5EF4-FFF2-40B4-BE49-F238E27FC236}">
              <a16:creationId xmlns:a16="http://schemas.microsoft.com/office/drawing/2014/main" id="{BE85B158-9CDF-4C38-AA9C-54F35383D879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210" name="Text Box 75" hidden="1">
          <a:extLst>
            <a:ext uri="{FF2B5EF4-FFF2-40B4-BE49-F238E27FC236}">
              <a16:creationId xmlns:a16="http://schemas.microsoft.com/office/drawing/2014/main" id="{661DE76A-CA50-4CB3-8ABD-0C5C4C594087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211" name="Text Box 75" hidden="1">
          <a:extLst>
            <a:ext uri="{FF2B5EF4-FFF2-40B4-BE49-F238E27FC236}">
              <a16:creationId xmlns:a16="http://schemas.microsoft.com/office/drawing/2014/main" id="{408E5E6B-3AC2-4638-B65B-93549953E8A7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212" name="Text Box 75" hidden="1">
          <a:extLst>
            <a:ext uri="{FF2B5EF4-FFF2-40B4-BE49-F238E27FC236}">
              <a16:creationId xmlns:a16="http://schemas.microsoft.com/office/drawing/2014/main" id="{DF99E5A3-5485-49F0-8A75-2714E2DB84A3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213" name="Text Box 75" hidden="1">
          <a:extLst>
            <a:ext uri="{FF2B5EF4-FFF2-40B4-BE49-F238E27FC236}">
              <a16:creationId xmlns:a16="http://schemas.microsoft.com/office/drawing/2014/main" id="{FCE2EC9B-2265-492A-9722-E5CA74FBAA3C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5214" name="Text Box 75" hidden="1">
          <a:extLst>
            <a:ext uri="{FF2B5EF4-FFF2-40B4-BE49-F238E27FC236}">
              <a16:creationId xmlns:a16="http://schemas.microsoft.com/office/drawing/2014/main" id="{91763925-B3F5-47E8-8F9C-E9C01B3441C5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5215" name="Text Box 75" hidden="1">
          <a:extLst>
            <a:ext uri="{FF2B5EF4-FFF2-40B4-BE49-F238E27FC236}">
              <a16:creationId xmlns:a16="http://schemas.microsoft.com/office/drawing/2014/main" id="{C6E23A20-10C7-4F42-99C5-48B78FD676D5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5216" name="Text Box 75" hidden="1">
          <a:extLst>
            <a:ext uri="{FF2B5EF4-FFF2-40B4-BE49-F238E27FC236}">
              <a16:creationId xmlns:a16="http://schemas.microsoft.com/office/drawing/2014/main" id="{9FE978C5-112A-4FE7-A288-D86FC5D6BA3F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5217" name="Text Box 75" hidden="1">
          <a:extLst>
            <a:ext uri="{FF2B5EF4-FFF2-40B4-BE49-F238E27FC236}">
              <a16:creationId xmlns:a16="http://schemas.microsoft.com/office/drawing/2014/main" id="{533A5DFC-54FC-4FCF-BD92-CCFCC7572CDF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200025"/>
    <xdr:sp macro="" textlink="">
      <xdr:nvSpPr>
        <xdr:cNvPr id="15218" name="Text Box 75" hidden="1">
          <a:extLst>
            <a:ext uri="{FF2B5EF4-FFF2-40B4-BE49-F238E27FC236}">
              <a16:creationId xmlns:a16="http://schemas.microsoft.com/office/drawing/2014/main" id="{F616CBA0-6372-4E07-A01D-640B311D9D42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152400"/>
    <xdr:sp macro="" textlink="">
      <xdr:nvSpPr>
        <xdr:cNvPr id="15219" name="Text Box 75" hidden="1">
          <a:extLst>
            <a:ext uri="{FF2B5EF4-FFF2-40B4-BE49-F238E27FC236}">
              <a16:creationId xmlns:a16="http://schemas.microsoft.com/office/drawing/2014/main" id="{D0B1CE95-191A-4A4D-B8A5-227B054E9169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36</xdr:row>
      <xdr:rowOff>76200</xdr:rowOff>
    </xdr:from>
    <xdr:ext cx="76200" cy="152400"/>
    <xdr:sp macro="" textlink="">
      <xdr:nvSpPr>
        <xdr:cNvPr id="15220" name="Text Box 75" hidden="1">
          <a:extLst>
            <a:ext uri="{FF2B5EF4-FFF2-40B4-BE49-F238E27FC236}">
              <a16:creationId xmlns:a16="http://schemas.microsoft.com/office/drawing/2014/main" id="{102A71DA-72F4-4391-8B9A-87DE5F132EBC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221" name="Text Box 75" hidden="1">
          <a:extLst>
            <a:ext uri="{FF2B5EF4-FFF2-40B4-BE49-F238E27FC236}">
              <a16:creationId xmlns:a16="http://schemas.microsoft.com/office/drawing/2014/main" id="{4033928F-5298-49CD-A3F2-73C61DFFCB30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222" name="Text Box 75" hidden="1">
          <a:extLst>
            <a:ext uri="{FF2B5EF4-FFF2-40B4-BE49-F238E27FC236}">
              <a16:creationId xmlns:a16="http://schemas.microsoft.com/office/drawing/2014/main" id="{4A5CD98B-7F97-4D47-A22A-8B08C15B871F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223" name="Text Box 75" hidden="1">
          <a:extLst>
            <a:ext uri="{FF2B5EF4-FFF2-40B4-BE49-F238E27FC236}">
              <a16:creationId xmlns:a16="http://schemas.microsoft.com/office/drawing/2014/main" id="{22C40058-A9FB-462E-9325-A070D0D4AA92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224" name="Text Box 75" hidden="1">
          <a:extLst>
            <a:ext uri="{FF2B5EF4-FFF2-40B4-BE49-F238E27FC236}">
              <a16:creationId xmlns:a16="http://schemas.microsoft.com/office/drawing/2014/main" id="{8CD3D5DA-7696-4E84-A059-1EE22D6B7372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225" name="Text Box 75" hidden="1">
          <a:extLst>
            <a:ext uri="{FF2B5EF4-FFF2-40B4-BE49-F238E27FC236}">
              <a16:creationId xmlns:a16="http://schemas.microsoft.com/office/drawing/2014/main" id="{8023252F-10CF-4337-91CD-653DE8EB622B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152400"/>
    <xdr:sp macro="" textlink="">
      <xdr:nvSpPr>
        <xdr:cNvPr id="15226" name="Text Box 75" hidden="1">
          <a:extLst>
            <a:ext uri="{FF2B5EF4-FFF2-40B4-BE49-F238E27FC236}">
              <a16:creationId xmlns:a16="http://schemas.microsoft.com/office/drawing/2014/main" id="{B55A7B38-B4E0-400A-BD1A-D2EB91B5C735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227" name="Text Box 75" hidden="1">
          <a:extLst>
            <a:ext uri="{FF2B5EF4-FFF2-40B4-BE49-F238E27FC236}">
              <a16:creationId xmlns:a16="http://schemas.microsoft.com/office/drawing/2014/main" id="{8FBECF54-BC16-4BC4-9BDC-BD81D1D6EBD3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228" name="Text Box 75" hidden="1">
          <a:extLst>
            <a:ext uri="{FF2B5EF4-FFF2-40B4-BE49-F238E27FC236}">
              <a16:creationId xmlns:a16="http://schemas.microsoft.com/office/drawing/2014/main" id="{51187004-3C7C-4A18-A676-0B34A18772FC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229" name="Text Box 75" hidden="1">
          <a:extLst>
            <a:ext uri="{FF2B5EF4-FFF2-40B4-BE49-F238E27FC236}">
              <a16:creationId xmlns:a16="http://schemas.microsoft.com/office/drawing/2014/main" id="{AA8D7A85-96CD-4876-ADD1-7E82A9B090AE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230" name="Text Box 75" hidden="1">
          <a:extLst>
            <a:ext uri="{FF2B5EF4-FFF2-40B4-BE49-F238E27FC236}">
              <a16:creationId xmlns:a16="http://schemas.microsoft.com/office/drawing/2014/main" id="{6E085593-39C2-485B-9900-2F60271D20EF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231" name="Text Box 75" hidden="1">
          <a:extLst>
            <a:ext uri="{FF2B5EF4-FFF2-40B4-BE49-F238E27FC236}">
              <a16:creationId xmlns:a16="http://schemas.microsoft.com/office/drawing/2014/main" id="{8565D62E-CA22-43FC-BF1F-D2CED5A6DD0C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232" name="Text Box 75" hidden="1">
          <a:extLst>
            <a:ext uri="{FF2B5EF4-FFF2-40B4-BE49-F238E27FC236}">
              <a16:creationId xmlns:a16="http://schemas.microsoft.com/office/drawing/2014/main" id="{1B99D2F2-21A7-4ECF-9236-CD043A1C77F1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233" name="Text Box 75" hidden="1">
          <a:extLst>
            <a:ext uri="{FF2B5EF4-FFF2-40B4-BE49-F238E27FC236}">
              <a16:creationId xmlns:a16="http://schemas.microsoft.com/office/drawing/2014/main" id="{20853043-5C37-4C6B-867C-C88B4F19B6A9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234" name="Text Box 75" hidden="1">
          <a:extLst>
            <a:ext uri="{FF2B5EF4-FFF2-40B4-BE49-F238E27FC236}">
              <a16:creationId xmlns:a16="http://schemas.microsoft.com/office/drawing/2014/main" id="{EB4EA524-48B9-4FC2-8134-E4137D7068EF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235" name="Text Box 75" hidden="1">
          <a:extLst>
            <a:ext uri="{FF2B5EF4-FFF2-40B4-BE49-F238E27FC236}">
              <a16:creationId xmlns:a16="http://schemas.microsoft.com/office/drawing/2014/main" id="{0FE04F94-6BA5-4566-AB8E-2E8A9A9B31DB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236" name="Text Box 75" hidden="1">
          <a:extLst>
            <a:ext uri="{FF2B5EF4-FFF2-40B4-BE49-F238E27FC236}">
              <a16:creationId xmlns:a16="http://schemas.microsoft.com/office/drawing/2014/main" id="{0343F458-65A8-4908-935B-CF5475987B36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237" name="Text Box 75" hidden="1">
          <a:extLst>
            <a:ext uri="{FF2B5EF4-FFF2-40B4-BE49-F238E27FC236}">
              <a16:creationId xmlns:a16="http://schemas.microsoft.com/office/drawing/2014/main" id="{E6E494C8-F895-4A16-B83E-A88F7CC21928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238" name="Text Box 75" hidden="1">
          <a:extLst>
            <a:ext uri="{FF2B5EF4-FFF2-40B4-BE49-F238E27FC236}">
              <a16:creationId xmlns:a16="http://schemas.microsoft.com/office/drawing/2014/main" id="{D21AAE4D-DA8E-43D7-AFA6-7EE17BCC9CBD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239" name="Text Box 75" hidden="1">
          <a:extLst>
            <a:ext uri="{FF2B5EF4-FFF2-40B4-BE49-F238E27FC236}">
              <a16:creationId xmlns:a16="http://schemas.microsoft.com/office/drawing/2014/main" id="{8F485DF2-BF72-4CB8-8BF4-0215EB309B98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240" name="Text Box 75" hidden="1">
          <a:extLst>
            <a:ext uri="{FF2B5EF4-FFF2-40B4-BE49-F238E27FC236}">
              <a16:creationId xmlns:a16="http://schemas.microsoft.com/office/drawing/2014/main" id="{8C5DFABC-50A4-4959-AFB3-FD25B51B77A1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241" name="Text Box 75" hidden="1">
          <a:extLst>
            <a:ext uri="{FF2B5EF4-FFF2-40B4-BE49-F238E27FC236}">
              <a16:creationId xmlns:a16="http://schemas.microsoft.com/office/drawing/2014/main" id="{DF852421-127C-450C-B2EF-A3FE7AF70C03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242" name="Text Box 75" hidden="1">
          <a:extLst>
            <a:ext uri="{FF2B5EF4-FFF2-40B4-BE49-F238E27FC236}">
              <a16:creationId xmlns:a16="http://schemas.microsoft.com/office/drawing/2014/main" id="{37A81664-1B68-4569-9111-113C12083213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243" name="Text Box 75" hidden="1">
          <a:extLst>
            <a:ext uri="{FF2B5EF4-FFF2-40B4-BE49-F238E27FC236}">
              <a16:creationId xmlns:a16="http://schemas.microsoft.com/office/drawing/2014/main" id="{7229F6A7-CEA3-49CB-A9FA-F75CF6BFC071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244" name="Text Box 75" hidden="1">
          <a:extLst>
            <a:ext uri="{FF2B5EF4-FFF2-40B4-BE49-F238E27FC236}">
              <a16:creationId xmlns:a16="http://schemas.microsoft.com/office/drawing/2014/main" id="{6327BA46-1044-45C7-802E-523DB102358C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245" name="Text Box 75" hidden="1">
          <a:extLst>
            <a:ext uri="{FF2B5EF4-FFF2-40B4-BE49-F238E27FC236}">
              <a16:creationId xmlns:a16="http://schemas.microsoft.com/office/drawing/2014/main" id="{DFBF6CDE-5A6D-45E8-8200-FCE1BDB7EDB9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246" name="Text Box 75" hidden="1">
          <a:extLst>
            <a:ext uri="{FF2B5EF4-FFF2-40B4-BE49-F238E27FC236}">
              <a16:creationId xmlns:a16="http://schemas.microsoft.com/office/drawing/2014/main" id="{9813DC34-1F82-4933-A2E8-D8CF949B68D6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247" name="Text Box 75" hidden="1">
          <a:extLst>
            <a:ext uri="{FF2B5EF4-FFF2-40B4-BE49-F238E27FC236}">
              <a16:creationId xmlns:a16="http://schemas.microsoft.com/office/drawing/2014/main" id="{98E6E363-17DF-4B11-A49B-D68EFC495EF7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248" name="Text Box 75" hidden="1">
          <a:extLst>
            <a:ext uri="{FF2B5EF4-FFF2-40B4-BE49-F238E27FC236}">
              <a16:creationId xmlns:a16="http://schemas.microsoft.com/office/drawing/2014/main" id="{579C1496-02D4-4F39-9866-B3F0D62EF4BD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249" name="Text Box 75" hidden="1">
          <a:extLst>
            <a:ext uri="{FF2B5EF4-FFF2-40B4-BE49-F238E27FC236}">
              <a16:creationId xmlns:a16="http://schemas.microsoft.com/office/drawing/2014/main" id="{DCE85BD8-AA78-4690-A133-83E6D1BB58FD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250" name="Text Box 75" hidden="1">
          <a:extLst>
            <a:ext uri="{FF2B5EF4-FFF2-40B4-BE49-F238E27FC236}">
              <a16:creationId xmlns:a16="http://schemas.microsoft.com/office/drawing/2014/main" id="{9A09BE97-1F7C-4D3B-A66C-ECFCDAC25CA0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251" name="Text Box 75" hidden="1">
          <a:extLst>
            <a:ext uri="{FF2B5EF4-FFF2-40B4-BE49-F238E27FC236}">
              <a16:creationId xmlns:a16="http://schemas.microsoft.com/office/drawing/2014/main" id="{2140F834-74A3-490C-9CB0-6610B21B463F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152400"/>
    <xdr:sp macro="" textlink="">
      <xdr:nvSpPr>
        <xdr:cNvPr id="15252" name="Text Box 75" hidden="1">
          <a:extLst>
            <a:ext uri="{FF2B5EF4-FFF2-40B4-BE49-F238E27FC236}">
              <a16:creationId xmlns:a16="http://schemas.microsoft.com/office/drawing/2014/main" id="{393C66AA-4C69-4D9B-A234-CE77309BAC28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152400"/>
    <xdr:sp macro="" textlink="">
      <xdr:nvSpPr>
        <xdr:cNvPr id="15253" name="Text Box 75" hidden="1">
          <a:extLst>
            <a:ext uri="{FF2B5EF4-FFF2-40B4-BE49-F238E27FC236}">
              <a16:creationId xmlns:a16="http://schemas.microsoft.com/office/drawing/2014/main" id="{A300D747-D7EF-483F-AE83-BCB90B6E8114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254" name="Text Box 75" hidden="1">
          <a:extLst>
            <a:ext uri="{FF2B5EF4-FFF2-40B4-BE49-F238E27FC236}">
              <a16:creationId xmlns:a16="http://schemas.microsoft.com/office/drawing/2014/main" id="{D15538E7-50F7-4058-B8C8-85D8FB0C80C9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255" name="Text Box 75" hidden="1">
          <a:extLst>
            <a:ext uri="{FF2B5EF4-FFF2-40B4-BE49-F238E27FC236}">
              <a16:creationId xmlns:a16="http://schemas.microsoft.com/office/drawing/2014/main" id="{13E51C5C-9CFD-4114-87A4-6218F867F774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256" name="Text Box 75" hidden="1">
          <a:extLst>
            <a:ext uri="{FF2B5EF4-FFF2-40B4-BE49-F238E27FC236}">
              <a16:creationId xmlns:a16="http://schemas.microsoft.com/office/drawing/2014/main" id="{D26F62E0-E8BF-4782-86FE-870BECB91E1E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257" name="Text Box 75" hidden="1">
          <a:extLst>
            <a:ext uri="{FF2B5EF4-FFF2-40B4-BE49-F238E27FC236}">
              <a16:creationId xmlns:a16="http://schemas.microsoft.com/office/drawing/2014/main" id="{56C542B7-D701-4DB9-8609-0ED3EC8B01BC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258" name="Text Box 75" hidden="1">
          <a:extLst>
            <a:ext uri="{FF2B5EF4-FFF2-40B4-BE49-F238E27FC236}">
              <a16:creationId xmlns:a16="http://schemas.microsoft.com/office/drawing/2014/main" id="{CBB9FBF8-A08F-4706-B55C-6BC6A0AAAECD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259" name="Text Box 75" hidden="1">
          <a:extLst>
            <a:ext uri="{FF2B5EF4-FFF2-40B4-BE49-F238E27FC236}">
              <a16:creationId xmlns:a16="http://schemas.microsoft.com/office/drawing/2014/main" id="{C04B8E1B-05B6-4660-8393-8B52FA894946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260" name="Text Box 75" hidden="1">
          <a:extLst>
            <a:ext uri="{FF2B5EF4-FFF2-40B4-BE49-F238E27FC236}">
              <a16:creationId xmlns:a16="http://schemas.microsoft.com/office/drawing/2014/main" id="{71E62E93-E8E3-4DBF-BB06-612291B9406A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261" name="Text Box 75" hidden="1">
          <a:extLst>
            <a:ext uri="{FF2B5EF4-FFF2-40B4-BE49-F238E27FC236}">
              <a16:creationId xmlns:a16="http://schemas.microsoft.com/office/drawing/2014/main" id="{018F8332-996C-4AE1-B9DE-A015002BAA75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262" name="Text Box 75" hidden="1">
          <a:extLst>
            <a:ext uri="{FF2B5EF4-FFF2-40B4-BE49-F238E27FC236}">
              <a16:creationId xmlns:a16="http://schemas.microsoft.com/office/drawing/2014/main" id="{14FCEFE3-F681-44FE-A76E-30276BD480C8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263" name="Text Box 75" hidden="1">
          <a:extLst>
            <a:ext uri="{FF2B5EF4-FFF2-40B4-BE49-F238E27FC236}">
              <a16:creationId xmlns:a16="http://schemas.microsoft.com/office/drawing/2014/main" id="{8B7729C3-4306-4508-92A7-B8F89C2D7C2B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264" name="Text Box 75" hidden="1">
          <a:extLst>
            <a:ext uri="{FF2B5EF4-FFF2-40B4-BE49-F238E27FC236}">
              <a16:creationId xmlns:a16="http://schemas.microsoft.com/office/drawing/2014/main" id="{0C5EAFBA-95EB-49B3-9B7C-B17E41FC2C07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265" name="Text Box 75" hidden="1">
          <a:extLst>
            <a:ext uri="{FF2B5EF4-FFF2-40B4-BE49-F238E27FC236}">
              <a16:creationId xmlns:a16="http://schemas.microsoft.com/office/drawing/2014/main" id="{1171D9D9-BD80-4B02-9C0F-594D8836B230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266" name="Text Box 75" hidden="1">
          <a:extLst>
            <a:ext uri="{FF2B5EF4-FFF2-40B4-BE49-F238E27FC236}">
              <a16:creationId xmlns:a16="http://schemas.microsoft.com/office/drawing/2014/main" id="{F3909854-BC28-43D8-AB09-99AA443957AC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267" name="Text Box 75" hidden="1">
          <a:extLst>
            <a:ext uri="{FF2B5EF4-FFF2-40B4-BE49-F238E27FC236}">
              <a16:creationId xmlns:a16="http://schemas.microsoft.com/office/drawing/2014/main" id="{C374C75D-BA92-447A-ABF8-DE1CCBE6A538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268" name="Text Box 75" hidden="1">
          <a:extLst>
            <a:ext uri="{FF2B5EF4-FFF2-40B4-BE49-F238E27FC236}">
              <a16:creationId xmlns:a16="http://schemas.microsoft.com/office/drawing/2014/main" id="{FB4A0504-F714-4E6D-92E7-101C135C9F2A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269" name="Text Box 75" hidden="1">
          <a:extLst>
            <a:ext uri="{FF2B5EF4-FFF2-40B4-BE49-F238E27FC236}">
              <a16:creationId xmlns:a16="http://schemas.microsoft.com/office/drawing/2014/main" id="{A6DB40CC-84AE-4CF5-B748-7C6F1A34A592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270" name="Text Box 75" hidden="1">
          <a:extLst>
            <a:ext uri="{FF2B5EF4-FFF2-40B4-BE49-F238E27FC236}">
              <a16:creationId xmlns:a16="http://schemas.microsoft.com/office/drawing/2014/main" id="{D1D701B0-F4D7-459D-8E16-1966120CF98F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271" name="Text Box 75" hidden="1">
          <a:extLst>
            <a:ext uri="{FF2B5EF4-FFF2-40B4-BE49-F238E27FC236}">
              <a16:creationId xmlns:a16="http://schemas.microsoft.com/office/drawing/2014/main" id="{D2A6896C-4497-42DF-91EF-20B822BD002B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272" name="Text Box 75" hidden="1">
          <a:extLst>
            <a:ext uri="{FF2B5EF4-FFF2-40B4-BE49-F238E27FC236}">
              <a16:creationId xmlns:a16="http://schemas.microsoft.com/office/drawing/2014/main" id="{7D43514B-7349-4A30-984E-6947761282E8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273" name="Text Box 75" hidden="1">
          <a:extLst>
            <a:ext uri="{FF2B5EF4-FFF2-40B4-BE49-F238E27FC236}">
              <a16:creationId xmlns:a16="http://schemas.microsoft.com/office/drawing/2014/main" id="{9FFDE034-F132-4C43-A85F-C94140BFD7B7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274" name="Text Box 75" hidden="1">
          <a:extLst>
            <a:ext uri="{FF2B5EF4-FFF2-40B4-BE49-F238E27FC236}">
              <a16:creationId xmlns:a16="http://schemas.microsoft.com/office/drawing/2014/main" id="{CEE2E68B-A9DE-4CD0-8D97-C23683A2C9D2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275" name="Text Box 75" hidden="1">
          <a:extLst>
            <a:ext uri="{FF2B5EF4-FFF2-40B4-BE49-F238E27FC236}">
              <a16:creationId xmlns:a16="http://schemas.microsoft.com/office/drawing/2014/main" id="{58AD66B9-A234-4CAB-B4DB-D9B8D1FCDEA7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276" name="Text Box 75" hidden="1">
          <a:extLst>
            <a:ext uri="{FF2B5EF4-FFF2-40B4-BE49-F238E27FC236}">
              <a16:creationId xmlns:a16="http://schemas.microsoft.com/office/drawing/2014/main" id="{24E0B664-71A8-44C8-8692-34DACB8CDB2C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277" name="Text Box 75" hidden="1">
          <a:extLst>
            <a:ext uri="{FF2B5EF4-FFF2-40B4-BE49-F238E27FC236}">
              <a16:creationId xmlns:a16="http://schemas.microsoft.com/office/drawing/2014/main" id="{3F451EF8-CA9A-4E0F-932F-DFD17D5A0F9A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278" name="Text Box 75" hidden="1">
          <a:extLst>
            <a:ext uri="{FF2B5EF4-FFF2-40B4-BE49-F238E27FC236}">
              <a16:creationId xmlns:a16="http://schemas.microsoft.com/office/drawing/2014/main" id="{A3B21585-B8CF-4AE9-81EC-9452CCBC7AE0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279" name="Text Box 75" hidden="1">
          <a:extLst>
            <a:ext uri="{FF2B5EF4-FFF2-40B4-BE49-F238E27FC236}">
              <a16:creationId xmlns:a16="http://schemas.microsoft.com/office/drawing/2014/main" id="{2684CAA6-8587-4D78-BF0D-C839E3D4491D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280" name="Text Box 75" hidden="1">
          <a:extLst>
            <a:ext uri="{FF2B5EF4-FFF2-40B4-BE49-F238E27FC236}">
              <a16:creationId xmlns:a16="http://schemas.microsoft.com/office/drawing/2014/main" id="{49E8A12A-9789-4029-BBB2-47DB98F1DB56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281" name="Text Box 75" hidden="1">
          <a:extLst>
            <a:ext uri="{FF2B5EF4-FFF2-40B4-BE49-F238E27FC236}">
              <a16:creationId xmlns:a16="http://schemas.microsoft.com/office/drawing/2014/main" id="{E5FB3E52-FADF-4C11-BA78-E87462A0FA43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282" name="Text Box 75" hidden="1">
          <a:extLst>
            <a:ext uri="{FF2B5EF4-FFF2-40B4-BE49-F238E27FC236}">
              <a16:creationId xmlns:a16="http://schemas.microsoft.com/office/drawing/2014/main" id="{FCCFA5CF-A5F1-4030-8825-4C39E0BE115B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283" name="Text Box 75" hidden="1">
          <a:extLst>
            <a:ext uri="{FF2B5EF4-FFF2-40B4-BE49-F238E27FC236}">
              <a16:creationId xmlns:a16="http://schemas.microsoft.com/office/drawing/2014/main" id="{E028C43E-7BD5-4F27-B4F6-468485499450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284" name="Text Box 75" hidden="1">
          <a:extLst>
            <a:ext uri="{FF2B5EF4-FFF2-40B4-BE49-F238E27FC236}">
              <a16:creationId xmlns:a16="http://schemas.microsoft.com/office/drawing/2014/main" id="{082B2518-15D4-4A3D-9F65-F075D9636783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285" name="Text Box 75" hidden="1">
          <a:extLst>
            <a:ext uri="{FF2B5EF4-FFF2-40B4-BE49-F238E27FC236}">
              <a16:creationId xmlns:a16="http://schemas.microsoft.com/office/drawing/2014/main" id="{7421EBB6-9F6D-4CEF-8A8E-B35688971BD2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286" name="Text Box 75" hidden="1">
          <a:extLst>
            <a:ext uri="{FF2B5EF4-FFF2-40B4-BE49-F238E27FC236}">
              <a16:creationId xmlns:a16="http://schemas.microsoft.com/office/drawing/2014/main" id="{017379A7-B5BA-4159-9A10-9AE94E3F62E8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287" name="Text Box 75" hidden="1">
          <a:extLst>
            <a:ext uri="{FF2B5EF4-FFF2-40B4-BE49-F238E27FC236}">
              <a16:creationId xmlns:a16="http://schemas.microsoft.com/office/drawing/2014/main" id="{D940115C-2957-4DD2-A15C-D3062C866598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288" name="Text Box 75" hidden="1">
          <a:extLst>
            <a:ext uri="{FF2B5EF4-FFF2-40B4-BE49-F238E27FC236}">
              <a16:creationId xmlns:a16="http://schemas.microsoft.com/office/drawing/2014/main" id="{9B6B29C1-E414-412F-845C-C8A4A538F4E3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289" name="Text Box 75" hidden="1">
          <a:extLst>
            <a:ext uri="{FF2B5EF4-FFF2-40B4-BE49-F238E27FC236}">
              <a16:creationId xmlns:a16="http://schemas.microsoft.com/office/drawing/2014/main" id="{0E3206FB-B19C-447B-B7C9-56B4FFC845CF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290" name="Text Box 75" hidden="1">
          <a:extLst>
            <a:ext uri="{FF2B5EF4-FFF2-40B4-BE49-F238E27FC236}">
              <a16:creationId xmlns:a16="http://schemas.microsoft.com/office/drawing/2014/main" id="{0E3D6278-C466-42B9-A958-264F50DC7A52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291" name="Text Box 75" hidden="1">
          <a:extLst>
            <a:ext uri="{FF2B5EF4-FFF2-40B4-BE49-F238E27FC236}">
              <a16:creationId xmlns:a16="http://schemas.microsoft.com/office/drawing/2014/main" id="{96085D86-AECE-425D-A759-AEB39814DF6E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292" name="Text Box 75" hidden="1">
          <a:extLst>
            <a:ext uri="{FF2B5EF4-FFF2-40B4-BE49-F238E27FC236}">
              <a16:creationId xmlns:a16="http://schemas.microsoft.com/office/drawing/2014/main" id="{F47F1F78-BD93-46A6-8374-BA4F6A2109F0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293" name="Text Box 75" hidden="1">
          <a:extLst>
            <a:ext uri="{FF2B5EF4-FFF2-40B4-BE49-F238E27FC236}">
              <a16:creationId xmlns:a16="http://schemas.microsoft.com/office/drawing/2014/main" id="{45EAF60D-1F81-40EA-908F-E7748790CC1B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294" name="Text Box 75" hidden="1">
          <a:extLst>
            <a:ext uri="{FF2B5EF4-FFF2-40B4-BE49-F238E27FC236}">
              <a16:creationId xmlns:a16="http://schemas.microsoft.com/office/drawing/2014/main" id="{DCCC0C72-E9E1-4AD6-AC04-30C4889EA6E7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295" name="Text Box 75" hidden="1">
          <a:extLst>
            <a:ext uri="{FF2B5EF4-FFF2-40B4-BE49-F238E27FC236}">
              <a16:creationId xmlns:a16="http://schemas.microsoft.com/office/drawing/2014/main" id="{8969B401-1494-436C-B361-6368709219CD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296" name="Text Box 75" hidden="1">
          <a:extLst>
            <a:ext uri="{FF2B5EF4-FFF2-40B4-BE49-F238E27FC236}">
              <a16:creationId xmlns:a16="http://schemas.microsoft.com/office/drawing/2014/main" id="{E50CE702-CC0A-4816-9071-1E18E00CD1D7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297" name="Text Box 75" hidden="1">
          <a:extLst>
            <a:ext uri="{FF2B5EF4-FFF2-40B4-BE49-F238E27FC236}">
              <a16:creationId xmlns:a16="http://schemas.microsoft.com/office/drawing/2014/main" id="{E37C4C29-B0F7-4361-8393-ABB154D6A2C7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298" name="Text Box 75" hidden="1">
          <a:extLst>
            <a:ext uri="{FF2B5EF4-FFF2-40B4-BE49-F238E27FC236}">
              <a16:creationId xmlns:a16="http://schemas.microsoft.com/office/drawing/2014/main" id="{E10D5913-B271-4614-9D50-801E8D6E0C45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152400"/>
    <xdr:sp macro="" textlink="">
      <xdr:nvSpPr>
        <xdr:cNvPr id="15299" name="Text Box 75" hidden="1">
          <a:extLst>
            <a:ext uri="{FF2B5EF4-FFF2-40B4-BE49-F238E27FC236}">
              <a16:creationId xmlns:a16="http://schemas.microsoft.com/office/drawing/2014/main" id="{C502F8A4-0C53-4E31-87DF-F3CFDD5C9691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300" name="Text Box 75" hidden="1">
          <a:extLst>
            <a:ext uri="{FF2B5EF4-FFF2-40B4-BE49-F238E27FC236}">
              <a16:creationId xmlns:a16="http://schemas.microsoft.com/office/drawing/2014/main" id="{AFC7D9A7-15BB-46C4-9A0A-7AB45AC46F90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301" name="Text Box 75" hidden="1">
          <a:extLst>
            <a:ext uri="{FF2B5EF4-FFF2-40B4-BE49-F238E27FC236}">
              <a16:creationId xmlns:a16="http://schemas.microsoft.com/office/drawing/2014/main" id="{AEA40AE9-30A5-44D0-BAC2-E749F123CC71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302" name="Text Box 75" hidden="1">
          <a:extLst>
            <a:ext uri="{FF2B5EF4-FFF2-40B4-BE49-F238E27FC236}">
              <a16:creationId xmlns:a16="http://schemas.microsoft.com/office/drawing/2014/main" id="{EBADC03B-CC74-45C1-B979-C67CF667FF62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303" name="Text Box 75" hidden="1">
          <a:extLst>
            <a:ext uri="{FF2B5EF4-FFF2-40B4-BE49-F238E27FC236}">
              <a16:creationId xmlns:a16="http://schemas.microsoft.com/office/drawing/2014/main" id="{1B6A7FCD-12B8-447D-8BD0-1451BB0BACFE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304" name="Text Box 75" hidden="1">
          <a:extLst>
            <a:ext uri="{FF2B5EF4-FFF2-40B4-BE49-F238E27FC236}">
              <a16:creationId xmlns:a16="http://schemas.microsoft.com/office/drawing/2014/main" id="{4A9D707D-89FF-48F9-BF50-945A8ACCD162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305" name="Text Box 75" hidden="1">
          <a:extLst>
            <a:ext uri="{FF2B5EF4-FFF2-40B4-BE49-F238E27FC236}">
              <a16:creationId xmlns:a16="http://schemas.microsoft.com/office/drawing/2014/main" id="{8ABCCB0C-9D19-43D0-82C8-DF342F950593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306" name="Text Box 75" hidden="1">
          <a:extLst>
            <a:ext uri="{FF2B5EF4-FFF2-40B4-BE49-F238E27FC236}">
              <a16:creationId xmlns:a16="http://schemas.microsoft.com/office/drawing/2014/main" id="{1B7ABD18-69AF-4768-A351-C0A9E081DEE6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307" name="Text Box 75" hidden="1">
          <a:extLst>
            <a:ext uri="{FF2B5EF4-FFF2-40B4-BE49-F238E27FC236}">
              <a16:creationId xmlns:a16="http://schemas.microsoft.com/office/drawing/2014/main" id="{0B16EC41-08F2-458A-AA6A-C9BD8E949D27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308" name="Text Box 75" hidden="1">
          <a:extLst>
            <a:ext uri="{FF2B5EF4-FFF2-40B4-BE49-F238E27FC236}">
              <a16:creationId xmlns:a16="http://schemas.microsoft.com/office/drawing/2014/main" id="{19C53CB3-E079-422B-9B4A-B0F0E6C8244A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309" name="Text Box 75" hidden="1">
          <a:extLst>
            <a:ext uri="{FF2B5EF4-FFF2-40B4-BE49-F238E27FC236}">
              <a16:creationId xmlns:a16="http://schemas.microsoft.com/office/drawing/2014/main" id="{0B3C2D31-C057-4BA9-BA81-41D1477DE2DA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310" name="Text Box 75" hidden="1">
          <a:extLst>
            <a:ext uri="{FF2B5EF4-FFF2-40B4-BE49-F238E27FC236}">
              <a16:creationId xmlns:a16="http://schemas.microsoft.com/office/drawing/2014/main" id="{64784AE4-4742-44C2-8D44-69DBB3A95136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311" name="Text Box 75" hidden="1">
          <a:extLst>
            <a:ext uri="{FF2B5EF4-FFF2-40B4-BE49-F238E27FC236}">
              <a16:creationId xmlns:a16="http://schemas.microsoft.com/office/drawing/2014/main" id="{1456F771-1775-4894-98C8-6AE71D837599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312" name="Text Box 75" hidden="1">
          <a:extLst>
            <a:ext uri="{FF2B5EF4-FFF2-40B4-BE49-F238E27FC236}">
              <a16:creationId xmlns:a16="http://schemas.microsoft.com/office/drawing/2014/main" id="{50644B16-57C3-4783-8D56-FBCDCE270705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313" name="Text Box 75" hidden="1">
          <a:extLst>
            <a:ext uri="{FF2B5EF4-FFF2-40B4-BE49-F238E27FC236}">
              <a16:creationId xmlns:a16="http://schemas.microsoft.com/office/drawing/2014/main" id="{9F207748-828F-4D8D-9E87-4F309EAB6469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314" name="Text Box 75" hidden="1">
          <a:extLst>
            <a:ext uri="{FF2B5EF4-FFF2-40B4-BE49-F238E27FC236}">
              <a16:creationId xmlns:a16="http://schemas.microsoft.com/office/drawing/2014/main" id="{DC697AA9-CA8D-43B8-9B6F-74F69AAA7A40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315" name="Text Box 75" hidden="1">
          <a:extLst>
            <a:ext uri="{FF2B5EF4-FFF2-40B4-BE49-F238E27FC236}">
              <a16:creationId xmlns:a16="http://schemas.microsoft.com/office/drawing/2014/main" id="{7CC1219C-558B-4472-845D-D05F08BA4D04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316" name="Text Box 75" hidden="1">
          <a:extLst>
            <a:ext uri="{FF2B5EF4-FFF2-40B4-BE49-F238E27FC236}">
              <a16:creationId xmlns:a16="http://schemas.microsoft.com/office/drawing/2014/main" id="{B3997706-9A54-4286-BFB1-021BE09C65B4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317" name="Text Box 75" hidden="1">
          <a:extLst>
            <a:ext uri="{FF2B5EF4-FFF2-40B4-BE49-F238E27FC236}">
              <a16:creationId xmlns:a16="http://schemas.microsoft.com/office/drawing/2014/main" id="{E392895B-52F4-4844-84F6-0D4CEB08E638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318" name="Text Box 75" hidden="1">
          <a:extLst>
            <a:ext uri="{FF2B5EF4-FFF2-40B4-BE49-F238E27FC236}">
              <a16:creationId xmlns:a16="http://schemas.microsoft.com/office/drawing/2014/main" id="{2D87FCFF-852D-4D59-9E76-8341BE56F27D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319" name="Text Box 75" hidden="1">
          <a:extLst>
            <a:ext uri="{FF2B5EF4-FFF2-40B4-BE49-F238E27FC236}">
              <a16:creationId xmlns:a16="http://schemas.microsoft.com/office/drawing/2014/main" id="{41B0EA5B-58A1-4FC2-9AA3-D5E6C190D253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320" name="Text Box 75" hidden="1">
          <a:extLst>
            <a:ext uri="{FF2B5EF4-FFF2-40B4-BE49-F238E27FC236}">
              <a16:creationId xmlns:a16="http://schemas.microsoft.com/office/drawing/2014/main" id="{6D54F351-DA5E-4D53-B273-B4083E7D9513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321" name="Text Box 75" hidden="1">
          <a:extLst>
            <a:ext uri="{FF2B5EF4-FFF2-40B4-BE49-F238E27FC236}">
              <a16:creationId xmlns:a16="http://schemas.microsoft.com/office/drawing/2014/main" id="{D174D4C1-CA00-4F96-8AAA-EEA58B919FF6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322" name="Text Box 75" hidden="1">
          <a:extLst>
            <a:ext uri="{FF2B5EF4-FFF2-40B4-BE49-F238E27FC236}">
              <a16:creationId xmlns:a16="http://schemas.microsoft.com/office/drawing/2014/main" id="{07723F6D-8162-4A04-AADE-7F4C753525A4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323" name="Text Box 75" hidden="1">
          <a:extLst>
            <a:ext uri="{FF2B5EF4-FFF2-40B4-BE49-F238E27FC236}">
              <a16:creationId xmlns:a16="http://schemas.microsoft.com/office/drawing/2014/main" id="{8B7627C6-4999-40D0-95AD-477F621DD1C1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324" name="Text Box 75" hidden="1">
          <a:extLst>
            <a:ext uri="{FF2B5EF4-FFF2-40B4-BE49-F238E27FC236}">
              <a16:creationId xmlns:a16="http://schemas.microsoft.com/office/drawing/2014/main" id="{84110848-5D5F-44FF-AFCD-C9E307F8E9AA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152400"/>
    <xdr:sp macro="" textlink="">
      <xdr:nvSpPr>
        <xdr:cNvPr id="15325" name="Text Box 75" hidden="1">
          <a:extLst>
            <a:ext uri="{FF2B5EF4-FFF2-40B4-BE49-F238E27FC236}">
              <a16:creationId xmlns:a16="http://schemas.microsoft.com/office/drawing/2014/main" id="{910535BF-CFF5-4CC9-B1D4-A0A580266DE8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152400"/>
    <xdr:sp macro="" textlink="">
      <xdr:nvSpPr>
        <xdr:cNvPr id="15326" name="Text Box 75" hidden="1">
          <a:extLst>
            <a:ext uri="{FF2B5EF4-FFF2-40B4-BE49-F238E27FC236}">
              <a16:creationId xmlns:a16="http://schemas.microsoft.com/office/drawing/2014/main" id="{A0D4CBB6-8CD3-49DE-B7D7-D0B86333673D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327" name="Text Box 75" hidden="1">
          <a:extLst>
            <a:ext uri="{FF2B5EF4-FFF2-40B4-BE49-F238E27FC236}">
              <a16:creationId xmlns:a16="http://schemas.microsoft.com/office/drawing/2014/main" id="{E6EC13D4-1434-49FE-B139-0055D59EB4A0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328" name="Text Box 75" hidden="1">
          <a:extLst>
            <a:ext uri="{FF2B5EF4-FFF2-40B4-BE49-F238E27FC236}">
              <a16:creationId xmlns:a16="http://schemas.microsoft.com/office/drawing/2014/main" id="{B6806D1C-80C9-48F1-915E-9C0EBBB7D136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329" name="Text Box 75" hidden="1">
          <a:extLst>
            <a:ext uri="{FF2B5EF4-FFF2-40B4-BE49-F238E27FC236}">
              <a16:creationId xmlns:a16="http://schemas.microsoft.com/office/drawing/2014/main" id="{54486DA4-BC00-4A3E-B8D0-ACE64529BE88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330" name="Text Box 75" hidden="1">
          <a:extLst>
            <a:ext uri="{FF2B5EF4-FFF2-40B4-BE49-F238E27FC236}">
              <a16:creationId xmlns:a16="http://schemas.microsoft.com/office/drawing/2014/main" id="{CE3E53F0-0804-47CB-AB6F-DD6AFC223DB8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331" name="Text Box 75" hidden="1">
          <a:extLst>
            <a:ext uri="{FF2B5EF4-FFF2-40B4-BE49-F238E27FC236}">
              <a16:creationId xmlns:a16="http://schemas.microsoft.com/office/drawing/2014/main" id="{8CFC4CFA-24F8-420E-8B6E-4912568F487E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332" name="Text Box 75" hidden="1">
          <a:extLst>
            <a:ext uri="{FF2B5EF4-FFF2-40B4-BE49-F238E27FC236}">
              <a16:creationId xmlns:a16="http://schemas.microsoft.com/office/drawing/2014/main" id="{556D5E02-8887-4235-9A37-2677BF102017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333" name="Text Box 75" hidden="1">
          <a:extLst>
            <a:ext uri="{FF2B5EF4-FFF2-40B4-BE49-F238E27FC236}">
              <a16:creationId xmlns:a16="http://schemas.microsoft.com/office/drawing/2014/main" id="{2E340D0B-ACF4-422A-A2CC-D9670E223DC4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334" name="Text Box 75" hidden="1">
          <a:extLst>
            <a:ext uri="{FF2B5EF4-FFF2-40B4-BE49-F238E27FC236}">
              <a16:creationId xmlns:a16="http://schemas.microsoft.com/office/drawing/2014/main" id="{62F015A0-86C2-4A21-A0E6-6EB60ED2DC24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335" name="Text Box 75" hidden="1">
          <a:extLst>
            <a:ext uri="{FF2B5EF4-FFF2-40B4-BE49-F238E27FC236}">
              <a16:creationId xmlns:a16="http://schemas.microsoft.com/office/drawing/2014/main" id="{8FF0FF27-B755-4CDF-BAD3-EEE7BA9541CB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336" name="Text Box 75" hidden="1">
          <a:extLst>
            <a:ext uri="{FF2B5EF4-FFF2-40B4-BE49-F238E27FC236}">
              <a16:creationId xmlns:a16="http://schemas.microsoft.com/office/drawing/2014/main" id="{FBE43C1F-8715-44E8-9331-05E95AFA7685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337" name="Text Box 75" hidden="1">
          <a:extLst>
            <a:ext uri="{FF2B5EF4-FFF2-40B4-BE49-F238E27FC236}">
              <a16:creationId xmlns:a16="http://schemas.microsoft.com/office/drawing/2014/main" id="{AEDA8857-CF95-4EC6-9B56-C700DB435C0D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338" name="Text Box 75" hidden="1">
          <a:extLst>
            <a:ext uri="{FF2B5EF4-FFF2-40B4-BE49-F238E27FC236}">
              <a16:creationId xmlns:a16="http://schemas.microsoft.com/office/drawing/2014/main" id="{7F20D0A8-C76F-483F-867F-36021DAE59AF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339" name="Text Box 75" hidden="1">
          <a:extLst>
            <a:ext uri="{FF2B5EF4-FFF2-40B4-BE49-F238E27FC236}">
              <a16:creationId xmlns:a16="http://schemas.microsoft.com/office/drawing/2014/main" id="{9339191D-3CD8-46F2-91B6-F58A7E04ECDB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340" name="Text Box 75" hidden="1">
          <a:extLst>
            <a:ext uri="{FF2B5EF4-FFF2-40B4-BE49-F238E27FC236}">
              <a16:creationId xmlns:a16="http://schemas.microsoft.com/office/drawing/2014/main" id="{40F90A5E-F28C-4CBA-8F6E-5CAED3641C58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341" name="Text Box 75" hidden="1">
          <a:extLst>
            <a:ext uri="{FF2B5EF4-FFF2-40B4-BE49-F238E27FC236}">
              <a16:creationId xmlns:a16="http://schemas.microsoft.com/office/drawing/2014/main" id="{3F90C17B-9D63-4045-B0C1-4A007C495B59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342" name="Text Box 75" hidden="1">
          <a:extLst>
            <a:ext uri="{FF2B5EF4-FFF2-40B4-BE49-F238E27FC236}">
              <a16:creationId xmlns:a16="http://schemas.microsoft.com/office/drawing/2014/main" id="{20161D62-EEDD-4FFB-9697-20550646A13B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343" name="Text Box 75" hidden="1">
          <a:extLst>
            <a:ext uri="{FF2B5EF4-FFF2-40B4-BE49-F238E27FC236}">
              <a16:creationId xmlns:a16="http://schemas.microsoft.com/office/drawing/2014/main" id="{C8E250ED-5439-4DBC-AFBF-7A6970B2494F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344" name="Text Box 75" hidden="1">
          <a:extLst>
            <a:ext uri="{FF2B5EF4-FFF2-40B4-BE49-F238E27FC236}">
              <a16:creationId xmlns:a16="http://schemas.microsoft.com/office/drawing/2014/main" id="{53EF43BE-4313-4D48-A883-0AABC977B904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345" name="Text Box 75" hidden="1">
          <a:extLst>
            <a:ext uri="{FF2B5EF4-FFF2-40B4-BE49-F238E27FC236}">
              <a16:creationId xmlns:a16="http://schemas.microsoft.com/office/drawing/2014/main" id="{31A7BDA5-F882-44C9-BD13-BE4F34098AC1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346" name="Text Box 75" hidden="1">
          <a:extLst>
            <a:ext uri="{FF2B5EF4-FFF2-40B4-BE49-F238E27FC236}">
              <a16:creationId xmlns:a16="http://schemas.microsoft.com/office/drawing/2014/main" id="{CA26218C-10C9-4180-82B0-1969BCBFA0CC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347" name="Text Box 75" hidden="1">
          <a:extLst>
            <a:ext uri="{FF2B5EF4-FFF2-40B4-BE49-F238E27FC236}">
              <a16:creationId xmlns:a16="http://schemas.microsoft.com/office/drawing/2014/main" id="{9E6F004F-4E7E-4FC6-A3FC-34395E8F577A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348" name="Text Box 75" hidden="1">
          <a:extLst>
            <a:ext uri="{FF2B5EF4-FFF2-40B4-BE49-F238E27FC236}">
              <a16:creationId xmlns:a16="http://schemas.microsoft.com/office/drawing/2014/main" id="{21FAC907-97B2-437A-A2E7-FC6F0279ACE9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349" name="Text Box 75" hidden="1">
          <a:extLst>
            <a:ext uri="{FF2B5EF4-FFF2-40B4-BE49-F238E27FC236}">
              <a16:creationId xmlns:a16="http://schemas.microsoft.com/office/drawing/2014/main" id="{BD2C59B9-3F22-47B9-996C-1BBCFF2C6E8E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350" name="Text Box 75" hidden="1">
          <a:extLst>
            <a:ext uri="{FF2B5EF4-FFF2-40B4-BE49-F238E27FC236}">
              <a16:creationId xmlns:a16="http://schemas.microsoft.com/office/drawing/2014/main" id="{735C3D0E-C535-4DB4-8E82-F87296AD9A12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351" name="Text Box 75" hidden="1">
          <a:extLst>
            <a:ext uri="{FF2B5EF4-FFF2-40B4-BE49-F238E27FC236}">
              <a16:creationId xmlns:a16="http://schemas.microsoft.com/office/drawing/2014/main" id="{43457F95-D3F5-49CB-B4CF-35DEA6FA4B22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152400"/>
    <xdr:sp macro="" textlink="">
      <xdr:nvSpPr>
        <xdr:cNvPr id="15352" name="Text Box 75" hidden="1">
          <a:extLst>
            <a:ext uri="{FF2B5EF4-FFF2-40B4-BE49-F238E27FC236}">
              <a16:creationId xmlns:a16="http://schemas.microsoft.com/office/drawing/2014/main" id="{34ED8ED6-BA97-4A3A-BCCE-F83007DD0784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152400"/>
    <xdr:sp macro="" textlink="">
      <xdr:nvSpPr>
        <xdr:cNvPr id="15353" name="Text Box 75" hidden="1">
          <a:extLst>
            <a:ext uri="{FF2B5EF4-FFF2-40B4-BE49-F238E27FC236}">
              <a16:creationId xmlns:a16="http://schemas.microsoft.com/office/drawing/2014/main" id="{6E3A7AA2-D45F-43D9-956E-7573C5A8C98C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354" name="Text Box 75" hidden="1">
          <a:extLst>
            <a:ext uri="{FF2B5EF4-FFF2-40B4-BE49-F238E27FC236}">
              <a16:creationId xmlns:a16="http://schemas.microsoft.com/office/drawing/2014/main" id="{880734DA-88F7-4997-BFA4-7A4D404FF8EE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355" name="Text Box 75" hidden="1">
          <a:extLst>
            <a:ext uri="{FF2B5EF4-FFF2-40B4-BE49-F238E27FC236}">
              <a16:creationId xmlns:a16="http://schemas.microsoft.com/office/drawing/2014/main" id="{312C645A-F70C-429C-9045-766759917A03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356" name="Text Box 75" hidden="1">
          <a:extLst>
            <a:ext uri="{FF2B5EF4-FFF2-40B4-BE49-F238E27FC236}">
              <a16:creationId xmlns:a16="http://schemas.microsoft.com/office/drawing/2014/main" id="{8A8593AB-BEAA-41A8-9E62-F96A9510B8ED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357" name="Text Box 75" hidden="1">
          <a:extLst>
            <a:ext uri="{FF2B5EF4-FFF2-40B4-BE49-F238E27FC236}">
              <a16:creationId xmlns:a16="http://schemas.microsoft.com/office/drawing/2014/main" id="{39F9D2AE-AAB2-4EE4-B652-31A58D89C93B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358" name="Text Box 75" hidden="1">
          <a:extLst>
            <a:ext uri="{FF2B5EF4-FFF2-40B4-BE49-F238E27FC236}">
              <a16:creationId xmlns:a16="http://schemas.microsoft.com/office/drawing/2014/main" id="{0E6DC27D-504F-4BDD-8481-097DC53CF937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359" name="Text Box 75" hidden="1">
          <a:extLst>
            <a:ext uri="{FF2B5EF4-FFF2-40B4-BE49-F238E27FC236}">
              <a16:creationId xmlns:a16="http://schemas.microsoft.com/office/drawing/2014/main" id="{1B76655C-9BF8-4E75-9967-272F85464A52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360" name="Text Box 75" hidden="1">
          <a:extLst>
            <a:ext uri="{FF2B5EF4-FFF2-40B4-BE49-F238E27FC236}">
              <a16:creationId xmlns:a16="http://schemas.microsoft.com/office/drawing/2014/main" id="{2A5D80C6-8EA7-4FEA-AF96-5D0ED3169447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361" name="Text Box 75" hidden="1">
          <a:extLst>
            <a:ext uri="{FF2B5EF4-FFF2-40B4-BE49-F238E27FC236}">
              <a16:creationId xmlns:a16="http://schemas.microsoft.com/office/drawing/2014/main" id="{9D803F04-8BC2-481F-961F-FA1987C94217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362" name="Text Box 75" hidden="1">
          <a:extLst>
            <a:ext uri="{FF2B5EF4-FFF2-40B4-BE49-F238E27FC236}">
              <a16:creationId xmlns:a16="http://schemas.microsoft.com/office/drawing/2014/main" id="{362A3CBE-2920-4A90-9C22-103566FB656F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363" name="Text Box 75" hidden="1">
          <a:extLst>
            <a:ext uri="{FF2B5EF4-FFF2-40B4-BE49-F238E27FC236}">
              <a16:creationId xmlns:a16="http://schemas.microsoft.com/office/drawing/2014/main" id="{67125577-9F2A-4507-AEED-0A44822A8E6F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364" name="Text Box 75" hidden="1">
          <a:extLst>
            <a:ext uri="{FF2B5EF4-FFF2-40B4-BE49-F238E27FC236}">
              <a16:creationId xmlns:a16="http://schemas.microsoft.com/office/drawing/2014/main" id="{F1F503A6-0609-4E56-8D21-80B3FB8C532E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365" name="Text Box 75" hidden="1">
          <a:extLst>
            <a:ext uri="{FF2B5EF4-FFF2-40B4-BE49-F238E27FC236}">
              <a16:creationId xmlns:a16="http://schemas.microsoft.com/office/drawing/2014/main" id="{E42BFC05-3CBE-4FCB-BDA2-4759B48F2189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366" name="Text Box 75" hidden="1">
          <a:extLst>
            <a:ext uri="{FF2B5EF4-FFF2-40B4-BE49-F238E27FC236}">
              <a16:creationId xmlns:a16="http://schemas.microsoft.com/office/drawing/2014/main" id="{49207365-AEBB-4CB7-818D-DD8D0B1DD99A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367" name="Text Box 75" hidden="1">
          <a:extLst>
            <a:ext uri="{FF2B5EF4-FFF2-40B4-BE49-F238E27FC236}">
              <a16:creationId xmlns:a16="http://schemas.microsoft.com/office/drawing/2014/main" id="{86E3C476-8518-41F2-ADFE-7AB04DD5C100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368" name="Text Box 75" hidden="1">
          <a:extLst>
            <a:ext uri="{FF2B5EF4-FFF2-40B4-BE49-F238E27FC236}">
              <a16:creationId xmlns:a16="http://schemas.microsoft.com/office/drawing/2014/main" id="{5C359937-D0E0-428A-9B67-BE4F64B35D25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369" name="Text Box 75" hidden="1">
          <a:extLst>
            <a:ext uri="{FF2B5EF4-FFF2-40B4-BE49-F238E27FC236}">
              <a16:creationId xmlns:a16="http://schemas.microsoft.com/office/drawing/2014/main" id="{A389C1A0-460C-4D5E-AC6C-815DBEAFC3A3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370" name="Text Box 75" hidden="1">
          <a:extLst>
            <a:ext uri="{FF2B5EF4-FFF2-40B4-BE49-F238E27FC236}">
              <a16:creationId xmlns:a16="http://schemas.microsoft.com/office/drawing/2014/main" id="{EE75E983-B66F-41F1-949D-73DA032CF9E1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371" name="Text Box 75" hidden="1">
          <a:extLst>
            <a:ext uri="{FF2B5EF4-FFF2-40B4-BE49-F238E27FC236}">
              <a16:creationId xmlns:a16="http://schemas.microsoft.com/office/drawing/2014/main" id="{B2964F2B-9F73-4FA0-9F9B-59FD9E92289E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372" name="Text Box 75" hidden="1">
          <a:extLst>
            <a:ext uri="{FF2B5EF4-FFF2-40B4-BE49-F238E27FC236}">
              <a16:creationId xmlns:a16="http://schemas.microsoft.com/office/drawing/2014/main" id="{C724DF76-968F-424C-83DA-E99BA5EEA879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373" name="Text Box 75" hidden="1">
          <a:extLst>
            <a:ext uri="{FF2B5EF4-FFF2-40B4-BE49-F238E27FC236}">
              <a16:creationId xmlns:a16="http://schemas.microsoft.com/office/drawing/2014/main" id="{93F989C4-F2D9-4F1C-95FE-A7A4C71CD3AF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374" name="Text Box 75" hidden="1">
          <a:extLst>
            <a:ext uri="{FF2B5EF4-FFF2-40B4-BE49-F238E27FC236}">
              <a16:creationId xmlns:a16="http://schemas.microsoft.com/office/drawing/2014/main" id="{355CBFA2-8502-4F22-A630-912A8B186F66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375" name="Text Box 75" hidden="1">
          <a:extLst>
            <a:ext uri="{FF2B5EF4-FFF2-40B4-BE49-F238E27FC236}">
              <a16:creationId xmlns:a16="http://schemas.microsoft.com/office/drawing/2014/main" id="{8C235FEA-EA32-4D6E-B7FB-1F19A09C0869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376" name="Text Box 75" hidden="1">
          <a:extLst>
            <a:ext uri="{FF2B5EF4-FFF2-40B4-BE49-F238E27FC236}">
              <a16:creationId xmlns:a16="http://schemas.microsoft.com/office/drawing/2014/main" id="{6FE7F97E-C0B0-408A-99A6-6E140E20D832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377" name="Text Box 75" hidden="1">
          <a:extLst>
            <a:ext uri="{FF2B5EF4-FFF2-40B4-BE49-F238E27FC236}">
              <a16:creationId xmlns:a16="http://schemas.microsoft.com/office/drawing/2014/main" id="{82F8A48C-20DA-488C-9363-5E3F3EFB76D1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378" name="Text Box 75" hidden="1">
          <a:extLst>
            <a:ext uri="{FF2B5EF4-FFF2-40B4-BE49-F238E27FC236}">
              <a16:creationId xmlns:a16="http://schemas.microsoft.com/office/drawing/2014/main" id="{A4639F0E-DA12-4524-826C-DC1B65B16C52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379" name="Text Box 75" hidden="1">
          <a:extLst>
            <a:ext uri="{FF2B5EF4-FFF2-40B4-BE49-F238E27FC236}">
              <a16:creationId xmlns:a16="http://schemas.microsoft.com/office/drawing/2014/main" id="{74A13C74-D967-46C6-BC3E-55647B4916FF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380" name="Text Box 75" hidden="1">
          <a:extLst>
            <a:ext uri="{FF2B5EF4-FFF2-40B4-BE49-F238E27FC236}">
              <a16:creationId xmlns:a16="http://schemas.microsoft.com/office/drawing/2014/main" id="{FDEFA57D-299E-41D2-9CF6-18821BB616FA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381" name="Text Box 75" hidden="1">
          <a:extLst>
            <a:ext uri="{FF2B5EF4-FFF2-40B4-BE49-F238E27FC236}">
              <a16:creationId xmlns:a16="http://schemas.microsoft.com/office/drawing/2014/main" id="{65ABE7ED-1858-4BF4-9CAB-A511B22A1031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382" name="Text Box 75" hidden="1">
          <a:extLst>
            <a:ext uri="{FF2B5EF4-FFF2-40B4-BE49-F238E27FC236}">
              <a16:creationId xmlns:a16="http://schemas.microsoft.com/office/drawing/2014/main" id="{6890C08C-A990-4EA3-9FB1-1795BEFABB2E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383" name="Text Box 75" hidden="1">
          <a:extLst>
            <a:ext uri="{FF2B5EF4-FFF2-40B4-BE49-F238E27FC236}">
              <a16:creationId xmlns:a16="http://schemas.microsoft.com/office/drawing/2014/main" id="{394AD647-ABA2-482E-B09E-11854EC28CCC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384" name="Text Box 75" hidden="1">
          <a:extLst>
            <a:ext uri="{FF2B5EF4-FFF2-40B4-BE49-F238E27FC236}">
              <a16:creationId xmlns:a16="http://schemas.microsoft.com/office/drawing/2014/main" id="{9E204FD9-7B56-4D00-B4A9-74C62E5541A9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385" name="Text Box 75" hidden="1">
          <a:extLst>
            <a:ext uri="{FF2B5EF4-FFF2-40B4-BE49-F238E27FC236}">
              <a16:creationId xmlns:a16="http://schemas.microsoft.com/office/drawing/2014/main" id="{FE4DF143-6DC5-4FB2-8368-3423A421E0B5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386" name="Text Box 75" hidden="1">
          <a:extLst>
            <a:ext uri="{FF2B5EF4-FFF2-40B4-BE49-F238E27FC236}">
              <a16:creationId xmlns:a16="http://schemas.microsoft.com/office/drawing/2014/main" id="{9EDFC3E5-8D55-49CE-828F-AC8E9782FE40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387" name="Text Box 75" hidden="1">
          <a:extLst>
            <a:ext uri="{FF2B5EF4-FFF2-40B4-BE49-F238E27FC236}">
              <a16:creationId xmlns:a16="http://schemas.microsoft.com/office/drawing/2014/main" id="{D3E8D406-6FE2-4B93-8BC0-EFE65608BB02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388" name="Text Box 75" hidden="1">
          <a:extLst>
            <a:ext uri="{FF2B5EF4-FFF2-40B4-BE49-F238E27FC236}">
              <a16:creationId xmlns:a16="http://schemas.microsoft.com/office/drawing/2014/main" id="{E5D38234-1E62-4478-A8F9-BF56A3BC428C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389" name="Text Box 75" hidden="1">
          <a:extLst>
            <a:ext uri="{FF2B5EF4-FFF2-40B4-BE49-F238E27FC236}">
              <a16:creationId xmlns:a16="http://schemas.microsoft.com/office/drawing/2014/main" id="{9C278C43-D12C-4E7A-AEF6-4040181AD22F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390" name="Text Box 75" hidden="1">
          <a:extLst>
            <a:ext uri="{FF2B5EF4-FFF2-40B4-BE49-F238E27FC236}">
              <a16:creationId xmlns:a16="http://schemas.microsoft.com/office/drawing/2014/main" id="{BEDD2438-744A-4973-A7D7-7F1D3F8A6BCE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391" name="Text Box 75" hidden="1">
          <a:extLst>
            <a:ext uri="{FF2B5EF4-FFF2-40B4-BE49-F238E27FC236}">
              <a16:creationId xmlns:a16="http://schemas.microsoft.com/office/drawing/2014/main" id="{EAF48326-9950-46BA-847E-0E931B8AFF14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392" name="Text Box 75" hidden="1">
          <a:extLst>
            <a:ext uri="{FF2B5EF4-FFF2-40B4-BE49-F238E27FC236}">
              <a16:creationId xmlns:a16="http://schemas.microsoft.com/office/drawing/2014/main" id="{9434FBDF-0D08-4ECB-8DFA-854F0E3275DE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393" name="Text Box 75" hidden="1">
          <a:extLst>
            <a:ext uri="{FF2B5EF4-FFF2-40B4-BE49-F238E27FC236}">
              <a16:creationId xmlns:a16="http://schemas.microsoft.com/office/drawing/2014/main" id="{B60DCDE9-8652-4E2B-B3B4-4E29A8D2DC66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394" name="Text Box 75" hidden="1">
          <a:extLst>
            <a:ext uri="{FF2B5EF4-FFF2-40B4-BE49-F238E27FC236}">
              <a16:creationId xmlns:a16="http://schemas.microsoft.com/office/drawing/2014/main" id="{6D76FBC7-49F5-4A95-BDD4-D2A0DD91BBCB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395" name="Text Box 75" hidden="1">
          <a:extLst>
            <a:ext uri="{FF2B5EF4-FFF2-40B4-BE49-F238E27FC236}">
              <a16:creationId xmlns:a16="http://schemas.microsoft.com/office/drawing/2014/main" id="{C3B8F162-E902-4057-B7FE-770525B56090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396" name="Text Box 75" hidden="1">
          <a:extLst>
            <a:ext uri="{FF2B5EF4-FFF2-40B4-BE49-F238E27FC236}">
              <a16:creationId xmlns:a16="http://schemas.microsoft.com/office/drawing/2014/main" id="{3D968FE7-2349-4C2D-83DC-BC6F3A168543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397" name="Text Box 75" hidden="1">
          <a:extLst>
            <a:ext uri="{FF2B5EF4-FFF2-40B4-BE49-F238E27FC236}">
              <a16:creationId xmlns:a16="http://schemas.microsoft.com/office/drawing/2014/main" id="{49379A7A-FABD-4AE1-98BF-D4B107D914DC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398" name="Text Box 75" hidden="1">
          <a:extLst>
            <a:ext uri="{FF2B5EF4-FFF2-40B4-BE49-F238E27FC236}">
              <a16:creationId xmlns:a16="http://schemas.microsoft.com/office/drawing/2014/main" id="{9D2F9D73-91DD-4BA5-9F3D-75C2B0FE5B02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399" name="Text Box 75" hidden="1">
          <a:extLst>
            <a:ext uri="{FF2B5EF4-FFF2-40B4-BE49-F238E27FC236}">
              <a16:creationId xmlns:a16="http://schemas.microsoft.com/office/drawing/2014/main" id="{60F53E28-B728-4C97-878F-5685950F37E3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400" name="Text Box 75" hidden="1">
          <a:extLst>
            <a:ext uri="{FF2B5EF4-FFF2-40B4-BE49-F238E27FC236}">
              <a16:creationId xmlns:a16="http://schemas.microsoft.com/office/drawing/2014/main" id="{5127999E-7A7F-417D-9AEC-42693634F6F4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401" name="Text Box 75" hidden="1">
          <a:extLst>
            <a:ext uri="{FF2B5EF4-FFF2-40B4-BE49-F238E27FC236}">
              <a16:creationId xmlns:a16="http://schemas.microsoft.com/office/drawing/2014/main" id="{7063EABF-B5A3-4E38-9AA5-91F792FAFBC7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402" name="Text Box 75" hidden="1">
          <a:extLst>
            <a:ext uri="{FF2B5EF4-FFF2-40B4-BE49-F238E27FC236}">
              <a16:creationId xmlns:a16="http://schemas.microsoft.com/office/drawing/2014/main" id="{0A3038C6-F6E2-4C81-9470-E61B739CA339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403" name="Text Box 75" hidden="1">
          <a:extLst>
            <a:ext uri="{FF2B5EF4-FFF2-40B4-BE49-F238E27FC236}">
              <a16:creationId xmlns:a16="http://schemas.microsoft.com/office/drawing/2014/main" id="{0446D47F-D659-4417-949C-14FBD3E4A4FF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404" name="Text Box 75" hidden="1">
          <a:extLst>
            <a:ext uri="{FF2B5EF4-FFF2-40B4-BE49-F238E27FC236}">
              <a16:creationId xmlns:a16="http://schemas.microsoft.com/office/drawing/2014/main" id="{AAB6B193-A54D-4F63-8F16-189839C880F9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405" name="Text Box 75" hidden="1">
          <a:extLst>
            <a:ext uri="{FF2B5EF4-FFF2-40B4-BE49-F238E27FC236}">
              <a16:creationId xmlns:a16="http://schemas.microsoft.com/office/drawing/2014/main" id="{727924A0-70EE-4889-AFF6-B151112BCAE8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406" name="Text Box 75" hidden="1">
          <a:extLst>
            <a:ext uri="{FF2B5EF4-FFF2-40B4-BE49-F238E27FC236}">
              <a16:creationId xmlns:a16="http://schemas.microsoft.com/office/drawing/2014/main" id="{8712D563-DD4C-4785-BA8F-3B2E2A277C9F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407" name="Text Box 75" hidden="1">
          <a:extLst>
            <a:ext uri="{FF2B5EF4-FFF2-40B4-BE49-F238E27FC236}">
              <a16:creationId xmlns:a16="http://schemas.microsoft.com/office/drawing/2014/main" id="{F0A7486D-5021-42EF-B92C-662D4AF8280D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408" name="Text Box 75" hidden="1">
          <a:extLst>
            <a:ext uri="{FF2B5EF4-FFF2-40B4-BE49-F238E27FC236}">
              <a16:creationId xmlns:a16="http://schemas.microsoft.com/office/drawing/2014/main" id="{18867FEB-5865-47A2-B70D-FD5F31BE690F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409" name="Text Box 75" hidden="1">
          <a:extLst>
            <a:ext uri="{FF2B5EF4-FFF2-40B4-BE49-F238E27FC236}">
              <a16:creationId xmlns:a16="http://schemas.microsoft.com/office/drawing/2014/main" id="{2A08FD9C-1F01-440F-AE08-9AD3C4BA23E2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410" name="Text Box 75" hidden="1">
          <a:extLst>
            <a:ext uri="{FF2B5EF4-FFF2-40B4-BE49-F238E27FC236}">
              <a16:creationId xmlns:a16="http://schemas.microsoft.com/office/drawing/2014/main" id="{D1FCF18B-2F54-4D2F-90FA-42322E420E88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411" name="Text Box 75" hidden="1">
          <a:extLst>
            <a:ext uri="{FF2B5EF4-FFF2-40B4-BE49-F238E27FC236}">
              <a16:creationId xmlns:a16="http://schemas.microsoft.com/office/drawing/2014/main" id="{292D4E9F-EF4A-4989-9F03-F97D30E1BC42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412" name="Text Box 75" hidden="1">
          <a:extLst>
            <a:ext uri="{FF2B5EF4-FFF2-40B4-BE49-F238E27FC236}">
              <a16:creationId xmlns:a16="http://schemas.microsoft.com/office/drawing/2014/main" id="{73ADBB0A-9DFA-4290-B574-5724699BEC7B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413" name="Text Box 75" hidden="1">
          <a:extLst>
            <a:ext uri="{FF2B5EF4-FFF2-40B4-BE49-F238E27FC236}">
              <a16:creationId xmlns:a16="http://schemas.microsoft.com/office/drawing/2014/main" id="{86B9EE35-3A4E-4B25-972B-14F963EADDF8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414" name="Text Box 75" hidden="1">
          <a:extLst>
            <a:ext uri="{FF2B5EF4-FFF2-40B4-BE49-F238E27FC236}">
              <a16:creationId xmlns:a16="http://schemas.microsoft.com/office/drawing/2014/main" id="{8865C7D2-E3B8-4B22-9365-3362EE46AE3D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415" name="Text Box 75" hidden="1">
          <a:extLst>
            <a:ext uri="{FF2B5EF4-FFF2-40B4-BE49-F238E27FC236}">
              <a16:creationId xmlns:a16="http://schemas.microsoft.com/office/drawing/2014/main" id="{2366D43F-21FA-4826-B9FB-FC743D09ACA1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416" name="Text Box 75" hidden="1">
          <a:extLst>
            <a:ext uri="{FF2B5EF4-FFF2-40B4-BE49-F238E27FC236}">
              <a16:creationId xmlns:a16="http://schemas.microsoft.com/office/drawing/2014/main" id="{9E6FCA8E-86B5-4177-B70C-550E6D3B8B42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417" name="Text Box 75" hidden="1">
          <a:extLst>
            <a:ext uri="{FF2B5EF4-FFF2-40B4-BE49-F238E27FC236}">
              <a16:creationId xmlns:a16="http://schemas.microsoft.com/office/drawing/2014/main" id="{30A704CE-0938-4D75-AAD4-8EC7A1D076D8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418" name="Text Box 75" hidden="1">
          <a:extLst>
            <a:ext uri="{FF2B5EF4-FFF2-40B4-BE49-F238E27FC236}">
              <a16:creationId xmlns:a16="http://schemas.microsoft.com/office/drawing/2014/main" id="{F47A8A06-946C-419D-AD5B-E92DCFADAB52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152400"/>
    <xdr:sp macro="" textlink="">
      <xdr:nvSpPr>
        <xdr:cNvPr id="15419" name="Text Box 75" hidden="1">
          <a:extLst>
            <a:ext uri="{FF2B5EF4-FFF2-40B4-BE49-F238E27FC236}">
              <a16:creationId xmlns:a16="http://schemas.microsoft.com/office/drawing/2014/main" id="{B7CBC271-2A7D-4FFA-B480-D7DAF5C5CB70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420" name="Text Box 75" hidden="1">
          <a:extLst>
            <a:ext uri="{FF2B5EF4-FFF2-40B4-BE49-F238E27FC236}">
              <a16:creationId xmlns:a16="http://schemas.microsoft.com/office/drawing/2014/main" id="{6FBCE107-8ADF-4242-BFD2-E87CDFA51586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421" name="Text Box 75" hidden="1">
          <a:extLst>
            <a:ext uri="{FF2B5EF4-FFF2-40B4-BE49-F238E27FC236}">
              <a16:creationId xmlns:a16="http://schemas.microsoft.com/office/drawing/2014/main" id="{19F1EC79-5192-47DF-934D-B8C81AF66A4F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422" name="Text Box 75" hidden="1">
          <a:extLst>
            <a:ext uri="{FF2B5EF4-FFF2-40B4-BE49-F238E27FC236}">
              <a16:creationId xmlns:a16="http://schemas.microsoft.com/office/drawing/2014/main" id="{46CF71A5-A0B5-49C9-9201-B8B3737215C6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423" name="Text Box 75" hidden="1">
          <a:extLst>
            <a:ext uri="{FF2B5EF4-FFF2-40B4-BE49-F238E27FC236}">
              <a16:creationId xmlns:a16="http://schemas.microsoft.com/office/drawing/2014/main" id="{2F6DBF47-F30F-4FF7-B35E-A5580B35BE0D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424" name="Text Box 75" hidden="1">
          <a:extLst>
            <a:ext uri="{FF2B5EF4-FFF2-40B4-BE49-F238E27FC236}">
              <a16:creationId xmlns:a16="http://schemas.microsoft.com/office/drawing/2014/main" id="{8173C4ED-B4CD-46D1-9BEA-17581C00D724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425" name="Text Box 75" hidden="1">
          <a:extLst>
            <a:ext uri="{FF2B5EF4-FFF2-40B4-BE49-F238E27FC236}">
              <a16:creationId xmlns:a16="http://schemas.microsoft.com/office/drawing/2014/main" id="{6E041C49-4EC8-442D-BD5D-C01ED4CCDD11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426" name="Text Box 75" hidden="1">
          <a:extLst>
            <a:ext uri="{FF2B5EF4-FFF2-40B4-BE49-F238E27FC236}">
              <a16:creationId xmlns:a16="http://schemas.microsoft.com/office/drawing/2014/main" id="{A161AAC8-4126-4D2C-8967-F961937B0330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427" name="Text Box 75" hidden="1">
          <a:extLst>
            <a:ext uri="{FF2B5EF4-FFF2-40B4-BE49-F238E27FC236}">
              <a16:creationId xmlns:a16="http://schemas.microsoft.com/office/drawing/2014/main" id="{70B1FBA8-630C-44EE-9187-FE607FC70597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428" name="Text Box 75" hidden="1">
          <a:extLst>
            <a:ext uri="{FF2B5EF4-FFF2-40B4-BE49-F238E27FC236}">
              <a16:creationId xmlns:a16="http://schemas.microsoft.com/office/drawing/2014/main" id="{BE655057-905A-4FBE-9151-83DC25048FD6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429" name="Text Box 75" hidden="1">
          <a:extLst>
            <a:ext uri="{FF2B5EF4-FFF2-40B4-BE49-F238E27FC236}">
              <a16:creationId xmlns:a16="http://schemas.microsoft.com/office/drawing/2014/main" id="{F51E6E92-B7B9-4F4F-A796-AAAB11D45645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430" name="Text Box 75" hidden="1">
          <a:extLst>
            <a:ext uri="{FF2B5EF4-FFF2-40B4-BE49-F238E27FC236}">
              <a16:creationId xmlns:a16="http://schemas.microsoft.com/office/drawing/2014/main" id="{BB04619E-76DD-4EE2-827C-084983DDF636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431" name="Text Box 75" hidden="1">
          <a:extLst>
            <a:ext uri="{FF2B5EF4-FFF2-40B4-BE49-F238E27FC236}">
              <a16:creationId xmlns:a16="http://schemas.microsoft.com/office/drawing/2014/main" id="{B3C71C06-2E1E-4DB4-8BDD-41E9D2B97E97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432" name="Text Box 75" hidden="1">
          <a:extLst>
            <a:ext uri="{FF2B5EF4-FFF2-40B4-BE49-F238E27FC236}">
              <a16:creationId xmlns:a16="http://schemas.microsoft.com/office/drawing/2014/main" id="{804746E9-371E-4537-8575-D84557F10CCF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433" name="Text Box 75" hidden="1">
          <a:extLst>
            <a:ext uri="{FF2B5EF4-FFF2-40B4-BE49-F238E27FC236}">
              <a16:creationId xmlns:a16="http://schemas.microsoft.com/office/drawing/2014/main" id="{044A524A-E272-48F0-93BA-659438027EE0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434" name="Text Box 75" hidden="1">
          <a:extLst>
            <a:ext uri="{FF2B5EF4-FFF2-40B4-BE49-F238E27FC236}">
              <a16:creationId xmlns:a16="http://schemas.microsoft.com/office/drawing/2014/main" id="{F90D86F6-9645-4217-A3E8-6034F6F1028F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435" name="Text Box 75" hidden="1">
          <a:extLst>
            <a:ext uri="{FF2B5EF4-FFF2-40B4-BE49-F238E27FC236}">
              <a16:creationId xmlns:a16="http://schemas.microsoft.com/office/drawing/2014/main" id="{6FF564FD-E7E6-4190-BD07-E8B3BC0A1D31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436" name="Text Box 75" hidden="1">
          <a:extLst>
            <a:ext uri="{FF2B5EF4-FFF2-40B4-BE49-F238E27FC236}">
              <a16:creationId xmlns:a16="http://schemas.microsoft.com/office/drawing/2014/main" id="{35A1D64C-F220-41C1-9052-3A5FB3986EA2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437" name="Text Box 75" hidden="1">
          <a:extLst>
            <a:ext uri="{FF2B5EF4-FFF2-40B4-BE49-F238E27FC236}">
              <a16:creationId xmlns:a16="http://schemas.microsoft.com/office/drawing/2014/main" id="{A78CBF0C-E452-428B-9400-2F88D5E79558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438" name="Text Box 75" hidden="1">
          <a:extLst>
            <a:ext uri="{FF2B5EF4-FFF2-40B4-BE49-F238E27FC236}">
              <a16:creationId xmlns:a16="http://schemas.microsoft.com/office/drawing/2014/main" id="{E52E570C-34AF-4082-B909-BEE6A8EE8942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439" name="Text Box 75" hidden="1">
          <a:extLst>
            <a:ext uri="{FF2B5EF4-FFF2-40B4-BE49-F238E27FC236}">
              <a16:creationId xmlns:a16="http://schemas.microsoft.com/office/drawing/2014/main" id="{ED4A6BAD-FF06-47A5-9C40-6D01AB463095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440" name="Text Box 75" hidden="1">
          <a:extLst>
            <a:ext uri="{FF2B5EF4-FFF2-40B4-BE49-F238E27FC236}">
              <a16:creationId xmlns:a16="http://schemas.microsoft.com/office/drawing/2014/main" id="{19064D0D-461A-4D28-9C63-B3BE8CB540F9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441" name="Text Box 75" hidden="1">
          <a:extLst>
            <a:ext uri="{FF2B5EF4-FFF2-40B4-BE49-F238E27FC236}">
              <a16:creationId xmlns:a16="http://schemas.microsoft.com/office/drawing/2014/main" id="{DB49690B-36A1-47B5-9217-04F957E69C06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442" name="Text Box 75" hidden="1">
          <a:extLst>
            <a:ext uri="{FF2B5EF4-FFF2-40B4-BE49-F238E27FC236}">
              <a16:creationId xmlns:a16="http://schemas.microsoft.com/office/drawing/2014/main" id="{4ADB4C6B-96B7-4623-AD1D-583114AA662F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443" name="Text Box 75" hidden="1">
          <a:extLst>
            <a:ext uri="{FF2B5EF4-FFF2-40B4-BE49-F238E27FC236}">
              <a16:creationId xmlns:a16="http://schemas.microsoft.com/office/drawing/2014/main" id="{4C6B231F-7C13-498F-A8D5-B8C01AF570D5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444" name="Text Box 75" hidden="1">
          <a:extLst>
            <a:ext uri="{FF2B5EF4-FFF2-40B4-BE49-F238E27FC236}">
              <a16:creationId xmlns:a16="http://schemas.microsoft.com/office/drawing/2014/main" id="{4B4B1CE5-3EDD-4D74-BFBC-83B9D8AAF6CE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152400"/>
    <xdr:sp macro="" textlink="">
      <xdr:nvSpPr>
        <xdr:cNvPr id="15445" name="Text Box 75" hidden="1">
          <a:extLst>
            <a:ext uri="{FF2B5EF4-FFF2-40B4-BE49-F238E27FC236}">
              <a16:creationId xmlns:a16="http://schemas.microsoft.com/office/drawing/2014/main" id="{2BF06600-60A7-4FD6-A4A3-BD00BB6FAF52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152400"/>
    <xdr:sp macro="" textlink="">
      <xdr:nvSpPr>
        <xdr:cNvPr id="15446" name="Text Box 75" hidden="1">
          <a:extLst>
            <a:ext uri="{FF2B5EF4-FFF2-40B4-BE49-F238E27FC236}">
              <a16:creationId xmlns:a16="http://schemas.microsoft.com/office/drawing/2014/main" id="{F2973AC9-7C1B-44C9-89C7-716291007E27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447" name="Text Box 75" hidden="1">
          <a:extLst>
            <a:ext uri="{FF2B5EF4-FFF2-40B4-BE49-F238E27FC236}">
              <a16:creationId xmlns:a16="http://schemas.microsoft.com/office/drawing/2014/main" id="{835C0B16-64E9-4DE8-80DB-3B5913AD7418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448" name="Text Box 75" hidden="1">
          <a:extLst>
            <a:ext uri="{FF2B5EF4-FFF2-40B4-BE49-F238E27FC236}">
              <a16:creationId xmlns:a16="http://schemas.microsoft.com/office/drawing/2014/main" id="{D7B4C832-7031-4413-BDEC-F3291F8DC1FC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449" name="Text Box 75" hidden="1">
          <a:extLst>
            <a:ext uri="{FF2B5EF4-FFF2-40B4-BE49-F238E27FC236}">
              <a16:creationId xmlns:a16="http://schemas.microsoft.com/office/drawing/2014/main" id="{C5A639AF-0627-4CB6-A710-A5B4383AC70A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450" name="Text Box 75" hidden="1">
          <a:extLst>
            <a:ext uri="{FF2B5EF4-FFF2-40B4-BE49-F238E27FC236}">
              <a16:creationId xmlns:a16="http://schemas.microsoft.com/office/drawing/2014/main" id="{A546407E-EF2D-4997-B999-4C93670BE214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451" name="Text Box 75" hidden="1">
          <a:extLst>
            <a:ext uri="{FF2B5EF4-FFF2-40B4-BE49-F238E27FC236}">
              <a16:creationId xmlns:a16="http://schemas.microsoft.com/office/drawing/2014/main" id="{3A02DAC0-6D5C-443E-A2A6-F8EFAB79CC76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452" name="Text Box 75" hidden="1">
          <a:extLst>
            <a:ext uri="{FF2B5EF4-FFF2-40B4-BE49-F238E27FC236}">
              <a16:creationId xmlns:a16="http://schemas.microsoft.com/office/drawing/2014/main" id="{7D772E39-873E-40F4-BC91-53AF1525D415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453" name="Text Box 75" hidden="1">
          <a:extLst>
            <a:ext uri="{FF2B5EF4-FFF2-40B4-BE49-F238E27FC236}">
              <a16:creationId xmlns:a16="http://schemas.microsoft.com/office/drawing/2014/main" id="{4D5353AC-59D1-430F-BF8F-F5812FF84D38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454" name="Text Box 75" hidden="1">
          <a:extLst>
            <a:ext uri="{FF2B5EF4-FFF2-40B4-BE49-F238E27FC236}">
              <a16:creationId xmlns:a16="http://schemas.microsoft.com/office/drawing/2014/main" id="{9B1A56A8-71BC-490A-BD87-E9B52D299D91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455" name="Text Box 75" hidden="1">
          <a:extLst>
            <a:ext uri="{FF2B5EF4-FFF2-40B4-BE49-F238E27FC236}">
              <a16:creationId xmlns:a16="http://schemas.microsoft.com/office/drawing/2014/main" id="{D30ACFD8-5F51-486F-94DC-90FC13C078E1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456" name="Text Box 75" hidden="1">
          <a:extLst>
            <a:ext uri="{FF2B5EF4-FFF2-40B4-BE49-F238E27FC236}">
              <a16:creationId xmlns:a16="http://schemas.microsoft.com/office/drawing/2014/main" id="{64AF9BBB-2DF1-46B3-9680-C742B547E248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457" name="Text Box 75" hidden="1">
          <a:extLst>
            <a:ext uri="{FF2B5EF4-FFF2-40B4-BE49-F238E27FC236}">
              <a16:creationId xmlns:a16="http://schemas.microsoft.com/office/drawing/2014/main" id="{D509C438-BD7C-4C8C-A28A-3849B244DE04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458" name="Text Box 75" hidden="1">
          <a:extLst>
            <a:ext uri="{FF2B5EF4-FFF2-40B4-BE49-F238E27FC236}">
              <a16:creationId xmlns:a16="http://schemas.microsoft.com/office/drawing/2014/main" id="{C68C127C-C5F5-4576-A119-55F6E07913A8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459" name="Text Box 75" hidden="1">
          <a:extLst>
            <a:ext uri="{FF2B5EF4-FFF2-40B4-BE49-F238E27FC236}">
              <a16:creationId xmlns:a16="http://schemas.microsoft.com/office/drawing/2014/main" id="{56E276C9-503A-4F4F-94AD-F21FBFB4FC74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460" name="Text Box 75" hidden="1">
          <a:extLst>
            <a:ext uri="{FF2B5EF4-FFF2-40B4-BE49-F238E27FC236}">
              <a16:creationId xmlns:a16="http://schemas.microsoft.com/office/drawing/2014/main" id="{4888D03D-477C-4D84-B053-78E2D10A23C5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461" name="Text Box 75" hidden="1">
          <a:extLst>
            <a:ext uri="{FF2B5EF4-FFF2-40B4-BE49-F238E27FC236}">
              <a16:creationId xmlns:a16="http://schemas.microsoft.com/office/drawing/2014/main" id="{67B1F799-55CD-401D-9AAB-351FB415EB01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462" name="Text Box 75" hidden="1">
          <a:extLst>
            <a:ext uri="{FF2B5EF4-FFF2-40B4-BE49-F238E27FC236}">
              <a16:creationId xmlns:a16="http://schemas.microsoft.com/office/drawing/2014/main" id="{9B2F9FA9-3579-48FB-B2AB-A28B91276D95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463" name="Text Box 75" hidden="1">
          <a:extLst>
            <a:ext uri="{FF2B5EF4-FFF2-40B4-BE49-F238E27FC236}">
              <a16:creationId xmlns:a16="http://schemas.microsoft.com/office/drawing/2014/main" id="{90A6675D-3E1C-4AED-B64E-F351DC1D6B15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464" name="Text Box 75" hidden="1">
          <a:extLst>
            <a:ext uri="{FF2B5EF4-FFF2-40B4-BE49-F238E27FC236}">
              <a16:creationId xmlns:a16="http://schemas.microsoft.com/office/drawing/2014/main" id="{5EA83870-4F6B-40C0-B9A0-F3D04EE092F3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465" name="Text Box 75" hidden="1">
          <a:extLst>
            <a:ext uri="{FF2B5EF4-FFF2-40B4-BE49-F238E27FC236}">
              <a16:creationId xmlns:a16="http://schemas.microsoft.com/office/drawing/2014/main" id="{4A3EB10C-2D6A-4686-A098-63D1F1696706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466" name="Text Box 75" hidden="1">
          <a:extLst>
            <a:ext uri="{FF2B5EF4-FFF2-40B4-BE49-F238E27FC236}">
              <a16:creationId xmlns:a16="http://schemas.microsoft.com/office/drawing/2014/main" id="{223FEE57-A2D9-44E1-B5FB-49C4514616C2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467" name="Text Box 75" hidden="1">
          <a:extLst>
            <a:ext uri="{FF2B5EF4-FFF2-40B4-BE49-F238E27FC236}">
              <a16:creationId xmlns:a16="http://schemas.microsoft.com/office/drawing/2014/main" id="{42C19CCD-0892-4EFA-B994-A9512F915DA8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468" name="Text Box 75" hidden="1">
          <a:extLst>
            <a:ext uri="{FF2B5EF4-FFF2-40B4-BE49-F238E27FC236}">
              <a16:creationId xmlns:a16="http://schemas.microsoft.com/office/drawing/2014/main" id="{8B939483-2607-491A-9B66-19F063CDF39E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469" name="Text Box 75" hidden="1">
          <a:extLst>
            <a:ext uri="{FF2B5EF4-FFF2-40B4-BE49-F238E27FC236}">
              <a16:creationId xmlns:a16="http://schemas.microsoft.com/office/drawing/2014/main" id="{9AB188EE-384C-452C-8F94-B51076ED4815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470" name="Text Box 75" hidden="1">
          <a:extLst>
            <a:ext uri="{FF2B5EF4-FFF2-40B4-BE49-F238E27FC236}">
              <a16:creationId xmlns:a16="http://schemas.microsoft.com/office/drawing/2014/main" id="{D1BCE48E-9C35-4B59-9F2C-D7091B3BE78A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471" name="Text Box 75" hidden="1">
          <a:extLst>
            <a:ext uri="{FF2B5EF4-FFF2-40B4-BE49-F238E27FC236}">
              <a16:creationId xmlns:a16="http://schemas.microsoft.com/office/drawing/2014/main" id="{32F2845B-8D8C-4C3E-9F94-7603A86E8DD5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472" name="Text Box 75" hidden="1">
          <a:extLst>
            <a:ext uri="{FF2B5EF4-FFF2-40B4-BE49-F238E27FC236}">
              <a16:creationId xmlns:a16="http://schemas.microsoft.com/office/drawing/2014/main" id="{EEE297C3-E16D-468E-9F34-35263AAAA9FF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473" name="Text Box 75" hidden="1">
          <a:extLst>
            <a:ext uri="{FF2B5EF4-FFF2-40B4-BE49-F238E27FC236}">
              <a16:creationId xmlns:a16="http://schemas.microsoft.com/office/drawing/2014/main" id="{20160CC5-CAF1-4AA3-85D4-A62B2449FA85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474" name="Text Box 75" hidden="1">
          <a:extLst>
            <a:ext uri="{FF2B5EF4-FFF2-40B4-BE49-F238E27FC236}">
              <a16:creationId xmlns:a16="http://schemas.microsoft.com/office/drawing/2014/main" id="{F6623B18-4405-4CDC-946A-DA989806946C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475" name="Text Box 75" hidden="1">
          <a:extLst>
            <a:ext uri="{FF2B5EF4-FFF2-40B4-BE49-F238E27FC236}">
              <a16:creationId xmlns:a16="http://schemas.microsoft.com/office/drawing/2014/main" id="{DDB59E88-A465-495E-A733-B2DD35041E17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476" name="Text Box 75" hidden="1">
          <a:extLst>
            <a:ext uri="{FF2B5EF4-FFF2-40B4-BE49-F238E27FC236}">
              <a16:creationId xmlns:a16="http://schemas.microsoft.com/office/drawing/2014/main" id="{7239FEE1-468B-4904-B3F3-A15C42F31A95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477" name="Text Box 75" hidden="1">
          <a:extLst>
            <a:ext uri="{FF2B5EF4-FFF2-40B4-BE49-F238E27FC236}">
              <a16:creationId xmlns:a16="http://schemas.microsoft.com/office/drawing/2014/main" id="{66D9FA84-9298-4F28-8548-02401824C700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478" name="Text Box 75" hidden="1">
          <a:extLst>
            <a:ext uri="{FF2B5EF4-FFF2-40B4-BE49-F238E27FC236}">
              <a16:creationId xmlns:a16="http://schemas.microsoft.com/office/drawing/2014/main" id="{4DAAFFA1-B06F-48E3-B817-3BCAE3FD2CAA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479" name="Text Box 75" hidden="1">
          <a:extLst>
            <a:ext uri="{FF2B5EF4-FFF2-40B4-BE49-F238E27FC236}">
              <a16:creationId xmlns:a16="http://schemas.microsoft.com/office/drawing/2014/main" id="{1E784498-EC86-4C21-84D6-92D7E8387699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480" name="Text Box 75" hidden="1">
          <a:extLst>
            <a:ext uri="{FF2B5EF4-FFF2-40B4-BE49-F238E27FC236}">
              <a16:creationId xmlns:a16="http://schemas.microsoft.com/office/drawing/2014/main" id="{EC7CF761-C011-49BC-AA8F-A04A547DFCB3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481" name="Text Box 75" hidden="1">
          <a:extLst>
            <a:ext uri="{FF2B5EF4-FFF2-40B4-BE49-F238E27FC236}">
              <a16:creationId xmlns:a16="http://schemas.microsoft.com/office/drawing/2014/main" id="{52A37F8A-1303-4E28-8265-B31FF10A7F72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482" name="Text Box 75" hidden="1">
          <a:extLst>
            <a:ext uri="{FF2B5EF4-FFF2-40B4-BE49-F238E27FC236}">
              <a16:creationId xmlns:a16="http://schemas.microsoft.com/office/drawing/2014/main" id="{D08D7242-A76C-4546-AFAF-6EDB8946E63C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483" name="Text Box 75" hidden="1">
          <a:extLst>
            <a:ext uri="{FF2B5EF4-FFF2-40B4-BE49-F238E27FC236}">
              <a16:creationId xmlns:a16="http://schemas.microsoft.com/office/drawing/2014/main" id="{F760E4C1-2DBC-4BD0-A012-34489C45AD83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484" name="Text Box 75" hidden="1">
          <a:extLst>
            <a:ext uri="{FF2B5EF4-FFF2-40B4-BE49-F238E27FC236}">
              <a16:creationId xmlns:a16="http://schemas.microsoft.com/office/drawing/2014/main" id="{EF449FD0-6BB4-43A0-B120-A08D1A7EA0D3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485" name="Text Box 75" hidden="1">
          <a:extLst>
            <a:ext uri="{FF2B5EF4-FFF2-40B4-BE49-F238E27FC236}">
              <a16:creationId xmlns:a16="http://schemas.microsoft.com/office/drawing/2014/main" id="{883257FA-652F-49F0-A3E3-69CB68E22256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486" name="Text Box 75" hidden="1">
          <a:extLst>
            <a:ext uri="{FF2B5EF4-FFF2-40B4-BE49-F238E27FC236}">
              <a16:creationId xmlns:a16="http://schemas.microsoft.com/office/drawing/2014/main" id="{9D977824-5BED-4621-B891-06B39A8E54C1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487" name="Text Box 75" hidden="1">
          <a:extLst>
            <a:ext uri="{FF2B5EF4-FFF2-40B4-BE49-F238E27FC236}">
              <a16:creationId xmlns:a16="http://schemas.microsoft.com/office/drawing/2014/main" id="{D5DB1412-F37A-4C06-88B0-E328B700A92B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488" name="Text Box 75" hidden="1">
          <a:extLst>
            <a:ext uri="{FF2B5EF4-FFF2-40B4-BE49-F238E27FC236}">
              <a16:creationId xmlns:a16="http://schemas.microsoft.com/office/drawing/2014/main" id="{EFD6217B-777C-45E4-9AB1-0A7A68C98173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489" name="Text Box 75" hidden="1">
          <a:extLst>
            <a:ext uri="{FF2B5EF4-FFF2-40B4-BE49-F238E27FC236}">
              <a16:creationId xmlns:a16="http://schemas.microsoft.com/office/drawing/2014/main" id="{C468D98A-6443-43D3-8779-32357DCEC2A3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490" name="Text Box 75" hidden="1">
          <a:extLst>
            <a:ext uri="{FF2B5EF4-FFF2-40B4-BE49-F238E27FC236}">
              <a16:creationId xmlns:a16="http://schemas.microsoft.com/office/drawing/2014/main" id="{CC3F303D-F88F-45B2-B636-373C521C26FF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200025"/>
    <xdr:sp macro="" textlink="">
      <xdr:nvSpPr>
        <xdr:cNvPr id="15491" name="Text Box 75" hidden="1">
          <a:extLst>
            <a:ext uri="{FF2B5EF4-FFF2-40B4-BE49-F238E27FC236}">
              <a16:creationId xmlns:a16="http://schemas.microsoft.com/office/drawing/2014/main" id="{A84C28EB-5868-4AC7-BFED-E41657E322F7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152400"/>
    <xdr:sp macro="" textlink="">
      <xdr:nvSpPr>
        <xdr:cNvPr id="15492" name="Text Box 75" hidden="1">
          <a:extLst>
            <a:ext uri="{FF2B5EF4-FFF2-40B4-BE49-F238E27FC236}">
              <a16:creationId xmlns:a16="http://schemas.microsoft.com/office/drawing/2014/main" id="{B29D37C9-4067-456F-BE55-D67DB73AC54C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37</xdr:row>
      <xdr:rowOff>76200</xdr:rowOff>
    </xdr:from>
    <xdr:ext cx="76200" cy="152400"/>
    <xdr:sp macro="" textlink="">
      <xdr:nvSpPr>
        <xdr:cNvPr id="15493" name="Text Box 75" hidden="1">
          <a:extLst>
            <a:ext uri="{FF2B5EF4-FFF2-40B4-BE49-F238E27FC236}">
              <a16:creationId xmlns:a16="http://schemas.microsoft.com/office/drawing/2014/main" id="{0F5C2E11-33EB-4410-A187-55E4EC92839A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494" name="Text Box 75" hidden="1">
          <a:extLst>
            <a:ext uri="{FF2B5EF4-FFF2-40B4-BE49-F238E27FC236}">
              <a16:creationId xmlns:a16="http://schemas.microsoft.com/office/drawing/2014/main" id="{10749709-508C-44DE-B436-F376049570C6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495" name="Text Box 75" hidden="1">
          <a:extLst>
            <a:ext uri="{FF2B5EF4-FFF2-40B4-BE49-F238E27FC236}">
              <a16:creationId xmlns:a16="http://schemas.microsoft.com/office/drawing/2014/main" id="{41FF59E0-5981-43AB-8610-88CC2D8EB92F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496" name="Text Box 75" hidden="1">
          <a:extLst>
            <a:ext uri="{FF2B5EF4-FFF2-40B4-BE49-F238E27FC236}">
              <a16:creationId xmlns:a16="http://schemas.microsoft.com/office/drawing/2014/main" id="{2ED1EB09-5C81-46C1-833C-D6CD69AC1FE0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497" name="Text Box 75" hidden="1">
          <a:extLst>
            <a:ext uri="{FF2B5EF4-FFF2-40B4-BE49-F238E27FC236}">
              <a16:creationId xmlns:a16="http://schemas.microsoft.com/office/drawing/2014/main" id="{F95A87B0-82CE-4CA4-AC42-9298C88930E5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498" name="Text Box 75" hidden="1">
          <a:extLst>
            <a:ext uri="{FF2B5EF4-FFF2-40B4-BE49-F238E27FC236}">
              <a16:creationId xmlns:a16="http://schemas.microsoft.com/office/drawing/2014/main" id="{C9F80513-881A-4E7F-A276-C4167EC4F740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152400"/>
    <xdr:sp macro="" textlink="">
      <xdr:nvSpPr>
        <xdr:cNvPr id="15499" name="Text Box 75" hidden="1">
          <a:extLst>
            <a:ext uri="{FF2B5EF4-FFF2-40B4-BE49-F238E27FC236}">
              <a16:creationId xmlns:a16="http://schemas.microsoft.com/office/drawing/2014/main" id="{D09D8824-C6C0-4EF7-98D9-4D4B22F81C58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500" name="Text Box 75" hidden="1">
          <a:extLst>
            <a:ext uri="{FF2B5EF4-FFF2-40B4-BE49-F238E27FC236}">
              <a16:creationId xmlns:a16="http://schemas.microsoft.com/office/drawing/2014/main" id="{B36F6262-D7C4-4D69-B8DA-9A1F23A7F567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501" name="Text Box 75" hidden="1">
          <a:extLst>
            <a:ext uri="{FF2B5EF4-FFF2-40B4-BE49-F238E27FC236}">
              <a16:creationId xmlns:a16="http://schemas.microsoft.com/office/drawing/2014/main" id="{87425E40-E7D3-4B4B-BA79-73FD4423699A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502" name="Text Box 75" hidden="1">
          <a:extLst>
            <a:ext uri="{FF2B5EF4-FFF2-40B4-BE49-F238E27FC236}">
              <a16:creationId xmlns:a16="http://schemas.microsoft.com/office/drawing/2014/main" id="{5EB16739-D495-4E8E-90AB-8C674D6674CC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503" name="Text Box 75" hidden="1">
          <a:extLst>
            <a:ext uri="{FF2B5EF4-FFF2-40B4-BE49-F238E27FC236}">
              <a16:creationId xmlns:a16="http://schemas.microsoft.com/office/drawing/2014/main" id="{B171E1FC-D994-4CA9-A752-490FA4D0849F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504" name="Text Box 75" hidden="1">
          <a:extLst>
            <a:ext uri="{FF2B5EF4-FFF2-40B4-BE49-F238E27FC236}">
              <a16:creationId xmlns:a16="http://schemas.microsoft.com/office/drawing/2014/main" id="{249947B7-BA13-454E-99DD-7BEF0BE40684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505" name="Text Box 75" hidden="1">
          <a:extLst>
            <a:ext uri="{FF2B5EF4-FFF2-40B4-BE49-F238E27FC236}">
              <a16:creationId xmlns:a16="http://schemas.microsoft.com/office/drawing/2014/main" id="{F8D525AC-428E-4327-B296-185B410BB962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506" name="Text Box 75" hidden="1">
          <a:extLst>
            <a:ext uri="{FF2B5EF4-FFF2-40B4-BE49-F238E27FC236}">
              <a16:creationId xmlns:a16="http://schemas.microsoft.com/office/drawing/2014/main" id="{3B0D8D9A-5025-490F-8BAD-53F76AA53887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507" name="Text Box 75" hidden="1">
          <a:extLst>
            <a:ext uri="{FF2B5EF4-FFF2-40B4-BE49-F238E27FC236}">
              <a16:creationId xmlns:a16="http://schemas.microsoft.com/office/drawing/2014/main" id="{E90D5C9A-3A3F-4FF9-88C6-9202EDE93963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508" name="Text Box 75" hidden="1">
          <a:extLst>
            <a:ext uri="{FF2B5EF4-FFF2-40B4-BE49-F238E27FC236}">
              <a16:creationId xmlns:a16="http://schemas.microsoft.com/office/drawing/2014/main" id="{89B48234-F539-4BD7-A8B0-A0980AF00F4F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509" name="Text Box 75" hidden="1">
          <a:extLst>
            <a:ext uri="{FF2B5EF4-FFF2-40B4-BE49-F238E27FC236}">
              <a16:creationId xmlns:a16="http://schemas.microsoft.com/office/drawing/2014/main" id="{33C86C0D-AFC0-4B14-86FF-AA1875CEE5AD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510" name="Text Box 75" hidden="1">
          <a:extLst>
            <a:ext uri="{FF2B5EF4-FFF2-40B4-BE49-F238E27FC236}">
              <a16:creationId xmlns:a16="http://schemas.microsoft.com/office/drawing/2014/main" id="{4D28EDE9-2DFD-41B5-A60D-9BD992ADA4FC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511" name="Text Box 75" hidden="1">
          <a:extLst>
            <a:ext uri="{FF2B5EF4-FFF2-40B4-BE49-F238E27FC236}">
              <a16:creationId xmlns:a16="http://schemas.microsoft.com/office/drawing/2014/main" id="{E5441B36-2116-4431-AF49-75BA3E005858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512" name="Text Box 75" hidden="1">
          <a:extLst>
            <a:ext uri="{FF2B5EF4-FFF2-40B4-BE49-F238E27FC236}">
              <a16:creationId xmlns:a16="http://schemas.microsoft.com/office/drawing/2014/main" id="{95E87A86-DCE9-48AD-91E9-B60496C17AF0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513" name="Text Box 75" hidden="1">
          <a:extLst>
            <a:ext uri="{FF2B5EF4-FFF2-40B4-BE49-F238E27FC236}">
              <a16:creationId xmlns:a16="http://schemas.microsoft.com/office/drawing/2014/main" id="{53CB3F61-9054-4503-B947-25C35CD0545B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514" name="Text Box 75" hidden="1">
          <a:extLst>
            <a:ext uri="{FF2B5EF4-FFF2-40B4-BE49-F238E27FC236}">
              <a16:creationId xmlns:a16="http://schemas.microsoft.com/office/drawing/2014/main" id="{89BD4C62-6A7A-45EB-B971-9727DA8B948E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515" name="Text Box 75" hidden="1">
          <a:extLst>
            <a:ext uri="{FF2B5EF4-FFF2-40B4-BE49-F238E27FC236}">
              <a16:creationId xmlns:a16="http://schemas.microsoft.com/office/drawing/2014/main" id="{91FCAE1F-AC80-4973-803C-619A35B8EFF1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516" name="Text Box 75" hidden="1">
          <a:extLst>
            <a:ext uri="{FF2B5EF4-FFF2-40B4-BE49-F238E27FC236}">
              <a16:creationId xmlns:a16="http://schemas.microsoft.com/office/drawing/2014/main" id="{2B555DAB-05BC-4495-B5D3-B4F1478852A1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517" name="Text Box 75" hidden="1">
          <a:extLst>
            <a:ext uri="{FF2B5EF4-FFF2-40B4-BE49-F238E27FC236}">
              <a16:creationId xmlns:a16="http://schemas.microsoft.com/office/drawing/2014/main" id="{B69FA3FE-D773-4380-BE84-2C2674F3E40A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518" name="Text Box 75" hidden="1">
          <a:extLst>
            <a:ext uri="{FF2B5EF4-FFF2-40B4-BE49-F238E27FC236}">
              <a16:creationId xmlns:a16="http://schemas.microsoft.com/office/drawing/2014/main" id="{268249F3-CC05-448E-A3C7-9D1775580F99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519" name="Text Box 75" hidden="1">
          <a:extLst>
            <a:ext uri="{FF2B5EF4-FFF2-40B4-BE49-F238E27FC236}">
              <a16:creationId xmlns:a16="http://schemas.microsoft.com/office/drawing/2014/main" id="{7CEB2C0C-8052-4A82-9A6A-6E1EB6B1095A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520" name="Text Box 75" hidden="1">
          <a:extLst>
            <a:ext uri="{FF2B5EF4-FFF2-40B4-BE49-F238E27FC236}">
              <a16:creationId xmlns:a16="http://schemas.microsoft.com/office/drawing/2014/main" id="{F9D263AE-9805-4EE2-A228-16467F1D33D9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521" name="Text Box 75" hidden="1">
          <a:extLst>
            <a:ext uri="{FF2B5EF4-FFF2-40B4-BE49-F238E27FC236}">
              <a16:creationId xmlns:a16="http://schemas.microsoft.com/office/drawing/2014/main" id="{37E1B9DD-DC14-4719-A152-A7616B7809BF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522" name="Text Box 75" hidden="1">
          <a:extLst>
            <a:ext uri="{FF2B5EF4-FFF2-40B4-BE49-F238E27FC236}">
              <a16:creationId xmlns:a16="http://schemas.microsoft.com/office/drawing/2014/main" id="{67B78D87-07F7-4485-BEDF-8B64D18362B5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523" name="Text Box 75" hidden="1">
          <a:extLst>
            <a:ext uri="{FF2B5EF4-FFF2-40B4-BE49-F238E27FC236}">
              <a16:creationId xmlns:a16="http://schemas.microsoft.com/office/drawing/2014/main" id="{828E0A34-2588-40C2-91A2-1EB5E8D5DDF9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524" name="Text Box 75" hidden="1">
          <a:extLst>
            <a:ext uri="{FF2B5EF4-FFF2-40B4-BE49-F238E27FC236}">
              <a16:creationId xmlns:a16="http://schemas.microsoft.com/office/drawing/2014/main" id="{B5CE2BC7-77CF-489A-9F3F-9943A4349A50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152400"/>
    <xdr:sp macro="" textlink="">
      <xdr:nvSpPr>
        <xdr:cNvPr id="15525" name="Text Box 75" hidden="1">
          <a:extLst>
            <a:ext uri="{FF2B5EF4-FFF2-40B4-BE49-F238E27FC236}">
              <a16:creationId xmlns:a16="http://schemas.microsoft.com/office/drawing/2014/main" id="{1DAD1ECD-2346-4C31-9F5C-0385C9542507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152400"/>
    <xdr:sp macro="" textlink="">
      <xdr:nvSpPr>
        <xdr:cNvPr id="15526" name="Text Box 75" hidden="1">
          <a:extLst>
            <a:ext uri="{FF2B5EF4-FFF2-40B4-BE49-F238E27FC236}">
              <a16:creationId xmlns:a16="http://schemas.microsoft.com/office/drawing/2014/main" id="{703B5313-DDF3-4380-AF2D-5677591619FA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527" name="Text Box 75" hidden="1">
          <a:extLst>
            <a:ext uri="{FF2B5EF4-FFF2-40B4-BE49-F238E27FC236}">
              <a16:creationId xmlns:a16="http://schemas.microsoft.com/office/drawing/2014/main" id="{61CF4D20-61CD-4970-A1C1-9AC1DCF91581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528" name="Text Box 75" hidden="1">
          <a:extLst>
            <a:ext uri="{FF2B5EF4-FFF2-40B4-BE49-F238E27FC236}">
              <a16:creationId xmlns:a16="http://schemas.microsoft.com/office/drawing/2014/main" id="{F89593F9-3844-40EB-BD5E-9015EC660D73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529" name="Text Box 75" hidden="1">
          <a:extLst>
            <a:ext uri="{FF2B5EF4-FFF2-40B4-BE49-F238E27FC236}">
              <a16:creationId xmlns:a16="http://schemas.microsoft.com/office/drawing/2014/main" id="{1EC8780C-978A-4B21-8EE4-9B0F22208D66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530" name="Text Box 75" hidden="1">
          <a:extLst>
            <a:ext uri="{FF2B5EF4-FFF2-40B4-BE49-F238E27FC236}">
              <a16:creationId xmlns:a16="http://schemas.microsoft.com/office/drawing/2014/main" id="{C0BE6522-B23B-4AF0-B1DA-E3397DA2D056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531" name="Text Box 75" hidden="1">
          <a:extLst>
            <a:ext uri="{FF2B5EF4-FFF2-40B4-BE49-F238E27FC236}">
              <a16:creationId xmlns:a16="http://schemas.microsoft.com/office/drawing/2014/main" id="{31A3F0AB-3F65-4614-9F3B-C92E45B2E370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532" name="Text Box 75" hidden="1">
          <a:extLst>
            <a:ext uri="{FF2B5EF4-FFF2-40B4-BE49-F238E27FC236}">
              <a16:creationId xmlns:a16="http://schemas.microsoft.com/office/drawing/2014/main" id="{A208D9AC-D7CC-4995-A63C-C8AC4C0BFC4E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533" name="Text Box 75" hidden="1">
          <a:extLst>
            <a:ext uri="{FF2B5EF4-FFF2-40B4-BE49-F238E27FC236}">
              <a16:creationId xmlns:a16="http://schemas.microsoft.com/office/drawing/2014/main" id="{AE863CAC-7C9B-4921-AA73-EA4B059440A2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534" name="Text Box 75" hidden="1">
          <a:extLst>
            <a:ext uri="{FF2B5EF4-FFF2-40B4-BE49-F238E27FC236}">
              <a16:creationId xmlns:a16="http://schemas.microsoft.com/office/drawing/2014/main" id="{108BC895-B130-4739-95FF-B5BF1ED83662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535" name="Text Box 75" hidden="1">
          <a:extLst>
            <a:ext uri="{FF2B5EF4-FFF2-40B4-BE49-F238E27FC236}">
              <a16:creationId xmlns:a16="http://schemas.microsoft.com/office/drawing/2014/main" id="{B34B532F-15F1-43D5-BD2E-AF8FF83614D3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536" name="Text Box 75" hidden="1">
          <a:extLst>
            <a:ext uri="{FF2B5EF4-FFF2-40B4-BE49-F238E27FC236}">
              <a16:creationId xmlns:a16="http://schemas.microsoft.com/office/drawing/2014/main" id="{05CE96E3-803D-40E1-A846-2EE958800820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537" name="Text Box 75" hidden="1">
          <a:extLst>
            <a:ext uri="{FF2B5EF4-FFF2-40B4-BE49-F238E27FC236}">
              <a16:creationId xmlns:a16="http://schemas.microsoft.com/office/drawing/2014/main" id="{5817DC05-3652-433D-BE06-FD82B4608D04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538" name="Text Box 75" hidden="1">
          <a:extLst>
            <a:ext uri="{FF2B5EF4-FFF2-40B4-BE49-F238E27FC236}">
              <a16:creationId xmlns:a16="http://schemas.microsoft.com/office/drawing/2014/main" id="{0E51EB23-A408-49D5-AF30-B48EE0FD3450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539" name="Text Box 75" hidden="1">
          <a:extLst>
            <a:ext uri="{FF2B5EF4-FFF2-40B4-BE49-F238E27FC236}">
              <a16:creationId xmlns:a16="http://schemas.microsoft.com/office/drawing/2014/main" id="{50AAF1BB-44F1-4AB7-B2C0-5FA4CD4B6825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540" name="Text Box 75" hidden="1">
          <a:extLst>
            <a:ext uri="{FF2B5EF4-FFF2-40B4-BE49-F238E27FC236}">
              <a16:creationId xmlns:a16="http://schemas.microsoft.com/office/drawing/2014/main" id="{88A2D643-C69E-4712-A8A2-56AFAE41CB47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541" name="Text Box 75" hidden="1">
          <a:extLst>
            <a:ext uri="{FF2B5EF4-FFF2-40B4-BE49-F238E27FC236}">
              <a16:creationId xmlns:a16="http://schemas.microsoft.com/office/drawing/2014/main" id="{E36C6933-63F5-4226-BE66-48F8C1496CB6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542" name="Text Box 75" hidden="1">
          <a:extLst>
            <a:ext uri="{FF2B5EF4-FFF2-40B4-BE49-F238E27FC236}">
              <a16:creationId xmlns:a16="http://schemas.microsoft.com/office/drawing/2014/main" id="{368D0C2D-ECE9-479E-A157-DCF9532F649D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543" name="Text Box 75" hidden="1">
          <a:extLst>
            <a:ext uri="{FF2B5EF4-FFF2-40B4-BE49-F238E27FC236}">
              <a16:creationId xmlns:a16="http://schemas.microsoft.com/office/drawing/2014/main" id="{80DB6977-5B9B-4FDE-A67F-C09870962A8E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544" name="Text Box 75" hidden="1">
          <a:extLst>
            <a:ext uri="{FF2B5EF4-FFF2-40B4-BE49-F238E27FC236}">
              <a16:creationId xmlns:a16="http://schemas.microsoft.com/office/drawing/2014/main" id="{7DD2A3B0-417E-47E8-A89E-72E55EEAE1B9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545" name="Text Box 75" hidden="1">
          <a:extLst>
            <a:ext uri="{FF2B5EF4-FFF2-40B4-BE49-F238E27FC236}">
              <a16:creationId xmlns:a16="http://schemas.microsoft.com/office/drawing/2014/main" id="{12AF0FD4-FE39-43E7-9623-0001442B8154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546" name="Text Box 75" hidden="1">
          <a:extLst>
            <a:ext uri="{FF2B5EF4-FFF2-40B4-BE49-F238E27FC236}">
              <a16:creationId xmlns:a16="http://schemas.microsoft.com/office/drawing/2014/main" id="{942D92C0-F838-4322-8E2C-A1BABBD449F0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547" name="Text Box 75" hidden="1">
          <a:extLst>
            <a:ext uri="{FF2B5EF4-FFF2-40B4-BE49-F238E27FC236}">
              <a16:creationId xmlns:a16="http://schemas.microsoft.com/office/drawing/2014/main" id="{CF9BFB8F-24B4-4ADE-97E3-1E417FF3DDE5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548" name="Text Box 75" hidden="1">
          <a:extLst>
            <a:ext uri="{FF2B5EF4-FFF2-40B4-BE49-F238E27FC236}">
              <a16:creationId xmlns:a16="http://schemas.microsoft.com/office/drawing/2014/main" id="{EC99E555-2025-45F3-A838-40E21401459F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549" name="Text Box 75" hidden="1">
          <a:extLst>
            <a:ext uri="{FF2B5EF4-FFF2-40B4-BE49-F238E27FC236}">
              <a16:creationId xmlns:a16="http://schemas.microsoft.com/office/drawing/2014/main" id="{37D46B65-7D54-4C7A-A345-7BBB640973EC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550" name="Text Box 75" hidden="1">
          <a:extLst>
            <a:ext uri="{FF2B5EF4-FFF2-40B4-BE49-F238E27FC236}">
              <a16:creationId xmlns:a16="http://schemas.microsoft.com/office/drawing/2014/main" id="{F56AA92E-F0A6-49C2-B23C-707F5C704528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551" name="Text Box 75" hidden="1">
          <a:extLst>
            <a:ext uri="{FF2B5EF4-FFF2-40B4-BE49-F238E27FC236}">
              <a16:creationId xmlns:a16="http://schemas.microsoft.com/office/drawing/2014/main" id="{125DF44F-D5FB-4468-9BA5-C68A8D78C340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552" name="Text Box 75" hidden="1">
          <a:extLst>
            <a:ext uri="{FF2B5EF4-FFF2-40B4-BE49-F238E27FC236}">
              <a16:creationId xmlns:a16="http://schemas.microsoft.com/office/drawing/2014/main" id="{54AC45B3-8303-4BBF-A167-0B24A0CA6804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553" name="Text Box 75" hidden="1">
          <a:extLst>
            <a:ext uri="{FF2B5EF4-FFF2-40B4-BE49-F238E27FC236}">
              <a16:creationId xmlns:a16="http://schemas.microsoft.com/office/drawing/2014/main" id="{CEF77978-EC84-4D39-AFAC-69B010335280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554" name="Text Box 75" hidden="1">
          <a:extLst>
            <a:ext uri="{FF2B5EF4-FFF2-40B4-BE49-F238E27FC236}">
              <a16:creationId xmlns:a16="http://schemas.microsoft.com/office/drawing/2014/main" id="{D15E4D15-46CE-473A-8AA8-98CA0F2B9B5B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555" name="Text Box 75" hidden="1">
          <a:extLst>
            <a:ext uri="{FF2B5EF4-FFF2-40B4-BE49-F238E27FC236}">
              <a16:creationId xmlns:a16="http://schemas.microsoft.com/office/drawing/2014/main" id="{D1409522-9F1A-4BF4-B9F7-F85043BD70BE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556" name="Text Box 75" hidden="1">
          <a:extLst>
            <a:ext uri="{FF2B5EF4-FFF2-40B4-BE49-F238E27FC236}">
              <a16:creationId xmlns:a16="http://schemas.microsoft.com/office/drawing/2014/main" id="{9899CEDA-C5D9-4C24-9B04-2D50A77CBFB9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557" name="Text Box 75" hidden="1">
          <a:extLst>
            <a:ext uri="{FF2B5EF4-FFF2-40B4-BE49-F238E27FC236}">
              <a16:creationId xmlns:a16="http://schemas.microsoft.com/office/drawing/2014/main" id="{40C771DE-9173-41AB-A279-FA421613077B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558" name="Text Box 75" hidden="1">
          <a:extLst>
            <a:ext uri="{FF2B5EF4-FFF2-40B4-BE49-F238E27FC236}">
              <a16:creationId xmlns:a16="http://schemas.microsoft.com/office/drawing/2014/main" id="{F46ADB59-21B0-4F25-9ABC-13981EDC0C67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559" name="Text Box 75" hidden="1">
          <a:extLst>
            <a:ext uri="{FF2B5EF4-FFF2-40B4-BE49-F238E27FC236}">
              <a16:creationId xmlns:a16="http://schemas.microsoft.com/office/drawing/2014/main" id="{7F001FE9-7923-4A12-BA81-A71EE9F8426C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560" name="Text Box 75" hidden="1">
          <a:extLst>
            <a:ext uri="{FF2B5EF4-FFF2-40B4-BE49-F238E27FC236}">
              <a16:creationId xmlns:a16="http://schemas.microsoft.com/office/drawing/2014/main" id="{5DB6157A-D1DF-43AA-945F-476054412C49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561" name="Text Box 75" hidden="1">
          <a:extLst>
            <a:ext uri="{FF2B5EF4-FFF2-40B4-BE49-F238E27FC236}">
              <a16:creationId xmlns:a16="http://schemas.microsoft.com/office/drawing/2014/main" id="{3B34C551-4041-490A-BAE4-778E9E743B7F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562" name="Text Box 75" hidden="1">
          <a:extLst>
            <a:ext uri="{FF2B5EF4-FFF2-40B4-BE49-F238E27FC236}">
              <a16:creationId xmlns:a16="http://schemas.microsoft.com/office/drawing/2014/main" id="{A56F5B30-13CC-469B-8A1A-C9B8182FBD26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563" name="Text Box 75" hidden="1">
          <a:extLst>
            <a:ext uri="{FF2B5EF4-FFF2-40B4-BE49-F238E27FC236}">
              <a16:creationId xmlns:a16="http://schemas.microsoft.com/office/drawing/2014/main" id="{6A2BDBAA-4CDC-4A19-9D5F-0367998F3556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564" name="Text Box 75" hidden="1">
          <a:extLst>
            <a:ext uri="{FF2B5EF4-FFF2-40B4-BE49-F238E27FC236}">
              <a16:creationId xmlns:a16="http://schemas.microsoft.com/office/drawing/2014/main" id="{E776BFDD-B90A-409A-820A-BF2F9CC80065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565" name="Text Box 75" hidden="1">
          <a:extLst>
            <a:ext uri="{FF2B5EF4-FFF2-40B4-BE49-F238E27FC236}">
              <a16:creationId xmlns:a16="http://schemas.microsoft.com/office/drawing/2014/main" id="{9DC361D5-80B6-4311-897C-FF86D2AB9DDA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566" name="Text Box 75" hidden="1">
          <a:extLst>
            <a:ext uri="{FF2B5EF4-FFF2-40B4-BE49-F238E27FC236}">
              <a16:creationId xmlns:a16="http://schemas.microsoft.com/office/drawing/2014/main" id="{C4A565BC-194B-4F1B-BD3E-20122FACAF06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567" name="Text Box 75" hidden="1">
          <a:extLst>
            <a:ext uri="{FF2B5EF4-FFF2-40B4-BE49-F238E27FC236}">
              <a16:creationId xmlns:a16="http://schemas.microsoft.com/office/drawing/2014/main" id="{0FE36731-5844-4017-B831-2CDFF84A55EF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568" name="Text Box 75" hidden="1">
          <a:extLst>
            <a:ext uri="{FF2B5EF4-FFF2-40B4-BE49-F238E27FC236}">
              <a16:creationId xmlns:a16="http://schemas.microsoft.com/office/drawing/2014/main" id="{9830785A-B198-43C9-9B24-93DF00DC21EC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569" name="Text Box 75" hidden="1">
          <a:extLst>
            <a:ext uri="{FF2B5EF4-FFF2-40B4-BE49-F238E27FC236}">
              <a16:creationId xmlns:a16="http://schemas.microsoft.com/office/drawing/2014/main" id="{E525237D-1CFF-46A1-A13A-7285316C5B3D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570" name="Text Box 75" hidden="1">
          <a:extLst>
            <a:ext uri="{FF2B5EF4-FFF2-40B4-BE49-F238E27FC236}">
              <a16:creationId xmlns:a16="http://schemas.microsoft.com/office/drawing/2014/main" id="{C069830A-11F9-43A9-B25E-549C6FF002F4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571" name="Text Box 75" hidden="1">
          <a:extLst>
            <a:ext uri="{FF2B5EF4-FFF2-40B4-BE49-F238E27FC236}">
              <a16:creationId xmlns:a16="http://schemas.microsoft.com/office/drawing/2014/main" id="{FC4923B5-AF9E-4E8E-B488-69886E125F22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152400"/>
    <xdr:sp macro="" textlink="">
      <xdr:nvSpPr>
        <xdr:cNvPr id="15572" name="Text Box 75" hidden="1">
          <a:extLst>
            <a:ext uri="{FF2B5EF4-FFF2-40B4-BE49-F238E27FC236}">
              <a16:creationId xmlns:a16="http://schemas.microsoft.com/office/drawing/2014/main" id="{53CBF81D-9D03-4870-A438-EDB16438705E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573" name="Text Box 75" hidden="1">
          <a:extLst>
            <a:ext uri="{FF2B5EF4-FFF2-40B4-BE49-F238E27FC236}">
              <a16:creationId xmlns:a16="http://schemas.microsoft.com/office/drawing/2014/main" id="{EFEEAF4E-1115-4A90-BB78-F9E140B51B0A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574" name="Text Box 75" hidden="1">
          <a:extLst>
            <a:ext uri="{FF2B5EF4-FFF2-40B4-BE49-F238E27FC236}">
              <a16:creationId xmlns:a16="http://schemas.microsoft.com/office/drawing/2014/main" id="{BD37E709-9FEC-44D5-A37F-ADA920898C44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575" name="Text Box 75" hidden="1">
          <a:extLst>
            <a:ext uri="{FF2B5EF4-FFF2-40B4-BE49-F238E27FC236}">
              <a16:creationId xmlns:a16="http://schemas.microsoft.com/office/drawing/2014/main" id="{54D9BFF1-92ED-4267-9E74-E9525F846485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576" name="Text Box 75" hidden="1">
          <a:extLst>
            <a:ext uri="{FF2B5EF4-FFF2-40B4-BE49-F238E27FC236}">
              <a16:creationId xmlns:a16="http://schemas.microsoft.com/office/drawing/2014/main" id="{29F25441-4924-40A2-BB97-F4888329B8B3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577" name="Text Box 75" hidden="1">
          <a:extLst>
            <a:ext uri="{FF2B5EF4-FFF2-40B4-BE49-F238E27FC236}">
              <a16:creationId xmlns:a16="http://schemas.microsoft.com/office/drawing/2014/main" id="{326A2F0A-2396-402B-8057-B9D86A9D44BB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578" name="Text Box 75" hidden="1">
          <a:extLst>
            <a:ext uri="{FF2B5EF4-FFF2-40B4-BE49-F238E27FC236}">
              <a16:creationId xmlns:a16="http://schemas.microsoft.com/office/drawing/2014/main" id="{C5E14A31-64A2-45BF-B4F4-37A29125F47E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579" name="Text Box 75" hidden="1">
          <a:extLst>
            <a:ext uri="{FF2B5EF4-FFF2-40B4-BE49-F238E27FC236}">
              <a16:creationId xmlns:a16="http://schemas.microsoft.com/office/drawing/2014/main" id="{D704479F-26AF-4EE0-97F5-9E3B61BC6ECD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580" name="Text Box 75" hidden="1">
          <a:extLst>
            <a:ext uri="{FF2B5EF4-FFF2-40B4-BE49-F238E27FC236}">
              <a16:creationId xmlns:a16="http://schemas.microsoft.com/office/drawing/2014/main" id="{EB1FB161-09E1-44D4-8685-CC5CFD69BC54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581" name="Text Box 75" hidden="1">
          <a:extLst>
            <a:ext uri="{FF2B5EF4-FFF2-40B4-BE49-F238E27FC236}">
              <a16:creationId xmlns:a16="http://schemas.microsoft.com/office/drawing/2014/main" id="{1C9000C1-E49E-45F5-96E9-9D0603D92C0D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582" name="Text Box 75" hidden="1">
          <a:extLst>
            <a:ext uri="{FF2B5EF4-FFF2-40B4-BE49-F238E27FC236}">
              <a16:creationId xmlns:a16="http://schemas.microsoft.com/office/drawing/2014/main" id="{EF137861-C551-4C45-ADEE-20C983153EF1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583" name="Text Box 75" hidden="1">
          <a:extLst>
            <a:ext uri="{FF2B5EF4-FFF2-40B4-BE49-F238E27FC236}">
              <a16:creationId xmlns:a16="http://schemas.microsoft.com/office/drawing/2014/main" id="{945721DB-EA3B-402C-8AA1-E6C52E7E2865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584" name="Text Box 75" hidden="1">
          <a:extLst>
            <a:ext uri="{FF2B5EF4-FFF2-40B4-BE49-F238E27FC236}">
              <a16:creationId xmlns:a16="http://schemas.microsoft.com/office/drawing/2014/main" id="{D47520F9-119E-4B85-AF12-3F6B55320EFE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585" name="Text Box 75" hidden="1">
          <a:extLst>
            <a:ext uri="{FF2B5EF4-FFF2-40B4-BE49-F238E27FC236}">
              <a16:creationId xmlns:a16="http://schemas.microsoft.com/office/drawing/2014/main" id="{DD39EDAA-598D-43CA-BBBA-49E4BC5B2C97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586" name="Text Box 75" hidden="1">
          <a:extLst>
            <a:ext uri="{FF2B5EF4-FFF2-40B4-BE49-F238E27FC236}">
              <a16:creationId xmlns:a16="http://schemas.microsoft.com/office/drawing/2014/main" id="{C20500F2-FF5E-4459-B25E-8659C3A4E655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587" name="Text Box 75" hidden="1">
          <a:extLst>
            <a:ext uri="{FF2B5EF4-FFF2-40B4-BE49-F238E27FC236}">
              <a16:creationId xmlns:a16="http://schemas.microsoft.com/office/drawing/2014/main" id="{87BD6458-AAD2-4180-8989-4BD3B47B3E30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588" name="Text Box 75" hidden="1">
          <a:extLst>
            <a:ext uri="{FF2B5EF4-FFF2-40B4-BE49-F238E27FC236}">
              <a16:creationId xmlns:a16="http://schemas.microsoft.com/office/drawing/2014/main" id="{30934FAC-D8FF-4794-99F3-FCAC4AE4421C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589" name="Text Box 75" hidden="1">
          <a:extLst>
            <a:ext uri="{FF2B5EF4-FFF2-40B4-BE49-F238E27FC236}">
              <a16:creationId xmlns:a16="http://schemas.microsoft.com/office/drawing/2014/main" id="{27D824F7-B0D5-4384-A53A-403CA77CF6D2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590" name="Text Box 75" hidden="1">
          <a:extLst>
            <a:ext uri="{FF2B5EF4-FFF2-40B4-BE49-F238E27FC236}">
              <a16:creationId xmlns:a16="http://schemas.microsoft.com/office/drawing/2014/main" id="{A387F1D0-0EE2-4105-A55E-2FA314B7D5ED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591" name="Text Box 75" hidden="1">
          <a:extLst>
            <a:ext uri="{FF2B5EF4-FFF2-40B4-BE49-F238E27FC236}">
              <a16:creationId xmlns:a16="http://schemas.microsoft.com/office/drawing/2014/main" id="{77F6D362-0245-4011-A260-6BB1E88FD555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592" name="Text Box 75" hidden="1">
          <a:extLst>
            <a:ext uri="{FF2B5EF4-FFF2-40B4-BE49-F238E27FC236}">
              <a16:creationId xmlns:a16="http://schemas.microsoft.com/office/drawing/2014/main" id="{AF1F5FA6-5E1D-4FF6-9DC6-2CE18537373A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593" name="Text Box 75" hidden="1">
          <a:extLst>
            <a:ext uri="{FF2B5EF4-FFF2-40B4-BE49-F238E27FC236}">
              <a16:creationId xmlns:a16="http://schemas.microsoft.com/office/drawing/2014/main" id="{879095A2-0054-4762-A2DE-650EC976F81D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594" name="Text Box 75" hidden="1">
          <a:extLst>
            <a:ext uri="{FF2B5EF4-FFF2-40B4-BE49-F238E27FC236}">
              <a16:creationId xmlns:a16="http://schemas.microsoft.com/office/drawing/2014/main" id="{18325BF5-7AE9-4880-8A42-F73F4841C1FB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595" name="Text Box 75" hidden="1">
          <a:extLst>
            <a:ext uri="{FF2B5EF4-FFF2-40B4-BE49-F238E27FC236}">
              <a16:creationId xmlns:a16="http://schemas.microsoft.com/office/drawing/2014/main" id="{7295ECFE-621F-43D4-9111-A396BFC874B3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596" name="Text Box 75" hidden="1">
          <a:extLst>
            <a:ext uri="{FF2B5EF4-FFF2-40B4-BE49-F238E27FC236}">
              <a16:creationId xmlns:a16="http://schemas.microsoft.com/office/drawing/2014/main" id="{2F12CCFE-21C6-414A-A925-0A8F20D923EE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597" name="Text Box 75" hidden="1">
          <a:extLst>
            <a:ext uri="{FF2B5EF4-FFF2-40B4-BE49-F238E27FC236}">
              <a16:creationId xmlns:a16="http://schemas.microsoft.com/office/drawing/2014/main" id="{2C3E87F3-8EE0-4891-95CD-3C502B5353C1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152400"/>
    <xdr:sp macro="" textlink="">
      <xdr:nvSpPr>
        <xdr:cNvPr id="15598" name="Text Box 75" hidden="1">
          <a:extLst>
            <a:ext uri="{FF2B5EF4-FFF2-40B4-BE49-F238E27FC236}">
              <a16:creationId xmlns:a16="http://schemas.microsoft.com/office/drawing/2014/main" id="{C9A29079-F7B1-4F06-844B-F9A8BDAC8A0C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152400"/>
    <xdr:sp macro="" textlink="">
      <xdr:nvSpPr>
        <xdr:cNvPr id="15599" name="Text Box 75" hidden="1">
          <a:extLst>
            <a:ext uri="{FF2B5EF4-FFF2-40B4-BE49-F238E27FC236}">
              <a16:creationId xmlns:a16="http://schemas.microsoft.com/office/drawing/2014/main" id="{E9A738C5-7878-49B9-86CF-76308C22754D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600" name="Text Box 75" hidden="1">
          <a:extLst>
            <a:ext uri="{FF2B5EF4-FFF2-40B4-BE49-F238E27FC236}">
              <a16:creationId xmlns:a16="http://schemas.microsoft.com/office/drawing/2014/main" id="{7B366AA0-BD89-4629-8F7F-3369587302DA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601" name="Text Box 75" hidden="1">
          <a:extLst>
            <a:ext uri="{FF2B5EF4-FFF2-40B4-BE49-F238E27FC236}">
              <a16:creationId xmlns:a16="http://schemas.microsoft.com/office/drawing/2014/main" id="{B9E0CD8F-F56F-470F-9F9C-7137C6D3B06B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602" name="Text Box 75" hidden="1">
          <a:extLst>
            <a:ext uri="{FF2B5EF4-FFF2-40B4-BE49-F238E27FC236}">
              <a16:creationId xmlns:a16="http://schemas.microsoft.com/office/drawing/2014/main" id="{2C48C791-4B9C-4F0C-B30B-B88EAD9CC1CE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603" name="Text Box 75" hidden="1">
          <a:extLst>
            <a:ext uri="{FF2B5EF4-FFF2-40B4-BE49-F238E27FC236}">
              <a16:creationId xmlns:a16="http://schemas.microsoft.com/office/drawing/2014/main" id="{8B36B641-CB49-4F65-9671-02CDA264AD12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604" name="Text Box 75" hidden="1">
          <a:extLst>
            <a:ext uri="{FF2B5EF4-FFF2-40B4-BE49-F238E27FC236}">
              <a16:creationId xmlns:a16="http://schemas.microsoft.com/office/drawing/2014/main" id="{A8DB2AFB-604C-447C-AAA2-D98DA862911C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605" name="Text Box 75" hidden="1">
          <a:extLst>
            <a:ext uri="{FF2B5EF4-FFF2-40B4-BE49-F238E27FC236}">
              <a16:creationId xmlns:a16="http://schemas.microsoft.com/office/drawing/2014/main" id="{65DCC0F2-D46B-4F04-A2EB-7FD692260318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606" name="Text Box 75" hidden="1">
          <a:extLst>
            <a:ext uri="{FF2B5EF4-FFF2-40B4-BE49-F238E27FC236}">
              <a16:creationId xmlns:a16="http://schemas.microsoft.com/office/drawing/2014/main" id="{D3DC665B-0F59-47BA-97AF-BE7091ED02F4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607" name="Text Box 75" hidden="1">
          <a:extLst>
            <a:ext uri="{FF2B5EF4-FFF2-40B4-BE49-F238E27FC236}">
              <a16:creationId xmlns:a16="http://schemas.microsoft.com/office/drawing/2014/main" id="{5EF648D7-7E58-491A-81AF-9FE233FE6F3B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608" name="Text Box 75" hidden="1">
          <a:extLst>
            <a:ext uri="{FF2B5EF4-FFF2-40B4-BE49-F238E27FC236}">
              <a16:creationId xmlns:a16="http://schemas.microsoft.com/office/drawing/2014/main" id="{FE2616A1-DCF2-47A8-9DA9-B2BE9A0DCCE8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609" name="Text Box 75" hidden="1">
          <a:extLst>
            <a:ext uri="{FF2B5EF4-FFF2-40B4-BE49-F238E27FC236}">
              <a16:creationId xmlns:a16="http://schemas.microsoft.com/office/drawing/2014/main" id="{8158D909-3B69-4AFA-9DF1-9C045646028E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610" name="Text Box 75" hidden="1">
          <a:extLst>
            <a:ext uri="{FF2B5EF4-FFF2-40B4-BE49-F238E27FC236}">
              <a16:creationId xmlns:a16="http://schemas.microsoft.com/office/drawing/2014/main" id="{A4098B3C-3D8B-4252-8725-3A4322573C3C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611" name="Text Box 75" hidden="1">
          <a:extLst>
            <a:ext uri="{FF2B5EF4-FFF2-40B4-BE49-F238E27FC236}">
              <a16:creationId xmlns:a16="http://schemas.microsoft.com/office/drawing/2014/main" id="{28ED1D42-05B8-4B38-B568-69CB7118057D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612" name="Text Box 75" hidden="1">
          <a:extLst>
            <a:ext uri="{FF2B5EF4-FFF2-40B4-BE49-F238E27FC236}">
              <a16:creationId xmlns:a16="http://schemas.microsoft.com/office/drawing/2014/main" id="{181073E0-F8FD-44E7-B91F-463601776212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613" name="Text Box 75" hidden="1">
          <a:extLst>
            <a:ext uri="{FF2B5EF4-FFF2-40B4-BE49-F238E27FC236}">
              <a16:creationId xmlns:a16="http://schemas.microsoft.com/office/drawing/2014/main" id="{71B76672-9453-40B2-A6D7-79380FF2A5F7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614" name="Text Box 75" hidden="1">
          <a:extLst>
            <a:ext uri="{FF2B5EF4-FFF2-40B4-BE49-F238E27FC236}">
              <a16:creationId xmlns:a16="http://schemas.microsoft.com/office/drawing/2014/main" id="{F3F1AD41-09BE-44EB-98ED-7F39578D08E4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615" name="Text Box 75" hidden="1">
          <a:extLst>
            <a:ext uri="{FF2B5EF4-FFF2-40B4-BE49-F238E27FC236}">
              <a16:creationId xmlns:a16="http://schemas.microsoft.com/office/drawing/2014/main" id="{3D4B89AF-6091-4E92-81C2-76AFB96FB9FF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616" name="Text Box 75" hidden="1">
          <a:extLst>
            <a:ext uri="{FF2B5EF4-FFF2-40B4-BE49-F238E27FC236}">
              <a16:creationId xmlns:a16="http://schemas.microsoft.com/office/drawing/2014/main" id="{68046CF9-6E52-44F7-8A0F-3BF9EDE827BB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617" name="Text Box 75" hidden="1">
          <a:extLst>
            <a:ext uri="{FF2B5EF4-FFF2-40B4-BE49-F238E27FC236}">
              <a16:creationId xmlns:a16="http://schemas.microsoft.com/office/drawing/2014/main" id="{8C4CB55F-FDBD-46D9-8B49-717144E4158F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618" name="Text Box 75" hidden="1">
          <a:extLst>
            <a:ext uri="{FF2B5EF4-FFF2-40B4-BE49-F238E27FC236}">
              <a16:creationId xmlns:a16="http://schemas.microsoft.com/office/drawing/2014/main" id="{B87471B5-F995-41C6-82C4-80A0D6944CDF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619" name="Text Box 75" hidden="1">
          <a:extLst>
            <a:ext uri="{FF2B5EF4-FFF2-40B4-BE49-F238E27FC236}">
              <a16:creationId xmlns:a16="http://schemas.microsoft.com/office/drawing/2014/main" id="{DEFE377E-4873-4D00-8F84-CF4E4421E48D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620" name="Text Box 75" hidden="1">
          <a:extLst>
            <a:ext uri="{FF2B5EF4-FFF2-40B4-BE49-F238E27FC236}">
              <a16:creationId xmlns:a16="http://schemas.microsoft.com/office/drawing/2014/main" id="{E18FE450-A9B1-4E0F-8AA9-0931055548FE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621" name="Text Box 75" hidden="1">
          <a:extLst>
            <a:ext uri="{FF2B5EF4-FFF2-40B4-BE49-F238E27FC236}">
              <a16:creationId xmlns:a16="http://schemas.microsoft.com/office/drawing/2014/main" id="{343C519C-C798-4E60-9048-49C645C60AC0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622" name="Text Box 75" hidden="1">
          <a:extLst>
            <a:ext uri="{FF2B5EF4-FFF2-40B4-BE49-F238E27FC236}">
              <a16:creationId xmlns:a16="http://schemas.microsoft.com/office/drawing/2014/main" id="{4ACD380B-F3F2-4B55-8023-D3C25D89C6E3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623" name="Text Box 75" hidden="1">
          <a:extLst>
            <a:ext uri="{FF2B5EF4-FFF2-40B4-BE49-F238E27FC236}">
              <a16:creationId xmlns:a16="http://schemas.microsoft.com/office/drawing/2014/main" id="{E1401C00-E5A3-4313-AB3A-97D573AC07C5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624" name="Text Box 75" hidden="1">
          <a:extLst>
            <a:ext uri="{FF2B5EF4-FFF2-40B4-BE49-F238E27FC236}">
              <a16:creationId xmlns:a16="http://schemas.microsoft.com/office/drawing/2014/main" id="{5E9513C0-BC0C-4230-86D1-8BF333DB0D76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152400"/>
    <xdr:sp macro="" textlink="">
      <xdr:nvSpPr>
        <xdr:cNvPr id="15625" name="Text Box 75" hidden="1">
          <a:extLst>
            <a:ext uri="{FF2B5EF4-FFF2-40B4-BE49-F238E27FC236}">
              <a16:creationId xmlns:a16="http://schemas.microsoft.com/office/drawing/2014/main" id="{E5ABE435-F7AF-4838-9C6A-5F16D7F12D5F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152400"/>
    <xdr:sp macro="" textlink="">
      <xdr:nvSpPr>
        <xdr:cNvPr id="15626" name="Text Box 75" hidden="1">
          <a:extLst>
            <a:ext uri="{FF2B5EF4-FFF2-40B4-BE49-F238E27FC236}">
              <a16:creationId xmlns:a16="http://schemas.microsoft.com/office/drawing/2014/main" id="{1BFF4946-F56E-4A2D-A321-088EEB17CF68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627" name="Text Box 75" hidden="1">
          <a:extLst>
            <a:ext uri="{FF2B5EF4-FFF2-40B4-BE49-F238E27FC236}">
              <a16:creationId xmlns:a16="http://schemas.microsoft.com/office/drawing/2014/main" id="{94AF07C7-70BD-482F-AD6F-C6E5E2A7559F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628" name="Text Box 75" hidden="1">
          <a:extLst>
            <a:ext uri="{FF2B5EF4-FFF2-40B4-BE49-F238E27FC236}">
              <a16:creationId xmlns:a16="http://schemas.microsoft.com/office/drawing/2014/main" id="{D451C2C8-8053-42C2-95CE-92E0ECD3865B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5629" name="Text Box 75" hidden="1">
          <a:extLst>
            <a:ext uri="{FF2B5EF4-FFF2-40B4-BE49-F238E27FC236}">
              <a16:creationId xmlns:a16="http://schemas.microsoft.com/office/drawing/2014/main" id="{2847E811-42D1-4113-82EA-99A99C218ED7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5630" name="Text Box 75" hidden="1">
          <a:extLst>
            <a:ext uri="{FF2B5EF4-FFF2-40B4-BE49-F238E27FC236}">
              <a16:creationId xmlns:a16="http://schemas.microsoft.com/office/drawing/2014/main" id="{2EFC6F7E-E544-4024-BD7C-DBB3A6B55C02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631" name="Text Box 75" hidden="1">
          <a:extLst>
            <a:ext uri="{FF2B5EF4-FFF2-40B4-BE49-F238E27FC236}">
              <a16:creationId xmlns:a16="http://schemas.microsoft.com/office/drawing/2014/main" id="{37FECDFC-453F-461F-83CA-12083DFCF1FB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632" name="Text Box 75" hidden="1">
          <a:extLst>
            <a:ext uri="{FF2B5EF4-FFF2-40B4-BE49-F238E27FC236}">
              <a16:creationId xmlns:a16="http://schemas.microsoft.com/office/drawing/2014/main" id="{B2D34494-E9F1-40C3-945B-106DD2CEF372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633" name="Text Box 75" hidden="1">
          <a:extLst>
            <a:ext uri="{FF2B5EF4-FFF2-40B4-BE49-F238E27FC236}">
              <a16:creationId xmlns:a16="http://schemas.microsoft.com/office/drawing/2014/main" id="{E3EC1610-C28F-4DC2-BF96-A88C3AC4058E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5634" name="Text Box 75" hidden="1">
          <a:extLst>
            <a:ext uri="{FF2B5EF4-FFF2-40B4-BE49-F238E27FC236}">
              <a16:creationId xmlns:a16="http://schemas.microsoft.com/office/drawing/2014/main" id="{FE6B612B-E298-441F-A56C-31DC0F1EE281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5635" name="Text Box 75" hidden="1">
          <a:extLst>
            <a:ext uri="{FF2B5EF4-FFF2-40B4-BE49-F238E27FC236}">
              <a16:creationId xmlns:a16="http://schemas.microsoft.com/office/drawing/2014/main" id="{5668A5E8-AF0C-42FC-B413-8A6FE28169CD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5636" name="Text Box 75" hidden="1">
          <a:extLst>
            <a:ext uri="{FF2B5EF4-FFF2-40B4-BE49-F238E27FC236}">
              <a16:creationId xmlns:a16="http://schemas.microsoft.com/office/drawing/2014/main" id="{63E41ADA-46A1-4994-9C1D-2ED49F0286DF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637" name="Text Box 75" hidden="1">
          <a:extLst>
            <a:ext uri="{FF2B5EF4-FFF2-40B4-BE49-F238E27FC236}">
              <a16:creationId xmlns:a16="http://schemas.microsoft.com/office/drawing/2014/main" id="{F0D479A9-A424-4ECE-807F-6CFDB4BA9031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638" name="Text Box 75" hidden="1">
          <a:extLst>
            <a:ext uri="{FF2B5EF4-FFF2-40B4-BE49-F238E27FC236}">
              <a16:creationId xmlns:a16="http://schemas.microsoft.com/office/drawing/2014/main" id="{51BECE8A-8577-4957-9FA0-8498FB7FB849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639" name="Text Box 75" hidden="1">
          <a:extLst>
            <a:ext uri="{FF2B5EF4-FFF2-40B4-BE49-F238E27FC236}">
              <a16:creationId xmlns:a16="http://schemas.microsoft.com/office/drawing/2014/main" id="{EA03A5AA-5D33-480F-A7FD-C530CAC9F645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640" name="Text Box 75" hidden="1">
          <a:extLst>
            <a:ext uri="{FF2B5EF4-FFF2-40B4-BE49-F238E27FC236}">
              <a16:creationId xmlns:a16="http://schemas.microsoft.com/office/drawing/2014/main" id="{A68563D4-DA85-4CF7-9B3C-BDA891747BE8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5641" name="Text Box 75" hidden="1">
          <a:extLst>
            <a:ext uri="{FF2B5EF4-FFF2-40B4-BE49-F238E27FC236}">
              <a16:creationId xmlns:a16="http://schemas.microsoft.com/office/drawing/2014/main" id="{F0657ED1-A4EA-4873-BDA7-6C49076C9997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5642" name="Text Box 75" hidden="1">
          <a:extLst>
            <a:ext uri="{FF2B5EF4-FFF2-40B4-BE49-F238E27FC236}">
              <a16:creationId xmlns:a16="http://schemas.microsoft.com/office/drawing/2014/main" id="{0AFCFB3C-D204-4D4C-82CE-B9C8C4904126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5643" name="Text Box 75" hidden="1">
          <a:extLst>
            <a:ext uri="{FF2B5EF4-FFF2-40B4-BE49-F238E27FC236}">
              <a16:creationId xmlns:a16="http://schemas.microsoft.com/office/drawing/2014/main" id="{DC61EAE6-410B-4A53-B187-DEF631DBB47F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5644" name="Text Box 75" hidden="1">
          <a:extLst>
            <a:ext uri="{FF2B5EF4-FFF2-40B4-BE49-F238E27FC236}">
              <a16:creationId xmlns:a16="http://schemas.microsoft.com/office/drawing/2014/main" id="{452B7D8B-3AC0-4A10-A31E-8EE8B0EC6FF7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645" name="Text Box 75" hidden="1">
          <a:extLst>
            <a:ext uri="{FF2B5EF4-FFF2-40B4-BE49-F238E27FC236}">
              <a16:creationId xmlns:a16="http://schemas.microsoft.com/office/drawing/2014/main" id="{E8F8D04F-2E5A-4B51-B8F6-3E36AE98BD72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646" name="Text Box 75" hidden="1">
          <a:extLst>
            <a:ext uri="{FF2B5EF4-FFF2-40B4-BE49-F238E27FC236}">
              <a16:creationId xmlns:a16="http://schemas.microsoft.com/office/drawing/2014/main" id="{6EF59758-39C6-4E2D-AF43-FB6DF17D2597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647" name="Text Box 75" hidden="1">
          <a:extLst>
            <a:ext uri="{FF2B5EF4-FFF2-40B4-BE49-F238E27FC236}">
              <a16:creationId xmlns:a16="http://schemas.microsoft.com/office/drawing/2014/main" id="{DE2C7D6E-AF32-401C-AC9C-400B402CA267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648" name="Text Box 75" hidden="1">
          <a:extLst>
            <a:ext uri="{FF2B5EF4-FFF2-40B4-BE49-F238E27FC236}">
              <a16:creationId xmlns:a16="http://schemas.microsoft.com/office/drawing/2014/main" id="{76F27E9C-2D03-413E-A6B9-F98C2CBEA72D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649" name="Text Box 75" hidden="1">
          <a:extLst>
            <a:ext uri="{FF2B5EF4-FFF2-40B4-BE49-F238E27FC236}">
              <a16:creationId xmlns:a16="http://schemas.microsoft.com/office/drawing/2014/main" id="{99BA90FF-9BDB-4949-A7EB-699508FBA3EC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5650" name="Text Box 75" hidden="1">
          <a:extLst>
            <a:ext uri="{FF2B5EF4-FFF2-40B4-BE49-F238E27FC236}">
              <a16:creationId xmlns:a16="http://schemas.microsoft.com/office/drawing/2014/main" id="{144F67B9-836D-401C-B693-D75AFBE71F07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5651" name="Text Box 75" hidden="1">
          <a:extLst>
            <a:ext uri="{FF2B5EF4-FFF2-40B4-BE49-F238E27FC236}">
              <a16:creationId xmlns:a16="http://schemas.microsoft.com/office/drawing/2014/main" id="{7F2C9B22-0D27-44B8-9873-7309A4F2D454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5652" name="Text Box 75" hidden="1">
          <a:extLst>
            <a:ext uri="{FF2B5EF4-FFF2-40B4-BE49-F238E27FC236}">
              <a16:creationId xmlns:a16="http://schemas.microsoft.com/office/drawing/2014/main" id="{F33A0DF5-70D7-4A42-BEF7-F94EE30369F6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5653" name="Text Box 75" hidden="1">
          <a:extLst>
            <a:ext uri="{FF2B5EF4-FFF2-40B4-BE49-F238E27FC236}">
              <a16:creationId xmlns:a16="http://schemas.microsoft.com/office/drawing/2014/main" id="{8E1C129A-56DB-4653-97A1-E11D603BB6E6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5654" name="Text Box 75" hidden="1">
          <a:extLst>
            <a:ext uri="{FF2B5EF4-FFF2-40B4-BE49-F238E27FC236}">
              <a16:creationId xmlns:a16="http://schemas.microsoft.com/office/drawing/2014/main" id="{29AB94F0-0A28-4D84-811B-A17A2E392CD0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655" name="Text Box 75" hidden="1">
          <a:extLst>
            <a:ext uri="{FF2B5EF4-FFF2-40B4-BE49-F238E27FC236}">
              <a16:creationId xmlns:a16="http://schemas.microsoft.com/office/drawing/2014/main" id="{D951BBBD-3B88-47D9-8DC9-B94F2176920F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656" name="Text Box 75" hidden="1">
          <a:extLst>
            <a:ext uri="{FF2B5EF4-FFF2-40B4-BE49-F238E27FC236}">
              <a16:creationId xmlns:a16="http://schemas.microsoft.com/office/drawing/2014/main" id="{DDBFF6DE-B51E-4456-A09E-36F161956815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657" name="Text Box 75" hidden="1">
          <a:extLst>
            <a:ext uri="{FF2B5EF4-FFF2-40B4-BE49-F238E27FC236}">
              <a16:creationId xmlns:a16="http://schemas.microsoft.com/office/drawing/2014/main" id="{91D862FA-8AE9-431E-BCFF-848C022D996A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658" name="Text Box 75" hidden="1">
          <a:extLst>
            <a:ext uri="{FF2B5EF4-FFF2-40B4-BE49-F238E27FC236}">
              <a16:creationId xmlns:a16="http://schemas.microsoft.com/office/drawing/2014/main" id="{5E985A74-E986-4D36-BC79-3B6AC26752CA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659" name="Text Box 75" hidden="1">
          <a:extLst>
            <a:ext uri="{FF2B5EF4-FFF2-40B4-BE49-F238E27FC236}">
              <a16:creationId xmlns:a16="http://schemas.microsoft.com/office/drawing/2014/main" id="{BCA5A6B8-0640-47FA-9A05-C2FA8DF7281A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660" name="Text Box 75" hidden="1">
          <a:extLst>
            <a:ext uri="{FF2B5EF4-FFF2-40B4-BE49-F238E27FC236}">
              <a16:creationId xmlns:a16="http://schemas.microsoft.com/office/drawing/2014/main" id="{DA5F21A3-A2DB-4258-AF0F-9F9F783358CE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5661" name="Text Box 75" hidden="1">
          <a:extLst>
            <a:ext uri="{FF2B5EF4-FFF2-40B4-BE49-F238E27FC236}">
              <a16:creationId xmlns:a16="http://schemas.microsoft.com/office/drawing/2014/main" id="{77030BB9-ED46-449D-8B48-886AECA61CA4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5662" name="Text Box 75" hidden="1">
          <a:extLst>
            <a:ext uri="{FF2B5EF4-FFF2-40B4-BE49-F238E27FC236}">
              <a16:creationId xmlns:a16="http://schemas.microsoft.com/office/drawing/2014/main" id="{530E5B2E-FC5E-406C-86A3-33FDCE4CA612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5663" name="Text Box 75" hidden="1">
          <a:extLst>
            <a:ext uri="{FF2B5EF4-FFF2-40B4-BE49-F238E27FC236}">
              <a16:creationId xmlns:a16="http://schemas.microsoft.com/office/drawing/2014/main" id="{ED8AEE23-3266-47F6-9566-FFDDCC8EAD41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5664" name="Text Box 75" hidden="1">
          <a:extLst>
            <a:ext uri="{FF2B5EF4-FFF2-40B4-BE49-F238E27FC236}">
              <a16:creationId xmlns:a16="http://schemas.microsoft.com/office/drawing/2014/main" id="{CC84D963-89A8-47D6-88A0-847BAAE78176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5665" name="Text Box 75" hidden="1">
          <a:extLst>
            <a:ext uri="{FF2B5EF4-FFF2-40B4-BE49-F238E27FC236}">
              <a16:creationId xmlns:a16="http://schemas.microsoft.com/office/drawing/2014/main" id="{914F06F1-47DD-4AB3-9FEB-1C737FBD0E6A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5666" name="Text Box 75" hidden="1">
          <a:extLst>
            <a:ext uri="{FF2B5EF4-FFF2-40B4-BE49-F238E27FC236}">
              <a16:creationId xmlns:a16="http://schemas.microsoft.com/office/drawing/2014/main" id="{7F8B5B6E-BEFF-4C42-A8F5-8E8DA73D2EE9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667" name="Text Box 75" hidden="1">
          <a:extLst>
            <a:ext uri="{FF2B5EF4-FFF2-40B4-BE49-F238E27FC236}">
              <a16:creationId xmlns:a16="http://schemas.microsoft.com/office/drawing/2014/main" id="{E22BFE53-F38A-40FA-86E8-8E140E91498E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668" name="Text Box 75" hidden="1">
          <a:extLst>
            <a:ext uri="{FF2B5EF4-FFF2-40B4-BE49-F238E27FC236}">
              <a16:creationId xmlns:a16="http://schemas.microsoft.com/office/drawing/2014/main" id="{328F501B-C3BF-4860-B9ED-DF0A4687581C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669" name="Text Box 75" hidden="1">
          <a:extLst>
            <a:ext uri="{FF2B5EF4-FFF2-40B4-BE49-F238E27FC236}">
              <a16:creationId xmlns:a16="http://schemas.microsoft.com/office/drawing/2014/main" id="{20F3606C-B275-481A-BAF3-FA7D134FCC5F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670" name="Text Box 75" hidden="1">
          <a:extLst>
            <a:ext uri="{FF2B5EF4-FFF2-40B4-BE49-F238E27FC236}">
              <a16:creationId xmlns:a16="http://schemas.microsoft.com/office/drawing/2014/main" id="{84B73EA5-6344-4E1C-B1FE-FC2194EFEA62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671" name="Text Box 75" hidden="1">
          <a:extLst>
            <a:ext uri="{FF2B5EF4-FFF2-40B4-BE49-F238E27FC236}">
              <a16:creationId xmlns:a16="http://schemas.microsoft.com/office/drawing/2014/main" id="{FB8A4628-C3D5-46DE-91F3-55A295B867E2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672" name="Text Box 75" hidden="1">
          <a:extLst>
            <a:ext uri="{FF2B5EF4-FFF2-40B4-BE49-F238E27FC236}">
              <a16:creationId xmlns:a16="http://schemas.microsoft.com/office/drawing/2014/main" id="{9F336811-A654-4113-8B69-6DC0DC08C429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673" name="Text Box 75" hidden="1">
          <a:extLst>
            <a:ext uri="{FF2B5EF4-FFF2-40B4-BE49-F238E27FC236}">
              <a16:creationId xmlns:a16="http://schemas.microsoft.com/office/drawing/2014/main" id="{A98DBC4A-76E3-4619-9128-3FAD8330BE2D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674" name="Text Box 75" hidden="1">
          <a:extLst>
            <a:ext uri="{FF2B5EF4-FFF2-40B4-BE49-F238E27FC236}">
              <a16:creationId xmlns:a16="http://schemas.microsoft.com/office/drawing/2014/main" id="{F0DC61C7-E737-4A18-A0AF-651E1C158A4C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675" name="Text Box 75" hidden="1">
          <a:extLst>
            <a:ext uri="{FF2B5EF4-FFF2-40B4-BE49-F238E27FC236}">
              <a16:creationId xmlns:a16="http://schemas.microsoft.com/office/drawing/2014/main" id="{44B01145-54D7-4283-B7F5-09BC8D54737C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676" name="Text Box 75" hidden="1">
          <a:extLst>
            <a:ext uri="{FF2B5EF4-FFF2-40B4-BE49-F238E27FC236}">
              <a16:creationId xmlns:a16="http://schemas.microsoft.com/office/drawing/2014/main" id="{8D5905F4-764E-47FB-AABB-71BE46066B46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677" name="Text Box 75" hidden="1">
          <a:extLst>
            <a:ext uri="{FF2B5EF4-FFF2-40B4-BE49-F238E27FC236}">
              <a16:creationId xmlns:a16="http://schemas.microsoft.com/office/drawing/2014/main" id="{EE02C5D2-76AA-4C81-A21F-5DBDD1A3BD5A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678" name="Text Box 75" hidden="1">
          <a:extLst>
            <a:ext uri="{FF2B5EF4-FFF2-40B4-BE49-F238E27FC236}">
              <a16:creationId xmlns:a16="http://schemas.microsoft.com/office/drawing/2014/main" id="{84B7D557-CC0B-48AD-8898-F4168A308B8F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679" name="Text Box 75" hidden="1">
          <a:extLst>
            <a:ext uri="{FF2B5EF4-FFF2-40B4-BE49-F238E27FC236}">
              <a16:creationId xmlns:a16="http://schemas.microsoft.com/office/drawing/2014/main" id="{2CB4B4D0-0373-4AB0-8B02-9DB5B239460E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680" name="Text Box 75" hidden="1">
          <a:extLst>
            <a:ext uri="{FF2B5EF4-FFF2-40B4-BE49-F238E27FC236}">
              <a16:creationId xmlns:a16="http://schemas.microsoft.com/office/drawing/2014/main" id="{F03DBBA5-1863-4CFC-A30C-88962D29F9ED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681" name="Text Box 75" hidden="1">
          <a:extLst>
            <a:ext uri="{FF2B5EF4-FFF2-40B4-BE49-F238E27FC236}">
              <a16:creationId xmlns:a16="http://schemas.microsoft.com/office/drawing/2014/main" id="{51436728-D1B7-49CA-8323-10F19980D7D7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682" name="Text Box 75" hidden="1">
          <a:extLst>
            <a:ext uri="{FF2B5EF4-FFF2-40B4-BE49-F238E27FC236}">
              <a16:creationId xmlns:a16="http://schemas.microsoft.com/office/drawing/2014/main" id="{FFCCF478-ECDF-4DD9-AE42-C7AB8D95B644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683" name="Text Box 75" hidden="1">
          <a:extLst>
            <a:ext uri="{FF2B5EF4-FFF2-40B4-BE49-F238E27FC236}">
              <a16:creationId xmlns:a16="http://schemas.microsoft.com/office/drawing/2014/main" id="{FB819540-EDE0-42FC-952D-41F42ADDCFDA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684" name="Text Box 75" hidden="1">
          <a:extLst>
            <a:ext uri="{FF2B5EF4-FFF2-40B4-BE49-F238E27FC236}">
              <a16:creationId xmlns:a16="http://schemas.microsoft.com/office/drawing/2014/main" id="{674EE82F-AF29-4528-9A29-695640B29AB5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685" name="Text Box 75" hidden="1">
          <a:extLst>
            <a:ext uri="{FF2B5EF4-FFF2-40B4-BE49-F238E27FC236}">
              <a16:creationId xmlns:a16="http://schemas.microsoft.com/office/drawing/2014/main" id="{6CBBB733-0FEF-4C49-B6B5-1C3FEF9FA26D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686" name="Text Box 75" hidden="1">
          <a:extLst>
            <a:ext uri="{FF2B5EF4-FFF2-40B4-BE49-F238E27FC236}">
              <a16:creationId xmlns:a16="http://schemas.microsoft.com/office/drawing/2014/main" id="{DCBDE14B-63A0-4DF9-8279-20083235891F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687" name="Text Box 75" hidden="1">
          <a:extLst>
            <a:ext uri="{FF2B5EF4-FFF2-40B4-BE49-F238E27FC236}">
              <a16:creationId xmlns:a16="http://schemas.microsoft.com/office/drawing/2014/main" id="{188AF51F-B37A-4852-A3E7-53E08A9902F0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688" name="Text Box 75" hidden="1">
          <a:extLst>
            <a:ext uri="{FF2B5EF4-FFF2-40B4-BE49-F238E27FC236}">
              <a16:creationId xmlns:a16="http://schemas.microsoft.com/office/drawing/2014/main" id="{451E740A-050F-4237-89FB-6BCC96EFFAFA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689" name="Text Box 75" hidden="1">
          <a:extLst>
            <a:ext uri="{FF2B5EF4-FFF2-40B4-BE49-F238E27FC236}">
              <a16:creationId xmlns:a16="http://schemas.microsoft.com/office/drawing/2014/main" id="{4BD730C6-DFB8-4708-981A-7A4F29A7CA40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690" name="Text Box 75" hidden="1">
          <a:extLst>
            <a:ext uri="{FF2B5EF4-FFF2-40B4-BE49-F238E27FC236}">
              <a16:creationId xmlns:a16="http://schemas.microsoft.com/office/drawing/2014/main" id="{74E6AB2B-71B0-46FF-BF2D-602BB29E8A9C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691" name="Text Box 75" hidden="1">
          <a:extLst>
            <a:ext uri="{FF2B5EF4-FFF2-40B4-BE49-F238E27FC236}">
              <a16:creationId xmlns:a16="http://schemas.microsoft.com/office/drawing/2014/main" id="{85B9E1C1-3702-4602-9B98-22E2615F8213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152400"/>
    <xdr:sp macro="" textlink="">
      <xdr:nvSpPr>
        <xdr:cNvPr id="15692" name="Text Box 75" hidden="1">
          <a:extLst>
            <a:ext uri="{FF2B5EF4-FFF2-40B4-BE49-F238E27FC236}">
              <a16:creationId xmlns:a16="http://schemas.microsoft.com/office/drawing/2014/main" id="{60BC4191-9486-4DE5-B54F-10AFFAF8FC20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693" name="Text Box 75" hidden="1">
          <a:extLst>
            <a:ext uri="{FF2B5EF4-FFF2-40B4-BE49-F238E27FC236}">
              <a16:creationId xmlns:a16="http://schemas.microsoft.com/office/drawing/2014/main" id="{36E24282-F111-4F9D-AA00-FA3F890D8368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694" name="Text Box 75" hidden="1">
          <a:extLst>
            <a:ext uri="{FF2B5EF4-FFF2-40B4-BE49-F238E27FC236}">
              <a16:creationId xmlns:a16="http://schemas.microsoft.com/office/drawing/2014/main" id="{57413CFF-AB79-42AF-925C-2DF8C1100CC8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695" name="Text Box 75" hidden="1">
          <a:extLst>
            <a:ext uri="{FF2B5EF4-FFF2-40B4-BE49-F238E27FC236}">
              <a16:creationId xmlns:a16="http://schemas.microsoft.com/office/drawing/2014/main" id="{5828F1D5-6B02-4FEA-9917-CFC242608C23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696" name="Text Box 75" hidden="1">
          <a:extLst>
            <a:ext uri="{FF2B5EF4-FFF2-40B4-BE49-F238E27FC236}">
              <a16:creationId xmlns:a16="http://schemas.microsoft.com/office/drawing/2014/main" id="{DC9D30D3-5EDE-496A-9E62-01BA42847219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697" name="Text Box 75" hidden="1">
          <a:extLst>
            <a:ext uri="{FF2B5EF4-FFF2-40B4-BE49-F238E27FC236}">
              <a16:creationId xmlns:a16="http://schemas.microsoft.com/office/drawing/2014/main" id="{F7D376EE-A3F9-4F0F-9544-EAD8076AFCB3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698" name="Text Box 75" hidden="1">
          <a:extLst>
            <a:ext uri="{FF2B5EF4-FFF2-40B4-BE49-F238E27FC236}">
              <a16:creationId xmlns:a16="http://schemas.microsoft.com/office/drawing/2014/main" id="{E34DF42C-D059-44DB-AEF7-0E26629E5497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699" name="Text Box 75" hidden="1">
          <a:extLst>
            <a:ext uri="{FF2B5EF4-FFF2-40B4-BE49-F238E27FC236}">
              <a16:creationId xmlns:a16="http://schemas.microsoft.com/office/drawing/2014/main" id="{A6ECDFD6-9EA5-4EFB-8C68-4F750F712F50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700" name="Text Box 75" hidden="1">
          <a:extLst>
            <a:ext uri="{FF2B5EF4-FFF2-40B4-BE49-F238E27FC236}">
              <a16:creationId xmlns:a16="http://schemas.microsoft.com/office/drawing/2014/main" id="{1AADFE0F-9DD4-465D-BB45-CBEC5E466096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701" name="Text Box 75" hidden="1">
          <a:extLst>
            <a:ext uri="{FF2B5EF4-FFF2-40B4-BE49-F238E27FC236}">
              <a16:creationId xmlns:a16="http://schemas.microsoft.com/office/drawing/2014/main" id="{E3D5E2E8-DA05-4FBE-B2C7-2475B0C4CAA1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702" name="Text Box 75" hidden="1">
          <a:extLst>
            <a:ext uri="{FF2B5EF4-FFF2-40B4-BE49-F238E27FC236}">
              <a16:creationId xmlns:a16="http://schemas.microsoft.com/office/drawing/2014/main" id="{0C379312-EAED-41A1-A177-DA5A8378559C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703" name="Text Box 75" hidden="1">
          <a:extLst>
            <a:ext uri="{FF2B5EF4-FFF2-40B4-BE49-F238E27FC236}">
              <a16:creationId xmlns:a16="http://schemas.microsoft.com/office/drawing/2014/main" id="{A316FF04-C33F-430B-956E-C1C56AF7C62F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704" name="Text Box 75" hidden="1">
          <a:extLst>
            <a:ext uri="{FF2B5EF4-FFF2-40B4-BE49-F238E27FC236}">
              <a16:creationId xmlns:a16="http://schemas.microsoft.com/office/drawing/2014/main" id="{A66DF64F-70CC-4238-9D3B-CFDB3E337E40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705" name="Text Box 75" hidden="1">
          <a:extLst>
            <a:ext uri="{FF2B5EF4-FFF2-40B4-BE49-F238E27FC236}">
              <a16:creationId xmlns:a16="http://schemas.microsoft.com/office/drawing/2014/main" id="{A2C4EC59-DF33-4274-BD4E-0286638F9490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706" name="Text Box 75" hidden="1">
          <a:extLst>
            <a:ext uri="{FF2B5EF4-FFF2-40B4-BE49-F238E27FC236}">
              <a16:creationId xmlns:a16="http://schemas.microsoft.com/office/drawing/2014/main" id="{2E1D65C9-E483-471C-8EB3-E3FE30689446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707" name="Text Box 75" hidden="1">
          <a:extLst>
            <a:ext uri="{FF2B5EF4-FFF2-40B4-BE49-F238E27FC236}">
              <a16:creationId xmlns:a16="http://schemas.microsoft.com/office/drawing/2014/main" id="{B56A6142-C156-449E-9E25-0F230DEADCE0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708" name="Text Box 75" hidden="1">
          <a:extLst>
            <a:ext uri="{FF2B5EF4-FFF2-40B4-BE49-F238E27FC236}">
              <a16:creationId xmlns:a16="http://schemas.microsoft.com/office/drawing/2014/main" id="{EAD76990-84AA-4C6F-974A-339D3A21AB93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709" name="Text Box 75" hidden="1">
          <a:extLst>
            <a:ext uri="{FF2B5EF4-FFF2-40B4-BE49-F238E27FC236}">
              <a16:creationId xmlns:a16="http://schemas.microsoft.com/office/drawing/2014/main" id="{E46C2009-BF05-4CFF-B7F9-76743F4A7301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710" name="Text Box 75" hidden="1">
          <a:extLst>
            <a:ext uri="{FF2B5EF4-FFF2-40B4-BE49-F238E27FC236}">
              <a16:creationId xmlns:a16="http://schemas.microsoft.com/office/drawing/2014/main" id="{755D5D5D-11F1-4CCE-91C5-9D210DC85FC8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711" name="Text Box 75" hidden="1">
          <a:extLst>
            <a:ext uri="{FF2B5EF4-FFF2-40B4-BE49-F238E27FC236}">
              <a16:creationId xmlns:a16="http://schemas.microsoft.com/office/drawing/2014/main" id="{FE9050DA-EA15-45A0-9509-A2C07800F49A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712" name="Text Box 75" hidden="1">
          <a:extLst>
            <a:ext uri="{FF2B5EF4-FFF2-40B4-BE49-F238E27FC236}">
              <a16:creationId xmlns:a16="http://schemas.microsoft.com/office/drawing/2014/main" id="{1FB0E76B-1439-4D84-AC8F-D13D895E9BEF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713" name="Text Box 75" hidden="1">
          <a:extLst>
            <a:ext uri="{FF2B5EF4-FFF2-40B4-BE49-F238E27FC236}">
              <a16:creationId xmlns:a16="http://schemas.microsoft.com/office/drawing/2014/main" id="{CFF66CAB-F5D5-42D5-AE58-48C886F576E1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714" name="Text Box 75" hidden="1">
          <a:extLst>
            <a:ext uri="{FF2B5EF4-FFF2-40B4-BE49-F238E27FC236}">
              <a16:creationId xmlns:a16="http://schemas.microsoft.com/office/drawing/2014/main" id="{0DE775C1-09AD-42E5-A281-1B555C646151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715" name="Text Box 75" hidden="1">
          <a:extLst>
            <a:ext uri="{FF2B5EF4-FFF2-40B4-BE49-F238E27FC236}">
              <a16:creationId xmlns:a16="http://schemas.microsoft.com/office/drawing/2014/main" id="{6A0C1D01-4056-4B70-8481-3B04104945E4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716" name="Text Box 75" hidden="1">
          <a:extLst>
            <a:ext uri="{FF2B5EF4-FFF2-40B4-BE49-F238E27FC236}">
              <a16:creationId xmlns:a16="http://schemas.microsoft.com/office/drawing/2014/main" id="{B7570339-A423-4668-9757-EAFE26268999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717" name="Text Box 75" hidden="1">
          <a:extLst>
            <a:ext uri="{FF2B5EF4-FFF2-40B4-BE49-F238E27FC236}">
              <a16:creationId xmlns:a16="http://schemas.microsoft.com/office/drawing/2014/main" id="{278452CE-7B41-4A67-8963-D660A67D762C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152400"/>
    <xdr:sp macro="" textlink="">
      <xdr:nvSpPr>
        <xdr:cNvPr id="15718" name="Text Box 75" hidden="1">
          <a:extLst>
            <a:ext uri="{FF2B5EF4-FFF2-40B4-BE49-F238E27FC236}">
              <a16:creationId xmlns:a16="http://schemas.microsoft.com/office/drawing/2014/main" id="{F4EBD9DB-27BF-4DDB-836D-4DFA17E4745B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152400"/>
    <xdr:sp macro="" textlink="">
      <xdr:nvSpPr>
        <xdr:cNvPr id="15719" name="Text Box 75" hidden="1">
          <a:extLst>
            <a:ext uri="{FF2B5EF4-FFF2-40B4-BE49-F238E27FC236}">
              <a16:creationId xmlns:a16="http://schemas.microsoft.com/office/drawing/2014/main" id="{672E359C-4224-42F6-BA7C-E4C4C1BCE512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720" name="Text Box 75" hidden="1">
          <a:extLst>
            <a:ext uri="{FF2B5EF4-FFF2-40B4-BE49-F238E27FC236}">
              <a16:creationId xmlns:a16="http://schemas.microsoft.com/office/drawing/2014/main" id="{2405618F-B697-48EA-B5B1-39143DAD26E0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721" name="Text Box 75" hidden="1">
          <a:extLst>
            <a:ext uri="{FF2B5EF4-FFF2-40B4-BE49-F238E27FC236}">
              <a16:creationId xmlns:a16="http://schemas.microsoft.com/office/drawing/2014/main" id="{B71A1E1D-1394-426A-9453-4958ED698AA5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5722" name="Text Box 75" hidden="1">
          <a:extLst>
            <a:ext uri="{FF2B5EF4-FFF2-40B4-BE49-F238E27FC236}">
              <a16:creationId xmlns:a16="http://schemas.microsoft.com/office/drawing/2014/main" id="{6BCFDFD1-5C00-4BFD-904C-8B90AD499F89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5723" name="Text Box 75" hidden="1">
          <a:extLst>
            <a:ext uri="{FF2B5EF4-FFF2-40B4-BE49-F238E27FC236}">
              <a16:creationId xmlns:a16="http://schemas.microsoft.com/office/drawing/2014/main" id="{8E695BF6-DFD5-4900-925F-3A15073236A0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724" name="Text Box 75" hidden="1">
          <a:extLst>
            <a:ext uri="{FF2B5EF4-FFF2-40B4-BE49-F238E27FC236}">
              <a16:creationId xmlns:a16="http://schemas.microsoft.com/office/drawing/2014/main" id="{F2E5A99C-FAB2-4D0E-A869-12EAD460CCCB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725" name="Text Box 75" hidden="1">
          <a:extLst>
            <a:ext uri="{FF2B5EF4-FFF2-40B4-BE49-F238E27FC236}">
              <a16:creationId xmlns:a16="http://schemas.microsoft.com/office/drawing/2014/main" id="{1211DEBE-A13B-490B-96D6-003E5F7109A6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726" name="Text Box 75" hidden="1">
          <a:extLst>
            <a:ext uri="{FF2B5EF4-FFF2-40B4-BE49-F238E27FC236}">
              <a16:creationId xmlns:a16="http://schemas.microsoft.com/office/drawing/2014/main" id="{A81D2A3E-B653-4E2A-ADAC-4BE88A2AED28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5727" name="Text Box 75" hidden="1">
          <a:extLst>
            <a:ext uri="{FF2B5EF4-FFF2-40B4-BE49-F238E27FC236}">
              <a16:creationId xmlns:a16="http://schemas.microsoft.com/office/drawing/2014/main" id="{0F53D122-8ED5-406B-BF56-87A01264885C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5728" name="Text Box 75" hidden="1">
          <a:extLst>
            <a:ext uri="{FF2B5EF4-FFF2-40B4-BE49-F238E27FC236}">
              <a16:creationId xmlns:a16="http://schemas.microsoft.com/office/drawing/2014/main" id="{5A3E3B85-B7DC-4C10-B04B-C4E3E0BCB4DD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5729" name="Text Box 75" hidden="1">
          <a:extLst>
            <a:ext uri="{FF2B5EF4-FFF2-40B4-BE49-F238E27FC236}">
              <a16:creationId xmlns:a16="http://schemas.microsoft.com/office/drawing/2014/main" id="{DDA3F4E1-1A81-43F6-BD79-B7FE898CBCBF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730" name="Text Box 75" hidden="1">
          <a:extLst>
            <a:ext uri="{FF2B5EF4-FFF2-40B4-BE49-F238E27FC236}">
              <a16:creationId xmlns:a16="http://schemas.microsoft.com/office/drawing/2014/main" id="{9831808D-279A-47ED-B202-6A2C754AA34D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731" name="Text Box 75" hidden="1">
          <a:extLst>
            <a:ext uri="{FF2B5EF4-FFF2-40B4-BE49-F238E27FC236}">
              <a16:creationId xmlns:a16="http://schemas.microsoft.com/office/drawing/2014/main" id="{3A150C19-6151-4D80-B3E0-9C12F9771F9C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732" name="Text Box 75" hidden="1">
          <a:extLst>
            <a:ext uri="{FF2B5EF4-FFF2-40B4-BE49-F238E27FC236}">
              <a16:creationId xmlns:a16="http://schemas.microsoft.com/office/drawing/2014/main" id="{32827FEC-F8C6-4974-855F-A70C866E0F00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733" name="Text Box 75" hidden="1">
          <a:extLst>
            <a:ext uri="{FF2B5EF4-FFF2-40B4-BE49-F238E27FC236}">
              <a16:creationId xmlns:a16="http://schemas.microsoft.com/office/drawing/2014/main" id="{61D1374B-FC40-465E-90AB-07E0F7FADA5D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5734" name="Text Box 75" hidden="1">
          <a:extLst>
            <a:ext uri="{FF2B5EF4-FFF2-40B4-BE49-F238E27FC236}">
              <a16:creationId xmlns:a16="http://schemas.microsoft.com/office/drawing/2014/main" id="{9E734B9F-D9F5-4935-A031-2321624C4FD1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5735" name="Text Box 75" hidden="1">
          <a:extLst>
            <a:ext uri="{FF2B5EF4-FFF2-40B4-BE49-F238E27FC236}">
              <a16:creationId xmlns:a16="http://schemas.microsoft.com/office/drawing/2014/main" id="{178684E1-29C7-4444-BAC6-532BD7341D46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5736" name="Text Box 75" hidden="1">
          <a:extLst>
            <a:ext uri="{FF2B5EF4-FFF2-40B4-BE49-F238E27FC236}">
              <a16:creationId xmlns:a16="http://schemas.microsoft.com/office/drawing/2014/main" id="{D89A3D8A-770E-45BA-AF1C-1A1C6770CFBB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5737" name="Text Box 75" hidden="1">
          <a:extLst>
            <a:ext uri="{FF2B5EF4-FFF2-40B4-BE49-F238E27FC236}">
              <a16:creationId xmlns:a16="http://schemas.microsoft.com/office/drawing/2014/main" id="{8AF8A2DB-FC70-4FA1-B159-2B12EA9E78EE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738" name="Text Box 75" hidden="1">
          <a:extLst>
            <a:ext uri="{FF2B5EF4-FFF2-40B4-BE49-F238E27FC236}">
              <a16:creationId xmlns:a16="http://schemas.microsoft.com/office/drawing/2014/main" id="{4ADA61F3-9854-4317-BABC-009FF1DDD93B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739" name="Text Box 75" hidden="1">
          <a:extLst>
            <a:ext uri="{FF2B5EF4-FFF2-40B4-BE49-F238E27FC236}">
              <a16:creationId xmlns:a16="http://schemas.microsoft.com/office/drawing/2014/main" id="{E1B8D6B7-D3CA-4CE4-8EA1-D5091A0923A1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740" name="Text Box 75" hidden="1">
          <a:extLst>
            <a:ext uri="{FF2B5EF4-FFF2-40B4-BE49-F238E27FC236}">
              <a16:creationId xmlns:a16="http://schemas.microsoft.com/office/drawing/2014/main" id="{DC3A11AC-7726-4659-8CC6-D139F34D06E5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741" name="Text Box 75" hidden="1">
          <a:extLst>
            <a:ext uri="{FF2B5EF4-FFF2-40B4-BE49-F238E27FC236}">
              <a16:creationId xmlns:a16="http://schemas.microsoft.com/office/drawing/2014/main" id="{1ECC7A01-C895-4564-8CBA-E57B14B9695A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742" name="Text Box 75" hidden="1">
          <a:extLst>
            <a:ext uri="{FF2B5EF4-FFF2-40B4-BE49-F238E27FC236}">
              <a16:creationId xmlns:a16="http://schemas.microsoft.com/office/drawing/2014/main" id="{AC811A01-FE34-4285-BD45-9FFB9BFD53DC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5743" name="Text Box 75" hidden="1">
          <a:extLst>
            <a:ext uri="{FF2B5EF4-FFF2-40B4-BE49-F238E27FC236}">
              <a16:creationId xmlns:a16="http://schemas.microsoft.com/office/drawing/2014/main" id="{88AD718D-FEF3-4E7A-977D-88D02325C7E0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5744" name="Text Box 75" hidden="1">
          <a:extLst>
            <a:ext uri="{FF2B5EF4-FFF2-40B4-BE49-F238E27FC236}">
              <a16:creationId xmlns:a16="http://schemas.microsoft.com/office/drawing/2014/main" id="{3CA29E7D-5C1F-4A73-89EC-A6421B8C5453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5745" name="Text Box 75" hidden="1">
          <a:extLst>
            <a:ext uri="{FF2B5EF4-FFF2-40B4-BE49-F238E27FC236}">
              <a16:creationId xmlns:a16="http://schemas.microsoft.com/office/drawing/2014/main" id="{8C7AA504-1EFD-4EEE-A05E-556C9489790A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5746" name="Text Box 75" hidden="1">
          <a:extLst>
            <a:ext uri="{FF2B5EF4-FFF2-40B4-BE49-F238E27FC236}">
              <a16:creationId xmlns:a16="http://schemas.microsoft.com/office/drawing/2014/main" id="{C26BE22F-26F7-4B4C-8C24-B04125A1202E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5747" name="Text Box 75" hidden="1">
          <a:extLst>
            <a:ext uri="{FF2B5EF4-FFF2-40B4-BE49-F238E27FC236}">
              <a16:creationId xmlns:a16="http://schemas.microsoft.com/office/drawing/2014/main" id="{01941FB0-4FF6-484F-BC28-023B5AEAF9C2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748" name="Text Box 75" hidden="1">
          <a:extLst>
            <a:ext uri="{FF2B5EF4-FFF2-40B4-BE49-F238E27FC236}">
              <a16:creationId xmlns:a16="http://schemas.microsoft.com/office/drawing/2014/main" id="{EFCFC795-E7B1-477E-988E-EACADA93D4DB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749" name="Text Box 75" hidden="1">
          <a:extLst>
            <a:ext uri="{FF2B5EF4-FFF2-40B4-BE49-F238E27FC236}">
              <a16:creationId xmlns:a16="http://schemas.microsoft.com/office/drawing/2014/main" id="{54BE8567-BDF6-44FF-A932-5AC89A9E90B3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750" name="Text Box 75" hidden="1">
          <a:extLst>
            <a:ext uri="{FF2B5EF4-FFF2-40B4-BE49-F238E27FC236}">
              <a16:creationId xmlns:a16="http://schemas.microsoft.com/office/drawing/2014/main" id="{E4EAD02A-066D-4D0C-8914-495476540CC4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751" name="Text Box 75" hidden="1">
          <a:extLst>
            <a:ext uri="{FF2B5EF4-FFF2-40B4-BE49-F238E27FC236}">
              <a16:creationId xmlns:a16="http://schemas.microsoft.com/office/drawing/2014/main" id="{9C2E3C8B-E352-43C7-BD74-519410ECA315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752" name="Text Box 75" hidden="1">
          <a:extLst>
            <a:ext uri="{FF2B5EF4-FFF2-40B4-BE49-F238E27FC236}">
              <a16:creationId xmlns:a16="http://schemas.microsoft.com/office/drawing/2014/main" id="{BB08F4A2-3BBB-4CB6-B78C-B3D4AC3F99C0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753" name="Text Box 75" hidden="1">
          <a:extLst>
            <a:ext uri="{FF2B5EF4-FFF2-40B4-BE49-F238E27FC236}">
              <a16:creationId xmlns:a16="http://schemas.microsoft.com/office/drawing/2014/main" id="{F58ED877-06CE-45C7-838D-97AB75DE88D5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5754" name="Text Box 75" hidden="1">
          <a:extLst>
            <a:ext uri="{FF2B5EF4-FFF2-40B4-BE49-F238E27FC236}">
              <a16:creationId xmlns:a16="http://schemas.microsoft.com/office/drawing/2014/main" id="{2C464D7D-878B-452F-A39A-93031084A491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5755" name="Text Box 75" hidden="1">
          <a:extLst>
            <a:ext uri="{FF2B5EF4-FFF2-40B4-BE49-F238E27FC236}">
              <a16:creationId xmlns:a16="http://schemas.microsoft.com/office/drawing/2014/main" id="{849761FC-8790-4C22-9760-97E3D240FB34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5756" name="Text Box 75" hidden="1">
          <a:extLst>
            <a:ext uri="{FF2B5EF4-FFF2-40B4-BE49-F238E27FC236}">
              <a16:creationId xmlns:a16="http://schemas.microsoft.com/office/drawing/2014/main" id="{E4D23D02-EB34-487C-B7DE-10B97577F32E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5757" name="Text Box 75" hidden="1">
          <a:extLst>
            <a:ext uri="{FF2B5EF4-FFF2-40B4-BE49-F238E27FC236}">
              <a16:creationId xmlns:a16="http://schemas.microsoft.com/office/drawing/2014/main" id="{6C9C3453-4347-4B09-8560-DB570B7EC92A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5758" name="Text Box 75" hidden="1">
          <a:extLst>
            <a:ext uri="{FF2B5EF4-FFF2-40B4-BE49-F238E27FC236}">
              <a16:creationId xmlns:a16="http://schemas.microsoft.com/office/drawing/2014/main" id="{CA94E257-09CE-4498-94C9-C8AC503E1FF8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5759" name="Text Box 75" hidden="1">
          <a:extLst>
            <a:ext uri="{FF2B5EF4-FFF2-40B4-BE49-F238E27FC236}">
              <a16:creationId xmlns:a16="http://schemas.microsoft.com/office/drawing/2014/main" id="{3C8397E9-37F7-4E4F-A7F9-F8BDBACA7F63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760" name="Text Box 75" hidden="1">
          <a:extLst>
            <a:ext uri="{FF2B5EF4-FFF2-40B4-BE49-F238E27FC236}">
              <a16:creationId xmlns:a16="http://schemas.microsoft.com/office/drawing/2014/main" id="{ADB8CE4E-061C-43CB-ABE9-1AE59BEC792A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761" name="Text Box 75" hidden="1">
          <a:extLst>
            <a:ext uri="{FF2B5EF4-FFF2-40B4-BE49-F238E27FC236}">
              <a16:creationId xmlns:a16="http://schemas.microsoft.com/office/drawing/2014/main" id="{589118C5-8288-419D-823C-DDE8B8B8607A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762" name="Text Box 75" hidden="1">
          <a:extLst>
            <a:ext uri="{FF2B5EF4-FFF2-40B4-BE49-F238E27FC236}">
              <a16:creationId xmlns:a16="http://schemas.microsoft.com/office/drawing/2014/main" id="{7B55642C-7C63-4777-BD2C-163623ED887F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763" name="Text Box 75" hidden="1">
          <a:extLst>
            <a:ext uri="{FF2B5EF4-FFF2-40B4-BE49-F238E27FC236}">
              <a16:creationId xmlns:a16="http://schemas.microsoft.com/office/drawing/2014/main" id="{74441BFB-A3DC-43C5-9334-97B548281CC4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200025"/>
    <xdr:sp macro="" textlink="">
      <xdr:nvSpPr>
        <xdr:cNvPr id="15764" name="Text Box 75" hidden="1">
          <a:extLst>
            <a:ext uri="{FF2B5EF4-FFF2-40B4-BE49-F238E27FC236}">
              <a16:creationId xmlns:a16="http://schemas.microsoft.com/office/drawing/2014/main" id="{F6A6BBF8-D40A-4F3D-BB0E-E51C6AEEA1E5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152400"/>
    <xdr:sp macro="" textlink="">
      <xdr:nvSpPr>
        <xdr:cNvPr id="15765" name="Text Box 75" hidden="1">
          <a:extLst>
            <a:ext uri="{FF2B5EF4-FFF2-40B4-BE49-F238E27FC236}">
              <a16:creationId xmlns:a16="http://schemas.microsoft.com/office/drawing/2014/main" id="{7FF0C4A7-430E-44E5-8CCE-CC6AABB0B63E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38</xdr:row>
      <xdr:rowOff>76200</xdr:rowOff>
    </xdr:from>
    <xdr:ext cx="76200" cy="152400"/>
    <xdr:sp macro="" textlink="">
      <xdr:nvSpPr>
        <xdr:cNvPr id="15766" name="Text Box 75" hidden="1">
          <a:extLst>
            <a:ext uri="{FF2B5EF4-FFF2-40B4-BE49-F238E27FC236}">
              <a16:creationId xmlns:a16="http://schemas.microsoft.com/office/drawing/2014/main" id="{13293DD1-0EE6-493E-A202-6BDACA68A159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5767" name="Text Box 75" hidden="1">
          <a:extLst>
            <a:ext uri="{FF2B5EF4-FFF2-40B4-BE49-F238E27FC236}">
              <a16:creationId xmlns:a16="http://schemas.microsoft.com/office/drawing/2014/main" id="{61EA1224-76CD-4BE8-B064-D112ACD23DB3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5768" name="Text Box 75" hidden="1">
          <a:extLst>
            <a:ext uri="{FF2B5EF4-FFF2-40B4-BE49-F238E27FC236}">
              <a16:creationId xmlns:a16="http://schemas.microsoft.com/office/drawing/2014/main" id="{FBD109E0-33CC-4414-A016-41C05DBC5192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5769" name="Text Box 75" hidden="1">
          <a:extLst>
            <a:ext uri="{FF2B5EF4-FFF2-40B4-BE49-F238E27FC236}">
              <a16:creationId xmlns:a16="http://schemas.microsoft.com/office/drawing/2014/main" id="{B8D4DEF4-1BA0-4D2F-A8B7-0B901E8DA34E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5770" name="Text Box 75" hidden="1">
          <a:extLst>
            <a:ext uri="{FF2B5EF4-FFF2-40B4-BE49-F238E27FC236}">
              <a16:creationId xmlns:a16="http://schemas.microsoft.com/office/drawing/2014/main" id="{24EF67A2-CE65-49C9-8E5E-5B7BB50A7650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5771" name="Text Box 75" hidden="1">
          <a:extLst>
            <a:ext uri="{FF2B5EF4-FFF2-40B4-BE49-F238E27FC236}">
              <a16:creationId xmlns:a16="http://schemas.microsoft.com/office/drawing/2014/main" id="{DCBFE742-353F-4E23-A823-8DF8C89306C7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152400"/>
    <xdr:sp macro="" textlink="">
      <xdr:nvSpPr>
        <xdr:cNvPr id="15772" name="Text Box 75" hidden="1">
          <a:extLst>
            <a:ext uri="{FF2B5EF4-FFF2-40B4-BE49-F238E27FC236}">
              <a16:creationId xmlns:a16="http://schemas.microsoft.com/office/drawing/2014/main" id="{F0F8C49B-DBCE-43E5-85E9-E8458676EE3B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5773" name="Text Box 75" hidden="1">
          <a:extLst>
            <a:ext uri="{FF2B5EF4-FFF2-40B4-BE49-F238E27FC236}">
              <a16:creationId xmlns:a16="http://schemas.microsoft.com/office/drawing/2014/main" id="{696FBFEB-DEF3-40E6-ACA2-86CCA737FEB5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5774" name="Text Box 75" hidden="1">
          <a:extLst>
            <a:ext uri="{FF2B5EF4-FFF2-40B4-BE49-F238E27FC236}">
              <a16:creationId xmlns:a16="http://schemas.microsoft.com/office/drawing/2014/main" id="{03B13279-97DA-4A4C-8728-B52CFC58E9F5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5775" name="Text Box 75" hidden="1">
          <a:extLst>
            <a:ext uri="{FF2B5EF4-FFF2-40B4-BE49-F238E27FC236}">
              <a16:creationId xmlns:a16="http://schemas.microsoft.com/office/drawing/2014/main" id="{49BEA3D0-65E1-4948-9B7F-FB551A46BDCD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5776" name="Text Box 75" hidden="1">
          <a:extLst>
            <a:ext uri="{FF2B5EF4-FFF2-40B4-BE49-F238E27FC236}">
              <a16:creationId xmlns:a16="http://schemas.microsoft.com/office/drawing/2014/main" id="{9DF0AF6C-6754-4B2B-BEE3-CF557733B7C5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5777" name="Text Box 75" hidden="1">
          <a:extLst>
            <a:ext uri="{FF2B5EF4-FFF2-40B4-BE49-F238E27FC236}">
              <a16:creationId xmlns:a16="http://schemas.microsoft.com/office/drawing/2014/main" id="{3B1D4D7A-78BB-4DA0-B26A-ED84F977914C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5778" name="Text Box 75" hidden="1">
          <a:extLst>
            <a:ext uri="{FF2B5EF4-FFF2-40B4-BE49-F238E27FC236}">
              <a16:creationId xmlns:a16="http://schemas.microsoft.com/office/drawing/2014/main" id="{90415789-0125-4701-B64A-54B03F06C475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5779" name="Text Box 75" hidden="1">
          <a:extLst>
            <a:ext uri="{FF2B5EF4-FFF2-40B4-BE49-F238E27FC236}">
              <a16:creationId xmlns:a16="http://schemas.microsoft.com/office/drawing/2014/main" id="{1B9E447E-4D20-42FB-BDFC-2EF67E990C09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5780" name="Text Box 75" hidden="1">
          <a:extLst>
            <a:ext uri="{FF2B5EF4-FFF2-40B4-BE49-F238E27FC236}">
              <a16:creationId xmlns:a16="http://schemas.microsoft.com/office/drawing/2014/main" id="{B0134FBE-9A9F-4C5B-A856-BB1818681A4F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5781" name="Text Box 75" hidden="1">
          <a:extLst>
            <a:ext uri="{FF2B5EF4-FFF2-40B4-BE49-F238E27FC236}">
              <a16:creationId xmlns:a16="http://schemas.microsoft.com/office/drawing/2014/main" id="{C5970582-C6BA-422C-96D8-F3F3FB3D6441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5782" name="Text Box 75" hidden="1">
          <a:extLst>
            <a:ext uri="{FF2B5EF4-FFF2-40B4-BE49-F238E27FC236}">
              <a16:creationId xmlns:a16="http://schemas.microsoft.com/office/drawing/2014/main" id="{6A7E1261-B16A-4542-92BF-0C9618E617E8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5783" name="Text Box 75" hidden="1">
          <a:extLst>
            <a:ext uri="{FF2B5EF4-FFF2-40B4-BE49-F238E27FC236}">
              <a16:creationId xmlns:a16="http://schemas.microsoft.com/office/drawing/2014/main" id="{C65DD88C-CAF6-4DE4-9EF4-907C99A9C154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5784" name="Text Box 75" hidden="1">
          <a:extLst>
            <a:ext uri="{FF2B5EF4-FFF2-40B4-BE49-F238E27FC236}">
              <a16:creationId xmlns:a16="http://schemas.microsoft.com/office/drawing/2014/main" id="{DDC97D88-DBAD-4A9B-B486-7D4AB707C921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5785" name="Text Box 75" hidden="1">
          <a:extLst>
            <a:ext uri="{FF2B5EF4-FFF2-40B4-BE49-F238E27FC236}">
              <a16:creationId xmlns:a16="http://schemas.microsoft.com/office/drawing/2014/main" id="{EB71C282-4486-47ED-B5A8-6DC5DDFFAD40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5786" name="Text Box 75" hidden="1">
          <a:extLst>
            <a:ext uri="{FF2B5EF4-FFF2-40B4-BE49-F238E27FC236}">
              <a16:creationId xmlns:a16="http://schemas.microsoft.com/office/drawing/2014/main" id="{6010EDC6-25EC-420A-86C1-26024F01E2A7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5787" name="Text Box 75" hidden="1">
          <a:extLst>
            <a:ext uri="{FF2B5EF4-FFF2-40B4-BE49-F238E27FC236}">
              <a16:creationId xmlns:a16="http://schemas.microsoft.com/office/drawing/2014/main" id="{1FDFF306-5786-4F65-8D41-343D07A58BC3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5788" name="Text Box 75" hidden="1">
          <a:extLst>
            <a:ext uri="{FF2B5EF4-FFF2-40B4-BE49-F238E27FC236}">
              <a16:creationId xmlns:a16="http://schemas.microsoft.com/office/drawing/2014/main" id="{2C5BE523-CA06-4CA0-A689-82723E902099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5789" name="Text Box 75" hidden="1">
          <a:extLst>
            <a:ext uri="{FF2B5EF4-FFF2-40B4-BE49-F238E27FC236}">
              <a16:creationId xmlns:a16="http://schemas.microsoft.com/office/drawing/2014/main" id="{B4592248-325F-48CC-9E29-0EDA35FD0D7D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5790" name="Text Box 75" hidden="1">
          <a:extLst>
            <a:ext uri="{FF2B5EF4-FFF2-40B4-BE49-F238E27FC236}">
              <a16:creationId xmlns:a16="http://schemas.microsoft.com/office/drawing/2014/main" id="{A87C14F0-6311-4C4B-998A-A8C07104F35E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5791" name="Text Box 75" hidden="1">
          <a:extLst>
            <a:ext uri="{FF2B5EF4-FFF2-40B4-BE49-F238E27FC236}">
              <a16:creationId xmlns:a16="http://schemas.microsoft.com/office/drawing/2014/main" id="{BA2378CE-BF5E-48C6-B94F-F905D35464BE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5792" name="Text Box 75" hidden="1">
          <a:extLst>
            <a:ext uri="{FF2B5EF4-FFF2-40B4-BE49-F238E27FC236}">
              <a16:creationId xmlns:a16="http://schemas.microsoft.com/office/drawing/2014/main" id="{1506CFEB-9E35-41A1-9F08-D24807BE006F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5793" name="Text Box 75" hidden="1">
          <a:extLst>
            <a:ext uri="{FF2B5EF4-FFF2-40B4-BE49-F238E27FC236}">
              <a16:creationId xmlns:a16="http://schemas.microsoft.com/office/drawing/2014/main" id="{E51B1B8E-E1DF-43E0-AEF5-B5B4A6F23B04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5794" name="Text Box 75" hidden="1">
          <a:extLst>
            <a:ext uri="{FF2B5EF4-FFF2-40B4-BE49-F238E27FC236}">
              <a16:creationId xmlns:a16="http://schemas.microsoft.com/office/drawing/2014/main" id="{09D7C78A-B77A-44C7-B258-B8D8E7DDB80C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5795" name="Text Box 75" hidden="1">
          <a:extLst>
            <a:ext uri="{FF2B5EF4-FFF2-40B4-BE49-F238E27FC236}">
              <a16:creationId xmlns:a16="http://schemas.microsoft.com/office/drawing/2014/main" id="{FBE66E06-D88E-4BA7-A5E7-998F7BBEE022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5796" name="Text Box 75" hidden="1">
          <a:extLst>
            <a:ext uri="{FF2B5EF4-FFF2-40B4-BE49-F238E27FC236}">
              <a16:creationId xmlns:a16="http://schemas.microsoft.com/office/drawing/2014/main" id="{E29C4CE0-1EFF-4A2F-978E-8C240CE3E686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5797" name="Text Box 75" hidden="1">
          <a:extLst>
            <a:ext uri="{FF2B5EF4-FFF2-40B4-BE49-F238E27FC236}">
              <a16:creationId xmlns:a16="http://schemas.microsoft.com/office/drawing/2014/main" id="{061DB543-DE06-4949-A888-1C6C092623E6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152400"/>
    <xdr:sp macro="" textlink="">
      <xdr:nvSpPr>
        <xdr:cNvPr id="15798" name="Text Box 75" hidden="1">
          <a:extLst>
            <a:ext uri="{FF2B5EF4-FFF2-40B4-BE49-F238E27FC236}">
              <a16:creationId xmlns:a16="http://schemas.microsoft.com/office/drawing/2014/main" id="{11CE9A03-487F-4607-87FB-50E80809737F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152400"/>
    <xdr:sp macro="" textlink="">
      <xdr:nvSpPr>
        <xdr:cNvPr id="15799" name="Text Box 75" hidden="1">
          <a:extLst>
            <a:ext uri="{FF2B5EF4-FFF2-40B4-BE49-F238E27FC236}">
              <a16:creationId xmlns:a16="http://schemas.microsoft.com/office/drawing/2014/main" id="{AC4A0C44-5A89-4562-A1B0-D2317D398A40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5800" name="Text Box 75" hidden="1">
          <a:extLst>
            <a:ext uri="{FF2B5EF4-FFF2-40B4-BE49-F238E27FC236}">
              <a16:creationId xmlns:a16="http://schemas.microsoft.com/office/drawing/2014/main" id="{A9A31786-ED12-4314-BBB7-8709E43E5538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5801" name="Text Box 75" hidden="1">
          <a:extLst>
            <a:ext uri="{FF2B5EF4-FFF2-40B4-BE49-F238E27FC236}">
              <a16:creationId xmlns:a16="http://schemas.microsoft.com/office/drawing/2014/main" id="{1C860B9C-C23E-4A86-AE7D-FE43828B9464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5802" name="Text Box 75" hidden="1">
          <a:extLst>
            <a:ext uri="{FF2B5EF4-FFF2-40B4-BE49-F238E27FC236}">
              <a16:creationId xmlns:a16="http://schemas.microsoft.com/office/drawing/2014/main" id="{95D0DD72-D162-40B5-9760-327EBC402097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5803" name="Text Box 75" hidden="1">
          <a:extLst>
            <a:ext uri="{FF2B5EF4-FFF2-40B4-BE49-F238E27FC236}">
              <a16:creationId xmlns:a16="http://schemas.microsoft.com/office/drawing/2014/main" id="{A200F777-DFFB-4F32-A098-DB6AB9C1F532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5804" name="Text Box 75" hidden="1">
          <a:extLst>
            <a:ext uri="{FF2B5EF4-FFF2-40B4-BE49-F238E27FC236}">
              <a16:creationId xmlns:a16="http://schemas.microsoft.com/office/drawing/2014/main" id="{C567DF80-F11F-4F61-9A00-4CECA0953831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5805" name="Text Box 75" hidden="1">
          <a:extLst>
            <a:ext uri="{FF2B5EF4-FFF2-40B4-BE49-F238E27FC236}">
              <a16:creationId xmlns:a16="http://schemas.microsoft.com/office/drawing/2014/main" id="{A0BC56A8-905F-47CC-A846-47130E347C27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5806" name="Text Box 75" hidden="1">
          <a:extLst>
            <a:ext uri="{FF2B5EF4-FFF2-40B4-BE49-F238E27FC236}">
              <a16:creationId xmlns:a16="http://schemas.microsoft.com/office/drawing/2014/main" id="{0A25B7D9-F4BB-4FA1-8B16-BD588715A078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5807" name="Text Box 75" hidden="1">
          <a:extLst>
            <a:ext uri="{FF2B5EF4-FFF2-40B4-BE49-F238E27FC236}">
              <a16:creationId xmlns:a16="http://schemas.microsoft.com/office/drawing/2014/main" id="{A32B059B-9248-4618-9DEF-00F8EA5BFA43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5808" name="Text Box 75" hidden="1">
          <a:extLst>
            <a:ext uri="{FF2B5EF4-FFF2-40B4-BE49-F238E27FC236}">
              <a16:creationId xmlns:a16="http://schemas.microsoft.com/office/drawing/2014/main" id="{7FB372C8-36DE-4DDA-95A9-7267041C3D8D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5809" name="Text Box 75" hidden="1">
          <a:extLst>
            <a:ext uri="{FF2B5EF4-FFF2-40B4-BE49-F238E27FC236}">
              <a16:creationId xmlns:a16="http://schemas.microsoft.com/office/drawing/2014/main" id="{8CC93A37-3C29-44E2-8E73-7BA9B1C0EDDA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5810" name="Text Box 75" hidden="1">
          <a:extLst>
            <a:ext uri="{FF2B5EF4-FFF2-40B4-BE49-F238E27FC236}">
              <a16:creationId xmlns:a16="http://schemas.microsoft.com/office/drawing/2014/main" id="{6C3AD534-C51B-452A-80F6-FED950C9977D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5811" name="Text Box 75" hidden="1">
          <a:extLst>
            <a:ext uri="{FF2B5EF4-FFF2-40B4-BE49-F238E27FC236}">
              <a16:creationId xmlns:a16="http://schemas.microsoft.com/office/drawing/2014/main" id="{8F16BC6B-B1A3-4CF1-9D97-47CE2CBC84B3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5812" name="Text Box 75" hidden="1">
          <a:extLst>
            <a:ext uri="{FF2B5EF4-FFF2-40B4-BE49-F238E27FC236}">
              <a16:creationId xmlns:a16="http://schemas.microsoft.com/office/drawing/2014/main" id="{EF75CCB3-4E32-4FD9-865E-9B02CA600DBE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5813" name="Text Box 75" hidden="1">
          <a:extLst>
            <a:ext uri="{FF2B5EF4-FFF2-40B4-BE49-F238E27FC236}">
              <a16:creationId xmlns:a16="http://schemas.microsoft.com/office/drawing/2014/main" id="{A59B7570-B9E8-4A5A-A3C2-B829BBDAB8C2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5814" name="Text Box 75" hidden="1">
          <a:extLst>
            <a:ext uri="{FF2B5EF4-FFF2-40B4-BE49-F238E27FC236}">
              <a16:creationId xmlns:a16="http://schemas.microsoft.com/office/drawing/2014/main" id="{65F3C709-D078-4DEC-892E-6D8F4C47D5F2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5815" name="Text Box 75" hidden="1">
          <a:extLst>
            <a:ext uri="{FF2B5EF4-FFF2-40B4-BE49-F238E27FC236}">
              <a16:creationId xmlns:a16="http://schemas.microsoft.com/office/drawing/2014/main" id="{A2374449-0FB2-4E07-804C-112E837EA37B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5816" name="Text Box 75" hidden="1">
          <a:extLst>
            <a:ext uri="{FF2B5EF4-FFF2-40B4-BE49-F238E27FC236}">
              <a16:creationId xmlns:a16="http://schemas.microsoft.com/office/drawing/2014/main" id="{155477F8-F462-4948-A5E0-6FF9AC28C1F7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5817" name="Text Box 75" hidden="1">
          <a:extLst>
            <a:ext uri="{FF2B5EF4-FFF2-40B4-BE49-F238E27FC236}">
              <a16:creationId xmlns:a16="http://schemas.microsoft.com/office/drawing/2014/main" id="{7850CB65-F4C6-4184-92E3-F55EA2427803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5818" name="Text Box 75" hidden="1">
          <a:extLst>
            <a:ext uri="{FF2B5EF4-FFF2-40B4-BE49-F238E27FC236}">
              <a16:creationId xmlns:a16="http://schemas.microsoft.com/office/drawing/2014/main" id="{E7F21854-9204-4137-8CBE-223FBA8A2D35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5819" name="Text Box 75" hidden="1">
          <a:extLst>
            <a:ext uri="{FF2B5EF4-FFF2-40B4-BE49-F238E27FC236}">
              <a16:creationId xmlns:a16="http://schemas.microsoft.com/office/drawing/2014/main" id="{E7615793-20C8-46E8-9D1C-2721A6175B7D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5820" name="Text Box 75" hidden="1">
          <a:extLst>
            <a:ext uri="{FF2B5EF4-FFF2-40B4-BE49-F238E27FC236}">
              <a16:creationId xmlns:a16="http://schemas.microsoft.com/office/drawing/2014/main" id="{71FC6B53-DEEE-4FD5-8F46-77A540230318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5821" name="Text Box 75" hidden="1">
          <a:extLst>
            <a:ext uri="{FF2B5EF4-FFF2-40B4-BE49-F238E27FC236}">
              <a16:creationId xmlns:a16="http://schemas.microsoft.com/office/drawing/2014/main" id="{4944C298-F632-4E70-901E-43B8D77BC906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5822" name="Text Box 75" hidden="1">
          <a:extLst>
            <a:ext uri="{FF2B5EF4-FFF2-40B4-BE49-F238E27FC236}">
              <a16:creationId xmlns:a16="http://schemas.microsoft.com/office/drawing/2014/main" id="{D0D78B28-09C0-48CC-B7AF-B81C784DF87B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5823" name="Text Box 75" hidden="1">
          <a:extLst>
            <a:ext uri="{FF2B5EF4-FFF2-40B4-BE49-F238E27FC236}">
              <a16:creationId xmlns:a16="http://schemas.microsoft.com/office/drawing/2014/main" id="{F1897006-2B17-4576-A4A0-8D7DCFFA65FF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5824" name="Text Box 75" hidden="1">
          <a:extLst>
            <a:ext uri="{FF2B5EF4-FFF2-40B4-BE49-F238E27FC236}">
              <a16:creationId xmlns:a16="http://schemas.microsoft.com/office/drawing/2014/main" id="{20F100EC-1ADB-4A2B-AD95-5BF0985AAB95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5825" name="Text Box 75" hidden="1">
          <a:extLst>
            <a:ext uri="{FF2B5EF4-FFF2-40B4-BE49-F238E27FC236}">
              <a16:creationId xmlns:a16="http://schemas.microsoft.com/office/drawing/2014/main" id="{B70AC337-FC32-45F9-A2C4-AFAB0411AE86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5826" name="Text Box 75" hidden="1">
          <a:extLst>
            <a:ext uri="{FF2B5EF4-FFF2-40B4-BE49-F238E27FC236}">
              <a16:creationId xmlns:a16="http://schemas.microsoft.com/office/drawing/2014/main" id="{70D716F5-6E1C-4F1F-8CFD-5C5724196B75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5827" name="Text Box 75" hidden="1">
          <a:extLst>
            <a:ext uri="{FF2B5EF4-FFF2-40B4-BE49-F238E27FC236}">
              <a16:creationId xmlns:a16="http://schemas.microsoft.com/office/drawing/2014/main" id="{152C164D-7887-4C21-80FF-3B87444D3ED5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5828" name="Text Box 75" hidden="1">
          <a:extLst>
            <a:ext uri="{FF2B5EF4-FFF2-40B4-BE49-F238E27FC236}">
              <a16:creationId xmlns:a16="http://schemas.microsoft.com/office/drawing/2014/main" id="{FE37CEEA-09A5-4F33-AE67-8FED0CF315CC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5829" name="Text Box 75" hidden="1">
          <a:extLst>
            <a:ext uri="{FF2B5EF4-FFF2-40B4-BE49-F238E27FC236}">
              <a16:creationId xmlns:a16="http://schemas.microsoft.com/office/drawing/2014/main" id="{D112AB8C-C0D4-4128-AE3B-3FB9EF8F45C4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5830" name="Text Box 75" hidden="1">
          <a:extLst>
            <a:ext uri="{FF2B5EF4-FFF2-40B4-BE49-F238E27FC236}">
              <a16:creationId xmlns:a16="http://schemas.microsoft.com/office/drawing/2014/main" id="{5E7EB33A-BDF0-4139-BAB8-382C2041D6DC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5831" name="Text Box 75" hidden="1">
          <a:extLst>
            <a:ext uri="{FF2B5EF4-FFF2-40B4-BE49-F238E27FC236}">
              <a16:creationId xmlns:a16="http://schemas.microsoft.com/office/drawing/2014/main" id="{BB16B938-4C3F-4449-A683-798E57DCCBC6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5832" name="Text Box 75" hidden="1">
          <a:extLst>
            <a:ext uri="{FF2B5EF4-FFF2-40B4-BE49-F238E27FC236}">
              <a16:creationId xmlns:a16="http://schemas.microsoft.com/office/drawing/2014/main" id="{69716793-D684-4BA0-B276-04B3373D331C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5833" name="Text Box 75" hidden="1">
          <a:extLst>
            <a:ext uri="{FF2B5EF4-FFF2-40B4-BE49-F238E27FC236}">
              <a16:creationId xmlns:a16="http://schemas.microsoft.com/office/drawing/2014/main" id="{E1C861BD-D3BE-42ED-9344-0B9E434DFC10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5834" name="Text Box 75" hidden="1">
          <a:extLst>
            <a:ext uri="{FF2B5EF4-FFF2-40B4-BE49-F238E27FC236}">
              <a16:creationId xmlns:a16="http://schemas.microsoft.com/office/drawing/2014/main" id="{E984B99F-5170-4909-B161-0474151A7370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5835" name="Text Box 75" hidden="1">
          <a:extLst>
            <a:ext uri="{FF2B5EF4-FFF2-40B4-BE49-F238E27FC236}">
              <a16:creationId xmlns:a16="http://schemas.microsoft.com/office/drawing/2014/main" id="{EFA771DB-7121-406D-92FE-4BBA863454F7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5836" name="Text Box 75" hidden="1">
          <a:extLst>
            <a:ext uri="{FF2B5EF4-FFF2-40B4-BE49-F238E27FC236}">
              <a16:creationId xmlns:a16="http://schemas.microsoft.com/office/drawing/2014/main" id="{42888C75-9D88-45E2-9168-D861A1F9496D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5837" name="Text Box 75" hidden="1">
          <a:extLst>
            <a:ext uri="{FF2B5EF4-FFF2-40B4-BE49-F238E27FC236}">
              <a16:creationId xmlns:a16="http://schemas.microsoft.com/office/drawing/2014/main" id="{8AC01376-A6FF-42B9-9F51-F794C2E230BC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5838" name="Text Box 75" hidden="1">
          <a:extLst>
            <a:ext uri="{FF2B5EF4-FFF2-40B4-BE49-F238E27FC236}">
              <a16:creationId xmlns:a16="http://schemas.microsoft.com/office/drawing/2014/main" id="{8FD2F157-E2D2-444A-A1D1-74135898FF29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5839" name="Text Box 75" hidden="1">
          <a:extLst>
            <a:ext uri="{FF2B5EF4-FFF2-40B4-BE49-F238E27FC236}">
              <a16:creationId xmlns:a16="http://schemas.microsoft.com/office/drawing/2014/main" id="{19FA0D69-6258-4334-95AA-79FCE7A89863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5840" name="Text Box 75" hidden="1">
          <a:extLst>
            <a:ext uri="{FF2B5EF4-FFF2-40B4-BE49-F238E27FC236}">
              <a16:creationId xmlns:a16="http://schemas.microsoft.com/office/drawing/2014/main" id="{C1B93317-610E-4192-8B57-10082BB29078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5841" name="Text Box 75" hidden="1">
          <a:extLst>
            <a:ext uri="{FF2B5EF4-FFF2-40B4-BE49-F238E27FC236}">
              <a16:creationId xmlns:a16="http://schemas.microsoft.com/office/drawing/2014/main" id="{32AB3DA7-76E0-4511-AC1F-33914DA66163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5842" name="Text Box 75" hidden="1">
          <a:extLst>
            <a:ext uri="{FF2B5EF4-FFF2-40B4-BE49-F238E27FC236}">
              <a16:creationId xmlns:a16="http://schemas.microsoft.com/office/drawing/2014/main" id="{62EDD2AB-2863-4421-9383-09BCFC55A721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5843" name="Text Box 75" hidden="1">
          <a:extLst>
            <a:ext uri="{FF2B5EF4-FFF2-40B4-BE49-F238E27FC236}">
              <a16:creationId xmlns:a16="http://schemas.microsoft.com/office/drawing/2014/main" id="{4E155CC1-0A97-42F1-863E-1F40708AEEFE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5844" name="Text Box 75" hidden="1">
          <a:extLst>
            <a:ext uri="{FF2B5EF4-FFF2-40B4-BE49-F238E27FC236}">
              <a16:creationId xmlns:a16="http://schemas.microsoft.com/office/drawing/2014/main" id="{7424C1A5-1D4F-466A-8CD8-DC10373D5961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152400"/>
    <xdr:sp macro="" textlink="">
      <xdr:nvSpPr>
        <xdr:cNvPr id="15845" name="Text Box 75" hidden="1">
          <a:extLst>
            <a:ext uri="{FF2B5EF4-FFF2-40B4-BE49-F238E27FC236}">
              <a16:creationId xmlns:a16="http://schemas.microsoft.com/office/drawing/2014/main" id="{DBFA4CE9-D4FE-4CAC-ABC3-EB16316252D7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5846" name="Text Box 75" hidden="1">
          <a:extLst>
            <a:ext uri="{FF2B5EF4-FFF2-40B4-BE49-F238E27FC236}">
              <a16:creationId xmlns:a16="http://schemas.microsoft.com/office/drawing/2014/main" id="{8937AC64-EA66-403F-8721-87CB8F5CC123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5847" name="Text Box 75" hidden="1">
          <a:extLst>
            <a:ext uri="{FF2B5EF4-FFF2-40B4-BE49-F238E27FC236}">
              <a16:creationId xmlns:a16="http://schemas.microsoft.com/office/drawing/2014/main" id="{7E57EA8C-8339-4B3A-9F9C-48E2946D0EB8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5848" name="Text Box 75" hidden="1">
          <a:extLst>
            <a:ext uri="{FF2B5EF4-FFF2-40B4-BE49-F238E27FC236}">
              <a16:creationId xmlns:a16="http://schemas.microsoft.com/office/drawing/2014/main" id="{94DB4EC4-7E3A-45F5-8362-18AAAE4E4830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5849" name="Text Box 75" hidden="1">
          <a:extLst>
            <a:ext uri="{FF2B5EF4-FFF2-40B4-BE49-F238E27FC236}">
              <a16:creationId xmlns:a16="http://schemas.microsoft.com/office/drawing/2014/main" id="{5BFF4638-79CC-46DB-97AD-BF3A6181E131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5850" name="Text Box 75" hidden="1">
          <a:extLst>
            <a:ext uri="{FF2B5EF4-FFF2-40B4-BE49-F238E27FC236}">
              <a16:creationId xmlns:a16="http://schemas.microsoft.com/office/drawing/2014/main" id="{2C6B5801-ABCD-47AD-A11D-A7AF554BA4E9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5851" name="Text Box 75" hidden="1">
          <a:extLst>
            <a:ext uri="{FF2B5EF4-FFF2-40B4-BE49-F238E27FC236}">
              <a16:creationId xmlns:a16="http://schemas.microsoft.com/office/drawing/2014/main" id="{3D83A77E-9DD1-4805-B880-999BED288827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5852" name="Text Box 75" hidden="1">
          <a:extLst>
            <a:ext uri="{FF2B5EF4-FFF2-40B4-BE49-F238E27FC236}">
              <a16:creationId xmlns:a16="http://schemas.microsoft.com/office/drawing/2014/main" id="{23E926E0-4FB2-428C-887A-32978F9E3684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5853" name="Text Box 75" hidden="1">
          <a:extLst>
            <a:ext uri="{FF2B5EF4-FFF2-40B4-BE49-F238E27FC236}">
              <a16:creationId xmlns:a16="http://schemas.microsoft.com/office/drawing/2014/main" id="{CB3FAE34-2940-4C78-A33E-AC6D8976DE97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5854" name="Text Box 75" hidden="1">
          <a:extLst>
            <a:ext uri="{FF2B5EF4-FFF2-40B4-BE49-F238E27FC236}">
              <a16:creationId xmlns:a16="http://schemas.microsoft.com/office/drawing/2014/main" id="{5632191B-2FFC-49E7-B707-80ACF1ACDC7F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5855" name="Text Box 75" hidden="1">
          <a:extLst>
            <a:ext uri="{FF2B5EF4-FFF2-40B4-BE49-F238E27FC236}">
              <a16:creationId xmlns:a16="http://schemas.microsoft.com/office/drawing/2014/main" id="{8909D651-06E8-411C-88FB-6696AA13DA9F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5856" name="Text Box 75" hidden="1">
          <a:extLst>
            <a:ext uri="{FF2B5EF4-FFF2-40B4-BE49-F238E27FC236}">
              <a16:creationId xmlns:a16="http://schemas.microsoft.com/office/drawing/2014/main" id="{527540D9-7598-420B-A6FE-B4435E0A16EA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5857" name="Text Box 75" hidden="1">
          <a:extLst>
            <a:ext uri="{FF2B5EF4-FFF2-40B4-BE49-F238E27FC236}">
              <a16:creationId xmlns:a16="http://schemas.microsoft.com/office/drawing/2014/main" id="{33F9249E-B1FC-48B9-B41E-2D39BD67D27E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5858" name="Text Box 75" hidden="1">
          <a:extLst>
            <a:ext uri="{FF2B5EF4-FFF2-40B4-BE49-F238E27FC236}">
              <a16:creationId xmlns:a16="http://schemas.microsoft.com/office/drawing/2014/main" id="{DCAA09EB-3E77-48C6-8851-3DD9AD66E7F9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5859" name="Text Box 75" hidden="1">
          <a:extLst>
            <a:ext uri="{FF2B5EF4-FFF2-40B4-BE49-F238E27FC236}">
              <a16:creationId xmlns:a16="http://schemas.microsoft.com/office/drawing/2014/main" id="{6E4C4BDA-2FCD-4685-9999-1AF25CAAE348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5860" name="Text Box 75" hidden="1">
          <a:extLst>
            <a:ext uri="{FF2B5EF4-FFF2-40B4-BE49-F238E27FC236}">
              <a16:creationId xmlns:a16="http://schemas.microsoft.com/office/drawing/2014/main" id="{B9A8803C-1743-4A36-8B55-F48B0F4ADC51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5861" name="Text Box 75" hidden="1">
          <a:extLst>
            <a:ext uri="{FF2B5EF4-FFF2-40B4-BE49-F238E27FC236}">
              <a16:creationId xmlns:a16="http://schemas.microsoft.com/office/drawing/2014/main" id="{76C61FAB-4293-4F5F-BE9D-8F96BC20A9FD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5862" name="Text Box 75" hidden="1">
          <a:extLst>
            <a:ext uri="{FF2B5EF4-FFF2-40B4-BE49-F238E27FC236}">
              <a16:creationId xmlns:a16="http://schemas.microsoft.com/office/drawing/2014/main" id="{90B84FB0-2DF5-4ED6-AFB6-FDD3826AFF0B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5863" name="Text Box 75" hidden="1">
          <a:extLst>
            <a:ext uri="{FF2B5EF4-FFF2-40B4-BE49-F238E27FC236}">
              <a16:creationId xmlns:a16="http://schemas.microsoft.com/office/drawing/2014/main" id="{C5E218F8-9FE4-41FD-B6D7-C85A6CA75981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5864" name="Text Box 75" hidden="1">
          <a:extLst>
            <a:ext uri="{FF2B5EF4-FFF2-40B4-BE49-F238E27FC236}">
              <a16:creationId xmlns:a16="http://schemas.microsoft.com/office/drawing/2014/main" id="{70614860-4999-46B6-A134-428047EC6614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5865" name="Text Box 75" hidden="1">
          <a:extLst>
            <a:ext uri="{FF2B5EF4-FFF2-40B4-BE49-F238E27FC236}">
              <a16:creationId xmlns:a16="http://schemas.microsoft.com/office/drawing/2014/main" id="{85834EA4-8F62-42D9-B777-F6706AFEC144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5866" name="Text Box 75" hidden="1">
          <a:extLst>
            <a:ext uri="{FF2B5EF4-FFF2-40B4-BE49-F238E27FC236}">
              <a16:creationId xmlns:a16="http://schemas.microsoft.com/office/drawing/2014/main" id="{73C3D12D-1EFE-407F-821C-6059A68DFE4E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5867" name="Text Box 75" hidden="1">
          <a:extLst>
            <a:ext uri="{FF2B5EF4-FFF2-40B4-BE49-F238E27FC236}">
              <a16:creationId xmlns:a16="http://schemas.microsoft.com/office/drawing/2014/main" id="{97135988-965F-4B0D-896E-2BDDA46CBB54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5868" name="Text Box 75" hidden="1">
          <a:extLst>
            <a:ext uri="{FF2B5EF4-FFF2-40B4-BE49-F238E27FC236}">
              <a16:creationId xmlns:a16="http://schemas.microsoft.com/office/drawing/2014/main" id="{128423B5-4FCA-4B95-B1A0-C563F82AA0E5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5869" name="Text Box 75" hidden="1">
          <a:extLst>
            <a:ext uri="{FF2B5EF4-FFF2-40B4-BE49-F238E27FC236}">
              <a16:creationId xmlns:a16="http://schemas.microsoft.com/office/drawing/2014/main" id="{A43C356E-FA4F-4319-9A0B-1BB0D56CF889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5870" name="Text Box 75" hidden="1">
          <a:extLst>
            <a:ext uri="{FF2B5EF4-FFF2-40B4-BE49-F238E27FC236}">
              <a16:creationId xmlns:a16="http://schemas.microsoft.com/office/drawing/2014/main" id="{370F21E2-8F2F-4F98-8B87-EAD4F836A690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152400"/>
    <xdr:sp macro="" textlink="">
      <xdr:nvSpPr>
        <xdr:cNvPr id="15871" name="Text Box 75" hidden="1">
          <a:extLst>
            <a:ext uri="{FF2B5EF4-FFF2-40B4-BE49-F238E27FC236}">
              <a16:creationId xmlns:a16="http://schemas.microsoft.com/office/drawing/2014/main" id="{258AA9F0-30A4-4E75-90EE-082B27C02F0C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152400"/>
    <xdr:sp macro="" textlink="">
      <xdr:nvSpPr>
        <xdr:cNvPr id="15872" name="Text Box 75" hidden="1">
          <a:extLst>
            <a:ext uri="{FF2B5EF4-FFF2-40B4-BE49-F238E27FC236}">
              <a16:creationId xmlns:a16="http://schemas.microsoft.com/office/drawing/2014/main" id="{9A63A592-B33E-49A6-AEDC-4D70354C0FC2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5873" name="Text Box 75" hidden="1">
          <a:extLst>
            <a:ext uri="{FF2B5EF4-FFF2-40B4-BE49-F238E27FC236}">
              <a16:creationId xmlns:a16="http://schemas.microsoft.com/office/drawing/2014/main" id="{5256BE35-D94C-48BE-95EB-1A9B4A0DA02E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5874" name="Text Box 75" hidden="1">
          <a:extLst>
            <a:ext uri="{FF2B5EF4-FFF2-40B4-BE49-F238E27FC236}">
              <a16:creationId xmlns:a16="http://schemas.microsoft.com/office/drawing/2014/main" id="{F6AE9F53-C95A-428A-AF2E-853141B83078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5875" name="Text Box 75" hidden="1">
          <a:extLst>
            <a:ext uri="{FF2B5EF4-FFF2-40B4-BE49-F238E27FC236}">
              <a16:creationId xmlns:a16="http://schemas.microsoft.com/office/drawing/2014/main" id="{F91B4736-17F9-4DAF-A9CE-1D64D3AD646B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5876" name="Text Box 75" hidden="1">
          <a:extLst>
            <a:ext uri="{FF2B5EF4-FFF2-40B4-BE49-F238E27FC236}">
              <a16:creationId xmlns:a16="http://schemas.microsoft.com/office/drawing/2014/main" id="{77FD250C-77C0-4AB5-A4FE-2E37FB42E54A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5877" name="Text Box 75" hidden="1">
          <a:extLst>
            <a:ext uri="{FF2B5EF4-FFF2-40B4-BE49-F238E27FC236}">
              <a16:creationId xmlns:a16="http://schemas.microsoft.com/office/drawing/2014/main" id="{C83FBCCA-957B-44FC-8D21-978CCDEABDD1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5878" name="Text Box 75" hidden="1">
          <a:extLst>
            <a:ext uri="{FF2B5EF4-FFF2-40B4-BE49-F238E27FC236}">
              <a16:creationId xmlns:a16="http://schemas.microsoft.com/office/drawing/2014/main" id="{EFD9EF04-C50B-4402-8334-78C123EDD9DC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5879" name="Text Box 75" hidden="1">
          <a:extLst>
            <a:ext uri="{FF2B5EF4-FFF2-40B4-BE49-F238E27FC236}">
              <a16:creationId xmlns:a16="http://schemas.microsoft.com/office/drawing/2014/main" id="{224B8DCF-6D9A-45F9-AB3B-95076BFDA232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5880" name="Text Box 75" hidden="1">
          <a:extLst>
            <a:ext uri="{FF2B5EF4-FFF2-40B4-BE49-F238E27FC236}">
              <a16:creationId xmlns:a16="http://schemas.microsoft.com/office/drawing/2014/main" id="{3C3EF557-79F5-460E-82A3-3958F1222F1F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5881" name="Text Box 75" hidden="1">
          <a:extLst>
            <a:ext uri="{FF2B5EF4-FFF2-40B4-BE49-F238E27FC236}">
              <a16:creationId xmlns:a16="http://schemas.microsoft.com/office/drawing/2014/main" id="{07804968-0973-4E15-94B6-A6626E3C975D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5882" name="Text Box 75" hidden="1">
          <a:extLst>
            <a:ext uri="{FF2B5EF4-FFF2-40B4-BE49-F238E27FC236}">
              <a16:creationId xmlns:a16="http://schemas.microsoft.com/office/drawing/2014/main" id="{43334FCF-F4F9-4D9D-80E5-3DA9A28C708A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5883" name="Text Box 75" hidden="1">
          <a:extLst>
            <a:ext uri="{FF2B5EF4-FFF2-40B4-BE49-F238E27FC236}">
              <a16:creationId xmlns:a16="http://schemas.microsoft.com/office/drawing/2014/main" id="{ACFC3440-8286-47D8-A8B2-491474F13A33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5884" name="Text Box 75" hidden="1">
          <a:extLst>
            <a:ext uri="{FF2B5EF4-FFF2-40B4-BE49-F238E27FC236}">
              <a16:creationId xmlns:a16="http://schemas.microsoft.com/office/drawing/2014/main" id="{632BEAEC-ECBB-4D2B-99F2-324E89A388C9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5885" name="Text Box 75" hidden="1">
          <a:extLst>
            <a:ext uri="{FF2B5EF4-FFF2-40B4-BE49-F238E27FC236}">
              <a16:creationId xmlns:a16="http://schemas.microsoft.com/office/drawing/2014/main" id="{5D133D30-224B-4118-9213-E9D3D4C7A28F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5886" name="Text Box 75" hidden="1">
          <a:extLst>
            <a:ext uri="{FF2B5EF4-FFF2-40B4-BE49-F238E27FC236}">
              <a16:creationId xmlns:a16="http://schemas.microsoft.com/office/drawing/2014/main" id="{34C933CA-4090-4025-ACE3-0744FA5B57D2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5887" name="Text Box 75" hidden="1">
          <a:extLst>
            <a:ext uri="{FF2B5EF4-FFF2-40B4-BE49-F238E27FC236}">
              <a16:creationId xmlns:a16="http://schemas.microsoft.com/office/drawing/2014/main" id="{AE5842ED-D740-4AF9-BE8F-697F3B22D164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5888" name="Text Box 75" hidden="1">
          <a:extLst>
            <a:ext uri="{FF2B5EF4-FFF2-40B4-BE49-F238E27FC236}">
              <a16:creationId xmlns:a16="http://schemas.microsoft.com/office/drawing/2014/main" id="{CB0015B3-2B01-46EE-B880-7474FAF4EE16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5889" name="Text Box 75" hidden="1">
          <a:extLst>
            <a:ext uri="{FF2B5EF4-FFF2-40B4-BE49-F238E27FC236}">
              <a16:creationId xmlns:a16="http://schemas.microsoft.com/office/drawing/2014/main" id="{4DB3F343-CCC1-4E50-A9B2-4516E2C738C4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5890" name="Text Box 75" hidden="1">
          <a:extLst>
            <a:ext uri="{FF2B5EF4-FFF2-40B4-BE49-F238E27FC236}">
              <a16:creationId xmlns:a16="http://schemas.microsoft.com/office/drawing/2014/main" id="{72B628BE-FBA6-4F21-9492-6F63A8976469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5891" name="Text Box 75" hidden="1">
          <a:extLst>
            <a:ext uri="{FF2B5EF4-FFF2-40B4-BE49-F238E27FC236}">
              <a16:creationId xmlns:a16="http://schemas.microsoft.com/office/drawing/2014/main" id="{353E5E77-D72E-427C-922B-2B00998C9623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5892" name="Text Box 75" hidden="1">
          <a:extLst>
            <a:ext uri="{FF2B5EF4-FFF2-40B4-BE49-F238E27FC236}">
              <a16:creationId xmlns:a16="http://schemas.microsoft.com/office/drawing/2014/main" id="{7979DCDD-6828-41FF-99E4-28146EDFFE33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5893" name="Text Box 75" hidden="1">
          <a:extLst>
            <a:ext uri="{FF2B5EF4-FFF2-40B4-BE49-F238E27FC236}">
              <a16:creationId xmlns:a16="http://schemas.microsoft.com/office/drawing/2014/main" id="{70E1B3C3-C965-4AA3-A255-483FDEE6D7A2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5894" name="Text Box 75" hidden="1">
          <a:extLst>
            <a:ext uri="{FF2B5EF4-FFF2-40B4-BE49-F238E27FC236}">
              <a16:creationId xmlns:a16="http://schemas.microsoft.com/office/drawing/2014/main" id="{24359090-0A90-4D99-9AC5-930C1906826C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5895" name="Text Box 75" hidden="1">
          <a:extLst>
            <a:ext uri="{FF2B5EF4-FFF2-40B4-BE49-F238E27FC236}">
              <a16:creationId xmlns:a16="http://schemas.microsoft.com/office/drawing/2014/main" id="{CC15EC11-8925-4A6B-8DC5-F7A286B48869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5896" name="Text Box 75" hidden="1">
          <a:extLst>
            <a:ext uri="{FF2B5EF4-FFF2-40B4-BE49-F238E27FC236}">
              <a16:creationId xmlns:a16="http://schemas.microsoft.com/office/drawing/2014/main" id="{AD3B6D2F-EDBA-4200-B412-DA5E3E5FA448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5897" name="Text Box 75" hidden="1">
          <a:extLst>
            <a:ext uri="{FF2B5EF4-FFF2-40B4-BE49-F238E27FC236}">
              <a16:creationId xmlns:a16="http://schemas.microsoft.com/office/drawing/2014/main" id="{147CDF4C-E54B-4CB5-ACDD-99B5DF29A0CF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152400"/>
    <xdr:sp macro="" textlink="">
      <xdr:nvSpPr>
        <xdr:cNvPr id="15898" name="Text Box 75" hidden="1">
          <a:extLst>
            <a:ext uri="{FF2B5EF4-FFF2-40B4-BE49-F238E27FC236}">
              <a16:creationId xmlns:a16="http://schemas.microsoft.com/office/drawing/2014/main" id="{42704550-5A54-4A47-ACDA-34F2C07B525C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152400"/>
    <xdr:sp macro="" textlink="">
      <xdr:nvSpPr>
        <xdr:cNvPr id="15899" name="Text Box 75" hidden="1">
          <a:extLst>
            <a:ext uri="{FF2B5EF4-FFF2-40B4-BE49-F238E27FC236}">
              <a16:creationId xmlns:a16="http://schemas.microsoft.com/office/drawing/2014/main" id="{0A3C6EC7-9959-4F29-8901-D8886B050363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5900" name="Text Box 75" hidden="1">
          <a:extLst>
            <a:ext uri="{FF2B5EF4-FFF2-40B4-BE49-F238E27FC236}">
              <a16:creationId xmlns:a16="http://schemas.microsoft.com/office/drawing/2014/main" id="{4388EBB8-9A17-4351-BEEA-51B7DC458164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5901" name="Text Box 75" hidden="1">
          <a:extLst>
            <a:ext uri="{FF2B5EF4-FFF2-40B4-BE49-F238E27FC236}">
              <a16:creationId xmlns:a16="http://schemas.microsoft.com/office/drawing/2014/main" id="{51FA6379-E85D-44F3-B493-B4810EBD9446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5902" name="Text Box 75" hidden="1">
          <a:extLst>
            <a:ext uri="{FF2B5EF4-FFF2-40B4-BE49-F238E27FC236}">
              <a16:creationId xmlns:a16="http://schemas.microsoft.com/office/drawing/2014/main" id="{7A909C62-9570-453A-B735-88BF9C661A09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5903" name="Text Box 75" hidden="1">
          <a:extLst>
            <a:ext uri="{FF2B5EF4-FFF2-40B4-BE49-F238E27FC236}">
              <a16:creationId xmlns:a16="http://schemas.microsoft.com/office/drawing/2014/main" id="{E77DB569-DF78-4B2C-8067-82B144610909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5904" name="Text Box 75" hidden="1">
          <a:extLst>
            <a:ext uri="{FF2B5EF4-FFF2-40B4-BE49-F238E27FC236}">
              <a16:creationId xmlns:a16="http://schemas.microsoft.com/office/drawing/2014/main" id="{2979831B-EFEA-49EB-AD5E-DC9F8A6B5FBF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5905" name="Text Box 75" hidden="1">
          <a:extLst>
            <a:ext uri="{FF2B5EF4-FFF2-40B4-BE49-F238E27FC236}">
              <a16:creationId xmlns:a16="http://schemas.microsoft.com/office/drawing/2014/main" id="{57116523-EE81-44AF-B209-9964091A0161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5906" name="Text Box 75" hidden="1">
          <a:extLst>
            <a:ext uri="{FF2B5EF4-FFF2-40B4-BE49-F238E27FC236}">
              <a16:creationId xmlns:a16="http://schemas.microsoft.com/office/drawing/2014/main" id="{7E6E4993-FA1E-4C44-8B55-673CCF67929A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5907" name="Text Box 75" hidden="1">
          <a:extLst>
            <a:ext uri="{FF2B5EF4-FFF2-40B4-BE49-F238E27FC236}">
              <a16:creationId xmlns:a16="http://schemas.microsoft.com/office/drawing/2014/main" id="{302FA98C-4533-48CF-B4C7-90EF689E7C1E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5908" name="Text Box 75" hidden="1">
          <a:extLst>
            <a:ext uri="{FF2B5EF4-FFF2-40B4-BE49-F238E27FC236}">
              <a16:creationId xmlns:a16="http://schemas.microsoft.com/office/drawing/2014/main" id="{70CE3B48-A042-4A7D-843C-25C84BFD88D8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5909" name="Text Box 75" hidden="1">
          <a:extLst>
            <a:ext uri="{FF2B5EF4-FFF2-40B4-BE49-F238E27FC236}">
              <a16:creationId xmlns:a16="http://schemas.microsoft.com/office/drawing/2014/main" id="{54BFD525-C0BF-4A80-8F32-B7CE0798867A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5910" name="Text Box 75" hidden="1">
          <a:extLst>
            <a:ext uri="{FF2B5EF4-FFF2-40B4-BE49-F238E27FC236}">
              <a16:creationId xmlns:a16="http://schemas.microsoft.com/office/drawing/2014/main" id="{E821674B-3FE8-40BA-B2AE-617D02B7F65D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5911" name="Text Box 75" hidden="1">
          <a:extLst>
            <a:ext uri="{FF2B5EF4-FFF2-40B4-BE49-F238E27FC236}">
              <a16:creationId xmlns:a16="http://schemas.microsoft.com/office/drawing/2014/main" id="{B6821E52-EA12-427F-9B93-AE518145AD68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5912" name="Text Box 75" hidden="1">
          <a:extLst>
            <a:ext uri="{FF2B5EF4-FFF2-40B4-BE49-F238E27FC236}">
              <a16:creationId xmlns:a16="http://schemas.microsoft.com/office/drawing/2014/main" id="{07DF4384-ECCE-4DDC-AD25-9D80EB038894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5913" name="Text Box 75" hidden="1">
          <a:extLst>
            <a:ext uri="{FF2B5EF4-FFF2-40B4-BE49-F238E27FC236}">
              <a16:creationId xmlns:a16="http://schemas.microsoft.com/office/drawing/2014/main" id="{C97A97D3-C9DF-45CF-821F-20018C637B6E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5914" name="Text Box 75" hidden="1">
          <a:extLst>
            <a:ext uri="{FF2B5EF4-FFF2-40B4-BE49-F238E27FC236}">
              <a16:creationId xmlns:a16="http://schemas.microsoft.com/office/drawing/2014/main" id="{FA28C3BB-D198-4EC3-84B8-5DD07BCE5E87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5915" name="Text Box 75" hidden="1">
          <a:extLst>
            <a:ext uri="{FF2B5EF4-FFF2-40B4-BE49-F238E27FC236}">
              <a16:creationId xmlns:a16="http://schemas.microsoft.com/office/drawing/2014/main" id="{B4FC9805-7871-4171-9E65-F2E4BB8F081B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5916" name="Text Box 75" hidden="1">
          <a:extLst>
            <a:ext uri="{FF2B5EF4-FFF2-40B4-BE49-F238E27FC236}">
              <a16:creationId xmlns:a16="http://schemas.microsoft.com/office/drawing/2014/main" id="{57AF012D-5E47-46F4-A007-BA0EBCDFF743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5917" name="Text Box 75" hidden="1">
          <a:extLst>
            <a:ext uri="{FF2B5EF4-FFF2-40B4-BE49-F238E27FC236}">
              <a16:creationId xmlns:a16="http://schemas.microsoft.com/office/drawing/2014/main" id="{CCFCAEEA-5208-4D14-82EE-5E1BC04F72C2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5918" name="Text Box 75" hidden="1">
          <a:extLst>
            <a:ext uri="{FF2B5EF4-FFF2-40B4-BE49-F238E27FC236}">
              <a16:creationId xmlns:a16="http://schemas.microsoft.com/office/drawing/2014/main" id="{3D33ADB6-7982-4F66-A0CE-0C2AF7B4CB25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5919" name="Text Box 75" hidden="1">
          <a:extLst>
            <a:ext uri="{FF2B5EF4-FFF2-40B4-BE49-F238E27FC236}">
              <a16:creationId xmlns:a16="http://schemas.microsoft.com/office/drawing/2014/main" id="{D9F5F391-6906-4D47-83BD-D9EE5E54846C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5920" name="Text Box 75" hidden="1">
          <a:extLst>
            <a:ext uri="{FF2B5EF4-FFF2-40B4-BE49-F238E27FC236}">
              <a16:creationId xmlns:a16="http://schemas.microsoft.com/office/drawing/2014/main" id="{24A0911A-56F6-48BE-B6D1-EDE6E9609B52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5921" name="Text Box 75" hidden="1">
          <a:extLst>
            <a:ext uri="{FF2B5EF4-FFF2-40B4-BE49-F238E27FC236}">
              <a16:creationId xmlns:a16="http://schemas.microsoft.com/office/drawing/2014/main" id="{4831DFC9-DC51-4072-8D33-3FB0C46B135C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5922" name="Text Box 75" hidden="1">
          <a:extLst>
            <a:ext uri="{FF2B5EF4-FFF2-40B4-BE49-F238E27FC236}">
              <a16:creationId xmlns:a16="http://schemas.microsoft.com/office/drawing/2014/main" id="{F80C48ED-C75A-4459-ADED-E6DCC516AC0A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5923" name="Text Box 75" hidden="1">
          <a:extLst>
            <a:ext uri="{FF2B5EF4-FFF2-40B4-BE49-F238E27FC236}">
              <a16:creationId xmlns:a16="http://schemas.microsoft.com/office/drawing/2014/main" id="{BF96F8B3-B96A-4AF2-85B6-E1C2E7B7DF8C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5924" name="Text Box 75" hidden="1">
          <a:extLst>
            <a:ext uri="{FF2B5EF4-FFF2-40B4-BE49-F238E27FC236}">
              <a16:creationId xmlns:a16="http://schemas.microsoft.com/office/drawing/2014/main" id="{A6F2F55A-E683-4E05-B308-730CEF0D137C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5925" name="Text Box 75" hidden="1">
          <a:extLst>
            <a:ext uri="{FF2B5EF4-FFF2-40B4-BE49-F238E27FC236}">
              <a16:creationId xmlns:a16="http://schemas.microsoft.com/office/drawing/2014/main" id="{F3E16DDB-1420-4855-81E5-517777C44A46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5926" name="Text Box 75" hidden="1">
          <a:extLst>
            <a:ext uri="{FF2B5EF4-FFF2-40B4-BE49-F238E27FC236}">
              <a16:creationId xmlns:a16="http://schemas.microsoft.com/office/drawing/2014/main" id="{4A343DA0-1FA7-4DEC-9C81-93010D6CA187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5927" name="Text Box 75" hidden="1">
          <a:extLst>
            <a:ext uri="{FF2B5EF4-FFF2-40B4-BE49-F238E27FC236}">
              <a16:creationId xmlns:a16="http://schemas.microsoft.com/office/drawing/2014/main" id="{667F88C4-C34F-477D-824A-3CF366708501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5928" name="Text Box 75" hidden="1">
          <a:extLst>
            <a:ext uri="{FF2B5EF4-FFF2-40B4-BE49-F238E27FC236}">
              <a16:creationId xmlns:a16="http://schemas.microsoft.com/office/drawing/2014/main" id="{BE44C4D2-EB42-423B-886D-B0634C352EC5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5929" name="Text Box 75" hidden="1">
          <a:extLst>
            <a:ext uri="{FF2B5EF4-FFF2-40B4-BE49-F238E27FC236}">
              <a16:creationId xmlns:a16="http://schemas.microsoft.com/office/drawing/2014/main" id="{42E8A1C0-CAB4-4EBC-B004-3BF1811EFED3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5930" name="Text Box 75" hidden="1">
          <a:extLst>
            <a:ext uri="{FF2B5EF4-FFF2-40B4-BE49-F238E27FC236}">
              <a16:creationId xmlns:a16="http://schemas.microsoft.com/office/drawing/2014/main" id="{7305FD66-BB91-47CA-A9CE-5C57DBE7CF63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5931" name="Text Box 75" hidden="1">
          <a:extLst>
            <a:ext uri="{FF2B5EF4-FFF2-40B4-BE49-F238E27FC236}">
              <a16:creationId xmlns:a16="http://schemas.microsoft.com/office/drawing/2014/main" id="{FEE1BAFC-ECAE-4858-9F0B-FAC4ADD78341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5932" name="Text Box 75" hidden="1">
          <a:extLst>
            <a:ext uri="{FF2B5EF4-FFF2-40B4-BE49-F238E27FC236}">
              <a16:creationId xmlns:a16="http://schemas.microsoft.com/office/drawing/2014/main" id="{BEAE9285-EE4E-47E3-814A-250E7D35C4FD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5933" name="Text Box 75" hidden="1">
          <a:extLst>
            <a:ext uri="{FF2B5EF4-FFF2-40B4-BE49-F238E27FC236}">
              <a16:creationId xmlns:a16="http://schemas.microsoft.com/office/drawing/2014/main" id="{4AE39A92-5323-469F-BC7A-89891E87B301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5934" name="Text Box 75" hidden="1">
          <a:extLst>
            <a:ext uri="{FF2B5EF4-FFF2-40B4-BE49-F238E27FC236}">
              <a16:creationId xmlns:a16="http://schemas.microsoft.com/office/drawing/2014/main" id="{0C8AE643-26A2-4EBD-86EA-32C9C1B0AB5E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5935" name="Text Box 75" hidden="1">
          <a:extLst>
            <a:ext uri="{FF2B5EF4-FFF2-40B4-BE49-F238E27FC236}">
              <a16:creationId xmlns:a16="http://schemas.microsoft.com/office/drawing/2014/main" id="{1F2AEEB3-81AE-4BC6-A3FB-B6A302A5C869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5936" name="Text Box 75" hidden="1">
          <a:extLst>
            <a:ext uri="{FF2B5EF4-FFF2-40B4-BE49-F238E27FC236}">
              <a16:creationId xmlns:a16="http://schemas.microsoft.com/office/drawing/2014/main" id="{D2C5E6CE-FAB6-4D34-B0D8-01D081929AC1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5937" name="Text Box 75" hidden="1">
          <a:extLst>
            <a:ext uri="{FF2B5EF4-FFF2-40B4-BE49-F238E27FC236}">
              <a16:creationId xmlns:a16="http://schemas.microsoft.com/office/drawing/2014/main" id="{DFBA002F-5E9E-4CEC-99A3-FF2101D4E6DC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5938" name="Text Box 75" hidden="1">
          <a:extLst>
            <a:ext uri="{FF2B5EF4-FFF2-40B4-BE49-F238E27FC236}">
              <a16:creationId xmlns:a16="http://schemas.microsoft.com/office/drawing/2014/main" id="{3CF69EF9-CAA6-4AA6-8F81-B6C7445A2C51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5939" name="Text Box 75" hidden="1">
          <a:extLst>
            <a:ext uri="{FF2B5EF4-FFF2-40B4-BE49-F238E27FC236}">
              <a16:creationId xmlns:a16="http://schemas.microsoft.com/office/drawing/2014/main" id="{90BB4D0A-437D-460D-BC67-0580686CA379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5940" name="Text Box 75" hidden="1">
          <a:extLst>
            <a:ext uri="{FF2B5EF4-FFF2-40B4-BE49-F238E27FC236}">
              <a16:creationId xmlns:a16="http://schemas.microsoft.com/office/drawing/2014/main" id="{CB8853A7-61B0-4FA1-AF2A-18EF3389777E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5941" name="Text Box 75" hidden="1">
          <a:extLst>
            <a:ext uri="{FF2B5EF4-FFF2-40B4-BE49-F238E27FC236}">
              <a16:creationId xmlns:a16="http://schemas.microsoft.com/office/drawing/2014/main" id="{6301ABF3-62FA-4C18-9B1A-6DF7B23F2643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5942" name="Text Box 75" hidden="1">
          <a:extLst>
            <a:ext uri="{FF2B5EF4-FFF2-40B4-BE49-F238E27FC236}">
              <a16:creationId xmlns:a16="http://schemas.microsoft.com/office/drawing/2014/main" id="{6405E546-78AB-4452-AB9C-8458379DAD2E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5943" name="Text Box 75" hidden="1">
          <a:extLst>
            <a:ext uri="{FF2B5EF4-FFF2-40B4-BE49-F238E27FC236}">
              <a16:creationId xmlns:a16="http://schemas.microsoft.com/office/drawing/2014/main" id="{B5D1FFF3-15E0-47EA-BA51-DCC199128434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5944" name="Text Box 75" hidden="1">
          <a:extLst>
            <a:ext uri="{FF2B5EF4-FFF2-40B4-BE49-F238E27FC236}">
              <a16:creationId xmlns:a16="http://schemas.microsoft.com/office/drawing/2014/main" id="{277D079F-6A47-4FA9-BA99-6C75C5F085C9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5945" name="Text Box 75" hidden="1">
          <a:extLst>
            <a:ext uri="{FF2B5EF4-FFF2-40B4-BE49-F238E27FC236}">
              <a16:creationId xmlns:a16="http://schemas.microsoft.com/office/drawing/2014/main" id="{912D9026-C3D8-45FA-BB4D-A02988FFD0D5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5946" name="Text Box 75" hidden="1">
          <a:extLst>
            <a:ext uri="{FF2B5EF4-FFF2-40B4-BE49-F238E27FC236}">
              <a16:creationId xmlns:a16="http://schemas.microsoft.com/office/drawing/2014/main" id="{80D14191-4377-4893-A2DE-7DFE2D963D58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5947" name="Text Box 75" hidden="1">
          <a:extLst>
            <a:ext uri="{FF2B5EF4-FFF2-40B4-BE49-F238E27FC236}">
              <a16:creationId xmlns:a16="http://schemas.microsoft.com/office/drawing/2014/main" id="{7F2DB259-558A-41B7-900E-3F06D8DECDBB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5948" name="Text Box 75" hidden="1">
          <a:extLst>
            <a:ext uri="{FF2B5EF4-FFF2-40B4-BE49-F238E27FC236}">
              <a16:creationId xmlns:a16="http://schemas.microsoft.com/office/drawing/2014/main" id="{C948B538-5CDF-45C1-89BC-D233CA5F8BA6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5949" name="Text Box 75" hidden="1">
          <a:extLst>
            <a:ext uri="{FF2B5EF4-FFF2-40B4-BE49-F238E27FC236}">
              <a16:creationId xmlns:a16="http://schemas.microsoft.com/office/drawing/2014/main" id="{4129F30F-0731-4B23-BFB1-1D31D25F56C2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5950" name="Text Box 75" hidden="1">
          <a:extLst>
            <a:ext uri="{FF2B5EF4-FFF2-40B4-BE49-F238E27FC236}">
              <a16:creationId xmlns:a16="http://schemas.microsoft.com/office/drawing/2014/main" id="{291A8C9C-5277-4E1E-9A85-FDBABF007D90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5951" name="Text Box 75" hidden="1">
          <a:extLst>
            <a:ext uri="{FF2B5EF4-FFF2-40B4-BE49-F238E27FC236}">
              <a16:creationId xmlns:a16="http://schemas.microsoft.com/office/drawing/2014/main" id="{CD7A5345-793E-4749-AB3D-034866AA26B7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5952" name="Text Box 75" hidden="1">
          <a:extLst>
            <a:ext uri="{FF2B5EF4-FFF2-40B4-BE49-F238E27FC236}">
              <a16:creationId xmlns:a16="http://schemas.microsoft.com/office/drawing/2014/main" id="{04543719-B65B-437B-95CD-5AC122E37C08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5953" name="Text Box 75" hidden="1">
          <a:extLst>
            <a:ext uri="{FF2B5EF4-FFF2-40B4-BE49-F238E27FC236}">
              <a16:creationId xmlns:a16="http://schemas.microsoft.com/office/drawing/2014/main" id="{869872A1-A0BE-4735-92D3-27433606ED2D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5954" name="Text Box 75" hidden="1">
          <a:extLst>
            <a:ext uri="{FF2B5EF4-FFF2-40B4-BE49-F238E27FC236}">
              <a16:creationId xmlns:a16="http://schemas.microsoft.com/office/drawing/2014/main" id="{E4CF3F63-5942-47A9-A759-D30545E5B206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5955" name="Text Box 75" hidden="1">
          <a:extLst>
            <a:ext uri="{FF2B5EF4-FFF2-40B4-BE49-F238E27FC236}">
              <a16:creationId xmlns:a16="http://schemas.microsoft.com/office/drawing/2014/main" id="{AD26D516-FFE8-4503-B281-C1704EB5D5E4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5956" name="Text Box 75" hidden="1">
          <a:extLst>
            <a:ext uri="{FF2B5EF4-FFF2-40B4-BE49-F238E27FC236}">
              <a16:creationId xmlns:a16="http://schemas.microsoft.com/office/drawing/2014/main" id="{E1A91ED9-2F45-4797-A37F-FF24596D5454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5957" name="Text Box 75" hidden="1">
          <a:extLst>
            <a:ext uri="{FF2B5EF4-FFF2-40B4-BE49-F238E27FC236}">
              <a16:creationId xmlns:a16="http://schemas.microsoft.com/office/drawing/2014/main" id="{AAEE5229-CE95-4E63-801B-50747CCA718F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5958" name="Text Box 75" hidden="1">
          <a:extLst>
            <a:ext uri="{FF2B5EF4-FFF2-40B4-BE49-F238E27FC236}">
              <a16:creationId xmlns:a16="http://schemas.microsoft.com/office/drawing/2014/main" id="{2E68E4F4-CCC0-4D3A-9864-544873A2079F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5959" name="Text Box 75" hidden="1">
          <a:extLst>
            <a:ext uri="{FF2B5EF4-FFF2-40B4-BE49-F238E27FC236}">
              <a16:creationId xmlns:a16="http://schemas.microsoft.com/office/drawing/2014/main" id="{60693B69-8BE5-4F00-817D-C2013049F865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5960" name="Text Box 75" hidden="1">
          <a:extLst>
            <a:ext uri="{FF2B5EF4-FFF2-40B4-BE49-F238E27FC236}">
              <a16:creationId xmlns:a16="http://schemas.microsoft.com/office/drawing/2014/main" id="{493FE06E-3EAF-4418-910C-2C1D0B464C53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5961" name="Text Box 75" hidden="1">
          <a:extLst>
            <a:ext uri="{FF2B5EF4-FFF2-40B4-BE49-F238E27FC236}">
              <a16:creationId xmlns:a16="http://schemas.microsoft.com/office/drawing/2014/main" id="{64937359-CDD1-47D2-AB5E-B4D9204A9C93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5962" name="Text Box 75" hidden="1">
          <a:extLst>
            <a:ext uri="{FF2B5EF4-FFF2-40B4-BE49-F238E27FC236}">
              <a16:creationId xmlns:a16="http://schemas.microsoft.com/office/drawing/2014/main" id="{95E106F1-0353-41EB-98E6-8F9CE6982FCC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5963" name="Text Box 75" hidden="1">
          <a:extLst>
            <a:ext uri="{FF2B5EF4-FFF2-40B4-BE49-F238E27FC236}">
              <a16:creationId xmlns:a16="http://schemas.microsoft.com/office/drawing/2014/main" id="{608ADC43-BC2F-4D7A-A33A-7671AA9D0620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5964" name="Text Box 75" hidden="1">
          <a:extLst>
            <a:ext uri="{FF2B5EF4-FFF2-40B4-BE49-F238E27FC236}">
              <a16:creationId xmlns:a16="http://schemas.microsoft.com/office/drawing/2014/main" id="{C2A40D8A-38E6-4DCD-AA2D-32893847B8C0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152400"/>
    <xdr:sp macro="" textlink="">
      <xdr:nvSpPr>
        <xdr:cNvPr id="15965" name="Text Box 75" hidden="1">
          <a:extLst>
            <a:ext uri="{FF2B5EF4-FFF2-40B4-BE49-F238E27FC236}">
              <a16:creationId xmlns:a16="http://schemas.microsoft.com/office/drawing/2014/main" id="{C7EEC933-4F8A-4E8A-8CCB-B2FCAA6DE05E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5966" name="Text Box 75" hidden="1">
          <a:extLst>
            <a:ext uri="{FF2B5EF4-FFF2-40B4-BE49-F238E27FC236}">
              <a16:creationId xmlns:a16="http://schemas.microsoft.com/office/drawing/2014/main" id="{6DBF2F06-7F2E-4ADF-87D0-CA33519077B6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5967" name="Text Box 75" hidden="1">
          <a:extLst>
            <a:ext uri="{FF2B5EF4-FFF2-40B4-BE49-F238E27FC236}">
              <a16:creationId xmlns:a16="http://schemas.microsoft.com/office/drawing/2014/main" id="{B0E5BC7E-860A-47F0-8E11-2205D2465988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5968" name="Text Box 75" hidden="1">
          <a:extLst>
            <a:ext uri="{FF2B5EF4-FFF2-40B4-BE49-F238E27FC236}">
              <a16:creationId xmlns:a16="http://schemas.microsoft.com/office/drawing/2014/main" id="{E2831CF0-0D54-49B9-BB10-42FE5AA9FA6B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5969" name="Text Box 75" hidden="1">
          <a:extLst>
            <a:ext uri="{FF2B5EF4-FFF2-40B4-BE49-F238E27FC236}">
              <a16:creationId xmlns:a16="http://schemas.microsoft.com/office/drawing/2014/main" id="{EDA49453-8E01-45FD-AEAB-838ADD3F6AC9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5970" name="Text Box 75" hidden="1">
          <a:extLst>
            <a:ext uri="{FF2B5EF4-FFF2-40B4-BE49-F238E27FC236}">
              <a16:creationId xmlns:a16="http://schemas.microsoft.com/office/drawing/2014/main" id="{83823B32-03D6-427E-855F-AF0806ECB962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5971" name="Text Box 75" hidden="1">
          <a:extLst>
            <a:ext uri="{FF2B5EF4-FFF2-40B4-BE49-F238E27FC236}">
              <a16:creationId xmlns:a16="http://schemas.microsoft.com/office/drawing/2014/main" id="{A7701220-44D6-42C1-8CE0-7EDEABD7C7B5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5972" name="Text Box 75" hidden="1">
          <a:extLst>
            <a:ext uri="{FF2B5EF4-FFF2-40B4-BE49-F238E27FC236}">
              <a16:creationId xmlns:a16="http://schemas.microsoft.com/office/drawing/2014/main" id="{D790FFD7-88D7-40EA-A6B0-61569042DC68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5973" name="Text Box 75" hidden="1">
          <a:extLst>
            <a:ext uri="{FF2B5EF4-FFF2-40B4-BE49-F238E27FC236}">
              <a16:creationId xmlns:a16="http://schemas.microsoft.com/office/drawing/2014/main" id="{8A696981-21D7-4176-AFCD-BB0BFEA15ED9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5974" name="Text Box 75" hidden="1">
          <a:extLst>
            <a:ext uri="{FF2B5EF4-FFF2-40B4-BE49-F238E27FC236}">
              <a16:creationId xmlns:a16="http://schemas.microsoft.com/office/drawing/2014/main" id="{0AE80AB7-AA89-4AA5-A1A8-B82A1452D339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5975" name="Text Box 75" hidden="1">
          <a:extLst>
            <a:ext uri="{FF2B5EF4-FFF2-40B4-BE49-F238E27FC236}">
              <a16:creationId xmlns:a16="http://schemas.microsoft.com/office/drawing/2014/main" id="{61BFC946-42AE-4C5C-98DC-9E3FC8336BF5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5976" name="Text Box 75" hidden="1">
          <a:extLst>
            <a:ext uri="{FF2B5EF4-FFF2-40B4-BE49-F238E27FC236}">
              <a16:creationId xmlns:a16="http://schemas.microsoft.com/office/drawing/2014/main" id="{CFFE8A86-4D27-41D3-800C-7F65A1DE15A0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5977" name="Text Box 75" hidden="1">
          <a:extLst>
            <a:ext uri="{FF2B5EF4-FFF2-40B4-BE49-F238E27FC236}">
              <a16:creationId xmlns:a16="http://schemas.microsoft.com/office/drawing/2014/main" id="{E696E19D-3FA9-4CEA-893A-9B12B7B53DF2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5978" name="Text Box 75" hidden="1">
          <a:extLst>
            <a:ext uri="{FF2B5EF4-FFF2-40B4-BE49-F238E27FC236}">
              <a16:creationId xmlns:a16="http://schemas.microsoft.com/office/drawing/2014/main" id="{15575FBA-A986-4D34-96D0-90560A2693CC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5979" name="Text Box 75" hidden="1">
          <a:extLst>
            <a:ext uri="{FF2B5EF4-FFF2-40B4-BE49-F238E27FC236}">
              <a16:creationId xmlns:a16="http://schemas.microsoft.com/office/drawing/2014/main" id="{05BB6706-4791-495F-ABEC-77831517BEA2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5980" name="Text Box 75" hidden="1">
          <a:extLst>
            <a:ext uri="{FF2B5EF4-FFF2-40B4-BE49-F238E27FC236}">
              <a16:creationId xmlns:a16="http://schemas.microsoft.com/office/drawing/2014/main" id="{7870A318-BA7A-47F7-A51F-35B0773DC68F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5981" name="Text Box 75" hidden="1">
          <a:extLst>
            <a:ext uri="{FF2B5EF4-FFF2-40B4-BE49-F238E27FC236}">
              <a16:creationId xmlns:a16="http://schemas.microsoft.com/office/drawing/2014/main" id="{B5DFA8AA-129E-488E-8EB2-13908444C316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5982" name="Text Box 75" hidden="1">
          <a:extLst>
            <a:ext uri="{FF2B5EF4-FFF2-40B4-BE49-F238E27FC236}">
              <a16:creationId xmlns:a16="http://schemas.microsoft.com/office/drawing/2014/main" id="{A4DFDC69-459F-4E9B-BF52-0ACE3E50029B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5983" name="Text Box 75" hidden="1">
          <a:extLst>
            <a:ext uri="{FF2B5EF4-FFF2-40B4-BE49-F238E27FC236}">
              <a16:creationId xmlns:a16="http://schemas.microsoft.com/office/drawing/2014/main" id="{F9B64F40-EBB5-4BA0-B386-34A317CF0B8B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5984" name="Text Box 75" hidden="1">
          <a:extLst>
            <a:ext uri="{FF2B5EF4-FFF2-40B4-BE49-F238E27FC236}">
              <a16:creationId xmlns:a16="http://schemas.microsoft.com/office/drawing/2014/main" id="{5866875F-418C-47FE-923D-657FE889FA4E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5985" name="Text Box 75" hidden="1">
          <a:extLst>
            <a:ext uri="{FF2B5EF4-FFF2-40B4-BE49-F238E27FC236}">
              <a16:creationId xmlns:a16="http://schemas.microsoft.com/office/drawing/2014/main" id="{22B4DCC2-70BB-49A6-974F-16629B9DEB6B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5986" name="Text Box 75" hidden="1">
          <a:extLst>
            <a:ext uri="{FF2B5EF4-FFF2-40B4-BE49-F238E27FC236}">
              <a16:creationId xmlns:a16="http://schemas.microsoft.com/office/drawing/2014/main" id="{69FF7CE6-74DA-4320-9B69-CF5075A8DFA6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5987" name="Text Box 75" hidden="1">
          <a:extLst>
            <a:ext uri="{FF2B5EF4-FFF2-40B4-BE49-F238E27FC236}">
              <a16:creationId xmlns:a16="http://schemas.microsoft.com/office/drawing/2014/main" id="{ACFB9620-62ED-45D8-84C8-F68B01EDE2F8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5988" name="Text Box 75" hidden="1">
          <a:extLst>
            <a:ext uri="{FF2B5EF4-FFF2-40B4-BE49-F238E27FC236}">
              <a16:creationId xmlns:a16="http://schemas.microsoft.com/office/drawing/2014/main" id="{5804E506-BEB6-41DD-8229-9568667BE52F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5989" name="Text Box 75" hidden="1">
          <a:extLst>
            <a:ext uri="{FF2B5EF4-FFF2-40B4-BE49-F238E27FC236}">
              <a16:creationId xmlns:a16="http://schemas.microsoft.com/office/drawing/2014/main" id="{B8E486DE-4641-4811-A31F-DCD9F5B6E4EE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5990" name="Text Box 75" hidden="1">
          <a:extLst>
            <a:ext uri="{FF2B5EF4-FFF2-40B4-BE49-F238E27FC236}">
              <a16:creationId xmlns:a16="http://schemas.microsoft.com/office/drawing/2014/main" id="{E42F889A-F601-449F-9620-4838632617B2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152400"/>
    <xdr:sp macro="" textlink="">
      <xdr:nvSpPr>
        <xdr:cNvPr id="15991" name="Text Box 75" hidden="1">
          <a:extLst>
            <a:ext uri="{FF2B5EF4-FFF2-40B4-BE49-F238E27FC236}">
              <a16:creationId xmlns:a16="http://schemas.microsoft.com/office/drawing/2014/main" id="{7AE8DC37-2D1A-460F-9D0A-FA2BED4C624E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152400"/>
    <xdr:sp macro="" textlink="">
      <xdr:nvSpPr>
        <xdr:cNvPr id="15992" name="Text Box 75" hidden="1">
          <a:extLst>
            <a:ext uri="{FF2B5EF4-FFF2-40B4-BE49-F238E27FC236}">
              <a16:creationId xmlns:a16="http://schemas.microsoft.com/office/drawing/2014/main" id="{0C00A2C5-1C25-4D2C-B611-F8D18BD77F0F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5993" name="Text Box 75" hidden="1">
          <a:extLst>
            <a:ext uri="{FF2B5EF4-FFF2-40B4-BE49-F238E27FC236}">
              <a16:creationId xmlns:a16="http://schemas.microsoft.com/office/drawing/2014/main" id="{683F314E-DA70-407D-BFB6-6892D966EF89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5994" name="Text Box 75" hidden="1">
          <a:extLst>
            <a:ext uri="{FF2B5EF4-FFF2-40B4-BE49-F238E27FC236}">
              <a16:creationId xmlns:a16="http://schemas.microsoft.com/office/drawing/2014/main" id="{C6AE094C-8E2E-4606-84B3-4E0DAFF4FA0D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5995" name="Text Box 75" hidden="1">
          <a:extLst>
            <a:ext uri="{FF2B5EF4-FFF2-40B4-BE49-F238E27FC236}">
              <a16:creationId xmlns:a16="http://schemas.microsoft.com/office/drawing/2014/main" id="{21633933-714D-4326-9549-30853E823521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5996" name="Text Box 75" hidden="1">
          <a:extLst>
            <a:ext uri="{FF2B5EF4-FFF2-40B4-BE49-F238E27FC236}">
              <a16:creationId xmlns:a16="http://schemas.microsoft.com/office/drawing/2014/main" id="{EB4A5E16-80B8-4A8C-B34D-6125505F2316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5997" name="Text Box 75" hidden="1">
          <a:extLst>
            <a:ext uri="{FF2B5EF4-FFF2-40B4-BE49-F238E27FC236}">
              <a16:creationId xmlns:a16="http://schemas.microsoft.com/office/drawing/2014/main" id="{56FF23BB-6194-4F83-8E91-EE33C8CFAB61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5998" name="Text Box 75" hidden="1">
          <a:extLst>
            <a:ext uri="{FF2B5EF4-FFF2-40B4-BE49-F238E27FC236}">
              <a16:creationId xmlns:a16="http://schemas.microsoft.com/office/drawing/2014/main" id="{FFC1DDB2-718F-4903-AD8A-11FA342EE02E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5999" name="Text Box 75" hidden="1">
          <a:extLst>
            <a:ext uri="{FF2B5EF4-FFF2-40B4-BE49-F238E27FC236}">
              <a16:creationId xmlns:a16="http://schemas.microsoft.com/office/drawing/2014/main" id="{B754753A-2CA4-4F63-B300-4AA8D59F5D50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6000" name="Text Box 75" hidden="1">
          <a:extLst>
            <a:ext uri="{FF2B5EF4-FFF2-40B4-BE49-F238E27FC236}">
              <a16:creationId xmlns:a16="http://schemas.microsoft.com/office/drawing/2014/main" id="{E9290E3B-295B-47A4-9CE0-B9FDCF80645B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6001" name="Text Box 75" hidden="1">
          <a:extLst>
            <a:ext uri="{FF2B5EF4-FFF2-40B4-BE49-F238E27FC236}">
              <a16:creationId xmlns:a16="http://schemas.microsoft.com/office/drawing/2014/main" id="{CFA6947B-9795-4844-BD3D-371F61FB8F9B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6002" name="Text Box 75" hidden="1">
          <a:extLst>
            <a:ext uri="{FF2B5EF4-FFF2-40B4-BE49-F238E27FC236}">
              <a16:creationId xmlns:a16="http://schemas.microsoft.com/office/drawing/2014/main" id="{5034AED3-5B5E-4967-A53F-30EC602A68F3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6003" name="Text Box 75" hidden="1">
          <a:extLst>
            <a:ext uri="{FF2B5EF4-FFF2-40B4-BE49-F238E27FC236}">
              <a16:creationId xmlns:a16="http://schemas.microsoft.com/office/drawing/2014/main" id="{CC29F82C-B567-490E-94C3-BBB15772C1EA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6004" name="Text Box 75" hidden="1">
          <a:extLst>
            <a:ext uri="{FF2B5EF4-FFF2-40B4-BE49-F238E27FC236}">
              <a16:creationId xmlns:a16="http://schemas.microsoft.com/office/drawing/2014/main" id="{EB12C442-4B29-4FAC-8B08-E4D48536D32E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6005" name="Text Box 75" hidden="1">
          <a:extLst>
            <a:ext uri="{FF2B5EF4-FFF2-40B4-BE49-F238E27FC236}">
              <a16:creationId xmlns:a16="http://schemas.microsoft.com/office/drawing/2014/main" id="{99F9560A-5A50-4378-A9BA-D9B090807EC8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6006" name="Text Box 75" hidden="1">
          <a:extLst>
            <a:ext uri="{FF2B5EF4-FFF2-40B4-BE49-F238E27FC236}">
              <a16:creationId xmlns:a16="http://schemas.microsoft.com/office/drawing/2014/main" id="{23968672-2EDC-4A88-AD6D-D338E3E66B3E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6007" name="Text Box 75" hidden="1">
          <a:extLst>
            <a:ext uri="{FF2B5EF4-FFF2-40B4-BE49-F238E27FC236}">
              <a16:creationId xmlns:a16="http://schemas.microsoft.com/office/drawing/2014/main" id="{33D279AF-B715-4D41-8F0B-A96779D9D133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6008" name="Text Box 75" hidden="1">
          <a:extLst>
            <a:ext uri="{FF2B5EF4-FFF2-40B4-BE49-F238E27FC236}">
              <a16:creationId xmlns:a16="http://schemas.microsoft.com/office/drawing/2014/main" id="{04EC1110-4CDA-4DAE-8A0C-E2A197400A65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6009" name="Text Box 75" hidden="1">
          <a:extLst>
            <a:ext uri="{FF2B5EF4-FFF2-40B4-BE49-F238E27FC236}">
              <a16:creationId xmlns:a16="http://schemas.microsoft.com/office/drawing/2014/main" id="{F608DB17-4B14-4F84-B870-21C428D831C9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6010" name="Text Box 75" hidden="1">
          <a:extLst>
            <a:ext uri="{FF2B5EF4-FFF2-40B4-BE49-F238E27FC236}">
              <a16:creationId xmlns:a16="http://schemas.microsoft.com/office/drawing/2014/main" id="{B5CB7684-D5E8-4BEC-8AD4-B6577FC02DA4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6011" name="Text Box 75" hidden="1">
          <a:extLst>
            <a:ext uri="{FF2B5EF4-FFF2-40B4-BE49-F238E27FC236}">
              <a16:creationId xmlns:a16="http://schemas.microsoft.com/office/drawing/2014/main" id="{3A02FA2F-CBA2-41AF-A22C-87C89CA77636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6012" name="Text Box 75" hidden="1">
          <a:extLst>
            <a:ext uri="{FF2B5EF4-FFF2-40B4-BE49-F238E27FC236}">
              <a16:creationId xmlns:a16="http://schemas.microsoft.com/office/drawing/2014/main" id="{2507C186-EC10-4C17-A952-ED82E2B38995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6013" name="Text Box 75" hidden="1">
          <a:extLst>
            <a:ext uri="{FF2B5EF4-FFF2-40B4-BE49-F238E27FC236}">
              <a16:creationId xmlns:a16="http://schemas.microsoft.com/office/drawing/2014/main" id="{92CE2EB2-2D4A-457E-80B7-3D7679F613D5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6014" name="Text Box 75" hidden="1">
          <a:extLst>
            <a:ext uri="{FF2B5EF4-FFF2-40B4-BE49-F238E27FC236}">
              <a16:creationId xmlns:a16="http://schemas.microsoft.com/office/drawing/2014/main" id="{DD514174-D9EF-4AC7-824E-2E3ACD4C7451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6015" name="Text Box 75" hidden="1">
          <a:extLst>
            <a:ext uri="{FF2B5EF4-FFF2-40B4-BE49-F238E27FC236}">
              <a16:creationId xmlns:a16="http://schemas.microsoft.com/office/drawing/2014/main" id="{1D4AF640-BEEF-46FF-90AF-8B7F113B770C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6016" name="Text Box 75" hidden="1">
          <a:extLst>
            <a:ext uri="{FF2B5EF4-FFF2-40B4-BE49-F238E27FC236}">
              <a16:creationId xmlns:a16="http://schemas.microsoft.com/office/drawing/2014/main" id="{C3C43781-F117-42C4-82C8-132BD4DF3961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6017" name="Text Box 75" hidden="1">
          <a:extLst>
            <a:ext uri="{FF2B5EF4-FFF2-40B4-BE49-F238E27FC236}">
              <a16:creationId xmlns:a16="http://schemas.microsoft.com/office/drawing/2014/main" id="{F4227885-87A9-4549-B8F6-26A2EC6444D4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6018" name="Text Box 75" hidden="1">
          <a:extLst>
            <a:ext uri="{FF2B5EF4-FFF2-40B4-BE49-F238E27FC236}">
              <a16:creationId xmlns:a16="http://schemas.microsoft.com/office/drawing/2014/main" id="{AFF5AEF2-A212-4051-9790-1EC824F28BB8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6019" name="Text Box 75" hidden="1">
          <a:extLst>
            <a:ext uri="{FF2B5EF4-FFF2-40B4-BE49-F238E27FC236}">
              <a16:creationId xmlns:a16="http://schemas.microsoft.com/office/drawing/2014/main" id="{13E04CCC-E33E-4B77-907A-10EC031B7E3C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6020" name="Text Box 75" hidden="1">
          <a:extLst>
            <a:ext uri="{FF2B5EF4-FFF2-40B4-BE49-F238E27FC236}">
              <a16:creationId xmlns:a16="http://schemas.microsoft.com/office/drawing/2014/main" id="{A81643B2-404E-4772-ABD8-07E1A3B03ACD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6021" name="Text Box 75" hidden="1">
          <a:extLst>
            <a:ext uri="{FF2B5EF4-FFF2-40B4-BE49-F238E27FC236}">
              <a16:creationId xmlns:a16="http://schemas.microsoft.com/office/drawing/2014/main" id="{50DDEAFE-CFC1-4857-844B-B8E9C3DDBC07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6022" name="Text Box 75" hidden="1">
          <a:extLst>
            <a:ext uri="{FF2B5EF4-FFF2-40B4-BE49-F238E27FC236}">
              <a16:creationId xmlns:a16="http://schemas.microsoft.com/office/drawing/2014/main" id="{468CCD97-72AA-41C1-9621-F4810C194FBC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6023" name="Text Box 75" hidden="1">
          <a:extLst>
            <a:ext uri="{FF2B5EF4-FFF2-40B4-BE49-F238E27FC236}">
              <a16:creationId xmlns:a16="http://schemas.microsoft.com/office/drawing/2014/main" id="{DF95D51C-5C0B-4D6B-AF45-A0218E3F5DDE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6024" name="Text Box 75" hidden="1">
          <a:extLst>
            <a:ext uri="{FF2B5EF4-FFF2-40B4-BE49-F238E27FC236}">
              <a16:creationId xmlns:a16="http://schemas.microsoft.com/office/drawing/2014/main" id="{73753BCF-C251-4C82-A250-0C06CA3F421B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6025" name="Text Box 75" hidden="1">
          <a:extLst>
            <a:ext uri="{FF2B5EF4-FFF2-40B4-BE49-F238E27FC236}">
              <a16:creationId xmlns:a16="http://schemas.microsoft.com/office/drawing/2014/main" id="{7A824E63-C531-4956-91FB-D12ADD281906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6026" name="Text Box 75" hidden="1">
          <a:extLst>
            <a:ext uri="{FF2B5EF4-FFF2-40B4-BE49-F238E27FC236}">
              <a16:creationId xmlns:a16="http://schemas.microsoft.com/office/drawing/2014/main" id="{5CFEAF22-739D-4CB1-96CD-D5245E1999DB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6027" name="Text Box 75" hidden="1">
          <a:extLst>
            <a:ext uri="{FF2B5EF4-FFF2-40B4-BE49-F238E27FC236}">
              <a16:creationId xmlns:a16="http://schemas.microsoft.com/office/drawing/2014/main" id="{D14579C0-C623-4661-82B1-2A6841BF3B80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6028" name="Text Box 75" hidden="1">
          <a:extLst>
            <a:ext uri="{FF2B5EF4-FFF2-40B4-BE49-F238E27FC236}">
              <a16:creationId xmlns:a16="http://schemas.microsoft.com/office/drawing/2014/main" id="{14931753-89F4-43AA-A526-4C2320A3844B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6029" name="Text Box 75" hidden="1">
          <a:extLst>
            <a:ext uri="{FF2B5EF4-FFF2-40B4-BE49-F238E27FC236}">
              <a16:creationId xmlns:a16="http://schemas.microsoft.com/office/drawing/2014/main" id="{B530A845-12FA-4C11-9E60-FE5A189D0C51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6030" name="Text Box 75" hidden="1">
          <a:extLst>
            <a:ext uri="{FF2B5EF4-FFF2-40B4-BE49-F238E27FC236}">
              <a16:creationId xmlns:a16="http://schemas.microsoft.com/office/drawing/2014/main" id="{E06161EC-9089-43BD-AC5A-60EF573F67EC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6031" name="Text Box 75" hidden="1">
          <a:extLst>
            <a:ext uri="{FF2B5EF4-FFF2-40B4-BE49-F238E27FC236}">
              <a16:creationId xmlns:a16="http://schemas.microsoft.com/office/drawing/2014/main" id="{537BE194-C197-4BF3-B5E7-20F913B4F5CE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6032" name="Text Box 75" hidden="1">
          <a:extLst>
            <a:ext uri="{FF2B5EF4-FFF2-40B4-BE49-F238E27FC236}">
              <a16:creationId xmlns:a16="http://schemas.microsoft.com/office/drawing/2014/main" id="{368C1531-22F1-490D-8F6D-CAAD9DAB48BC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6033" name="Text Box 75" hidden="1">
          <a:extLst>
            <a:ext uri="{FF2B5EF4-FFF2-40B4-BE49-F238E27FC236}">
              <a16:creationId xmlns:a16="http://schemas.microsoft.com/office/drawing/2014/main" id="{1D840482-2ED5-41CB-834F-4F0A97E3E403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6034" name="Text Box 75" hidden="1">
          <a:extLst>
            <a:ext uri="{FF2B5EF4-FFF2-40B4-BE49-F238E27FC236}">
              <a16:creationId xmlns:a16="http://schemas.microsoft.com/office/drawing/2014/main" id="{067E3BFB-8C7C-49CF-B693-2140BAA883EA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6035" name="Text Box 75" hidden="1">
          <a:extLst>
            <a:ext uri="{FF2B5EF4-FFF2-40B4-BE49-F238E27FC236}">
              <a16:creationId xmlns:a16="http://schemas.microsoft.com/office/drawing/2014/main" id="{54C77428-FDA4-4613-8B8A-B7E91909586E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6036" name="Text Box 75" hidden="1">
          <a:extLst>
            <a:ext uri="{FF2B5EF4-FFF2-40B4-BE49-F238E27FC236}">
              <a16:creationId xmlns:a16="http://schemas.microsoft.com/office/drawing/2014/main" id="{CA13924B-594B-490D-89D2-003E3DA8C283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200025"/>
    <xdr:sp macro="" textlink="">
      <xdr:nvSpPr>
        <xdr:cNvPr id="16037" name="Text Box 75" hidden="1">
          <a:extLst>
            <a:ext uri="{FF2B5EF4-FFF2-40B4-BE49-F238E27FC236}">
              <a16:creationId xmlns:a16="http://schemas.microsoft.com/office/drawing/2014/main" id="{6E5CB488-C384-4B01-963A-79D3CE1A9F1E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152400"/>
    <xdr:sp macro="" textlink="">
      <xdr:nvSpPr>
        <xdr:cNvPr id="16038" name="Text Box 75" hidden="1">
          <a:extLst>
            <a:ext uri="{FF2B5EF4-FFF2-40B4-BE49-F238E27FC236}">
              <a16:creationId xmlns:a16="http://schemas.microsoft.com/office/drawing/2014/main" id="{012F7C1E-A000-4BA5-B291-43E21E8F57B0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39</xdr:row>
      <xdr:rowOff>76200</xdr:rowOff>
    </xdr:from>
    <xdr:ext cx="76200" cy="152400"/>
    <xdr:sp macro="" textlink="">
      <xdr:nvSpPr>
        <xdr:cNvPr id="16039" name="Text Box 75" hidden="1">
          <a:extLst>
            <a:ext uri="{FF2B5EF4-FFF2-40B4-BE49-F238E27FC236}">
              <a16:creationId xmlns:a16="http://schemas.microsoft.com/office/drawing/2014/main" id="{05346800-B2FB-4EF3-A645-D8D7A9021B47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6040" name="Text Box 75" hidden="1">
          <a:extLst>
            <a:ext uri="{FF2B5EF4-FFF2-40B4-BE49-F238E27FC236}">
              <a16:creationId xmlns:a16="http://schemas.microsoft.com/office/drawing/2014/main" id="{6026AE39-9DF1-49F9-A1F3-62695939BBA4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6041" name="Text Box 75" hidden="1">
          <a:extLst>
            <a:ext uri="{FF2B5EF4-FFF2-40B4-BE49-F238E27FC236}">
              <a16:creationId xmlns:a16="http://schemas.microsoft.com/office/drawing/2014/main" id="{CD0829B7-2395-485C-923D-DCE50CB85B81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6042" name="Text Box 75" hidden="1">
          <a:extLst>
            <a:ext uri="{FF2B5EF4-FFF2-40B4-BE49-F238E27FC236}">
              <a16:creationId xmlns:a16="http://schemas.microsoft.com/office/drawing/2014/main" id="{37C3CD54-D2C6-454B-BD55-ECDB3C3AECD0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6043" name="Text Box 75" hidden="1">
          <a:extLst>
            <a:ext uri="{FF2B5EF4-FFF2-40B4-BE49-F238E27FC236}">
              <a16:creationId xmlns:a16="http://schemas.microsoft.com/office/drawing/2014/main" id="{5A98EFD9-5246-452D-8FA9-1C8B93B44107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6044" name="Text Box 75" hidden="1">
          <a:extLst>
            <a:ext uri="{FF2B5EF4-FFF2-40B4-BE49-F238E27FC236}">
              <a16:creationId xmlns:a16="http://schemas.microsoft.com/office/drawing/2014/main" id="{46877530-96A4-4E2E-8458-42DEAC03E108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152400"/>
    <xdr:sp macro="" textlink="">
      <xdr:nvSpPr>
        <xdr:cNvPr id="16045" name="Text Box 75" hidden="1">
          <a:extLst>
            <a:ext uri="{FF2B5EF4-FFF2-40B4-BE49-F238E27FC236}">
              <a16:creationId xmlns:a16="http://schemas.microsoft.com/office/drawing/2014/main" id="{397BDA71-8D2D-4089-8971-F87BA15D9F52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6046" name="Text Box 75" hidden="1">
          <a:extLst>
            <a:ext uri="{FF2B5EF4-FFF2-40B4-BE49-F238E27FC236}">
              <a16:creationId xmlns:a16="http://schemas.microsoft.com/office/drawing/2014/main" id="{AFF54B5A-0B95-48BF-9D16-5F126699022E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6047" name="Text Box 75" hidden="1">
          <a:extLst>
            <a:ext uri="{FF2B5EF4-FFF2-40B4-BE49-F238E27FC236}">
              <a16:creationId xmlns:a16="http://schemas.microsoft.com/office/drawing/2014/main" id="{1453EF1C-2F44-423B-BE54-2261F77920B0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6048" name="Text Box 75" hidden="1">
          <a:extLst>
            <a:ext uri="{FF2B5EF4-FFF2-40B4-BE49-F238E27FC236}">
              <a16:creationId xmlns:a16="http://schemas.microsoft.com/office/drawing/2014/main" id="{82E7B17D-AC08-4995-9B50-17C1AD1BD3F0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6049" name="Text Box 75" hidden="1">
          <a:extLst>
            <a:ext uri="{FF2B5EF4-FFF2-40B4-BE49-F238E27FC236}">
              <a16:creationId xmlns:a16="http://schemas.microsoft.com/office/drawing/2014/main" id="{032E1F84-0FFC-48E3-B4A4-1A1EFCA1A3EB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6050" name="Text Box 75" hidden="1">
          <a:extLst>
            <a:ext uri="{FF2B5EF4-FFF2-40B4-BE49-F238E27FC236}">
              <a16:creationId xmlns:a16="http://schemas.microsoft.com/office/drawing/2014/main" id="{A649A627-8817-4B15-A77F-56A4768866B7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6051" name="Text Box 75" hidden="1">
          <a:extLst>
            <a:ext uri="{FF2B5EF4-FFF2-40B4-BE49-F238E27FC236}">
              <a16:creationId xmlns:a16="http://schemas.microsoft.com/office/drawing/2014/main" id="{6CDD6208-CD14-4867-A35D-534DA39BD3FB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6052" name="Text Box 75" hidden="1">
          <a:extLst>
            <a:ext uri="{FF2B5EF4-FFF2-40B4-BE49-F238E27FC236}">
              <a16:creationId xmlns:a16="http://schemas.microsoft.com/office/drawing/2014/main" id="{43C2A91C-9834-4808-9ED5-2938D359FD22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6053" name="Text Box 75" hidden="1">
          <a:extLst>
            <a:ext uri="{FF2B5EF4-FFF2-40B4-BE49-F238E27FC236}">
              <a16:creationId xmlns:a16="http://schemas.microsoft.com/office/drawing/2014/main" id="{7F871809-15D1-4C38-91CD-E50CAAE61AD4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6054" name="Text Box 75" hidden="1">
          <a:extLst>
            <a:ext uri="{FF2B5EF4-FFF2-40B4-BE49-F238E27FC236}">
              <a16:creationId xmlns:a16="http://schemas.microsoft.com/office/drawing/2014/main" id="{5932152E-0E80-4A9B-BEB6-6F04F40F9D66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6055" name="Text Box 75" hidden="1">
          <a:extLst>
            <a:ext uri="{FF2B5EF4-FFF2-40B4-BE49-F238E27FC236}">
              <a16:creationId xmlns:a16="http://schemas.microsoft.com/office/drawing/2014/main" id="{CB15B7C8-344F-4DED-8B47-DBBE69EB4973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6056" name="Text Box 75" hidden="1">
          <a:extLst>
            <a:ext uri="{FF2B5EF4-FFF2-40B4-BE49-F238E27FC236}">
              <a16:creationId xmlns:a16="http://schemas.microsoft.com/office/drawing/2014/main" id="{5BE0B739-9E58-4B4E-8B6D-FF14348999CF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6057" name="Text Box 75" hidden="1">
          <a:extLst>
            <a:ext uri="{FF2B5EF4-FFF2-40B4-BE49-F238E27FC236}">
              <a16:creationId xmlns:a16="http://schemas.microsoft.com/office/drawing/2014/main" id="{D5E94197-0533-4424-83E2-54991549B871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6058" name="Text Box 75" hidden="1">
          <a:extLst>
            <a:ext uri="{FF2B5EF4-FFF2-40B4-BE49-F238E27FC236}">
              <a16:creationId xmlns:a16="http://schemas.microsoft.com/office/drawing/2014/main" id="{405D5EB4-9CF3-457F-8A57-498F33B20C71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6059" name="Text Box 75" hidden="1">
          <a:extLst>
            <a:ext uri="{FF2B5EF4-FFF2-40B4-BE49-F238E27FC236}">
              <a16:creationId xmlns:a16="http://schemas.microsoft.com/office/drawing/2014/main" id="{A1111836-4484-45CE-A2A6-02665D2D63F6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6060" name="Text Box 75" hidden="1">
          <a:extLst>
            <a:ext uri="{FF2B5EF4-FFF2-40B4-BE49-F238E27FC236}">
              <a16:creationId xmlns:a16="http://schemas.microsoft.com/office/drawing/2014/main" id="{38F307DA-BB5C-4A6E-A7FF-C8E86BC416D3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6061" name="Text Box 75" hidden="1">
          <a:extLst>
            <a:ext uri="{FF2B5EF4-FFF2-40B4-BE49-F238E27FC236}">
              <a16:creationId xmlns:a16="http://schemas.microsoft.com/office/drawing/2014/main" id="{71FE27AA-8E54-4C8A-B9B9-90FC16DCD0D5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6062" name="Text Box 75" hidden="1">
          <a:extLst>
            <a:ext uri="{FF2B5EF4-FFF2-40B4-BE49-F238E27FC236}">
              <a16:creationId xmlns:a16="http://schemas.microsoft.com/office/drawing/2014/main" id="{7F24F772-F916-4B88-872E-7FDCA69D762A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6063" name="Text Box 75" hidden="1">
          <a:extLst>
            <a:ext uri="{FF2B5EF4-FFF2-40B4-BE49-F238E27FC236}">
              <a16:creationId xmlns:a16="http://schemas.microsoft.com/office/drawing/2014/main" id="{F522FC25-C63A-4F73-BAF6-5D3A0AD171B0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6064" name="Text Box 75" hidden="1">
          <a:extLst>
            <a:ext uri="{FF2B5EF4-FFF2-40B4-BE49-F238E27FC236}">
              <a16:creationId xmlns:a16="http://schemas.microsoft.com/office/drawing/2014/main" id="{78E8A168-249F-4AF8-95D6-6FA2A77387D5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6065" name="Text Box 75" hidden="1">
          <a:extLst>
            <a:ext uri="{FF2B5EF4-FFF2-40B4-BE49-F238E27FC236}">
              <a16:creationId xmlns:a16="http://schemas.microsoft.com/office/drawing/2014/main" id="{ACD00C52-2DCB-4608-9F94-17740D48D211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6066" name="Text Box 75" hidden="1">
          <a:extLst>
            <a:ext uri="{FF2B5EF4-FFF2-40B4-BE49-F238E27FC236}">
              <a16:creationId xmlns:a16="http://schemas.microsoft.com/office/drawing/2014/main" id="{25701D42-6D9A-46A5-BC6C-745092124787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6067" name="Text Box 75" hidden="1">
          <a:extLst>
            <a:ext uri="{FF2B5EF4-FFF2-40B4-BE49-F238E27FC236}">
              <a16:creationId xmlns:a16="http://schemas.microsoft.com/office/drawing/2014/main" id="{66BA99A8-0C8F-43DE-BE37-B8A670290CB3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6068" name="Text Box 75" hidden="1">
          <a:extLst>
            <a:ext uri="{FF2B5EF4-FFF2-40B4-BE49-F238E27FC236}">
              <a16:creationId xmlns:a16="http://schemas.microsoft.com/office/drawing/2014/main" id="{9A6885E1-3F6F-440C-BDE5-D22774DE5322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6069" name="Text Box 75" hidden="1">
          <a:extLst>
            <a:ext uri="{FF2B5EF4-FFF2-40B4-BE49-F238E27FC236}">
              <a16:creationId xmlns:a16="http://schemas.microsoft.com/office/drawing/2014/main" id="{E6BD57F1-A053-4496-9639-B3921C9D8FE2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6070" name="Text Box 75" hidden="1">
          <a:extLst>
            <a:ext uri="{FF2B5EF4-FFF2-40B4-BE49-F238E27FC236}">
              <a16:creationId xmlns:a16="http://schemas.microsoft.com/office/drawing/2014/main" id="{152AF66A-8538-41EA-A15C-65281B96A5F5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152400"/>
    <xdr:sp macro="" textlink="">
      <xdr:nvSpPr>
        <xdr:cNvPr id="16071" name="Text Box 75" hidden="1">
          <a:extLst>
            <a:ext uri="{FF2B5EF4-FFF2-40B4-BE49-F238E27FC236}">
              <a16:creationId xmlns:a16="http://schemas.microsoft.com/office/drawing/2014/main" id="{3D06244A-405E-4470-8CE4-588617BCD060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152400"/>
    <xdr:sp macro="" textlink="">
      <xdr:nvSpPr>
        <xdr:cNvPr id="16072" name="Text Box 75" hidden="1">
          <a:extLst>
            <a:ext uri="{FF2B5EF4-FFF2-40B4-BE49-F238E27FC236}">
              <a16:creationId xmlns:a16="http://schemas.microsoft.com/office/drawing/2014/main" id="{C8CE2099-DB0B-4750-AEC6-403B423C823B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6073" name="Text Box 75" hidden="1">
          <a:extLst>
            <a:ext uri="{FF2B5EF4-FFF2-40B4-BE49-F238E27FC236}">
              <a16:creationId xmlns:a16="http://schemas.microsoft.com/office/drawing/2014/main" id="{2BBD1A97-A9E6-4598-ACE1-1E1B106F3FEF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6074" name="Text Box 75" hidden="1">
          <a:extLst>
            <a:ext uri="{FF2B5EF4-FFF2-40B4-BE49-F238E27FC236}">
              <a16:creationId xmlns:a16="http://schemas.microsoft.com/office/drawing/2014/main" id="{EF8F6435-AD58-48FE-8906-43D3442F1203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6075" name="Text Box 75" hidden="1">
          <a:extLst>
            <a:ext uri="{FF2B5EF4-FFF2-40B4-BE49-F238E27FC236}">
              <a16:creationId xmlns:a16="http://schemas.microsoft.com/office/drawing/2014/main" id="{0148F5EB-A070-4CB0-A709-3E937149F78D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6076" name="Text Box 75" hidden="1">
          <a:extLst>
            <a:ext uri="{FF2B5EF4-FFF2-40B4-BE49-F238E27FC236}">
              <a16:creationId xmlns:a16="http://schemas.microsoft.com/office/drawing/2014/main" id="{BBEF2B5E-E6E3-4B92-8118-E46F19A4B73D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6077" name="Text Box 75" hidden="1">
          <a:extLst>
            <a:ext uri="{FF2B5EF4-FFF2-40B4-BE49-F238E27FC236}">
              <a16:creationId xmlns:a16="http://schemas.microsoft.com/office/drawing/2014/main" id="{F2915844-73A7-4B14-877F-87C077613F8B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6078" name="Text Box 75" hidden="1">
          <a:extLst>
            <a:ext uri="{FF2B5EF4-FFF2-40B4-BE49-F238E27FC236}">
              <a16:creationId xmlns:a16="http://schemas.microsoft.com/office/drawing/2014/main" id="{E481AFE4-F44F-41D9-B460-EA61D9932314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6079" name="Text Box 75" hidden="1">
          <a:extLst>
            <a:ext uri="{FF2B5EF4-FFF2-40B4-BE49-F238E27FC236}">
              <a16:creationId xmlns:a16="http://schemas.microsoft.com/office/drawing/2014/main" id="{13BD78B5-2BDB-43BE-93C6-312AFE0A58DD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6080" name="Text Box 75" hidden="1">
          <a:extLst>
            <a:ext uri="{FF2B5EF4-FFF2-40B4-BE49-F238E27FC236}">
              <a16:creationId xmlns:a16="http://schemas.microsoft.com/office/drawing/2014/main" id="{BDEB5733-DD9F-4572-B5FB-456A6762351B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6081" name="Text Box 75" hidden="1">
          <a:extLst>
            <a:ext uri="{FF2B5EF4-FFF2-40B4-BE49-F238E27FC236}">
              <a16:creationId xmlns:a16="http://schemas.microsoft.com/office/drawing/2014/main" id="{32D9A528-09F2-4325-A5E8-35DE5E633DB9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6082" name="Text Box 75" hidden="1">
          <a:extLst>
            <a:ext uri="{FF2B5EF4-FFF2-40B4-BE49-F238E27FC236}">
              <a16:creationId xmlns:a16="http://schemas.microsoft.com/office/drawing/2014/main" id="{FC9DA503-D835-4FD3-B499-87EB48FEF92D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6083" name="Text Box 75" hidden="1">
          <a:extLst>
            <a:ext uri="{FF2B5EF4-FFF2-40B4-BE49-F238E27FC236}">
              <a16:creationId xmlns:a16="http://schemas.microsoft.com/office/drawing/2014/main" id="{2467C145-85DB-4182-A619-10CB1AC8D47B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6084" name="Text Box 75" hidden="1">
          <a:extLst>
            <a:ext uri="{FF2B5EF4-FFF2-40B4-BE49-F238E27FC236}">
              <a16:creationId xmlns:a16="http://schemas.microsoft.com/office/drawing/2014/main" id="{D66EC6E6-E4B2-4D17-8E9D-100BA8F5C603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6085" name="Text Box 75" hidden="1">
          <a:extLst>
            <a:ext uri="{FF2B5EF4-FFF2-40B4-BE49-F238E27FC236}">
              <a16:creationId xmlns:a16="http://schemas.microsoft.com/office/drawing/2014/main" id="{25C167ED-2659-403D-8766-081E804569FC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6086" name="Text Box 75" hidden="1">
          <a:extLst>
            <a:ext uri="{FF2B5EF4-FFF2-40B4-BE49-F238E27FC236}">
              <a16:creationId xmlns:a16="http://schemas.microsoft.com/office/drawing/2014/main" id="{87EE0758-D41C-41F2-9054-FB9DB249A809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6087" name="Text Box 75" hidden="1">
          <a:extLst>
            <a:ext uri="{FF2B5EF4-FFF2-40B4-BE49-F238E27FC236}">
              <a16:creationId xmlns:a16="http://schemas.microsoft.com/office/drawing/2014/main" id="{F72A0597-6009-45BD-A303-B62526D01FDF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6088" name="Text Box 75" hidden="1">
          <a:extLst>
            <a:ext uri="{FF2B5EF4-FFF2-40B4-BE49-F238E27FC236}">
              <a16:creationId xmlns:a16="http://schemas.microsoft.com/office/drawing/2014/main" id="{692CAB25-7B64-4DCB-9514-BB018E823D06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6089" name="Text Box 75" hidden="1">
          <a:extLst>
            <a:ext uri="{FF2B5EF4-FFF2-40B4-BE49-F238E27FC236}">
              <a16:creationId xmlns:a16="http://schemas.microsoft.com/office/drawing/2014/main" id="{0F84C357-A54A-44D3-B03F-017E2D8A3CAC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6090" name="Text Box 75" hidden="1">
          <a:extLst>
            <a:ext uri="{FF2B5EF4-FFF2-40B4-BE49-F238E27FC236}">
              <a16:creationId xmlns:a16="http://schemas.microsoft.com/office/drawing/2014/main" id="{6D584324-4C74-4FC0-A4DC-3AEA90DD0582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6091" name="Text Box 75" hidden="1">
          <a:extLst>
            <a:ext uri="{FF2B5EF4-FFF2-40B4-BE49-F238E27FC236}">
              <a16:creationId xmlns:a16="http://schemas.microsoft.com/office/drawing/2014/main" id="{0B2D9E95-64F3-4DB9-B50A-B1360F1384DA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6092" name="Text Box 75" hidden="1">
          <a:extLst>
            <a:ext uri="{FF2B5EF4-FFF2-40B4-BE49-F238E27FC236}">
              <a16:creationId xmlns:a16="http://schemas.microsoft.com/office/drawing/2014/main" id="{B08F094B-677D-4B01-B05A-4C6831EE6CE7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6093" name="Text Box 75" hidden="1">
          <a:extLst>
            <a:ext uri="{FF2B5EF4-FFF2-40B4-BE49-F238E27FC236}">
              <a16:creationId xmlns:a16="http://schemas.microsoft.com/office/drawing/2014/main" id="{BB2992CF-AA94-411C-8D88-545C751092B6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6094" name="Text Box 75" hidden="1">
          <a:extLst>
            <a:ext uri="{FF2B5EF4-FFF2-40B4-BE49-F238E27FC236}">
              <a16:creationId xmlns:a16="http://schemas.microsoft.com/office/drawing/2014/main" id="{2A9477A8-0DEE-4B65-A6A9-E8804C0D270A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6095" name="Text Box 75" hidden="1">
          <a:extLst>
            <a:ext uri="{FF2B5EF4-FFF2-40B4-BE49-F238E27FC236}">
              <a16:creationId xmlns:a16="http://schemas.microsoft.com/office/drawing/2014/main" id="{FE9123C3-EA44-442E-81F6-8DC888201706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6096" name="Text Box 75" hidden="1">
          <a:extLst>
            <a:ext uri="{FF2B5EF4-FFF2-40B4-BE49-F238E27FC236}">
              <a16:creationId xmlns:a16="http://schemas.microsoft.com/office/drawing/2014/main" id="{553D03A4-9AE5-42D1-ABBF-D4A86CF8CED6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6097" name="Text Box 75" hidden="1">
          <a:extLst>
            <a:ext uri="{FF2B5EF4-FFF2-40B4-BE49-F238E27FC236}">
              <a16:creationId xmlns:a16="http://schemas.microsoft.com/office/drawing/2014/main" id="{755DC717-2CD9-44E3-B1A0-0BF0F0087A89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6098" name="Text Box 75" hidden="1">
          <a:extLst>
            <a:ext uri="{FF2B5EF4-FFF2-40B4-BE49-F238E27FC236}">
              <a16:creationId xmlns:a16="http://schemas.microsoft.com/office/drawing/2014/main" id="{C4FE4262-A05A-47BE-B239-60D5AF687667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6099" name="Text Box 75" hidden="1">
          <a:extLst>
            <a:ext uri="{FF2B5EF4-FFF2-40B4-BE49-F238E27FC236}">
              <a16:creationId xmlns:a16="http://schemas.microsoft.com/office/drawing/2014/main" id="{7FC1D242-415A-4E89-AC09-8B275CA0EA2C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6100" name="Text Box 75" hidden="1">
          <a:extLst>
            <a:ext uri="{FF2B5EF4-FFF2-40B4-BE49-F238E27FC236}">
              <a16:creationId xmlns:a16="http://schemas.microsoft.com/office/drawing/2014/main" id="{2C7449D1-B38C-4451-AED0-816EF998EE6A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6101" name="Text Box 75" hidden="1">
          <a:extLst>
            <a:ext uri="{FF2B5EF4-FFF2-40B4-BE49-F238E27FC236}">
              <a16:creationId xmlns:a16="http://schemas.microsoft.com/office/drawing/2014/main" id="{45FBA2CD-C15E-4776-A681-48A8A1D665E5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6102" name="Text Box 75" hidden="1">
          <a:extLst>
            <a:ext uri="{FF2B5EF4-FFF2-40B4-BE49-F238E27FC236}">
              <a16:creationId xmlns:a16="http://schemas.microsoft.com/office/drawing/2014/main" id="{8086D63B-EBCD-42C1-8611-DBED9F039C7E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6103" name="Text Box 75" hidden="1">
          <a:extLst>
            <a:ext uri="{FF2B5EF4-FFF2-40B4-BE49-F238E27FC236}">
              <a16:creationId xmlns:a16="http://schemas.microsoft.com/office/drawing/2014/main" id="{2B973D17-D89E-47D6-AA59-043071442A77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6104" name="Text Box 75" hidden="1">
          <a:extLst>
            <a:ext uri="{FF2B5EF4-FFF2-40B4-BE49-F238E27FC236}">
              <a16:creationId xmlns:a16="http://schemas.microsoft.com/office/drawing/2014/main" id="{AC8E7330-1393-4AC8-940A-BB51642D28F8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6105" name="Text Box 75" hidden="1">
          <a:extLst>
            <a:ext uri="{FF2B5EF4-FFF2-40B4-BE49-F238E27FC236}">
              <a16:creationId xmlns:a16="http://schemas.microsoft.com/office/drawing/2014/main" id="{64B70A16-7CC5-40B4-A6B6-B761B41EFD7E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6106" name="Text Box 75" hidden="1">
          <a:extLst>
            <a:ext uri="{FF2B5EF4-FFF2-40B4-BE49-F238E27FC236}">
              <a16:creationId xmlns:a16="http://schemas.microsoft.com/office/drawing/2014/main" id="{900CB38C-1CB9-4350-BFC2-EB322C8A3889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6107" name="Text Box 75" hidden="1">
          <a:extLst>
            <a:ext uri="{FF2B5EF4-FFF2-40B4-BE49-F238E27FC236}">
              <a16:creationId xmlns:a16="http://schemas.microsoft.com/office/drawing/2014/main" id="{65FC6841-A731-4BB4-992C-FE4C82B1CB1C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6108" name="Text Box 75" hidden="1">
          <a:extLst>
            <a:ext uri="{FF2B5EF4-FFF2-40B4-BE49-F238E27FC236}">
              <a16:creationId xmlns:a16="http://schemas.microsoft.com/office/drawing/2014/main" id="{2A586C42-200C-43E2-893E-582A1DB4D81D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6109" name="Text Box 75" hidden="1">
          <a:extLst>
            <a:ext uri="{FF2B5EF4-FFF2-40B4-BE49-F238E27FC236}">
              <a16:creationId xmlns:a16="http://schemas.microsoft.com/office/drawing/2014/main" id="{D4349D40-CBA3-479B-B530-39C81A148D26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6110" name="Text Box 75" hidden="1">
          <a:extLst>
            <a:ext uri="{FF2B5EF4-FFF2-40B4-BE49-F238E27FC236}">
              <a16:creationId xmlns:a16="http://schemas.microsoft.com/office/drawing/2014/main" id="{48BDA6AA-69EB-4CF0-A47E-76724CB07A16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6111" name="Text Box 75" hidden="1">
          <a:extLst>
            <a:ext uri="{FF2B5EF4-FFF2-40B4-BE49-F238E27FC236}">
              <a16:creationId xmlns:a16="http://schemas.microsoft.com/office/drawing/2014/main" id="{91F2CEC6-0DBB-4927-9172-88546ECAB39F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6112" name="Text Box 75" hidden="1">
          <a:extLst>
            <a:ext uri="{FF2B5EF4-FFF2-40B4-BE49-F238E27FC236}">
              <a16:creationId xmlns:a16="http://schemas.microsoft.com/office/drawing/2014/main" id="{1074A78A-D09D-4EAD-8B58-981BC1BDB2C0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6113" name="Text Box 75" hidden="1">
          <a:extLst>
            <a:ext uri="{FF2B5EF4-FFF2-40B4-BE49-F238E27FC236}">
              <a16:creationId xmlns:a16="http://schemas.microsoft.com/office/drawing/2014/main" id="{D0C10629-C13C-451C-95FC-090BDA653D95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6114" name="Text Box 75" hidden="1">
          <a:extLst>
            <a:ext uri="{FF2B5EF4-FFF2-40B4-BE49-F238E27FC236}">
              <a16:creationId xmlns:a16="http://schemas.microsoft.com/office/drawing/2014/main" id="{6BB2B42A-9A9D-4126-A52A-4AD76D2002B0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6115" name="Text Box 75" hidden="1">
          <a:extLst>
            <a:ext uri="{FF2B5EF4-FFF2-40B4-BE49-F238E27FC236}">
              <a16:creationId xmlns:a16="http://schemas.microsoft.com/office/drawing/2014/main" id="{58EFDF65-23F0-42BD-9154-CEE21A9AABAD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6116" name="Text Box 75" hidden="1">
          <a:extLst>
            <a:ext uri="{FF2B5EF4-FFF2-40B4-BE49-F238E27FC236}">
              <a16:creationId xmlns:a16="http://schemas.microsoft.com/office/drawing/2014/main" id="{FA7EAC1E-96CA-4B99-9AE7-491609CA8D68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6117" name="Text Box 75" hidden="1">
          <a:extLst>
            <a:ext uri="{FF2B5EF4-FFF2-40B4-BE49-F238E27FC236}">
              <a16:creationId xmlns:a16="http://schemas.microsoft.com/office/drawing/2014/main" id="{8719F8CC-7708-44B5-A400-6B4E28464FAE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152400"/>
    <xdr:sp macro="" textlink="">
      <xdr:nvSpPr>
        <xdr:cNvPr id="16118" name="Text Box 75" hidden="1">
          <a:extLst>
            <a:ext uri="{FF2B5EF4-FFF2-40B4-BE49-F238E27FC236}">
              <a16:creationId xmlns:a16="http://schemas.microsoft.com/office/drawing/2014/main" id="{8D7D0C4A-E9FA-4ECF-AB5A-1E03AF8B0B81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6119" name="Text Box 75" hidden="1">
          <a:extLst>
            <a:ext uri="{FF2B5EF4-FFF2-40B4-BE49-F238E27FC236}">
              <a16:creationId xmlns:a16="http://schemas.microsoft.com/office/drawing/2014/main" id="{7A76CFD1-D753-4AAA-BFA4-FC65E39E4798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6120" name="Text Box 75" hidden="1">
          <a:extLst>
            <a:ext uri="{FF2B5EF4-FFF2-40B4-BE49-F238E27FC236}">
              <a16:creationId xmlns:a16="http://schemas.microsoft.com/office/drawing/2014/main" id="{C74B0242-D8F6-4358-AB84-8E550C94946B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6121" name="Text Box 75" hidden="1">
          <a:extLst>
            <a:ext uri="{FF2B5EF4-FFF2-40B4-BE49-F238E27FC236}">
              <a16:creationId xmlns:a16="http://schemas.microsoft.com/office/drawing/2014/main" id="{7F6391E2-5E87-4584-8E64-E75342F7751B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6122" name="Text Box 75" hidden="1">
          <a:extLst>
            <a:ext uri="{FF2B5EF4-FFF2-40B4-BE49-F238E27FC236}">
              <a16:creationId xmlns:a16="http://schemas.microsoft.com/office/drawing/2014/main" id="{2E85E537-0527-4448-91F6-8B7F609D8125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6123" name="Text Box 75" hidden="1">
          <a:extLst>
            <a:ext uri="{FF2B5EF4-FFF2-40B4-BE49-F238E27FC236}">
              <a16:creationId xmlns:a16="http://schemas.microsoft.com/office/drawing/2014/main" id="{1492E864-F401-4DD6-8F39-1A87458F7584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6124" name="Text Box 75" hidden="1">
          <a:extLst>
            <a:ext uri="{FF2B5EF4-FFF2-40B4-BE49-F238E27FC236}">
              <a16:creationId xmlns:a16="http://schemas.microsoft.com/office/drawing/2014/main" id="{0AEEBB99-0B38-490F-A166-800EFF36E1D0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6125" name="Text Box 75" hidden="1">
          <a:extLst>
            <a:ext uri="{FF2B5EF4-FFF2-40B4-BE49-F238E27FC236}">
              <a16:creationId xmlns:a16="http://schemas.microsoft.com/office/drawing/2014/main" id="{D3AC8AC5-70DA-413A-AF25-1B2D3DBD6D8B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6126" name="Text Box 75" hidden="1">
          <a:extLst>
            <a:ext uri="{FF2B5EF4-FFF2-40B4-BE49-F238E27FC236}">
              <a16:creationId xmlns:a16="http://schemas.microsoft.com/office/drawing/2014/main" id="{4CAD4A54-3FC7-479C-8043-67EBCA6A3B4A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6127" name="Text Box 75" hidden="1">
          <a:extLst>
            <a:ext uri="{FF2B5EF4-FFF2-40B4-BE49-F238E27FC236}">
              <a16:creationId xmlns:a16="http://schemas.microsoft.com/office/drawing/2014/main" id="{E4C34B6D-9AAF-449D-8E8D-9E5FBC2A8EA4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6128" name="Text Box 75" hidden="1">
          <a:extLst>
            <a:ext uri="{FF2B5EF4-FFF2-40B4-BE49-F238E27FC236}">
              <a16:creationId xmlns:a16="http://schemas.microsoft.com/office/drawing/2014/main" id="{C38449F7-CFBD-4347-B177-72347C12A63A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6129" name="Text Box 75" hidden="1">
          <a:extLst>
            <a:ext uri="{FF2B5EF4-FFF2-40B4-BE49-F238E27FC236}">
              <a16:creationId xmlns:a16="http://schemas.microsoft.com/office/drawing/2014/main" id="{64BA158A-8691-4985-9B93-0003E45D0363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6130" name="Text Box 75" hidden="1">
          <a:extLst>
            <a:ext uri="{FF2B5EF4-FFF2-40B4-BE49-F238E27FC236}">
              <a16:creationId xmlns:a16="http://schemas.microsoft.com/office/drawing/2014/main" id="{949C6EED-A1BD-4F79-A5FB-0B72DE1E1D6B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6131" name="Text Box 75" hidden="1">
          <a:extLst>
            <a:ext uri="{FF2B5EF4-FFF2-40B4-BE49-F238E27FC236}">
              <a16:creationId xmlns:a16="http://schemas.microsoft.com/office/drawing/2014/main" id="{9F480521-566C-4D59-B170-A295FB37F75A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6132" name="Text Box 75" hidden="1">
          <a:extLst>
            <a:ext uri="{FF2B5EF4-FFF2-40B4-BE49-F238E27FC236}">
              <a16:creationId xmlns:a16="http://schemas.microsoft.com/office/drawing/2014/main" id="{D57BBB59-6BE0-4DD3-A875-C521E4F63B95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6133" name="Text Box 75" hidden="1">
          <a:extLst>
            <a:ext uri="{FF2B5EF4-FFF2-40B4-BE49-F238E27FC236}">
              <a16:creationId xmlns:a16="http://schemas.microsoft.com/office/drawing/2014/main" id="{FCF025CB-8AE3-4BF3-8D3B-F97EE69CCE70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6134" name="Text Box 75" hidden="1">
          <a:extLst>
            <a:ext uri="{FF2B5EF4-FFF2-40B4-BE49-F238E27FC236}">
              <a16:creationId xmlns:a16="http://schemas.microsoft.com/office/drawing/2014/main" id="{3F5A53C5-E766-4F7D-8CB0-B44964A71FFD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6135" name="Text Box 75" hidden="1">
          <a:extLst>
            <a:ext uri="{FF2B5EF4-FFF2-40B4-BE49-F238E27FC236}">
              <a16:creationId xmlns:a16="http://schemas.microsoft.com/office/drawing/2014/main" id="{AA89BD5A-BAB2-4E69-ACC2-D8D76158E8F7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6136" name="Text Box 75" hidden="1">
          <a:extLst>
            <a:ext uri="{FF2B5EF4-FFF2-40B4-BE49-F238E27FC236}">
              <a16:creationId xmlns:a16="http://schemas.microsoft.com/office/drawing/2014/main" id="{07C9C3AB-0EEE-46D1-972C-400256AC18B9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6137" name="Text Box 75" hidden="1">
          <a:extLst>
            <a:ext uri="{FF2B5EF4-FFF2-40B4-BE49-F238E27FC236}">
              <a16:creationId xmlns:a16="http://schemas.microsoft.com/office/drawing/2014/main" id="{9ABD8D1F-9418-4844-A695-95CB7486D5A9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6138" name="Text Box 75" hidden="1">
          <a:extLst>
            <a:ext uri="{FF2B5EF4-FFF2-40B4-BE49-F238E27FC236}">
              <a16:creationId xmlns:a16="http://schemas.microsoft.com/office/drawing/2014/main" id="{DB61A40C-0F34-4A53-80CA-39A8F192C6B2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6139" name="Text Box 75" hidden="1">
          <a:extLst>
            <a:ext uri="{FF2B5EF4-FFF2-40B4-BE49-F238E27FC236}">
              <a16:creationId xmlns:a16="http://schemas.microsoft.com/office/drawing/2014/main" id="{3CF4A695-B21A-4DA9-9952-33591E815809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6140" name="Text Box 75" hidden="1">
          <a:extLst>
            <a:ext uri="{FF2B5EF4-FFF2-40B4-BE49-F238E27FC236}">
              <a16:creationId xmlns:a16="http://schemas.microsoft.com/office/drawing/2014/main" id="{519F5691-E625-495F-8FEA-0CB87B5EE4EE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6141" name="Text Box 75" hidden="1">
          <a:extLst>
            <a:ext uri="{FF2B5EF4-FFF2-40B4-BE49-F238E27FC236}">
              <a16:creationId xmlns:a16="http://schemas.microsoft.com/office/drawing/2014/main" id="{CF15A22E-D9EC-43FA-9D28-FA01DDFB9A3A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6142" name="Text Box 75" hidden="1">
          <a:extLst>
            <a:ext uri="{FF2B5EF4-FFF2-40B4-BE49-F238E27FC236}">
              <a16:creationId xmlns:a16="http://schemas.microsoft.com/office/drawing/2014/main" id="{D3CE9DB4-05E4-4EC8-BF98-CDF198147607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6143" name="Text Box 75" hidden="1">
          <a:extLst>
            <a:ext uri="{FF2B5EF4-FFF2-40B4-BE49-F238E27FC236}">
              <a16:creationId xmlns:a16="http://schemas.microsoft.com/office/drawing/2014/main" id="{594EFA47-3135-4444-A463-832D433AA579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152400"/>
    <xdr:sp macro="" textlink="">
      <xdr:nvSpPr>
        <xdr:cNvPr id="16144" name="Text Box 75" hidden="1">
          <a:extLst>
            <a:ext uri="{FF2B5EF4-FFF2-40B4-BE49-F238E27FC236}">
              <a16:creationId xmlns:a16="http://schemas.microsoft.com/office/drawing/2014/main" id="{E639F925-59C0-46FE-858C-AC32F9C4C433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152400"/>
    <xdr:sp macro="" textlink="">
      <xdr:nvSpPr>
        <xdr:cNvPr id="16145" name="Text Box 75" hidden="1">
          <a:extLst>
            <a:ext uri="{FF2B5EF4-FFF2-40B4-BE49-F238E27FC236}">
              <a16:creationId xmlns:a16="http://schemas.microsoft.com/office/drawing/2014/main" id="{385DBCBF-3116-466D-9A55-1933FF3AB6F5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6146" name="Text Box 75" hidden="1">
          <a:extLst>
            <a:ext uri="{FF2B5EF4-FFF2-40B4-BE49-F238E27FC236}">
              <a16:creationId xmlns:a16="http://schemas.microsoft.com/office/drawing/2014/main" id="{B92B00A6-E54E-426B-995B-7D602E79B274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6147" name="Text Box 75" hidden="1">
          <a:extLst>
            <a:ext uri="{FF2B5EF4-FFF2-40B4-BE49-F238E27FC236}">
              <a16:creationId xmlns:a16="http://schemas.microsoft.com/office/drawing/2014/main" id="{809A4B63-F5F6-4C48-8E8F-29C4555553F3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6148" name="Text Box 75" hidden="1">
          <a:extLst>
            <a:ext uri="{FF2B5EF4-FFF2-40B4-BE49-F238E27FC236}">
              <a16:creationId xmlns:a16="http://schemas.microsoft.com/office/drawing/2014/main" id="{860A2696-7AAF-4060-BD06-3E1473DEF02A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6149" name="Text Box 75" hidden="1">
          <a:extLst>
            <a:ext uri="{FF2B5EF4-FFF2-40B4-BE49-F238E27FC236}">
              <a16:creationId xmlns:a16="http://schemas.microsoft.com/office/drawing/2014/main" id="{7BC2B98E-766A-4BBE-8528-29A189BCA06E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6150" name="Text Box 75" hidden="1">
          <a:extLst>
            <a:ext uri="{FF2B5EF4-FFF2-40B4-BE49-F238E27FC236}">
              <a16:creationId xmlns:a16="http://schemas.microsoft.com/office/drawing/2014/main" id="{72F5E8A6-5B3B-40D9-8644-8DFD7A05BC83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6151" name="Text Box 75" hidden="1">
          <a:extLst>
            <a:ext uri="{FF2B5EF4-FFF2-40B4-BE49-F238E27FC236}">
              <a16:creationId xmlns:a16="http://schemas.microsoft.com/office/drawing/2014/main" id="{C41B0828-D1E8-4D6B-845A-2EBB4EFFAD61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6152" name="Text Box 75" hidden="1">
          <a:extLst>
            <a:ext uri="{FF2B5EF4-FFF2-40B4-BE49-F238E27FC236}">
              <a16:creationId xmlns:a16="http://schemas.microsoft.com/office/drawing/2014/main" id="{487C5296-AC21-4E50-9EA0-CB60F7EEED9C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6153" name="Text Box 75" hidden="1">
          <a:extLst>
            <a:ext uri="{FF2B5EF4-FFF2-40B4-BE49-F238E27FC236}">
              <a16:creationId xmlns:a16="http://schemas.microsoft.com/office/drawing/2014/main" id="{E96AEACF-7552-4017-8036-16B23AEAD2A2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6154" name="Text Box 75" hidden="1">
          <a:extLst>
            <a:ext uri="{FF2B5EF4-FFF2-40B4-BE49-F238E27FC236}">
              <a16:creationId xmlns:a16="http://schemas.microsoft.com/office/drawing/2014/main" id="{D2D26DA9-58D4-430E-AC90-09C2BA62F7DC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6155" name="Text Box 75" hidden="1">
          <a:extLst>
            <a:ext uri="{FF2B5EF4-FFF2-40B4-BE49-F238E27FC236}">
              <a16:creationId xmlns:a16="http://schemas.microsoft.com/office/drawing/2014/main" id="{E81AD6FA-54D8-466E-9184-CF39473AA149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6156" name="Text Box 75" hidden="1">
          <a:extLst>
            <a:ext uri="{FF2B5EF4-FFF2-40B4-BE49-F238E27FC236}">
              <a16:creationId xmlns:a16="http://schemas.microsoft.com/office/drawing/2014/main" id="{9C61410E-2F4B-427D-A7FF-6163F86F1A8C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6157" name="Text Box 75" hidden="1">
          <a:extLst>
            <a:ext uri="{FF2B5EF4-FFF2-40B4-BE49-F238E27FC236}">
              <a16:creationId xmlns:a16="http://schemas.microsoft.com/office/drawing/2014/main" id="{8BD1770D-BE79-488A-9BEE-F600EDE3805B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6158" name="Text Box 75" hidden="1">
          <a:extLst>
            <a:ext uri="{FF2B5EF4-FFF2-40B4-BE49-F238E27FC236}">
              <a16:creationId xmlns:a16="http://schemas.microsoft.com/office/drawing/2014/main" id="{9961C43E-2CCB-4131-8F0C-1E7B30C32DDD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6159" name="Text Box 75" hidden="1">
          <a:extLst>
            <a:ext uri="{FF2B5EF4-FFF2-40B4-BE49-F238E27FC236}">
              <a16:creationId xmlns:a16="http://schemas.microsoft.com/office/drawing/2014/main" id="{AAABBC51-5918-40EC-8248-2869965AA090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6160" name="Text Box 75" hidden="1">
          <a:extLst>
            <a:ext uri="{FF2B5EF4-FFF2-40B4-BE49-F238E27FC236}">
              <a16:creationId xmlns:a16="http://schemas.microsoft.com/office/drawing/2014/main" id="{BC1C5FA8-CFFC-4907-A9E4-76CFC6A25137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6161" name="Text Box 75" hidden="1">
          <a:extLst>
            <a:ext uri="{FF2B5EF4-FFF2-40B4-BE49-F238E27FC236}">
              <a16:creationId xmlns:a16="http://schemas.microsoft.com/office/drawing/2014/main" id="{8EC804A4-B639-4898-8DE6-045647292BAB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6162" name="Text Box 75" hidden="1">
          <a:extLst>
            <a:ext uri="{FF2B5EF4-FFF2-40B4-BE49-F238E27FC236}">
              <a16:creationId xmlns:a16="http://schemas.microsoft.com/office/drawing/2014/main" id="{40ABB8BF-0D91-45F6-B2E4-58AE6166019D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6163" name="Text Box 75" hidden="1">
          <a:extLst>
            <a:ext uri="{FF2B5EF4-FFF2-40B4-BE49-F238E27FC236}">
              <a16:creationId xmlns:a16="http://schemas.microsoft.com/office/drawing/2014/main" id="{D554BEB4-6098-4B5C-A420-C581CCF791BD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6164" name="Text Box 75" hidden="1">
          <a:extLst>
            <a:ext uri="{FF2B5EF4-FFF2-40B4-BE49-F238E27FC236}">
              <a16:creationId xmlns:a16="http://schemas.microsoft.com/office/drawing/2014/main" id="{2A072997-4D91-41C5-A02C-231F2B8E0659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6165" name="Text Box 75" hidden="1">
          <a:extLst>
            <a:ext uri="{FF2B5EF4-FFF2-40B4-BE49-F238E27FC236}">
              <a16:creationId xmlns:a16="http://schemas.microsoft.com/office/drawing/2014/main" id="{8057BF15-BEB7-4262-8DF7-444ECFD94004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6166" name="Text Box 75" hidden="1">
          <a:extLst>
            <a:ext uri="{FF2B5EF4-FFF2-40B4-BE49-F238E27FC236}">
              <a16:creationId xmlns:a16="http://schemas.microsoft.com/office/drawing/2014/main" id="{FA80B00C-736D-40BF-8316-5214F7B3FEE1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6167" name="Text Box 75" hidden="1">
          <a:extLst>
            <a:ext uri="{FF2B5EF4-FFF2-40B4-BE49-F238E27FC236}">
              <a16:creationId xmlns:a16="http://schemas.microsoft.com/office/drawing/2014/main" id="{E7D16376-54FA-4005-A501-152AC2F9681F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6168" name="Text Box 75" hidden="1">
          <a:extLst>
            <a:ext uri="{FF2B5EF4-FFF2-40B4-BE49-F238E27FC236}">
              <a16:creationId xmlns:a16="http://schemas.microsoft.com/office/drawing/2014/main" id="{1C457469-C4AB-4929-A313-C994AE91A435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6169" name="Text Box 75" hidden="1">
          <a:extLst>
            <a:ext uri="{FF2B5EF4-FFF2-40B4-BE49-F238E27FC236}">
              <a16:creationId xmlns:a16="http://schemas.microsoft.com/office/drawing/2014/main" id="{608EBECB-694B-4F11-BA03-4141B81F9CDB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6170" name="Text Box 75" hidden="1">
          <a:extLst>
            <a:ext uri="{FF2B5EF4-FFF2-40B4-BE49-F238E27FC236}">
              <a16:creationId xmlns:a16="http://schemas.microsoft.com/office/drawing/2014/main" id="{F7AE74D8-6B1A-46DD-A4FC-E6D3541933E0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152400"/>
    <xdr:sp macro="" textlink="">
      <xdr:nvSpPr>
        <xdr:cNvPr id="16171" name="Text Box 75" hidden="1">
          <a:extLst>
            <a:ext uri="{FF2B5EF4-FFF2-40B4-BE49-F238E27FC236}">
              <a16:creationId xmlns:a16="http://schemas.microsoft.com/office/drawing/2014/main" id="{E877B3C1-935E-4699-B0A2-23F6765067EC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152400"/>
    <xdr:sp macro="" textlink="">
      <xdr:nvSpPr>
        <xdr:cNvPr id="16172" name="Text Box 75" hidden="1">
          <a:extLst>
            <a:ext uri="{FF2B5EF4-FFF2-40B4-BE49-F238E27FC236}">
              <a16:creationId xmlns:a16="http://schemas.microsoft.com/office/drawing/2014/main" id="{AF9024CA-1C0C-4E4B-B326-AC0E2C78CBA6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6173" name="Text Box 75" hidden="1">
          <a:extLst>
            <a:ext uri="{FF2B5EF4-FFF2-40B4-BE49-F238E27FC236}">
              <a16:creationId xmlns:a16="http://schemas.microsoft.com/office/drawing/2014/main" id="{89848AC4-0340-4C73-9C0D-577B4F4961B5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6174" name="Text Box 75" hidden="1">
          <a:extLst>
            <a:ext uri="{FF2B5EF4-FFF2-40B4-BE49-F238E27FC236}">
              <a16:creationId xmlns:a16="http://schemas.microsoft.com/office/drawing/2014/main" id="{249C23A4-FF0C-4C20-973D-D2185518262A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41</xdr:row>
      <xdr:rowOff>76200</xdr:rowOff>
    </xdr:from>
    <xdr:ext cx="76200" cy="200025"/>
    <xdr:sp macro="" textlink="">
      <xdr:nvSpPr>
        <xdr:cNvPr id="16175" name="Text Box 75" hidden="1">
          <a:extLst>
            <a:ext uri="{FF2B5EF4-FFF2-40B4-BE49-F238E27FC236}">
              <a16:creationId xmlns:a16="http://schemas.microsoft.com/office/drawing/2014/main" id="{F6761A47-C4F8-4B5B-BB1F-1E29A0058546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41</xdr:row>
      <xdr:rowOff>76200</xdr:rowOff>
    </xdr:from>
    <xdr:ext cx="76200" cy="200025"/>
    <xdr:sp macro="" textlink="">
      <xdr:nvSpPr>
        <xdr:cNvPr id="16176" name="Text Box 75" hidden="1">
          <a:extLst>
            <a:ext uri="{FF2B5EF4-FFF2-40B4-BE49-F238E27FC236}">
              <a16:creationId xmlns:a16="http://schemas.microsoft.com/office/drawing/2014/main" id="{C0247E57-4E76-4F35-8846-F0DF5FF42A5C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6177" name="Text Box 75" hidden="1">
          <a:extLst>
            <a:ext uri="{FF2B5EF4-FFF2-40B4-BE49-F238E27FC236}">
              <a16:creationId xmlns:a16="http://schemas.microsoft.com/office/drawing/2014/main" id="{F7BB788B-4C0E-4F7B-93AB-DB5B34FC1F93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6178" name="Text Box 75" hidden="1">
          <a:extLst>
            <a:ext uri="{FF2B5EF4-FFF2-40B4-BE49-F238E27FC236}">
              <a16:creationId xmlns:a16="http://schemas.microsoft.com/office/drawing/2014/main" id="{ABCDB2DF-3BEF-4A53-9462-E151DE46339F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6179" name="Text Box 75" hidden="1">
          <a:extLst>
            <a:ext uri="{FF2B5EF4-FFF2-40B4-BE49-F238E27FC236}">
              <a16:creationId xmlns:a16="http://schemas.microsoft.com/office/drawing/2014/main" id="{C0D35EAF-634E-4004-A610-72E0211E3A56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41</xdr:row>
      <xdr:rowOff>76200</xdr:rowOff>
    </xdr:from>
    <xdr:ext cx="76200" cy="200025"/>
    <xdr:sp macro="" textlink="">
      <xdr:nvSpPr>
        <xdr:cNvPr id="16180" name="Text Box 75" hidden="1">
          <a:extLst>
            <a:ext uri="{FF2B5EF4-FFF2-40B4-BE49-F238E27FC236}">
              <a16:creationId xmlns:a16="http://schemas.microsoft.com/office/drawing/2014/main" id="{28D5A519-4C98-4C27-9757-CCFA1D34A678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41</xdr:row>
      <xdr:rowOff>76200</xdr:rowOff>
    </xdr:from>
    <xdr:ext cx="76200" cy="200025"/>
    <xdr:sp macro="" textlink="">
      <xdr:nvSpPr>
        <xdr:cNvPr id="16181" name="Text Box 75" hidden="1">
          <a:extLst>
            <a:ext uri="{FF2B5EF4-FFF2-40B4-BE49-F238E27FC236}">
              <a16:creationId xmlns:a16="http://schemas.microsoft.com/office/drawing/2014/main" id="{0F468E28-E53A-4A74-83F3-4ACDA05F7771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41</xdr:row>
      <xdr:rowOff>76200</xdr:rowOff>
    </xdr:from>
    <xdr:ext cx="76200" cy="200025"/>
    <xdr:sp macro="" textlink="">
      <xdr:nvSpPr>
        <xdr:cNvPr id="16182" name="Text Box 75" hidden="1">
          <a:extLst>
            <a:ext uri="{FF2B5EF4-FFF2-40B4-BE49-F238E27FC236}">
              <a16:creationId xmlns:a16="http://schemas.microsoft.com/office/drawing/2014/main" id="{1B912BCA-2534-4986-9150-10C57CF27415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6183" name="Text Box 75" hidden="1">
          <a:extLst>
            <a:ext uri="{FF2B5EF4-FFF2-40B4-BE49-F238E27FC236}">
              <a16:creationId xmlns:a16="http://schemas.microsoft.com/office/drawing/2014/main" id="{B49984EE-05B5-416E-B972-AA79CC300023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6184" name="Text Box 75" hidden="1">
          <a:extLst>
            <a:ext uri="{FF2B5EF4-FFF2-40B4-BE49-F238E27FC236}">
              <a16:creationId xmlns:a16="http://schemas.microsoft.com/office/drawing/2014/main" id="{C6F8BF54-4607-4006-B786-007033227854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6185" name="Text Box 75" hidden="1">
          <a:extLst>
            <a:ext uri="{FF2B5EF4-FFF2-40B4-BE49-F238E27FC236}">
              <a16:creationId xmlns:a16="http://schemas.microsoft.com/office/drawing/2014/main" id="{0D682752-057F-4B9A-98C7-CF6FE6AB6B16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6186" name="Text Box 75" hidden="1">
          <a:extLst>
            <a:ext uri="{FF2B5EF4-FFF2-40B4-BE49-F238E27FC236}">
              <a16:creationId xmlns:a16="http://schemas.microsoft.com/office/drawing/2014/main" id="{78B6141B-901A-4E81-97D4-BB7A9310436E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41</xdr:row>
      <xdr:rowOff>76200</xdr:rowOff>
    </xdr:from>
    <xdr:ext cx="76200" cy="200025"/>
    <xdr:sp macro="" textlink="">
      <xdr:nvSpPr>
        <xdr:cNvPr id="16187" name="Text Box 75" hidden="1">
          <a:extLst>
            <a:ext uri="{FF2B5EF4-FFF2-40B4-BE49-F238E27FC236}">
              <a16:creationId xmlns:a16="http://schemas.microsoft.com/office/drawing/2014/main" id="{5D3A01DD-78C7-466B-9BDC-2B87A29BF1CC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41</xdr:row>
      <xdr:rowOff>76200</xdr:rowOff>
    </xdr:from>
    <xdr:ext cx="76200" cy="200025"/>
    <xdr:sp macro="" textlink="">
      <xdr:nvSpPr>
        <xdr:cNvPr id="16188" name="Text Box 75" hidden="1">
          <a:extLst>
            <a:ext uri="{FF2B5EF4-FFF2-40B4-BE49-F238E27FC236}">
              <a16:creationId xmlns:a16="http://schemas.microsoft.com/office/drawing/2014/main" id="{0C2F3B99-7FC1-45CC-919D-8ECC5DD90FCB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41</xdr:row>
      <xdr:rowOff>76200</xdr:rowOff>
    </xdr:from>
    <xdr:ext cx="76200" cy="200025"/>
    <xdr:sp macro="" textlink="">
      <xdr:nvSpPr>
        <xdr:cNvPr id="16189" name="Text Box 75" hidden="1">
          <a:extLst>
            <a:ext uri="{FF2B5EF4-FFF2-40B4-BE49-F238E27FC236}">
              <a16:creationId xmlns:a16="http://schemas.microsoft.com/office/drawing/2014/main" id="{2F87DF1B-E06E-4149-B1EC-FF427CDC5010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41</xdr:row>
      <xdr:rowOff>76200</xdr:rowOff>
    </xdr:from>
    <xdr:ext cx="76200" cy="200025"/>
    <xdr:sp macro="" textlink="">
      <xdr:nvSpPr>
        <xdr:cNvPr id="16190" name="Text Box 75" hidden="1">
          <a:extLst>
            <a:ext uri="{FF2B5EF4-FFF2-40B4-BE49-F238E27FC236}">
              <a16:creationId xmlns:a16="http://schemas.microsoft.com/office/drawing/2014/main" id="{125F9F04-A327-4191-B6A7-71B88C45BF18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6191" name="Text Box 75" hidden="1">
          <a:extLst>
            <a:ext uri="{FF2B5EF4-FFF2-40B4-BE49-F238E27FC236}">
              <a16:creationId xmlns:a16="http://schemas.microsoft.com/office/drawing/2014/main" id="{91BAF847-1934-4DF6-835E-7FB3364B5D1C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6192" name="Text Box 75" hidden="1">
          <a:extLst>
            <a:ext uri="{FF2B5EF4-FFF2-40B4-BE49-F238E27FC236}">
              <a16:creationId xmlns:a16="http://schemas.microsoft.com/office/drawing/2014/main" id="{B24EBBF6-C011-4EB7-B26F-4833D3251728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6193" name="Text Box 75" hidden="1">
          <a:extLst>
            <a:ext uri="{FF2B5EF4-FFF2-40B4-BE49-F238E27FC236}">
              <a16:creationId xmlns:a16="http://schemas.microsoft.com/office/drawing/2014/main" id="{035BCAAD-C551-4D32-B5E9-8BD9D8E2F1B0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6194" name="Text Box 75" hidden="1">
          <a:extLst>
            <a:ext uri="{FF2B5EF4-FFF2-40B4-BE49-F238E27FC236}">
              <a16:creationId xmlns:a16="http://schemas.microsoft.com/office/drawing/2014/main" id="{1CBC5D18-64B3-4732-B0D8-BEB7ADC89A2E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6195" name="Text Box 75" hidden="1">
          <a:extLst>
            <a:ext uri="{FF2B5EF4-FFF2-40B4-BE49-F238E27FC236}">
              <a16:creationId xmlns:a16="http://schemas.microsoft.com/office/drawing/2014/main" id="{EBE7D246-D593-49D3-A321-DE8536ACCA20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41</xdr:row>
      <xdr:rowOff>76200</xdr:rowOff>
    </xdr:from>
    <xdr:ext cx="76200" cy="200025"/>
    <xdr:sp macro="" textlink="">
      <xdr:nvSpPr>
        <xdr:cNvPr id="16196" name="Text Box 75" hidden="1">
          <a:extLst>
            <a:ext uri="{FF2B5EF4-FFF2-40B4-BE49-F238E27FC236}">
              <a16:creationId xmlns:a16="http://schemas.microsoft.com/office/drawing/2014/main" id="{04BBCBDF-0052-4B78-A2B1-A559A6AF7C5E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41</xdr:row>
      <xdr:rowOff>76200</xdr:rowOff>
    </xdr:from>
    <xdr:ext cx="76200" cy="200025"/>
    <xdr:sp macro="" textlink="">
      <xdr:nvSpPr>
        <xdr:cNvPr id="16197" name="Text Box 75" hidden="1">
          <a:extLst>
            <a:ext uri="{FF2B5EF4-FFF2-40B4-BE49-F238E27FC236}">
              <a16:creationId xmlns:a16="http://schemas.microsoft.com/office/drawing/2014/main" id="{5D518C1B-F06C-4AED-81E8-2FA106E88A9B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41</xdr:row>
      <xdr:rowOff>76200</xdr:rowOff>
    </xdr:from>
    <xdr:ext cx="76200" cy="200025"/>
    <xdr:sp macro="" textlink="">
      <xdr:nvSpPr>
        <xdr:cNvPr id="16198" name="Text Box 75" hidden="1">
          <a:extLst>
            <a:ext uri="{FF2B5EF4-FFF2-40B4-BE49-F238E27FC236}">
              <a16:creationId xmlns:a16="http://schemas.microsoft.com/office/drawing/2014/main" id="{01FE0B88-CA77-46FD-A529-443A4783E969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41</xdr:row>
      <xdr:rowOff>76200</xdr:rowOff>
    </xdr:from>
    <xdr:ext cx="76200" cy="200025"/>
    <xdr:sp macro="" textlink="">
      <xdr:nvSpPr>
        <xdr:cNvPr id="16199" name="Text Box 75" hidden="1">
          <a:extLst>
            <a:ext uri="{FF2B5EF4-FFF2-40B4-BE49-F238E27FC236}">
              <a16:creationId xmlns:a16="http://schemas.microsoft.com/office/drawing/2014/main" id="{420FEE0C-EDF6-4483-ADA5-A2F71D65123D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41</xdr:row>
      <xdr:rowOff>76200</xdr:rowOff>
    </xdr:from>
    <xdr:ext cx="76200" cy="200025"/>
    <xdr:sp macro="" textlink="">
      <xdr:nvSpPr>
        <xdr:cNvPr id="16200" name="Text Box 75" hidden="1">
          <a:extLst>
            <a:ext uri="{FF2B5EF4-FFF2-40B4-BE49-F238E27FC236}">
              <a16:creationId xmlns:a16="http://schemas.microsoft.com/office/drawing/2014/main" id="{8EA49461-B07F-48DD-9D6A-6FECB035B4ED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6201" name="Text Box 75" hidden="1">
          <a:extLst>
            <a:ext uri="{FF2B5EF4-FFF2-40B4-BE49-F238E27FC236}">
              <a16:creationId xmlns:a16="http://schemas.microsoft.com/office/drawing/2014/main" id="{A195046A-5D7D-441F-B168-8CCDE6FABBC9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6202" name="Text Box 75" hidden="1">
          <a:extLst>
            <a:ext uri="{FF2B5EF4-FFF2-40B4-BE49-F238E27FC236}">
              <a16:creationId xmlns:a16="http://schemas.microsoft.com/office/drawing/2014/main" id="{D793EA71-6929-421F-BB9C-B1E91C49F447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6203" name="Text Box 75" hidden="1">
          <a:extLst>
            <a:ext uri="{FF2B5EF4-FFF2-40B4-BE49-F238E27FC236}">
              <a16:creationId xmlns:a16="http://schemas.microsoft.com/office/drawing/2014/main" id="{7C5F1EDF-13D1-4A9D-8D35-607304BC5393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6204" name="Text Box 75" hidden="1">
          <a:extLst>
            <a:ext uri="{FF2B5EF4-FFF2-40B4-BE49-F238E27FC236}">
              <a16:creationId xmlns:a16="http://schemas.microsoft.com/office/drawing/2014/main" id="{03037343-E55A-43E8-81C9-FF3B94A13629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6205" name="Text Box 75" hidden="1">
          <a:extLst>
            <a:ext uri="{FF2B5EF4-FFF2-40B4-BE49-F238E27FC236}">
              <a16:creationId xmlns:a16="http://schemas.microsoft.com/office/drawing/2014/main" id="{87DE19A5-95E2-4EE9-AAF8-DF9304173153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6206" name="Text Box 75" hidden="1">
          <a:extLst>
            <a:ext uri="{FF2B5EF4-FFF2-40B4-BE49-F238E27FC236}">
              <a16:creationId xmlns:a16="http://schemas.microsoft.com/office/drawing/2014/main" id="{CB2FCD1A-F5E4-46C9-B683-F813FF890B0A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41</xdr:row>
      <xdr:rowOff>76200</xdr:rowOff>
    </xdr:from>
    <xdr:ext cx="76200" cy="200025"/>
    <xdr:sp macro="" textlink="">
      <xdr:nvSpPr>
        <xdr:cNvPr id="16207" name="Text Box 75" hidden="1">
          <a:extLst>
            <a:ext uri="{FF2B5EF4-FFF2-40B4-BE49-F238E27FC236}">
              <a16:creationId xmlns:a16="http://schemas.microsoft.com/office/drawing/2014/main" id="{737A687B-FA2D-496C-8F28-EA710885E41C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41</xdr:row>
      <xdr:rowOff>76200</xdr:rowOff>
    </xdr:from>
    <xdr:ext cx="76200" cy="200025"/>
    <xdr:sp macro="" textlink="">
      <xdr:nvSpPr>
        <xdr:cNvPr id="16208" name="Text Box 75" hidden="1">
          <a:extLst>
            <a:ext uri="{FF2B5EF4-FFF2-40B4-BE49-F238E27FC236}">
              <a16:creationId xmlns:a16="http://schemas.microsoft.com/office/drawing/2014/main" id="{55195010-5A34-4973-8068-199F491A52CA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41</xdr:row>
      <xdr:rowOff>76200</xdr:rowOff>
    </xdr:from>
    <xdr:ext cx="76200" cy="200025"/>
    <xdr:sp macro="" textlink="">
      <xdr:nvSpPr>
        <xdr:cNvPr id="16209" name="Text Box 75" hidden="1">
          <a:extLst>
            <a:ext uri="{FF2B5EF4-FFF2-40B4-BE49-F238E27FC236}">
              <a16:creationId xmlns:a16="http://schemas.microsoft.com/office/drawing/2014/main" id="{15847168-9D9E-4F8F-9927-23ADC41AADC8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41</xdr:row>
      <xdr:rowOff>76200</xdr:rowOff>
    </xdr:from>
    <xdr:ext cx="76200" cy="200025"/>
    <xdr:sp macro="" textlink="">
      <xdr:nvSpPr>
        <xdr:cNvPr id="16210" name="Text Box 75" hidden="1">
          <a:extLst>
            <a:ext uri="{FF2B5EF4-FFF2-40B4-BE49-F238E27FC236}">
              <a16:creationId xmlns:a16="http://schemas.microsoft.com/office/drawing/2014/main" id="{FE2EE3D8-2483-4634-AD20-235237648A78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41</xdr:row>
      <xdr:rowOff>76200</xdr:rowOff>
    </xdr:from>
    <xdr:ext cx="76200" cy="200025"/>
    <xdr:sp macro="" textlink="">
      <xdr:nvSpPr>
        <xdr:cNvPr id="16211" name="Text Box 75" hidden="1">
          <a:extLst>
            <a:ext uri="{FF2B5EF4-FFF2-40B4-BE49-F238E27FC236}">
              <a16:creationId xmlns:a16="http://schemas.microsoft.com/office/drawing/2014/main" id="{0C68B4A8-A4F5-4243-AE4D-5A61992C2585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41</xdr:row>
      <xdr:rowOff>76200</xdr:rowOff>
    </xdr:from>
    <xdr:ext cx="76200" cy="200025"/>
    <xdr:sp macro="" textlink="">
      <xdr:nvSpPr>
        <xdr:cNvPr id="16212" name="Text Box 75" hidden="1">
          <a:extLst>
            <a:ext uri="{FF2B5EF4-FFF2-40B4-BE49-F238E27FC236}">
              <a16:creationId xmlns:a16="http://schemas.microsoft.com/office/drawing/2014/main" id="{0B08DE1F-1A34-434E-9718-63B133FD2B17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6213" name="Text Box 75" hidden="1">
          <a:extLst>
            <a:ext uri="{FF2B5EF4-FFF2-40B4-BE49-F238E27FC236}">
              <a16:creationId xmlns:a16="http://schemas.microsoft.com/office/drawing/2014/main" id="{8E266C10-82C4-4A4A-8745-81FB2A466CA8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6214" name="Text Box 75" hidden="1">
          <a:extLst>
            <a:ext uri="{FF2B5EF4-FFF2-40B4-BE49-F238E27FC236}">
              <a16:creationId xmlns:a16="http://schemas.microsoft.com/office/drawing/2014/main" id="{A6C357FC-C2F5-49CD-A7BF-55574C153B40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6215" name="Text Box 75" hidden="1">
          <a:extLst>
            <a:ext uri="{FF2B5EF4-FFF2-40B4-BE49-F238E27FC236}">
              <a16:creationId xmlns:a16="http://schemas.microsoft.com/office/drawing/2014/main" id="{77527A13-B5F3-496A-B46D-D41A2A6043FE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6216" name="Text Box 75" hidden="1">
          <a:extLst>
            <a:ext uri="{FF2B5EF4-FFF2-40B4-BE49-F238E27FC236}">
              <a16:creationId xmlns:a16="http://schemas.microsoft.com/office/drawing/2014/main" id="{B90CFB18-9434-4E48-A3F0-A5E0F9F08E0F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6217" name="Text Box 75" hidden="1">
          <a:extLst>
            <a:ext uri="{FF2B5EF4-FFF2-40B4-BE49-F238E27FC236}">
              <a16:creationId xmlns:a16="http://schemas.microsoft.com/office/drawing/2014/main" id="{D7EDA0F9-1B8F-4279-ACC8-268673544F7C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6218" name="Text Box 75" hidden="1">
          <a:extLst>
            <a:ext uri="{FF2B5EF4-FFF2-40B4-BE49-F238E27FC236}">
              <a16:creationId xmlns:a16="http://schemas.microsoft.com/office/drawing/2014/main" id="{02D4FC66-AC35-44B8-B57B-E0BFABFD7551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6219" name="Text Box 75" hidden="1">
          <a:extLst>
            <a:ext uri="{FF2B5EF4-FFF2-40B4-BE49-F238E27FC236}">
              <a16:creationId xmlns:a16="http://schemas.microsoft.com/office/drawing/2014/main" id="{1F01FC16-8B14-45D1-8700-25B09E77AF13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6220" name="Text Box 75" hidden="1">
          <a:extLst>
            <a:ext uri="{FF2B5EF4-FFF2-40B4-BE49-F238E27FC236}">
              <a16:creationId xmlns:a16="http://schemas.microsoft.com/office/drawing/2014/main" id="{03F0FF8D-0E85-42FF-90B7-52B69B7A9517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6221" name="Text Box 75" hidden="1">
          <a:extLst>
            <a:ext uri="{FF2B5EF4-FFF2-40B4-BE49-F238E27FC236}">
              <a16:creationId xmlns:a16="http://schemas.microsoft.com/office/drawing/2014/main" id="{AC2D80A6-2ED2-4B4E-BEF2-DC6026C47AA3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6222" name="Text Box 75" hidden="1">
          <a:extLst>
            <a:ext uri="{FF2B5EF4-FFF2-40B4-BE49-F238E27FC236}">
              <a16:creationId xmlns:a16="http://schemas.microsoft.com/office/drawing/2014/main" id="{7CD5AF73-DC03-4F13-B762-54F2EED0AE00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6223" name="Text Box 75" hidden="1">
          <a:extLst>
            <a:ext uri="{FF2B5EF4-FFF2-40B4-BE49-F238E27FC236}">
              <a16:creationId xmlns:a16="http://schemas.microsoft.com/office/drawing/2014/main" id="{EAD3010A-401A-496C-84D3-233759ADDBA9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6224" name="Text Box 75" hidden="1">
          <a:extLst>
            <a:ext uri="{FF2B5EF4-FFF2-40B4-BE49-F238E27FC236}">
              <a16:creationId xmlns:a16="http://schemas.microsoft.com/office/drawing/2014/main" id="{17FA8DD7-379E-4B29-8AC0-0F7A43060622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6225" name="Text Box 75" hidden="1">
          <a:extLst>
            <a:ext uri="{FF2B5EF4-FFF2-40B4-BE49-F238E27FC236}">
              <a16:creationId xmlns:a16="http://schemas.microsoft.com/office/drawing/2014/main" id="{89C99C8C-D812-4C46-B4EE-EEA348247128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6226" name="Text Box 75" hidden="1">
          <a:extLst>
            <a:ext uri="{FF2B5EF4-FFF2-40B4-BE49-F238E27FC236}">
              <a16:creationId xmlns:a16="http://schemas.microsoft.com/office/drawing/2014/main" id="{FD396747-C62F-4BDC-8708-ACF1064F8957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6227" name="Text Box 75" hidden="1">
          <a:extLst>
            <a:ext uri="{FF2B5EF4-FFF2-40B4-BE49-F238E27FC236}">
              <a16:creationId xmlns:a16="http://schemas.microsoft.com/office/drawing/2014/main" id="{DB0B6C27-5BE6-46BA-8052-D34AF70FE49C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6228" name="Text Box 75" hidden="1">
          <a:extLst>
            <a:ext uri="{FF2B5EF4-FFF2-40B4-BE49-F238E27FC236}">
              <a16:creationId xmlns:a16="http://schemas.microsoft.com/office/drawing/2014/main" id="{E002170F-84B3-4C2A-9EE3-BE1A5AEE151D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6229" name="Text Box 75" hidden="1">
          <a:extLst>
            <a:ext uri="{FF2B5EF4-FFF2-40B4-BE49-F238E27FC236}">
              <a16:creationId xmlns:a16="http://schemas.microsoft.com/office/drawing/2014/main" id="{A55BE59D-251B-4140-B516-36E4585419A7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6230" name="Text Box 75" hidden="1">
          <a:extLst>
            <a:ext uri="{FF2B5EF4-FFF2-40B4-BE49-F238E27FC236}">
              <a16:creationId xmlns:a16="http://schemas.microsoft.com/office/drawing/2014/main" id="{246EF4A2-A792-4B1E-9F83-8E1BEFF06240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6231" name="Text Box 75" hidden="1">
          <a:extLst>
            <a:ext uri="{FF2B5EF4-FFF2-40B4-BE49-F238E27FC236}">
              <a16:creationId xmlns:a16="http://schemas.microsoft.com/office/drawing/2014/main" id="{FED518E4-9D7F-45F1-937F-190501F41441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6232" name="Text Box 75" hidden="1">
          <a:extLst>
            <a:ext uri="{FF2B5EF4-FFF2-40B4-BE49-F238E27FC236}">
              <a16:creationId xmlns:a16="http://schemas.microsoft.com/office/drawing/2014/main" id="{0FF4B701-4ED1-4991-B5D8-4D73C46077FB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6233" name="Text Box 75" hidden="1">
          <a:extLst>
            <a:ext uri="{FF2B5EF4-FFF2-40B4-BE49-F238E27FC236}">
              <a16:creationId xmlns:a16="http://schemas.microsoft.com/office/drawing/2014/main" id="{286045C4-D97F-45AC-8C58-F0A1898384C2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6234" name="Text Box 75" hidden="1">
          <a:extLst>
            <a:ext uri="{FF2B5EF4-FFF2-40B4-BE49-F238E27FC236}">
              <a16:creationId xmlns:a16="http://schemas.microsoft.com/office/drawing/2014/main" id="{D83E3F4E-7296-4AAD-9532-A3AFE44A679D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6235" name="Text Box 75" hidden="1">
          <a:extLst>
            <a:ext uri="{FF2B5EF4-FFF2-40B4-BE49-F238E27FC236}">
              <a16:creationId xmlns:a16="http://schemas.microsoft.com/office/drawing/2014/main" id="{C62AC41B-D1C1-4F61-8840-010B7A5BB618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6236" name="Text Box 75" hidden="1">
          <a:extLst>
            <a:ext uri="{FF2B5EF4-FFF2-40B4-BE49-F238E27FC236}">
              <a16:creationId xmlns:a16="http://schemas.microsoft.com/office/drawing/2014/main" id="{5B81F799-99DF-4766-9319-B7D63CFF3466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6237" name="Text Box 75" hidden="1">
          <a:extLst>
            <a:ext uri="{FF2B5EF4-FFF2-40B4-BE49-F238E27FC236}">
              <a16:creationId xmlns:a16="http://schemas.microsoft.com/office/drawing/2014/main" id="{B19D670D-BAB4-46DF-B66F-8A573B9AAFF8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152400"/>
    <xdr:sp macro="" textlink="">
      <xdr:nvSpPr>
        <xdr:cNvPr id="16238" name="Text Box 75" hidden="1">
          <a:extLst>
            <a:ext uri="{FF2B5EF4-FFF2-40B4-BE49-F238E27FC236}">
              <a16:creationId xmlns:a16="http://schemas.microsoft.com/office/drawing/2014/main" id="{0C8510AB-48D7-4DFA-9A4A-7B2B9D8083AD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6239" name="Text Box 75" hidden="1">
          <a:extLst>
            <a:ext uri="{FF2B5EF4-FFF2-40B4-BE49-F238E27FC236}">
              <a16:creationId xmlns:a16="http://schemas.microsoft.com/office/drawing/2014/main" id="{1B55B6CD-BF8A-4FE1-BC42-85704D363342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6240" name="Text Box 75" hidden="1">
          <a:extLst>
            <a:ext uri="{FF2B5EF4-FFF2-40B4-BE49-F238E27FC236}">
              <a16:creationId xmlns:a16="http://schemas.microsoft.com/office/drawing/2014/main" id="{D1189B7A-C359-4306-8DD8-1412E759C838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6241" name="Text Box 75" hidden="1">
          <a:extLst>
            <a:ext uri="{FF2B5EF4-FFF2-40B4-BE49-F238E27FC236}">
              <a16:creationId xmlns:a16="http://schemas.microsoft.com/office/drawing/2014/main" id="{7BA06721-5236-40D9-8554-31C1B4806CA4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6242" name="Text Box 75" hidden="1">
          <a:extLst>
            <a:ext uri="{FF2B5EF4-FFF2-40B4-BE49-F238E27FC236}">
              <a16:creationId xmlns:a16="http://schemas.microsoft.com/office/drawing/2014/main" id="{C0D2A9FD-5DB1-4652-9683-D77952AC6DB3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6243" name="Text Box 75" hidden="1">
          <a:extLst>
            <a:ext uri="{FF2B5EF4-FFF2-40B4-BE49-F238E27FC236}">
              <a16:creationId xmlns:a16="http://schemas.microsoft.com/office/drawing/2014/main" id="{CDF7AA2E-1832-446D-9105-660C6282212A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6244" name="Text Box 75" hidden="1">
          <a:extLst>
            <a:ext uri="{FF2B5EF4-FFF2-40B4-BE49-F238E27FC236}">
              <a16:creationId xmlns:a16="http://schemas.microsoft.com/office/drawing/2014/main" id="{40979347-B729-4571-BB47-F962B1FAECA5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6245" name="Text Box 75" hidden="1">
          <a:extLst>
            <a:ext uri="{FF2B5EF4-FFF2-40B4-BE49-F238E27FC236}">
              <a16:creationId xmlns:a16="http://schemas.microsoft.com/office/drawing/2014/main" id="{FF793B1C-4245-43FE-8917-CC6616A3111B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6246" name="Text Box 75" hidden="1">
          <a:extLst>
            <a:ext uri="{FF2B5EF4-FFF2-40B4-BE49-F238E27FC236}">
              <a16:creationId xmlns:a16="http://schemas.microsoft.com/office/drawing/2014/main" id="{EC27E255-BD86-4469-9411-236C2C54F786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6247" name="Text Box 75" hidden="1">
          <a:extLst>
            <a:ext uri="{FF2B5EF4-FFF2-40B4-BE49-F238E27FC236}">
              <a16:creationId xmlns:a16="http://schemas.microsoft.com/office/drawing/2014/main" id="{A32EE0AE-6D1F-4EE8-847F-A00C323CC257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6248" name="Text Box 75" hidden="1">
          <a:extLst>
            <a:ext uri="{FF2B5EF4-FFF2-40B4-BE49-F238E27FC236}">
              <a16:creationId xmlns:a16="http://schemas.microsoft.com/office/drawing/2014/main" id="{D311CAB2-1D8A-4C22-876A-9CC19BFEB1F4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6249" name="Text Box 75" hidden="1">
          <a:extLst>
            <a:ext uri="{FF2B5EF4-FFF2-40B4-BE49-F238E27FC236}">
              <a16:creationId xmlns:a16="http://schemas.microsoft.com/office/drawing/2014/main" id="{BE85868B-3B80-4B5C-B2F4-2ADA9A4C0040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6250" name="Text Box 75" hidden="1">
          <a:extLst>
            <a:ext uri="{FF2B5EF4-FFF2-40B4-BE49-F238E27FC236}">
              <a16:creationId xmlns:a16="http://schemas.microsoft.com/office/drawing/2014/main" id="{C1B48CFF-BB27-4327-9F40-7F44A75E1F10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6251" name="Text Box 75" hidden="1">
          <a:extLst>
            <a:ext uri="{FF2B5EF4-FFF2-40B4-BE49-F238E27FC236}">
              <a16:creationId xmlns:a16="http://schemas.microsoft.com/office/drawing/2014/main" id="{5FAC3014-10BC-47B3-B301-8077D17831EC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6252" name="Text Box 75" hidden="1">
          <a:extLst>
            <a:ext uri="{FF2B5EF4-FFF2-40B4-BE49-F238E27FC236}">
              <a16:creationId xmlns:a16="http://schemas.microsoft.com/office/drawing/2014/main" id="{99055B28-6BB8-4479-9F90-88666BDC3472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6253" name="Text Box 75" hidden="1">
          <a:extLst>
            <a:ext uri="{FF2B5EF4-FFF2-40B4-BE49-F238E27FC236}">
              <a16:creationId xmlns:a16="http://schemas.microsoft.com/office/drawing/2014/main" id="{8B910C36-7EA1-4686-BFE6-7F685372142C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6254" name="Text Box 75" hidden="1">
          <a:extLst>
            <a:ext uri="{FF2B5EF4-FFF2-40B4-BE49-F238E27FC236}">
              <a16:creationId xmlns:a16="http://schemas.microsoft.com/office/drawing/2014/main" id="{EA16EAFA-FF55-4712-8EFD-D5C9BA98BB27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6255" name="Text Box 75" hidden="1">
          <a:extLst>
            <a:ext uri="{FF2B5EF4-FFF2-40B4-BE49-F238E27FC236}">
              <a16:creationId xmlns:a16="http://schemas.microsoft.com/office/drawing/2014/main" id="{56B0E6B5-254D-42C8-A927-2E8F75DE20CB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6256" name="Text Box 75" hidden="1">
          <a:extLst>
            <a:ext uri="{FF2B5EF4-FFF2-40B4-BE49-F238E27FC236}">
              <a16:creationId xmlns:a16="http://schemas.microsoft.com/office/drawing/2014/main" id="{635FD110-5B0D-4776-B013-548B2CFC83E1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6257" name="Text Box 75" hidden="1">
          <a:extLst>
            <a:ext uri="{FF2B5EF4-FFF2-40B4-BE49-F238E27FC236}">
              <a16:creationId xmlns:a16="http://schemas.microsoft.com/office/drawing/2014/main" id="{E5657518-3696-4814-B94F-271066EDD098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6258" name="Text Box 75" hidden="1">
          <a:extLst>
            <a:ext uri="{FF2B5EF4-FFF2-40B4-BE49-F238E27FC236}">
              <a16:creationId xmlns:a16="http://schemas.microsoft.com/office/drawing/2014/main" id="{94856B9E-BCFF-4F50-9464-D84D64A07B81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6259" name="Text Box 75" hidden="1">
          <a:extLst>
            <a:ext uri="{FF2B5EF4-FFF2-40B4-BE49-F238E27FC236}">
              <a16:creationId xmlns:a16="http://schemas.microsoft.com/office/drawing/2014/main" id="{3276E9E3-9897-4F5E-ADDB-07BB50EEDFEF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6260" name="Text Box 75" hidden="1">
          <a:extLst>
            <a:ext uri="{FF2B5EF4-FFF2-40B4-BE49-F238E27FC236}">
              <a16:creationId xmlns:a16="http://schemas.microsoft.com/office/drawing/2014/main" id="{F192EB0D-3CD1-4FE7-B80A-E267B0580FE4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6261" name="Text Box 75" hidden="1">
          <a:extLst>
            <a:ext uri="{FF2B5EF4-FFF2-40B4-BE49-F238E27FC236}">
              <a16:creationId xmlns:a16="http://schemas.microsoft.com/office/drawing/2014/main" id="{91FA61C0-7322-4A55-9D3A-86A2B6C15CA3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6262" name="Text Box 75" hidden="1">
          <a:extLst>
            <a:ext uri="{FF2B5EF4-FFF2-40B4-BE49-F238E27FC236}">
              <a16:creationId xmlns:a16="http://schemas.microsoft.com/office/drawing/2014/main" id="{7CE3D1B4-CB7E-43B2-AEF1-CEB8BB441E21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6263" name="Text Box 75" hidden="1">
          <a:extLst>
            <a:ext uri="{FF2B5EF4-FFF2-40B4-BE49-F238E27FC236}">
              <a16:creationId xmlns:a16="http://schemas.microsoft.com/office/drawing/2014/main" id="{F82047A2-A746-42D7-8F65-E457625292F4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152400"/>
    <xdr:sp macro="" textlink="">
      <xdr:nvSpPr>
        <xdr:cNvPr id="16264" name="Text Box 75" hidden="1">
          <a:extLst>
            <a:ext uri="{FF2B5EF4-FFF2-40B4-BE49-F238E27FC236}">
              <a16:creationId xmlns:a16="http://schemas.microsoft.com/office/drawing/2014/main" id="{1AB6602A-F22A-4B28-A5E9-D7768EF641B6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152400"/>
    <xdr:sp macro="" textlink="">
      <xdr:nvSpPr>
        <xdr:cNvPr id="16265" name="Text Box 75" hidden="1">
          <a:extLst>
            <a:ext uri="{FF2B5EF4-FFF2-40B4-BE49-F238E27FC236}">
              <a16:creationId xmlns:a16="http://schemas.microsoft.com/office/drawing/2014/main" id="{6D707CEF-40E2-4D3D-BFAE-470749516D1F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6266" name="Text Box 75" hidden="1">
          <a:extLst>
            <a:ext uri="{FF2B5EF4-FFF2-40B4-BE49-F238E27FC236}">
              <a16:creationId xmlns:a16="http://schemas.microsoft.com/office/drawing/2014/main" id="{A7154B24-CBE6-44E5-B42A-3EFF45162773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6267" name="Text Box 75" hidden="1">
          <a:extLst>
            <a:ext uri="{FF2B5EF4-FFF2-40B4-BE49-F238E27FC236}">
              <a16:creationId xmlns:a16="http://schemas.microsoft.com/office/drawing/2014/main" id="{D0D17460-4FE2-45B7-A623-6791B4A61BF0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41</xdr:row>
      <xdr:rowOff>76200</xdr:rowOff>
    </xdr:from>
    <xdr:ext cx="76200" cy="200025"/>
    <xdr:sp macro="" textlink="">
      <xdr:nvSpPr>
        <xdr:cNvPr id="16268" name="Text Box 75" hidden="1">
          <a:extLst>
            <a:ext uri="{FF2B5EF4-FFF2-40B4-BE49-F238E27FC236}">
              <a16:creationId xmlns:a16="http://schemas.microsoft.com/office/drawing/2014/main" id="{2AA807F9-233E-49A1-AB66-46A8B11AC9C2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41</xdr:row>
      <xdr:rowOff>76200</xdr:rowOff>
    </xdr:from>
    <xdr:ext cx="76200" cy="200025"/>
    <xdr:sp macro="" textlink="">
      <xdr:nvSpPr>
        <xdr:cNvPr id="16269" name="Text Box 75" hidden="1">
          <a:extLst>
            <a:ext uri="{FF2B5EF4-FFF2-40B4-BE49-F238E27FC236}">
              <a16:creationId xmlns:a16="http://schemas.microsoft.com/office/drawing/2014/main" id="{C35D6EEC-B57E-4374-83B8-4669161AD78E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6270" name="Text Box 75" hidden="1">
          <a:extLst>
            <a:ext uri="{FF2B5EF4-FFF2-40B4-BE49-F238E27FC236}">
              <a16:creationId xmlns:a16="http://schemas.microsoft.com/office/drawing/2014/main" id="{4A6C4D78-EF1D-4D5C-B366-236C6FDBE62C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6271" name="Text Box 75" hidden="1">
          <a:extLst>
            <a:ext uri="{FF2B5EF4-FFF2-40B4-BE49-F238E27FC236}">
              <a16:creationId xmlns:a16="http://schemas.microsoft.com/office/drawing/2014/main" id="{EBDDF94E-5702-443E-BC50-C93AE7C8CD86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6272" name="Text Box 75" hidden="1">
          <a:extLst>
            <a:ext uri="{FF2B5EF4-FFF2-40B4-BE49-F238E27FC236}">
              <a16:creationId xmlns:a16="http://schemas.microsoft.com/office/drawing/2014/main" id="{53F7F965-D575-4EC6-BB9A-AE44BDE57262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41</xdr:row>
      <xdr:rowOff>76200</xdr:rowOff>
    </xdr:from>
    <xdr:ext cx="76200" cy="200025"/>
    <xdr:sp macro="" textlink="">
      <xdr:nvSpPr>
        <xdr:cNvPr id="16273" name="Text Box 75" hidden="1">
          <a:extLst>
            <a:ext uri="{FF2B5EF4-FFF2-40B4-BE49-F238E27FC236}">
              <a16:creationId xmlns:a16="http://schemas.microsoft.com/office/drawing/2014/main" id="{F0FBAE85-1FA2-42F4-82D9-D9A144278B86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41</xdr:row>
      <xdr:rowOff>76200</xdr:rowOff>
    </xdr:from>
    <xdr:ext cx="76200" cy="200025"/>
    <xdr:sp macro="" textlink="">
      <xdr:nvSpPr>
        <xdr:cNvPr id="16274" name="Text Box 75" hidden="1">
          <a:extLst>
            <a:ext uri="{FF2B5EF4-FFF2-40B4-BE49-F238E27FC236}">
              <a16:creationId xmlns:a16="http://schemas.microsoft.com/office/drawing/2014/main" id="{205C3694-13CD-4741-AE03-A80B991B0151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41</xdr:row>
      <xdr:rowOff>76200</xdr:rowOff>
    </xdr:from>
    <xdr:ext cx="76200" cy="200025"/>
    <xdr:sp macro="" textlink="">
      <xdr:nvSpPr>
        <xdr:cNvPr id="16275" name="Text Box 75" hidden="1">
          <a:extLst>
            <a:ext uri="{FF2B5EF4-FFF2-40B4-BE49-F238E27FC236}">
              <a16:creationId xmlns:a16="http://schemas.microsoft.com/office/drawing/2014/main" id="{24D54B22-B158-4F17-977D-2173B1C17EAE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6276" name="Text Box 75" hidden="1">
          <a:extLst>
            <a:ext uri="{FF2B5EF4-FFF2-40B4-BE49-F238E27FC236}">
              <a16:creationId xmlns:a16="http://schemas.microsoft.com/office/drawing/2014/main" id="{68D81624-33B3-423B-B781-B9F4DEF73040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6277" name="Text Box 75" hidden="1">
          <a:extLst>
            <a:ext uri="{FF2B5EF4-FFF2-40B4-BE49-F238E27FC236}">
              <a16:creationId xmlns:a16="http://schemas.microsoft.com/office/drawing/2014/main" id="{AC27A7DA-50DA-452E-BDA8-C493C69C6ECB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6278" name="Text Box 75" hidden="1">
          <a:extLst>
            <a:ext uri="{FF2B5EF4-FFF2-40B4-BE49-F238E27FC236}">
              <a16:creationId xmlns:a16="http://schemas.microsoft.com/office/drawing/2014/main" id="{BDB79E59-BEAC-4668-9C3F-AF9E70E835C1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6279" name="Text Box 75" hidden="1">
          <a:extLst>
            <a:ext uri="{FF2B5EF4-FFF2-40B4-BE49-F238E27FC236}">
              <a16:creationId xmlns:a16="http://schemas.microsoft.com/office/drawing/2014/main" id="{AA2258B4-A7AD-4BF2-9339-F3381E3F3FF9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41</xdr:row>
      <xdr:rowOff>76200</xdr:rowOff>
    </xdr:from>
    <xdr:ext cx="76200" cy="200025"/>
    <xdr:sp macro="" textlink="">
      <xdr:nvSpPr>
        <xdr:cNvPr id="16280" name="Text Box 75" hidden="1">
          <a:extLst>
            <a:ext uri="{FF2B5EF4-FFF2-40B4-BE49-F238E27FC236}">
              <a16:creationId xmlns:a16="http://schemas.microsoft.com/office/drawing/2014/main" id="{DDD361E7-4F45-4086-971D-CB5BD221C7D4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41</xdr:row>
      <xdr:rowOff>76200</xdr:rowOff>
    </xdr:from>
    <xdr:ext cx="76200" cy="200025"/>
    <xdr:sp macro="" textlink="">
      <xdr:nvSpPr>
        <xdr:cNvPr id="16281" name="Text Box 75" hidden="1">
          <a:extLst>
            <a:ext uri="{FF2B5EF4-FFF2-40B4-BE49-F238E27FC236}">
              <a16:creationId xmlns:a16="http://schemas.microsoft.com/office/drawing/2014/main" id="{867620B1-FF02-498D-9D1A-C175CF3E0A90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41</xdr:row>
      <xdr:rowOff>76200</xdr:rowOff>
    </xdr:from>
    <xdr:ext cx="76200" cy="200025"/>
    <xdr:sp macro="" textlink="">
      <xdr:nvSpPr>
        <xdr:cNvPr id="16282" name="Text Box 75" hidden="1">
          <a:extLst>
            <a:ext uri="{FF2B5EF4-FFF2-40B4-BE49-F238E27FC236}">
              <a16:creationId xmlns:a16="http://schemas.microsoft.com/office/drawing/2014/main" id="{241C7FD6-A8F8-43F9-91B3-8368A3181859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41</xdr:row>
      <xdr:rowOff>76200</xdr:rowOff>
    </xdr:from>
    <xdr:ext cx="76200" cy="200025"/>
    <xdr:sp macro="" textlink="">
      <xdr:nvSpPr>
        <xdr:cNvPr id="16283" name="Text Box 75" hidden="1">
          <a:extLst>
            <a:ext uri="{FF2B5EF4-FFF2-40B4-BE49-F238E27FC236}">
              <a16:creationId xmlns:a16="http://schemas.microsoft.com/office/drawing/2014/main" id="{E75AC227-CC59-4A79-8376-9F69E7FB145D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6284" name="Text Box 75" hidden="1">
          <a:extLst>
            <a:ext uri="{FF2B5EF4-FFF2-40B4-BE49-F238E27FC236}">
              <a16:creationId xmlns:a16="http://schemas.microsoft.com/office/drawing/2014/main" id="{255DDCF5-B7ED-4BD3-8155-0418EDA242BB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6285" name="Text Box 75" hidden="1">
          <a:extLst>
            <a:ext uri="{FF2B5EF4-FFF2-40B4-BE49-F238E27FC236}">
              <a16:creationId xmlns:a16="http://schemas.microsoft.com/office/drawing/2014/main" id="{64CEFB61-7662-4AFC-814B-DFDB334CF9C0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6286" name="Text Box 75" hidden="1">
          <a:extLst>
            <a:ext uri="{FF2B5EF4-FFF2-40B4-BE49-F238E27FC236}">
              <a16:creationId xmlns:a16="http://schemas.microsoft.com/office/drawing/2014/main" id="{15ABFE73-3FDB-45DA-91EA-62CB551B22BA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6287" name="Text Box 75" hidden="1">
          <a:extLst>
            <a:ext uri="{FF2B5EF4-FFF2-40B4-BE49-F238E27FC236}">
              <a16:creationId xmlns:a16="http://schemas.microsoft.com/office/drawing/2014/main" id="{DBBE94BE-8374-4565-98B3-45AE33CA3854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6288" name="Text Box 75" hidden="1">
          <a:extLst>
            <a:ext uri="{FF2B5EF4-FFF2-40B4-BE49-F238E27FC236}">
              <a16:creationId xmlns:a16="http://schemas.microsoft.com/office/drawing/2014/main" id="{111E3206-A277-441E-85FD-CC01CEC8DA0A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41</xdr:row>
      <xdr:rowOff>76200</xdr:rowOff>
    </xdr:from>
    <xdr:ext cx="76200" cy="200025"/>
    <xdr:sp macro="" textlink="">
      <xdr:nvSpPr>
        <xdr:cNvPr id="16289" name="Text Box 75" hidden="1">
          <a:extLst>
            <a:ext uri="{FF2B5EF4-FFF2-40B4-BE49-F238E27FC236}">
              <a16:creationId xmlns:a16="http://schemas.microsoft.com/office/drawing/2014/main" id="{CAA36C36-742E-42A5-A6C7-80D340DF1517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41</xdr:row>
      <xdr:rowOff>76200</xdr:rowOff>
    </xdr:from>
    <xdr:ext cx="76200" cy="200025"/>
    <xdr:sp macro="" textlink="">
      <xdr:nvSpPr>
        <xdr:cNvPr id="16290" name="Text Box 75" hidden="1">
          <a:extLst>
            <a:ext uri="{FF2B5EF4-FFF2-40B4-BE49-F238E27FC236}">
              <a16:creationId xmlns:a16="http://schemas.microsoft.com/office/drawing/2014/main" id="{54923875-54C8-42B0-9961-C96F85CA9F55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41</xdr:row>
      <xdr:rowOff>76200</xdr:rowOff>
    </xdr:from>
    <xdr:ext cx="76200" cy="200025"/>
    <xdr:sp macro="" textlink="">
      <xdr:nvSpPr>
        <xdr:cNvPr id="16291" name="Text Box 75" hidden="1">
          <a:extLst>
            <a:ext uri="{FF2B5EF4-FFF2-40B4-BE49-F238E27FC236}">
              <a16:creationId xmlns:a16="http://schemas.microsoft.com/office/drawing/2014/main" id="{D05A855F-8C9F-4335-80FE-A6ECC83EE7BE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41</xdr:row>
      <xdr:rowOff>76200</xdr:rowOff>
    </xdr:from>
    <xdr:ext cx="76200" cy="200025"/>
    <xdr:sp macro="" textlink="">
      <xdr:nvSpPr>
        <xdr:cNvPr id="16292" name="Text Box 75" hidden="1">
          <a:extLst>
            <a:ext uri="{FF2B5EF4-FFF2-40B4-BE49-F238E27FC236}">
              <a16:creationId xmlns:a16="http://schemas.microsoft.com/office/drawing/2014/main" id="{A4B60A85-DE5E-4CD7-AF65-36C49981ADFA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41</xdr:row>
      <xdr:rowOff>76200</xdr:rowOff>
    </xdr:from>
    <xdr:ext cx="76200" cy="200025"/>
    <xdr:sp macro="" textlink="">
      <xdr:nvSpPr>
        <xdr:cNvPr id="16293" name="Text Box 75" hidden="1">
          <a:extLst>
            <a:ext uri="{FF2B5EF4-FFF2-40B4-BE49-F238E27FC236}">
              <a16:creationId xmlns:a16="http://schemas.microsoft.com/office/drawing/2014/main" id="{2F317F7D-2E09-4FB2-9FFC-0658F114F19B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6294" name="Text Box 75" hidden="1">
          <a:extLst>
            <a:ext uri="{FF2B5EF4-FFF2-40B4-BE49-F238E27FC236}">
              <a16:creationId xmlns:a16="http://schemas.microsoft.com/office/drawing/2014/main" id="{D2323800-B6BE-4FB0-B126-06A5EE8A4F2A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6295" name="Text Box 75" hidden="1">
          <a:extLst>
            <a:ext uri="{FF2B5EF4-FFF2-40B4-BE49-F238E27FC236}">
              <a16:creationId xmlns:a16="http://schemas.microsoft.com/office/drawing/2014/main" id="{FE110B02-BA38-40DF-8B61-275974E9AD7C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6296" name="Text Box 75" hidden="1">
          <a:extLst>
            <a:ext uri="{FF2B5EF4-FFF2-40B4-BE49-F238E27FC236}">
              <a16:creationId xmlns:a16="http://schemas.microsoft.com/office/drawing/2014/main" id="{58912DF4-F404-4F9C-BDBA-366ED267FE19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6297" name="Text Box 75" hidden="1">
          <a:extLst>
            <a:ext uri="{FF2B5EF4-FFF2-40B4-BE49-F238E27FC236}">
              <a16:creationId xmlns:a16="http://schemas.microsoft.com/office/drawing/2014/main" id="{7200ECC1-C3BB-4AF5-9079-9D50D2DF8654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6298" name="Text Box 75" hidden="1">
          <a:extLst>
            <a:ext uri="{FF2B5EF4-FFF2-40B4-BE49-F238E27FC236}">
              <a16:creationId xmlns:a16="http://schemas.microsoft.com/office/drawing/2014/main" id="{2DF2C6D3-4584-42A4-BE69-A5EEF88FCD99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6299" name="Text Box 75" hidden="1">
          <a:extLst>
            <a:ext uri="{FF2B5EF4-FFF2-40B4-BE49-F238E27FC236}">
              <a16:creationId xmlns:a16="http://schemas.microsoft.com/office/drawing/2014/main" id="{E3D1481E-8207-4C8B-9896-48810A215CC8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41</xdr:row>
      <xdr:rowOff>76200</xdr:rowOff>
    </xdr:from>
    <xdr:ext cx="76200" cy="200025"/>
    <xdr:sp macro="" textlink="">
      <xdr:nvSpPr>
        <xdr:cNvPr id="16300" name="Text Box 75" hidden="1">
          <a:extLst>
            <a:ext uri="{FF2B5EF4-FFF2-40B4-BE49-F238E27FC236}">
              <a16:creationId xmlns:a16="http://schemas.microsoft.com/office/drawing/2014/main" id="{391EC8C4-B1FB-47D7-B4F3-C1AE323775F6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41</xdr:row>
      <xdr:rowOff>76200</xdr:rowOff>
    </xdr:from>
    <xdr:ext cx="76200" cy="200025"/>
    <xdr:sp macro="" textlink="">
      <xdr:nvSpPr>
        <xdr:cNvPr id="16301" name="Text Box 75" hidden="1">
          <a:extLst>
            <a:ext uri="{FF2B5EF4-FFF2-40B4-BE49-F238E27FC236}">
              <a16:creationId xmlns:a16="http://schemas.microsoft.com/office/drawing/2014/main" id="{76A736F8-7197-46D0-9A42-2BC15EFF8CAD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41</xdr:row>
      <xdr:rowOff>76200</xdr:rowOff>
    </xdr:from>
    <xdr:ext cx="76200" cy="200025"/>
    <xdr:sp macro="" textlink="">
      <xdr:nvSpPr>
        <xdr:cNvPr id="16302" name="Text Box 75" hidden="1">
          <a:extLst>
            <a:ext uri="{FF2B5EF4-FFF2-40B4-BE49-F238E27FC236}">
              <a16:creationId xmlns:a16="http://schemas.microsoft.com/office/drawing/2014/main" id="{0C7728D7-2643-4A38-AC06-35A36AA2EB38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41</xdr:row>
      <xdr:rowOff>76200</xdr:rowOff>
    </xdr:from>
    <xdr:ext cx="76200" cy="200025"/>
    <xdr:sp macro="" textlink="">
      <xdr:nvSpPr>
        <xdr:cNvPr id="16303" name="Text Box 75" hidden="1">
          <a:extLst>
            <a:ext uri="{FF2B5EF4-FFF2-40B4-BE49-F238E27FC236}">
              <a16:creationId xmlns:a16="http://schemas.microsoft.com/office/drawing/2014/main" id="{6039022D-43A5-4EEE-A208-5C22C02BEEAD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41</xdr:row>
      <xdr:rowOff>76200</xdr:rowOff>
    </xdr:from>
    <xdr:ext cx="76200" cy="200025"/>
    <xdr:sp macro="" textlink="">
      <xdr:nvSpPr>
        <xdr:cNvPr id="16304" name="Text Box 75" hidden="1">
          <a:extLst>
            <a:ext uri="{FF2B5EF4-FFF2-40B4-BE49-F238E27FC236}">
              <a16:creationId xmlns:a16="http://schemas.microsoft.com/office/drawing/2014/main" id="{680A3404-D749-4F8F-B6F3-A881D70E39D6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41</xdr:row>
      <xdr:rowOff>76200</xdr:rowOff>
    </xdr:from>
    <xdr:ext cx="76200" cy="200025"/>
    <xdr:sp macro="" textlink="">
      <xdr:nvSpPr>
        <xdr:cNvPr id="16305" name="Text Box 75" hidden="1">
          <a:extLst>
            <a:ext uri="{FF2B5EF4-FFF2-40B4-BE49-F238E27FC236}">
              <a16:creationId xmlns:a16="http://schemas.microsoft.com/office/drawing/2014/main" id="{661FF997-4445-4869-AE25-A336AB9E7FE0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6306" name="Text Box 75" hidden="1">
          <a:extLst>
            <a:ext uri="{FF2B5EF4-FFF2-40B4-BE49-F238E27FC236}">
              <a16:creationId xmlns:a16="http://schemas.microsoft.com/office/drawing/2014/main" id="{74EA4ED1-EFCF-4756-AF11-0689F8FCE054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6307" name="Text Box 75" hidden="1">
          <a:extLst>
            <a:ext uri="{FF2B5EF4-FFF2-40B4-BE49-F238E27FC236}">
              <a16:creationId xmlns:a16="http://schemas.microsoft.com/office/drawing/2014/main" id="{A5FA6AA2-CD06-4028-95FD-D76F97918B52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6308" name="Text Box 75" hidden="1">
          <a:extLst>
            <a:ext uri="{FF2B5EF4-FFF2-40B4-BE49-F238E27FC236}">
              <a16:creationId xmlns:a16="http://schemas.microsoft.com/office/drawing/2014/main" id="{DAB2E900-DE77-4324-98CA-D41E2B2BFB8A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6309" name="Text Box 75" hidden="1">
          <a:extLst>
            <a:ext uri="{FF2B5EF4-FFF2-40B4-BE49-F238E27FC236}">
              <a16:creationId xmlns:a16="http://schemas.microsoft.com/office/drawing/2014/main" id="{8FBF9744-E870-4D3B-983D-A5195C9292BE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200025"/>
    <xdr:sp macro="" textlink="">
      <xdr:nvSpPr>
        <xdr:cNvPr id="16310" name="Text Box 75" hidden="1">
          <a:extLst>
            <a:ext uri="{FF2B5EF4-FFF2-40B4-BE49-F238E27FC236}">
              <a16:creationId xmlns:a16="http://schemas.microsoft.com/office/drawing/2014/main" id="{4AE3C48B-4780-437C-ABE2-F2F0B71E8C21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152400"/>
    <xdr:sp macro="" textlink="">
      <xdr:nvSpPr>
        <xdr:cNvPr id="16311" name="Text Box 75" hidden="1">
          <a:extLst>
            <a:ext uri="{FF2B5EF4-FFF2-40B4-BE49-F238E27FC236}">
              <a16:creationId xmlns:a16="http://schemas.microsoft.com/office/drawing/2014/main" id="{A787F8D2-7755-4C72-A15B-AEC6E7DA1046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40</xdr:row>
      <xdr:rowOff>76200</xdr:rowOff>
    </xdr:from>
    <xdr:ext cx="76200" cy="152400"/>
    <xdr:sp macro="" textlink="">
      <xdr:nvSpPr>
        <xdr:cNvPr id="16312" name="Text Box 75" hidden="1">
          <a:extLst>
            <a:ext uri="{FF2B5EF4-FFF2-40B4-BE49-F238E27FC236}">
              <a16:creationId xmlns:a16="http://schemas.microsoft.com/office/drawing/2014/main" id="{653B7E13-F770-4C41-BBC7-67F4CCD11065}"/>
            </a:ext>
          </a:extLst>
        </xdr:cNvPr>
        <xdr:cNvSpPr txBox="1">
          <a:spLocks noChangeArrowheads="1"/>
        </xdr:cNvSpPr>
      </xdr:nvSpPr>
      <xdr:spPr bwMode="auto">
        <a:xfrm>
          <a:off x="4076700" y="5667375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41</xdr:row>
      <xdr:rowOff>76200</xdr:rowOff>
    </xdr:from>
    <xdr:ext cx="76200" cy="200025"/>
    <xdr:sp macro="" textlink="">
      <xdr:nvSpPr>
        <xdr:cNvPr id="16313" name="Text Box 75" hidden="1">
          <a:extLst>
            <a:ext uri="{FF2B5EF4-FFF2-40B4-BE49-F238E27FC236}">
              <a16:creationId xmlns:a16="http://schemas.microsoft.com/office/drawing/2014/main" id="{F6EF5C21-C6D6-496C-A1EF-3BFF32D2582C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41</xdr:row>
      <xdr:rowOff>76200</xdr:rowOff>
    </xdr:from>
    <xdr:ext cx="76200" cy="200025"/>
    <xdr:sp macro="" textlink="">
      <xdr:nvSpPr>
        <xdr:cNvPr id="16314" name="Text Box 75" hidden="1">
          <a:extLst>
            <a:ext uri="{FF2B5EF4-FFF2-40B4-BE49-F238E27FC236}">
              <a16:creationId xmlns:a16="http://schemas.microsoft.com/office/drawing/2014/main" id="{37E85385-6E06-4848-ADCB-62465C5A2719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41</xdr:row>
      <xdr:rowOff>76200</xdr:rowOff>
    </xdr:from>
    <xdr:ext cx="76200" cy="200025"/>
    <xdr:sp macro="" textlink="">
      <xdr:nvSpPr>
        <xdr:cNvPr id="16315" name="Text Box 75" hidden="1">
          <a:extLst>
            <a:ext uri="{FF2B5EF4-FFF2-40B4-BE49-F238E27FC236}">
              <a16:creationId xmlns:a16="http://schemas.microsoft.com/office/drawing/2014/main" id="{00B8C831-9200-4DFB-9D67-6A8908FEA1FF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41</xdr:row>
      <xdr:rowOff>76200</xdr:rowOff>
    </xdr:from>
    <xdr:ext cx="76200" cy="200025"/>
    <xdr:sp macro="" textlink="">
      <xdr:nvSpPr>
        <xdr:cNvPr id="16316" name="Text Box 75" hidden="1">
          <a:extLst>
            <a:ext uri="{FF2B5EF4-FFF2-40B4-BE49-F238E27FC236}">
              <a16:creationId xmlns:a16="http://schemas.microsoft.com/office/drawing/2014/main" id="{9052813A-3235-46EE-A0BE-DA66D8965464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41</xdr:row>
      <xdr:rowOff>76200</xdr:rowOff>
    </xdr:from>
    <xdr:ext cx="76200" cy="200025"/>
    <xdr:sp macro="" textlink="">
      <xdr:nvSpPr>
        <xdr:cNvPr id="16317" name="Text Box 75" hidden="1">
          <a:extLst>
            <a:ext uri="{FF2B5EF4-FFF2-40B4-BE49-F238E27FC236}">
              <a16:creationId xmlns:a16="http://schemas.microsoft.com/office/drawing/2014/main" id="{2FB69A89-C646-4F2A-A781-90A0B3A27A1D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41</xdr:row>
      <xdr:rowOff>76200</xdr:rowOff>
    </xdr:from>
    <xdr:ext cx="76200" cy="152400"/>
    <xdr:sp macro="" textlink="">
      <xdr:nvSpPr>
        <xdr:cNvPr id="16318" name="Text Box 75" hidden="1">
          <a:extLst>
            <a:ext uri="{FF2B5EF4-FFF2-40B4-BE49-F238E27FC236}">
              <a16:creationId xmlns:a16="http://schemas.microsoft.com/office/drawing/2014/main" id="{CC5437AC-A5DF-44DB-A104-11229E80BC04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41</xdr:row>
      <xdr:rowOff>76200</xdr:rowOff>
    </xdr:from>
    <xdr:ext cx="76200" cy="200025"/>
    <xdr:sp macro="" textlink="">
      <xdr:nvSpPr>
        <xdr:cNvPr id="16319" name="Text Box 75" hidden="1">
          <a:extLst>
            <a:ext uri="{FF2B5EF4-FFF2-40B4-BE49-F238E27FC236}">
              <a16:creationId xmlns:a16="http://schemas.microsoft.com/office/drawing/2014/main" id="{56140CFC-C2C2-4BE5-B01C-7CB15571CF12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41</xdr:row>
      <xdr:rowOff>76200</xdr:rowOff>
    </xdr:from>
    <xdr:ext cx="76200" cy="200025"/>
    <xdr:sp macro="" textlink="">
      <xdr:nvSpPr>
        <xdr:cNvPr id="16320" name="Text Box 75" hidden="1">
          <a:extLst>
            <a:ext uri="{FF2B5EF4-FFF2-40B4-BE49-F238E27FC236}">
              <a16:creationId xmlns:a16="http://schemas.microsoft.com/office/drawing/2014/main" id="{82054EFE-AF15-4304-B7F7-AB5DDE15EEB3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41</xdr:row>
      <xdr:rowOff>76200</xdr:rowOff>
    </xdr:from>
    <xdr:ext cx="76200" cy="200025"/>
    <xdr:sp macro="" textlink="">
      <xdr:nvSpPr>
        <xdr:cNvPr id="16321" name="Text Box 75" hidden="1">
          <a:extLst>
            <a:ext uri="{FF2B5EF4-FFF2-40B4-BE49-F238E27FC236}">
              <a16:creationId xmlns:a16="http://schemas.microsoft.com/office/drawing/2014/main" id="{C48B781C-9B67-402A-BD0A-6F87CD0D1B74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41</xdr:row>
      <xdr:rowOff>76200</xdr:rowOff>
    </xdr:from>
    <xdr:ext cx="76200" cy="200025"/>
    <xdr:sp macro="" textlink="">
      <xdr:nvSpPr>
        <xdr:cNvPr id="16322" name="Text Box 75" hidden="1">
          <a:extLst>
            <a:ext uri="{FF2B5EF4-FFF2-40B4-BE49-F238E27FC236}">
              <a16:creationId xmlns:a16="http://schemas.microsoft.com/office/drawing/2014/main" id="{F9539761-F0F2-4B05-A1F5-4A20E6F69942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41</xdr:row>
      <xdr:rowOff>76200</xdr:rowOff>
    </xdr:from>
    <xdr:ext cx="76200" cy="200025"/>
    <xdr:sp macro="" textlink="">
      <xdr:nvSpPr>
        <xdr:cNvPr id="16323" name="Text Box 75" hidden="1">
          <a:extLst>
            <a:ext uri="{FF2B5EF4-FFF2-40B4-BE49-F238E27FC236}">
              <a16:creationId xmlns:a16="http://schemas.microsoft.com/office/drawing/2014/main" id="{C7AF01EB-C08E-49E1-92A9-AEE1F1D6E996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41</xdr:row>
      <xdr:rowOff>76200</xdr:rowOff>
    </xdr:from>
    <xdr:ext cx="76200" cy="200025"/>
    <xdr:sp macro="" textlink="">
      <xdr:nvSpPr>
        <xdr:cNvPr id="16324" name="Text Box 75" hidden="1">
          <a:extLst>
            <a:ext uri="{FF2B5EF4-FFF2-40B4-BE49-F238E27FC236}">
              <a16:creationId xmlns:a16="http://schemas.microsoft.com/office/drawing/2014/main" id="{4D46D7F7-2296-430D-B063-B248C33C29CB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41</xdr:row>
      <xdr:rowOff>76200</xdr:rowOff>
    </xdr:from>
    <xdr:ext cx="76200" cy="200025"/>
    <xdr:sp macro="" textlink="">
      <xdr:nvSpPr>
        <xdr:cNvPr id="16325" name="Text Box 75" hidden="1">
          <a:extLst>
            <a:ext uri="{FF2B5EF4-FFF2-40B4-BE49-F238E27FC236}">
              <a16:creationId xmlns:a16="http://schemas.microsoft.com/office/drawing/2014/main" id="{763A683B-1678-4037-A656-546E8FFFD870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41</xdr:row>
      <xdr:rowOff>76200</xdr:rowOff>
    </xdr:from>
    <xdr:ext cx="76200" cy="200025"/>
    <xdr:sp macro="" textlink="">
      <xdr:nvSpPr>
        <xdr:cNvPr id="16326" name="Text Box 75" hidden="1">
          <a:extLst>
            <a:ext uri="{FF2B5EF4-FFF2-40B4-BE49-F238E27FC236}">
              <a16:creationId xmlns:a16="http://schemas.microsoft.com/office/drawing/2014/main" id="{3C4B0DEA-D063-445F-9AF5-E8FC3D05E089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41</xdr:row>
      <xdr:rowOff>76200</xdr:rowOff>
    </xdr:from>
    <xdr:ext cx="76200" cy="200025"/>
    <xdr:sp macro="" textlink="">
      <xdr:nvSpPr>
        <xdr:cNvPr id="16327" name="Text Box 75" hidden="1">
          <a:extLst>
            <a:ext uri="{FF2B5EF4-FFF2-40B4-BE49-F238E27FC236}">
              <a16:creationId xmlns:a16="http://schemas.microsoft.com/office/drawing/2014/main" id="{F8F0A09B-C093-4119-81CE-D1FFE8693C5D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41</xdr:row>
      <xdr:rowOff>76200</xdr:rowOff>
    </xdr:from>
    <xdr:ext cx="76200" cy="200025"/>
    <xdr:sp macro="" textlink="">
      <xdr:nvSpPr>
        <xdr:cNvPr id="16328" name="Text Box 75" hidden="1">
          <a:extLst>
            <a:ext uri="{FF2B5EF4-FFF2-40B4-BE49-F238E27FC236}">
              <a16:creationId xmlns:a16="http://schemas.microsoft.com/office/drawing/2014/main" id="{B4CAD277-3D2C-44A3-8FB3-3C632341CB7B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41</xdr:row>
      <xdr:rowOff>76200</xdr:rowOff>
    </xdr:from>
    <xdr:ext cx="76200" cy="200025"/>
    <xdr:sp macro="" textlink="">
      <xdr:nvSpPr>
        <xdr:cNvPr id="16329" name="Text Box 75" hidden="1">
          <a:extLst>
            <a:ext uri="{FF2B5EF4-FFF2-40B4-BE49-F238E27FC236}">
              <a16:creationId xmlns:a16="http://schemas.microsoft.com/office/drawing/2014/main" id="{2337AA3B-DC1A-4235-99D2-FE4F7F261C1F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41</xdr:row>
      <xdr:rowOff>76200</xdr:rowOff>
    </xdr:from>
    <xdr:ext cx="76200" cy="200025"/>
    <xdr:sp macro="" textlink="">
      <xdr:nvSpPr>
        <xdr:cNvPr id="16330" name="Text Box 75" hidden="1">
          <a:extLst>
            <a:ext uri="{FF2B5EF4-FFF2-40B4-BE49-F238E27FC236}">
              <a16:creationId xmlns:a16="http://schemas.microsoft.com/office/drawing/2014/main" id="{D68D5B84-5D5C-4503-9B08-ED1C2F368A51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41</xdr:row>
      <xdr:rowOff>76200</xdr:rowOff>
    </xdr:from>
    <xdr:ext cx="76200" cy="200025"/>
    <xdr:sp macro="" textlink="">
      <xdr:nvSpPr>
        <xdr:cNvPr id="16331" name="Text Box 75" hidden="1">
          <a:extLst>
            <a:ext uri="{FF2B5EF4-FFF2-40B4-BE49-F238E27FC236}">
              <a16:creationId xmlns:a16="http://schemas.microsoft.com/office/drawing/2014/main" id="{E1316EC8-FF74-4B55-920B-048373AADA55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41</xdr:row>
      <xdr:rowOff>76200</xdr:rowOff>
    </xdr:from>
    <xdr:ext cx="76200" cy="200025"/>
    <xdr:sp macro="" textlink="">
      <xdr:nvSpPr>
        <xdr:cNvPr id="16332" name="Text Box 75" hidden="1">
          <a:extLst>
            <a:ext uri="{FF2B5EF4-FFF2-40B4-BE49-F238E27FC236}">
              <a16:creationId xmlns:a16="http://schemas.microsoft.com/office/drawing/2014/main" id="{51BC7196-0D1F-41A3-BCFC-AA0D260C9879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41</xdr:row>
      <xdr:rowOff>76200</xdr:rowOff>
    </xdr:from>
    <xdr:ext cx="76200" cy="200025"/>
    <xdr:sp macro="" textlink="">
      <xdr:nvSpPr>
        <xdr:cNvPr id="16333" name="Text Box 75" hidden="1">
          <a:extLst>
            <a:ext uri="{FF2B5EF4-FFF2-40B4-BE49-F238E27FC236}">
              <a16:creationId xmlns:a16="http://schemas.microsoft.com/office/drawing/2014/main" id="{EE448DF7-74BD-4243-9236-E28CE443D1D9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41</xdr:row>
      <xdr:rowOff>76200</xdr:rowOff>
    </xdr:from>
    <xdr:ext cx="76200" cy="200025"/>
    <xdr:sp macro="" textlink="">
      <xdr:nvSpPr>
        <xdr:cNvPr id="16334" name="Text Box 75" hidden="1">
          <a:extLst>
            <a:ext uri="{FF2B5EF4-FFF2-40B4-BE49-F238E27FC236}">
              <a16:creationId xmlns:a16="http://schemas.microsoft.com/office/drawing/2014/main" id="{B4AEEF64-154F-446B-9B8A-1D3742E726E3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41</xdr:row>
      <xdr:rowOff>76200</xdr:rowOff>
    </xdr:from>
    <xdr:ext cx="76200" cy="200025"/>
    <xdr:sp macro="" textlink="">
      <xdr:nvSpPr>
        <xdr:cNvPr id="16335" name="Text Box 75" hidden="1">
          <a:extLst>
            <a:ext uri="{FF2B5EF4-FFF2-40B4-BE49-F238E27FC236}">
              <a16:creationId xmlns:a16="http://schemas.microsoft.com/office/drawing/2014/main" id="{6CE230CD-83C8-4F06-9580-0264FEA6DC0A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41</xdr:row>
      <xdr:rowOff>76200</xdr:rowOff>
    </xdr:from>
    <xdr:ext cx="76200" cy="200025"/>
    <xdr:sp macro="" textlink="">
      <xdr:nvSpPr>
        <xdr:cNvPr id="16336" name="Text Box 75" hidden="1">
          <a:extLst>
            <a:ext uri="{FF2B5EF4-FFF2-40B4-BE49-F238E27FC236}">
              <a16:creationId xmlns:a16="http://schemas.microsoft.com/office/drawing/2014/main" id="{04D7A0C3-1BA1-4778-9CF5-6A212AA273A8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41</xdr:row>
      <xdr:rowOff>76200</xdr:rowOff>
    </xdr:from>
    <xdr:ext cx="76200" cy="200025"/>
    <xdr:sp macro="" textlink="">
      <xdr:nvSpPr>
        <xdr:cNvPr id="16337" name="Text Box 75" hidden="1">
          <a:extLst>
            <a:ext uri="{FF2B5EF4-FFF2-40B4-BE49-F238E27FC236}">
              <a16:creationId xmlns:a16="http://schemas.microsoft.com/office/drawing/2014/main" id="{ECC66856-E7B5-4B1F-B2FE-C717A914E0AD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41</xdr:row>
      <xdr:rowOff>76200</xdr:rowOff>
    </xdr:from>
    <xdr:ext cx="76200" cy="200025"/>
    <xdr:sp macro="" textlink="">
      <xdr:nvSpPr>
        <xdr:cNvPr id="16338" name="Text Box 75" hidden="1">
          <a:extLst>
            <a:ext uri="{FF2B5EF4-FFF2-40B4-BE49-F238E27FC236}">
              <a16:creationId xmlns:a16="http://schemas.microsoft.com/office/drawing/2014/main" id="{E7CBD6FA-1388-4850-9F65-69302C60E539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41</xdr:row>
      <xdr:rowOff>76200</xdr:rowOff>
    </xdr:from>
    <xdr:ext cx="76200" cy="200025"/>
    <xdr:sp macro="" textlink="">
      <xdr:nvSpPr>
        <xdr:cNvPr id="16339" name="Text Box 75" hidden="1">
          <a:extLst>
            <a:ext uri="{FF2B5EF4-FFF2-40B4-BE49-F238E27FC236}">
              <a16:creationId xmlns:a16="http://schemas.microsoft.com/office/drawing/2014/main" id="{44688BE9-CD1F-4184-9B43-4F77E2320AA3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41</xdr:row>
      <xdr:rowOff>76200</xdr:rowOff>
    </xdr:from>
    <xdr:ext cx="76200" cy="200025"/>
    <xdr:sp macro="" textlink="">
      <xdr:nvSpPr>
        <xdr:cNvPr id="16340" name="Text Box 75" hidden="1">
          <a:extLst>
            <a:ext uri="{FF2B5EF4-FFF2-40B4-BE49-F238E27FC236}">
              <a16:creationId xmlns:a16="http://schemas.microsoft.com/office/drawing/2014/main" id="{AEE98C18-8DB2-4333-8B6A-948D1717B87C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41</xdr:row>
      <xdr:rowOff>76200</xdr:rowOff>
    </xdr:from>
    <xdr:ext cx="76200" cy="200025"/>
    <xdr:sp macro="" textlink="">
      <xdr:nvSpPr>
        <xdr:cNvPr id="16341" name="Text Box 75" hidden="1">
          <a:extLst>
            <a:ext uri="{FF2B5EF4-FFF2-40B4-BE49-F238E27FC236}">
              <a16:creationId xmlns:a16="http://schemas.microsoft.com/office/drawing/2014/main" id="{4C073DF3-880C-4D41-B479-E3D7BD701AD0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41</xdr:row>
      <xdr:rowOff>76200</xdr:rowOff>
    </xdr:from>
    <xdr:ext cx="76200" cy="200025"/>
    <xdr:sp macro="" textlink="">
      <xdr:nvSpPr>
        <xdr:cNvPr id="16342" name="Text Box 75" hidden="1">
          <a:extLst>
            <a:ext uri="{FF2B5EF4-FFF2-40B4-BE49-F238E27FC236}">
              <a16:creationId xmlns:a16="http://schemas.microsoft.com/office/drawing/2014/main" id="{4791EC2A-38F3-40A1-BE3D-FE23B6BBB172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41</xdr:row>
      <xdr:rowOff>76200</xdr:rowOff>
    </xdr:from>
    <xdr:ext cx="76200" cy="200025"/>
    <xdr:sp macro="" textlink="">
      <xdr:nvSpPr>
        <xdr:cNvPr id="16343" name="Text Box 75" hidden="1">
          <a:extLst>
            <a:ext uri="{FF2B5EF4-FFF2-40B4-BE49-F238E27FC236}">
              <a16:creationId xmlns:a16="http://schemas.microsoft.com/office/drawing/2014/main" id="{7AD5DF82-D57C-47A4-B885-240D389C8611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41</xdr:row>
      <xdr:rowOff>76200</xdr:rowOff>
    </xdr:from>
    <xdr:ext cx="76200" cy="152400"/>
    <xdr:sp macro="" textlink="">
      <xdr:nvSpPr>
        <xdr:cNvPr id="16344" name="Text Box 75" hidden="1">
          <a:extLst>
            <a:ext uri="{FF2B5EF4-FFF2-40B4-BE49-F238E27FC236}">
              <a16:creationId xmlns:a16="http://schemas.microsoft.com/office/drawing/2014/main" id="{97791234-7808-4677-948D-EBCC386F05DB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41</xdr:row>
      <xdr:rowOff>76200</xdr:rowOff>
    </xdr:from>
    <xdr:ext cx="76200" cy="152400"/>
    <xdr:sp macro="" textlink="">
      <xdr:nvSpPr>
        <xdr:cNvPr id="16345" name="Text Box 75" hidden="1">
          <a:extLst>
            <a:ext uri="{FF2B5EF4-FFF2-40B4-BE49-F238E27FC236}">
              <a16:creationId xmlns:a16="http://schemas.microsoft.com/office/drawing/2014/main" id="{58D1A40E-7967-429F-A079-19103919F3DF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41</xdr:row>
      <xdr:rowOff>76200</xdr:rowOff>
    </xdr:from>
    <xdr:ext cx="76200" cy="200025"/>
    <xdr:sp macro="" textlink="">
      <xdr:nvSpPr>
        <xdr:cNvPr id="16346" name="Text Box 75" hidden="1">
          <a:extLst>
            <a:ext uri="{FF2B5EF4-FFF2-40B4-BE49-F238E27FC236}">
              <a16:creationId xmlns:a16="http://schemas.microsoft.com/office/drawing/2014/main" id="{7E6CF136-3607-4177-BD9E-90000AF16697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41</xdr:row>
      <xdr:rowOff>76200</xdr:rowOff>
    </xdr:from>
    <xdr:ext cx="76200" cy="200025"/>
    <xdr:sp macro="" textlink="">
      <xdr:nvSpPr>
        <xdr:cNvPr id="16347" name="Text Box 75" hidden="1">
          <a:extLst>
            <a:ext uri="{FF2B5EF4-FFF2-40B4-BE49-F238E27FC236}">
              <a16:creationId xmlns:a16="http://schemas.microsoft.com/office/drawing/2014/main" id="{F99C6855-A79F-4467-A5D0-0717CF14EE94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41</xdr:row>
      <xdr:rowOff>76200</xdr:rowOff>
    </xdr:from>
    <xdr:ext cx="76200" cy="200025"/>
    <xdr:sp macro="" textlink="">
      <xdr:nvSpPr>
        <xdr:cNvPr id="16348" name="Text Box 75" hidden="1">
          <a:extLst>
            <a:ext uri="{FF2B5EF4-FFF2-40B4-BE49-F238E27FC236}">
              <a16:creationId xmlns:a16="http://schemas.microsoft.com/office/drawing/2014/main" id="{078AC7EC-4AB3-4564-B699-6C7B30569493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41</xdr:row>
      <xdr:rowOff>76200</xdr:rowOff>
    </xdr:from>
    <xdr:ext cx="76200" cy="200025"/>
    <xdr:sp macro="" textlink="">
      <xdr:nvSpPr>
        <xdr:cNvPr id="16349" name="Text Box 75" hidden="1">
          <a:extLst>
            <a:ext uri="{FF2B5EF4-FFF2-40B4-BE49-F238E27FC236}">
              <a16:creationId xmlns:a16="http://schemas.microsoft.com/office/drawing/2014/main" id="{258BEF77-2874-403B-AFC5-12B59E154076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41</xdr:row>
      <xdr:rowOff>76200</xdr:rowOff>
    </xdr:from>
    <xdr:ext cx="76200" cy="200025"/>
    <xdr:sp macro="" textlink="">
      <xdr:nvSpPr>
        <xdr:cNvPr id="16350" name="Text Box 75" hidden="1">
          <a:extLst>
            <a:ext uri="{FF2B5EF4-FFF2-40B4-BE49-F238E27FC236}">
              <a16:creationId xmlns:a16="http://schemas.microsoft.com/office/drawing/2014/main" id="{527E69A0-D0AE-4B83-93F1-9106242897EB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41</xdr:row>
      <xdr:rowOff>76200</xdr:rowOff>
    </xdr:from>
    <xdr:ext cx="76200" cy="200025"/>
    <xdr:sp macro="" textlink="">
      <xdr:nvSpPr>
        <xdr:cNvPr id="16351" name="Text Box 75" hidden="1">
          <a:extLst>
            <a:ext uri="{FF2B5EF4-FFF2-40B4-BE49-F238E27FC236}">
              <a16:creationId xmlns:a16="http://schemas.microsoft.com/office/drawing/2014/main" id="{D6EBD124-9FFD-4975-A358-23E97FCF8ABF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41</xdr:row>
      <xdr:rowOff>76200</xdr:rowOff>
    </xdr:from>
    <xdr:ext cx="76200" cy="200025"/>
    <xdr:sp macro="" textlink="">
      <xdr:nvSpPr>
        <xdr:cNvPr id="16352" name="Text Box 75" hidden="1">
          <a:extLst>
            <a:ext uri="{FF2B5EF4-FFF2-40B4-BE49-F238E27FC236}">
              <a16:creationId xmlns:a16="http://schemas.microsoft.com/office/drawing/2014/main" id="{1352E115-8320-4311-A287-83A85B5867ED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41</xdr:row>
      <xdr:rowOff>76200</xdr:rowOff>
    </xdr:from>
    <xdr:ext cx="76200" cy="200025"/>
    <xdr:sp macro="" textlink="">
      <xdr:nvSpPr>
        <xdr:cNvPr id="16353" name="Text Box 75" hidden="1">
          <a:extLst>
            <a:ext uri="{FF2B5EF4-FFF2-40B4-BE49-F238E27FC236}">
              <a16:creationId xmlns:a16="http://schemas.microsoft.com/office/drawing/2014/main" id="{FD2945E8-6193-4076-8FF2-E8FA926985D5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41</xdr:row>
      <xdr:rowOff>76200</xdr:rowOff>
    </xdr:from>
    <xdr:ext cx="76200" cy="200025"/>
    <xdr:sp macro="" textlink="">
      <xdr:nvSpPr>
        <xdr:cNvPr id="16354" name="Text Box 75" hidden="1">
          <a:extLst>
            <a:ext uri="{FF2B5EF4-FFF2-40B4-BE49-F238E27FC236}">
              <a16:creationId xmlns:a16="http://schemas.microsoft.com/office/drawing/2014/main" id="{212F0937-CF58-4701-9812-F753C7D90D08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41</xdr:row>
      <xdr:rowOff>76200</xdr:rowOff>
    </xdr:from>
    <xdr:ext cx="76200" cy="200025"/>
    <xdr:sp macro="" textlink="">
      <xdr:nvSpPr>
        <xdr:cNvPr id="16355" name="Text Box 75" hidden="1">
          <a:extLst>
            <a:ext uri="{FF2B5EF4-FFF2-40B4-BE49-F238E27FC236}">
              <a16:creationId xmlns:a16="http://schemas.microsoft.com/office/drawing/2014/main" id="{01B859B9-3BFA-4291-A758-6827142A7889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41</xdr:row>
      <xdr:rowOff>76200</xdr:rowOff>
    </xdr:from>
    <xdr:ext cx="76200" cy="200025"/>
    <xdr:sp macro="" textlink="">
      <xdr:nvSpPr>
        <xdr:cNvPr id="16356" name="Text Box 75" hidden="1">
          <a:extLst>
            <a:ext uri="{FF2B5EF4-FFF2-40B4-BE49-F238E27FC236}">
              <a16:creationId xmlns:a16="http://schemas.microsoft.com/office/drawing/2014/main" id="{C1213313-85F3-408A-B78D-99E4D8E83C4B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41</xdr:row>
      <xdr:rowOff>76200</xdr:rowOff>
    </xdr:from>
    <xdr:ext cx="76200" cy="200025"/>
    <xdr:sp macro="" textlink="">
      <xdr:nvSpPr>
        <xdr:cNvPr id="16357" name="Text Box 75" hidden="1">
          <a:extLst>
            <a:ext uri="{FF2B5EF4-FFF2-40B4-BE49-F238E27FC236}">
              <a16:creationId xmlns:a16="http://schemas.microsoft.com/office/drawing/2014/main" id="{CBCC7E53-3ED1-4047-B6EF-95AEEDF866D9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41</xdr:row>
      <xdr:rowOff>76200</xdr:rowOff>
    </xdr:from>
    <xdr:ext cx="76200" cy="200025"/>
    <xdr:sp macro="" textlink="">
      <xdr:nvSpPr>
        <xdr:cNvPr id="16358" name="Text Box 75" hidden="1">
          <a:extLst>
            <a:ext uri="{FF2B5EF4-FFF2-40B4-BE49-F238E27FC236}">
              <a16:creationId xmlns:a16="http://schemas.microsoft.com/office/drawing/2014/main" id="{5DFFE387-3722-43E6-B713-3821D02832CF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41</xdr:row>
      <xdr:rowOff>76200</xdr:rowOff>
    </xdr:from>
    <xdr:ext cx="76200" cy="200025"/>
    <xdr:sp macro="" textlink="">
      <xdr:nvSpPr>
        <xdr:cNvPr id="16359" name="Text Box 75" hidden="1">
          <a:extLst>
            <a:ext uri="{FF2B5EF4-FFF2-40B4-BE49-F238E27FC236}">
              <a16:creationId xmlns:a16="http://schemas.microsoft.com/office/drawing/2014/main" id="{45D36571-F105-44C7-A266-626D1A311DE5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41</xdr:row>
      <xdr:rowOff>76200</xdr:rowOff>
    </xdr:from>
    <xdr:ext cx="76200" cy="200025"/>
    <xdr:sp macro="" textlink="">
      <xdr:nvSpPr>
        <xdr:cNvPr id="16360" name="Text Box 75" hidden="1">
          <a:extLst>
            <a:ext uri="{FF2B5EF4-FFF2-40B4-BE49-F238E27FC236}">
              <a16:creationId xmlns:a16="http://schemas.microsoft.com/office/drawing/2014/main" id="{0F332098-E75F-4B94-BCEE-600239C92CD9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41</xdr:row>
      <xdr:rowOff>76200</xdr:rowOff>
    </xdr:from>
    <xdr:ext cx="76200" cy="200025"/>
    <xdr:sp macro="" textlink="">
      <xdr:nvSpPr>
        <xdr:cNvPr id="16361" name="Text Box 75" hidden="1">
          <a:extLst>
            <a:ext uri="{FF2B5EF4-FFF2-40B4-BE49-F238E27FC236}">
              <a16:creationId xmlns:a16="http://schemas.microsoft.com/office/drawing/2014/main" id="{8E316616-6F0D-4B48-BCA4-D8B42827A879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41</xdr:row>
      <xdr:rowOff>76200</xdr:rowOff>
    </xdr:from>
    <xdr:ext cx="76200" cy="200025"/>
    <xdr:sp macro="" textlink="">
      <xdr:nvSpPr>
        <xdr:cNvPr id="16362" name="Text Box 75" hidden="1">
          <a:extLst>
            <a:ext uri="{FF2B5EF4-FFF2-40B4-BE49-F238E27FC236}">
              <a16:creationId xmlns:a16="http://schemas.microsoft.com/office/drawing/2014/main" id="{7B390B9E-988A-4AB3-9C26-3A8C9B261235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41</xdr:row>
      <xdr:rowOff>76200</xdr:rowOff>
    </xdr:from>
    <xdr:ext cx="76200" cy="200025"/>
    <xdr:sp macro="" textlink="">
      <xdr:nvSpPr>
        <xdr:cNvPr id="16363" name="Text Box 75" hidden="1">
          <a:extLst>
            <a:ext uri="{FF2B5EF4-FFF2-40B4-BE49-F238E27FC236}">
              <a16:creationId xmlns:a16="http://schemas.microsoft.com/office/drawing/2014/main" id="{F4CFDB1B-D68C-41EB-BAEC-1BE9905A6667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41</xdr:row>
      <xdr:rowOff>76200</xdr:rowOff>
    </xdr:from>
    <xdr:ext cx="76200" cy="200025"/>
    <xdr:sp macro="" textlink="">
      <xdr:nvSpPr>
        <xdr:cNvPr id="16364" name="Text Box 75" hidden="1">
          <a:extLst>
            <a:ext uri="{FF2B5EF4-FFF2-40B4-BE49-F238E27FC236}">
              <a16:creationId xmlns:a16="http://schemas.microsoft.com/office/drawing/2014/main" id="{62A0EC1A-2DBB-48C1-9C29-507843C52715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41</xdr:row>
      <xdr:rowOff>76200</xdr:rowOff>
    </xdr:from>
    <xdr:ext cx="76200" cy="200025"/>
    <xdr:sp macro="" textlink="">
      <xdr:nvSpPr>
        <xdr:cNvPr id="16365" name="Text Box 75" hidden="1">
          <a:extLst>
            <a:ext uri="{FF2B5EF4-FFF2-40B4-BE49-F238E27FC236}">
              <a16:creationId xmlns:a16="http://schemas.microsoft.com/office/drawing/2014/main" id="{57972134-69D1-49D5-82AE-4C9A1A485B51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41</xdr:row>
      <xdr:rowOff>76200</xdr:rowOff>
    </xdr:from>
    <xdr:ext cx="76200" cy="200025"/>
    <xdr:sp macro="" textlink="">
      <xdr:nvSpPr>
        <xdr:cNvPr id="16366" name="Text Box 75" hidden="1">
          <a:extLst>
            <a:ext uri="{FF2B5EF4-FFF2-40B4-BE49-F238E27FC236}">
              <a16:creationId xmlns:a16="http://schemas.microsoft.com/office/drawing/2014/main" id="{D2D5DA0A-F325-4436-8F86-8EE11CE4ED5A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41</xdr:row>
      <xdr:rowOff>76200</xdr:rowOff>
    </xdr:from>
    <xdr:ext cx="76200" cy="200025"/>
    <xdr:sp macro="" textlink="">
      <xdr:nvSpPr>
        <xdr:cNvPr id="16367" name="Text Box 75" hidden="1">
          <a:extLst>
            <a:ext uri="{FF2B5EF4-FFF2-40B4-BE49-F238E27FC236}">
              <a16:creationId xmlns:a16="http://schemas.microsoft.com/office/drawing/2014/main" id="{2FBB4C63-730A-4200-8539-4DDBD97047D7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41</xdr:row>
      <xdr:rowOff>76200</xdr:rowOff>
    </xdr:from>
    <xdr:ext cx="76200" cy="200025"/>
    <xdr:sp macro="" textlink="">
      <xdr:nvSpPr>
        <xdr:cNvPr id="16368" name="Text Box 75" hidden="1">
          <a:extLst>
            <a:ext uri="{FF2B5EF4-FFF2-40B4-BE49-F238E27FC236}">
              <a16:creationId xmlns:a16="http://schemas.microsoft.com/office/drawing/2014/main" id="{F63D7E41-DBBB-4761-9C46-C4231E78E2B2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41</xdr:row>
      <xdr:rowOff>76200</xdr:rowOff>
    </xdr:from>
    <xdr:ext cx="76200" cy="200025"/>
    <xdr:sp macro="" textlink="">
      <xdr:nvSpPr>
        <xdr:cNvPr id="16369" name="Text Box 75" hidden="1">
          <a:extLst>
            <a:ext uri="{FF2B5EF4-FFF2-40B4-BE49-F238E27FC236}">
              <a16:creationId xmlns:a16="http://schemas.microsoft.com/office/drawing/2014/main" id="{7F57AB1A-947F-4A98-BCA7-F2924A5E055C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41</xdr:row>
      <xdr:rowOff>76200</xdr:rowOff>
    </xdr:from>
    <xdr:ext cx="76200" cy="200025"/>
    <xdr:sp macro="" textlink="">
      <xdr:nvSpPr>
        <xdr:cNvPr id="16370" name="Text Box 75" hidden="1">
          <a:extLst>
            <a:ext uri="{FF2B5EF4-FFF2-40B4-BE49-F238E27FC236}">
              <a16:creationId xmlns:a16="http://schemas.microsoft.com/office/drawing/2014/main" id="{E90743DC-3612-440C-84BA-398B29803EB1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41</xdr:row>
      <xdr:rowOff>76200</xdr:rowOff>
    </xdr:from>
    <xdr:ext cx="76200" cy="200025"/>
    <xdr:sp macro="" textlink="">
      <xdr:nvSpPr>
        <xdr:cNvPr id="16371" name="Text Box 75" hidden="1">
          <a:extLst>
            <a:ext uri="{FF2B5EF4-FFF2-40B4-BE49-F238E27FC236}">
              <a16:creationId xmlns:a16="http://schemas.microsoft.com/office/drawing/2014/main" id="{CB82F1F4-1647-4CAF-A384-C62C6BE20940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41</xdr:row>
      <xdr:rowOff>76200</xdr:rowOff>
    </xdr:from>
    <xdr:ext cx="76200" cy="200025"/>
    <xdr:sp macro="" textlink="">
      <xdr:nvSpPr>
        <xdr:cNvPr id="16372" name="Text Box 75" hidden="1">
          <a:extLst>
            <a:ext uri="{FF2B5EF4-FFF2-40B4-BE49-F238E27FC236}">
              <a16:creationId xmlns:a16="http://schemas.microsoft.com/office/drawing/2014/main" id="{B2559BD3-F58F-4210-84D2-F6666CC73BD6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41</xdr:row>
      <xdr:rowOff>76200</xdr:rowOff>
    </xdr:from>
    <xdr:ext cx="76200" cy="200025"/>
    <xdr:sp macro="" textlink="">
      <xdr:nvSpPr>
        <xdr:cNvPr id="16373" name="Text Box 75" hidden="1">
          <a:extLst>
            <a:ext uri="{FF2B5EF4-FFF2-40B4-BE49-F238E27FC236}">
              <a16:creationId xmlns:a16="http://schemas.microsoft.com/office/drawing/2014/main" id="{BC64E0F5-0C6A-48B2-9AE8-A05175EA529C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41</xdr:row>
      <xdr:rowOff>76200</xdr:rowOff>
    </xdr:from>
    <xdr:ext cx="76200" cy="200025"/>
    <xdr:sp macro="" textlink="">
      <xdr:nvSpPr>
        <xdr:cNvPr id="16374" name="Text Box 75" hidden="1">
          <a:extLst>
            <a:ext uri="{FF2B5EF4-FFF2-40B4-BE49-F238E27FC236}">
              <a16:creationId xmlns:a16="http://schemas.microsoft.com/office/drawing/2014/main" id="{67C947D6-A8A8-4B69-951A-988D57E2F12C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41</xdr:row>
      <xdr:rowOff>76200</xdr:rowOff>
    </xdr:from>
    <xdr:ext cx="76200" cy="200025"/>
    <xdr:sp macro="" textlink="">
      <xdr:nvSpPr>
        <xdr:cNvPr id="16375" name="Text Box 75" hidden="1">
          <a:extLst>
            <a:ext uri="{FF2B5EF4-FFF2-40B4-BE49-F238E27FC236}">
              <a16:creationId xmlns:a16="http://schemas.microsoft.com/office/drawing/2014/main" id="{914D3BBB-6ACC-4210-B3B2-D63CE16865F3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41</xdr:row>
      <xdr:rowOff>76200</xdr:rowOff>
    </xdr:from>
    <xdr:ext cx="76200" cy="200025"/>
    <xdr:sp macro="" textlink="">
      <xdr:nvSpPr>
        <xdr:cNvPr id="16376" name="Text Box 75" hidden="1">
          <a:extLst>
            <a:ext uri="{FF2B5EF4-FFF2-40B4-BE49-F238E27FC236}">
              <a16:creationId xmlns:a16="http://schemas.microsoft.com/office/drawing/2014/main" id="{84640881-64A6-4E40-BFB3-1C7DDD4BA2CE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41</xdr:row>
      <xdr:rowOff>76200</xdr:rowOff>
    </xdr:from>
    <xdr:ext cx="76200" cy="200025"/>
    <xdr:sp macro="" textlink="">
      <xdr:nvSpPr>
        <xdr:cNvPr id="16377" name="Text Box 75" hidden="1">
          <a:extLst>
            <a:ext uri="{FF2B5EF4-FFF2-40B4-BE49-F238E27FC236}">
              <a16:creationId xmlns:a16="http://schemas.microsoft.com/office/drawing/2014/main" id="{C75B21C7-8C24-44DE-B3DF-CBBEC96FF6C5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41</xdr:row>
      <xdr:rowOff>76200</xdr:rowOff>
    </xdr:from>
    <xdr:ext cx="76200" cy="200025"/>
    <xdr:sp macro="" textlink="">
      <xdr:nvSpPr>
        <xdr:cNvPr id="16378" name="Text Box 75" hidden="1">
          <a:extLst>
            <a:ext uri="{FF2B5EF4-FFF2-40B4-BE49-F238E27FC236}">
              <a16:creationId xmlns:a16="http://schemas.microsoft.com/office/drawing/2014/main" id="{DD8C0B6F-68BC-4AED-86A1-CC2CF752BA61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41</xdr:row>
      <xdr:rowOff>76200</xdr:rowOff>
    </xdr:from>
    <xdr:ext cx="76200" cy="200025"/>
    <xdr:sp macro="" textlink="">
      <xdr:nvSpPr>
        <xdr:cNvPr id="16379" name="Text Box 75" hidden="1">
          <a:extLst>
            <a:ext uri="{FF2B5EF4-FFF2-40B4-BE49-F238E27FC236}">
              <a16:creationId xmlns:a16="http://schemas.microsoft.com/office/drawing/2014/main" id="{CB8C3DEB-CD2E-4A65-9737-BD0E9905F7F9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41</xdr:row>
      <xdr:rowOff>76200</xdr:rowOff>
    </xdr:from>
    <xdr:ext cx="76200" cy="200025"/>
    <xdr:sp macro="" textlink="">
      <xdr:nvSpPr>
        <xdr:cNvPr id="16380" name="Text Box 75" hidden="1">
          <a:extLst>
            <a:ext uri="{FF2B5EF4-FFF2-40B4-BE49-F238E27FC236}">
              <a16:creationId xmlns:a16="http://schemas.microsoft.com/office/drawing/2014/main" id="{CB4C0043-4A47-4BFD-B844-E8B733077A43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41</xdr:row>
      <xdr:rowOff>76200</xdr:rowOff>
    </xdr:from>
    <xdr:ext cx="76200" cy="200025"/>
    <xdr:sp macro="" textlink="">
      <xdr:nvSpPr>
        <xdr:cNvPr id="16381" name="Text Box 75" hidden="1">
          <a:extLst>
            <a:ext uri="{FF2B5EF4-FFF2-40B4-BE49-F238E27FC236}">
              <a16:creationId xmlns:a16="http://schemas.microsoft.com/office/drawing/2014/main" id="{1B5000B5-2B6C-4D49-9FEC-334E9CEE4EEC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41</xdr:row>
      <xdr:rowOff>76200</xdr:rowOff>
    </xdr:from>
    <xdr:ext cx="76200" cy="200025"/>
    <xdr:sp macro="" textlink="">
      <xdr:nvSpPr>
        <xdr:cNvPr id="16382" name="Text Box 75" hidden="1">
          <a:extLst>
            <a:ext uri="{FF2B5EF4-FFF2-40B4-BE49-F238E27FC236}">
              <a16:creationId xmlns:a16="http://schemas.microsoft.com/office/drawing/2014/main" id="{5045AF2B-671F-4A61-A336-0F6D1B13AB47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41</xdr:row>
      <xdr:rowOff>76200</xdr:rowOff>
    </xdr:from>
    <xdr:ext cx="76200" cy="200025"/>
    <xdr:sp macro="" textlink="">
      <xdr:nvSpPr>
        <xdr:cNvPr id="16383" name="Text Box 75" hidden="1">
          <a:extLst>
            <a:ext uri="{FF2B5EF4-FFF2-40B4-BE49-F238E27FC236}">
              <a16:creationId xmlns:a16="http://schemas.microsoft.com/office/drawing/2014/main" id="{4B953084-6ECB-474B-A7B1-294CC48D1B1E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41</xdr:row>
      <xdr:rowOff>76200</xdr:rowOff>
    </xdr:from>
    <xdr:ext cx="76200" cy="200025"/>
    <xdr:sp macro="" textlink="">
      <xdr:nvSpPr>
        <xdr:cNvPr id="16384" name="Text Box 75" hidden="1">
          <a:extLst>
            <a:ext uri="{FF2B5EF4-FFF2-40B4-BE49-F238E27FC236}">
              <a16:creationId xmlns:a16="http://schemas.microsoft.com/office/drawing/2014/main" id="{9F971F66-4F26-4FD7-896C-12ED21A4162C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41</xdr:row>
      <xdr:rowOff>76200</xdr:rowOff>
    </xdr:from>
    <xdr:ext cx="76200" cy="200025"/>
    <xdr:sp macro="" textlink="">
      <xdr:nvSpPr>
        <xdr:cNvPr id="16385" name="Text Box 75" hidden="1">
          <a:extLst>
            <a:ext uri="{FF2B5EF4-FFF2-40B4-BE49-F238E27FC236}">
              <a16:creationId xmlns:a16="http://schemas.microsoft.com/office/drawing/2014/main" id="{D6794C36-B181-4022-8FFF-919B58759463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41</xdr:row>
      <xdr:rowOff>76200</xdr:rowOff>
    </xdr:from>
    <xdr:ext cx="76200" cy="200025"/>
    <xdr:sp macro="" textlink="">
      <xdr:nvSpPr>
        <xdr:cNvPr id="16386" name="Text Box 75" hidden="1">
          <a:extLst>
            <a:ext uri="{FF2B5EF4-FFF2-40B4-BE49-F238E27FC236}">
              <a16:creationId xmlns:a16="http://schemas.microsoft.com/office/drawing/2014/main" id="{9EEBA789-2E09-4D11-813D-FC157DE03D58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41</xdr:row>
      <xdr:rowOff>76200</xdr:rowOff>
    </xdr:from>
    <xdr:ext cx="76200" cy="200025"/>
    <xdr:sp macro="" textlink="">
      <xdr:nvSpPr>
        <xdr:cNvPr id="16387" name="Text Box 75" hidden="1">
          <a:extLst>
            <a:ext uri="{FF2B5EF4-FFF2-40B4-BE49-F238E27FC236}">
              <a16:creationId xmlns:a16="http://schemas.microsoft.com/office/drawing/2014/main" id="{8D101CE6-A3B2-42DB-85AC-AD6E7F63C35F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41</xdr:row>
      <xdr:rowOff>76200</xdr:rowOff>
    </xdr:from>
    <xdr:ext cx="76200" cy="200025"/>
    <xdr:sp macro="" textlink="">
      <xdr:nvSpPr>
        <xdr:cNvPr id="16388" name="Text Box 75" hidden="1">
          <a:extLst>
            <a:ext uri="{FF2B5EF4-FFF2-40B4-BE49-F238E27FC236}">
              <a16:creationId xmlns:a16="http://schemas.microsoft.com/office/drawing/2014/main" id="{762600FC-9977-49CC-8219-0AC46DB7CEF1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41</xdr:row>
      <xdr:rowOff>76200</xdr:rowOff>
    </xdr:from>
    <xdr:ext cx="76200" cy="200025"/>
    <xdr:sp macro="" textlink="">
      <xdr:nvSpPr>
        <xdr:cNvPr id="16389" name="Text Box 75" hidden="1">
          <a:extLst>
            <a:ext uri="{FF2B5EF4-FFF2-40B4-BE49-F238E27FC236}">
              <a16:creationId xmlns:a16="http://schemas.microsoft.com/office/drawing/2014/main" id="{31B59521-B882-47A6-BA18-CA405047C28D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41</xdr:row>
      <xdr:rowOff>76200</xdr:rowOff>
    </xdr:from>
    <xdr:ext cx="76200" cy="200025"/>
    <xdr:sp macro="" textlink="">
      <xdr:nvSpPr>
        <xdr:cNvPr id="16390" name="Text Box 75" hidden="1">
          <a:extLst>
            <a:ext uri="{FF2B5EF4-FFF2-40B4-BE49-F238E27FC236}">
              <a16:creationId xmlns:a16="http://schemas.microsoft.com/office/drawing/2014/main" id="{504A463D-1B9E-46D8-87D5-41CE50EAF7B1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41</xdr:row>
      <xdr:rowOff>76200</xdr:rowOff>
    </xdr:from>
    <xdr:ext cx="76200" cy="152400"/>
    <xdr:sp macro="" textlink="">
      <xdr:nvSpPr>
        <xdr:cNvPr id="16391" name="Text Box 75" hidden="1">
          <a:extLst>
            <a:ext uri="{FF2B5EF4-FFF2-40B4-BE49-F238E27FC236}">
              <a16:creationId xmlns:a16="http://schemas.microsoft.com/office/drawing/2014/main" id="{E5F3F2A1-1526-4946-81BB-67CCEBA3BF9E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41</xdr:row>
      <xdr:rowOff>76200</xdr:rowOff>
    </xdr:from>
    <xdr:ext cx="76200" cy="200025"/>
    <xdr:sp macro="" textlink="">
      <xdr:nvSpPr>
        <xdr:cNvPr id="16392" name="Text Box 75" hidden="1">
          <a:extLst>
            <a:ext uri="{FF2B5EF4-FFF2-40B4-BE49-F238E27FC236}">
              <a16:creationId xmlns:a16="http://schemas.microsoft.com/office/drawing/2014/main" id="{E241C4BF-AFC7-43C4-A4D2-06B30B1E2CBE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41</xdr:row>
      <xdr:rowOff>76200</xdr:rowOff>
    </xdr:from>
    <xdr:ext cx="76200" cy="200025"/>
    <xdr:sp macro="" textlink="">
      <xdr:nvSpPr>
        <xdr:cNvPr id="16393" name="Text Box 75" hidden="1">
          <a:extLst>
            <a:ext uri="{FF2B5EF4-FFF2-40B4-BE49-F238E27FC236}">
              <a16:creationId xmlns:a16="http://schemas.microsoft.com/office/drawing/2014/main" id="{A29423A5-CACB-4580-AD0B-3E58D9D4DAAA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41</xdr:row>
      <xdr:rowOff>76200</xdr:rowOff>
    </xdr:from>
    <xdr:ext cx="76200" cy="200025"/>
    <xdr:sp macro="" textlink="">
      <xdr:nvSpPr>
        <xdr:cNvPr id="16394" name="Text Box 75" hidden="1">
          <a:extLst>
            <a:ext uri="{FF2B5EF4-FFF2-40B4-BE49-F238E27FC236}">
              <a16:creationId xmlns:a16="http://schemas.microsoft.com/office/drawing/2014/main" id="{0E63227A-2052-4491-9B32-8489EAD8C5E8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41</xdr:row>
      <xdr:rowOff>76200</xdr:rowOff>
    </xdr:from>
    <xdr:ext cx="76200" cy="200025"/>
    <xdr:sp macro="" textlink="">
      <xdr:nvSpPr>
        <xdr:cNvPr id="16395" name="Text Box 75" hidden="1">
          <a:extLst>
            <a:ext uri="{FF2B5EF4-FFF2-40B4-BE49-F238E27FC236}">
              <a16:creationId xmlns:a16="http://schemas.microsoft.com/office/drawing/2014/main" id="{CC70A33F-74DF-4DDE-86BC-E16CAEA0384B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41</xdr:row>
      <xdr:rowOff>76200</xdr:rowOff>
    </xdr:from>
    <xdr:ext cx="76200" cy="200025"/>
    <xdr:sp macro="" textlink="">
      <xdr:nvSpPr>
        <xdr:cNvPr id="16396" name="Text Box 75" hidden="1">
          <a:extLst>
            <a:ext uri="{FF2B5EF4-FFF2-40B4-BE49-F238E27FC236}">
              <a16:creationId xmlns:a16="http://schemas.microsoft.com/office/drawing/2014/main" id="{5756F0FF-A10C-4D3E-BAF9-F085FC02FE71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41</xdr:row>
      <xdr:rowOff>76200</xdr:rowOff>
    </xdr:from>
    <xdr:ext cx="76200" cy="200025"/>
    <xdr:sp macro="" textlink="">
      <xdr:nvSpPr>
        <xdr:cNvPr id="16397" name="Text Box 75" hidden="1">
          <a:extLst>
            <a:ext uri="{FF2B5EF4-FFF2-40B4-BE49-F238E27FC236}">
              <a16:creationId xmlns:a16="http://schemas.microsoft.com/office/drawing/2014/main" id="{212FDB75-4032-4FB1-B582-DD9251A243D5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41</xdr:row>
      <xdr:rowOff>76200</xdr:rowOff>
    </xdr:from>
    <xdr:ext cx="76200" cy="200025"/>
    <xdr:sp macro="" textlink="">
      <xdr:nvSpPr>
        <xdr:cNvPr id="16398" name="Text Box 75" hidden="1">
          <a:extLst>
            <a:ext uri="{FF2B5EF4-FFF2-40B4-BE49-F238E27FC236}">
              <a16:creationId xmlns:a16="http://schemas.microsoft.com/office/drawing/2014/main" id="{5591822A-0141-4176-99BB-09B13377020D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41</xdr:row>
      <xdr:rowOff>76200</xdr:rowOff>
    </xdr:from>
    <xdr:ext cx="76200" cy="200025"/>
    <xdr:sp macro="" textlink="">
      <xdr:nvSpPr>
        <xdr:cNvPr id="16399" name="Text Box 75" hidden="1">
          <a:extLst>
            <a:ext uri="{FF2B5EF4-FFF2-40B4-BE49-F238E27FC236}">
              <a16:creationId xmlns:a16="http://schemas.microsoft.com/office/drawing/2014/main" id="{97C664FF-0ECE-46C0-A77C-4A1DF8F9F0AC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41</xdr:row>
      <xdr:rowOff>76200</xdr:rowOff>
    </xdr:from>
    <xdr:ext cx="76200" cy="200025"/>
    <xdr:sp macro="" textlink="">
      <xdr:nvSpPr>
        <xdr:cNvPr id="16400" name="Text Box 75" hidden="1">
          <a:extLst>
            <a:ext uri="{FF2B5EF4-FFF2-40B4-BE49-F238E27FC236}">
              <a16:creationId xmlns:a16="http://schemas.microsoft.com/office/drawing/2014/main" id="{BA530336-47FF-46BA-85A6-4486B041AB3F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41</xdr:row>
      <xdr:rowOff>76200</xdr:rowOff>
    </xdr:from>
    <xdr:ext cx="76200" cy="200025"/>
    <xdr:sp macro="" textlink="">
      <xdr:nvSpPr>
        <xdr:cNvPr id="16401" name="Text Box 75" hidden="1">
          <a:extLst>
            <a:ext uri="{FF2B5EF4-FFF2-40B4-BE49-F238E27FC236}">
              <a16:creationId xmlns:a16="http://schemas.microsoft.com/office/drawing/2014/main" id="{D83A668C-3D1B-41A6-8457-47EE88000DCB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41</xdr:row>
      <xdr:rowOff>76200</xdr:rowOff>
    </xdr:from>
    <xdr:ext cx="76200" cy="200025"/>
    <xdr:sp macro="" textlink="">
      <xdr:nvSpPr>
        <xdr:cNvPr id="16402" name="Text Box 75" hidden="1">
          <a:extLst>
            <a:ext uri="{FF2B5EF4-FFF2-40B4-BE49-F238E27FC236}">
              <a16:creationId xmlns:a16="http://schemas.microsoft.com/office/drawing/2014/main" id="{2DFD2759-1ED6-4C06-B713-0159236C33F6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41</xdr:row>
      <xdr:rowOff>76200</xdr:rowOff>
    </xdr:from>
    <xdr:ext cx="76200" cy="200025"/>
    <xdr:sp macro="" textlink="">
      <xdr:nvSpPr>
        <xdr:cNvPr id="16403" name="Text Box 75" hidden="1">
          <a:extLst>
            <a:ext uri="{FF2B5EF4-FFF2-40B4-BE49-F238E27FC236}">
              <a16:creationId xmlns:a16="http://schemas.microsoft.com/office/drawing/2014/main" id="{6035E607-9488-4489-A876-21D351FA22D1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41</xdr:row>
      <xdr:rowOff>76200</xdr:rowOff>
    </xdr:from>
    <xdr:ext cx="76200" cy="200025"/>
    <xdr:sp macro="" textlink="">
      <xdr:nvSpPr>
        <xdr:cNvPr id="16404" name="Text Box 75" hidden="1">
          <a:extLst>
            <a:ext uri="{FF2B5EF4-FFF2-40B4-BE49-F238E27FC236}">
              <a16:creationId xmlns:a16="http://schemas.microsoft.com/office/drawing/2014/main" id="{6BBF4C52-2141-4C50-A110-DEB19D713B24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41</xdr:row>
      <xdr:rowOff>76200</xdr:rowOff>
    </xdr:from>
    <xdr:ext cx="76200" cy="200025"/>
    <xdr:sp macro="" textlink="">
      <xdr:nvSpPr>
        <xdr:cNvPr id="16405" name="Text Box 75" hidden="1">
          <a:extLst>
            <a:ext uri="{FF2B5EF4-FFF2-40B4-BE49-F238E27FC236}">
              <a16:creationId xmlns:a16="http://schemas.microsoft.com/office/drawing/2014/main" id="{61A90919-019B-4B57-9817-8C2267DA7A94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41</xdr:row>
      <xdr:rowOff>76200</xdr:rowOff>
    </xdr:from>
    <xdr:ext cx="76200" cy="200025"/>
    <xdr:sp macro="" textlink="">
      <xdr:nvSpPr>
        <xdr:cNvPr id="16406" name="Text Box 75" hidden="1">
          <a:extLst>
            <a:ext uri="{FF2B5EF4-FFF2-40B4-BE49-F238E27FC236}">
              <a16:creationId xmlns:a16="http://schemas.microsoft.com/office/drawing/2014/main" id="{95309C86-5CE4-4FD1-A4E2-FCFE3FD832D3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41</xdr:row>
      <xdr:rowOff>76200</xdr:rowOff>
    </xdr:from>
    <xdr:ext cx="76200" cy="200025"/>
    <xdr:sp macro="" textlink="">
      <xdr:nvSpPr>
        <xdr:cNvPr id="16407" name="Text Box 75" hidden="1">
          <a:extLst>
            <a:ext uri="{FF2B5EF4-FFF2-40B4-BE49-F238E27FC236}">
              <a16:creationId xmlns:a16="http://schemas.microsoft.com/office/drawing/2014/main" id="{43B5C4C4-B9C2-4476-AFBF-23A47EB03291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41</xdr:row>
      <xdr:rowOff>76200</xdr:rowOff>
    </xdr:from>
    <xdr:ext cx="76200" cy="200025"/>
    <xdr:sp macro="" textlink="">
      <xdr:nvSpPr>
        <xdr:cNvPr id="16408" name="Text Box 75" hidden="1">
          <a:extLst>
            <a:ext uri="{FF2B5EF4-FFF2-40B4-BE49-F238E27FC236}">
              <a16:creationId xmlns:a16="http://schemas.microsoft.com/office/drawing/2014/main" id="{566EE118-7A87-4EA9-BE3F-ED9D9C470162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41</xdr:row>
      <xdr:rowOff>76200</xdr:rowOff>
    </xdr:from>
    <xdr:ext cx="76200" cy="200025"/>
    <xdr:sp macro="" textlink="">
      <xdr:nvSpPr>
        <xdr:cNvPr id="16409" name="Text Box 75" hidden="1">
          <a:extLst>
            <a:ext uri="{FF2B5EF4-FFF2-40B4-BE49-F238E27FC236}">
              <a16:creationId xmlns:a16="http://schemas.microsoft.com/office/drawing/2014/main" id="{B1B31689-E755-4D3B-AE88-4E2B1B810E08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41</xdr:row>
      <xdr:rowOff>76200</xdr:rowOff>
    </xdr:from>
    <xdr:ext cx="76200" cy="200025"/>
    <xdr:sp macro="" textlink="">
      <xdr:nvSpPr>
        <xdr:cNvPr id="16410" name="Text Box 75" hidden="1">
          <a:extLst>
            <a:ext uri="{FF2B5EF4-FFF2-40B4-BE49-F238E27FC236}">
              <a16:creationId xmlns:a16="http://schemas.microsoft.com/office/drawing/2014/main" id="{93BEF41B-EAE2-42E8-A9C9-ED29421A9A85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41</xdr:row>
      <xdr:rowOff>76200</xdr:rowOff>
    </xdr:from>
    <xdr:ext cx="76200" cy="200025"/>
    <xdr:sp macro="" textlink="">
      <xdr:nvSpPr>
        <xdr:cNvPr id="16411" name="Text Box 75" hidden="1">
          <a:extLst>
            <a:ext uri="{FF2B5EF4-FFF2-40B4-BE49-F238E27FC236}">
              <a16:creationId xmlns:a16="http://schemas.microsoft.com/office/drawing/2014/main" id="{4A58E58C-15AE-4EAB-A27D-4BBF2F140AD9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41</xdr:row>
      <xdr:rowOff>76200</xdr:rowOff>
    </xdr:from>
    <xdr:ext cx="76200" cy="200025"/>
    <xdr:sp macro="" textlink="">
      <xdr:nvSpPr>
        <xdr:cNvPr id="16412" name="Text Box 75" hidden="1">
          <a:extLst>
            <a:ext uri="{FF2B5EF4-FFF2-40B4-BE49-F238E27FC236}">
              <a16:creationId xmlns:a16="http://schemas.microsoft.com/office/drawing/2014/main" id="{A4000036-9D61-41A1-B8DE-FB06D27DE381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41</xdr:row>
      <xdr:rowOff>76200</xdr:rowOff>
    </xdr:from>
    <xdr:ext cx="76200" cy="200025"/>
    <xdr:sp macro="" textlink="">
      <xdr:nvSpPr>
        <xdr:cNvPr id="16413" name="Text Box 75" hidden="1">
          <a:extLst>
            <a:ext uri="{FF2B5EF4-FFF2-40B4-BE49-F238E27FC236}">
              <a16:creationId xmlns:a16="http://schemas.microsoft.com/office/drawing/2014/main" id="{A67BBF3E-BEF7-425D-AA71-CF4EE9C84F7C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41</xdr:row>
      <xdr:rowOff>76200</xdr:rowOff>
    </xdr:from>
    <xdr:ext cx="76200" cy="200025"/>
    <xdr:sp macro="" textlink="">
      <xdr:nvSpPr>
        <xdr:cNvPr id="16414" name="Text Box 75" hidden="1">
          <a:extLst>
            <a:ext uri="{FF2B5EF4-FFF2-40B4-BE49-F238E27FC236}">
              <a16:creationId xmlns:a16="http://schemas.microsoft.com/office/drawing/2014/main" id="{E7EC633E-51FF-46E1-9370-A084D2AA52D2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41</xdr:row>
      <xdr:rowOff>76200</xdr:rowOff>
    </xdr:from>
    <xdr:ext cx="76200" cy="200025"/>
    <xdr:sp macro="" textlink="">
      <xdr:nvSpPr>
        <xdr:cNvPr id="16415" name="Text Box 75" hidden="1">
          <a:extLst>
            <a:ext uri="{FF2B5EF4-FFF2-40B4-BE49-F238E27FC236}">
              <a16:creationId xmlns:a16="http://schemas.microsoft.com/office/drawing/2014/main" id="{793A0619-9489-4CA3-A6F4-75BCE8658A1C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41</xdr:row>
      <xdr:rowOff>76200</xdr:rowOff>
    </xdr:from>
    <xdr:ext cx="76200" cy="200025"/>
    <xdr:sp macro="" textlink="">
      <xdr:nvSpPr>
        <xdr:cNvPr id="16416" name="Text Box 75" hidden="1">
          <a:extLst>
            <a:ext uri="{FF2B5EF4-FFF2-40B4-BE49-F238E27FC236}">
              <a16:creationId xmlns:a16="http://schemas.microsoft.com/office/drawing/2014/main" id="{36317C44-37DB-482C-8FD9-6C40E923CF2E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41</xdr:row>
      <xdr:rowOff>76200</xdr:rowOff>
    </xdr:from>
    <xdr:ext cx="76200" cy="152400"/>
    <xdr:sp macro="" textlink="">
      <xdr:nvSpPr>
        <xdr:cNvPr id="16417" name="Text Box 75" hidden="1">
          <a:extLst>
            <a:ext uri="{FF2B5EF4-FFF2-40B4-BE49-F238E27FC236}">
              <a16:creationId xmlns:a16="http://schemas.microsoft.com/office/drawing/2014/main" id="{0CAFED53-DEBF-41ED-9A8D-D6E4A918EEF3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41</xdr:row>
      <xdr:rowOff>76200</xdr:rowOff>
    </xdr:from>
    <xdr:ext cx="76200" cy="152400"/>
    <xdr:sp macro="" textlink="">
      <xdr:nvSpPr>
        <xdr:cNvPr id="16418" name="Text Box 75" hidden="1">
          <a:extLst>
            <a:ext uri="{FF2B5EF4-FFF2-40B4-BE49-F238E27FC236}">
              <a16:creationId xmlns:a16="http://schemas.microsoft.com/office/drawing/2014/main" id="{4886512C-B967-4863-879A-13C258913BF0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41</xdr:row>
      <xdr:rowOff>76200</xdr:rowOff>
    </xdr:from>
    <xdr:ext cx="76200" cy="200025"/>
    <xdr:sp macro="" textlink="">
      <xdr:nvSpPr>
        <xdr:cNvPr id="16419" name="Text Box 75" hidden="1">
          <a:extLst>
            <a:ext uri="{FF2B5EF4-FFF2-40B4-BE49-F238E27FC236}">
              <a16:creationId xmlns:a16="http://schemas.microsoft.com/office/drawing/2014/main" id="{82565F9B-8C9A-428F-8D66-2DBEBA6FB15B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41</xdr:row>
      <xdr:rowOff>76200</xdr:rowOff>
    </xdr:from>
    <xdr:ext cx="76200" cy="200025"/>
    <xdr:sp macro="" textlink="">
      <xdr:nvSpPr>
        <xdr:cNvPr id="16420" name="Text Box 75" hidden="1">
          <a:extLst>
            <a:ext uri="{FF2B5EF4-FFF2-40B4-BE49-F238E27FC236}">
              <a16:creationId xmlns:a16="http://schemas.microsoft.com/office/drawing/2014/main" id="{0847E346-0537-4EBA-B9AE-7D6692BB25FF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41</xdr:row>
      <xdr:rowOff>76200</xdr:rowOff>
    </xdr:from>
    <xdr:ext cx="76200" cy="200025"/>
    <xdr:sp macro="" textlink="">
      <xdr:nvSpPr>
        <xdr:cNvPr id="16421" name="Text Box 75" hidden="1">
          <a:extLst>
            <a:ext uri="{FF2B5EF4-FFF2-40B4-BE49-F238E27FC236}">
              <a16:creationId xmlns:a16="http://schemas.microsoft.com/office/drawing/2014/main" id="{6CF55D2F-C5E1-4945-AE7C-AF4BEFC1216E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41</xdr:row>
      <xdr:rowOff>76200</xdr:rowOff>
    </xdr:from>
    <xdr:ext cx="76200" cy="200025"/>
    <xdr:sp macro="" textlink="">
      <xdr:nvSpPr>
        <xdr:cNvPr id="16422" name="Text Box 75" hidden="1">
          <a:extLst>
            <a:ext uri="{FF2B5EF4-FFF2-40B4-BE49-F238E27FC236}">
              <a16:creationId xmlns:a16="http://schemas.microsoft.com/office/drawing/2014/main" id="{8F3D1D69-9B63-4477-996E-22EE362C6E5B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41</xdr:row>
      <xdr:rowOff>76200</xdr:rowOff>
    </xdr:from>
    <xdr:ext cx="76200" cy="200025"/>
    <xdr:sp macro="" textlink="">
      <xdr:nvSpPr>
        <xdr:cNvPr id="16423" name="Text Box 75" hidden="1">
          <a:extLst>
            <a:ext uri="{FF2B5EF4-FFF2-40B4-BE49-F238E27FC236}">
              <a16:creationId xmlns:a16="http://schemas.microsoft.com/office/drawing/2014/main" id="{63A3C129-961C-4D68-BF41-3F85787B2A51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41</xdr:row>
      <xdr:rowOff>76200</xdr:rowOff>
    </xdr:from>
    <xdr:ext cx="76200" cy="200025"/>
    <xdr:sp macro="" textlink="">
      <xdr:nvSpPr>
        <xdr:cNvPr id="16424" name="Text Box 75" hidden="1">
          <a:extLst>
            <a:ext uri="{FF2B5EF4-FFF2-40B4-BE49-F238E27FC236}">
              <a16:creationId xmlns:a16="http://schemas.microsoft.com/office/drawing/2014/main" id="{D3C6B13E-F270-42DA-B3EC-ABCD229CA994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41</xdr:row>
      <xdr:rowOff>76200</xdr:rowOff>
    </xdr:from>
    <xdr:ext cx="76200" cy="200025"/>
    <xdr:sp macro="" textlink="">
      <xdr:nvSpPr>
        <xdr:cNvPr id="16425" name="Text Box 75" hidden="1">
          <a:extLst>
            <a:ext uri="{FF2B5EF4-FFF2-40B4-BE49-F238E27FC236}">
              <a16:creationId xmlns:a16="http://schemas.microsoft.com/office/drawing/2014/main" id="{54922053-B5BF-4762-8F2B-EC9972A15470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41</xdr:row>
      <xdr:rowOff>76200</xdr:rowOff>
    </xdr:from>
    <xdr:ext cx="76200" cy="200025"/>
    <xdr:sp macro="" textlink="">
      <xdr:nvSpPr>
        <xdr:cNvPr id="16426" name="Text Box 75" hidden="1">
          <a:extLst>
            <a:ext uri="{FF2B5EF4-FFF2-40B4-BE49-F238E27FC236}">
              <a16:creationId xmlns:a16="http://schemas.microsoft.com/office/drawing/2014/main" id="{80805DE4-0431-4943-9A7F-72D656BAB2DF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41</xdr:row>
      <xdr:rowOff>76200</xdr:rowOff>
    </xdr:from>
    <xdr:ext cx="76200" cy="200025"/>
    <xdr:sp macro="" textlink="">
      <xdr:nvSpPr>
        <xdr:cNvPr id="16427" name="Text Box 75" hidden="1">
          <a:extLst>
            <a:ext uri="{FF2B5EF4-FFF2-40B4-BE49-F238E27FC236}">
              <a16:creationId xmlns:a16="http://schemas.microsoft.com/office/drawing/2014/main" id="{B940BE74-CD7A-4460-AC7B-EF6DFDE76BC5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41</xdr:row>
      <xdr:rowOff>76200</xdr:rowOff>
    </xdr:from>
    <xdr:ext cx="76200" cy="200025"/>
    <xdr:sp macro="" textlink="">
      <xdr:nvSpPr>
        <xdr:cNvPr id="16428" name="Text Box 75" hidden="1">
          <a:extLst>
            <a:ext uri="{FF2B5EF4-FFF2-40B4-BE49-F238E27FC236}">
              <a16:creationId xmlns:a16="http://schemas.microsoft.com/office/drawing/2014/main" id="{EE318CF3-8482-4AB0-82A5-59F5F9D64661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41</xdr:row>
      <xdr:rowOff>76200</xdr:rowOff>
    </xdr:from>
    <xdr:ext cx="76200" cy="200025"/>
    <xdr:sp macro="" textlink="">
      <xdr:nvSpPr>
        <xdr:cNvPr id="16429" name="Text Box 75" hidden="1">
          <a:extLst>
            <a:ext uri="{FF2B5EF4-FFF2-40B4-BE49-F238E27FC236}">
              <a16:creationId xmlns:a16="http://schemas.microsoft.com/office/drawing/2014/main" id="{B7876A0E-118A-4DCC-9D23-634AD180E0FB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41</xdr:row>
      <xdr:rowOff>76200</xdr:rowOff>
    </xdr:from>
    <xdr:ext cx="76200" cy="200025"/>
    <xdr:sp macro="" textlink="">
      <xdr:nvSpPr>
        <xdr:cNvPr id="16430" name="Text Box 75" hidden="1">
          <a:extLst>
            <a:ext uri="{FF2B5EF4-FFF2-40B4-BE49-F238E27FC236}">
              <a16:creationId xmlns:a16="http://schemas.microsoft.com/office/drawing/2014/main" id="{F8770875-B756-416B-A940-CE53090F51A9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41</xdr:row>
      <xdr:rowOff>76200</xdr:rowOff>
    </xdr:from>
    <xdr:ext cx="76200" cy="200025"/>
    <xdr:sp macro="" textlink="">
      <xdr:nvSpPr>
        <xdr:cNvPr id="16431" name="Text Box 75" hidden="1">
          <a:extLst>
            <a:ext uri="{FF2B5EF4-FFF2-40B4-BE49-F238E27FC236}">
              <a16:creationId xmlns:a16="http://schemas.microsoft.com/office/drawing/2014/main" id="{EC89CB8B-8ACC-4A7D-8179-7F2F3AA8E1BC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41</xdr:row>
      <xdr:rowOff>76200</xdr:rowOff>
    </xdr:from>
    <xdr:ext cx="76200" cy="200025"/>
    <xdr:sp macro="" textlink="">
      <xdr:nvSpPr>
        <xdr:cNvPr id="16432" name="Text Box 75" hidden="1">
          <a:extLst>
            <a:ext uri="{FF2B5EF4-FFF2-40B4-BE49-F238E27FC236}">
              <a16:creationId xmlns:a16="http://schemas.microsoft.com/office/drawing/2014/main" id="{6554366B-EB17-4EC8-B86D-1FBB16735F32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41</xdr:row>
      <xdr:rowOff>76200</xdr:rowOff>
    </xdr:from>
    <xdr:ext cx="76200" cy="200025"/>
    <xdr:sp macro="" textlink="">
      <xdr:nvSpPr>
        <xdr:cNvPr id="16433" name="Text Box 75" hidden="1">
          <a:extLst>
            <a:ext uri="{FF2B5EF4-FFF2-40B4-BE49-F238E27FC236}">
              <a16:creationId xmlns:a16="http://schemas.microsoft.com/office/drawing/2014/main" id="{1B8309DB-98EE-40D3-9EF5-58A2E46053DE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41</xdr:row>
      <xdr:rowOff>76200</xdr:rowOff>
    </xdr:from>
    <xdr:ext cx="76200" cy="200025"/>
    <xdr:sp macro="" textlink="">
      <xdr:nvSpPr>
        <xdr:cNvPr id="16434" name="Text Box 75" hidden="1">
          <a:extLst>
            <a:ext uri="{FF2B5EF4-FFF2-40B4-BE49-F238E27FC236}">
              <a16:creationId xmlns:a16="http://schemas.microsoft.com/office/drawing/2014/main" id="{3254D233-B115-4CF2-B43D-0B14C96D4DF6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41</xdr:row>
      <xdr:rowOff>76200</xdr:rowOff>
    </xdr:from>
    <xdr:ext cx="76200" cy="200025"/>
    <xdr:sp macro="" textlink="">
      <xdr:nvSpPr>
        <xdr:cNvPr id="16435" name="Text Box 75" hidden="1">
          <a:extLst>
            <a:ext uri="{FF2B5EF4-FFF2-40B4-BE49-F238E27FC236}">
              <a16:creationId xmlns:a16="http://schemas.microsoft.com/office/drawing/2014/main" id="{0D008DC4-C595-4FBD-8A26-B8E98E06BD17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41</xdr:row>
      <xdr:rowOff>76200</xdr:rowOff>
    </xdr:from>
    <xdr:ext cx="76200" cy="200025"/>
    <xdr:sp macro="" textlink="">
      <xdr:nvSpPr>
        <xdr:cNvPr id="16436" name="Text Box 75" hidden="1">
          <a:extLst>
            <a:ext uri="{FF2B5EF4-FFF2-40B4-BE49-F238E27FC236}">
              <a16:creationId xmlns:a16="http://schemas.microsoft.com/office/drawing/2014/main" id="{FA3C41F5-3A10-41CF-A88A-7608DD1D2DEB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41</xdr:row>
      <xdr:rowOff>76200</xdr:rowOff>
    </xdr:from>
    <xdr:ext cx="76200" cy="200025"/>
    <xdr:sp macro="" textlink="">
      <xdr:nvSpPr>
        <xdr:cNvPr id="16437" name="Text Box 75" hidden="1">
          <a:extLst>
            <a:ext uri="{FF2B5EF4-FFF2-40B4-BE49-F238E27FC236}">
              <a16:creationId xmlns:a16="http://schemas.microsoft.com/office/drawing/2014/main" id="{E44D588B-5D1F-4EEF-A66F-0E7331E00F57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41</xdr:row>
      <xdr:rowOff>76200</xdr:rowOff>
    </xdr:from>
    <xdr:ext cx="76200" cy="200025"/>
    <xdr:sp macro="" textlink="">
      <xdr:nvSpPr>
        <xdr:cNvPr id="16438" name="Text Box 75" hidden="1">
          <a:extLst>
            <a:ext uri="{FF2B5EF4-FFF2-40B4-BE49-F238E27FC236}">
              <a16:creationId xmlns:a16="http://schemas.microsoft.com/office/drawing/2014/main" id="{44040219-247B-4A36-93D5-92AB675AA4A1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41</xdr:row>
      <xdr:rowOff>76200</xdr:rowOff>
    </xdr:from>
    <xdr:ext cx="76200" cy="200025"/>
    <xdr:sp macro="" textlink="">
      <xdr:nvSpPr>
        <xdr:cNvPr id="16439" name="Text Box 75" hidden="1">
          <a:extLst>
            <a:ext uri="{FF2B5EF4-FFF2-40B4-BE49-F238E27FC236}">
              <a16:creationId xmlns:a16="http://schemas.microsoft.com/office/drawing/2014/main" id="{5FAA0AB0-0CC5-47C2-8A2D-848AD7735219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41</xdr:row>
      <xdr:rowOff>76200</xdr:rowOff>
    </xdr:from>
    <xdr:ext cx="76200" cy="200025"/>
    <xdr:sp macro="" textlink="">
      <xdr:nvSpPr>
        <xdr:cNvPr id="16440" name="Text Box 75" hidden="1">
          <a:extLst>
            <a:ext uri="{FF2B5EF4-FFF2-40B4-BE49-F238E27FC236}">
              <a16:creationId xmlns:a16="http://schemas.microsoft.com/office/drawing/2014/main" id="{3F5D2238-4AF4-4795-B876-84BB54C51CCA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41</xdr:row>
      <xdr:rowOff>76200</xdr:rowOff>
    </xdr:from>
    <xdr:ext cx="76200" cy="200025"/>
    <xdr:sp macro="" textlink="">
      <xdr:nvSpPr>
        <xdr:cNvPr id="16441" name="Text Box 75" hidden="1">
          <a:extLst>
            <a:ext uri="{FF2B5EF4-FFF2-40B4-BE49-F238E27FC236}">
              <a16:creationId xmlns:a16="http://schemas.microsoft.com/office/drawing/2014/main" id="{EAE61850-F0E2-4420-B9F1-60A7491E4C70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41</xdr:row>
      <xdr:rowOff>76200</xdr:rowOff>
    </xdr:from>
    <xdr:ext cx="76200" cy="200025"/>
    <xdr:sp macro="" textlink="">
      <xdr:nvSpPr>
        <xdr:cNvPr id="16442" name="Text Box 75" hidden="1">
          <a:extLst>
            <a:ext uri="{FF2B5EF4-FFF2-40B4-BE49-F238E27FC236}">
              <a16:creationId xmlns:a16="http://schemas.microsoft.com/office/drawing/2014/main" id="{F80BE272-26C4-4C26-A336-CBA7E5618957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41</xdr:row>
      <xdr:rowOff>76200</xdr:rowOff>
    </xdr:from>
    <xdr:ext cx="76200" cy="200025"/>
    <xdr:sp macro="" textlink="">
      <xdr:nvSpPr>
        <xdr:cNvPr id="16443" name="Text Box 75" hidden="1">
          <a:extLst>
            <a:ext uri="{FF2B5EF4-FFF2-40B4-BE49-F238E27FC236}">
              <a16:creationId xmlns:a16="http://schemas.microsoft.com/office/drawing/2014/main" id="{75D710E5-E738-4E62-99AB-4E3CD7CDA83B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41</xdr:row>
      <xdr:rowOff>76200</xdr:rowOff>
    </xdr:from>
    <xdr:ext cx="76200" cy="152400"/>
    <xdr:sp macro="" textlink="">
      <xdr:nvSpPr>
        <xdr:cNvPr id="16444" name="Text Box 75" hidden="1">
          <a:extLst>
            <a:ext uri="{FF2B5EF4-FFF2-40B4-BE49-F238E27FC236}">
              <a16:creationId xmlns:a16="http://schemas.microsoft.com/office/drawing/2014/main" id="{84FAC86E-FD6D-4EB7-8386-2A326CD3EB9C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41</xdr:row>
      <xdr:rowOff>76200</xdr:rowOff>
    </xdr:from>
    <xdr:ext cx="76200" cy="152400"/>
    <xdr:sp macro="" textlink="">
      <xdr:nvSpPr>
        <xdr:cNvPr id="16445" name="Text Box 75" hidden="1">
          <a:extLst>
            <a:ext uri="{FF2B5EF4-FFF2-40B4-BE49-F238E27FC236}">
              <a16:creationId xmlns:a16="http://schemas.microsoft.com/office/drawing/2014/main" id="{02A67E32-B98C-4212-A0E2-3967B76D3373}"/>
            </a:ext>
          </a:extLst>
        </xdr:cNvPr>
        <xdr:cNvSpPr txBox="1">
          <a:spLocks noChangeArrowheads="1"/>
        </xdr:cNvSpPr>
      </xdr:nvSpPr>
      <xdr:spPr bwMode="auto">
        <a:xfrm>
          <a:off x="4076700" y="58293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32</xdr:row>
      <xdr:rowOff>76200</xdr:rowOff>
    </xdr:from>
    <xdr:ext cx="76200" cy="200025"/>
    <xdr:sp macro="" textlink="">
      <xdr:nvSpPr>
        <xdr:cNvPr id="16446" name="Text Box 75" hidden="1">
          <a:extLst>
            <a:ext uri="{FF2B5EF4-FFF2-40B4-BE49-F238E27FC236}">
              <a16:creationId xmlns:a16="http://schemas.microsoft.com/office/drawing/2014/main" id="{6B13D08A-5CA0-4DFF-B561-586644C5B04D}"/>
            </a:ext>
          </a:extLst>
        </xdr:cNvPr>
        <xdr:cNvSpPr txBox="1">
          <a:spLocks noChangeArrowheads="1"/>
        </xdr:cNvSpPr>
      </xdr:nvSpPr>
      <xdr:spPr bwMode="auto">
        <a:xfrm>
          <a:off x="5000625" y="599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32</xdr:row>
      <xdr:rowOff>76200</xdr:rowOff>
    </xdr:from>
    <xdr:ext cx="76200" cy="200025"/>
    <xdr:sp macro="" textlink="">
      <xdr:nvSpPr>
        <xdr:cNvPr id="16447" name="Text Box 75" hidden="1">
          <a:extLst>
            <a:ext uri="{FF2B5EF4-FFF2-40B4-BE49-F238E27FC236}">
              <a16:creationId xmlns:a16="http://schemas.microsoft.com/office/drawing/2014/main" id="{F1887772-3CA6-487F-8462-971BF3D04690}"/>
            </a:ext>
          </a:extLst>
        </xdr:cNvPr>
        <xdr:cNvSpPr txBox="1">
          <a:spLocks noChangeArrowheads="1"/>
        </xdr:cNvSpPr>
      </xdr:nvSpPr>
      <xdr:spPr bwMode="auto">
        <a:xfrm>
          <a:off x="5000625" y="599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32</xdr:row>
      <xdr:rowOff>76200</xdr:rowOff>
    </xdr:from>
    <xdr:ext cx="76200" cy="200025"/>
    <xdr:sp macro="" textlink="">
      <xdr:nvSpPr>
        <xdr:cNvPr id="16448" name="Text Box 75" hidden="1">
          <a:extLst>
            <a:ext uri="{FF2B5EF4-FFF2-40B4-BE49-F238E27FC236}">
              <a16:creationId xmlns:a16="http://schemas.microsoft.com/office/drawing/2014/main" id="{211C240B-71F3-4ABF-8051-527A574E66DB}"/>
            </a:ext>
          </a:extLst>
        </xdr:cNvPr>
        <xdr:cNvSpPr txBox="1">
          <a:spLocks noChangeArrowheads="1"/>
        </xdr:cNvSpPr>
      </xdr:nvSpPr>
      <xdr:spPr bwMode="auto">
        <a:xfrm>
          <a:off x="5000625" y="599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32</xdr:row>
      <xdr:rowOff>76200</xdr:rowOff>
    </xdr:from>
    <xdr:ext cx="76200" cy="200025"/>
    <xdr:sp macro="" textlink="">
      <xdr:nvSpPr>
        <xdr:cNvPr id="16449" name="Text Box 75" hidden="1">
          <a:extLst>
            <a:ext uri="{FF2B5EF4-FFF2-40B4-BE49-F238E27FC236}">
              <a16:creationId xmlns:a16="http://schemas.microsoft.com/office/drawing/2014/main" id="{02A9E4D9-9B67-4290-945E-041279877CE0}"/>
            </a:ext>
          </a:extLst>
        </xdr:cNvPr>
        <xdr:cNvSpPr txBox="1">
          <a:spLocks noChangeArrowheads="1"/>
        </xdr:cNvSpPr>
      </xdr:nvSpPr>
      <xdr:spPr bwMode="auto">
        <a:xfrm>
          <a:off x="5000625" y="599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33</xdr:row>
      <xdr:rowOff>76200</xdr:rowOff>
    </xdr:from>
    <xdr:ext cx="76200" cy="200025"/>
    <xdr:sp macro="" textlink="">
      <xdr:nvSpPr>
        <xdr:cNvPr id="16450" name="Text Box 75" hidden="1">
          <a:extLst>
            <a:ext uri="{FF2B5EF4-FFF2-40B4-BE49-F238E27FC236}">
              <a16:creationId xmlns:a16="http://schemas.microsoft.com/office/drawing/2014/main" id="{84CC4E2F-D2DF-46C5-BC64-68E1C1D69837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33</xdr:row>
      <xdr:rowOff>76200</xdr:rowOff>
    </xdr:from>
    <xdr:ext cx="76200" cy="200025"/>
    <xdr:sp macro="" textlink="">
      <xdr:nvSpPr>
        <xdr:cNvPr id="16451" name="Text Box 75" hidden="1">
          <a:extLst>
            <a:ext uri="{FF2B5EF4-FFF2-40B4-BE49-F238E27FC236}">
              <a16:creationId xmlns:a16="http://schemas.microsoft.com/office/drawing/2014/main" id="{216DF06E-E252-4353-AA51-0BBA54770F14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33</xdr:row>
      <xdr:rowOff>76200</xdr:rowOff>
    </xdr:from>
    <xdr:ext cx="76200" cy="200025"/>
    <xdr:sp macro="" textlink="">
      <xdr:nvSpPr>
        <xdr:cNvPr id="16452" name="Text Box 75" hidden="1">
          <a:extLst>
            <a:ext uri="{FF2B5EF4-FFF2-40B4-BE49-F238E27FC236}">
              <a16:creationId xmlns:a16="http://schemas.microsoft.com/office/drawing/2014/main" id="{8CC3047C-5E43-4796-9B1A-EED1364CB9A9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33</xdr:row>
      <xdr:rowOff>76200</xdr:rowOff>
    </xdr:from>
    <xdr:ext cx="76200" cy="200025"/>
    <xdr:sp macro="" textlink="">
      <xdr:nvSpPr>
        <xdr:cNvPr id="16453" name="Text Box 75" hidden="1">
          <a:extLst>
            <a:ext uri="{FF2B5EF4-FFF2-40B4-BE49-F238E27FC236}">
              <a16:creationId xmlns:a16="http://schemas.microsoft.com/office/drawing/2014/main" id="{8B6A3A59-762D-49F3-ABE5-DAB05C6077B3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32</xdr:row>
      <xdr:rowOff>76200</xdr:rowOff>
    </xdr:from>
    <xdr:ext cx="76200" cy="200025"/>
    <xdr:sp macro="" textlink="">
      <xdr:nvSpPr>
        <xdr:cNvPr id="16454" name="Text Box 75" hidden="1">
          <a:extLst>
            <a:ext uri="{FF2B5EF4-FFF2-40B4-BE49-F238E27FC236}">
              <a16:creationId xmlns:a16="http://schemas.microsoft.com/office/drawing/2014/main" id="{F3C5E2B7-502D-4D01-8CB8-D08EF9E3B3C7}"/>
            </a:ext>
          </a:extLst>
        </xdr:cNvPr>
        <xdr:cNvSpPr txBox="1">
          <a:spLocks noChangeArrowheads="1"/>
        </xdr:cNvSpPr>
      </xdr:nvSpPr>
      <xdr:spPr bwMode="auto">
        <a:xfrm>
          <a:off x="5000625" y="599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32</xdr:row>
      <xdr:rowOff>76200</xdr:rowOff>
    </xdr:from>
    <xdr:ext cx="76200" cy="200025"/>
    <xdr:sp macro="" textlink="">
      <xdr:nvSpPr>
        <xdr:cNvPr id="16455" name="Text Box 75" hidden="1">
          <a:extLst>
            <a:ext uri="{FF2B5EF4-FFF2-40B4-BE49-F238E27FC236}">
              <a16:creationId xmlns:a16="http://schemas.microsoft.com/office/drawing/2014/main" id="{E1A72AF8-A78B-4B9A-BD04-0BAA2E1D89C0}"/>
            </a:ext>
          </a:extLst>
        </xdr:cNvPr>
        <xdr:cNvSpPr txBox="1">
          <a:spLocks noChangeArrowheads="1"/>
        </xdr:cNvSpPr>
      </xdr:nvSpPr>
      <xdr:spPr bwMode="auto">
        <a:xfrm>
          <a:off x="5000625" y="599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32</xdr:row>
      <xdr:rowOff>76200</xdr:rowOff>
    </xdr:from>
    <xdr:ext cx="76200" cy="200025"/>
    <xdr:sp macro="" textlink="">
      <xdr:nvSpPr>
        <xdr:cNvPr id="16456" name="Text Box 75" hidden="1">
          <a:extLst>
            <a:ext uri="{FF2B5EF4-FFF2-40B4-BE49-F238E27FC236}">
              <a16:creationId xmlns:a16="http://schemas.microsoft.com/office/drawing/2014/main" id="{653D5DA5-6814-4029-A450-2B9D0D082098}"/>
            </a:ext>
          </a:extLst>
        </xdr:cNvPr>
        <xdr:cNvSpPr txBox="1">
          <a:spLocks noChangeArrowheads="1"/>
        </xdr:cNvSpPr>
      </xdr:nvSpPr>
      <xdr:spPr bwMode="auto">
        <a:xfrm>
          <a:off x="5000625" y="599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32</xdr:row>
      <xdr:rowOff>76200</xdr:rowOff>
    </xdr:from>
    <xdr:ext cx="76200" cy="200025"/>
    <xdr:sp macro="" textlink="">
      <xdr:nvSpPr>
        <xdr:cNvPr id="16457" name="Text Box 75" hidden="1">
          <a:extLst>
            <a:ext uri="{FF2B5EF4-FFF2-40B4-BE49-F238E27FC236}">
              <a16:creationId xmlns:a16="http://schemas.microsoft.com/office/drawing/2014/main" id="{325F3325-78F4-4C32-91E5-871A9170F549}"/>
            </a:ext>
          </a:extLst>
        </xdr:cNvPr>
        <xdr:cNvSpPr txBox="1">
          <a:spLocks noChangeArrowheads="1"/>
        </xdr:cNvSpPr>
      </xdr:nvSpPr>
      <xdr:spPr bwMode="auto">
        <a:xfrm>
          <a:off x="5000625" y="599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32</xdr:row>
      <xdr:rowOff>76200</xdr:rowOff>
    </xdr:from>
    <xdr:ext cx="76200" cy="200025"/>
    <xdr:sp macro="" textlink="">
      <xdr:nvSpPr>
        <xdr:cNvPr id="16458" name="Text Box 75" hidden="1">
          <a:extLst>
            <a:ext uri="{FF2B5EF4-FFF2-40B4-BE49-F238E27FC236}">
              <a16:creationId xmlns:a16="http://schemas.microsoft.com/office/drawing/2014/main" id="{715CD157-C52B-4D55-8055-9FA1EDA322E4}"/>
            </a:ext>
          </a:extLst>
        </xdr:cNvPr>
        <xdr:cNvSpPr txBox="1">
          <a:spLocks noChangeArrowheads="1"/>
        </xdr:cNvSpPr>
      </xdr:nvSpPr>
      <xdr:spPr bwMode="auto">
        <a:xfrm>
          <a:off x="5000625" y="599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33</xdr:row>
      <xdr:rowOff>76200</xdr:rowOff>
    </xdr:from>
    <xdr:ext cx="76200" cy="200025"/>
    <xdr:sp macro="" textlink="">
      <xdr:nvSpPr>
        <xdr:cNvPr id="16459" name="Text Box 75" hidden="1">
          <a:extLst>
            <a:ext uri="{FF2B5EF4-FFF2-40B4-BE49-F238E27FC236}">
              <a16:creationId xmlns:a16="http://schemas.microsoft.com/office/drawing/2014/main" id="{EDB0FD6A-BCDC-49A2-849B-A1C89559A137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33</xdr:row>
      <xdr:rowOff>76200</xdr:rowOff>
    </xdr:from>
    <xdr:ext cx="76200" cy="200025"/>
    <xdr:sp macro="" textlink="">
      <xdr:nvSpPr>
        <xdr:cNvPr id="16460" name="Text Box 75" hidden="1">
          <a:extLst>
            <a:ext uri="{FF2B5EF4-FFF2-40B4-BE49-F238E27FC236}">
              <a16:creationId xmlns:a16="http://schemas.microsoft.com/office/drawing/2014/main" id="{27664462-9B3F-4273-810A-AE2AA86630DF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33</xdr:row>
      <xdr:rowOff>76200</xdr:rowOff>
    </xdr:from>
    <xdr:ext cx="76200" cy="200025"/>
    <xdr:sp macro="" textlink="">
      <xdr:nvSpPr>
        <xdr:cNvPr id="16461" name="Text Box 75" hidden="1">
          <a:extLst>
            <a:ext uri="{FF2B5EF4-FFF2-40B4-BE49-F238E27FC236}">
              <a16:creationId xmlns:a16="http://schemas.microsoft.com/office/drawing/2014/main" id="{87A27D5D-6923-4186-95F1-A4D9FAC5DF69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33</xdr:row>
      <xdr:rowOff>76200</xdr:rowOff>
    </xdr:from>
    <xdr:ext cx="76200" cy="200025"/>
    <xdr:sp macro="" textlink="">
      <xdr:nvSpPr>
        <xdr:cNvPr id="16462" name="Text Box 75" hidden="1">
          <a:extLst>
            <a:ext uri="{FF2B5EF4-FFF2-40B4-BE49-F238E27FC236}">
              <a16:creationId xmlns:a16="http://schemas.microsoft.com/office/drawing/2014/main" id="{97B9ADDC-EA22-4E32-B34B-F775A2B2FBDE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33</xdr:row>
      <xdr:rowOff>76200</xdr:rowOff>
    </xdr:from>
    <xdr:ext cx="76200" cy="200025"/>
    <xdr:sp macro="" textlink="">
      <xdr:nvSpPr>
        <xdr:cNvPr id="16463" name="Text Box 75" hidden="1">
          <a:extLst>
            <a:ext uri="{FF2B5EF4-FFF2-40B4-BE49-F238E27FC236}">
              <a16:creationId xmlns:a16="http://schemas.microsoft.com/office/drawing/2014/main" id="{01E95542-E80A-4D76-92B9-60512DF25866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32</xdr:row>
      <xdr:rowOff>76200</xdr:rowOff>
    </xdr:from>
    <xdr:ext cx="76200" cy="200025"/>
    <xdr:sp macro="" textlink="">
      <xdr:nvSpPr>
        <xdr:cNvPr id="16464" name="Text Box 75" hidden="1">
          <a:extLst>
            <a:ext uri="{FF2B5EF4-FFF2-40B4-BE49-F238E27FC236}">
              <a16:creationId xmlns:a16="http://schemas.microsoft.com/office/drawing/2014/main" id="{94610B21-1FED-4D4A-8348-A041EA0182E8}"/>
            </a:ext>
          </a:extLst>
        </xdr:cNvPr>
        <xdr:cNvSpPr txBox="1">
          <a:spLocks noChangeArrowheads="1"/>
        </xdr:cNvSpPr>
      </xdr:nvSpPr>
      <xdr:spPr bwMode="auto">
        <a:xfrm>
          <a:off x="5000625" y="599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32</xdr:row>
      <xdr:rowOff>76200</xdr:rowOff>
    </xdr:from>
    <xdr:ext cx="76200" cy="200025"/>
    <xdr:sp macro="" textlink="">
      <xdr:nvSpPr>
        <xdr:cNvPr id="16465" name="Text Box 75" hidden="1">
          <a:extLst>
            <a:ext uri="{FF2B5EF4-FFF2-40B4-BE49-F238E27FC236}">
              <a16:creationId xmlns:a16="http://schemas.microsoft.com/office/drawing/2014/main" id="{30C00518-FC06-4FAE-B532-373BDC415295}"/>
            </a:ext>
          </a:extLst>
        </xdr:cNvPr>
        <xdr:cNvSpPr txBox="1">
          <a:spLocks noChangeArrowheads="1"/>
        </xdr:cNvSpPr>
      </xdr:nvSpPr>
      <xdr:spPr bwMode="auto">
        <a:xfrm>
          <a:off x="5000625" y="599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32</xdr:row>
      <xdr:rowOff>76200</xdr:rowOff>
    </xdr:from>
    <xdr:ext cx="76200" cy="200025"/>
    <xdr:sp macro="" textlink="">
      <xdr:nvSpPr>
        <xdr:cNvPr id="16466" name="Text Box 75" hidden="1">
          <a:extLst>
            <a:ext uri="{FF2B5EF4-FFF2-40B4-BE49-F238E27FC236}">
              <a16:creationId xmlns:a16="http://schemas.microsoft.com/office/drawing/2014/main" id="{6D5388CC-7FA4-426D-B32D-EE48D333D711}"/>
            </a:ext>
          </a:extLst>
        </xdr:cNvPr>
        <xdr:cNvSpPr txBox="1">
          <a:spLocks noChangeArrowheads="1"/>
        </xdr:cNvSpPr>
      </xdr:nvSpPr>
      <xdr:spPr bwMode="auto">
        <a:xfrm>
          <a:off x="5000625" y="599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32</xdr:row>
      <xdr:rowOff>76200</xdr:rowOff>
    </xdr:from>
    <xdr:ext cx="76200" cy="200025"/>
    <xdr:sp macro="" textlink="">
      <xdr:nvSpPr>
        <xdr:cNvPr id="16467" name="Text Box 75" hidden="1">
          <a:extLst>
            <a:ext uri="{FF2B5EF4-FFF2-40B4-BE49-F238E27FC236}">
              <a16:creationId xmlns:a16="http://schemas.microsoft.com/office/drawing/2014/main" id="{573F959D-505F-4D1C-99DB-9878504B7684}"/>
            </a:ext>
          </a:extLst>
        </xdr:cNvPr>
        <xdr:cNvSpPr txBox="1">
          <a:spLocks noChangeArrowheads="1"/>
        </xdr:cNvSpPr>
      </xdr:nvSpPr>
      <xdr:spPr bwMode="auto">
        <a:xfrm>
          <a:off x="5000625" y="599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32</xdr:row>
      <xdr:rowOff>76200</xdr:rowOff>
    </xdr:from>
    <xdr:ext cx="76200" cy="200025"/>
    <xdr:sp macro="" textlink="">
      <xdr:nvSpPr>
        <xdr:cNvPr id="16468" name="Text Box 75" hidden="1">
          <a:extLst>
            <a:ext uri="{FF2B5EF4-FFF2-40B4-BE49-F238E27FC236}">
              <a16:creationId xmlns:a16="http://schemas.microsoft.com/office/drawing/2014/main" id="{DC3E5E8F-D32E-4ADA-AA44-BE8407791A93}"/>
            </a:ext>
          </a:extLst>
        </xdr:cNvPr>
        <xdr:cNvSpPr txBox="1">
          <a:spLocks noChangeArrowheads="1"/>
        </xdr:cNvSpPr>
      </xdr:nvSpPr>
      <xdr:spPr bwMode="auto">
        <a:xfrm>
          <a:off x="5000625" y="599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32</xdr:row>
      <xdr:rowOff>76200</xdr:rowOff>
    </xdr:from>
    <xdr:ext cx="76200" cy="200025"/>
    <xdr:sp macro="" textlink="">
      <xdr:nvSpPr>
        <xdr:cNvPr id="16469" name="Text Box 75" hidden="1">
          <a:extLst>
            <a:ext uri="{FF2B5EF4-FFF2-40B4-BE49-F238E27FC236}">
              <a16:creationId xmlns:a16="http://schemas.microsoft.com/office/drawing/2014/main" id="{F39303B5-A0C1-4392-902B-C8BF6E41920A}"/>
            </a:ext>
          </a:extLst>
        </xdr:cNvPr>
        <xdr:cNvSpPr txBox="1">
          <a:spLocks noChangeArrowheads="1"/>
        </xdr:cNvSpPr>
      </xdr:nvSpPr>
      <xdr:spPr bwMode="auto">
        <a:xfrm>
          <a:off x="5000625" y="599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33</xdr:row>
      <xdr:rowOff>76200</xdr:rowOff>
    </xdr:from>
    <xdr:ext cx="76200" cy="200025"/>
    <xdr:sp macro="" textlink="">
      <xdr:nvSpPr>
        <xdr:cNvPr id="16470" name="Text Box 75" hidden="1">
          <a:extLst>
            <a:ext uri="{FF2B5EF4-FFF2-40B4-BE49-F238E27FC236}">
              <a16:creationId xmlns:a16="http://schemas.microsoft.com/office/drawing/2014/main" id="{5EB8A2B9-EE0A-47B3-A1A1-8A210871CE6B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33</xdr:row>
      <xdr:rowOff>76200</xdr:rowOff>
    </xdr:from>
    <xdr:ext cx="76200" cy="200025"/>
    <xdr:sp macro="" textlink="">
      <xdr:nvSpPr>
        <xdr:cNvPr id="16471" name="Text Box 75" hidden="1">
          <a:extLst>
            <a:ext uri="{FF2B5EF4-FFF2-40B4-BE49-F238E27FC236}">
              <a16:creationId xmlns:a16="http://schemas.microsoft.com/office/drawing/2014/main" id="{D93A80A1-2850-4577-B68F-9CAD795B8DAE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33</xdr:row>
      <xdr:rowOff>76200</xdr:rowOff>
    </xdr:from>
    <xdr:ext cx="76200" cy="200025"/>
    <xdr:sp macro="" textlink="">
      <xdr:nvSpPr>
        <xdr:cNvPr id="16472" name="Text Box 75" hidden="1">
          <a:extLst>
            <a:ext uri="{FF2B5EF4-FFF2-40B4-BE49-F238E27FC236}">
              <a16:creationId xmlns:a16="http://schemas.microsoft.com/office/drawing/2014/main" id="{E945A316-D1B0-42F0-A7CC-F791503F293D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33</xdr:row>
      <xdr:rowOff>76200</xdr:rowOff>
    </xdr:from>
    <xdr:ext cx="76200" cy="200025"/>
    <xdr:sp macro="" textlink="">
      <xdr:nvSpPr>
        <xdr:cNvPr id="16473" name="Text Box 75" hidden="1">
          <a:extLst>
            <a:ext uri="{FF2B5EF4-FFF2-40B4-BE49-F238E27FC236}">
              <a16:creationId xmlns:a16="http://schemas.microsoft.com/office/drawing/2014/main" id="{733FECF3-FB51-4339-8D8A-C03FF413237E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33</xdr:row>
      <xdr:rowOff>76200</xdr:rowOff>
    </xdr:from>
    <xdr:ext cx="76200" cy="200025"/>
    <xdr:sp macro="" textlink="">
      <xdr:nvSpPr>
        <xdr:cNvPr id="16474" name="Text Box 75" hidden="1">
          <a:extLst>
            <a:ext uri="{FF2B5EF4-FFF2-40B4-BE49-F238E27FC236}">
              <a16:creationId xmlns:a16="http://schemas.microsoft.com/office/drawing/2014/main" id="{47C2242C-CE70-4C40-8A6D-A42C9BFCB069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33</xdr:row>
      <xdr:rowOff>76200</xdr:rowOff>
    </xdr:from>
    <xdr:ext cx="76200" cy="200025"/>
    <xdr:sp macro="" textlink="">
      <xdr:nvSpPr>
        <xdr:cNvPr id="16475" name="Text Box 75" hidden="1">
          <a:extLst>
            <a:ext uri="{FF2B5EF4-FFF2-40B4-BE49-F238E27FC236}">
              <a16:creationId xmlns:a16="http://schemas.microsoft.com/office/drawing/2014/main" id="{BC3958A5-267D-415B-AE5D-AD3FD619481B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32</xdr:row>
      <xdr:rowOff>76200</xdr:rowOff>
    </xdr:from>
    <xdr:ext cx="76200" cy="200025"/>
    <xdr:sp macro="" textlink="">
      <xdr:nvSpPr>
        <xdr:cNvPr id="16476" name="Text Box 75" hidden="1">
          <a:extLst>
            <a:ext uri="{FF2B5EF4-FFF2-40B4-BE49-F238E27FC236}">
              <a16:creationId xmlns:a16="http://schemas.microsoft.com/office/drawing/2014/main" id="{641356AB-20D6-4A5A-B36A-AA447EF1FD62}"/>
            </a:ext>
          </a:extLst>
        </xdr:cNvPr>
        <xdr:cNvSpPr txBox="1">
          <a:spLocks noChangeArrowheads="1"/>
        </xdr:cNvSpPr>
      </xdr:nvSpPr>
      <xdr:spPr bwMode="auto">
        <a:xfrm>
          <a:off x="5000625" y="599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32</xdr:row>
      <xdr:rowOff>76200</xdr:rowOff>
    </xdr:from>
    <xdr:ext cx="76200" cy="200025"/>
    <xdr:sp macro="" textlink="">
      <xdr:nvSpPr>
        <xdr:cNvPr id="16477" name="Text Box 75" hidden="1">
          <a:extLst>
            <a:ext uri="{FF2B5EF4-FFF2-40B4-BE49-F238E27FC236}">
              <a16:creationId xmlns:a16="http://schemas.microsoft.com/office/drawing/2014/main" id="{9F9C6FF6-27C1-45F3-8E3F-37987FFB07F3}"/>
            </a:ext>
          </a:extLst>
        </xdr:cNvPr>
        <xdr:cNvSpPr txBox="1">
          <a:spLocks noChangeArrowheads="1"/>
        </xdr:cNvSpPr>
      </xdr:nvSpPr>
      <xdr:spPr bwMode="auto">
        <a:xfrm>
          <a:off x="5000625" y="599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32</xdr:row>
      <xdr:rowOff>76200</xdr:rowOff>
    </xdr:from>
    <xdr:ext cx="76200" cy="200025"/>
    <xdr:sp macro="" textlink="">
      <xdr:nvSpPr>
        <xdr:cNvPr id="16478" name="Text Box 75" hidden="1">
          <a:extLst>
            <a:ext uri="{FF2B5EF4-FFF2-40B4-BE49-F238E27FC236}">
              <a16:creationId xmlns:a16="http://schemas.microsoft.com/office/drawing/2014/main" id="{CD495493-1434-4328-B536-DB5D6A6AA0A9}"/>
            </a:ext>
          </a:extLst>
        </xdr:cNvPr>
        <xdr:cNvSpPr txBox="1">
          <a:spLocks noChangeArrowheads="1"/>
        </xdr:cNvSpPr>
      </xdr:nvSpPr>
      <xdr:spPr bwMode="auto">
        <a:xfrm>
          <a:off x="5000625" y="599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32</xdr:row>
      <xdr:rowOff>76200</xdr:rowOff>
    </xdr:from>
    <xdr:ext cx="76200" cy="200025"/>
    <xdr:sp macro="" textlink="">
      <xdr:nvSpPr>
        <xdr:cNvPr id="16479" name="Text Box 75" hidden="1">
          <a:extLst>
            <a:ext uri="{FF2B5EF4-FFF2-40B4-BE49-F238E27FC236}">
              <a16:creationId xmlns:a16="http://schemas.microsoft.com/office/drawing/2014/main" id="{D6461E21-30D9-443E-9182-94128A644999}"/>
            </a:ext>
          </a:extLst>
        </xdr:cNvPr>
        <xdr:cNvSpPr txBox="1">
          <a:spLocks noChangeArrowheads="1"/>
        </xdr:cNvSpPr>
      </xdr:nvSpPr>
      <xdr:spPr bwMode="auto">
        <a:xfrm>
          <a:off x="5000625" y="599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33</xdr:row>
      <xdr:rowOff>76200</xdr:rowOff>
    </xdr:from>
    <xdr:ext cx="76200" cy="200025"/>
    <xdr:sp macro="" textlink="">
      <xdr:nvSpPr>
        <xdr:cNvPr id="16480" name="Text Box 75" hidden="1">
          <a:extLst>
            <a:ext uri="{FF2B5EF4-FFF2-40B4-BE49-F238E27FC236}">
              <a16:creationId xmlns:a16="http://schemas.microsoft.com/office/drawing/2014/main" id="{AAF596E4-4FF1-408D-80EA-B36F43081A50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33</xdr:row>
      <xdr:rowOff>76200</xdr:rowOff>
    </xdr:from>
    <xdr:ext cx="76200" cy="200025"/>
    <xdr:sp macro="" textlink="">
      <xdr:nvSpPr>
        <xdr:cNvPr id="16481" name="Text Box 75" hidden="1">
          <a:extLst>
            <a:ext uri="{FF2B5EF4-FFF2-40B4-BE49-F238E27FC236}">
              <a16:creationId xmlns:a16="http://schemas.microsoft.com/office/drawing/2014/main" id="{B231B512-6A87-477D-B518-051ECA59902D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33</xdr:row>
      <xdr:rowOff>76200</xdr:rowOff>
    </xdr:from>
    <xdr:ext cx="76200" cy="200025"/>
    <xdr:sp macro="" textlink="">
      <xdr:nvSpPr>
        <xdr:cNvPr id="16482" name="Text Box 75" hidden="1">
          <a:extLst>
            <a:ext uri="{FF2B5EF4-FFF2-40B4-BE49-F238E27FC236}">
              <a16:creationId xmlns:a16="http://schemas.microsoft.com/office/drawing/2014/main" id="{DE09C578-07B0-48E9-94F8-6B42CC575C03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33</xdr:row>
      <xdr:rowOff>76200</xdr:rowOff>
    </xdr:from>
    <xdr:ext cx="76200" cy="200025"/>
    <xdr:sp macro="" textlink="">
      <xdr:nvSpPr>
        <xdr:cNvPr id="16483" name="Text Box 75" hidden="1">
          <a:extLst>
            <a:ext uri="{FF2B5EF4-FFF2-40B4-BE49-F238E27FC236}">
              <a16:creationId xmlns:a16="http://schemas.microsoft.com/office/drawing/2014/main" id="{508EF1FF-D70B-4DBC-9FAB-36A735D10FDA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32</xdr:row>
      <xdr:rowOff>76200</xdr:rowOff>
    </xdr:from>
    <xdr:ext cx="76200" cy="200025"/>
    <xdr:sp macro="" textlink="">
      <xdr:nvSpPr>
        <xdr:cNvPr id="16484" name="Text Box 75" hidden="1">
          <a:extLst>
            <a:ext uri="{FF2B5EF4-FFF2-40B4-BE49-F238E27FC236}">
              <a16:creationId xmlns:a16="http://schemas.microsoft.com/office/drawing/2014/main" id="{2E252C78-793B-4666-9619-1B5A13F2216E}"/>
            </a:ext>
          </a:extLst>
        </xdr:cNvPr>
        <xdr:cNvSpPr txBox="1">
          <a:spLocks noChangeArrowheads="1"/>
        </xdr:cNvSpPr>
      </xdr:nvSpPr>
      <xdr:spPr bwMode="auto">
        <a:xfrm>
          <a:off x="5000625" y="599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32</xdr:row>
      <xdr:rowOff>76200</xdr:rowOff>
    </xdr:from>
    <xdr:ext cx="76200" cy="200025"/>
    <xdr:sp macro="" textlink="">
      <xdr:nvSpPr>
        <xdr:cNvPr id="16485" name="Text Box 75" hidden="1">
          <a:extLst>
            <a:ext uri="{FF2B5EF4-FFF2-40B4-BE49-F238E27FC236}">
              <a16:creationId xmlns:a16="http://schemas.microsoft.com/office/drawing/2014/main" id="{7D6BD305-C8D3-43D2-829B-B4E247DCD066}"/>
            </a:ext>
          </a:extLst>
        </xdr:cNvPr>
        <xdr:cNvSpPr txBox="1">
          <a:spLocks noChangeArrowheads="1"/>
        </xdr:cNvSpPr>
      </xdr:nvSpPr>
      <xdr:spPr bwMode="auto">
        <a:xfrm>
          <a:off x="5000625" y="599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32</xdr:row>
      <xdr:rowOff>76200</xdr:rowOff>
    </xdr:from>
    <xdr:ext cx="76200" cy="200025"/>
    <xdr:sp macro="" textlink="">
      <xdr:nvSpPr>
        <xdr:cNvPr id="16486" name="Text Box 75" hidden="1">
          <a:extLst>
            <a:ext uri="{FF2B5EF4-FFF2-40B4-BE49-F238E27FC236}">
              <a16:creationId xmlns:a16="http://schemas.microsoft.com/office/drawing/2014/main" id="{90103290-E98F-415E-BADE-5949F267F204}"/>
            </a:ext>
          </a:extLst>
        </xdr:cNvPr>
        <xdr:cNvSpPr txBox="1">
          <a:spLocks noChangeArrowheads="1"/>
        </xdr:cNvSpPr>
      </xdr:nvSpPr>
      <xdr:spPr bwMode="auto">
        <a:xfrm>
          <a:off x="5000625" y="599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32</xdr:row>
      <xdr:rowOff>76200</xdr:rowOff>
    </xdr:from>
    <xdr:ext cx="76200" cy="200025"/>
    <xdr:sp macro="" textlink="">
      <xdr:nvSpPr>
        <xdr:cNvPr id="16487" name="Text Box 75" hidden="1">
          <a:extLst>
            <a:ext uri="{FF2B5EF4-FFF2-40B4-BE49-F238E27FC236}">
              <a16:creationId xmlns:a16="http://schemas.microsoft.com/office/drawing/2014/main" id="{7B4C5DB4-5EAF-4DEF-A934-7705010CB40A}"/>
            </a:ext>
          </a:extLst>
        </xdr:cNvPr>
        <xdr:cNvSpPr txBox="1">
          <a:spLocks noChangeArrowheads="1"/>
        </xdr:cNvSpPr>
      </xdr:nvSpPr>
      <xdr:spPr bwMode="auto">
        <a:xfrm>
          <a:off x="5000625" y="599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32</xdr:row>
      <xdr:rowOff>76200</xdr:rowOff>
    </xdr:from>
    <xdr:ext cx="76200" cy="200025"/>
    <xdr:sp macro="" textlink="">
      <xdr:nvSpPr>
        <xdr:cNvPr id="16488" name="Text Box 75" hidden="1">
          <a:extLst>
            <a:ext uri="{FF2B5EF4-FFF2-40B4-BE49-F238E27FC236}">
              <a16:creationId xmlns:a16="http://schemas.microsoft.com/office/drawing/2014/main" id="{5B16C7F4-0207-4274-8537-B27C232DA9E0}"/>
            </a:ext>
          </a:extLst>
        </xdr:cNvPr>
        <xdr:cNvSpPr txBox="1">
          <a:spLocks noChangeArrowheads="1"/>
        </xdr:cNvSpPr>
      </xdr:nvSpPr>
      <xdr:spPr bwMode="auto">
        <a:xfrm>
          <a:off x="5000625" y="599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33</xdr:row>
      <xdr:rowOff>76200</xdr:rowOff>
    </xdr:from>
    <xdr:ext cx="76200" cy="200025"/>
    <xdr:sp macro="" textlink="">
      <xdr:nvSpPr>
        <xdr:cNvPr id="16489" name="Text Box 75" hidden="1">
          <a:extLst>
            <a:ext uri="{FF2B5EF4-FFF2-40B4-BE49-F238E27FC236}">
              <a16:creationId xmlns:a16="http://schemas.microsoft.com/office/drawing/2014/main" id="{81AFE64C-115F-423B-9324-7C53D5BFDB54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33</xdr:row>
      <xdr:rowOff>76200</xdr:rowOff>
    </xdr:from>
    <xdr:ext cx="76200" cy="200025"/>
    <xdr:sp macro="" textlink="">
      <xdr:nvSpPr>
        <xdr:cNvPr id="16490" name="Text Box 75" hidden="1">
          <a:extLst>
            <a:ext uri="{FF2B5EF4-FFF2-40B4-BE49-F238E27FC236}">
              <a16:creationId xmlns:a16="http://schemas.microsoft.com/office/drawing/2014/main" id="{042860B0-7A83-48A2-B06A-A01FB3DEBB19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33</xdr:row>
      <xdr:rowOff>76200</xdr:rowOff>
    </xdr:from>
    <xdr:ext cx="76200" cy="200025"/>
    <xdr:sp macro="" textlink="">
      <xdr:nvSpPr>
        <xdr:cNvPr id="16491" name="Text Box 75" hidden="1">
          <a:extLst>
            <a:ext uri="{FF2B5EF4-FFF2-40B4-BE49-F238E27FC236}">
              <a16:creationId xmlns:a16="http://schemas.microsoft.com/office/drawing/2014/main" id="{EE403997-37E6-4D6F-9210-ED6DE886155C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33</xdr:row>
      <xdr:rowOff>76200</xdr:rowOff>
    </xdr:from>
    <xdr:ext cx="76200" cy="200025"/>
    <xdr:sp macro="" textlink="">
      <xdr:nvSpPr>
        <xdr:cNvPr id="16492" name="Text Box 75" hidden="1">
          <a:extLst>
            <a:ext uri="{FF2B5EF4-FFF2-40B4-BE49-F238E27FC236}">
              <a16:creationId xmlns:a16="http://schemas.microsoft.com/office/drawing/2014/main" id="{7C0ED30D-B55F-4EB7-99DD-6571B2A7996E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33</xdr:row>
      <xdr:rowOff>76200</xdr:rowOff>
    </xdr:from>
    <xdr:ext cx="76200" cy="200025"/>
    <xdr:sp macro="" textlink="">
      <xdr:nvSpPr>
        <xdr:cNvPr id="16493" name="Text Box 75" hidden="1">
          <a:extLst>
            <a:ext uri="{FF2B5EF4-FFF2-40B4-BE49-F238E27FC236}">
              <a16:creationId xmlns:a16="http://schemas.microsoft.com/office/drawing/2014/main" id="{A7FBA647-7DCB-481D-9E3C-8EE453B139BA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32</xdr:row>
      <xdr:rowOff>76200</xdr:rowOff>
    </xdr:from>
    <xdr:ext cx="76200" cy="200025"/>
    <xdr:sp macro="" textlink="">
      <xdr:nvSpPr>
        <xdr:cNvPr id="16494" name="Text Box 75" hidden="1">
          <a:extLst>
            <a:ext uri="{FF2B5EF4-FFF2-40B4-BE49-F238E27FC236}">
              <a16:creationId xmlns:a16="http://schemas.microsoft.com/office/drawing/2014/main" id="{1DA6A00F-0592-4041-A50C-26B2855A5E82}"/>
            </a:ext>
          </a:extLst>
        </xdr:cNvPr>
        <xdr:cNvSpPr txBox="1">
          <a:spLocks noChangeArrowheads="1"/>
        </xdr:cNvSpPr>
      </xdr:nvSpPr>
      <xdr:spPr bwMode="auto">
        <a:xfrm>
          <a:off x="5000625" y="599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32</xdr:row>
      <xdr:rowOff>76200</xdr:rowOff>
    </xdr:from>
    <xdr:ext cx="76200" cy="200025"/>
    <xdr:sp macro="" textlink="">
      <xdr:nvSpPr>
        <xdr:cNvPr id="16495" name="Text Box 75" hidden="1">
          <a:extLst>
            <a:ext uri="{FF2B5EF4-FFF2-40B4-BE49-F238E27FC236}">
              <a16:creationId xmlns:a16="http://schemas.microsoft.com/office/drawing/2014/main" id="{5DF8599C-BA71-475B-8D6B-4916F10CBDEE}"/>
            </a:ext>
          </a:extLst>
        </xdr:cNvPr>
        <xdr:cNvSpPr txBox="1">
          <a:spLocks noChangeArrowheads="1"/>
        </xdr:cNvSpPr>
      </xdr:nvSpPr>
      <xdr:spPr bwMode="auto">
        <a:xfrm>
          <a:off x="5000625" y="599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32</xdr:row>
      <xdr:rowOff>76200</xdr:rowOff>
    </xdr:from>
    <xdr:ext cx="76200" cy="200025"/>
    <xdr:sp macro="" textlink="">
      <xdr:nvSpPr>
        <xdr:cNvPr id="16496" name="Text Box 75" hidden="1">
          <a:extLst>
            <a:ext uri="{FF2B5EF4-FFF2-40B4-BE49-F238E27FC236}">
              <a16:creationId xmlns:a16="http://schemas.microsoft.com/office/drawing/2014/main" id="{8F2E4AEF-37C9-4D42-9277-A19E43B255D1}"/>
            </a:ext>
          </a:extLst>
        </xdr:cNvPr>
        <xdr:cNvSpPr txBox="1">
          <a:spLocks noChangeArrowheads="1"/>
        </xdr:cNvSpPr>
      </xdr:nvSpPr>
      <xdr:spPr bwMode="auto">
        <a:xfrm>
          <a:off x="5000625" y="599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32</xdr:row>
      <xdr:rowOff>76200</xdr:rowOff>
    </xdr:from>
    <xdr:ext cx="76200" cy="200025"/>
    <xdr:sp macro="" textlink="">
      <xdr:nvSpPr>
        <xdr:cNvPr id="16497" name="Text Box 75" hidden="1">
          <a:extLst>
            <a:ext uri="{FF2B5EF4-FFF2-40B4-BE49-F238E27FC236}">
              <a16:creationId xmlns:a16="http://schemas.microsoft.com/office/drawing/2014/main" id="{DD8C29BB-BF74-4628-9DFA-4384B6C71FB7}"/>
            </a:ext>
          </a:extLst>
        </xdr:cNvPr>
        <xdr:cNvSpPr txBox="1">
          <a:spLocks noChangeArrowheads="1"/>
        </xdr:cNvSpPr>
      </xdr:nvSpPr>
      <xdr:spPr bwMode="auto">
        <a:xfrm>
          <a:off x="5000625" y="599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32</xdr:row>
      <xdr:rowOff>76200</xdr:rowOff>
    </xdr:from>
    <xdr:ext cx="76200" cy="200025"/>
    <xdr:sp macro="" textlink="">
      <xdr:nvSpPr>
        <xdr:cNvPr id="16498" name="Text Box 75" hidden="1">
          <a:extLst>
            <a:ext uri="{FF2B5EF4-FFF2-40B4-BE49-F238E27FC236}">
              <a16:creationId xmlns:a16="http://schemas.microsoft.com/office/drawing/2014/main" id="{3F768BCF-1D27-4964-8C55-72B08F5DA63B}"/>
            </a:ext>
          </a:extLst>
        </xdr:cNvPr>
        <xdr:cNvSpPr txBox="1">
          <a:spLocks noChangeArrowheads="1"/>
        </xdr:cNvSpPr>
      </xdr:nvSpPr>
      <xdr:spPr bwMode="auto">
        <a:xfrm>
          <a:off x="5000625" y="599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32</xdr:row>
      <xdr:rowOff>76200</xdr:rowOff>
    </xdr:from>
    <xdr:ext cx="76200" cy="200025"/>
    <xdr:sp macro="" textlink="">
      <xdr:nvSpPr>
        <xdr:cNvPr id="16499" name="Text Box 75" hidden="1">
          <a:extLst>
            <a:ext uri="{FF2B5EF4-FFF2-40B4-BE49-F238E27FC236}">
              <a16:creationId xmlns:a16="http://schemas.microsoft.com/office/drawing/2014/main" id="{ED155A28-A225-467A-A007-F4EF167804D1}"/>
            </a:ext>
          </a:extLst>
        </xdr:cNvPr>
        <xdr:cNvSpPr txBox="1">
          <a:spLocks noChangeArrowheads="1"/>
        </xdr:cNvSpPr>
      </xdr:nvSpPr>
      <xdr:spPr bwMode="auto">
        <a:xfrm>
          <a:off x="5000625" y="599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33</xdr:row>
      <xdr:rowOff>76200</xdr:rowOff>
    </xdr:from>
    <xdr:ext cx="76200" cy="200025"/>
    <xdr:sp macro="" textlink="">
      <xdr:nvSpPr>
        <xdr:cNvPr id="16500" name="Text Box 75" hidden="1">
          <a:extLst>
            <a:ext uri="{FF2B5EF4-FFF2-40B4-BE49-F238E27FC236}">
              <a16:creationId xmlns:a16="http://schemas.microsoft.com/office/drawing/2014/main" id="{9C4AD571-5425-4DB8-ACEF-227137BF6345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33</xdr:row>
      <xdr:rowOff>76200</xdr:rowOff>
    </xdr:from>
    <xdr:ext cx="76200" cy="200025"/>
    <xdr:sp macro="" textlink="">
      <xdr:nvSpPr>
        <xdr:cNvPr id="16501" name="Text Box 75" hidden="1">
          <a:extLst>
            <a:ext uri="{FF2B5EF4-FFF2-40B4-BE49-F238E27FC236}">
              <a16:creationId xmlns:a16="http://schemas.microsoft.com/office/drawing/2014/main" id="{89B90C1B-D6A8-4D15-B4DB-EB91C44367E4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33</xdr:row>
      <xdr:rowOff>76200</xdr:rowOff>
    </xdr:from>
    <xdr:ext cx="76200" cy="200025"/>
    <xdr:sp macro="" textlink="">
      <xdr:nvSpPr>
        <xdr:cNvPr id="16502" name="Text Box 75" hidden="1">
          <a:extLst>
            <a:ext uri="{FF2B5EF4-FFF2-40B4-BE49-F238E27FC236}">
              <a16:creationId xmlns:a16="http://schemas.microsoft.com/office/drawing/2014/main" id="{0FE820AF-9383-44E9-80E5-16A4F2527B3D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33</xdr:row>
      <xdr:rowOff>76200</xdr:rowOff>
    </xdr:from>
    <xdr:ext cx="76200" cy="200025"/>
    <xdr:sp macro="" textlink="">
      <xdr:nvSpPr>
        <xdr:cNvPr id="16503" name="Text Box 75" hidden="1">
          <a:extLst>
            <a:ext uri="{FF2B5EF4-FFF2-40B4-BE49-F238E27FC236}">
              <a16:creationId xmlns:a16="http://schemas.microsoft.com/office/drawing/2014/main" id="{C9D0579D-9B3E-4A0E-B7DB-9C49B5C8ACF5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33</xdr:row>
      <xdr:rowOff>76200</xdr:rowOff>
    </xdr:from>
    <xdr:ext cx="76200" cy="200025"/>
    <xdr:sp macro="" textlink="">
      <xdr:nvSpPr>
        <xdr:cNvPr id="16504" name="Text Box 75" hidden="1">
          <a:extLst>
            <a:ext uri="{FF2B5EF4-FFF2-40B4-BE49-F238E27FC236}">
              <a16:creationId xmlns:a16="http://schemas.microsoft.com/office/drawing/2014/main" id="{78B90F89-5BEB-4A34-8FAC-842079623E8A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33</xdr:row>
      <xdr:rowOff>76200</xdr:rowOff>
    </xdr:from>
    <xdr:ext cx="76200" cy="200025"/>
    <xdr:sp macro="" textlink="">
      <xdr:nvSpPr>
        <xdr:cNvPr id="16505" name="Text Box 75" hidden="1">
          <a:extLst>
            <a:ext uri="{FF2B5EF4-FFF2-40B4-BE49-F238E27FC236}">
              <a16:creationId xmlns:a16="http://schemas.microsoft.com/office/drawing/2014/main" id="{84F4A5A1-C2C8-4E82-996D-DA50E3B6237E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32</xdr:row>
      <xdr:rowOff>76200</xdr:rowOff>
    </xdr:from>
    <xdr:ext cx="76200" cy="200025"/>
    <xdr:sp macro="" textlink="">
      <xdr:nvSpPr>
        <xdr:cNvPr id="16506" name="Text Box 75" hidden="1">
          <a:extLst>
            <a:ext uri="{FF2B5EF4-FFF2-40B4-BE49-F238E27FC236}">
              <a16:creationId xmlns:a16="http://schemas.microsoft.com/office/drawing/2014/main" id="{5AE22E56-4F21-41DA-9E51-D42DBC6CD3E9}"/>
            </a:ext>
          </a:extLst>
        </xdr:cNvPr>
        <xdr:cNvSpPr txBox="1">
          <a:spLocks noChangeArrowheads="1"/>
        </xdr:cNvSpPr>
      </xdr:nvSpPr>
      <xdr:spPr bwMode="auto">
        <a:xfrm>
          <a:off x="5000625" y="599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32</xdr:row>
      <xdr:rowOff>76200</xdr:rowOff>
    </xdr:from>
    <xdr:ext cx="76200" cy="200025"/>
    <xdr:sp macro="" textlink="">
      <xdr:nvSpPr>
        <xdr:cNvPr id="16507" name="Text Box 75" hidden="1">
          <a:extLst>
            <a:ext uri="{FF2B5EF4-FFF2-40B4-BE49-F238E27FC236}">
              <a16:creationId xmlns:a16="http://schemas.microsoft.com/office/drawing/2014/main" id="{3C743EE7-5EDF-42DF-8A5A-1963BD8E41D2}"/>
            </a:ext>
          </a:extLst>
        </xdr:cNvPr>
        <xdr:cNvSpPr txBox="1">
          <a:spLocks noChangeArrowheads="1"/>
        </xdr:cNvSpPr>
      </xdr:nvSpPr>
      <xdr:spPr bwMode="auto">
        <a:xfrm>
          <a:off x="5000625" y="599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32</xdr:row>
      <xdr:rowOff>76200</xdr:rowOff>
    </xdr:from>
    <xdr:ext cx="76200" cy="200025"/>
    <xdr:sp macro="" textlink="">
      <xdr:nvSpPr>
        <xdr:cNvPr id="16508" name="Text Box 75" hidden="1">
          <a:extLst>
            <a:ext uri="{FF2B5EF4-FFF2-40B4-BE49-F238E27FC236}">
              <a16:creationId xmlns:a16="http://schemas.microsoft.com/office/drawing/2014/main" id="{BDD285E4-804C-4992-84B2-219D4D74CCFF}"/>
            </a:ext>
          </a:extLst>
        </xdr:cNvPr>
        <xdr:cNvSpPr txBox="1">
          <a:spLocks noChangeArrowheads="1"/>
        </xdr:cNvSpPr>
      </xdr:nvSpPr>
      <xdr:spPr bwMode="auto">
        <a:xfrm>
          <a:off x="5000625" y="599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32</xdr:row>
      <xdr:rowOff>76200</xdr:rowOff>
    </xdr:from>
    <xdr:ext cx="76200" cy="200025"/>
    <xdr:sp macro="" textlink="">
      <xdr:nvSpPr>
        <xdr:cNvPr id="16509" name="Text Box 75" hidden="1">
          <a:extLst>
            <a:ext uri="{FF2B5EF4-FFF2-40B4-BE49-F238E27FC236}">
              <a16:creationId xmlns:a16="http://schemas.microsoft.com/office/drawing/2014/main" id="{8D184C9C-563E-420E-80C6-4F97407B1DAC}"/>
            </a:ext>
          </a:extLst>
        </xdr:cNvPr>
        <xdr:cNvSpPr txBox="1">
          <a:spLocks noChangeArrowheads="1"/>
        </xdr:cNvSpPr>
      </xdr:nvSpPr>
      <xdr:spPr bwMode="auto">
        <a:xfrm>
          <a:off x="5000625" y="599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32</xdr:row>
      <xdr:rowOff>76200</xdr:rowOff>
    </xdr:from>
    <xdr:ext cx="76200" cy="200025"/>
    <xdr:sp macro="" textlink="">
      <xdr:nvSpPr>
        <xdr:cNvPr id="16510" name="Text Box 75" hidden="1">
          <a:extLst>
            <a:ext uri="{FF2B5EF4-FFF2-40B4-BE49-F238E27FC236}">
              <a16:creationId xmlns:a16="http://schemas.microsoft.com/office/drawing/2014/main" id="{2A31973C-F04E-4C50-BF6D-901FE80C3029}"/>
            </a:ext>
          </a:extLst>
        </xdr:cNvPr>
        <xdr:cNvSpPr txBox="1">
          <a:spLocks noChangeArrowheads="1"/>
        </xdr:cNvSpPr>
      </xdr:nvSpPr>
      <xdr:spPr bwMode="auto">
        <a:xfrm>
          <a:off x="5000625" y="599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32</xdr:row>
      <xdr:rowOff>76200</xdr:rowOff>
    </xdr:from>
    <xdr:ext cx="76200" cy="200025"/>
    <xdr:sp macro="" textlink="">
      <xdr:nvSpPr>
        <xdr:cNvPr id="16511" name="Text Box 75" hidden="1">
          <a:extLst>
            <a:ext uri="{FF2B5EF4-FFF2-40B4-BE49-F238E27FC236}">
              <a16:creationId xmlns:a16="http://schemas.microsoft.com/office/drawing/2014/main" id="{CC3417E1-54E7-4BC9-9FE3-AFDC88AA3AC5}"/>
            </a:ext>
          </a:extLst>
        </xdr:cNvPr>
        <xdr:cNvSpPr txBox="1">
          <a:spLocks noChangeArrowheads="1"/>
        </xdr:cNvSpPr>
      </xdr:nvSpPr>
      <xdr:spPr bwMode="auto">
        <a:xfrm>
          <a:off x="5000625" y="599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32</xdr:row>
      <xdr:rowOff>76200</xdr:rowOff>
    </xdr:from>
    <xdr:ext cx="76200" cy="200025"/>
    <xdr:sp macro="" textlink="">
      <xdr:nvSpPr>
        <xdr:cNvPr id="16512" name="Text Box 75" hidden="1">
          <a:extLst>
            <a:ext uri="{FF2B5EF4-FFF2-40B4-BE49-F238E27FC236}">
              <a16:creationId xmlns:a16="http://schemas.microsoft.com/office/drawing/2014/main" id="{34FD7185-FF12-4AF2-8FEA-AC1FCC80B51F}"/>
            </a:ext>
          </a:extLst>
        </xdr:cNvPr>
        <xdr:cNvSpPr txBox="1">
          <a:spLocks noChangeArrowheads="1"/>
        </xdr:cNvSpPr>
      </xdr:nvSpPr>
      <xdr:spPr bwMode="auto">
        <a:xfrm>
          <a:off x="5000625" y="599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33</xdr:row>
      <xdr:rowOff>76200</xdr:rowOff>
    </xdr:from>
    <xdr:ext cx="76200" cy="200025"/>
    <xdr:sp macro="" textlink="">
      <xdr:nvSpPr>
        <xdr:cNvPr id="16513" name="Text Box 75" hidden="1">
          <a:extLst>
            <a:ext uri="{FF2B5EF4-FFF2-40B4-BE49-F238E27FC236}">
              <a16:creationId xmlns:a16="http://schemas.microsoft.com/office/drawing/2014/main" id="{7BCFA34A-7A88-4552-89DB-F705BDA213CE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33</xdr:row>
      <xdr:rowOff>76200</xdr:rowOff>
    </xdr:from>
    <xdr:ext cx="76200" cy="200025"/>
    <xdr:sp macro="" textlink="">
      <xdr:nvSpPr>
        <xdr:cNvPr id="16514" name="Text Box 75" hidden="1">
          <a:extLst>
            <a:ext uri="{FF2B5EF4-FFF2-40B4-BE49-F238E27FC236}">
              <a16:creationId xmlns:a16="http://schemas.microsoft.com/office/drawing/2014/main" id="{D70BB45D-577F-4A65-8085-D1C0310F399D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33</xdr:row>
      <xdr:rowOff>76200</xdr:rowOff>
    </xdr:from>
    <xdr:ext cx="76200" cy="200025"/>
    <xdr:sp macro="" textlink="">
      <xdr:nvSpPr>
        <xdr:cNvPr id="16515" name="Text Box 75" hidden="1">
          <a:extLst>
            <a:ext uri="{FF2B5EF4-FFF2-40B4-BE49-F238E27FC236}">
              <a16:creationId xmlns:a16="http://schemas.microsoft.com/office/drawing/2014/main" id="{F9BA1381-52A2-4E62-B19C-EB882627144A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33</xdr:row>
      <xdr:rowOff>76200</xdr:rowOff>
    </xdr:from>
    <xdr:ext cx="76200" cy="200025"/>
    <xdr:sp macro="" textlink="">
      <xdr:nvSpPr>
        <xdr:cNvPr id="16516" name="Text Box 75" hidden="1">
          <a:extLst>
            <a:ext uri="{FF2B5EF4-FFF2-40B4-BE49-F238E27FC236}">
              <a16:creationId xmlns:a16="http://schemas.microsoft.com/office/drawing/2014/main" id="{5A7977A1-7424-4729-9BC8-49A1F8623874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33</xdr:row>
      <xdr:rowOff>76200</xdr:rowOff>
    </xdr:from>
    <xdr:ext cx="76200" cy="200025"/>
    <xdr:sp macro="" textlink="">
      <xdr:nvSpPr>
        <xdr:cNvPr id="16517" name="Text Box 75" hidden="1">
          <a:extLst>
            <a:ext uri="{FF2B5EF4-FFF2-40B4-BE49-F238E27FC236}">
              <a16:creationId xmlns:a16="http://schemas.microsoft.com/office/drawing/2014/main" id="{6FAA1810-C0B3-4E04-B9D3-E3268E65F252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33</xdr:row>
      <xdr:rowOff>76200</xdr:rowOff>
    </xdr:from>
    <xdr:ext cx="76200" cy="200025"/>
    <xdr:sp macro="" textlink="">
      <xdr:nvSpPr>
        <xdr:cNvPr id="16518" name="Text Box 75" hidden="1">
          <a:extLst>
            <a:ext uri="{FF2B5EF4-FFF2-40B4-BE49-F238E27FC236}">
              <a16:creationId xmlns:a16="http://schemas.microsoft.com/office/drawing/2014/main" id="{C1B38F46-2F8C-4F7F-9B8D-4DE4D0044CB7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33</xdr:row>
      <xdr:rowOff>76200</xdr:rowOff>
    </xdr:from>
    <xdr:ext cx="76200" cy="200025"/>
    <xdr:sp macro="" textlink="">
      <xdr:nvSpPr>
        <xdr:cNvPr id="16519" name="Text Box 75" hidden="1">
          <a:extLst>
            <a:ext uri="{FF2B5EF4-FFF2-40B4-BE49-F238E27FC236}">
              <a16:creationId xmlns:a16="http://schemas.microsoft.com/office/drawing/2014/main" id="{99CBC4D1-A89D-430F-9D61-8D8DD366CFE5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32</xdr:row>
      <xdr:rowOff>76200</xdr:rowOff>
    </xdr:from>
    <xdr:ext cx="76200" cy="200025"/>
    <xdr:sp macro="" textlink="">
      <xdr:nvSpPr>
        <xdr:cNvPr id="16520" name="Text Box 75" hidden="1">
          <a:extLst>
            <a:ext uri="{FF2B5EF4-FFF2-40B4-BE49-F238E27FC236}">
              <a16:creationId xmlns:a16="http://schemas.microsoft.com/office/drawing/2014/main" id="{4C78F9B8-4515-48BB-93B7-F83F39317E04}"/>
            </a:ext>
          </a:extLst>
        </xdr:cNvPr>
        <xdr:cNvSpPr txBox="1">
          <a:spLocks noChangeArrowheads="1"/>
        </xdr:cNvSpPr>
      </xdr:nvSpPr>
      <xdr:spPr bwMode="auto">
        <a:xfrm>
          <a:off x="5000625" y="599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32</xdr:row>
      <xdr:rowOff>76200</xdr:rowOff>
    </xdr:from>
    <xdr:ext cx="76200" cy="200025"/>
    <xdr:sp macro="" textlink="">
      <xdr:nvSpPr>
        <xdr:cNvPr id="16521" name="Text Box 75" hidden="1">
          <a:extLst>
            <a:ext uri="{FF2B5EF4-FFF2-40B4-BE49-F238E27FC236}">
              <a16:creationId xmlns:a16="http://schemas.microsoft.com/office/drawing/2014/main" id="{CEE95517-23EC-4EC2-AA32-C1B2F885C2DC}"/>
            </a:ext>
          </a:extLst>
        </xdr:cNvPr>
        <xdr:cNvSpPr txBox="1">
          <a:spLocks noChangeArrowheads="1"/>
        </xdr:cNvSpPr>
      </xdr:nvSpPr>
      <xdr:spPr bwMode="auto">
        <a:xfrm>
          <a:off x="5000625" y="599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32</xdr:row>
      <xdr:rowOff>76200</xdr:rowOff>
    </xdr:from>
    <xdr:ext cx="76200" cy="200025"/>
    <xdr:sp macro="" textlink="">
      <xdr:nvSpPr>
        <xdr:cNvPr id="16522" name="Text Box 75" hidden="1">
          <a:extLst>
            <a:ext uri="{FF2B5EF4-FFF2-40B4-BE49-F238E27FC236}">
              <a16:creationId xmlns:a16="http://schemas.microsoft.com/office/drawing/2014/main" id="{9319594C-EEEB-4185-9691-2CA9B731238E}"/>
            </a:ext>
          </a:extLst>
        </xdr:cNvPr>
        <xdr:cNvSpPr txBox="1">
          <a:spLocks noChangeArrowheads="1"/>
        </xdr:cNvSpPr>
      </xdr:nvSpPr>
      <xdr:spPr bwMode="auto">
        <a:xfrm>
          <a:off x="5000625" y="599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32</xdr:row>
      <xdr:rowOff>76200</xdr:rowOff>
    </xdr:from>
    <xdr:ext cx="76200" cy="200025"/>
    <xdr:sp macro="" textlink="">
      <xdr:nvSpPr>
        <xdr:cNvPr id="16523" name="Text Box 75" hidden="1">
          <a:extLst>
            <a:ext uri="{FF2B5EF4-FFF2-40B4-BE49-F238E27FC236}">
              <a16:creationId xmlns:a16="http://schemas.microsoft.com/office/drawing/2014/main" id="{91F22B11-EF5A-4155-9A7B-BA30AAD36841}"/>
            </a:ext>
          </a:extLst>
        </xdr:cNvPr>
        <xdr:cNvSpPr txBox="1">
          <a:spLocks noChangeArrowheads="1"/>
        </xdr:cNvSpPr>
      </xdr:nvSpPr>
      <xdr:spPr bwMode="auto">
        <a:xfrm>
          <a:off x="5000625" y="599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32</xdr:row>
      <xdr:rowOff>76200</xdr:rowOff>
    </xdr:from>
    <xdr:ext cx="76200" cy="200025"/>
    <xdr:sp macro="" textlink="">
      <xdr:nvSpPr>
        <xdr:cNvPr id="16524" name="Text Box 75" hidden="1">
          <a:extLst>
            <a:ext uri="{FF2B5EF4-FFF2-40B4-BE49-F238E27FC236}">
              <a16:creationId xmlns:a16="http://schemas.microsoft.com/office/drawing/2014/main" id="{462132AB-76C4-4C58-854D-34B4EEF83747}"/>
            </a:ext>
          </a:extLst>
        </xdr:cNvPr>
        <xdr:cNvSpPr txBox="1">
          <a:spLocks noChangeArrowheads="1"/>
        </xdr:cNvSpPr>
      </xdr:nvSpPr>
      <xdr:spPr bwMode="auto">
        <a:xfrm>
          <a:off x="5000625" y="599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32</xdr:row>
      <xdr:rowOff>76200</xdr:rowOff>
    </xdr:from>
    <xdr:ext cx="76200" cy="200025"/>
    <xdr:sp macro="" textlink="">
      <xdr:nvSpPr>
        <xdr:cNvPr id="16525" name="Text Box 75" hidden="1">
          <a:extLst>
            <a:ext uri="{FF2B5EF4-FFF2-40B4-BE49-F238E27FC236}">
              <a16:creationId xmlns:a16="http://schemas.microsoft.com/office/drawing/2014/main" id="{558C8D39-BF64-4C14-B660-0116056B2CF2}"/>
            </a:ext>
          </a:extLst>
        </xdr:cNvPr>
        <xdr:cNvSpPr txBox="1">
          <a:spLocks noChangeArrowheads="1"/>
        </xdr:cNvSpPr>
      </xdr:nvSpPr>
      <xdr:spPr bwMode="auto">
        <a:xfrm>
          <a:off x="5000625" y="599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32</xdr:row>
      <xdr:rowOff>76200</xdr:rowOff>
    </xdr:from>
    <xdr:ext cx="76200" cy="152400"/>
    <xdr:sp macro="" textlink="">
      <xdr:nvSpPr>
        <xdr:cNvPr id="16526" name="Text Box 75" hidden="1">
          <a:extLst>
            <a:ext uri="{FF2B5EF4-FFF2-40B4-BE49-F238E27FC236}">
              <a16:creationId xmlns:a16="http://schemas.microsoft.com/office/drawing/2014/main" id="{B77FF609-F9D9-47CD-94E3-FB6CE8780AB8}"/>
            </a:ext>
          </a:extLst>
        </xdr:cNvPr>
        <xdr:cNvSpPr txBox="1">
          <a:spLocks noChangeArrowheads="1"/>
        </xdr:cNvSpPr>
      </xdr:nvSpPr>
      <xdr:spPr bwMode="auto">
        <a:xfrm>
          <a:off x="5000625" y="5991225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32</xdr:row>
      <xdr:rowOff>76200</xdr:rowOff>
    </xdr:from>
    <xdr:ext cx="76200" cy="152400"/>
    <xdr:sp macro="" textlink="">
      <xdr:nvSpPr>
        <xdr:cNvPr id="16527" name="Text Box 75" hidden="1">
          <a:extLst>
            <a:ext uri="{FF2B5EF4-FFF2-40B4-BE49-F238E27FC236}">
              <a16:creationId xmlns:a16="http://schemas.microsoft.com/office/drawing/2014/main" id="{A2587244-0782-431B-B31C-72434027ED4C}"/>
            </a:ext>
          </a:extLst>
        </xdr:cNvPr>
        <xdr:cNvSpPr txBox="1">
          <a:spLocks noChangeArrowheads="1"/>
        </xdr:cNvSpPr>
      </xdr:nvSpPr>
      <xdr:spPr bwMode="auto">
        <a:xfrm>
          <a:off x="5000625" y="5991225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33</xdr:row>
      <xdr:rowOff>76200</xdr:rowOff>
    </xdr:from>
    <xdr:ext cx="76200" cy="200025"/>
    <xdr:sp macro="" textlink="">
      <xdr:nvSpPr>
        <xdr:cNvPr id="16528" name="Text Box 75" hidden="1">
          <a:extLst>
            <a:ext uri="{FF2B5EF4-FFF2-40B4-BE49-F238E27FC236}">
              <a16:creationId xmlns:a16="http://schemas.microsoft.com/office/drawing/2014/main" id="{5B327C92-4BBF-4304-8C24-2812E61667ED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33</xdr:row>
      <xdr:rowOff>76200</xdr:rowOff>
    </xdr:from>
    <xdr:ext cx="76200" cy="200025"/>
    <xdr:sp macro="" textlink="">
      <xdr:nvSpPr>
        <xdr:cNvPr id="16529" name="Text Box 75" hidden="1">
          <a:extLst>
            <a:ext uri="{FF2B5EF4-FFF2-40B4-BE49-F238E27FC236}">
              <a16:creationId xmlns:a16="http://schemas.microsoft.com/office/drawing/2014/main" id="{211956D6-7B82-4B8B-B461-362704504AF0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33</xdr:row>
      <xdr:rowOff>76200</xdr:rowOff>
    </xdr:from>
    <xdr:ext cx="76200" cy="200025"/>
    <xdr:sp macro="" textlink="">
      <xdr:nvSpPr>
        <xdr:cNvPr id="16530" name="Text Box 75" hidden="1">
          <a:extLst>
            <a:ext uri="{FF2B5EF4-FFF2-40B4-BE49-F238E27FC236}">
              <a16:creationId xmlns:a16="http://schemas.microsoft.com/office/drawing/2014/main" id="{FF560735-E019-4148-A882-9CBC8A53DF05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33</xdr:row>
      <xdr:rowOff>76200</xdr:rowOff>
    </xdr:from>
    <xdr:ext cx="76200" cy="200025"/>
    <xdr:sp macro="" textlink="">
      <xdr:nvSpPr>
        <xdr:cNvPr id="16531" name="Text Box 75" hidden="1">
          <a:extLst>
            <a:ext uri="{FF2B5EF4-FFF2-40B4-BE49-F238E27FC236}">
              <a16:creationId xmlns:a16="http://schemas.microsoft.com/office/drawing/2014/main" id="{3391FDCE-9232-4830-8D33-F86EEB933911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33</xdr:row>
      <xdr:rowOff>76200</xdr:rowOff>
    </xdr:from>
    <xdr:ext cx="76200" cy="200025"/>
    <xdr:sp macro="" textlink="">
      <xdr:nvSpPr>
        <xdr:cNvPr id="16532" name="Text Box 75" hidden="1">
          <a:extLst>
            <a:ext uri="{FF2B5EF4-FFF2-40B4-BE49-F238E27FC236}">
              <a16:creationId xmlns:a16="http://schemas.microsoft.com/office/drawing/2014/main" id="{3B934EEE-210B-4400-A5E3-50DCB58B3D39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33</xdr:row>
      <xdr:rowOff>76200</xdr:rowOff>
    </xdr:from>
    <xdr:ext cx="76200" cy="200025"/>
    <xdr:sp macro="" textlink="">
      <xdr:nvSpPr>
        <xdr:cNvPr id="16533" name="Text Box 75" hidden="1">
          <a:extLst>
            <a:ext uri="{FF2B5EF4-FFF2-40B4-BE49-F238E27FC236}">
              <a16:creationId xmlns:a16="http://schemas.microsoft.com/office/drawing/2014/main" id="{E9C525C0-3F41-4650-BEF7-5E2342E646A3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33</xdr:row>
      <xdr:rowOff>76200</xdr:rowOff>
    </xdr:from>
    <xdr:ext cx="76200" cy="152400"/>
    <xdr:sp macro="" textlink="">
      <xdr:nvSpPr>
        <xdr:cNvPr id="16534" name="Text Box 75" hidden="1">
          <a:extLst>
            <a:ext uri="{FF2B5EF4-FFF2-40B4-BE49-F238E27FC236}">
              <a16:creationId xmlns:a16="http://schemas.microsoft.com/office/drawing/2014/main" id="{65D2168B-629D-4A4F-9306-A4C5AA2391BF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33</xdr:row>
      <xdr:rowOff>76200</xdr:rowOff>
    </xdr:from>
    <xdr:ext cx="76200" cy="200025"/>
    <xdr:sp macro="" textlink="">
      <xdr:nvSpPr>
        <xdr:cNvPr id="16535" name="Text Box 75" hidden="1">
          <a:extLst>
            <a:ext uri="{FF2B5EF4-FFF2-40B4-BE49-F238E27FC236}">
              <a16:creationId xmlns:a16="http://schemas.microsoft.com/office/drawing/2014/main" id="{B8D978B6-8060-4848-93E6-F484FBDB099C}"/>
            </a:ext>
          </a:extLst>
        </xdr:cNvPr>
        <xdr:cNvSpPr txBox="1">
          <a:spLocks noChangeArrowheads="1"/>
        </xdr:cNvSpPr>
      </xdr:nvSpPr>
      <xdr:spPr bwMode="auto">
        <a:xfrm>
          <a:off x="5000625" y="599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33</xdr:row>
      <xdr:rowOff>76200</xdr:rowOff>
    </xdr:from>
    <xdr:ext cx="76200" cy="200025"/>
    <xdr:sp macro="" textlink="">
      <xdr:nvSpPr>
        <xdr:cNvPr id="16536" name="Text Box 75" hidden="1">
          <a:extLst>
            <a:ext uri="{FF2B5EF4-FFF2-40B4-BE49-F238E27FC236}">
              <a16:creationId xmlns:a16="http://schemas.microsoft.com/office/drawing/2014/main" id="{1B06F371-75BB-4A58-8C1F-20FBADE4F04F}"/>
            </a:ext>
          </a:extLst>
        </xdr:cNvPr>
        <xdr:cNvSpPr txBox="1">
          <a:spLocks noChangeArrowheads="1"/>
        </xdr:cNvSpPr>
      </xdr:nvSpPr>
      <xdr:spPr bwMode="auto">
        <a:xfrm>
          <a:off x="5000625" y="599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33</xdr:row>
      <xdr:rowOff>76200</xdr:rowOff>
    </xdr:from>
    <xdr:ext cx="76200" cy="200025"/>
    <xdr:sp macro="" textlink="">
      <xdr:nvSpPr>
        <xdr:cNvPr id="16537" name="Text Box 75" hidden="1">
          <a:extLst>
            <a:ext uri="{FF2B5EF4-FFF2-40B4-BE49-F238E27FC236}">
              <a16:creationId xmlns:a16="http://schemas.microsoft.com/office/drawing/2014/main" id="{C048D32F-A883-4E06-8FED-D7CDEEBCC1FA}"/>
            </a:ext>
          </a:extLst>
        </xdr:cNvPr>
        <xdr:cNvSpPr txBox="1">
          <a:spLocks noChangeArrowheads="1"/>
        </xdr:cNvSpPr>
      </xdr:nvSpPr>
      <xdr:spPr bwMode="auto">
        <a:xfrm>
          <a:off x="5000625" y="599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33</xdr:row>
      <xdr:rowOff>76200</xdr:rowOff>
    </xdr:from>
    <xdr:ext cx="76200" cy="200025"/>
    <xdr:sp macro="" textlink="">
      <xdr:nvSpPr>
        <xdr:cNvPr id="16538" name="Text Box 75" hidden="1">
          <a:extLst>
            <a:ext uri="{FF2B5EF4-FFF2-40B4-BE49-F238E27FC236}">
              <a16:creationId xmlns:a16="http://schemas.microsoft.com/office/drawing/2014/main" id="{909C28ED-3E75-4BF3-AF1E-B8987DD0A060}"/>
            </a:ext>
          </a:extLst>
        </xdr:cNvPr>
        <xdr:cNvSpPr txBox="1">
          <a:spLocks noChangeArrowheads="1"/>
        </xdr:cNvSpPr>
      </xdr:nvSpPr>
      <xdr:spPr bwMode="auto">
        <a:xfrm>
          <a:off x="5000625" y="599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34</xdr:row>
      <xdr:rowOff>76200</xdr:rowOff>
    </xdr:from>
    <xdr:ext cx="76200" cy="200025"/>
    <xdr:sp macro="" textlink="">
      <xdr:nvSpPr>
        <xdr:cNvPr id="16539" name="Text Box 75" hidden="1">
          <a:extLst>
            <a:ext uri="{FF2B5EF4-FFF2-40B4-BE49-F238E27FC236}">
              <a16:creationId xmlns:a16="http://schemas.microsoft.com/office/drawing/2014/main" id="{A36B487B-6C3C-422D-81B4-1A1711929825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34</xdr:row>
      <xdr:rowOff>76200</xdr:rowOff>
    </xdr:from>
    <xdr:ext cx="76200" cy="200025"/>
    <xdr:sp macro="" textlink="">
      <xdr:nvSpPr>
        <xdr:cNvPr id="16540" name="Text Box 75" hidden="1">
          <a:extLst>
            <a:ext uri="{FF2B5EF4-FFF2-40B4-BE49-F238E27FC236}">
              <a16:creationId xmlns:a16="http://schemas.microsoft.com/office/drawing/2014/main" id="{A6A79ACF-F2FB-4C59-B3AD-353066D37D84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34</xdr:row>
      <xdr:rowOff>76200</xdr:rowOff>
    </xdr:from>
    <xdr:ext cx="76200" cy="200025"/>
    <xdr:sp macro="" textlink="">
      <xdr:nvSpPr>
        <xdr:cNvPr id="16541" name="Text Box 75" hidden="1">
          <a:extLst>
            <a:ext uri="{FF2B5EF4-FFF2-40B4-BE49-F238E27FC236}">
              <a16:creationId xmlns:a16="http://schemas.microsoft.com/office/drawing/2014/main" id="{13F2335F-D8F7-44ED-92FF-A0B419F43F86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34</xdr:row>
      <xdr:rowOff>76200</xdr:rowOff>
    </xdr:from>
    <xdr:ext cx="76200" cy="200025"/>
    <xdr:sp macro="" textlink="">
      <xdr:nvSpPr>
        <xdr:cNvPr id="16542" name="Text Box 75" hidden="1">
          <a:extLst>
            <a:ext uri="{FF2B5EF4-FFF2-40B4-BE49-F238E27FC236}">
              <a16:creationId xmlns:a16="http://schemas.microsoft.com/office/drawing/2014/main" id="{175E754D-F3FB-4BA9-A1B7-594F8D1A6C44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33</xdr:row>
      <xdr:rowOff>76200</xdr:rowOff>
    </xdr:from>
    <xdr:ext cx="76200" cy="200025"/>
    <xdr:sp macro="" textlink="">
      <xdr:nvSpPr>
        <xdr:cNvPr id="16543" name="Text Box 75" hidden="1">
          <a:extLst>
            <a:ext uri="{FF2B5EF4-FFF2-40B4-BE49-F238E27FC236}">
              <a16:creationId xmlns:a16="http://schemas.microsoft.com/office/drawing/2014/main" id="{C20D3A37-733E-47BB-A1A9-13BD314BD579}"/>
            </a:ext>
          </a:extLst>
        </xdr:cNvPr>
        <xdr:cNvSpPr txBox="1">
          <a:spLocks noChangeArrowheads="1"/>
        </xdr:cNvSpPr>
      </xdr:nvSpPr>
      <xdr:spPr bwMode="auto">
        <a:xfrm>
          <a:off x="5000625" y="599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33</xdr:row>
      <xdr:rowOff>76200</xdr:rowOff>
    </xdr:from>
    <xdr:ext cx="76200" cy="200025"/>
    <xdr:sp macro="" textlink="">
      <xdr:nvSpPr>
        <xdr:cNvPr id="16544" name="Text Box 75" hidden="1">
          <a:extLst>
            <a:ext uri="{FF2B5EF4-FFF2-40B4-BE49-F238E27FC236}">
              <a16:creationId xmlns:a16="http://schemas.microsoft.com/office/drawing/2014/main" id="{AEF764BD-A5E4-4C4D-B150-4AD126D5EF28}"/>
            </a:ext>
          </a:extLst>
        </xdr:cNvPr>
        <xdr:cNvSpPr txBox="1">
          <a:spLocks noChangeArrowheads="1"/>
        </xdr:cNvSpPr>
      </xdr:nvSpPr>
      <xdr:spPr bwMode="auto">
        <a:xfrm>
          <a:off x="5000625" y="599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33</xdr:row>
      <xdr:rowOff>76200</xdr:rowOff>
    </xdr:from>
    <xdr:ext cx="76200" cy="200025"/>
    <xdr:sp macro="" textlink="">
      <xdr:nvSpPr>
        <xdr:cNvPr id="16545" name="Text Box 75" hidden="1">
          <a:extLst>
            <a:ext uri="{FF2B5EF4-FFF2-40B4-BE49-F238E27FC236}">
              <a16:creationId xmlns:a16="http://schemas.microsoft.com/office/drawing/2014/main" id="{C1C0496C-0A1D-4048-8EB9-4D32D45430EB}"/>
            </a:ext>
          </a:extLst>
        </xdr:cNvPr>
        <xdr:cNvSpPr txBox="1">
          <a:spLocks noChangeArrowheads="1"/>
        </xdr:cNvSpPr>
      </xdr:nvSpPr>
      <xdr:spPr bwMode="auto">
        <a:xfrm>
          <a:off x="5000625" y="599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33</xdr:row>
      <xdr:rowOff>76200</xdr:rowOff>
    </xdr:from>
    <xdr:ext cx="76200" cy="200025"/>
    <xdr:sp macro="" textlink="">
      <xdr:nvSpPr>
        <xdr:cNvPr id="16546" name="Text Box 75" hidden="1">
          <a:extLst>
            <a:ext uri="{FF2B5EF4-FFF2-40B4-BE49-F238E27FC236}">
              <a16:creationId xmlns:a16="http://schemas.microsoft.com/office/drawing/2014/main" id="{8C3F15D4-3E49-4E34-96DB-ECBCFA884A64}"/>
            </a:ext>
          </a:extLst>
        </xdr:cNvPr>
        <xdr:cNvSpPr txBox="1">
          <a:spLocks noChangeArrowheads="1"/>
        </xdr:cNvSpPr>
      </xdr:nvSpPr>
      <xdr:spPr bwMode="auto">
        <a:xfrm>
          <a:off x="5000625" y="599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33</xdr:row>
      <xdr:rowOff>76200</xdr:rowOff>
    </xdr:from>
    <xdr:ext cx="76200" cy="200025"/>
    <xdr:sp macro="" textlink="">
      <xdr:nvSpPr>
        <xdr:cNvPr id="16547" name="Text Box 75" hidden="1">
          <a:extLst>
            <a:ext uri="{FF2B5EF4-FFF2-40B4-BE49-F238E27FC236}">
              <a16:creationId xmlns:a16="http://schemas.microsoft.com/office/drawing/2014/main" id="{2C4A4194-1DDB-40B8-A72F-34BD8ECA2EA4}"/>
            </a:ext>
          </a:extLst>
        </xdr:cNvPr>
        <xdr:cNvSpPr txBox="1">
          <a:spLocks noChangeArrowheads="1"/>
        </xdr:cNvSpPr>
      </xdr:nvSpPr>
      <xdr:spPr bwMode="auto">
        <a:xfrm>
          <a:off x="5000625" y="599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34</xdr:row>
      <xdr:rowOff>76200</xdr:rowOff>
    </xdr:from>
    <xdr:ext cx="76200" cy="200025"/>
    <xdr:sp macro="" textlink="">
      <xdr:nvSpPr>
        <xdr:cNvPr id="16548" name="Text Box 75" hidden="1">
          <a:extLst>
            <a:ext uri="{FF2B5EF4-FFF2-40B4-BE49-F238E27FC236}">
              <a16:creationId xmlns:a16="http://schemas.microsoft.com/office/drawing/2014/main" id="{6EDC0912-2AF0-4A83-AB38-A1109DED7308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34</xdr:row>
      <xdr:rowOff>76200</xdr:rowOff>
    </xdr:from>
    <xdr:ext cx="76200" cy="200025"/>
    <xdr:sp macro="" textlink="">
      <xdr:nvSpPr>
        <xdr:cNvPr id="16549" name="Text Box 75" hidden="1">
          <a:extLst>
            <a:ext uri="{FF2B5EF4-FFF2-40B4-BE49-F238E27FC236}">
              <a16:creationId xmlns:a16="http://schemas.microsoft.com/office/drawing/2014/main" id="{26832FFE-5409-4E96-95D8-2BC074866FA7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34</xdr:row>
      <xdr:rowOff>76200</xdr:rowOff>
    </xdr:from>
    <xdr:ext cx="76200" cy="200025"/>
    <xdr:sp macro="" textlink="">
      <xdr:nvSpPr>
        <xdr:cNvPr id="16550" name="Text Box 75" hidden="1">
          <a:extLst>
            <a:ext uri="{FF2B5EF4-FFF2-40B4-BE49-F238E27FC236}">
              <a16:creationId xmlns:a16="http://schemas.microsoft.com/office/drawing/2014/main" id="{E02F4BF6-35F9-4E23-8AD5-366B702A4D9E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34</xdr:row>
      <xdr:rowOff>76200</xdr:rowOff>
    </xdr:from>
    <xdr:ext cx="76200" cy="200025"/>
    <xdr:sp macro="" textlink="">
      <xdr:nvSpPr>
        <xdr:cNvPr id="16551" name="Text Box 75" hidden="1">
          <a:extLst>
            <a:ext uri="{FF2B5EF4-FFF2-40B4-BE49-F238E27FC236}">
              <a16:creationId xmlns:a16="http://schemas.microsoft.com/office/drawing/2014/main" id="{92CAF510-B4AF-4C21-A2CA-01B7F4A100E3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34</xdr:row>
      <xdr:rowOff>76200</xdr:rowOff>
    </xdr:from>
    <xdr:ext cx="76200" cy="200025"/>
    <xdr:sp macro="" textlink="">
      <xdr:nvSpPr>
        <xdr:cNvPr id="16552" name="Text Box 75" hidden="1">
          <a:extLst>
            <a:ext uri="{FF2B5EF4-FFF2-40B4-BE49-F238E27FC236}">
              <a16:creationId xmlns:a16="http://schemas.microsoft.com/office/drawing/2014/main" id="{4EFE8DC2-9547-4578-8537-43FFC0D58489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33</xdr:row>
      <xdr:rowOff>76200</xdr:rowOff>
    </xdr:from>
    <xdr:ext cx="76200" cy="200025"/>
    <xdr:sp macro="" textlink="">
      <xdr:nvSpPr>
        <xdr:cNvPr id="16553" name="Text Box 75" hidden="1">
          <a:extLst>
            <a:ext uri="{FF2B5EF4-FFF2-40B4-BE49-F238E27FC236}">
              <a16:creationId xmlns:a16="http://schemas.microsoft.com/office/drawing/2014/main" id="{E60188D8-B615-49F2-B75F-73BC2F7B133F}"/>
            </a:ext>
          </a:extLst>
        </xdr:cNvPr>
        <xdr:cNvSpPr txBox="1">
          <a:spLocks noChangeArrowheads="1"/>
        </xdr:cNvSpPr>
      </xdr:nvSpPr>
      <xdr:spPr bwMode="auto">
        <a:xfrm>
          <a:off x="5000625" y="599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33</xdr:row>
      <xdr:rowOff>76200</xdr:rowOff>
    </xdr:from>
    <xdr:ext cx="76200" cy="200025"/>
    <xdr:sp macro="" textlink="">
      <xdr:nvSpPr>
        <xdr:cNvPr id="16554" name="Text Box 75" hidden="1">
          <a:extLst>
            <a:ext uri="{FF2B5EF4-FFF2-40B4-BE49-F238E27FC236}">
              <a16:creationId xmlns:a16="http://schemas.microsoft.com/office/drawing/2014/main" id="{E85944BC-5A7C-4620-A888-12CA9A6512E2}"/>
            </a:ext>
          </a:extLst>
        </xdr:cNvPr>
        <xdr:cNvSpPr txBox="1">
          <a:spLocks noChangeArrowheads="1"/>
        </xdr:cNvSpPr>
      </xdr:nvSpPr>
      <xdr:spPr bwMode="auto">
        <a:xfrm>
          <a:off x="5000625" y="599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33</xdr:row>
      <xdr:rowOff>76200</xdr:rowOff>
    </xdr:from>
    <xdr:ext cx="76200" cy="200025"/>
    <xdr:sp macro="" textlink="">
      <xdr:nvSpPr>
        <xdr:cNvPr id="16555" name="Text Box 75" hidden="1">
          <a:extLst>
            <a:ext uri="{FF2B5EF4-FFF2-40B4-BE49-F238E27FC236}">
              <a16:creationId xmlns:a16="http://schemas.microsoft.com/office/drawing/2014/main" id="{F15BBAF4-7508-4E4A-9FE0-98CA663C9D22}"/>
            </a:ext>
          </a:extLst>
        </xdr:cNvPr>
        <xdr:cNvSpPr txBox="1">
          <a:spLocks noChangeArrowheads="1"/>
        </xdr:cNvSpPr>
      </xdr:nvSpPr>
      <xdr:spPr bwMode="auto">
        <a:xfrm>
          <a:off x="5000625" y="599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33</xdr:row>
      <xdr:rowOff>76200</xdr:rowOff>
    </xdr:from>
    <xdr:ext cx="76200" cy="200025"/>
    <xdr:sp macro="" textlink="">
      <xdr:nvSpPr>
        <xdr:cNvPr id="16556" name="Text Box 75" hidden="1">
          <a:extLst>
            <a:ext uri="{FF2B5EF4-FFF2-40B4-BE49-F238E27FC236}">
              <a16:creationId xmlns:a16="http://schemas.microsoft.com/office/drawing/2014/main" id="{A7CCFD5E-325A-465D-A67A-C895A0FDF278}"/>
            </a:ext>
          </a:extLst>
        </xdr:cNvPr>
        <xdr:cNvSpPr txBox="1">
          <a:spLocks noChangeArrowheads="1"/>
        </xdr:cNvSpPr>
      </xdr:nvSpPr>
      <xdr:spPr bwMode="auto">
        <a:xfrm>
          <a:off x="5000625" y="599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33</xdr:row>
      <xdr:rowOff>76200</xdr:rowOff>
    </xdr:from>
    <xdr:ext cx="76200" cy="200025"/>
    <xdr:sp macro="" textlink="">
      <xdr:nvSpPr>
        <xdr:cNvPr id="16557" name="Text Box 75" hidden="1">
          <a:extLst>
            <a:ext uri="{FF2B5EF4-FFF2-40B4-BE49-F238E27FC236}">
              <a16:creationId xmlns:a16="http://schemas.microsoft.com/office/drawing/2014/main" id="{E1BAB3F1-6098-46BA-AF35-FADCF5BE8148}"/>
            </a:ext>
          </a:extLst>
        </xdr:cNvPr>
        <xdr:cNvSpPr txBox="1">
          <a:spLocks noChangeArrowheads="1"/>
        </xdr:cNvSpPr>
      </xdr:nvSpPr>
      <xdr:spPr bwMode="auto">
        <a:xfrm>
          <a:off x="5000625" y="599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33</xdr:row>
      <xdr:rowOff>76200</xdr:rowOff>
    </xdr:from>
    <xdr:ext cx="76200" cy="200025"/>
    <xdr:sp macro="" textlink="">
      <xdr:nvSpPr>
        <xdr:cNvPr id="16558" name="Text Box 75" hidden="1">
          <a:extLst>
            <a:ext uri="{FF2B5EF4-FFF2-40B4-BE49-F238E27FC236}">
              <a16:creationId xmlns:a16="http://schemas.microsoft.com/office/drawing/2014/main" id="{0804AFB4-28BA-4208-B8A9-3267A8E4F36A}"/>
            </a:ext>
          </a:extLst>
        </xdr:cNvPr>
        <xdr:cNvSpPr txBox="1">
          <a:spLocks noChangeArrowheads="1"/>
        </xdr:cNvSpPr>
      </xdr:nvSpPr>
      <xdr:spPr bwMode="auto">
        <a:xfrm>
          <a:off x="5000625" y="599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34</xdr:row>
      <xdr:rowOff>76200</xdr:rowOff>
    </xdr:from>
    <xdr:ext cx="76200" cy="200025"/>
    <xdr:sp macro="" textlink="">
      <xdr:nvSpPr>
        <xdr:cNvPr id="16559" name="Text Box 75" hidden="1">
          <a:extLst>
            <a:ext uri="{FF2B5EF4-FFF2-40B4-BE49-F238E27FC236}">
              <a16:creationId xmlns:a16="http://schemas.microsoft.com/office/drawing/2014/main" id="{4F7F982C-CAF1-4ED2-9A36-C3850D8EC45E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34</xdr:row>
      <xdr:rowOff>76200</xdr:rowOff>
    </xdr:from>
    <xdr:ext cx="76200" cy="200025"/>
    <xdr:sp macro="" textlink="">
      <xdr:nvSpPr>
        <xdr:cNvPr id="16560" name="Text Box 75" hidden="1">
          <a:extLst>
            <a:ext uri="{FF2B5EF4-FFF2-40B4-BE49-F238E27FC236}">
              <a16:creationId xmlns:a16="http://schemas.microsoft.com/office/drawing/2014/main" id="{9BAD9B42-FCB3-4AE6-A9E0-99134DAE8F0E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34</xdr:row>
      <xdr:rowOff>76200</xdr:rowOff>
    </xdr:from>
    <xdr:ext cx="76200" cy="200025"/>
    <xdr:sp macro="" textlink="">
      <xdr:nvSpPr>
        <xdr:cNvPr id="16561" name="Text Box 75" hidden="1">
          <a:extLst>
            <a:ext uri="{FF2B5EF4-FFF2-40B4-BE49-F238E27FC236}">
              <a16:creationId xmlns:a16="http://schemas.microsoft.com/office/drawing/2014/main" id="{8B9EB1CD-8F8D-43D1-A872-BB9F2647E63B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34</xdr:row>
      <xdr:rowOff>76200</xdr:rowOff>
    </xdr:from>
    <xdr:ext cx="76200" cy="200025"/>
    <xdr:sp macro="" textlink="">
      <xdr:nvSpPr>
        <xdr:cNvPr id="16562" name="Text Box 75" hidden="1">
          <a:extLst>
            <a:ext uri="{FF2B5EF4-FFF2-40B4-BE49-F238E27FC236}">
              <a16:creationId xmlns:a16="http://schemas.microsoft.com/office/drawing/2014/main" id="{260DBFDE-7027-420D-9219-AE95DB061518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34</xdr:row>
      <xdr:rowOff>76200</xdr:rowOff>
    </xdr:from>
    <xdr:ext cx="76200" cy="200025"/>
    <xdr:sp macro="" textlink="">
      <xdr:nvSpPr>
        <xdr:cNvPr id="16563" name="Text Box 75" hidden="1">
          <a:extLst>
            <a:ext uri="{FF2B5EF4-FFF2-40B4-BE49-F238E27FC236}">
              <a16:creationId xmlns:a16="http://schemas.microsoft.com/office/drawing/2014/main" id="{84259E5D-45A3-48BC-81DD-3A373D36E67D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34</xdr:row>
      <xdr:rowOff>76200</xdr:rowOff>
    </xdr:from>
    <xdr:ext cx="76200" cy="200025"/>
    <xdr:sp macro="" textlink="">
      <xdr:nvSpPr>
        <xdr:cNvPr id="16564" name="Text Box 75" hidden="1">
          <a:extLst>
            <a:ext uri="{FF2B5EF4-FFF2-40B4-BE49-F238E27FC236}">
              <a16:creationId xmlns:a16="http://schemas.microsoft.com/office/drawing/2014/main" id="{DCAA8BA4-42C0-418E-9341-0720200445B2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33</xdr:row>
      <xdr:rowOff>76200</xdr:rowOff>
    </xdr:from>
    <xdr:ext cx="76200" cy="200025"/>
    <xdr:sp macro="" textlink="">
      <xdr:nvSpPr>
        <xdr:cNvPr id="16565" name="Text Box 75" hidden="1">
          <a:extLst>
            <a:ext uri="{FF2B5EF4-FFF2-40B4-BE49-F238E27FC236}">
              <a16:creationId xmlns:a16="http://schemas.microsoft.com/office/drawing/2014/main" id="{331D9B53-19A9-4C96-87DC-B22E5E1F3449}"/>
            </a:ext>
          </a:extLst>
        </xdr:cNvPr>
        <xdr:cNvSpPr txBox="1">
          <a:spLocks noChangeArrowheads="1"/>
        </xdr:cNvSpPr>
      </xdr:nvSpPr>
      <xdr:spPr bwMode="auto">
        <a:xfrm>
          <a:off x="5000625" y="599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33</xdr:row>
      <xdr:rowOff>76200</xdr:rowOff>
    </xdr:from>
    <xdr:ext cx="76200" cy="200025"/>
    <xdr:sp macro="" textlink="">
      <xdr:nvSpPr>
        <xdr:cNvPr id="16566" name="Text Box 75" hidden="1">
          <a:extLst>
            <a:ext uri="{FF2B5EF4-FFF2-40B4-BE49-F238E27FC236}">
              <a16:creationId xmlns:a16="http://schemas.microsoft.com/office/drawing/2014/main" id="{C634AFCE-8F9A-4F23-BCD2-C0FDF07D849D}"/>
            </a:ext>
          </a:extLst>
        </xdr:cNvPr>
        <xdr:cNvSpPr txBox="1">
          <a:spLocks noChangeArrowheads="1"/>
        </xdr:cNvSpPr>
      </xdr:nvSpPr>
      <xdr:spPr bwMode="auto">
        <a:xfrm>
          <a:off x="5000625" y="599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33</xdr:row>
      <xdr:rowOff>76200</xdr:rowOff>
    </xdr:from>
    <xdr:ext cx="76200" cy="200025"/>
    <xdr:sp macro="" textlink="">
      <xdr:nvSpPr>
        <xdr:cNvPr id="16567" name="Text Box 75" hidden="1">
          <a:extLst>
            <a:ext uri="{FF2B5EF4-FFF2-40B4-BE49-F238E27FC236}">
              <a16:creationId xmlns:a16="http://schemas.microsoft.com/office/drawing/2014/main" id="{618CCBAF-8AD8-4AE5-A76C-B4711C949D2A}"/>
            </a:ext>
          </a:extLst>
        </xdr:cNvPr>
        <xdr:cNvSpPr txBox="1">
          <a:spLocks noChangeArrowheads="1"/>
        </xdr:cNvSpPr>
      </xdr:nvSpPr>
      <xdr:spPr bwMode="auto">
        <a:xfrm>
          <a:off x="5000625" y="599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33</xdr:row>
      <xdr:rowOff>76200</xdr:rowOff>
    </xdr:from>
    <xdr:ext cx="76200" cy="200025"/>
    <xdr:sp macro="" textlink="">
      <xdr:nvSpPr>
        <xdr:cNvPr id="16568" name="Text Box 75" hidden="1">
          <a:extLst>
            <a:ext uri="{FF2B5EF4-FFF2-40B4-BE49-F238E27FC236}">
              <a16:creationId xmlns:a16="http://schemas.microsoft.com/office/drawing/2014/main" id="{7C46C5FF-E172-49FC-95DD-D0DE20E2399A}"/>
            </a:ext>
          </a:extLst>
        </xdr:cNvPr>
        <xdr:cNvSpPr txBox="1">
          <a:spLocks noChangeArrowheads="1"/>
        </xdr:cNvSpPr>
      </xdr:nvSpPr>
      <xdr:spPr bwMode="auto">
        <a:xfrm>
          <a:off x="5000625" y="599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34</xdr:row>
      <xdr:rowOff>76200</xdr:rowOff>
    </xdr:from>
    <xdr:ext cx="76200" cy="200025"/>
    <xdr:sp macro="" textlink="">
      <xdr:nvSpPr>
        <xdr:cNvPr id="16569" name="Text Box 75" hidden="1">
          <a:extLst>
            <a:ext uri="{FF2B5EF4-FFF2-40B4-BE49-F238E27FC236}">
              <a16:creationId xmlns:a16="http://schemas.microsoft.com/office/drawing/2014/main" id="{D3EDB866-1232-41D9-97DE-BB2859EEF464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34</xdr:row>
      <xdr:rowOff>76200</xdr:rowOff>
    </xdr:from>
    <xdr:ext cx="76200" cy="200025"/>
    <xdr:sp macro="" textlink="">
      <xdr:nvSpPr>
        <xdr:cNvPr id="16570" name="Text Box 75" hidden="1">
          <a:extLst>
            <a:ext uri="{FF2B5EF4-FFF2-40B4-BE49-F238E27FC236}">
              <a16:creationId xmlns:a16="http://schemas.microsoft.com/office/drawing/2014/main" id="{6C7AC4CE-9C2E-40B6-8006-E3B819764471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34</xdr:row>
      <xdr:rowOff>76200</xdr:rowOff>
    </xdr:from>
    <xdr:ext cx="76200" cy="200025"/>
    <xdr:sp macro="" textlink="">
      <xdr:nvSpPr>
        <xdr:cNvPr id="16571" name="Text Box 75" hidden="1">
          <a:extLst>
            <a:ext uri="{FF2B5EF4-FFF2-40B4-BE49-F238E27FC236}">
              <a16:creationId xmlns:a16="http://schemas.microsoft.com/office/drawing/2014/main" id="{BFE2A61E-B55F-458F-B975-B2A0E3F2C1F5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34</xdr:row>
      <xdr:rowOff>76200</xdr:rowOff>
    </xdr:from>
    <xdr:ext cx="76200" cy="200025"/>
    <xdr:sp macro="" textlink="">
      <xdr:nvSpPr>
        <xdr:cNvPr id="16572" name="Text Box 75" hidden="1">
          <a:extLst>
            <a:ext uri="{FF2B5EF4-FFF2-40B4-BE49-F238E27FC236}">
              <a16:creationId xmlns:a16="http://schemas.microsoft.com/office/drawing/2014/main" id="{B93FD1B0-0F35-4376-913E-846D094EE1E3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33</xdr:row>
      <xdr:rowOff>76200</xdr:rowOff>
    </xdr:from>
    <xdr:ext cx="76200" cy="200025"/>
    <xdr:sp macro="" textlink="">
      <xdr:nvSpPr>
        <xdr:cNvPr id="16573" name="Text Box 75" hidden="1">
          <a:extLst>
            <a:ext uri="{FF2B5EF4-FFF2-40B4-BE49-F238E27FC236}">
              <a16:creationId xmlns:a16="http://schemas.microsoft.com/office/drawing/2014/main" id="{60D9498F-D375-4B58-A67A-50AAA69BE3F7}"/>
            </a:ext>
          </a:extLst>
        </xdr:cNvPr>
        <xdr:cNvSpPr txBox="1">
          <a:spLocks noChangeArrowheads="1"/>
        </xdr:cNvSpPr>
      </xdr:nvSpPr>
      <xdr:spPr bwMode="auto">
        <a:xfrm>
          <a:off x="5000625" y="599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33</xdr:row>
      <xdr:rowOff>76200</xdr:rowOff>
    </xdr:from>
    <xdr:ext cx="76200" cy="200025"/>
    <xdr:sp macro="" textlink="">
      <xdr:nvSpPr>
        <xdr:cNvPr id="16574" name="Text Box 75" hidden="1">
          <a:extLst>
            <a:ext uri="{FF2B5EF4-FFF2-40B4-BE49-F238E27FC236}">
              <a16:creationId xmlns:a16="http://schemas.microsoft.com/office/drawing/2014/main" id="{0ADD391A-6443-4855-82BD-4E93A7B3642B}"/>
            </a:ext>
          </a:extLst>
        </xdr:cNvPr>
        <xdr:cNvSpPr txBox="1">
          <a:spLocks noChangeArrowheads="1"/>
        </xdr:cNvSpPr>
      </xdr:nvSpPr>
      <xdr:spPr bwMode="auto">
        <a:xfrm>
          <a:off x="5000625" y="599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33</xdr:row>
      <xdr:rowOff>76200</xdr:rowOff>
    </xdr:from>
    <xdr:ext cx="76200" cy="200025"/>
    <xdr:sp macro="" textlink="">
      <xdr:nvSpPr>
        <xdr:cNvPr id="16575" name="Text Box 75" hidden="1">
          <a:extLst>
            <a:ext uri="{FF2B5EF4-FFF2-40B4-BE49-F238E27FC236}">
              <a16:creationId xmlns:a16="http://schemas.microsoft.com/office/drawing/2014/main" id="{6F6FD279-9713-472B-AACC-57D1A322D07C}"/>
            </a:ext>
          </a:extLst>
        </xdr:cNvPr>
        <xdr:cNvSpPr txBox="1">
          <a:spLocks noChangeArrowheads="1"/>
        </xdr:cNvSpPr>
      </xdr:nvSpPr>
      <xdr:spPr bwMode="auto">
        <a:xfrm>
          <a:off x="5000625" y="599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33</xdr:row>
      <xdr:rowOff>76200</xdr:rowOff>
    </xdr:from>
    <xdr:ext cx="76200" cy="200025"/>
    <xdr:sp macro="" textlink="">
      <xdr:nvSpPr>
        <xdr:cNvPr id="16576" name="Text Box 75" hidden="1">
          <a:extLst>
            <a:ext uri="{FF2B5EF4-FFF2-40B4-BE49-F238E27FC236}">
              <a16:creationId xmlns:a16="http://schemas.microsoft.com/office/drawing/2014/main" id="{7CCE2BB2-9165-4D46-9C4A-0D2E29F2AE80}"/>
            </a:ext>
          </a:extLst>
        </xdr:cNvPr>
        <xdr:cNvSpPr txBox="1">
          <a:spLocks noChangeArrowheads="1"/>
        </xdr:cNvSpPr>
      </xdr:nvSpPr>
      <xdr:spPr bwMode="auto">
        <a:xfrm>
          <a:off x="5000625" y="599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33</xdr:row>
      <xdr:rowOff>76200</xdr:rowOff>
    </xdr:from>
    <xdr:ext cx="76200" cy="200025"/>
    <xdr:sp macro="" textlink="">
      <xdr:nvSpPr>
        <xdr:cNvPr id="16577" name="Text Box 75" hidden="1">
          <a:extLst>
            <a:ext uri="{FF2B5EF4-FFF2-40B4-BE49-F238E27FC236}">
              <a16:creationId xmlns:a16="http://schemas.microsoft.com/office/drawing/2014/main" id="{ACE4D414-35D8-408B-A378-45B7B9F0A8EB}"/>
            </a:ext>
          </a:extLst>
        </xdr:cNvPr>
        <xdr:cNvSpPr txBox="1">
          <a:spLocks noChangeArrowheads="1"/>
        </xdr:cNvSpPr>
      </xdr:nvSpPr>
      <xdr:spPr bwMode="auto">
        <a:xfrm>
          <a:off x="5000625" y="599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34</xdr:row>
      <xdr:rowOff>76200</xdr:rowOff>
    </xdr:from>
    <xdr:ext cx="76200" cy="200025"/>
    <xdr:sp macro="" textlink="">
      <xdr:nvSpPr>
        <xdr:cNvPr id="16578" name="Text Box 75" hidden="1">
          <a:extLst>
            <a:ext uri="{FF2B5EF4-FFF2-40B4-BE49-F238E27FC236}">
              <a16:creationId xmlns:a16="http://schemas.microsoft.com/office/drawing/2014/main" id="{0C802B89-0EEF-4B5B-95B4-883DBFBD8FB8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34</xdr:row>
      <xdr:rowOff>76200</xdr:rowOff>
    </xdr:from>
    <xdr:ext cx="76200" cy="200025"/>
    <xdr:sp macro="" textlink="">
      <xdr:nvSpPr>
        <xdr:cNvPr id="16579" name="Text Box 75" hidden="1">
          <a:extLst>
            <a:ext uri="{FF2B5EF4-FFF2-40B4-BE49-F238E27FC236}">
              <a16:creationId xmlns:a16="http://schemas.microsoft.com/office/drawing/2014/main" id="{716C6C90-3388-4C21-AC0E-7C7DAD55B2AA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34</xdr:row>
      <xdr:rowOff>76200</xdr:rowOff>
    </xdr:from>
    <xdr:ext cx="76200" cy="200025"/>
    <xdr:sp macro="" textlink="">
      <xdr:nvSpPr>
        <xdr:cNvPr id="16580" name="Text Box 75" hidden="1">
          <a:extLst>
            <a:ext uri="{FF2B5EF4-FFF2-40B4-BE49-F238E27FC236}">
              <a16:creationId xmlns:a16="http://schemas.microsoft.com/office/drawing/2014/main" id="{2256CBFC-8FEC-4B37-B8D0-C057CBEBFF5B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34</xdr:row>
      <xdr:rowOff>76200</xdr:rowOff>
    </xdr:from>
    <xdr:ext cx="76200" cy="200025"/>
    <xdr:sp macro="" textlink="">
      <xdr:nvSpPr>
        <xdr:cNvPr id="16581" name="Text Box 75" hidden="1">
          <a:extLst>
            <a:ext uri="{FF2B5EF4-FFF2-40B4-BE49-F238E27FC236}">
              <a16:creationId xmlns:a16="http://schemas.microsoft.com/office/drawing/2014/main" id="{B184BA26-9C41-47DA-80E4-F7DB0B2D0A73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34</xdr:row>
      <xdr:rowOff>76200</xdr:rowOff>
    </xdr:from>
    <xdr:ext cx="76200" cy="200025"/>
    <xdr:sp macro="" textlink="">
      <xdr:nvSpPr>
        <xdr:cNvPr id="16582" name="Text Box 75" hidden="1">
          <a:extLst>
            <a:ext uri="{FF2B5EF4-FFF2-40B4-BE49-F238E27FC236}">
              <a16:creationId xmlns:a16="http://schemas.microsoft.com/office/drawing/2014/main" id="{C3F9D17B-AAE0-49DC-B7DC-C7529470D5B6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33</xdr:row>
      <xdr:rowOff>76200</xdr:rowOff>
    </xdr:from>
    <xdr:ext cx="76200" cy="200025"/>
    <xdr:sp macro="" textlink="">
      <xdr:nvSpPr>
        <xdr:cNvPr id="16583" name="Text Box 75" hidden="1">
          <a:extLst>
            <a:ext uri="{FF2B5EF4-FFF2-40B4-BE49-F238E27FC236}">
              <a16:creationId xmlns:a16="http://schemas.microsoft.com/office/drawing/2014/main" id="{8010A8A5-022D-406E-880C-059BE50AFEAD}"/>
            </a:ext>
          </a:extLst>
        </xdr:cNvPr>
        <xdr:cNvSpPr txBox="1">
          <a:spLocks noChangeArrowheads="1"/>
        </xdr:cNvSpPr>
      </xdr:nvSpPr>
      <xdr:spPr bwMode="auto">
        <a:xfrm>
          <a:off x="5000625" y="599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33</xdr:row>
      <xdr:rowOff>76200</xdr:rowOff>
    </xdr:from>
    <xdr:ext cx="76200" cy="200025"/>
    <xdr:sp macro="" textlink="">
      <xdr:nvSpPr>
        <xdr:cNvPr id="16584" name="Text Box 75" hidden="1">
          <a:extLst>
            <a:ext uri="{FF2B5EF4-FFF2-40B4-BE49-F238E27FC236}">
              <a16:creationId xmlns:a16="http://schemas.microsoft.com/office/drawing/2014/main" id="{20034C60-E884-46F5-9A14-B0AEEF675215}"/>
            </a:ext>
          </a:extLst>
        </xdr:cNvPr>
        <xdr:cNvSpPr txBox="1">
          <a:spLocks noChangeArrowheads="1"/>
        </xdr:cNvSpPr>
      </xdr:nvSpPr>
      <xdr:spPr bwMode="auto">
        <a:xfrm>
          <a:off x="5000625" y="599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33</xdr:row>
      <xdr:rowOff>76200</xdr:rowOff>
    </xdr:from>
    <xdr:ext cx="76200" cy="200025"/>
    <xdr:sp macro="" textlink="">
      <xdr:nvSpPr>
        <xdr:cNvPr id="16585" name="Text Box 75" hidden="1">
          <a:extLst>
            <a:ext uri="{FF2B5EF4-FFF2-40B4-BE49-F238E27FC236}">
              <a16:creationId xmlns:a16="http://schemas.microsoft.com/office/drawing/2014/main" id="{C0553CAB-0532-4AC4-8C65-A36F786CEAC6}"/>
            </a:ext>
          </a:extLst>
        </xdr:cNvPr>
        <xdr:cNvSpPr txBox="1">
          <a:spLocks noChangeArrowheads="1"/>
        </xdr:cNvSpPr>
      </xdr:nvSpPr>
      <xdr:spPr bwMode="auto">
        <a:xfrm>
          <a:off x="5000625" y="599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33</xdr:row>
      <xdr:rowOff>76200</xdr:rowOff>
    </xdr:from>
    <xdr:ext cx="76200" cy="200025"/>
    <xdr:sp macro="" textlink="">
      <xdr:nvSpPr>
        <xdr:cNvPr id="16586" name="Text Box 75" hidden="1">
          <a:extLst>
            <a:ext uri="{FF2B5EF4-FFF2-40B4-BE49-F238E27FC236}">
              <a16:creationId xmlns:a16="http://schemas.microsoft.com/office/drawing/2014/main" id="{9AC5DE42-E098-4FCC-A9E3-A00DA5597BB7}"/>
            </a:ext>
          </a:extLst>
        </xdr:cNvPr>
        <xdr:cNvSpPr txBox="1">
          <a:spLocks noChangeArrowheads="1"/>
        </xdr:cNvSpPr>
      </xdr:nvSpPr>
      <xdr:spPr bwMode="auto">
        <a:xfrm>
          <a:off x="5000625" y="599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33</xdr:row>
      <xdr:rowOff>76200</xdr:rowOff>
    </xdr:from>
    <xdr:ext cx="76200" cy="200025"/>
    <xdr:sp macro="" textlink="">
      <xdr:nvSpPr>
        <xdr:cNvPr id="16587" name="Text Box 75" hidden="1">
          <a:extLst>
            <a:ext uri="{FF2B5EF4-FFF2-40B4-BE49-F238E27FC236}">
              <a16:creationId xmlns:a16="http://schemas.microsoft.com/office/drawing/2014/main" id="{02F32FDB-2C67-44C8-B6AC-5DA4333A0126}"/>
            </a:ext>
          </a:extLst>
        </xdr:cNvPr>
        <xdr:cNvSpPr txBox="1">
          <a:spLocks noChangeArrowheads="1"/>
        </xdr:cNvSpPr>
      </xdr:nvSpPr>
      <xdr:spPr bwMode="auto">
        <a:xfrm>
          <a:off x="5000625" y="599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33</xdr:row>
      <xdr:rowOff>76200</xdr:rowOff>
    </xdr:from>
    <xdr:ext cx="76200" cy="200025"/>
    <xdr:sp macro="" textlink="">
      <xdr:nvSpPr>
        <xdr:cNvPr id="16588" name="Text Box 75" hidden="1">
          <a:extLst>
            <a:ext uri="{FF2B5EF4-FFF2-40B4-BE49-F238E27FC236}">
              <a16:creationId xmlns:a16="http://schemas.microsoft.com/office/drawing/2014/main" id="{FCE43AE8-2727-4FAF-84EC-30546CAD6619}"/>
            </a:ext>
          </a:extLst>
        </xdr:cNvPr>
        <xdr:cNvSpPr txBox="1">
          <a:spLocks noChangeArrowheads="1"/>
        </xdr:cNvSpPr>
      </xdr:nvSpPr>
      <xdr:spPr bwMode="auto">
        <a:xfrm>
          <a:off x="5000625" y="599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34</xdr:row>
      <xdr:rowOff>76200</xdr:rowOff>
    </xdr:from>
    <xdr:ext cx="76200" cy="200025"/>
    <xdr:sp macro="" textlink="">
      <xdr:nvSpPr>
        <xdr:cNvPr id="16589" name="Text Box 75" hidden="1">
          <a:extLst>
            <a:ext uri="{FF2B5EF4-FFF2-40B4-BE49-F238E27FC236}">
              <a16:creationId xmlns:a16="http://schemas.microsoft.com/office/drawing/2014/main" id="{180E6AEA-2DC3-4693-A1FC-0D4833A712A8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34</xdr:row>
      <xdr:rowOff>76200</xdr:rowOff>
    </xdr:from>
    <xdr:ext cx="76200" cy="200025"/>
    <xdr:sp macro="" textlink="">
      <xdr:nvSpPr>
        <xdr:cNvPr id="16590" name="Text Box 75" hidden="1">
          <a:extLst>
            <a:ext uri="{FF2B5EF4-FFF2-40B4-BE49-F238E27FC236}">
              <a16:creationId xmlns:a16="http://schemas.microsoft.com/office/drawing/2014/main" id="{BE89E4EC-A930-4F8C-BEB8-8E216FA842C2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34</xdr:row>
      <xdr:rowOff>76200</xdr:rowOff>
    </xdr:from>
    <xdr:ext cx="76200" cy="200025"/>
    <xdr:sp macro="" textlink="">
      <xdr:nvSpPr>
        <xdr:cNvPr id="16591" name="Text Box 75" hidden="1">
          <a:extLst>
            <a:ext uri="{FF2B5EF4-FFF2-40B4-BE49-F238E27FC236}">
              <a16:creationId xmlns:a16="http://schemas.microsoft.com/office/drawing/2014/main" id="{0F2C22BF-80EA-4414-850D-3274E02240C1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34</xdr:row>
      <xdr:rowOff>76200</xdr:rowOff>
    </xdr:from>
    <xdr:ext cx="76200" cy="200025"/>
    <xdr:sp macro="" textlink="">
      <xdr:nvSpPr>
        <xdr:cNvPr id="16592" name="Text Box 75" hidden="1">
          <a:extLst>
            <a:ext uri="{FF2B5EF4-FFF2-40B4-BE49-F238E27FC236}">
              <a16:creationId xmlns:a16="http://schemas.microsoft.com/office/drawing/2014/main" id="{3A35979A-50F3-4CE7-A0F2-3EFAC95D0F85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34</xdr:row>
      <xdr:rowOff>76200</xdr:rowOff>
    </xdr:from>
    <xdr:ext cx="76200" cy="200025"/>
    <xdr:sp macro="" textlink="">
      <xdr:nvSpPr>
        <xdr:cNvPr id="16593" name="Text Box 75" hidden="1">
          <a:extLst>
            <a:ext uri="{FF2B5EF4-FFF2-40B4-BE49-F238E27FC236}">
              <a16:creationId xmlns:a16="http://schemas.microsoft.com/office/drawing/2014/main" id="{B72019C0-9094-4FC7-B18D-9BCA5A0831A8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34</xdr:row>
      <xdr:rowOff>76200</xdr:rowOff>
    </xdr:from>
    <xdr:ext cx="76200" cy="200025"/>
    <xdr:sp macro="" textlink="">
      <xdr:nvSpPr>
        <xdr:cNvPr id="16594" name="Text Box 75" hidden="1">
          <a:extLst>
            <a:ext uri="{FF2B5EF4-FFF2-40B4-BE49-F238E27FC236}">
              <a16:creationId xmlns:a16="http://schemas.microsoft.com/office/drawing/2014/main" id="{8D8253BE-153A-4064-A32D-A2BC78729C8F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33</xdr:row>
      <xdr:rowOff>76200</xdr:rowOff>
    </xdr:from>
    <xdr:ext cx="76200" cy="200025"/>
    <xdr:sp macro="" textlink="">
      <xdr:nvSpPr>
        <xdr:cNvPr id="16595" name="Text Box 75" hidden="1">
          <a:extLst>
            <a:ext uri="{FF2B5EF4-FFF2-40B4-BE49-F238E27FC236}">
              <a16:creationId xmlns:a16="http://schemas.microsoft.com/office/drawing/2014/main" id="{BD0E1E12-AD7B-4914-B743-730A71C3F01F}"/>
            </a:ext>
          </a:extLst>
        </xdr:cNvPr>
        <xdr:cNvSpPr txBox="1">
          <a:spLocks noChangeArrowheads="1"/>
        </xdr:cNvSpPr>
      </xdr:nvSpPr>
      <xdr:spPr bwMode="auto">
        <a:xfrm>
          <a:off x="5000625" y="599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33</xdr:row>
      <xdr:rowOff>76200</xdr:rowOff>
    </xdr:from>
    <xdr:ext cx="76200" cy="200025"/>
    <xdr:sp macro="" textlink="">
      <xdr:nvSpPr>
        <xdr:cNvPr id="16596" name="Text Box 75" hidden="1">
          <a:extLst>
            <a:ext uri="{FF2B5EF4-FFF2-40B4-BE49-F238E27FC236}">
              <a16:creationId xmlns:a16="http://schemas.microsoft.com/office/drawing/2014/main" id="{E738DB9B-C4A9-4222-9CF8-06B4679FF645}"/>
            </a:ext>
          </a:extLst>
        </xdr:cNvPr>
        <xdr:cNvSpPr txBox="1">
          <a:spLocks noChangeArrowheads="1"/>
        </xdr:cNvSpPr>
      </xdr:nvSpPr>
      <xdr:spPr bwMode="auto">
        <a:xfrm>
          <a:off x="5000625" y="599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33</xdr:row>
      <xdr:rowOff>76200</xdr:rowOff>
    </xdr:from>
    <xdr:ext cx="76200" cy="200025"/>
    <xdr:sp macro="" textlink="">
      <xdr:nvSpPr>
        <xdr:cNvPr id="16597" name="Text Box 75" hidden="1">
          <a:extLst>
            <a:ext uri="{FF2B5EF4-FFF2-40B4-BE49-F238E27FC236}">
              <a16:creationId xmlns:a16="http://schemas.microsoft.com/office/drawing/2014/main" id="{C102DC38-9C39-4815-A6DA-691CEFBC0618}"/>
            </a:ext>
          </a:extLst>
        </xdr:cNvPr>
        <xdr:cNvSpPr txBox="1">
          <a:spLocks noChangeArrowheads="1"/>
        </xdr:cNvSpPr>
      </xdr:nvSpPr>
      <xdr:spPr bwMode="auto">
        <a:xfrm>
          <a:off x="5000625" y="599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33</xdr:row>
      <xdr:rowOff>76200</xdr:rowOff>
    </xdr:from>
    <xdr:ext cx="76200" cy="200025"/>
    <xdr:sp macro="" textlink="">
      <xdr:nvSpPr>
        <xdr:cNvPr id="16598" name="Text Box 75" hidden="1">
          <a:extLst>
            <a:ext uri="{FF2B5EF4-FFF2-40B4-BE49-F238E27FC236}">
              <a16:creationId xmlns:a16="http://schemas.microsoft.com/office/drawing/2014/main" id="{377EBD3A-68A3-4469-81E3-DEB0AF6A6899}"/>
            </a:ext>
          </a:extLst>
        </xdr:cNvPr>
        <xdr:cNvSpPr txBox="1">
          <a:spLocks noChangeArrowheads="1"/>
        </xdr:cNvSpPr>
      </xdr:nvSpPr>
      <xdr:spPr bwMode="auto">
        <a:xfrm>
          <a:off x="5000625" y="599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33</xdr:row>
      <xdr:rowOff>76200</xdr:rowOff>
    </xdr:from>
    <xdr:ext cx="76200" cy="200025"/>
    <xdr:sp macro="" textlink="">
      <xdr:nvSpPr>
        <xdr:cNvPr id="16599" name="Text Box 75" hidden="1">
          <a:extLst>
            <a:ext uri="{FF2B5EF4-FFF2-40B4-BE49-F238E27FC236}">
              <a16:creationId xmlns:a16="http://schemas.microsoft.com/office/drawing/2014/main" id="{22900710-6F00-468B-B7FD-CCDE10C27267}"/>
            </a:ext>
          </a:extLst>
        </xdr:cNvPr>
        <xdr:cNvSpPr txBox="1">
          <a:spLocks noChangeArrowheads="1"/>
        </xdr:cNvSpPr>
      </xdr:nvSpPr>
      <xdr:spPr bwMode="auto">
        <a:xfrm>
          <a:off x="5000625" y="599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33</xdr:row>
      <xdr:rowOff>76200</xdr:rowOff>
    </xdr:from>
    <xdr:ext cx="76200" cy="200025"/>
    <xdr:sp macro="" textlink="">
      <xdr:nvSpPr>
        <xdr:cNvPr id="16600" name="Text Box 75" hidden="1">
          <a:extLst>
            <a:ext uri="{FF2B5EF4-FFF2-40B4-BE49-F238E27FC236}">
              <a16:creationId xmlns:a16="http://schemas.microsoft.com/office/drawing/2014/main" id="{100B76EE-B5CB-47DC-9830-0A3BD51BB95F}"/>
            </a:ext>
          </a:extLst>
        </xdr:cNvPr>
        <xdr:cNvSpPr txBox="1">
          <a:spLocks noChangeArrowheads="1"/>
        </xdr:cNvSpPr>
      </xdr:nvSpPr>
      <xdr:spPr bwMode="auto">
        <a:xfrm>
          <a:off x="5000625" y="599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33</xdr:row>
      <xdr:rowOff>76200</xdr:rowOff>
    </xdr:from>
    <xdr:ext cx="76200" cy="200025"/>
    <xdr:sp macro="" textlink="">
      <xdr:nvSpPr>
        <xdr:cNvPr id="16601" name="Text Box 75" hidden="1">
          <a:extLst>
            <a:ext uri="{FF2B5EF4-FFF2-40B4-BE49-F238E27FC236}">
              <a16:creationId xmlns:a16="http://schemas.microsoft.com/office/drawing/2014/main" id="{A61EE5AF-E2EA-4DA9-85B6-F4C570FDA77C}"/>
            </a:ext>
          </a:extLst>
        </xdr:cNvPr>
        <xdr:cNvSpPr txBox="1">
          <a:spLocks noChangeArrowheads="1"/>
        </xdr:cNvSpPr>
      </xdr:nvSpPr>
      <xdr:spPr bwMode="auto">
        <a:xfrm>
          <a:off x="5000625" y="599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34</xdr:row>
      <xdr:rowOff>76200</xdr:rowOff>
    </xdr:from>
    <xdr:ext cx="76200" cy="200025"/>
    <xdr:sp macro="" textlink="">
      <xdr:nvSpPr>
        <xdr:cNvPr id="16602" name="Text Box 75" hidden="1">
          <a:extLst>
            <a:ext uri="{FF2B5EF4-FFF2-40B4-BE49-F238E27FC236}">
              <a16:creationId xmlns:a16="http://schemas.microsoft.com/office/drawing/2014/main" id="{A39C6186-D962-465D-9666-BA4A5781B7AD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34</xdr:row>
      <xdr:rowOff>76200</xdr:rowOff>
    </xdr:from>
    <xdr:ext cx="76200" cy="200025"/>
    <xdr:sp macro="" textlink="">
      <xdr:nvSpPr>
        <xdr:cNvPr id="16603" name="Text Box 75" hidden="1">
          <a:extLst>
            <a:ext uri="{FF2B5EF4-FFF2-40B4-BE49-F238E27FC236}">
              <a16:creationId xmlns:a16="http://schemas.microsoft.com/office/drawing/2014/main" id="{08C1B299-9A87-4E3B-B92E-75941A97A57C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34</xdr:row>
      <xdr:rowOff>76200</xdr:rowOff>
    </xdr:from>
    <xdr:ext cx="76200" cy="200025"/>
    <xdr:sp macro="" textlink="">
      <xdr:nvSpPr>
        <xdr:cNvPr id="16604" name="Text Box 75" hidden="1">
          <a:extLst>
            <a:ext uri="{FF2B5EF4-FFF2-40B4-BE49-F238E27FC236}">
              <a16:creationId xmlns:a16="http://schemas.microsoft.com/office/drawing/2014/main" id="{88A28F77-1091-427F-B517-AD504713E0AB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34</xdr:row>
      <xdr:rowOff>76200</xdr:rowOff>
    </xdr:from>
    <xdr:ext cx="76200" cy="200025"/>
    <xdr:sp macro="" textlink="">
      <xdr:nvSpPr>
        <xdr:cNvPr id="16605" name="Text Box 75" hidden="1">
          <a:extLst>
            <a:ext uri="{FF2B5EF4-FFF2-40B4-BE49-F238E27FC236}">
              <a16:creationId xmlns:a16="http://schemas.microsoft.com/office/drawing/2014/main" id="{EA0CB12A-897F-46C7-93FB-4F3F8D3C5F7C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34</xdr:row>
      <xdr:rowOff>76200</xdr:rowOff>
    </xdr:from>
    <xdr:ext cx="76200" cy="200025"/>
    <xdr:sp macro="" textlink="">
      <xdr:nvSpPr>
        <xdr:cNvPr id="16606" name="Text Box 75" hidden="1">
          <a:extLst>
            <a:ext uri="{FF2B5EF4-FFF2-40B4-BE49-F238E27FC236}">
              <a16:creationId xmlns:a16="http://schemas.microsoft.com/office/drawing/2014/main" id="{0E49E16B-5220-4E81-8583-F65EEFD5451E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34</xdr:row>
      <xdr:rowOff>76200</xdr:rowOff>
    </xdr:from>
    <xdr:ext cx="76200" cy="200025"/>
    <xdr:sp macro="" textlink="">
      <xdr:nvSpPr>
        <xdr:cNvPr id="16607" name="Text Box 75" hidden="1">
          <a:extLst>
            <a:ext uri="{FF2B5EF4-FFF2-40B4-BE49-F238E27FC236}">
              <a16:creationId xmlns:a16="http://schemas.microsoft.com/office/drawing/2014/main" id="{4277545E-61D7-475B-A509-BE94AF1A0005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34</xdr:row>
      <xdr:rowOff>76200</xdr:rowOff>
    </xdr:from>
    <xdr:ext cx="76200" cy="200025"/>
    <xdr:sp macro="" textlink="">
      <xdr:nvSpPr>
        <xdr:cNvPr id="16608" name="Text Box 75" hidden="1">
          <a:extLst>
            <a:ext uri="{FF2B5EF4-FFF2-40B4-BE49-F238E27FC236}">
              <a16:creationId xmlns:a16="http://schemas.microsoft.com/office/drawing/2014/main" id="{E01C4FF7-71E7-43A4-B180-3FA8726E4BF6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33</xdr:row>
      <xdr:rowOff>76200</xdr:rowOff>
    </xdr:from>
    <xdr:ext cx="76200" cy="200025"/>
    <xdr:sp macro="" textlink="">
      <xdr:nvSpPr>
        <xdr:cNvPr id="16609" name="Text Box 75" hidden="1">
          <a:extLst>
            <a:ext uri="{FF2B5EF4-FFF2-40B4-BE49-F238E27FC236}">
              <a16:creationId xmlns:a16="http://schemas.microsoft.com/office/drawing/2014/main" id="{F4FB48ED-41D1-460E-BF28-02091EA6FE26}"/>
            </a:ext>
          </a:extLst>
        </xdr:cNvPr>
        <xdr:cNvSpPr txBox="1">
          <a:spLocks noChangeArrowheads="1"/>
        </xdr:cNvSpPr>
      </xdr:nvSpPr>
      <xdr:spPr bwMode="auto">
        <a:xfrm>
          <a:off x="5000625" y="599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33</xdr:row>
      <xdr:rowOff>76200</xdr:rowOff>
    </xdr:from>
    <xdr:ext cx="76200" cy="200025"/>
    <xdr:sp macro="" textlink="">
      <xdr:nvSpPr>
        <xdr:cNvPr id="16610" name="Text Box 75" hidden="1">
          <a:extLst>
            <a:ext uri="{FF2B5EF4-FFF2-40B4-BE49-F238E27FC236}">
              <a16:creationId xmlns:a16="http://schemas.microsoft.com/office/drawing/2014/main" id="{1C8A6067-2D97-4375-948E-2BB941D4596F}"/>
            </a:ext>
          </a:extLst>
        </xdr:cNvPr>
        <xdr:cNvSpPr txBox="1">
          <a:spLocks noChangeArrowheads="1"/>
        </xdr:cNvSpPr>
      </xdr:nvSpPr>
      <xdr:spPr bwMode="auto">
        <a:xfrm>
          <a:off x="5000625" y="599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33</xdr:row>
      <xdr:rowOff>76200</xdr:rowOff>
    </xdr:from>
    <xdr:ext cx="76200" cy="200025"/>
    <xdr:sp macro="" textlink="">
      <xdr:nvSpPr>
        <xdr:cNvPr id="16611" name="Text Box 75" hidden="1">
          <a:extLst>
            <a:ext uri="{FF2B5EF4-FFF2-40B4-BE49-F238E27FC236}">
              <a16:creationId xmlns:a16="http://schemas.microsoft.com/office/drawing/2014/main" id="{CED328F4-62AC-4AA2-A3BA-A2F09CA90953}"/>
            </a:ext>
          </a:extLst>
        </xdr:cNvPr>
        <xdr:cNvSpPr txBox="1">
          <a:spLocks noChangeArrowheads="1"/>
        </xdr:cNvSpPr>
      </xdr:nvSpPr>
      <xdr:spPr bwMode="auto">
        <a:xfrm>
          <a:off x="5000625" y="599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33</xdr:row>
      <xdr:rowOff>76200</xdr:rowOff>
    </xdr:from>
    <xdr:ext cx="76200" cy="200025"/>
    <xdr:sp macro="" textlink="">
      <xdr:nvSpPr>
        <xdr:cNvPr id="16612" name="Text Box 75" hidden="1">
          <a:extLst>
            <a:ext uri="{FF2B5EF4-FFF2-40B4-BE49-F238E27FC236}">
              <a16:creationId xmlns:a16="http://schemas.microsoft.com/office/drawing/2014/main" id="{3FAE31C8-A16E-4E48-9257-DC624F620FE6}"/>
            </a:ext>
          </a:extLst>
        </xdr:cNvPr>
        <xdr:cNvSpPr txBox="1">
          <a:spLocks noChangeArrowheads="1"/>
        </xdr:cNvSpPr>
      </xdr:nvSpPr>
      <xdr:spPr bwMode="auto">
        <a:xfrm>
          <a:off x="5000625" y="599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33</xdr:row>
      <xdr:rowOff>76200</xdr:rowOff>
    </xdr:from>
    <xdr:ext cx="76200" cy="200025"/>
    <xdr:sp macro="" textlink="">
      <xdr:nvSpPr>
        <xdr:cNvPr id="16613" name="Text Box 75" hidden="1">
          <a:extLst>
            <a:ext uri="{FF2B5EF4-FFF2-40B4-BE49-F238E27FC236}">
              <a16:creationId xmlns:a16="http://schemas.microsoft.com/office/drawing/2014/main" id="{A7406193-A4E4-4C4D-BC47-6E9D65068628}"/>
            </a:ext>
          </a:extLst>
        </xdr:cNvPr>
        <xdr:cNvSpPr txBox="1">
          <a:spLocks noChangeArrowheads="1"/>
        </xdr:cNvSpPr>
      </xdr:nvSpPr>
      <xdr:spPr bwMode="auto">
        <a:xfrm>
          <a:off x="5000625" y="599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33</xdr:row>
      <xdr:rowOff>76200</xdr:rowOff>
    </xdr:from>
    <xdr:ext cx="76200" cy="200025"/>
    <xdr:sp macro="" textlink="">
      <xdr:nvSpPr>
        <xdr:cNvPr id="16614" name="Text Box 75" hidden="1">
          <a:extLst>
            <a:ext uri="{FF2B5EF4-FFF2-40B4-BE49-F238E27FC236}">
              <a16:creationId xmlns:a16="http://schemas.microsoft.com/office/drawing/2014/main" id="{D9510249-3FA6-44A0-B306-CF083D6D0C3E}"/>
            </a:ext>
          </a:extLst>
        </xdr:cNvPr>
        <xdr:cNvSpPr txBox="1">
          <a:spLocks noChangeArrowheads="1"/>
        </xdr:cNvSpPr>
      </xdr:nvSpPr>
      <xdr:spPr bwMode="auto">
        <a:xfrm>
          <a:off x="5000625" y="599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33</xdr:row>
      <xdr:rowOff>76200</xdr:rowOff>
    </xdr:from>
    <xdr:ext cx="76200" cy="152400"/>
    <xdr:sp macro="" textlink="">
      <xdr:nvSpPr>
        <xdr:cNvPr id="16615" name="Text Box 75" hidden="1">
          <a:extLst>
            <a:ext uri="{FF2B5EF4-FFF2-40B4-BE49-F238E27FC236}">
              <a16:creationId xmlns:a16="http://schemas.microsoft.com/office/drawing/2014/main" id="{D70FDE9F-318E-4A50-AA1E-9A370F20D2A4}"/>
            </a:ext>
          </a:extLst>
        </xdr:cNvPr>
        <xdr:cNvSpPr txBox="1">
          <a:spLocks noChangeArrowheads="1"/>
        </xdr:cNvSpPr>
      </xdr:nvSpPr>
      <xdr:spPr bwMode="auto">
        <a:xfrm>
          <a:off x="5000625" y="5991225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33</xdr:row>
      <xdr:rowOff>76200</xdr:rowOff>
    </xdr:from>
    <xdr:ext cx="76200" cy="152400"/>
    <xdr:sp macro="" textlink="">
      <xdr:nvSpPr>
        <xdr:cNvPr id="16616" name="Text Box 75" hidden="1">
          <a:extLst>
            <a:ext uri="{FF2B5EF4-FFF2-40B4-BE49-F238E27FC236}">
              <a16:creationId xmlns:a16="http://schemas.microsoft.com/office/drawing/2014/main" id="{375532BD-A8A7-4C34-8266-97463256BA6B}"/>
            </a:ext>
          </a:extLst>
        </xdr:cNvPr>
        <xdr:cNvSpPr txBox="1">
          <a:spLocks noChangeArrowheads="1"/>
        </xdr:cNvSpPr>
      </xdr:nvSpPr>
      <xdr:spPr bwMode="auto">
        <a:xfrm>
          <a:off x="5000625" y="5991225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34</xdr:row>
      <xdr:rowOff>76200</xdr:rowOff>
    </xdr:from>
    <xdr:ext cx="76200" cy="200025"/>
    <xdr:sp macro="" textlink="">
      <xdr:nvSpPr>
        <xdr:cNvPr id="16617" name="Text Box 75" hidden="1">
          <a:extLst>
            <a:ext uri="{FF2B5EF4-FFF2-40B4-BE49-F238E27FC236}">
              <a16:creationId xmlns:a16="http://schemas.microsoft.com/office/drawing/2014/main" id="{071BFA4C-F5D0-48BB-A22A-EC103387BDCD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34</xdr:row>
      <xdr:rowOff>76200</xdr:rowOff>
    </xdr:from>
    <xdr:ext cx="76200" cy="200025"/>
    <xdr:sp macro="" textlink="">
      <xdr:nvSpPr>
        <xdr:cNvPr id="16618" name="Text Box 75" hidden="1">
          <a:extLst>
            <a:ext uri="{FF2B5EF4-FFF2-40B4-BE49-F238E27FC236}">
              <a16:creationId xmlns:a16="http://schemas.microsoft.com/office/drawing/2014/main" id="{34AE0B18-0113-47DC-922F-85747EFFBBE4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34</xdr:row>
      <xdr:rowOff>76200</xdr:rowOff>
    </xdr:from>
    <xdr:ext cx="76200" cy="200025"/>
    <xdr:sp macro="" textlink="">
      <xdr:nvSpPr>
        <xdr:cNvPr id="16619" name="Text Box 75" hidden="1">
          <a:extLst>
            <a:ext uri="{FF2B5EF4-FFF2-40B4-BE49-F238E27FC236}">
              <a16:creationId xmlns:a16="http://schemas.microsoft.com/office/drawing/2014/main" id="{50D49B1A-EB23-410A-B64A-9A45CD65373A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34</xdr:row>
      <xdr:rowOff>76200</xdr:rowOff>
    </xdr:from>
    <xdr:ext cx="76200" cy="200025"/>
    <xdr:sp macro="" textlink="">
      <xdr:nvSpPr>
        <xdr:cNvPr id="16620" name="Text Box 75" hidden="1">
          <a:extLst>
            <a:ext uri="{FF2B5EF4-FFF2-40B4-BE49-F238E27FC236}">
              <a16:creationId xmlns:a16="http://schemas.microsoft.com/office/drawing/2014/main" id="{D7A274FA-A956-4EE6-99B3-151ED7EC8FDC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34</xdr:row>
      <xdr:rowOff>76200</xdr:rowOff>
    </xdr:from>
    <xdr:ext cx="76200" cy="200025"/>
    <xdr:sp macro="" textlink="">
      <xdr:nvSpPr>
        <xdr:cNvPr id="16621" name="Text Box 75" hidden="1">
          <a:extLst>
            <a:ext uri="{FF2B5EF4-FFF2-40B4-BE49-F238E27FC236}">
              <a16:creationId xmlns:a16="http://schemas.microsoft.com/office/drawing/2014/main" id="{4AF5DEBE-9104-4ACC-BBBD-833FB49A32C1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34</xdr:row>
      <xdr:rowOff>76200</xdr:rowOff>
    </xdr:from>
    <xdr:ext cx="76200" cy="200025"/>
    <xdr:sp macro="" textlink="">
      <xdr:nvSpPr>
        <xdr:cNvPr id="16622" name="Text Box 75" hidden="1">
          <a:extLst>
            <a:ext uri="{FF2B5EF4-FFF2-40B4-BE49-F238E27FC236}">
              <a16:creationId xmlns:a16="http://schemas.microsoft.com/office/drawing/2014/main" id="{D1E536C5-0EC9-4606-8D02-3B3EBEB60951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34</xdr:row>
      <xdr:rowOff>76200</xdr:rowOff>
    </xdr:from>
    <xdr:ext cx="76200" cy="152400"/>
    <xdr:sp macro="" textlink="">
      <xdr:nvSpPr>
        <xdr:cNvPr id="16623" name="Text Box 75" hidden="1">
          <a:extLst>
            <a:ext uri="{FF2B5EF4-FFF2-40B4-BE49-F238E27FC236}">
              <a16:creationId xmlns:a16="http://schemas.microsoft.com/office/drawing/2014/main" id="{8666E801-D806-4320-855C-2B971E9DD05A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34</xdr:row>
      <xdr:rowOff>76200</xdr:rowOff>
    </xdr:from>
    <xdr:ext cx="76200" cy="200025"/>
    <xdr:sp macro="" textlink="">
      <xdr:nvSpPr>
        <xdr:cNvPr id="16624" name="Text Box 75" hidden="1">
          <a:extLst>
            <a:ext uri="{FF2B5EF4-FFF2-40B4-BE49-F238E27FC236}">
              <a16:creationId xmlns:a16="http://schemas.microsoft.com/office/drawing/2014/main" id="{4A904115-9E25-4381-88E4-3CC6E38AB779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34</xdr:row>
      <xdr:rowOff>76200</xdr:rowOff>
    </xdr:from>
    <xdr:ext cx="76200" cy="200025"/>
    <xdr:sp macro="" textlink="">
      <xdr:nvSpPr>
        <xdr:cNvPr id="16625" name="Text Box 75" hidden="1">
          <a:extLst>
            <a:ext uri="{FF2B5EF4-FFF2-40B4-BE49-F238E27FC236}">
              <a16:creationId xmlns:a16="http://schemas.microsoft.com/office/drawing/2014/main" id="{7261CDF1-873B-4297-A277-8EDB1C510708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34</xdr:row>
      <xdr:rowOff>76200</xdr:rowOff>
    </xdr:from>
    <xdr:ext cx="76200" cy="200025"/>
    <xdr:sp macro="" textlink="">
      <xdr:nvSpPr>
        <xdr:cNvPr id="16626" name="Text Box 75" hidden="1">
          <a:extLst>
            <a:ext uri="{FF2B5EF4-FFF2-40B4-BE49-F238E27FC236}">
              <a16:creationId xmlns:a16="http://schemas.microsoft.com/office/drawing/2014/main" id="{1B6B2D77-3274-46B0-B196-7FDC6F0EA94C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34</xdr:row>
      <xdr:rowOff>76200</xdr:rowOff>
    </xdr:from>
    <xdr:ext cx="76200" cy="200025"/>
    <xdr:sp macro="" textlink="">
      <xdr:nvSpPr>
        <xdr:cNvPr id="16627" name="Text Box 75" hidden="1">
          <a:extLst>
            <a:ext uri="{FF2B5EF4-FFF2-40B4-BE49-F238E27FC236}">
              <a16:creationId xmlns:a16="http://schemas.microsoft.com/office/drawing/2014/main" id="{D1035DF9-5A80-4C86-A1AD-911B155BC39D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34</xdr:row>
      <xdr:rowOff>76200</xdr:rowOff>
    </xdr:from>
    <xdr:ext cx="76200" cy="200025"/>
    <xdr:sp macro="" textlink="">
      <xdr:nvSpPr>
        <xdr:cNvPr id="16628" name="Text Box 75" hidden="1">
          <a:extLst>
            <a:ext uri="{FF2B5EF4-FFF2-40B4-BE49-F238E27FC236}">
              <a16:creationId xmlns:a16="http://schemas.microsoft.com/office/drawing/2014/main" id="{04DA85F9-A25D-4D35-936D-424080285FFB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34</xdr:row>
      <xdr:rowOff>76200</xdr:rowOff>
    </xdr:from>
    <xdr:ext cx="76200" cy="200025"/>
    <xdr:sp macro="" textlink="">
      <xdr:nvSpPr>
        <xdr:cNvPr id="16629" name="Text Box 75" hidden="1">
          <a:extLst>
            <a:ext uri="{FF2B5EF4-FFF2-40B4-BE49-F238E27FC236}">
              <a16:creationId xmlns:a16="http://schemas.microsoft.com/office/drawing/2014/main" id="{89455E43-26EA-45C0-8ECB-13786613D7E4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34</xdr:row>
      <xdr:rowOff>76200</xdr:rowOff>
    </xdr:from>
    <xdr:ext cx="76200" cy="200025"/>
    <xdr:sp macro="" textlink="">
      <xdr:nvSpPr>
        <xdr:cNvPr id="16630" name="Text Box 75" hidden="1">
          <a:extLst>
            <a:ext uri="{FF2B5EF4-FFF2-40B4-BE49-F238E27FC236}">
              <a16:creationId xmlns:a16="http://schemas.microsoft.com/office/drawing/2014/main" id="{BEB07240-8702-4067-885F-489B5666248F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34</xdr:row>
      <xdr:rowOff>76200</xdr:rowOff>
    </xdr:from>
    <xdr:ext cx="76200" cy="200025"/>
    <xdr:sp macro="" textlink="">
      <xdr:nvSpPr>
        <xdr:cNvPr id="16631" name="Text Box 75" hidden="1">
          <a:extLst>
            <a:ext uri="{FF2B5EF4-FFF2-40B4-BE49-F238E27FC236}">
              <a16:creationId xmlns:a16="http://schemas.microsoft.com/office/drawing/2014/main" id="{27BB9F70-495C-4580-B0BD-F1935B2205CD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34</xdr:row>
      <xdr:rowOff>76200</xdr:rowOff>
    </xdr:from>
    <xdr:ext cx="76200" cy="200025"/>
    <xdr:sp macro="" textlink="">
      <xdr:nvSpPr>
        <xdr:cNvPr id="16632" name="Text Box 75" hidden="1">
          <a:extLst>
            <a:ext uri="{FF2B5EF4-FFF2-40B4-BE49-F238E27FC236}">
              <a16:creationId xmlns:a16="http://schemas.microsoft.com/office/drawing/2014/main" id="{5B56764E-9C2D-461B-B05A-8AA782B82A88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34</xdr:row>
      <xdr:rowOff>76200</xdr:rowOff>
    </xdr:from>
    <xdr:ext cx="76200" cy="200025"/>
    <xdr:sp macro="" textlink="">
      <xdr:nvSpPr>
        <xdr:cNvPr id="16633" name="Text Box 75" hidden="1">
          <a:extLst>
            <a:ext uri="{FF2B5EF4-FFF2-40B4-BE49-F238E27FC236}">
              <a16:creationId xmlns:a16="http://schemas.microsoft.com/office/drawing/2014/main" id="{B1BE636D-066F-4A77-93A9-4D4473E4774B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34</xdr:row>
      <xdr:rowOff>76200</xdr:rowOff>
    </xdr:from>
    <xdr:ext cx="76200" cy="200025"/>
    <xdr:sp macro="" textlink="">
      <xdr:nvSpPr>
        <xdr:cNvPr id="16634" name="Text Box 75" hidden="1">
          <a:extLst>
            <a:ext uri="{FF2B5EF4-FFF2-40B4-BE49-F238E27FC236}">
              <a16:creationId xmlns:a16="http://schemas.microsoft.com/office/drawing/2014/main" id="{4423240A-5DCF-4202-80A4-100145703FE6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34</xdr:row>
      <xdr:rowOff>76200</xdr:rowOff>
    </xdr:from>
    <xdr:ext cx="76200" cy="200025"/>
    <xdr:sp macro="" textlink="">
      <xdr:nvSpPr>
        <xdr:cNvPr id="16635" name="Text Box 75" hidden="1">
          <a:extLst>
            <a:ext uri="{FF2B5EF4-FFF2-40B4-BE49-F238E27FC236}">
              <a16:creationId xmlns:a16="http://schemas.microsoft.com/office/drawing/2014/main" id="{163E2500-0278-4F09-A710-7AF7230BDBAD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34</xdr:row>
      <xdr:rowOff>76200</xdr:rowOff>
    </xdr:from>
    <xdr:ext cx="76200" cy="200025"/>
    <xdr:sp macro="" textlink="">
      <xdr:nvSpPr>
        <xdr:cNvPr id="16636" name="Text Box 75" hidden="1">
          <a:extLst>
            <a:ext uri="{FF2B5EF4-FFF2-40B4-BE49-F238E27FC236}">
              <a16:creationId xmlns:a16="http://schemas.microsoft.com/office/drawing/2014/main" id="{A0B950F4-705E-4A18-9B8E-AB9B28AF1120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34</xdr:row>
      <xdr:rowOff>76200</xdr:rowOff>
    </xdr:from>
    <xdr:ext cx="76200" cy="200025"/>
    <xdr:sp macro="" textlink="">
      <xdr:nvSpPr>
        <xdr:cNvPr id="16637" name="Text Box 75" hidden="1">
          <a:extLst>
            <a:ext uri="{FF2B5EF4-FFF2-40B4-BE49-F238E27FC236}">
              <a16:creationId xmlns:a16="http://schemas.microsoft.com/office/drawing/2014/main" id="{82B6DE84-29C5-4009-8DCC-A840006B8835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34</xdr:row>
      <xdr:rowOff>76200</xdr:rowOff>
    </xdr:from>
    <xdr:ext cx="76200" cy="200025"/>
    <xdr:sp macro="" textlink="">
      <xdr:nvSpPr>
        <xdr:cNvPr id="16638" name="Text Box 75" hidden="1">
          <a:extLst>
            <a:ext uri="{FF2B5EF4-FFF2-40B4-BE49-F238E27FC236}">
              <a16:creationId xmlns:a16="http://schemas.microsoft.com/office/drawing/2014/main" id="{F1703E55-F3CC-4A3B-950E-A31701C60139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34</xdr:row>
      <xdr:rowOff>76200</xdr:rowOff>
    </xdr:from>
    <xdr:ext cx="76200" cy="200025"/>
    <xdr:sp macro="" textlink="">
      <xdr:nvSpPr>
        <xdr:cNvPr id="16639" name="Text Box 75" hidden="1">
          <a:extLst>
            <a:ext uri="{FF2B5EF4-FFF2-40B4-BE49-F238E27FC236}">
              <a16:creationId xmlns:a16="http://schemas.microsoft.com/office/drawing/2014/main" id="{8A131288-C27D-49F6-AAE0-BD76C4C0EA85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34</xdr:row>
      <xdr:rowOff>76200</xdr:rowOff>
    </xdr:from>
    <xdr:ext cx="76200" cy="200025"/>
    <xdr:sp macro="" textlink="">
      <xdr:nvSpPr>
        <xdr:cNvPr id="16640" name="Text Box 75" hidden="1">
          <a:extLst>
            <a:ext uri="{FF2B5EF4-FFF2-40B4-BE49-F238E27FC236}">
              <a16:creationId xmlns:a16="http://schemas.microsoft.com/office/drawing/2014/main" id="{FA7AA40F-4019-4909-8EDF-573AC34B0FB8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34</xdr:row>
      <xdr:rowOff>76200</xdr:rowOff>
    </xdr:from>
    <xdr:ext cx="76200" cy="200025"/>
    <xdr:sp macro="" textlink="">
      <xdr:nvSpPr>
        <xdr:cNvPr id="16641" name="Text Box 75" hidden="1">
          <a:extLst>
            <a:ext uri="{FF2B5EF4-FFF2-40B4-BE49-F238E27FC236}">
              <a16:creationId xmlns:a16="http://schemas.microsoft.com/office/drawing/2014/main" id="{3443AA15-81FA-448A-B8A0-CA3C731555A4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34</xdr:row>
      <xdr:rowOff>76200</xdr:rowOff>
    </xdr:from>
    <xdr:ext cx="76200" cy="200025"/>
    <xdr:sp macro="" textlink="">
      <xdr:nvSpPr>
        <xdr:cNvPr id="16642" name="Text Box 75" hidden="1">
          <a:extLst>
            <a:ext uri="{FF2B5EF4-FFF2-40B4-BE49-F238E27FC236}">
              <a16:creationId xmlns:a16="http://schemas.microsoft.com/office/drawing/2014/main" id="{43A7E1BA-C53E-4982-95EB-95FC5015D198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34</xdr:row>
      <xdr:rowOff>76200</xdr:rowOff>
    </xdr:from>
    <xdr:ext cx="76200" cy="200025"/>
    <xdr:sp macro="" textlink="">
      <xdr:nvSpPr>
        <xdr:cNvPr id="16643" name="Text Box 75" hidden="1">
          <a:extLst>
            <a:ext uri="{FF2B5EF4-FFF2-40B4-BE49-F238E27FC236}">
              <a16:creationId xmlns:a16="http://schemas.microsoft.com/office/drawing/2014/main" id="{C3CED293-CA9E-43CC-8D8D-D194EDF97637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34</xdr:row>
      <xdr:rowOff>76200</xdr:rowOff>
    </xdr:from>
    <xdr:ext cx="76200" cy="200025"/>
    <xdr:sp macro="" textlink="">
      <xdr:nvSpPr>
        <xdr:cNvPr id="16644" name="Text Box 75" hidden="1">
          <a:extLst>
            <a:ext uri="{FF2B5EF4-FFF2-40B4-BE49-F238E27FC236}">
              <a16:creationId xmlns:a16="http://schemas.microsoft.com/office/drawing/2014/main" id="{74AAF242-B913-405A-9DC0-47F67A1B1822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34</xdr:row>
      <xdr:rowOff>76200</xdr:rowOff>
    </xdr:from>
    <xdr:ext cx="76200" cy="200025"/>
    <xdr:sp macro="" textlink="">
      <xdr:nvSpPr>
        <xdr:cNvPr id="16645" name="Text Box 75" hidden="1">
          <a:extLst>
            <a:ext uri="{FF2B5EF4-FFF2-40B4-BE49-F238E27FC236}">
              <a16:creationId xmlns:a16="http://schemas.microsoft.com/office/drawing/2014/main" id="{8ED89B32-5CD3-4899-A648-697AC044930D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34</xdr:row>
      <xdr:rowOff>76200</xdr:rowOff>
    </xdr:from>
    <xdr:ext cx="76200" cy="200025"/>
    <xdr:sp macro="" textlink="">
      <xdr:nvSpPr>
        <xdr:cNvPr id="16646" name="Text Box 75" hidden="1">
          <a:extLst>
            <a:ext uri="{FF2B5EF4-FFF2-40B4-BE49-F238E27FC236}">
              <a16:creationId xmlns:a16="http://schemas.microsoft.com/office/drawing/2014/main" id="{D55DD7E7-6C94-4B57-AF3C-748BD12EDF35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34</xdr:row>
      <xdr:rowOff>76200</xdr:rowOff>
    </xdr:from>
    <xdr:ext cx="76200" cy="200025"/>
    <xdr:sp macro="" textlink="">
      <xdr:nvSpPr>
        <xdr:cNvPr id="16647" name="Text Box 75" hidden="1">
          <a:extLst>
            <a:ext uri="{FF2B5EF4-FFF2-40B4-BE49-F238E27FC236}">
              <a16:creationId xmlns:a16="http://schemas.microsoft.com/office/drawing/2014/main" id="{344AED0C-F08B-4924-9624-A4A74F99A29B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34</xdr:row>
      <xdr:rowOff>76200</xdr:rowOff>
    </xdr:from>
    <xdr:ext cx="76200" cy="200025"/>
    <xdr:sp macro="" textlink="">
      <xdr:nvSpPr>
        <xdr:cNvPr id="16648" name="Text Box 75" hidden="1">
          <a:extLst>
            <a:ext uri="{FF2B5EF4-FFF2-40B4-BE49-F238E27FC236}">
              <a16:creationId xmlns:a16="http://schemas.microsoft.com/office/drawing/2014/main" id="{921F2AE1-F93D-422A-A303-3B8397702BF6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34</xdr:row>
      <xdr:rowOff>76200</xdr:rowOff>
    </xdr:from>
    <xdr:ext cx="76200" cy="200025"/>
    <xdr:sp macro="" textlink="">
      <xdr:nvSpPr>
        <xdr:cNvPr id="16649" name="Text Box 75" hidden="1">
          <a:extLst>
            <a:ext uri="{FF2B5EF4-FFF2-40B4-BE49-F238E27FC236}">
              <a16:creationId xmlns:a16="http://schemas.microsoft.com/office/drawing/2014/main" id="{28D0AF29-2D11-444E-86E1-6522C114617E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34</xdr:row>
      <xdr:rowOff>76200</xdr:rowOff>
    </xdr:from>
    <xdr:ext cx="76200" cy="200025"/>
    <xdr:sp macro="" textlink="">
      <xdr:nvSpPr>
        <xdr:cNvPr id="16650" name="Text Box 75" hidden="1">
          <a:extLst>
            <a:ext uri="{FF2B5EF4-FFF2-40B4-BE49-F238E27FC236}">
              <a16:creationId xmlns:a16="http://schemas.microsoft.com/office/drawing/2014/main" id="{EC59EEF7-1E4F-4A4E-9CF1-E50CBDFD44FF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34</xdr:row>
      <xdr:rowOff>76200</xdr:rowOff>
    </xdr:from>
    <xdr:ext cx="76200" cy="200025"/>
    <xdr:sp macro="" textlink="">
      <xdr:nvSpPr>
        <xdr:cNvPr id="16651" name="Text Box 75" hidden="1">
          <a:extLst>
            <a:ext uri="{FF2B5EF4-FFF2-40B4-BE49-F238E27FC236}">
              <a16:creationId xmlns:a16="http://schemas.microsoft.com/office/drawing/2014/main" id="{ADE69B20-D637-4E82-92F9-045DECDE3CFC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34</xdr:row>
      <xdr:rowOff>76200</xdr:rowOff>
    </xdr:from>
    <xdr:ext cx="76200" cy="200025"/>
    <xdr:sp macro="" textlink="">
      <xdr:nvSpPr>
        <xdr:cNvPr id="16652" name="Text Box 75" hidden="1">
          <a:extLst>
            <a:ext uri="{FF2B5EF4-FFF2-40B4-BE49-F238E27FC236}">
              <a16:creationId xmlns:a16="http://schemas.microsoft.com/office/drawing/2014/main" id="{BA4137D0-5C34-45D9-940C-BF888BF4ADD3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34</xdr:row>
      <xdr:rowOff>76200</xdr:rowOff>
    </xdr:from>
    <xdr:ext cx="76200" cy="200025"/>
    <xdr:sp macro="" textlink="">
      <xdr:nvSpPr>
        <xdr:cNvPr id="16653" name="Text Box 75" hidden="1">
          <a:extLst>
            <a:ext uri="{FF2B5EF4-FFF2-40B4-BE49-F238E27FC236}">
              <a16:creationId xmlns:a16="http://schemas.microsoft.com/office/drawing/2014/main" id="{16DB4DAE-D25F-45AC-9584-D21947BDFDFE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34</xdr:row>
      <xdr:rowOff>76200</xdr:rowOff>
    </xdr:from>
    <xdr:ext cx="76200" cy="200025"/>
    <xdr:sp macro="" textlink="">
      <xdr:nvSpPr>
        <xdr:cNvPr id="16654" name="Text Box 75" hidden="1">
          <a:extLst>
            <a:ext uri="{FF2B5EF4-FFF2-40B4-BE49-F238E27FC236}">
              <a16:creationId xmlns:a16="http://schemas.microsoft.com/office/drawing/2014/main" id="{E2339637-7CAC-4E99-BC43-6EFBAE2CA12F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34</xdr:row>
      <xdr:rowOff>76200</xdr:rowOff>
    </xdr:from>
    <xdr:ext cx="76200" cy="200025"/>
    <xdr:sp macro="" textlink="">
      <xdr:nvSpPr>
        <xdr:cNvPr id="16655" name="Text Box 75" hidden="1">
          <a:extLst>
            <a:ext uri="{FF2B5EF4-FFF2-40B4-BE49-F238E27FC236}">
              <a16:creationId xmlns:a16="http://schemas.microsoft.com/office/drawing/2014/main" id="{F0029375-1062-4CE5-A6E9-39ABCDB466C8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34</xdr:row>
      <xdr:rowOff>76200</xdr:rowOff>
    </xdr:from>
    <xdr:ext cx="76200" cy="200025"/>
    <xdr:sp macro="" textlink="">
      <xdr:nvSpPr>
        <xdr:cNvPr id="16656" name="Text Box 75" hidden="1">
          <a:extLst>
            <a:ext uri="{FF2B5EF4-FFF2-40B4-BE49-F238E27FC236}">
              <a16:creationId xmlns:a16="http://schemas.microsoft.com/office/drawing/2014/main" id="{B3355F7A-F5BC-43C5-AC8D-A0D355992FD3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34</xdr:row>
      <xdr:rowOff>76200</xdr:rowOff>
    </xdr:from>
    <xdr:ext cx="76200" cy="200025"/>
    <xdr:sp macro="" textlink="">
      <xdr:nvSpPr>
        <xdr:cNvPr id="16657" name="Text Box 75" hidden="1">
          <a:extLst>
            <a:ext uri="{FF2B5EF4-FFF2-40B4-BE49-F238E27FC236}">
              <a16:creationId xmlns:a16="http://schemas.microsoft.com/office/drawing/2014/main" id="{DBA1AECC-DE5F-4B5E-A2B2-1C6F24B25F7F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34</xdr:row>
      <xdr:rowOff>76200</xdr:rowOff>
    </xdr:from>
    <xdr:ext cx="76200" cy="200025"/>
    <xdr:sp macro="" textlink="">
      <xdr:nvSpPr>
        <xdr:cNvPr id="16658" name="Text Box 75" hidden="1">
          <a:extLst>
            <a:ext uri="{FF2B5EF4-FFF2-40B4-BE49-F238E27FC236}">
              <a16:creationId xmlns:a16="http://schemas.microsoft.com/office/drawing/2014/main" id="{6F8C4D08-9D19-4945-8E24-6D1B56B42870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34</xdr:row>
      <xdr:rowOff>76200</xdr:rowOff>
    </xdr:from>
    <xdr:ext cx="76200" cy="200025"/>
    <xdr:sp macro="" textlink="">
      <xdr:nvSpPr>
        <xdr:cNvPr id="16659" name="Text Box 75" hidden="1">
          <a:extLst>
            <a:ext uri="{FF2B5EF4-FFF2-40B4-BE49-F238E27FC236}">
              <a16:creationId xmlns:a16="http://schemas.microsoft.com/office/drawing/2014/main" id="{63625985-71E1-41E5-9452-85313721BC7D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34</xdr:row>
      <xdr:rowOff>76200</xdr:rowOff>
    </xdr:from>
    <xdr:ext cx="76200" cy="200025"/>
    <xdr:sp macro="" textlink="">
      <xdr:nvSpPr>
        <xdr:cNvPr id="16660" name="Text Box 75" hidden="1">
          <a:extLst>
            <a:ext uri="{FF2B5EF4-FFF2-40B4-BE49-F238E27FC236}">
              <a16:creationId xmlns:a16="http://schemas.microsoft.com/office/drawing/2014/main" id="{A9409F95-AFAF-40EA-91AA-E07B348FABCE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34</xdr:row>
      <xdr:rowOff>76200</xdr:rowOff>
    </xdr:from>
    <xdr:ext cx="76200" cy="200025"/>
    <xdr:sp macro="" textlink="">
      <xdr:nvSpPr>
        <xdr:cNvPr id="16661" name="Text Box 75" hidden="1">
          <a:extLst>
            <a:ext uri="{FF2B5EF4-FFF2-40B4-BE49-F238E27FC236}">
              <a16:creationId xmlns:a16="http://schemas.microsoft.com/office/drawing/2014/main" id="{F7993D4B-5A07-4150-B87D-FBEB20628A93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34</xdr:row>
      <xdr:rowOff>76200</xdr:rowOff>
    </xdr:from>
    <xdr:ext cx="76200" cy="200025"/>
    <xdr:sp macro="" textlink="">
      <xdr:nvSpPr>
        <xdr:cNvPr id="16662" name="Text Box 75" hidden="1">
          <a:extLst>
            <a:ext uri="{FF2B5EF4-FFF2-40B4-BE49-F238E27FC236}">
              <a16:creationId xmlns:a16="http://schemas.microsoft.com/office/drawing/2014/main" id="{484767D6-B338-4561-B9EB-0CFEF291C842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34</xdr:row>
      <xdr:rowOff>76200</xdr:rowOff>
    </xdr:from>
    <xdr:ext cx="76200" cy="200025"/>
    <xdr:sp macro="" textlink="">
      <xdr:nvSpPr>
        <xdr:cNvPr id="16663" name="Text Box 75" hidden="1">
          <a:extLst>
            <a:ext uri="{FF2B5EF4-FFF2-40B4-BE49-F238E27FC236}">
              <a16:creationId xmlns:a16="http://schemas.microsoft.com/office/drawing/2014/main" id="{3AE2CB86-A578-41EB-A6AB-42A4690947CD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34</xdr:row>
      <xdr:rowOff>76200</xdr:rowOff>
    </xdr:from>
    <xdr:ext cx="76200" cy="200025"/>
    <xdr:sp macro="" textlink="">
      <xdr:nvSpPr>
        <xdr:cNvPr id="16664" name="Text Box 75" hidden="1">
          <a:extLst>
            <a:ext uri="{FF2B5EF4-FFF2-40B4-BE49-F238E27FC236}">
              <a16:creationId xmlns:a16="http://schemas.microsoft.com/office/drawing/2014/main" id="{082D304E-DE9D-4F57-8DBE-45B44488771D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34</xdr:row>
      <xdr:rowOff>76200</xdr:rowOff>
    </xdr:from>
    <xdr:ext cx="76200" cy="200025"/>
    <xdr:sp macro="" textlink="">
      <xdr:nvSpPr>
        <xdr:cNvPr id="16665" name="Text Box 75" hidden="1">
          <a:extLst>
            <a:ext uri="{FF2B5EF4-FFF2-40B4-BE49-F238E27FC236}">
              <a16:creationId xmlns:a16="http://schemas.microsoft.com/office/drawing/2014/main" id="{5C2779B0-F556-4EAB-951F-D9D5C4264650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34</xdr:row>
      <xdr:rowOff>76200</xdr:rowOff>
    </xdr:from>
    <xdr:ext cx="76200" cy="200025"/>
    <xdr:sp macro="" textlink="">
      <xdr:nvSpPr>
        <xdr:cNvPr id="16666" name="Text Box 75" hidden="1">
          <a:extLst>
            <a:ext uri="{FF2B5EF4-FFF2-40B4-BE49-F238E27FC236}">
              <a16:creationId xmlns:a16="http://schemas.microsoft.com/office/drawing/2014/main" id="{5646F7AC-480A-41E3-AC4E-73C0E8038811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34</xdr:row>
      <xdr:rowOff>76200</xdr:rowOff>
    </xdr:from>
    <xdr:ext cx="76200" cy="152400"/>
    <xdr:sp macro="" textlink="">
      <xdr:nvSpPr>
        <xdr:cNvPr id="16667" name="Text Box 75" hidden="1">
          <a:extLst>
            <a:ext uri="{FF2B5EF4-FFF2-40B4-BE49-F238E27FC236}">
              <a16:creationId xmlns:a16="http://schemas.microsoft.com/office/drawing/2014/main" id="{9A2DDD55-7F81-49B5-B9E7-3A1B1F238EA2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34</xdr:row>
      <xdr:rowOff>76200</xdr:rowOff>
    </xdr:from>
    <xdr:ext cx="76200" cy="152400"/>
    <xdr:sp macro="" textlink="">
      <xdr:nvSpPr>
        <xdr:cNvPr id="16668" name="Text Box 75" hidden="1">
          <a:extLst>
            <a:ext uri="{FF2B5EF4-FFF2-40B4-BE49-F238E27FC236}">
              <a16:creationId xmlns:a16="http://schemas.microsoft.com/office/drawing/2014/main" id="{991E105A-D68E-418E-848D-46FA07254C69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34</xdr:row>
      <xdr:rowOff>76200</xdr:rowOff>
    </xdr:from>
    <xdr:ext cx="76200" cy="200025"/>
    <xdr:sp macro="" textlink="">
      <xdr:nvSpPr>
        <xdr:cNvPr id="16669" name="Text Box 75" hidden="1">
          <a:extLst>
            <a:ext uri="{FF2B5EF4-FFF2-40B4-BE49-F238E27FC236}">
              <a16:creationId xmlns:a16="http://schemas.microsoft.com/office/drawing/2014/main" id="{49B569C7-DD9E-49C9-94B3-C6214E1194FF}"/>
            </a:ext>
          </a:extLst>
        </xdr:cNvPr>
        <xdr:cNvSpPr txBox="1">
          <a:spLocks noChangeArrowheads="1"/>
        </xdr:cNvSpPr>
      </xdr:nvSpPr>
      <xdr:spPr bwMode="auto">
        <a:xfrm>
          <a:off x="5000625" y="599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34</xdr:row>
      <xdr:rowOff>76200</xdr:rowOff>
    </xdr:from>
    <xdr:ext cx="76200" cy="200025"/>
    <xdr:sp macro="" textlink="">
      <xdr:nvSpPr>
        <xdr:cNvPr id="16670" name="Text Box 75" hidden="1">
          <a:extLst>
            <a:ext uri="{FF2B5EF4-FFF2-40B4-BE49-F238E27FC236}">
              <a16:creationId xmlns:a16="http://schemas.microsoft.com/office/drawing/2014/main" id="{01B8C1B5-899B-45D6-8AC8-33F3ABB99DBE}"/>
            </a:ext>
          </a:extLst>
        </xdr:cNvPr>
        <xdr:cNvSpPr txBox="1">
          <a:spLocks noChangeArrowheads="1"/>
        </xdr:cNvSpPr>
      </xdr:nvSpPr>
      <xdr:spPr bwMode="auto">
        <a:xfrm>
          <a:off x="5000625" y="599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34</xdr:row>
      <xdr:rowOff>76200</xdr:rowOff>
    </xdr:from>
    <xdr:ext cx="76200" cy="200025"/>
    <xdr:sp macro="" textlink="">
      <xdr:nvSpPr>
        <xdr:cNvPr id="16671" name="Text Box 75" hidden="1">
          <a:extLst>
            <a:ext uri="{FF2B5EF4-FFF2-40B4-BE49-F238E27FC236}">
              <a16:creationId xmlns:a16="http://schemas.microsoft.com/office/drawing/2014/main" id="{84BAF24F-28F4-4A95-9CFC-6945B51AAF1D}"/>
            </a:ext>
          </a:extLst>
        </xdr:cNvPr>
        <xdr:cNvSpPr txBox="1">
          <a:spLocks noChangeArrowheads="1"/>
        </xdr:cNvSpPr>
      </xdr:nvSpPr>
      <xdr:spPr bwMode="auto">
        <a:xfrm>
          <a:off x="5000625" y="599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34</xdr:row>
      <xdr:rowOff>76200</xdr:rowOff>
    </xdr:from>
    <xdr:ext cx="76200" cy="200025"/>
    <xdr:sp macro="" textlink="">
      <xdr:nvSpPr>
        <xdr:cNvPr id="16672" name="Text Box 75" hidden="1">
          <a:extLst>
            <a:ext uri="{FF2B5EF4-FFF2-40B4-BE49-F238E27FC236}">
              <a16:creationId xmlns:a16="http://schemas.microsoft.com/office/drawing/2014/main" id="{96501D93-34B7-4823-81FF-CAE047946677}"/>
            </a:ext>
          </a:extLst>
        </xdr:cNvPr>
        <xdr:cNvSpPr txBox="1">
          <a:spLocks noChangeArrowheads="1"/>
        </xdr:cNvSpPr>
      </xdr:nvSpPr>
      <xdr:spPr bwMode="auto">
        <a:xfrm>
          <a:off x="5000625" y="599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35</xdr:row>
      <xdr:rowOff>76200</xdr:rowOff>
    </xdr:from>
    <xdr:ext cx="76200" cy="200025"/>
    <xdr:sp macro="" textlink="">
      <xdr:nvSpPr>
        <xdr:cNvPr id="16673" name="Text Box 75" hidden="1">
          <a:extLst>
            <a:ext uri="{FF2B5EF4-FFF2-40B4-BE49-F238E27FC236}">
              <a16:creationId xmlns:a16="http://schemas.microsoft.com/office/drawing/2014/main" id="{BA066E43-7F17-4643-A480-A1DDCEDF7EDE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35</xdr:row>
      <xdr:rowOff>76200</xdr:rowOff>
    </xdr:from>
    <xdr:ext cx="76200" cy="200025"/>
    <xdr:sp macro="" textlink="">
      <xdr:nvSpPr>
        <xdr:cNvPr id="16674" name="Text Box 75" hidden="1">
          <a:extLst>
            <a:ext uri="{FF2B5EF4-FFF2-40B4-BE49-F238E27FC236}">
              <a16:creationId xmlns:a16="http://schemas.microsoft.com/office/drawing/2014/main" id="{A8E24523-B643-466F-8A11-13FCE24328A6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35</xdr:row>
      <xdr:rowOff>76200</xdr:rowOff>
    </xdr:from>
    <xdr:ext cx="76200" cy="200025"/>
    <xdr:sp macro="" textlink="">
      <xdr:nvSpPr>
        <xdr:cNvPr id="16675" name="Text Box 75" hidden="1">
          <a:extLst>
            <a:ext uri="{FF2B5EF4-FFF2-40B4-BE49-F238E27FC236}">
              <a16:creationId xmlns:a16="http://schemas.microsoft.com/office/drawing/2014/main" id="{2B557760-B42E-418B-B10A-473F3DF93257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35</xdr:row>
      <xdr:rowOff>76200</xdr:rowOff>
    </xdr:from>
    <xdr:ext cx="76200" cy="200025"/>
    <xdr:sp macro="" textlink="">
      <xdr:nvSpPr>
        <xdr:cNvPr id="16676" name="Text Box 75" hidden="1">
          <a:extLst>
            <a:ext uri="{FF2B5EF4-FFF2-40B4-BE49-F238E27FC236}">
              <a16:creationId xmlns:a16="http://schemas.microsoft.com/office/drawing/2014/main" id="{D30EFA1C-D3C7-4F51-BD68-DBF24FC69D7C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34</xdr:row>
      <xdr:rowOff>76200</xdr:rowOff>
    </xdr:from>
    <xdr:ext cx="76200" cy="200025"/>
    <xdr:sp macro="" textlink="">
      <xdr:nvSpPr>
        <xdr:cNvPr id="16677" name="Text Box 75" hidden="1">
          <a:extLst>
            <a:ext uri="{FF2B5EF4-FFF2-40B4-BE49-F238E27FC236}">
              <a16:creationId xmlns:a16="http://schemas.microsoft.com/office/drawing/2014/main" id="{273FABCD-09BA-4340-BDC2-2EBA829B73A6}"/>
            </a:ext>
          </a:extLst>
        </xdr:cNvPr>
        <xdr:cNvSpPr txBox="1">
          <a:spLocks noChangeArrowheads="1"/>
        </xdr:cNvSpPr>
      </xdr:nvSpPr>
      <xdr:spPr bwMode="auto">
        <a:xfrm>
          <a:off x="5000625" y="599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34</xdr:row>
      <xdr:rowOff>76200</xdr:rowOff>
    </xdr:from>
    <xdr:ext cx="76200" cy="200025"/>
    <xdr:sp macro="" textlink="">
      <xdr:nvSpPr>
        <xdr:cNvPr id="16678" name="Text Box 75" hidden="1">
          <a:extLst>
            <a:ext uri="{FF2B5EF4-FFF2-40B4-BE49-F238E27FC236}">
              <a16:creationId xmlns:a16="http://schemas.microsoft.com/office/drawing/2014/main" id="{1333AAE1-3F23-4FD6-8079-9E463953FC79}"/>
            </a:ext>
          </a:extLst>
        </xdr:cNvPr>
        <xdr:cNvSpPr txBox="1">
          <a:spLocks noChangeArrowheads="1"/>
        </xdr:cNvSpPr>
      </xdr:nvSpPr>
      <xdr:spPr bwMode="auto">
        <a:xfrm>
          <a:off x="5000625" y="599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34</xdr:row>
      <xdr:rowOff>76200</xdr:rowOff>
    </xdr:from>
    <xdr:ext cx="76200" cy="200025"/>
    <xdr:sp macro="" textlink="">
      <xdr:nvSpPr>
        <xdr:cNvPr id="16679" name="Text Box 75" hidden="1">
          <a:extLst>
            <a:ext uri="{FF2B5EF4-FFF2-40B4-BE49-F238E27FC236}">
              <a16:creationId xmlns:a16="http://schemas.microsoft.com/office/drawing/2014/main" id="{9B8D0E1B-C32D-45AE-B7D9-FF79EC4E0C7A}"/>
            </a:ext>
          </a:extLst>
        </xdr:cNvPr>
        <xdr:cNvSpPr txBox="1">
          <a:spLocks noChangeArrowheads="1"/>
        </xdr:cNvSpPr>
      </xdr:nvSpPr>
      <xdr:spPr bwMode="auto">
        <a:xfrm>
          <a:off x="5000625" y="599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34</xdr:row>
      <xdr:rowOff>76200</xdr:rowOff>
    </xdr:from>
    <xdr:ext cx="76200" cy="200025"/>
    <xdr:sp macro="" textlink="">
      <xdr:nvSpPr>
        <xdr:cNvPr id="16680" name="Text Box 75" hidden="1">
          <a:extLst>
            <a:ext uri="{FF2B5EF4-FFF2-40B4-BE49-F238E27FC236}">
              <a16:creationId xmlns:a16="http://schemas.microsoft.com/office/drawing/2014/main" id="{41A82276-C52E-4E57-8863-0289C0F94990}"/>
            </a:ext>
          </a:extLst>
        </xdr:cNvPr>
        <xdr:cNvSpPr txBox="1">
          <a:spLocks noChangeArrowheads="1"/>
        </xdr:cNvSpPr>
      </xdr:nvSpPr>
      <xdr:spPr bwMode="auto">
        <a:xfrm>
          <a:off x="5000625" y="599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34</xdr:row>
      <xdr:rowOff>76200</xdr:rowOff>
    </xdr:from>
    <xdr:ext cx="76200" cy="200025"/>
    <xdr:sp macro="" textlink="">
      <xdr:nvSpPr>
        <xdr:cNvPr id="16681" name="Text Box 75" hidden="1">
          <a:extLst>
            <a:ext uri="{FF2B5EF4-FFF2-40B4-BE49-F238E27FC236}">
              <a16:creationId xmlns:a16="http://schemas.microsoft.com/office/drawing/2014/main" id="{F94E26FA-A252-446F-A5EA-6B09082EBA18}"/>
            </a:ext>
          </a:extLst>
        </xdr:cNvPr>
        <xdr:cNvSpPr txBox="1">
          <a:spLocks noChangeArrowheads="1"/>
        </xdr:cNvSpPr>
      </xdr:nvSpPr>
      <xdr:spPr bwMode="auto">
        <a:xfrm>
          <a:off x="5000625" y="599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35</xdr:row>
      <xdr:rowOff>76200</xdr:rowOff>
    </xdr:from>
    <xdr:ext cx="76200" cy="200025"/>
    <xdr:sp macro="" textlink="">
      <xdr:nvSpPr>
        <xdr:cNvPr id="16682" name="Text Box 75" hidden="1">
          <a:extLst>
            <a:ext uri="{FF2B5EF4-FFF2-40B4-BE49-F238E27FC236}">
              <a16:creationId xmlns:a16="http://schemas.microsoft.com/office/drawing/2014/main" id="{0F294FED-6C26-4995-96A3-4B338FFEE851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35</xdr:row>
      <xdr:rowOff>76200</xdr:rowOff>
    </xdr:from>
    <xdr:ext cx="76200" cy="200025"/>
    <xdr:sp macro="" textlink="">
      <xdr:nvSpPr>
        <xdr:cNvPr id="16683" name="Text Box 75" hidden="1">
          <a:extLst>
            <a:ext uri="{FF2B5EF4-FFF2-40B4-BE49-F238E27FC236}">
              <a16:creationId xmlns:a16="http://schemas.microsoft.com/office/drawing/2014/main" id="{649459F6-2B44-437C-ABF5-87E5E65D03B4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35</xdr:row>
      <xdr:rowOff>76200</xdr:rowOff>
    </xdr:from>
    <xdr:ext cx="76200" cy="200025"/>
    <xdr:sp macro="" textlink="">
      <xdr:nvSpPr>
        <xdr:cNvPr id="16684" name="Text Box 75" hidden="1">
          <a:extLst>
            <a:ext uri="{FF2B5EF4-FFF2-40B4-BE49-F238E27FC236}">
              <a16:creationId xmlns:a16="http://schemas.microsoft.com/office/drawing/2014/main" id="{37D0AE0D-D4E5-48C3-8AAC-BCBDD1D24270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35</xdr:row>
      <xdr:rowOff>76200</xdr:rowOff>
    </xdr:from>
    <xdr:ext cx="76200" cy="200025"/>
    <xdr:sp macro="" textlink="">
      <xdr:nvSpPr>
        <xdr:cNvPr id="16685" name="Text Box 75" hidden="1">
          <a:extLst>
            <a:ext uri="{FF2B5EF4-FFF2-40B4-BE49-F238E27FC236}">
              <a16:creationId xmlns:a16="http://schemas.microsoft.com/office/drawing/2014/main" id="{B8E05661-5587-4A85-B4F1-3F3D839D2129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35</xdr:row>
      <xdr:rowOff>76200</xdr:rowOff>
    </xdr:from>
    <xdr:ext cx="76200" cy="200025"/>
    <xdr:sp macro="" textlink="">
      <xdr:nvSpPr>
        <xdr:cNvPr id="16686" name="Text Box 75" hidden="1">
          <a:extLst>
            <a:ext uri="{FF2B5EF4-FFF2-40B4-BE49-F238E27FC236}">
              <a16:creationId xmlns:a16="http://schemas.microsoft.com/office/drawing/2014/main" id="{3C58DAFB-1D9B-4487-BE1F-9D726245EC6B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34</xdr:row>
      <xdr:rowOff>76200</xdr:rowOff>
    </xdr:from>
    <xdr:ext cx="76200" cy="200025"/>
    <xdr:sp macro="" textlink="">
      <xdr:nvSpPr>
        <xdr:cNvPr id="16687" name="Text Box 75" hidden="1">
          <a:extLst>
            <a:ext uri="{FF2B5EF4-FFF2-40B4-BE49-F238E27FC236}">
              <a16:creationId xmlns:a16="http://schemas.microsoft.com/office/drawing/2014/main" id="{5DB8168C-FBD9-456F-8D9F-0C1C21932F64}"/>
            </a:ext>
          </a:extLst>
        </xdr:cNvPr>
        <xdr:cNvSpPr txBox="1">
          <a:spLocks noChangeArrowheads="1"/>
        </xdr:cNvSpPr>
      </xdr:nvSpPr>
      <xdr:spPr bwMode="auto">
        <a:xfrm>
          <a:off x="5000625" y="599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34</xdr:row>
      <xdr:rowOff>76200</xdr:rowOff>
    </xdr:from>
    <xdr:ext cx="76200" cy="200025"/>
    <xdr:sp macro="" textlink="">
      <xdr:nvSpPr>
        <xdr:cNvPr id="16688" name="Text Box 75" hidden="1">
          <a:extLst>
            <a:ext uri="{FF2B5EF4-FFF2-40B4-BE49-F238E27FC236}">
              <a16:creationId xmlns:a16="http://schemas.microsoft.com/office/drawing/2014/main" id="{5912B8E1-5DEA-498B-A825-DEB67B4B42A3}"/>
            </a:ext>
          </a:extLst>
        </xdr:cNvPr>
        <xdr:cNvSpPr txBox="1">
          <a:spLocks noChangeArrowheads="1"/>
        </xdr:cNvSpPr>
      </xdr:nvSpPr>
      <xdr:spPr bwMode="auto">
        <a:xfrm>
          <a:off x="5000625" y="599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34</xdr:row>
      <xdr:rowOff>76200</xdr:rowOff>
    </xdr:from>
    <xdr:ext cx="76200" cy="200025"/>
    <xdr:sp macro="" textlink="">
      <xdr:nvSpPr>
        <xdr:cNvPr id="16689" name="Text Box 75" hidden="1">
          <a:extLst>
            <a:ext uri="{FF2B5EF4-FFF2-40B4-BE49-F238E27FC236}">
              <a16:creationId xmlns:a16="http://schemas.microsoft.com/office/drawing/2014/main" id="{4B06DCEC-D103-4726-9010-5C129196527E}"/>
            </a:ext>
          </a:extLst>
        </xdr:cNvPr>
        <xdr:cNvSpPr txBox="1">
          <a:spLocks noChangeArrowheads="1"/>
        </xdr:cNvSpPr>
      </xdr:nvSpPr>
      <xdr:spPr bwMode="auto">
        <a:xfrm>
          <a:off x="5000625" y="599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34</xdr:row>
      <xdr:rowOff>76200</xdr:rowOff>
    </xdr:from>
    <xdr:ext cx="76200" cy="200025"/>
    <xdr:sp macro="" textlink="">
      <xdr:nvSpPr>
        <xdr:cNvPr id="16690" name="Text Box 75" hidden="1">
          <a:extLst>
            <a:ext uri="{FF2B5EF4-FFF2-40B4-BE49-F238E27FC236}">
              <a16:creationId xmlns:a16="http://schemas.microsoft.com/office/drawing/2014/main" id="{E1E5A14A-A63D-43CE-843A-07F5153DEE2A}"/>
            </a:ext>
          </a:extLst>
        </xdr:cNvPr>
        <xdr:cNvSpPr txBox="1">
          <a:spLocks noChangeArrowheads="1"/>
        </xdr:cNvSpPr>
      </xdr:nvSpPr>
      <xdr:spPr bwMode="auto">
        <a:xfrm>
          <a:off x="5000625" y="599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34</xdr:row>
      <xdr:rowOff>76200</xdr:rowOff>
    </xdr:from>
    <xdr:ext cx="76200" cy="200025"/>
    <xdr:sp macro="" textlink="">
      <xdr:nvSpPr>
        <xdr:cNvPr id="16691" name="Text Box 75" hidden="1">
          <a:extLst>
            <a:ext uri="{FF2B5EF4-FFF2-40B4-BE49-F238E27FC236}">
              <a16:creationId xmlns:a16="http://schemas.microsoft.com/office/drawing/2014/main" id="{71903E10-2C08-4D8F-9C8F-56E5918A4F80}"/>
            </a:ext>
          </a:extLst>
        </xdr:cNvPr>
        <xdr:cNvSpPr txBox="1">
          <a:spLocks noChangeArrowheads="1"/>
        </xdr:cNvSpPr>
      </xdr:nvSpPr>
      <xdr:spPr bwMode="auto">
        <a:xfrm>
          <a:off x="5000625" y="599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34</xdr:row>
      <xdr:rowOff>76200</xdr:rowOff>
    </xdr:from>
    <xdr:ext cx="76200" cy="200025"/>
    <xdr:sp macro="" textlink="">
      <xdr:nvSpPr>
        <xdr:cNvPr id="16692" name="Text Box 75" hidden="1">
          <a:extLst>
            <a:ext uri="{FF2B5EF4-FFF2-40B4-BE49-F238E27FC236}">
              <a16:creationId xmlns:a16="http://schemas.microsoft.com/office/drawing/2014/main" id="{3A00E527-27BE-4FA0-9FF1-916244B493DE}"/>
            </a:ext>
          </a:extLst>
        </xdr:cNvPr>
        <xdr:cNvSpPr txBox="1">
          <a:spLocks noChangeArrowheads="1"/>
        </xdr:cNvSpPr>
      </xdr:nvSpPr>
      <xdr:spPr bwMode="auto">
        <a:xfrm>
          <a:off x="5000625" y="599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35</xdr:row>
      <xdr:rowOff>76200</xdr:rowOff>
    </xdr:from>
    <xdr:ext cx="76200" cy="200025"/>
    <xdr:sp macro="" textlink="">
      <xdr:nvSpPr>
        <xdr:cNvPr id="16693" name="Text Box 75" hidden="1">
          <a:extLst>
            <a:ext uri="{FF2B5EF4-FFF2-40B4-BE49-F238E27FC236}">
              <a16:creationId xmlns:a16="http://schemas.microsoft.com/office/drawing/2014/main" id="{91B7E7F7-FD17-47B3-8967-BA09CB4EAE4B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35</xdr:row>
      <xdr:rowOff>76200</xdr:rowOff>
    </xdr:from>
    <xdr:ext cx="76200" cy="200025"/>
    <xdr:sp macro="" textlink="">
      <xdr:nvSpPr>
        <xdr:cNvPr id="16694" name="Text Box 75" hidden="1">
          <a:extLst>
            <a:ext uri="{FF2B5EF4-FFF2-40B4-BE49-F238E27FC236}">
              <a16:creationId xmlns:a16="http://schemas.microsoft.com/office/drawing/2014/main" id="{C9674CD6-36C4-49A5-ACE2-7AE4920D2595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35</xdr:row>
      <xdr:rowOff>76200</xdr:rowOff>
    </xdr:from>
    <xdr:ext cx="76200" cy="200025"/>
    <xdr:sp macro="" textlink="">
      <xdr:nvSpPr>
        <xdr:cNvPr id="16695" name="Text Box 75" hidden="1">
          <a:extLst>
            <a:ext uri="{FF2B5EF4-FFF2-40B4-BE49-F238E27FC236}">
              <a16:creationId xmlns:a16="http://schemas.microsoft.com/office/drawing/2014/main" id="{DCE204FE-2E30-4ACD-AEFD-FD1C882EA12F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35</xdr:row>
      <xdr:rowOff>76200</xdr:rowOff>
    </xdr:from>
    <xdr:ext cx="76200" cy="200025"/>
    <xdr:sp macro="" textlink="">
      <xdr:nvSpPr>
        <xdr:cNvPr id="16696" name="Text Box 75" hidden="1">
          <a:extLst>
            <a:ext uri="{FF2B5EF4-FFF2-40B4-BE49-F238E27FC236}">
              <a16:creationId xmlns:a16="http://schemas.microsoft.com/office/drawing/2014/main" id="{1D86A0B8-920B-428E-8437-616DC2020518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35</xdr:row>
      <xdr:rowOff>76200</xdr:rowOff>
    </xdr:from>
    <xdr:ext cx="76200" cy="200025"/>
    <xdr:sp macro="" textlink="">
      <xdr:nvSpPr>
        <xdr:cNvPr id="16697" name="Text Box 75" hidden="1">
          <a:extLst>
            <a:ext uri="{FF2B5EF4-FFF2-40B4-BE49-F238E27FC236}">
              <a16:creationId xmlns:a16="http://schemas.microsoft.com/office/drawing/2014/main" id="{9A113A4A-F481-47DA-93B1-FEFB9C7F6B88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35</xdr:row>
      <xdr:rowOff>76200</xdr:rowOff>
    </xdr:from>
    <xdr:ext cx="76200" cy="200025"/>
    <xdr:sp macro="" textlink="">
      <xdr:nvSpPr>
        <xdr:cNvPr id="16698" name="Text Box 75" hidden="1">
          <a:extLst>
            <a:ext uri="{FF2B5EF4-FFF2-40B4-BE49-F238E27FC236}">
              <a16:creationId xmlns:a16="http://schemas.microsoft.com/office/drawing/2014/main" id="{10F8F4D8-F146-485E-8736-930ACE6D0440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34</xdr:row>
      <xdr:rowOff>76200</xdr:rowOff>
    </xdr:from>
    <xdr:ext cx="76200" cy="200025"/>
    <xdr:sp macro="" textlink="">
      <xdr:nvSpPr>
        <xdr:cNvPr id="16699" name="Text Box 75" hidden="1">
          <a:extLst>
            <a:ext uri="{FF2B5EF4-FFF2-40B4-BE49-F238E27FC236}">
              <a16:creationId xmlns:a16="http://schemas.microsoft.com/office/drawing/2014/main" id="{5102E5BA-2FF9-402C-B8DC-D210B9B5A861}"/>
            </a:ext>
          </a:extLst>
        </xdr:cNvPr>
        <xdr:cNvSpPr txBox="1">
          <a:spLocks noChangeArrowheads="1"/>
        </xdr:cNvSpPr>
      </xdr:nvSpPr>
      <xdr:spPr bwMode="auto">
        <a:xfrm>
          <a:off x="5000625" y="599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34</xdr:row>
      <xdr:rowOff>76200</xdr:rowOff>
    </xdr:from>
    <xdr:ext cx="76200" cy="200025"/>
    <xdr:sp macro="" textlink="">
      <xdr:nvSpPr>
        <xdr:cNvPr id="16700" name="Text Box 75" hidden="1">
          <a:extLst>
            <a:ext uri="{FF2B5EF4-FFF2-40B4-BE49-F238E27FC236}">
              <a16:creationId xmlns:a16="http://schemas.microsoft.com/office/drawing/2014/main" id="{40C4AC89-8D33-455B-9E6E-332E13A91571}"/>
            </a:ext>
          </a:extLst>
        </xdr:cNvPr>
        <xdr:cNvSpPr txBox="1">
          <a:spLocks noChangeArrowheads="1"/>
        </xdr:cNvSpPr>
      </xdr:nvSpPr>
      <xdr:spPr bwMode="auto">
        <a:xfrm>
          <a:off x="5000625" y="599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34</xdr:row>
      <xdr:rowOff>76200</xdr:rowOff>
    </xdr:from>
    <xdr:ext cx="76200" cy="200025"/>
    <xdr:sp macro="" textlink="">
      <xdr:nvSpPr>
        <xdr:cNvPr id="16701" name="Text Box 75" hidden="1">
          <a:extLst>
            <a:ext uri="{FF2B5EF4-FFF2-40B4-BE49-F238E27FC236}">
              <a16:creationId xmlns:a16="http://schemas.microsoft.com/office/drawing/2014/main" id="{C4766D7D-DC01-42D3-AA99-AB717DEEEC6A}"/>
            </a:ext>
          </a:extLst>
        </xdr:cNvPr>
        <xdr:cNvSpPr txBox="1">
          <a:spLocks noChangeArrowheads="1"/>
        </xdr:cNvSpPr>
      </xdr:nvSpPr>
      <xdr:spPr bwMode="auto">
        <a:xfrm>
          <a:off x="5000625" y="599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34</xdr:row>
      <xdr:rowOff>76200</xdr:rowOff>
    </xdr:from>
    <xdr:ext cx="76200" cy="200025"/>
    <xdr:sp macro="" textlink="">
      <xdr:nvSpPr>
        <xdr:cNvPr id="16702" name="Text Box 75" hidden="1">
          <a:extLst>
            <a:ext uri="{FF2B5EF4-FFF2-40B4-BE49-F238E27FC236}">
              <a16:creationId xmlns:a16="http://schemas.microsoft.com/office/drawing/2014/main" id="{D189E8CF-5B00-4D4B-B480-2021C76332C0}"/>
            </a:ext>
          </a:extLst>
        </xdr:cNvPr>
        <xdr:cNvSpPr txBox="1">
          <a:spLocks noChangeArrowheads="1"/>
        </xdr:cNvSpPr>
      </xdr:nvSpPr>
      <xdr:spPr bwMode="auto">
        <a:xfrm>
          <a:off x="5000625" y="599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35</xdr:row>
      <xdr:rowOff>76200</xdr:rowOff>
    </xdr:from>
    <xdr:ext cx="76200" cy="200025"/>
    <xdr:sp macro="" textlink="">
      <xdr:nvSpPr>
        <xdr:cNvPr id="16703" name="Text Box 75" hidden="1">
          <a:extLst>
            <a:ext uri="{FF2B5EF4-FFF2-40B4-BE49-F238E27FC236}">
              <a16:creationId xmlns:a16="http://schemas.microsoft.com/office/drawing/2014/main" id="{62CD5C35-25AC-484A-9543-78FEEBAF998F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35</xdr:row>
      <xdr:rowOff>76200</xdr:rowOff>
    </xdr:from>
    <xdr:ext cx="76200" cy="200025"/>
    <xdr:sp macro="" textlink="">
      <xdr:nvSpPr>
        <xdr:cNvPr id="16704" name="Text Box 75" hidden="1">
          <a:extLst>
            <a:ext uri="{FF2B5EF4-FFF2-40B4-BE49-F238E27FC236}">
              <a16:creationId xmlns:a16="http://schemas.microsoft.com/office/drawing/2014/main" id="{3D88F32F-4313-4DB6-82BE-5493EFE0E348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35</xdr:row>
      <xdr:rowOff>76200</xdr:rowOff>
    </xdr:from>
    <xdr:ext cx="76200" cy="200025"/>
    <xdr:sp macro="" textlink="">
      <xdr:nvSpPr>
        <xdr:cNvPr id="16705" name="Text Box 75" hidden="1">
          <a:extLst>
            <a:ext uri="{FF2B5EF4-FFF2-40B4-BE49-F238E27FC236}">
              <a16:creationId xmlns:a16="http://schemas.microsoft.com/office/drawing/2014/main" id="{5FBE4CE5-39D7-49E3-9339-12DC0DB9C60B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35</xdr:row>
      <xdr:rowOff>76200</xdr:rowOff>
    </xdr:from>
    <xdr:ext cx="76200" cy="200025"/>
    <xdr:sp macro="" textlink="">
      <xdr:nvSpPr>
        <xdr:cNvPr id="16706" name="Text Box 75" hidden="1">
          <a:extLst>
            <a:ext uri="{FF2B5EF4-FFF2-40B4-BE49-F238E27FC236}">
              <a16:creationId xmlns:a16="http://schemas.microsoft.com/office/drawing/2014/main" id="{2C8BB409-780B-4434-AD02-1CAD18576977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34</xdr:row>
      <xdr:rowOff>76200</xdr:rowOff>
    </xdr:from>
    <xdr:ext cx="76200" cy="200025"/>
    <xdr:sp macro="" textlink="">
      <xdr:nvSpPr>
        <xdr:cNvPr id="16707" name="Text Box 75" hidden="1">
          <a:extLst>
            <a:ext uri="{FF2B5EF4-FFF2-40B4-BE49-F238E27FC236}">
              <a16:creationId xmlns:a16="http://schemas.microsoft.com/office/drawing/2014/main" id="{6155AC2C-4380-4BC8-B8A7-CD8D13B37417}"/>
            </a:ext>
          </a:extLst>
        </xdr:cNvPr>
        <xdr:cNvSpPr txBox="1">
          <a:spLocks noChangeArrowheads="1"/>
        </xdr:cNvSpPr>
      </xdr:nvSpPr>
      <xdr:spPr bwMode="auto">
        <a:xfrm>
          <a:off x="5000625" y="599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34</xdr:row>
      <xdr:rowOff>76200</xdr:rowOff>
    </xdr:from>
    <xdr:ext cx="76200" cy="200025"/>
    <xdr:sp macro="" textlink="">
      <xdr:nvSpPr>
        <xdr:cNvPr id="16708" name="Text Box 75" hidden="1">
          <a:extLst>
            <a:ext uri="{FF2B5EF4-FFF2-40B4-BE49-F238E27FC236}">
              <a16:creationId xmlns:a16="http://schemas.microsoft.com/office/drawing/2014/main" id="{95D5385B-D0A4-4BC9-8CF6-0F906AA123F4}"/>
            </a:ext>
          </a:extLst>
        </xdr:cNvPr>
        <xdr:cNvSpPr txBox="1">
          <a:spLocks noChangeArrowheads="1"/>
        </xdr:cNvSpPr>
      </xdr:nvSpPr>
      <xdr:spPr bwMode="auto">
        <a:xfrm>
          <a:off x="5000625" y="599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34</xdr:row>
      <xdr:rowOff>76200</xdr:rowOff>
    </xdr:from>
    <xdr:ext cx="76200" cy="200025"/>
    <xdr:sp macro="" textlink="">
      <xdr:nvSpPr>
        <xdr:cNvPr id="16709" name="Text Box 75" hidden="1">
          <a:extLst>
            <a:ext uri="{FF2B5EF4-FFF2-40B4-BE49-F238E27FC236}">
              <a16:creationId xmlns:a16="http://schemas.microsoft.com/office/drawing/2014/main" id="{D5794E10-14EB-422D-A19D-EAE4A9A68CF2}"/>
            </a:ext>
          </a:extLst>
        </xdr:cNvPr>
        <xdr:cNvSpPr txBox="1">
          <a:spLocks noChangeArrowheads="1"/>
        </xdr:cNvSpPr>
      </xdr:nvSpPr>
      <xdr:spPr bwMode="auto">
        <a:xfrm>
          <a:off x="5000625" y="599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34</xdr:row>
      <xdr:rowOff>76200</xdr:rowOff>
    </xdr:from>
    <xdr:ext cx="76200" cy="200025"/>
    <xdr:sp macro="" textlink="">
      <xdr:nvSpPr>
        <xdr:cNvPr id="16710" name="Text Box 75" hidden="1">
          <a:extLst>
            <a:ext uri="{FF2B5EF4-FFF2-40B4-BE49-F238E27FC236}">
              <a16:creationId xmlns:a16="http://schemas.microsoft.com/office/drawing/2014/main" id="{1B07F351-89E4-48AC-BF27-63070F8A8EF2}"/>
            </a:ext>
          </a:extLst>
        </xdr:cNvPr>
        <xdr:cNvSpPr txBox="1">
          <a:spLocks noChangeArrowheads="1"/>
        </xdr:cNvSpPr>
      </xdr:nvSpPr>
      <xdr:spPr bwMode="auto">
        <a:xfrm>
          <a:off x="5000625" y="599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34</xdr:row>
      <xdr:rowOff>76200</xdr:rowOff>
    </xdr:from>
    <xdr:ext cx="76200" cy="200025"/>
    <xdr:sp macro="" textlink="">
      <xdr:nvSpPr>
        <xdr:cNvPr id="16711" name="Text Box 75" hidden="1">
          <a:extLst>
            <a:ext uri="{FF2B5EF4-FFF2-40B4-BE49-F238E27FC236}">
              <a16:creationId xmlns:a16="http://schemas.microsoft.com/office/drawing/2014/main" id="{6B17897C-C0E9-4951-9878-4F498E5B8756}"/>
            </a:ext>
          </a:extLst>
        </xdr:cNvPr>
        <xdr:cNvSpPr txBox="1">
          <a:spLocks noChangeArrowheads="1"/>
        </xdr:cNvSpPr>
      </xdr:nvSpPr>
      <xdr:spPr bwMode="auto">
        <a:xfrm>
          <a:off x="5000625" y="599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35</xdr:row>
      <xdr:rowOff>76200</xdr:rowOff>
    </xdr:from>
    <xdr:ext cx="76200" cy="200025"/>
    <xdr:sp macro="" textlink="">
      <xdr:nvSpPr>
        <xdr:cNvPr id="16712" name="Text Box 75" hidden="1">
          <a:extLst>
            <a:ext uri="{FF2B5EF4-FFF2-40B4-BE49-F238E27FC236}">
              <a16:creationId xmlns:a16="http://schemas.microsoft.com/office/drawing/2014/main" id="{1369D9A9-82EF-49F7-AD27-0F7F89EA4388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35</xdr:row>
      <xdr:rowOff>76200</xdr:rowOff>
    </xdr:from>
    <xdr:ext cx="76200" cy="200025"/>
    <xdr:sp macro="" textlink="">
      <xdr:nvSpPr>
        <xdr:cNvPr id="16713" name="Text Box 75" hidden="1">
          <a:extLst>
            <a:ext uri="{FF2B5EF4-FFF2-40B4-BE49-F238E27FC236}">
              <a16:creationId xmlns:a16="http://schemas.microsoft.com/office/drawing/2014/main" id="{8043576C-1B4F-4E42-B30B-B1BD3EC0F729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35</xdr:row>
      <xdr:rowOff>76200</xdr:rowOff>
    </xdr:from>
    <xdr:ext cx="76200" cy="200025"/>
    <xdr:sp macro="" textlink="">
      <xdr:nvSpPr>
        <xdr:cNvPr id="16714" name="Text Box 75" hidden="1">
          <a:extLst>
            <a:ext uri="{FF2B5EF4-FFF2-40B4-BE49-F238E27FC236}">
              <a16:creationId xmlns:a16="http://schemas.microsoft.com/office/drawing/2014/main" id="{92A698B0-A56E-45F6-87C6-A7F35E9EFB12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35</xdr:row>
      <xdr:rowOff>76200</xdr:rowOff>
    </xdr:from>
    <xdr:ext cx="76200" cy="200025"/>
    <xdr:sp macro="" textlink="">
      <xdr:nvSpPr>
        <xdr:cNvPr id="16715" name="Text Box 75" hidden="1">
          <a:extLst>
            <a:ext uri="{FF2B5EF4-FFF2-40B4-BE49-F238E27FC236}">
              <a16:creationId xmlns:a16="http://schemas.microsoft.com/office/drawing/2014/main" id="{7EB860A2-735A-43B9-B29F-C13F2156B495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35</xdr:row>
      <xdr:rowOff>76200</xdr:rowOff>
    </xdr:from>
    <xdr:ext cx="76200" cy="200025"/>
    <xdr:sp macro="" textlink="">
      <xdr:nvSpPr>
        <xdr:cNvPr id="16716" name="Text Box 75" hidden="1">
          <a:extLst>
            <a:ext uri="{FF2B5EF4-FFF2-40B4-BE49-F238E27FC236}">
              <a16:creationId xmlns:a16="http://schemas.microsoft.com/office/drawing/2014/main" id="{A6E404C0-CB01-43C2-9DE1-9C7B76F3BED2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34</xdr:row>
      <xdr:rowOff>76200</xdr:rowOff>
    </xdr:from>
    <xdr:ext cx="76200" cy="200025"/>
    <xdr:sp macro="" textlink="">
      <xdr:nvSpPr>
        <xdr:cNvPr id="16717" name="Text Box 75" hidden="1">
          <a:extLst>
            <a:ext uri="{FF2B5EF4-FFF2-40B4-BE49-F238E27FC236}">
              <a16:creationId xmlns:a16="http://schemas.microsoft.com/office/drawing/2014/main" id="{06D1B9E1-5A20-40FD-9983-35FAA3B82EA1}"/>
            </a:ext>
          </a:extLst>
        </xdr:cNvPr>
        <xdr:cNvSpPr txBox="1">
          <a:spLocks noChangeArrowheads="1"/>
        </xdr:cNvSpPr>
      </xdr:nvSpPr>
      <xdr:spPr bwMode="auto">
        <a:xfrm>
          <a:off x="5000625" y="599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34</xdr:row>
      <xdr:rowOff>76200</xdr:rowOff>
    </xdr:from>
    <xdr:ext cx="76200" cy="200025"/>
    <xdr:sp macro="" textlink="">
      <xdr:nvSpPr>
        <xdr:cNvPr id="16718" name="Text Box 75" hidden="1">
          <a:extLst>
            <a:ext uri="{FF2B5EF4-FFF2-40B4-BE49-F238E27FC236}">
              <a16:creationId xmlns:a16="http://schemas.microsoft.com/office/drawing/2014/main" id="{892858EC-752A-4710-A538-A61B6CEB5ADE}"/>
            </a:ext>
          </a:extLst>
        </xdr:cNvPr>
        <xdr:cNvSpPr txBox="1">
          <a:spLocks noChangeArrowheads="1"/>
        </xdr:cNvSpPr>
      </xdr:nvSpPr>
      <xdr:spPr bwMode="auto">
        <a:xfrm>
          <a:off x="5000625" y="599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34</xdr:row>
      <xdr:rowOff>76200</xdr:rowOff>
    </xdr:from>
    <xdr:ext cx="76200" cy="200025"/>
    <xdr:sp macro="" textlink="">
      <xdr:nvSpPr>
        <xdr:cNvPr id="16719" name="Text Box 75" hidden="1">
          <a:extLst>
            <a:ext uri="{FF2B5EF4-FFF2-40B4-BE49-F238E27FC236}">
              <a16:creationId xmlns:a16="http://schemas.microsoft.com/office/drawing/2014/main" id="{A37938DA-2DF6-4053-AD4F-8401FCCD520A}"/>
            </a:ext>
          </a:extLst>
        </xdr:cNvPr>
        <xdr:cNvSpPr txBox="1">
          <a:spLocks noChangeArrowheads="1"/>
        </xdr:cNvSpPr>
      </xdr:nvSpPr>
      <xdr:spPr bwMode="auto">
        <a:xfrm>
          <a:off x="5000625" y="599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34</xdr:row>
      <xdr:rowOff>76200</xdr:rowOff>
    </xdr:from>
    <xdr:ext cx="76200" cy="200025"/>
    <xdr:sp macro="" textlink="">
      <xdr:nvSpPr>
        <xdr:cNvPr id="16720" name="Text Box 75" hidden="1">
          <a:extLst>
            <a:ext uri="{FF2B5EF4-FFF2-40B4-BE49-F238E27FC236}">
              <a16:creationId xmlns:a16="http://schemas.microsoft.com/office/drawing/2014/main" id="{6C47AA32-5295-4E9A-8489-96E14AE73715}"/>
            </a:ext>
          </a:extLst>
        </xdr:cNvPr>
        <xdr:cNvSpPr txBox="1">
          <a:spLocks noChangeArrowheads="1"/>
        </xdr:cNvSpPr>
      </xdr:nvSpPr>
      <xdr:spPr bwMode="auto">
        <a:xfrm>
          <a:off x="5000625" y="599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34</xdr:row>
      <xdr:rowOff>76200</xdr:rowOff>
    </xdr:from>
    <xdr:ext cx="76200" cy="200025"/>
    <xdr:sp macro="" textlink="">
      <xdr:nvSpPr>
        <xdr:cNvPr id="16721" name="Text Box 75" hidden="1">
          <a:extLst>
            <a:ext uri="{FF2B5EF4-FFF2-40B4-BE49-F238E27FC236}">
              <a16:creationId xmlns:a16="http://schemas.microsoft.com/office/drawing/2014/main" id="{FA13F603-7F00-4E8F-851C-36C7D646FE2E}"/>
            </a:ext>
          </a:extLst>
        </xdr:cNvPr>
        <xdr:cNvSpPr txBox="1">
          <a:spLocks noChangeArrowheads="1"/>
        </xdr:cNvSpPr>
      </xdr:nvSpPr>
      <xdr:spPr bwMode="auto">
        <a:xfrm>
          <a:off x="5000625" y="599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34</xdr:row>
      <xdr:rowOff>76200</xdr:rowOff>
    </xdr:from>
    <xdr:ext cx="76200" cy="200025"/>
    <xdr:sp macro="" textlink="">
      <xdr:nvSpPr>
        <xdr:cNvPr id="16722" name="Text Box 75" hidden="1">
          <a:extLst>
            <a:ext uri="{FF2B5EF4-FFF2-40B4-BE49-F238E27FC236}">
              <a16:creationId xmlns:a16="http://schemas.microsoft.com/office/drawing/2014/main" id="{A0A45B50-A76E-400F-8AF5-7994346184C5}"/>
            </a:ext>
          </a:extLst>
        </xdr:cNvPr>
        <xdr:cNvSpPr txBox="1">
          <a:spLocks noChangeArrowheads="1"/>
        </xdr:cNvSpPr>
      </xdr:nvSpPr>
      <xdr:spPr bwMode="auto">
        <a:xfrm>
          <a:off x="5000625" y="599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35</xdr:row>
      <xdr:rowOff>76200</xdr:rowOff>
    </xdr:from>
    <xdr:ext cx="76200" cy="200025"/>
    <xdr:sp macro="" textlink="">
      <xdr:nvSpPr>
        <xdr:cNvPr id="16723" name="Text Box 75" hidden="1">
          <a:extLst>
            <a:ext uri="{FF2B5EF4-FFF2-40B4-BE49-F238E27FC236}">
              <a16:creationId xmlns:a16="http://schemas.microsoft.com/office/drawing/2014/main" id="{363AB6BC-F827-4A02-8D2D-E537E5C59B54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35</xdr:row>
      <xdr:rowOff>76200</xdr:rowOff>
    </xdr:from>
    <xdr:ext cx="76200" cy="200025"/>
    <xdr:sp macro="" textlink="">
      <xdr:nvSpPr>
        <xdr:cNvPr id="16724" name="Text Box 75" hidden="1">
          <a:extLst>
            <a:ext uri="{FF2B5EF4-FFF2-40B4-BE49-F238E27FC236}">
              <a16:creationId xmlns:a16="http://schemas.microsoft.com/office/drawing/2014/main" id="{A01DBD1F-21AA-4527-9A2F-D98E58F58525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35</xdr:row>
      <xdr:rowOff>76200</xdr:rowOff>
    </xdr:from>
    <xdr:ext cx="76200" cy="200025"/>
    <xdr:sp macro="" textlink="">
      <xdr:nvSpPr>
        <xdr:cNvPr id="16725" name="Text Box 75" hidden="1">
          <a:extLst>
            <a:ext uri="{FF2B5EF4-FFF2-40B4-BE49-F238E27FC236}">
              <a16:creationId xmlns:a16="http://schemas.microsoft.com/office/drawing/2014/main" id="{D36C459A-F693-4F3D-8963-25F2F74492ED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35</xdr:row>
      <xdr:rowOff>76200</xdr:rowOff>
    </xdr:from>
    <xdr:ext cx="76200" cy="200025"/>
    <xdr:sp macro="" textlink="">
      <xdr:nvSpPr>
        <xdr:cNvPr id="16726" name="Text Box 75" hidden="1">
          <a:extLst>
            <a:ext uri="{FF2B5EF4-FFF2-40B4-BE49-F238E27FC236}">
              <a16:creationId xmlns:a16="http://schemas.microsoft.com/office/drawing/2014/main" id="{BF8A112F-8721-49C1-953B-6C1F2FBC9605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35</xdr:row>
      <xdr:rowOff>76200</xdr:rowOff>
    </xdr:from>
    <xdr:ext cx="76200" cy="200025"/>
    <xdr:sp macro="" textlink="">
      <xdr:nvSpPr>
        <xdr:cNvPr id="16727" name="Text Box 75" hidden="1">
          <a:extLst>
            <a:ext uri="{FF2B5EF4-FFF2-40B4-BE49-F238E27FC236}">
              <a16:creationId xmlns:a16="http://schemas.microsoft.com/office/drawing/2014/main" id="{E51B4566-02B9-41E6-92EC-59BB9F82B057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35</xdr:row>
      <xdr:rowOff>76200</xdr:rowOff>
    </xdr:from>
    <xdr:ext cx="76200" cy="200025"/>
    <xdr:sp macro="" textlink="">
      <xdr:nvSpPr>
        <xdr:cNvPr id="16728" name="Text Box 75" hidden="1">
          <a:extLst>
            <a:ext uri="{FF2B5EF4-FFF2-40B4-BE49-F238E27FC236}">
              <a16:creationId xmlns:a16="http://schemas.microsoft.com/office/drawing/2014/main" id="{713FEA38-F47B-4BF5-B21D-0F06615BC43B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34</xdr:row>
      <xdr:rowOff>76200</xdr:rowOff>
    </xdr:from>
    <xdr:ext cx="76200" cy="200025"/>
    <xdr:sp macro="" textlink="">
      <xdr:nvSpPr>
        <xdr:cNvPr id="16729" name="Text Box 75" hidden="1">
          <a:extLst>
            <a:ext uri="{FF2B5EF4-FFF2-40B4-BE49-F238E27FC236}">
              <a16:creationId xmlns:a16="http://schemas.microsoft.com/office/drawing/2014/main" id="{16C067B8-3549-45F1-9381-CA918D2C0111}"/>
            </a:ext>
          </a:extLst>
        </xdr:cNvPr>
        <xdr:cNvSpPr txBox="1">
          <a:spLocks noChangeArrowheads="1"/>
        </xdr:cNvSpPr>
      </xdr:nvSpPr>
      <xdr:spPr bwMode="auto">
        <a:xfrm>
          <a:off x="5000625" y="599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34</xdr:row>
      <xdr:rowOff>76200</xdr:rowOff>
    </xdr:from>
    <xdr:ext cx="76200" cy="200025"/>
    <xdr:sp macro="" textlink="">
      <xdr:nvSpPr>
        <xdr:cNvPr id="16730" name="Text Box 75" hidden="1">
          <a:extLst>
            <a:ext uri="{FF2B5EF4-FFF2-40B4-BE49-F238E27FC236}">
              <a16:creationId xmlns:a16="http://schemas.microsoft.com/office/drawing/2014/main" id="{C491907C-0A2E-47E3-8004-63987CD05730}"/>
            </a:ext>
          </a:extLst>
        </xdr:cNvPr>
        <xdr:cNvSpPr txBox="1">
          <a:spLocks noChangeArrowheads="1"/>
        </xdr:cNvSpPr>
      </xdr:nvSpPr>
      <xdr:spPr bwMode="auto">
        <a:xfrm>
          <a:off x="5000625" y="599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34</xdr:row>
      <xdr:rowOff>76200</xdr:rowOff>
    </xdr:from>
    <xdr:ext cx="76200" cy="200025"/>
    <xdr:sp macro="" textlink="">
      <xdr:nvSpPr>
        <xdr:cNvPr id="16731" name="Text Box 75" hidden="1">
          <a:extLst>
            <a:ext uri="{FF2B5EF4-FFF2-40B4-BE49-F238E27FC236}">
              <a16:creationId xmlns:a16="http://schemas.microsoft.com/office/drawing/2014/main" id="{404D975F-EC34-42AB-8DD8-26A26AA091D8}"/>
            </a:ext>
          </a:extLst>
        </xdr:cNvPr>
        <xdr:cNvSpPr txBox="1">
          <a:spLocks noChangeArrowheads="1"/>
        </xdr:cNvSpPr>
      </xdr:nvSpPr>
      <xdr:spPr bwMode="auto">
        <a:xfrm>
          <a:off x="5000625" y="599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34</xdr:row>
      <xdr:rowOff>76200</xdr:rowOff>
    </xdr:from>
    <xdr:ext cx="76200" cy="200025"/>
    <xdr:sp macro="" textlink="">
      <xdr:nvSpPr>
        <xdr:cNvPr id="16732" name="Text Box 75" hidden="1">
          <a:extLst>
            <a:ext uri="{FF2B5EF4-FFF2-40B4-BE49-F238E27FC236}">
              <a16:creationId xmlns:a16="http://schemas.microsoft.com/office/drawing/2014/main" id="{89731687-871C-4710-8BF8-7B0219ABC30F}"/>
            </a:ext>
          </a:extLst>
        </xdr:cNvPr>
        <xdr:cNvSpPr txBox="1">
          <a:spLocks noChangeArrowheads="1"/>
        </xdr:cNvSpPr>
      </xdr:nvSpPr>
      <xdr:spPr bwMode="auto">
        <a:xfrm>
          <a:off x="5000625" y="599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34</xdr:row>
      <xdr:rowOff>76200</xdr:rowOff>
    </xdr:from>
    <xdr:ext cx="76200" cy="200025"/>
    <xdr:sp macro="" textlink="">
      <xdr:nvSpPr>
        <xdr:cNvPr id="16733" name="Text Box 75" hidden="1">
          <a:extLst>
            <a:ext uri="{FF2B5EF4-FFF2-40B4-BE49-F238E27FC236}">
              <a16:creationId xmlns:a16="http://schemas.microsoft.com/office/drawing/2014/main" id="{591FA8F7-5892-4914-A398-35BE6A52B3CE}"/>
            </a:ext>
          </a:extLst>
        </xdr:cNvPr>
        <xdr:cNvSpPr txBox="1">
          <a:spLocks noChangeArrowheads="1"/>
        </xdr:cNvSpPr>
      </xdr:nvSpPr>
      <xdr:spPr bwMode="auto">
        <a:xfrm>
          <a:off x="5000625" y="599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34</xdr:row>
      <xdr:rowOff>76200</xdr:rowOff>
    </xdr:from>
    <xdr:ext cx="76200" cy="200025"/>
    <xdr:sp macro="" textlink="">
      <xdr:nvSpPr>
        <xdr:cNvPr id="16734" name="Text Box 75" hidden="1">
          <a:extLst>
            <a:ext uri="{FF2B5EF4-FFF2-40B4-BE49-F238E27FC236}">
              <a16:creationId xmlns:a16="http://schemas.microsoft.com/office/drawing/2014/main" id="{65FE2DD3-3416-475C-B7AF-9015BDDF88C4}"/>
            </a:ext>
          </a:extLst>
        </xdr:cNvPr>
        <xdr:cNvSpPr txBox="1">
          <a:spLocks noChangeArrowheads="1"/>
        </xdr:cNvSpPr>
      </xdr:nvSpPr>
      <xdr:spPr bwMode="auto">
        <a:xfrm>
          <a:off x="5000625" y="599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34</xdr:row>
      <xdr:rowOff>76200</xdr:rowOff>
    </xdr:from>
    <xdr:ext cx="76200" cy="200025"/>
    <xdr:sp macro="" textlink="">
      <xdr:nvSpPr>
        <xdr:cNvPr id="16735" name="Text Box 75" hidden="1">
          <a:extLst>
            <a:ext uri="{FF2B5EF4-FFF2-40B4-BE49-F238E27FC236}">
              <a16:creationId xmlns:a16="http://schemas.microsoft.com/office/drawing/2014/main" id="{BB4D56A7-95FB-4C21-AE2F-153A39E11138}"/>
            </a:ext>
          </a:extLst>
        </xdr:cNvPr>
        <xdr:cNvSpPr txBox="1">
          <a:spLocks noChangeArrowheads="1"/>
        </xdr:cNvSpPr>
      </xdr:nvSpPr>
      <xdr:spPr bwMode="auto">
        <a:xfrm>
          <a:off x="5000625" y="599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35</xdr:row>
      <xdr:rowOff>76200</xdr:rowOff>
    </xdr:from>
    <xdr:ext cx="76200" cy="200025"/>
    <xdr:sp macro="" textlink="">
      <xdr:nvSpPr>
        <xdr:cNvPr id="16736" name="Text Box 75" hidden="1">
          <a:extLst>
            <a:ext uri="{FF2B5EF4-FFF2-40B4-BE49-F238E27FC236}">
              <a16:creationId xmlns:a16="http://schemas.microsoft.com/office/drawing/2014/main" id="{C3018C8E-C8FC-475F-9399-340D53D2F06E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35</xdr:row>
      <xdr:rowOff>76200</xdr:rowOff>
    </xdr:from>
    <xdr:ext cx="76200" cy="200025"/>
    <xdr:sp macro="" textlink="">
      <xdr:nvSpPr>
        <xdr:cNvPr id="16737" name="Text Box 75" hidden="1">
          <a:extLst>
            <a:ext uri="{FF2B5EF4-FFF2-40B4-BE49-F238E27FC236}">
              <a16:creationId xmlns:a16="http://schemas.microsoft.com/office/drawing/2014/main" id="{974E4884-C626-46E4-BD4D-7414FB81D78A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35</xdr:row>
      <xdr:rowOff>76200</xdr:rowOff>
    </xdr:from>
    <xdr:ext cx="76200" cy="200025"/>
    <xdr:sp macro="" textlink="">
      <xdr:nvSpPr>
        <xdr:cNvPr id="16738" name="Text Box 75" hidden="1">
          <a:extLst>
            <a:ext uri="{FF2B5EF4-FFF2-40B4-BE49-F238E27FC236}">
              <a16:creationId xmlns:a16="http://schemas.microsoft.com/office/drawing/2014/main" id="{62090673-7102-4702-BFA2-0C47A8123AB2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35</xdr:row>
      <xdr:rowOff>76200</xdr:rowOff>
    </xdr:from>
    <xdr:ext cx="76200" cy="200025"/>
    <xdr:sp macro="" textlink="">
      <xdr:nvSpPr>
        <xdr:cNvPr id="16739" name="Text Box 75" hidden="1">
          <a:extLst>
            <a:ext uri="{FF2B5EF4-FFF2-40B4-BE49-F238E27FC236}">
              <a16:creationId xmlns:a16="http://schemas.microsoft.com/office/drawing/2014/main" id="{E17E8E35-2477-450A-A15F-07FA54C6BD68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35</xdr:row>
      <xdr:rowOff>76200</xdr:rowOff>
    </xdr:from>
    <xdr:ext cx="76200" cy="200025"/>
    <xdr:sp macro="" textlink="">
      <xdr:nvSpPr>
        <xdr:cNvPr id="16740" name="Text Box 75" hidden="1">
          <a:extLst>
            <a:ext uri="{FF2B5EF4-FFF2-40B4-BE49-F238E27FC236}">
              <a16:creationId xmlns:a16="http://schemas.microsoft.com/office/drawing/2014/main" id="{25ADA987-1AF7-4C34-AB1C-AE48AEE1E1EB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35</xdr:row>
      <xdr:rowOff>76200</xdr:rowOff>
    </xdr:from>
    <xdr:ext cx="76200" cy="200025"/>
    <xdr:sp macro="" textlink="">
      <xdr:nvSpPr>
        <xdr:cNvPr id="16741" name="Text Box 75" hidden="1">
          <a:extLst>
            <a:ext uri="{FF2B5EF4-FFF2-40B4-BE49-F238E27FC236}">
              <a16:creationId xmlns:a16="http://schemas.microsoft.com/office/drawing/2014/main" id="{9C855A8E-678B-4180-920C-830CFA8AA555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35</xdr:row>
      <xdr:rowOff>76200</xdr:rowOff>
    </xdr:from>
    <xdr:ext cx="76200" cy="200025"/>
    <xdr:sp macro="" textlink="">
      <xdr:nvSpPr>
        <xdr:cNvPr id="16742" name="Text Box 75" hidden="1">
          <a:extLst>
            <a:ext uri="{FF2B5EF4-FFF2-40B4-BE49-F238E27FC236}">
              <a16:creationId xmlns:a16="http://schemas.microsoft.com/office/drawing/2014/main" id="{D5425D2D-5D0E-4F05-AEDC-E6C139DE2ED2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34</xdr:row>
      <xdr:rowOff>76200</xdr:rowOff>
    </xdr:from>
    <xdr:ext cx="76200" cy="200025"/>
    <xdr:sp macro="" textlink="">
      <xdr:nvSpPr>
        <xdr:cNvPr id="16743" name="Text Box 75" hidden="1">
          <a:extLst>
            <a:ext uri="{FF2B5EF4-FFF2-40B4-BE49-F238E27FC236}">
              <a16:creationId xmlns:a16="http://schemas.microsoft.com/office/drawing/2014/main" id="{E241C913-8EDA-4D5A-BC1A-8238677C919A}"/>
            </a:ext>
          </a:extLst>
        </xdr:cNvPr>
        <xdr:cNvSpPr txBox="1">
          <a:spLocks noChangeArrowheads="1"/>
        </xdr:cNvSpPr>
      </xdr:nvSpPr>
      <xdr:spPr bwMode="auto">
        <a:xfrm>
          <a:off x="5000625" y="599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34</xdr:row>
      <xdr:rowOff>76200</xdr:rowOff>
    </xdr:from>
    <xdr:ext cx="76200" cy="200025"/>
    <xdr:sp macro="" textlink="">
      <xdr:nvSpPr>
        <xdr:cNvPr id="16744" name="Text Box 75" hidden="1">
          <a:extLst>
            <a:ext uri="{FF2B5EF4-FFF2-40B4-BE49-F238E27FC236}">
              <a16:creationId xmlns:a16="http://schemas.microsoft.com/office/drawing/2014/main" id="{7F73C56D-3720-4AB1-AD22-20CE476437D5}"/>
            </a:ext>
          </a:extLst>
        </xdr:cNvPr>
        <xdr:cNvSpPr txBox="1">
          <a:spLocks noChangeArrowheads="1"/>
        </xdr:cNvSpPr>
      </xdr:nvSpPr>
      <xdr:spPr bwMode="auto">
        <a:xfrm>
          <a:off x="5000625" y="599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34</xdr:row>
      <xdr:rowOff>76200</xdr:rowOff>
    </xdr:from>
    <xdr:ext cx="76200" cy="200025"/>
    <xdr:sp macro="" textlink="">
      <xdr:nvSpPr>
        <xdr:cNvPr id="16745" name="Text Box 75" hidden="1">
          <a:extLst>
            <a:ext uri="{FF2B5EF4-FFF2-40B4-BE49-F238E27FC236}">
              <a16:creationId xmlns:a16="http://schemas.microsoft.com/office/drawing/2014/main" id="{CD29ACAD-191B-4A7F-8235-277C5BA88348}"/>
            </a:ext>
          </a:extLst>
        </xdr:cNvPr>
        <xdr:cNvSpPr txBox="1">
          <a:spLocks noChangeArrowheads="1"/>
        </xdr:cNvSpPr>
      </xdr:nvSpPr>
      <xdr:spPr bwMode="auto">
        <a:xfrm>
          <a:off x="5000625" y="599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34</xdr:row>
      <xdr:rowOff>76200</xdr:rowOff>
    </xdr:from>
    <xdr:ext cx="76200" cy="200025"/>
    <xdr:sp macro="" textlink="">
      <xdr:nvSpPr>
        <xdr:cNvPr id="16746" name="Text Box 75" hidden="1">
          <a:extLst>
            <a:ext uri="{FF2B5EF4-FFF2-40B4-BE49-F238E27FC236}">
              <a16:creationId xmlns:a16="http://schemas.microsoft.com/office/drawing/2014/main" id="{58512488-D8DA-4291-BD8E-B9AD53B2827D}"/>
            </a:ext>
          </a:extLst>
        </xdr:cNvPr>
        <xdr:cNvSpPr txBox="1">
          <a:spLocks noChangeArrowheads="1"/>
        </xdr:cNvSpPr>
      </xdr:nvSpPr>
      <xdr:spPr bwMode="auto">
        <a:xfrm>
          <a:off x="5000625" y="599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34</xdr:row>
      <xdr:rowOff>76200</xdr:rowOff>
    </xdr:from>
    <xdr:ext cx="76200" cy="200025"/>
    <xdr:sp macro="" textlink="">
      <xdr:nvSpPr>
        <xdr:cNvPr id="16747" name="Text Box 75" hidden="1">
          <a:extLst>
            <a:ext uri="{FF2B5EF4-FFF2-40B4-BE49-F238E27FC236}">
              <a16:creationId xmlns:a16="http://schemas.microsoft.com/office/drawing/2014/main" id="{DA275A5A-896A-485E-8776-928A131CF8FD}"/>
            </a:ext>
          </a:extLst>
        </xdr:cNvPr>
        <xdr:cNvSpPr txBox="1">
          <a:spLocks noChangeArrowheads="1"/>
        </xdr:cNvSpPr>
      </xdr:nvSpPr>
      <xdr:spPr bwMode="auto">
        <a:xfrm>
          <a:off x="5000625" y="599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34</xdr:row>
      <xdr:rowOff>76200</xdr:rowOff>
    </xdr:from>
    <xdr:ext cx="76200" cy="200025"/>
    <xdr:sp macro="" textlink="">
      <xdr:nvSpPr>
        <xdr:cNvPr id="16748" name="Text Box 75" hidden="1">
          <a:extLst>
            <a:ext uri="{FF2B5EF4-FFF2-40B4-BE49-F238E27FC236}">
              <a16:creationId xmlns:a16="http://schemas.microsoft.com/office/drawing/2014/main" id="{69246289-1C4D-4E10-9DCA-BCDA0B15136F}"/>
            </a:ext>
          </a:extLst>
        </xdr:cNvPr>
        <xdr:cNvSpPr txBox="1">
          <a:spLocks noChangeArrowheads="1"/>
        </xdr:cNvSpPr>
      </xdr:nvSpPr>
      <xdr:spPr bwMode="auto">
        <a:xfrm>
          <a:off x="5000625" y="599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34</xdr:row>
      <xdr:rowOff>76200</xdr:rowOff>
    </xdr:from>
    <xdr:ext cx="76200" cy="152400"/>
    <xdr:sp macro="" textlink="">
      <xdr:nvSpPr>
        <xdr:cNvPr id="16749" name="Text Box 75" hidden="1">
          <a:extLst>
            <a:ext uri="{FF2B5EF4-FFF2-40B4-BE49-F238E27FC236}">
              <a16:creationId xmlns:a16="http://schemas.microsoft.com/office/drawing/2014/main" id="{77B79EE4-6BA6-44F7-8398-2BC5C42A2734}"/>
            </a:ext>
          </a:extLst>
        </xdr:cNvPr>
        <xdr:cNvSpPr txBox="1">
          <a:spLocks noChangeArrowheads="1"/>
        </xdr:cNvSpPr>
      </xdr:nvSpPr>
      <xdr:spPr bwMode="auto">
        <a:xfrm>
          <a:off x="5000625" y="5991225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34</xdr:row>
      <xdr:rowOff>76200</xdr:rowOff>
    </xdr:from>
    <xdr:ext cx="76200" cy="152400"/>
    <xdr:sp macro="" textlink="">
      <xdr:nvSpPr>
        <xdr:cNvPr id="16750" name="Text Box 75" hidden="1">
          <a:extLst>
            <a:ext uri="{FF2B5EF4-FFF2-40B4-BE49-F238E27FC236}">
              <a16:creationId xmlns:a16="http://schemas.microsoft.com/office/drawing/2014/main" id="{756BE143-7842-4663-8E0C-6EB93C37D81B}"/>
            </a:ext>
          </a:extLst>
        </xdr:cNvPr>
        <xdr:cNvSpPr txBox="1">
          <a:spLocks noChangeArrowheads="1"/>
        </xdr:cNvSpPr>
      </xdr:nvSpPr>
      <xdr:spPr bwMode="auto">
        <a:xfrm>
          <a:off x="5000625" y="5991225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35</xdr:row>
      <xdr:rowOff>76200</xdr:rowOff>
    </xdr:from>
    <xdr:ext cx="76200" cy="200025"/>
    <xdr:sp macro="" textlink="">
      <xdr:nvSpPr>
        <xdr:cNvPr id="16751" name="Text Box 75" hidden="1">
          <a:extLst>
            <a:ext uri="{FF2B5EF4-FFF2-40B4-BE49-F238E27FC236}">
              <a16:creationId xmlns:a16="http://schemas.microsoft.com/office/drawing/2014/main" id="{B86FEBFA-81E3-411C-A340-7CC8B010AC54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35</xdr:row>
      <xdr:rowOff>76200</xdr:rowOff>
    </xdr:from>
    <xdr:ext cx="76200" cy="200025"/>
    <xdr:sp macro="" textlink="">
      <xdr:nvSpPr>
        <xdr:cNvPr id="16752" name="Text Box 75" hidden="1">
          <a:extLst>
            <a:ext uri="{FF2B5EF4-FFF2-40B4-BE49-F238E27FC236}">
              <a16:creationId xmlns:a16="http://schemas.microsoft.com/office/drawing/2014/main" id="{43722C59-9CCD-4E9C-B25D-BC6C5782A315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35</xdr:row>
      <xdr:rowOff>76200</xdr:rowOff>
    </xdr:from>
    <xdr:ext cx="76200" cy="200025"/>
    <xdr:sp macro="" textlink="">
      <xdr:nvSpPr>
        <xdr:cNvPr id="16753" name="Text Box 75" hidden="1">
          <a:extLst>
            <a:ext uri="{FF2B5EF4-FFF2-40B4-BE49-F238E27FC236}">
              <a16:creationId xmlns:a16="http://schemas.microsoft.com/office/drawing/2014/main" id="{2A2164C6-97AE-4451-93D7-3BC17A394B0B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35</xdr:row>
      <xdr:rowOff>76200</xdr:rowOff>
    </xdr:from>
    <xdr:ext cx="76200" cy="200025"/>
    <xdr:sp macro="" textlink="">
      <xdr:nvSpPr>
        <xdr:cNvPr id="16754" name="Text Box 75" hidden="1">
          <a:extLst>
            <a:ext uri="{FF2B5EF4-FFF2-40B4-BE49-F238E27FC236}">
              <a16:creationId xmlns:a16="http://schemas.microsoft.com/office/drawing/2014/main" id="{1E52B41E-17DB-4AC4-A3D0-DE4B32417705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35</xdr:row>
      <xdr:rowOff>76200</xdr:rowOff>
    </xdr:from>
    <xdr:ext cx="76200" cy="200025"/>
    <xdr:sp macro="" textlink="">
      <xdr:nvSpPr>
        <xdr:cNvPr id="16755" name="Text Box 75" hidden="1">
          <a:extLst>
            <a:ext uri="{FF2B5EF4-FFF2-40B4-BE49-F238E27FC236}">
              <a16:creationId xmlns:a16="http://schemas.microsoft.com/office/drawing/2014/main" id="{431127D0-01D8-4AFB-970B-A2749108B773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35</xdr:row>
      <xdr:rowOff>76200</xdr:rowOff>
    </xdr:from>
    <xdr:ext cx="76200" cy="200025"/>
    <xdr:sp macro="" textlink="">
      <xdr:nvSpPr>
        <xdr:cNvPr id="16756" name="Text Box 75" hidden="1">
          <a:extLst>
            <a:ext uri="{FF2B5EF4-FFF2-40B4-BE49-F238E27FC236}">
              <a16:creationId xmlns:a16="http://schemas.microsoft.com/office/drawing/2014/main" id="{2DD5CF9B-547F-4C5B-820E-DBEC5C47417E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35</xdr:row>
      <xdr:rowOff>76200</xdr:rowOff>
    </xdr:from>
    <xdr:ext cx="76200" cy="152400"/>
    <xdr:sp macro="" textlink="">
      <xdr:nvSpPr>
        <xdr:cNvPr id="16757" name="Text Box 75" hidden="1">
          <a:extLst>
            <a:ext uri="{FF2B5EF4-FFF2-40B4-BE49-F238E27FC236}">
              <a16:creationId xmlns:a16="http://schemas.microsoft.com/office/drawing/2014/main" id="{FA46278D-F5CC-474A-8FE8-F08A7DBC6BE1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35</xdr:row>
      <xdr:rowOff>76200</xdr:rowOff>
    </xdr:from>
    <xdr:ext cx="76200" cy="200025"/>
    <xdr:sp macro="" textlink="">
      <xdr:nvSpPr>
        <xdr:cNvPr id="16758" name="Text Box 75" hidden="1">
          <a:extLst>
            <a:ext uri="{FF2B5EF4-FFF2-40B4-BE49-F238E27FC236}">
              <a16:creationId xmlns:a16="http://schemas.microsoft.com/office/drawing/2014/main" id="{F3962DE5-3796-4632-94BE-141312EDBC88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35</xdr:row>
      <xdr:rowOff>76200</xdr:rowOff>
    </xdr:from>
    <xdr:ext cx="76200" cy="200025"/>
    <xdr:sp macro="" textlink="">
      <xdr:nvSpPr>
        <xdr:cNvPr id="16759" name="Text Box 75" hidden="1">
          <a:extLst>
            <a:ext uri="{FF2B5EF4-FFF2-40B4-BE49-F238E27FC236}">
              <a16:creationId xmlns:a16="http://schemas.microsoft.com/office/drawing/2014/main" id="{62FA05CA-3B0F-48E7-B1B1-E7FEBD001E1A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35</xdr:row>
      <xdr:rowOff>76200</xdr:rowOff>
    </xdr:from>
    <xdr:ext cx="76200" cy="200025"/>
    <xdr:sp macro="" textlink="">
      <xdr:nvSpPr>
        <xdr:cNvPr id="16760" name="Text Box 75" hidden="1">
          <a:extLst>
            <a:ext uri="{FF2B5EF4-FFF2-40B4-BE49-F238E27FC236}">
              <a16:creationId xmlns:a16="http://schemas.microsoft.com/office/drawing/2014/main" id="{ED9057DF-B751-48B7-B9A5-503AADB4529B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35</xdr:row>
      <xdr:rowOff>76200</xdr:rowOff>
    </xdr:from>
    <xdr:ext cx="76200" cy="200025"/>
    <xdr:sp macro="" textlink="">
      <xdr:nvSpPr>
        <xdr:cNvPr id="16761" name="Text Box 75" hidden="1">
          <a:extLst>
            <a:ext uri="{FF2B5EF4-FFF2-40B4-BE49-F238E27FC236}">
              <a16:creationId xmlns:a16="http://schemas.microsoft.com/office/drawing/2014/main" id="{8D78AD8F-F229-4455-8A1A-C5133099AF0C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35</xdr:row>
      <xdr:rowOff>76200</xdr:rowOff>
    </xdr:from>
    <xdr:ext cx="76200" cy="200025"/>
    <xdr:sp macro="" textlink="">
      <xdr:nvSpPr>
        <xdr:cNvPr id="16762" name="Text Box 75" hidden="1">
          <a:extLst>
            <a:ext uri="{FF2B5EF4-FFF2-40B4-BE49-F238E27FC236}">
              <a16:creationId xmlns:a16="http://schemas.microsoft.com/office/drawing/2014/main" id="{D7B186C5-EB45-4A39-83B5-13C391D71924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35</xdr:row>
      <xdr:rowOff>76200</xdr:rowOff>
    </xdr:from>
    <xdr:ext cx="76200" cy="200025"/>
    <xdr:sp macro="" textlink="">
      <xdr:nvSpPr>
        <xdr:cNvPr id="16763" name="Text Box 75" hidden="1">
          <a:extLst>
            <a:ext uri="{FF2B5EF4-FFF2-40B4-BE49-F238E27FC236}">
              <a16:creationId xmlns:a16="http://schemas.microsoft.com/office/drawing/2014/main" id="{EFC67E72-9FF0-4C71-8A1D-455CF0DD7BF1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35</xdr:row>
      <xdr:rowOff>76200</xdr:rowOff>
    </xdr:from>
    <xdr:ext cx="76200" cy="200025"/>
    <xdr:sp macro="" textlink="">
      <xdr:nvSpPr>
        <xdr:cNvPr id="16764" name="Text Box 75" hidden="1">
          <a:extLst>
            <a:ext uri="{FF2B5EF4-FFF2-40B4-BE49-F238E27FC236}">
              <a16:creationId xmlns:a16="http://schemas.microsoft.com/office/drawing/2014/main" id="{9ABBA7E5-98DE-48DE-97D5-7A9709B39ECB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35</xdr:row>
      <xdr:rowOff>76200</xdr:rowOff>
    </xdr:from>
    <xdr:ext cx="76200" cy="200025"/>
    <xdr:sp macro="" textlink="">
      <xdr:nvSpPr>
        <xdr:cNvPr id="16765" name="Text Box 75" hidden="1">
          <a:extLst>
            <a:ext uri="{FF2B5EF4-FFF2-40B4-BE49-F238E27FC236}">
              <a16:creationId xmlns:a16="http://schemas.microsoft.com/office/drawing/2014/main" id="{5108601D-0A1C-4D8D-A0DC-9E93C1FF170D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35</xdr:row>
      <xdr:rowOff>76200</xdr:rowOff>
    </xdr:from>
    <xdr:ext cx="76200" cy="200025"/>
    <xdr:sp macro="" textlink="">
      <xdr:nvSpPr>
        <xdr:cNvPr id="16766" name="Text Box 75" hidden="1">
          <a:extLst>
            <a:ext uri="{FF2B5EF4-FFF2-40B4-BE49-F238E27FC236}">
              <a16:creationId xmlns:a16="http://schemas.microsoft.com/office/drawing/2014/main" id="{911C67B0-27DD-4013-9E86-7128A17DB4FC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35</xdr:row>
      <xdr:rowOff>76200</xdr:rowOff>
    </xdr:from>
    <xdr:ext cx="76200" cy="200025"/>
    <xdr:sp macro="" textlink="">
      <xdr:nvSpPr>
        <xdr:cNvPr id="16767" name="Text Box 75" hidden="1">
          <a:extLst>
            <a:ext uri="{FF2B5EF4-FFF2-40B4-BE49-F238E27FC236}">
              <a16:creationId xmlns:a16="http://schemas.microsoft.com/office/drawing/2014/main" id="{76BBDA9C-D459-4755-9465-931DFB62FC2B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35</xdr:row>
      <xdr:rowOff>76200</xdr:rowOff>
    </xdr:from>
    <xdr:ext cx="76200" cy="200025"/>
    <xdr:sp macro="" textlink="">
      <xdr:nvSpPr>
        <xdr:cNvPr id="16768" name="Text Box 75" hidden="1">
          <a:extLst>
            <a:ext uri="{FF2B5EF4-FFF2-40B4-BE49-F238E27FC236}">
              <a16:creationId xmlns:a16="http://schemas.microsoft.com/office/drawing/2014/main" id="{85BA2BF9-6C68-4808-AA4D-FF0A2201184E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35</xdr:row>
      <xdr:rowOff>76200</xdr:rowOff>
    </xdr:from>
    <xdr:ext cx="76200" cy="200025"/>
    <xdr:sp macro="" textlink="">
      <xdr:nvSpPr>
        <xdr:cNvPr id="16769" name="Text Box 75" hidden="1">
          <a:extLst>
            <a:ext uri="{FF2B5EF4-FFF2-40B4-BE49-F238E27FC236}">
              <a16:creationId xmlns:a16="http://schemas.microsoft.com/office/drawing/2014/main" id="{F26A7133-70C2-4031-A25F-BF88815F56A3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35</xdr:row>
      <xdr:rowOff>76200</xdr:rowOff>
    </xdr:from>
    <xdr:ext cx="76200" cy="200025"/>
    <xdr:sp macro="" textlink="">
      <xdr:nvSpPr>
        <xdr:cNvPr id="16770" name="Text Box 75" hidden="1">
          <a:extLst>
            <a:ext uri="{FF2B5EF4-FFF2-40B4-BE49-F238E27FC236}">
              <a16:creationId xmlns:a16="http://schemas.microsoft.com/office/drawing/2014/main" id="{5097FBAD-A049-499F-8441-6664E73B7EEA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35</xdr:row>
      <xdr:rowOff>76200</xdr:rowOff>
    </xdr:from>
    <xdr:ext cx="76200" cy="200025"/>
    <xdr:sp macro="" textlink="">
      <xdr:nvSpPr>
        <xdr:cNvPr id="16771" name="Text Box 75" hidden="1">
          <a:extLst>
            <a:ext uri="{FF2B5EF4-FFF2-40B4-BE49-F238E27FC236}">
              <a16:creationId xmlns:a16="http://schemas.microsoft.com/office/drawing/2014/main" id="{B221D39C-33E2-4213-88FB-EAB3DCFE8ABF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35</xdr:row>
      <xdr:rowOff>76200</xdr:rowOff>
    </xdr:from>
    <xdr:ext cx="76200" cy="200025"/>
    <xdr:sp macro="" textlink="">
      <xdr:nvSpPr>
        <xdr:cNvPr id="16772" name="Text Box 75" hidden="1">
          <a:extLst>
            <a:ext uri="{FF2B5EF4-FFF2-40B4-BE49-F238E27FC236}">
              <a16:creationId xmlns:a16="http://schemas.microsoft.com/office/drawing/2014/main" id="{C14BDA57-FB76-4A43-AF0D-017CF8E3D20F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35</xdr:row>
      <xdr:rowOff>76200</xdr:rowOff>
    </xdr:from>
    <xdr:ext cx="76200" cy="200025"/>
    <xdr:sp macro="" textlink="">
      <xdr:nvSpPr>
        <xdr:cNvPr id="16773" name="Text Box 75" hidden="1">
          <a:extLst>
            <a:ext uri="{FF2B5EF4-FFF2-40B4-BE49-F238E27FC236}">
              <a16:creationId xmlns:a16="http://schemas.microsoft.com/office/drawing/2014/main" id="{B5E558A5-9BC9-4643-AFC5-C765F0B1DBCF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35</xdr:row>
      <xdr:rowOff>76200</xdr:rowOff>
    </xdr:from>
    <xdr:ext cx="76200" cy="200025"/>
    <xdr:sp macro="" textlink="">
      <xdr:nvSpPr>
        <xdr:cNvPr id="16774" name="Text Box 75" hidden="1">
          <a:extLst>
            <a:ext uri="{FF2B5EF4-FFF2-40B4-BE49-F238E27FC236}">
              <a16:creationId xmlns:a16="http://schemas.microsoft.com/office/drawing/2014/main" id="{35E0404A-5D1F-4030-B6A8-D31943AFB1D7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35</xdr:row>
      <xdr:rowOff>76200</xdr:rowOff>
    </xdr:from>
    <xdr:ext cx="76200" cy="200025"/>
    <xdr:sp macro="" textlink="">
      <xdr:nvSpPr>
        <xdr:cNvPr id="16775" name="Text Box 75" hidden="1">
          <a:extLst>
            <a:ext uri="{FF2B5EF4-FFF2-40B4-BE49-F238E27FC236}">
              <a16:creationId xmlns:a16="http://schemas.microsoft.com/office/drawing/2014/main" id="{E598FE26-DDBA-4585-ACE8-419011F47112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35</xdr:row>
      <xdr:rowOff>76200</xdr:rowOff>
    </xdr:from>
    <xdr:ext cx="76200" cy="200025"/>
    <xdr:sp macro="" textlink="">
      <xdr:nvSpPr>
        <xdr:cNvPr id="16776" name="Text Box 75" hidden="1">
          <a:extLst>
            <a:ext uri="{FF2B5EF4-FFF2-40B4-BE49-F238E27FC236}">
              <a16:creationId xmlns:a16="http://schemas.microsoft.com/office/drawing/2014/main" id="{287C14EF-BDF3-4FB4-ADC9-DA964E23D2AD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35</xdr:row>
      <xdr:rowOff>76200</xdr:rowOff>
    </xdr:from>
    <xdr:ext cx="76200" cy="200025"/>
    <xdr:sp macro="" textlink="">
      <xdr:nvSpPr>
        <xdr:cNvPr id="16777" name="Text Box 75" hidden="1">
          <a:extLst>
            <a:ext uri="{FF2B5EF4-FFF2-40B4-BE49-F238E27FC236}">
              <a16:creationId xmlns:a16="http://schemas.microsoft.com/office/drawing/2014/main" id="{03145093-AFE8-4BE8-97CE-21599E9BD7AF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35</xdr:row>
      <xdr:rowOff>76200</xdr:rowOff>
    </xdr:from>
    <xdr:ext cx="76200" cy="200025"/>
    <xdr:sp macro="" textlink="">
      <xdr:nvSpPr>
        <xdr:cNvPr id="16778" name="Text Box 75" hidden="1">
          <a:extLst>
            <a:ext uri="{FF2B5EF4-FFF2-40B4-BE49-F238E27FC236}">
              <a16:creationId xmlns:a16="http://schemas.microsoft.com/office/drawing/2014/main" id="{5B1BF561-A2C0-4BF2-81E2-6131664F3109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35</xdr:row>
      <xdr:rowOff>76200</xdr:rowOff>
    </xdr:from>
    <xdr:ext cx="76200" cy="200025"/>
    <xdr:sp macro="" textlink="">
      <xdr:nvSpPr>
        <xdr:cNvPr id="16779" name="Text Box 75" hidden="1">
          <a:extLst>
            <a:ext uri="{FF2B5EF4-FFF2-40B4-BE49-F238E27FC236}">
              <a16:creationId xmlns:a16="http://schemas.microsoft.com/office/drawing/2014/main" id="{BD5A116D-E0D5-4D55-A652-0F8C15EFA34A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35</xdr:row>
      <xdr:rowOff>76200</xdr:rowOff>
    </xdr:from>
    <xdr:ext cx="76200" cy="200025"/>
    <xdr:sp macro="" textlink="">
      <xdr:nvSpPr>
        <xdr:cNvPr id="16780" name="Text Box 75" hidden="1">
          <a:extLst>
            <a:ext uri="{FF2B5EF4-FFF2-40B4-BE49-F238E27FC236}">
              <a16:creationId xmlns:a16="http://schemas.microsoft.com/office/drawing/2014/main" id="{B0A1F6B7-F3D3-48E6-8077-98884B0071F0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35</xdr:row>
      <xdr:rowOff>76200</xdr:rowOff>
    </xdr:from>
    <xdr:ext cx="76200" cy="200025"/>
    <xdr:sp macro="" textlink="">
      <xdr:nvSpPr>
        <xdr:cNvPr id="16781" name="Text Box 75" hidden="1">
          <a:extLst>
            <a:ext uri="{FF2B5EF4-FFF2-40B4-BE49-F238E27FC236}">
              <a16:creationId xmlns:a16="http://schemas.microsoft.com/office/drawing/2014/main" id="{61AAE80A-A94A-4AA1-94A4-E17E6119996A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35</xdr:row>
      <xdr:rowOff>76200</xdr:rowOff>
    </xdr:from>
    <xdr:ext cx="76200" cy="200025"/>
    <xdr:sp macro="" textlink="">
      <xdr:nvSpPr>
        <xdr:cNvPr id="16782" name="Text Box 75" hidden="1">
          <a:extLst>
            <a:ext uri="{FF2B5EF4-FFF2-40B4-BE49-F238E27FC236}">
              <a16:creationId xmlns:a16="http://schemas.microsoft.com/office/drawing/2014/main" id="{D88004BD-5F4B-44E5-82A3-A4866804B27C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35</xdr:row>
      <xdr:rowOff>76200</xdr:rowOff>
    </xdr:from>
    <xdr:ext cx="76200" cy="200025"/>
    <xdr:sp macro="" textlink="">
      <xdr:nvSpPr>
        <xdr:cNvPr id="16783" name="Text Box 75" hidden="1">
          <a:extLst>
            <a:ext uri="{FF2B5EF4-FFF2-40B4-BE49-F238E27FC236}">
              <a16:creationId xmlns:a16="http://schemas.microsoft.com/office/drawing/2014/main" id="{FD462E82-BDF8-4D16-960D-71AA3AC0AF39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35</xdr:row>
      <xdr:rowOff>76200</xdr:rowOff>
    </xdr:from>
    <xdr:ext cx="76200" cy="200025"/>
    <xdr:sp macro="" textlink="">
      <xdr:nvSpPr>
        <xdr:cNvPr id="16784" name="Text Box 75" hidden="1">
          <a:extLst>
            <a:ext uri="{FF2B5EF4-FFF2-40B4-BE49-F238E27FC236}">
              <a16:creationId xmlns:a16="http://schemas.microsoft.com/office/drawing/2014/main" id="{26490F6F-35CF-4B9A-82CB-878DB3E205EB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35</xdr:row>
      <xdr:rowOff>76200</xdr:rowOff>
    </xdr:from>
    <xdr:ext cx="76200" cy="200025"/>
    <xdr:sp macro="" textlink="">
      <xdr:nvSpPr>
        <xdr:cNvPr id="16785" name="Text Box 75" hidden="1">
          <a:extLst>
            <a:ext uri="{FF2B5EF4-FFF2-40B4-BE49-F238E27FC236}">
              <a16:creationId xmlns:a16="http://schemas.microsoft.com/office/drawing/2014/main" id="{7729E42B-5FA6-4E7C-8E0F-EE52BECC3E2E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35</xdr:row>
      <xdr:rowOff>76200</xdr:rowOff>
    </xdr:from>
    <xdr:ext cx="76200" cy="200025"/>
    <xdr:sp macro="" textlink="">
      <xdr:nvSpPr>
        <xdr:cNvPr id="16786" name="Text Box 75" hidden="1">
          <a:extLst>
            <a:ext uri="{FF2B5EF4-FFF2-40B4-BE49-F238E27FC236}">
              <a16:creationId xmlns:a16="http://schemas.microsoft.com/office/drawing/2014/main" id="{AEE63F86-11FC-4B3A-B7C3-2BB4FFC64990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35</xdr:row>
      <xdr:rowOff>76200</xdr:rowOff>
    </xdr:from>
    <xdr:ext cx="76200" cy="200025"/>
    <xdr:sp macro="" textlink="">
      <xdr:nvSpPr>
        <xdr:cNvPr id="16787" name="Text Box 75" hidden="1">
          <a:extLst>
            <a:ext uri="{FF2B5EF4-FFF2-40B4-BE49-F238E27FC236}">
              <a16:creationId xmlns:a16="http://schemas.microsoft.com/office/drawing/2014/main" id="{C6498D22-749C-4882-9EDC-56B2A7B42855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35</xdr:row>
      <xdr:rowOff>76200</xdr:rowOff>
    </xdr:from>
    <xdr:ext cx="76200" cy="200025"/>
    <xdr:sp macro="" textlink="">
      <xdr:nvSpPr>
        <xdr:cNvPr id="16788" name="Text Box 75" hidden="1">
          <a:extLst>
            <a:ext uri="{FF2B5EF4-FFF2-40B4-BE49-F238E27FC236}">
              <a16:creationId xmlns:a16="http://schemas.microsoft.com/office/drawing/2014/main" id="{852779C6-484B-4741-81A5-D2B7A95EB1A3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35</xdr:row>
      <xdr:rowOff>76200</xdr:rowOff>
    </xdr:from>
    <xdr:ext cx="76200" cy="200025"/>
    <xdr:sp macro="" textlink="">
      <xdr:nvSpPr>
        <xdr:cNvPr id="16789" name="Text Box 75" hidden="1">
          <a:extLst>
            <a:ext uri="{FF2B5EF4-FFF2-40B4-BE49-F238E27FC236}">
              <a16:creationId xmlns:a16="http://schemas.microsoft.com/office/drawing/2014/main" id="{09170C96-DFF1-4108-A431-F37A0658E911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35</xdr:row>
      <xdr:rowOff>76200</xdr:rowOff>
    </xdr:from>
    <xdr:ext cx="76200" cy="200025"/>
    <xdr:sp macro="" textlink="">
      <xdr:nvSpPr>
        <xdr:cNvPr id="16790" name="Text Box 75" hidden="1">
          <a:extLst>
            <a:ext uri="{FF2B5EF4-FFF2-40B4-BE49-F238E27FC236}">
              <a16:creationId xmlns:a16="http://schemas.microsoft.com/office/drawing/2014/main" id="{D4C9E5FE-5145-45E0-A7B6-9B75F1C1B1FC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35</xdr:row>
      <xdr:rowOff>76200</xdr:rowOff>
    </xdr:from>
    <xdr:ext cx="76200" cy="200025"/>
    <xdr:sp macro="" textlink="">
      <xdr:nvSpPr>
        <xdr:cNvPr id="16791" name="Text Box 75" hidden="1">
          <a:extLst>
            <a:ext uri="{FF2B5EF4-FFF2-40B4-BE49-F238E27FC236}">
              <a16:creationId xmlns:a16="http://schemas.microsoft.com/office/drawing/2014/main" id="{DF406BE7-80E8-4882-B13D-CCD9F28720A1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35</xdr:row>
      <xdr:rowOff>76200</xdr:rowOff>
    </xdr:from>
    <xdr:ext cx="76200" cy="200025"/>
    <xdr:sp macro="" textlink="">
      <xdr:nvSpPr>
        <xdr:cNvPr id="16792" name="Text Box 75" hidden="1">
          <a:extLst>
            <a:ext uri="{FF2B5EF4-FFF2-40B4-BE49-F238E27FC236}">
              <a16:creationId xmlns:a16="http://schemas.microsoft.com/office/drawing/2014/main" id="{914417CB-ED7D-46B7-8B3C-5AB3F6F0AA6B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35</xdr:row>
      <xdr:rowOff>76200</xdr:rowOff>
    </xdr:from>
    <xdr:ext cx="76200" cy="200025"/>
    <xdr:sp macro="" textlink="">
      <xdr:nvSpPr>
        <xdr:cNvPr id="16793" name="Text Box 75" hidden="1">
          <a:extLst>
            <a:ext uri="{FF2B5EF4-FFF2-40B4-BE49-F238E27FC236}">
              <a16:creationId xmlns:a16="http://schemas.microsoft.com/office/drawing/2014/main" id="{8A707590-58AE-4A4A-9D82-682C5B504BAA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35</xdr:row>
      <xdr:rowOff>76200</xdr:rowOff>
    </xdr:from>
    <xdr:ext cx="76200" cy="200025"/>
    <xdr:sp macro="" textlink="">
      <xdr:nvSpPr>
        <xdr:cNvPr id="16794" name="Text Box 75" hidden="1">
          <a:extLst>
            <a:ext uri="{FF2B5EF4-FFF2-40B4-BE49-F238E27FC236}">
              <a16:creationId xmlns:a16="http://schemas.microsoft.com/office/drawing/2014/main" id="{33882EE3-6E46-402E-A712-755F3E5D4E88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35</xdr:row>
      <xdr:rowOff>76200</xdr:rowOff>
    </xdr:from>
    <xdr:ext cx="76200" cy="200025"/>
    <xdr:sp macro="" textlink="">
      <xdr:nvSpPr>
        <xdr:cNvPr id="16795" name="Text Box 75" hidden="1">
          <a:extLst>
            <a:ext uri="{FF2B5EF4-FFF2-40B4-BE49-F238E27FC236}">
              <a16:creationId xmlns:a16="http://schemas.microsoft.com/office/drawing/2014/main" id="{88908494-F96E-4F4A-8191-174513B8383A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35</xdr:row>
      <xdr:rowOff>76200</xdr:rowOff>
    </xdr:from>
    <xdr:ext cx="76200" cy="200025"/>
    <xdr:sp macro="" textlink="">
      <xdr:nvSpPr>
        <xdr:cNvPr id="16796" name="Text Box 75" hidden="1">
          <a:extLst>
            <a:ext uri="{FF2B5EF4-FFF2-40B4-BE49-F238E27FC236}">
              <a16:creationId xmlns:a16="http://schemas.microsoft.com/office/drawing/2014/main" id="{16EEED11-F758-4725-8F38-546FAC7898D9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35</xdr:row>
      <xdr:rowOff>76200</xdr:rowOff>
    </xdr:from>
    <xdr:ext cx="76200" cy="200025"/>
    <xdr:sp macro="" textlink="">
      <xdr:nvSpPr>
        <xdr:cNvPr id="16797" name="Text Box 75" hidden="1">
          <a:extLst>
            <a:ext uri="{FF2B5EF4-FFF2-40B4-BE49-F238E27FC236}">
              <a16:creationId xmlns:a16="http://schemas.microsoft.com/office/drawing/2014/main" id="{791F5C01-2A3B-4CB8-9082-ACE47329F94D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35</xdr:row>
      <xdr:rowOff>76200</xdr:rowOff>
    </xdr:from>
    <xdr:ext cx="76200" cy="200025"/>
    <xdr:sp macro="" textlink="">
      <xdr:nvSpPr>
        <xdr:cNvPr id="16798" name="Text Box 75" hidden="1">
          <a:extLst>
            <a:ext uri="{FF2B5EF4-FFF2-40B4-BE49-F238E27FC236}">
              <a16:creationId xmlns:a16="http://schemas.microsoft.com/office/drawing/2014/main" id="{5FBB6E9D-34F6-4E05-ADA6-E86CD620BDEC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35</xdr:row>
      <xdr:rowOff>76200</xdr:rowOff>
    </xdr:from>
    <xdr:ext cx="76200" cy="200025"/>
    <xdr:sp macro="" textlink="">
      <xdr:nvSpPr>
        <xdr:cNvPr id="16799" name="Text Box 75" hidden="1">
          <a:extLst>
            <a:ext uri="{FF2B5EF4-FFF2-40B4-BE49-F238E27FC236}">
              <a16:creationId xmlns:a16="http://schemas.microsoft.com/office/drawing/2014/main" id="{72B23AC4-F421-4EA7-9EFE-30435048FCFA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35</xdr:row>
      <xdr:rowOff>76200</xdr:rowOff>
    </xdr:from>
    <xdr:ext cx="76200" cy="200025"/>
    <xdr:sp macro="" textlink="">
      <xdr:nvSpPr>
        <xdr:cNvPr id="16800" name="Text Box 75" hidden="1">
          <a:extLst>
            <a:ext uri="{FF2B5EF4-FFF2-40B4-BE49-F238E27FC236}">
              <a16:creationId xmlns:a16="http://schemas.microsoft.com/office/drawing/2014/main" id="{ED431D2D-2976-41C6-8FD3-9C5E19BE84DA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35</xdr:row>
      <xdr:rowOff>76200</xdr:rowOff>
    </xdr:from>
    <xdr:ext cx="76200" cy="152400"/>
    <xdr:sp macro="" textlink="">
      <xdr:nvSpPr>
        <xdr:cNvPr id="16801" name="Text Box 75" hidden="1">
          <a:extLst>
            <a:ext uri="{FF2B5EF4-FFF2-40B4-BE49-F238E27FC236}">
              <a16:creationId xmlns:a16="http://schemas.microsoft.com/office/drawing/2014/main" id="{C2E9C413-3D75-4DFE-916B-186512E93274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35</xdr:row>
      <xdr:rowOff>76200</xdr:rowOff>
    </xdr:from>
    <xdr:ext cx="76200" cy="152400"/>
    <xdr:sp macro="" textlink="">
      <xdr:nvSpPr>
        <xdr:cNvPr id="16802" name="Text Box 75" hidden="1">
          <a:extLst>
            <a:ext uri="{FF2B5EF4-FFF2-40B4-BE49-F238E27FC236}">
              <a16:creationId xmlns:a16="http://schemas.microsoft.com/office/drawing/2014/main" id="{C30EC9F7-3006-4C2D-95FC-ABF806C3975B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35</xdr:row>
      <xdr:rowOff>76200</xdr:rowOff>
    </xdr:from>
    <xdr:ext cx="76200" cy="200025"/>
    <xdr:sp macro="" textlink="">
      <xdr:nvSpPr>
        <xdr:cNvPr id="16803" name="Text Box 75" hidden="1">
          <a:extLst>
            <a:ext uri="{FF2B5EF4-FFF2-40B4-BE49-F238E27FC236}">
              <a16:creationId xmlns:a16="http://schemas.microsoft.com/office/drawing/2014/main" id="{987CA89C-E708-4DB5-B585-5493358170F7}"/>
            </a:ext>
          </a:extLst>
        </xdr:cNvPr>
        <xdr:cNvSpPr txBox="1">
          <a:spLocks noChangeArrowheads="1"/>
        </xdr:cNvSpPr>
      </xdr:nvSpPr>
      <xdr:spPr bwMode="auto">
        <a:xfrm>
          <a:off x="5000625" y="599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35</xdr:row>
      <xdr:rowOff>76200</xdr:rowOff>
    </xdr:from>
    <xdr:ext cx="76200" cy="200025"/>
    <xdr:sp macro="" textlink="">
      <xdr:nvSpPr>
        <xdr:cNvPr id="16804" name="Text Box 75" hidden="1">
          <a:extLst>
            <a:ext uri="{FF2B5EF4-FFF2-40B4-BE49-F238E27FC236}">
              <a16:creationId xmlns:a16="http://schemas.microsoft.com/office/drawing/2014/main" id="{3ED804AF-B2D6-45A8-B156-4A19E4F5A786}"/>
            </a:ext>
          </a:extLst>
        </xdr:cNvPr>
        <xdr:cNvSpPr txBox="1">
          <a:spLocks noChangeArrowheads="1"/>
        </xdr:cNvSpPr>
      </xdr:nvSpPr>
      <xdr:spPr bwMode="auto">
        <a:xfrm>
          <a:off x="5000625" y="599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35</xdr:row>
      <xdr:rowOff>76200</xdr:rowOff>
    </xdr:from>
    <xdr:ext cx="76200" cy="200025"/>
    <xdr:sp macro="" textlink="">
      <xdr:nvSpPr>
        <xdr:cNvPr id="16805" name="Text Box 75" hidden="1">
          <a:extLst>
            <a:ext uri="{FF2B5EF4-FFF2-40B4-BE49-F238E27FC236}">
              <a16:creationId xmlns:a16="http://schemas.microsoft.com/office/drawing/2014/main" id="{6E8FE18E-1D74-4B81-9199-8455C9821E73}"/>
            </a:ext>
          </a:extLst>
        </xdr:cNvPr>
        <xdr:cNvSpPr txBox="1">
          <a:spLocks noChangeArrowheads="1"/>
        </xdr:cNvSpPr>
      </xdr:nvSpPr>
      <xdr:spPr bwMode="auto">
        <a:xfrm>
          <a:off x="5000625" y="599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35</xdr:row>
      <xdr:rowOff>76200</xdr:rowOff>
    </xdr:from>
    <xdr:ext cx="76200" cy="200025"/>
    <xdr:sp macro="" textlink="">
      <xdr:nvSpPr>
        <xdr:cNvPr id="16806" name="Text Box 75" hidden="1">
          <a:extLst>
            <a:ext uri="{FF2B5EF4-FFF2-40B4-BE49-F238E27FC236}">
              <a16:creationId xmlns:a16="http://schemas.microsoft.com/office/drawing/2014/main" id="{218A14D7-10D1-4EAF-8CCD-D58B091A5BDE}"/>
            </a:ext>
          </a:extLst>
        </xdr:cNvPr>
        <xdr:cNvSpPr txBox="1">
          <a:spLocks noChangeArrowheads="1"/>
        </xdr:cNvSpPr>
      </xdr:nvSpPr>
      <xdr:spPr bwMode="auto">
        <a:xfrm>
          <a:off x="5000625" y="599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36</xdr:row>
      <xdr:rowOff>76200</xdr:rowOff>
    </xdr:from>
    <xdr:ext cx="76200" cy="200025"/>
    <xdr:sp macro="" textlink="">
      <xdr:nvSpPr>
        <xdr:cNvPr id="16807" name="Text Box 75" hidden="1">
          <a:extLst>
            <a:ext uri="{FF2B5EF4-FFF2-40B4-BE49-F238E27FC236}">
              <a16:creationId xmlns:a16="http://schemas.microsoft.com/office/drawing/2014/main" id="{93DDF84B-3577-4083-AF4D-239C53E6824F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36</xdr:row>
      <xdr:rowOff>76200</xdr:rowOff>
    </xdr:from>
    <xdr:ext cx="76200" cy="200025"/>
    <xdr:sp macro="" textlink="">
      <xdr:nvSpPr>
        <xdr:cNvPr id="16808" name="Text Box 75" hidden="1">
          <a:extLst>
            <a:ext uri="{FF2B5EF4-FFF2-40B4-BE49-F238E27FC236}">
              <a16:creationId xmlns:a16="http://schemas.microsoft.com/office/drawing/2014/main" id="{45A2829C-8A02-4E83-84E6-D0DEE34EFD30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36</xdr:row>
      <xdr:rowOff>76200</xdr:rowOff>
    </xdr:from>
    <xdr:ext cx="76200" cy="200025"/>
    <xdr:sp macro="" textlink="">
      <xdr:nvSpPr>
        <xdr:cNvPr id="16809" name="Text Box 75" hidden="1">
          <a:extLst>
            <a:ext uri="{FF2B5EF4-FFF2-40B4-BE49-F238E27FC236}">
              <a16:creationId xmlns:a16="http://schemas.microsoft.com/office/drawing/2014/main" id="{63F1CD36-B286-4D93-AC5C-A897A702D033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36</xdr:row>
      <xdr:rowOff>76200</xdr:rowOff>
    </xdr:from>
    <xdr:ext cx="76200" cy="200025"/>
    <xdr:sp macro="" textlink="">
      <xdr:nvSpPr>
        <xdr:cNvPr id="16810" name="Text Box 75" hidden="1">
          <a:extLst>
            <a:ext uri="{FF2B5EF4-FFF2-40B4-BE49-F238E27FC236}">
              <a16:creationId xmlns:a16="http://schemas.microsoft.com/office/drawing/2014/main" id="{1FD85317-6A42-49CD-A09F-045CEC873D34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35</xdr:row>
      <xdr:rowOff>76200</xdr:rowOff>
    </xdr:from>
    <xdr:ext cx="76200" cy="200025"/>
    <xdr:sp macro="" textlink="">
      <xdr:nvSpPr>
        <xdr:cNvPr id="16811" name="Text Box 75" hidden="1">
          <a:extLst>
            <a:ext uri="{FF2B5EF4-FFF2-40B4-BE49-F238E27FC236}">
              <a16:creationId xmlns:a16="http://schemas.microsoft.com/office/drawing/2014/main" id="{D5FF4DC6-D190-4A5E-86B8-291C826979CC}"/>
            </a:ext>
          </a:extLst>
        </xdr:cNvPr>
        <xdr:cNvSpPr txBox="1">
          <a:spLocks noChangeArrowheads="1"/>
        </xdr:cNvSpPr>
      </xdr:nvSpPr>
      <xdr:spPr bwMode="auto">
        <a:xfrm>
          <a:off x="5000625" y="599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35</xdr:row>
      <xdr:rowOff>76200</xdr:rowOff>
    </xdr:from>
    <xdr:ext cx="76200" cy="200025"/>
    <xdr:sp macro="" textlink="">
      <xdr:nvSpPr>
        <xdr:cNvPr id="16812" name="Text Box 75" hidden="1">
          <a:extLst>
            <a:ext uri="{FF2B5EF4-FFF2-40B4-BE49-F238E27FC236}">
              <a16:creationId xmlns:a16="http://schemas.microsoft.com/office/drawing/2014/main" id="{A42C85D3-D66E-42EF-8F47-EE1E75939003}"/>
            </a:ext>
          </a:extLst>
        </xdr:cNvPr>
        <xdr:cNvSpPr txBox="1">
          <a:spLocks noChangeArrowheads="1"/>
        </xdr:cNvSpPr>
      </xdr:nvSpPr>
      <xdr:spPr bwMode="auto">
        <a:xfrm>
          <a:off x="5000625" y="599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35</xdr:row>
      <xdr:rowOff>76200</xdr:rowOff>
    </xdr:from>
    <xdr:ext cx="76200" cy="200025"/>
    <xdr:sp macro="" textlink="">
      <xdr:nvSpPr>
        <xdr:cNvPr id="16813" name="Text Box 75" hidden="1">
          <a:extLst>
            <a:ext uri="{FF2B5EF4-FFF2-40B4-BE49-F238E27FC236}">
              <a16:creationId xmlns:a16="http://schemas.microsoft.com/office/drawing/2014/main" id="{AB1D45A4-ABA9-4501-B427-49D8BC61671B}"/>
            </a:ext>
          </a:extLst>
        </xdr:cNvPr>
        <xdr:cNvSpPr txBox="1">
          <a:spLocks noChangeArrowheads="1"/>
        </xdr:cNvSpPr>
      </xdr:nvSpPr>
      <xdr:spPr bwMode="auto">
        <a:xfrm>
          <a:off x="5000625" y="599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35</xdr:row>
      <xdr:rowOff>76200</xdr:rowOff>
    </xdr:from>
    <xdr:ext cx="76200" cy="200025"/>
    <xdr:sp macro="" textlink="">
      <xdr:nvSpPr>
        <xdr:cNvPr id="16814" name="Text Box 75" hidden="1">
          <a:extLst>
            <a:ext uri="{FF2B5EF4-FFF2-40B4-BE49-F238E27FC236}">
              <a16:creationId xmlns:a16="http://schemas.microsoft.com/office/drawing/2014/main" id="{1526A74D-A20C-44BA-9627-E0397639BEEB}"/>
            </a:ext>
          </a:extLst>
        </xdr:cNvPr>
        <xdr:cNvSpPr txBox="1">
          <a:spLocks noChangeArrowheads="1"/>
        </xdr:cNvSpPr>
      </xdr:nvSpPr>
      <xdr:spPr bwMode="auto">
        <a:xfrm>
          <a:off x="5000625" y="599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35</xdr:row>
      <xdr:rowOff>76200</xdr:rowOff>
    </xdr:from>
    <xdr:ext cx="76200" cy="200025"/>
    <xdr:sp macro="" textlink="">
      <xdr:nvSpPr>
        <xdr:cNvPr id="16815" name="Text Box 75" hidden="1">
          <a:extLst>
            <a:ext uri="{FF2B5EF4-FFF2-40B4-BE49-F238E27FC236}">
              <a16:creationId xmlns:a16="http://schemas.microsoft.com/office/drawing/2014/main" id="{337D459A-89EC-4F27-8B5F-55B65DEEB996}"/>
            </a:ext>
          </a:extLst>
        </xdr:cNvPr>
        <xdr:cNvSpPr txBox="1">
          <a:spLocks noChangeArrowheads="1"/>
        </xdr:cNvSpPr>
      </xdr:nvSpPr>
      <xdr:spPr bwMode="auto">
        <a:xfrm>
          <a:off x="5000625" y="599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36</xdr:row>
      <xdr:rowOff>76200</xdr:rowOff>
    </xdr:from>
    <xdr:ext cx="76200" cy="200025"/>
    <xdr:sp macro="" textlink="">
      <xdr:nvSpPr>
        <xdr:cNvPr id="16816" name="Text Box 75" hidden="1">
          <a:extLst>
            <a:ext uri="{FF2B5EF4-FFF2-40B4-BE49-F238E27FC236}">
              <a16:creationId xmlns:a16="http://schemas.microsoft.com/office/drawing/2014/main" id="{1FA7EEF6-276C-4DEC-BCC1-C34035A3D644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36</xdr:row>
      <xdr:rowOff>76200</xdr:rowOff>
    </xdr:from>
    <xdr:ext cx="76200" cy="200025"/>
    <xdr:sp macro="" textlink="">
      <xdr:nvSpPr>
        <xdr:cNvPr id="16817" name="Text Box 75" hidden="1">
          <a:extLst>
            <a:ext uri="{FF2B5EF4-FFF2-40B4-BE49-F238E27FC236}">
              <a16:creationId xmlns:a16="http://schemas.microsoft.com/office/drawing/2014/main" id="{4C9530D3-A220-46DB-B60E-A969B43F7D58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36</xdr:row>
      <xdr:rowOff>76200</xdr:rowOff>
    </xdr:from>
    <xdr:ext cx="76200" cy="200025"/>
    <xdr:sp macro="" textlink="">
      <xdr:nvSpPr>
        <xdr:cNvPr id="16818" name="Text Box 75" hidden="1">
          <a:extLst>
            <a:ext uri="{FF2B5EF4-FFF2-40B4-BE49-F238E27FC236}">
              <a16:creationId xmlns:a16="http://schemas.microsoft.com/office/drawing/2014/main" id="{8E5BF709-04C3-4577-99B3-6471EA349A70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36</xdr:row>
      <xdr:rowOff>76200</xdr:rowOff>
    </xdr:from>
    <xdr:ext cx="76200" cy="200025"/>
    <xdr:sp macro="" textlink="">
      <xdr:nvSpPr>
        <xdr:cNvPr id="16819" name="Text Box 75" hidden="1">
          <a:extLst>
            <a:ext uri="{FF2B5EF4-FFF2-40B4-BE49-F238E27FC236}">
              <a16:creationId xmlns:a16="http://schemas.microsoft.com/office/drawing/2014/main" id="{7121D2AF-431A-47C7-BE63-7AC943BAC839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36</xdr:row>
      <xdr:rowOff>76200</xdr:rowOff>
    </xdr:from>
    <xdr:ext cx="76200" cy="200025"/>
    <xdr:sp macro="" textlink="">
      <xdr:nvSpPr>
        <xdr:cNvPr id="16820" name="Text Box 75" hidden="1">
          <a:extLst>
            <a:ext uri="{FF2B5EF4-FFF2-40B4-BE49-F238E27FC236}">
              <a16:creationId xmlns:a16="http://schemas.microsoft.com/office/drawing/2014/main" id="{489D63B0-9D37-4564-8035-61347FE63E53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35</xdr:row>
      <xdr:rowOff>76200</xdr:rowOff>
    </xdr:from>
    <xdr:ext cx="76200" cy="200025"/>
    <xdr:sp macro="" textlink="">
      <xdr:nvSpPr>
        <xdr:cNvPr id="16821" name="Text Box 75" hidden="1">
          <a:extLst>
            <a:ext uri="{FF2B5EF4-FFF2-40B4-BE49-F238E27FC236}">
              <a16:creationId xmlns:a16="http://schemas.microsoft.com/office/drawing/2014/main" id="{06CAF73F-8DFA-46E0-A681-F10D234D3567}"/>
            </a:ext>
          </a:extLst>
        </xdr:cNvPr>
        <xdr:cNvSpPr txBox="1">
          <a:spLocks noChangeArrowheads="1"/>
        </xdr:cNvSpPr>
      </xdr:nvSpPr>
      <xdr:spPr bwMode="auto">
        <a:xfrm>
          <a:off x="5000625" y="599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35</xdr:row>
      <xdr:rowOff>76200</xdr:rowOff>
    </xdr:from>
    <xdr:ext cx="76200" cy="200025"/>
    <xdr:sp macro="" textlink="">
      <xdr:nvSpPr>
        <xdr:cNvPr id="16822" name="Text Box 75" hidden="1">
          <a:extLst>
            <a:ext uri="{FF2B5EF4-FFF2-40B4-BE49-F238E27FC236}">
              <a16:creationId xmlns:a16="http://schemas.microsoft.com/office/drawing/2014/main" id="{823CF2BB-CFFD-46B0-BCA3-E2506A76CD8E}"/>
            </a:ext>
          </a:extLst>
        </xdr:cNvPr>
        <xdr:cNvSpPr txBox="1">
          <a:spLocks noChangeArrowheads="1"/>
        </xdr:cNvSpPr>
      </xdr:nvSpPr>
      <xdr:spPr bwMode="auto">
        <a:xfrm>
          <a:off x="5000625" y="599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35</xdr:row>
      <xdr:rowOff>76200</xdr:rowOff>
    </xdr:from>
    <xdr:ext cx="76200" cy="200025"/>
    <xdr:sp macro="" textlink="">
      <xdr:nvSpPr>
        <xdr:cNvPr id="16823" name="Text Box 75" hidden="1">
          <a:extLst>
            <a:ext uri="{FF2B5EF4-FFF2-40B4-BE49-F238E27FC236}">
              <a16:creationId xmlns:a16="http://schemas.microsoft.com/office/drawing/2014/main" id="{3A26CD60-D65E-46E5-B082-35DBFD3D8054}"/>
            </a:ext>
          </a:extLst>
        </xdr:cNvPr>
        <xdr:cNvSpPr txBox="1">
          <a:spLocks noChangeArrowheads="1"/>
        </xdr:cNvSpPr>
      </xdr:nvSpPr>
      <xdr:spPr bwMode="auto">
        <a:xfrm>
          <a:off x="5000625" y="599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35</xdr:row>
      <xdr:rowOff>76200</xdr:rowOff>
    </xdr:from>
    <xdr:ext cx="76200" cy="200025"/>
    <xdr:sp macro="" textlink="">
      <xdr:nvSpPr>
        <xdr:cNvPr id="16824" name="Text Box 75" hidden="1">
          <a:extLst>
            <a:ext uri="{FF2B5EF4-FFF2-40B4-BE49-F238E27FC236}">
              <a16:creationId xmlns:a16="http://schemas.microsoft.com/office/drawing/2014/main" id="{816FCBEA-E190-4F16-860F-FEAFD2EDAD72}"/>
            </a:ext>
          </a:extLst>
        </xdr:cNvPr>
        <xdr:cNvSpPr txBox="1">
          <a:spLocks noChangeArrowheads="1"/>
        </xdr:cNvSpPr>
      </xdr:nvSpPr>
      <xdr:spPr bwMode="auto">
        <a:xfrm>
          <a:off x="5000625" y="599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35</xdr:row>
      <xdr:rowOff>76200</xdr:rowOff>
    </xdr:from>
    <xdr:ext cx="76200" cy="200025"/>
    <xdr:sp macro="" textlink="">
      <xdr:nvSpPr>
        <xdr:cNvPr id="16825" name="Text Box 75" hidden="1">
          <a:extLst>
            <a:ext uri="{FF2B5EF4-FFF2-40B4-BE49-F238E27FC236}">
              <a16:creationId xmlns:a16="http://schemas.microsoft.com/office/drawing/2014/main" id="{DD16A994-551B-46F7-B371-5D12DBB842D6}"/>
            </a:ext>
          </a:extLst>
        </xdr:cNvPr>
        <xdr:cNvSpPr txBox="1">
          <a:spLocks noChangeArrowheads="1"/>
        </xdr:cNvSpPr>
      </xdr:nvSpPr>
      <xdr:spPr bwMode="auto">
        <a:xfrm>
          <a:off x="5000625" y="599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35</xdr:row>
      <xdr:rowOff>76200</xdr:rowOff>
    </xdr:from>
    <xdr:ext cx="76200" cy="200025"/>
    <xdr:sp macro="" textlink="">
      <xdr:nvSpPr>
        <xdr:cNvPr id="16826" name="Text Box 75" hidden="1">
          <a:extLst>
            <a:ext uri="{FF2B5EF4-FFF2-40B4-BE49-F238E27FC236}">
              <a16:creationId xmlns:a16="http://schemas.microsoft.com/office/drawing/2014/main" id="{492C742C-9C03-4322-AE2F-581B96E2441C}"/>
            </a:ext>
          </a:extLst>
        </xdr:cNvPr>
        <xdr:cNvSpPr txBox="1">
          <a:spLocks noChangeArrowheads="1"/>
        </xdr:cNvSpPr>
      </xdr:nvSpPr>
      <xdr:spPr bwMode="auto">
        <a:xfrm>
          <a:off x="5000625" y="599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36</xdr:row>
      <xdr:rowOff>76200</xdr:rowOff>
    </xdr:from>
    <xdr:ext cx="76200" cy="200025"/>
    <xdr:sp macro="" textlink="">
      <xdr:nvSpPr>
        <xdr:cNvPr id="16827" name="Text Box 75" hidden="1">
          <a:extLst>
            <a:ext uri="{FF2B5EF4-FFF2-40B4-BE49-F238E27FC236}">
              <a16:creationId xmlns:a16="http://schemas.microsoft.com/office/drawing/2014/main" id="{2465FC79-73D5-4047-9213-467497C222F9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36</xdr:row>
      <xdr:rowOff>76200</xdr:rowOff>
    </xdr:from>
    <xdr:ext cx="76200" cy="200025"/>
    <xdr:sp macro="" textlink="">
      <xdr:nvSpPr>
        <xdr:cNvPr id="16828" name="Text Box 75" hidden="1">
          <a:extLst>
            <a:ext uri="{FF2B5EF4-FFF2-40B4-BE49-F238E27FC236}">
              <a16:creationId xmlns:a16="http://schemas.microsoft.com/office/drawing/2014/main" id="{5732A378-FE83-44FB-AF89-9B7B03EF78E0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36</xdr:row>
      <xdr:rowOff>76200</xdr:rowOff>
    </xdr:from>
    <xdr:ext cx="76200" cy="200025"/>
    <xdr:sp macro="" textlink="">
      <xdr:nvSpPr>
        <xdr:cNvPr id="16829" name="Text Box 75" hidden="1">
          <a:extLst>
            <a:ext uri="{FF2B5EF4-FFF2-40B4-BE49-F238E27FC236}">
              <a16:creationId xmlns:a16="http://schemas.microsoft.com/office/drawing/2014/main" id="{5836EE2A-360D-4895-87CE-851C3461A7AF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36</xdr:row>
      <xdr:rowOff>76200</xdr:rowOff>
    </xdr:from>
    <xdr:ext cx="76200" cy="200025"/>
    <xdr:sp macro="" textlink="">
      <xdr:nvSpPr>
        <xdr:cNvPr id="16830" name="Text Box 75" hidden="1">
          <a:extLst>
            <a:ext uri="{FF2B5EF4-FFF2-40B4-BE49-F238E27FC236}">
              <a16:creationId xmlns:a16="http://schemas.microsoft.com/office/drawing/2014/main" id="{234720E8-DDFD-419D-86CE-14CD1A2BC4A0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36</xdr:row>
      <xdr:rowOff>76200</xdr:rowOff>
    </xdr:from>
    <xdr:ext cx="76200" cy="200025"/>
    <xdr:sp macro="" textlink="">
      <xdr:nvSpPr>
        <xdr:cNvPr id="16831" name="Text Box 75" hidden="1">
          <a:extLst>
            <a:ext uri="{FF2B5EF4-FFF2-40B4-BE49-F238E27FC236}">
              <a16:creationId xmlns:a16="http://schemas.microsoft.com/office/drawing/2014/main" id="{D947F03E-3F64-4D4C-9089-F5FD8B788DF2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36</xdr:row>
      <xdr:rowOff>76200</xdr:rowOff>
    </xdr:from>
    <xdr:ext cx="76200" cy="200025"/>
    <xdr:sp macro="" textlink="">
      <xdr:nvSpPr>
        <xdr:cNvPr id="16832" name="Text Box 75" hidden="1">
          <a:extLst>
            <a:ext uri="{FF2B5EF4-FFF2-40B4-BE49-F238E27FC236}">
              <a16:creationId xmlns:a16="http://schemas.microsoft.com/office/drawing/2014/main" id="{588AB894-81C2-406F-A9FC-DDEEA64C8CE5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35</xdr:row>
      <xdr:rowOff>76200</xdr:rowOff>
    </xdr:from>
    <xdr:ext cx="76200" cy="200025"/>
    <xdr:sp macro="" textlink="">
      <xdr:nvSpPr>
        <xdr:cNvPr id="16833" name="Text Box 75" hidden="1">
          <a:extLst>
            <a:ext uri="{FF2B5EF4-FFF2-40B4-BE49-F238E27FC236}">
              <a16:creationId xmlns:a16="http://schemas.microsoft.com/office/drawing/2014/main" id="{FA2A33AB-BA1C-4B39-BEEE-68F2EFAD9170}"/>
            </a:ext>
          </a:extLst>
        </xdr:cNvPr>
        <xdr:cNvSpPr txBox="1">
          <a:spLocks noChangeArrowheads="1"/>
        </xdr:cNvSpPr>
      </xdr:nvSpPr>
      <xdr:spPr bwMode="auto">
        <a:xfrm>
          <a:off x="5000625" y="599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35</xdr:row>
      <xdr:rowOff>76200</xdr:rowOff>
    </xdr:from>
    <xdr:ext cx="76200" cy="200025"/>
    <xdr:sp macro="" textlink="">
      <xdr:nvSpPr>
        <xdr:cNvPr id="16834" name="Text Box 75" hidden="1">
          <a:extLst>
            <a:ext uri="{FF2B5EF4-FFF2-40B4-BE49-F238E27FC236}">
              <a16:creationId xmlns:a16="http://schemas.microsoft.com/office/drawing/2014/main" id="{09633A7E-4DD6-4717-9181-0A1D8F82C814}"/>
            </a:ext>
          </a:extLst>
        </xdr:cNvPr>
        <xdr:cNvSpPr txBox="1">
          <a:spLocks noChangeArrowheads="1"/>
        </xdr:cNvSpPr>
      </xdr:nvSpPr>
      <xdr:spPr bwMode="auto">
        <a:xfrm>
          <a:off x="5000625" y="599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35</xdr:row>
      <xdr:rowOff>76200</xdr:rowOff>
    </xdr:from>
    <xdr:ext cx="76200" cy="200025"/>
    <xdr:sp macro="" textlink="">
      <xdr:nvSpPr>
        <xdr:cNvPr id="16835" name="Text Box 75" hidden="1">
          <a:extLst>
            <a:ext uri="{FF2B5EF4-FFF2-40B4-BE49-F238E27FC236}">
              <a16:creationId xmlns:a16="http://schemas.microsoft.com/office/drawing/2014/main" id="{5815139C-9296-4838-A391-9251A73D8775}"/>
            </a:ext>
          </a:extLst>
        </xdr:cNvPr>
        <xdr:cNvSpPr txBox="1">
          <a:spLocks noChangeArrowheads="1"/>
        </xdr:cNvSpPr>
      </xdr:nvSpPr>
      <xdr:spPr bwMode="auto">
        <a:xfrm>
          <a:off x="5000625" y="599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35</xdr:row>
      <xdr:rowOff>76200</xdr:rowOff>
    </xdr:from>
    <xdr:ext cx="76200" cy="200025"/>
    <xdr:sp macro="" textlink="">
      <xdr:nvSpPr>
        <xdr:cNvPr id="16836" name="Text Box 75" hidden="1">
          <a:extLst>
            <a:ext uri="{FF2B5EF4-FFF2-40B4-BE49-F238E27FC236}">
              <a16:creationId xmlns:a16="http://schemas.microsoft.com/office/drawing/2014/main" id="{F56CBD5F-0292-43C5-A303-893BEB6B2C41}"/>
            </a:ext>
          </a:extLst>
        </xdr:cNvPr>
        <xdr:cNvSpPr txBox="1">
          <a:spLocks noChangeArrowheads="1"/>
        </xdr:cNvSpPr>
      </xdr:nvSpPr>
      <xdr:spPr bwMode="auto">
        <a:xfrm>
          <a:off x="5000625" y="599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36</xdr:row>
      <xdr:rowOff>76200</xdr:rowOff>
    </xdr:from>
    <xdr:ext cx="76200" cy="200025"/>
    <xdr:sp macro="" textlink="">
      <xdr:nvSpPr>
        <xdr:cNvPr id="16837" name="Text Box 75" hidden="1">
          <a:extLst>
            <a:ext uri="{FF2B5EF4-FFF2-40B4-BE49-F238E27FC236}">
              <a16:creationId xmlns:a16="http://schemas.microsoft.com/office/drawing/2014/main" id="{2BB2B064-5398-40E5-A9D6-63D79D1E06D1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36</xdr:row>
      <xdr:rowOff>76200</xdr:rowOff>
    </xdr:from>
    <xdr:ext cx="76200" cy="200025"/>
    <xdr:sp macro="" textlink="">
      <xdr:nvSpPr>
        <xdr:cNvPr id="16838" name="Text Box 75" hidden="1">
          <a:extLst>
            <a:ext uri="{FF2B5EF4-FFF2-40B4-BE49-F238E27FC236}">
              <a16:creationId xmlns:a16="http://schemas.microsoft.com/office/drawing/2014/main" id="{7C741EEA-67E5-4261-B79D-10E1377D43AC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36</xdr:row>
      <xdr:rowOff>76200</xdr:rowOff>
    </xdr:from>
    <xdr:ext cx="76200" cy="200025"/>
    <xdr:sp macro="" textlink="">
      <xdr:nvSpPr>
        <xdr:cNvPr id="16839" name="Text Box 75" hidden="1">
          <a:extLst>
            <a:ext uri="{FF2B5EF4-FFF2-40B4-BE49-F238E27FC236}">
              <a16:creationId xmlns:a16="http://schemas.microsoft.com/office/drawing/2014/main" id="{797B0488-BE5F-4B90-AF9B-B757FCE15D70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36</xdr:row>
      <xdr:rowOff>76200</xdr:rowOff>
    </xdr:from>
    <xdr:ext cx="76200" cy="200025"/>
    <xdr:sp macro="" textlink="">
      <xdr:nvSpPr>
        <xdr:cNvPr id="16840" name="Text Box 75" hidden="1">
          <a:extLst>
            <a:ext uri="{FF2B5EF4-FFF2-40B4-BE49-F238E27FC236}">
              <a16:creationId xmlns:a16="http://schemas.microsoft.com/office/drawing/2014/main" id="{4E5D556B-3617-4AAA-B6C0-D5CBF51DBB02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35</xdr:row>
      <xdr:rowOff>76200</xdr:rowOff>
    </xdr:from>
    <xdr:ext cx="76200" cy="200025"/>
    <xdr:sp macro="" textlink="">
      <xdr:nvSpPr>
        <xdr:cNvPr id="16841" name="Text Box 75" hidden="1">
          <a:extLst>
            <a:ext uri="{FF2B5EF4-FFF2-40B4-BE49-F238E27FC236}">
              <a16:creationId xmlns:a16="http://schemas.microsoft.com/office/drawing/2014/main" id="{0C244B5F-CAE1-4AD0-B795-CB9EB91F8EEF}"/>
            </a:ext>
          </a:extLst>
        </xdr:cNvPr>
        <xdr:cNvSpPr txBox="1">
          <a:spLocks noChangeArrowheads="1"/>
        </xdr:cNvSpPr>
      </xdr:nvSpPr>
      <xdr:spPr bwMode="auto">
        <a:xfrm>
          <a:off x="5000625" y="599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35</xdr:row>
      <xdr:rowOff>76200</xdr:rowOff>
    </xdr:from>
    <xdr:ext cx="76200" cy="200025"/>
    <xdr:sp macro="" textlink="">
      <xdr:nvSpPr>
        <xdr:cNvPr id="16842" name="Text Box 75" hidden="1">
          <a:extLst>
            <a:ext uri="{FF2B5EF4-FFF2-40B4-BE49-F238E27FC236}">
              <a16:creationId xmlns:a16="http://schemas.microsoft.com/office/drawing/2014/main" id="{D496BFAF-B26B-403B-9E96-AC2429382AB3}"/>
            </a:ext>
          </a:extLst>
        </xdr:cNvPr>
        <xdr:cNvSpPr txBox="1">
          <a:spLocks noChangeArrowheads="1"/>
        </xdr:cNvSpPr>
      </xdr:nvSpPr>
      <xdr:spPr bwMode="auto">
        <a:xfrm>
          <a:off x="5000625" y="599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35</xdr:row>
      <xdr:rowOff>76200</xdr:rowOff>
    </xdr:from>
    <xdr:ext cx="76200" cy="200025"/>
    <xdr:sp macro="" textlink="">
      <xdr:nvSpPr>
        <xdr:cNvPr id="16843" name="Text Box 75" hidden="1">
          <a:extLst>
            <a:ext uri="{FF2B5EF4-FFF2-40B4-BE49-F238E27FC236}">
              <a16:creationId xmlns:a16="http://schemas.microsoft.com/office/drawing/2014/main" id="{FEF86AC3-5648-417A-8B3D-AAF2CD78C609}"/>
            </a:ext>
          </a:extLst>
        </xdr:cNvPr>
        <xdr:cNvSpPr txBox="1">
          <a:spLocks noChangeArrowheads="1"/>
        </xdr:cNvSpPr>
      </xdr:nvSpPr>
      <xdr:spPr bwMode="auto">
        <a:xfrm>
          <a:off x="5000625" y="599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35</xdr:row>
      <xdr:rowOff>76200</xdr:rowOff>
    </xdr:from>
    <xdr:ext cx="76200" cy="200025"/>
    <xdr:sp macro="" textlink="">
      <xdr:nvSpPr>
        <xdr:cNvPr id="16844" name="Text Box 75" hidden="1">
          <a:extLst>
            <a:ext uri="{FF2B5EF4-FFF2-40B4-BE49-F238E27FC236}">
              <a16:creationId xmlns:a16="http://schemas.microsoft.com/office/drawing/2014/main" id="{EF898176-EEDE-4144-A95F-34B45CB3429A}"/>
            </a:ext>
          </a:extLst>
        </xdr:cNvPr>
        <xdr:cNvSpPr txBox="1">
          <a:spLocks noChangeArrowheads="1"/>
        </xdr:cNvSpPr>
      </xdr:nvSpPr>
      <xdr:spPr bwMode="auto">
        <a:xfrm>
          <a:off x="5000625" y="599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35</xdr:row>
      <xdr:rowOff>76200</xdr:rowOff>
    </xdr:from>
    <xdr:ext cx="76200" cy="200025"/>
    <xdr:sp macro="" textlink="">
      <xdr:nvSpPr>
        <xdr:cNvPr id="16845" name="Text Box 75" hidden="1">
          <a:extLst>
            <a:ext uri="{FF2B5EF4-FFF2-40B4-BE49-F238E27FC236}">
              <a16:creationId xmlns:a16="http://schemas.microsoft.com/office/drawing/2014/main" id="{BD204D14-0702-49D9-95EE-2FEB500EB620}"/>
            </a:ext>
          </a:extLst>
        </xdr:cNvPr>
        <xdr:cNvSpPr txBox="1">
          <a:spLocks noChangeArrowheads="1"/>
        </xdr:cNvSpPr>
      </xdr:nvSpPr>
      <xdr:spPr bwMode="auto">
        <a:xfrm>
          <a:off x="5000625" y="599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36</xdr:row>
      <xdr:rowOff>76200</xdr:rowOff>
    </xdr:from>
    <xdr:ext cx="76200" cy="200025"/>
    <xdr:sp macro="" textlink="">
      <xdr:nvSpPr>
        <xdr:cNvPr id="16846" name="Text Box 75" hidden="1">
          <a:extLst>
            <a:ext uri="{FF2B5EF4-FFF2-40B4-BE49-F238E27FC236}">
              <a16:creationId xmlns:a16="http://schemas.microsoft.com/office/drawing/2014/main" id="{EC19C562-029A-4B46-90B3-3FAA25938003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36</xdr:row>
      <xdr:rowOff>76200</xdr:rowOff>
    </xdr:from>
    <xdr:ext cx="76200" cy="200025"/>
    <xdr:sp macro="" textlink="">
      <xdr:nvSpPr>
        <xdr:cNvPr id="16847" name="Text Box 75" hidden="1">
          <a:extLst>
            <a:ext uri="{FF2B5EF4-FFF2-40B4-BE49-F238E27FC236}">
              <a16:creationId xmlns:a16="http://schemas.microsoft.com/office/drawing/2014/main" id="{11B6E4FB-99C6-4823-BBF0-54A897E2E1F6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36</xdr:row>
      <xdr:rowOff>76200</xdr:rowOff>
    </xdr:from>
    <xdr:ext cx="76200" cy="200025"/>
    <xdr:sp macro="" textlink="">
      <xdr:nvSpPr>
        <xdr:cNvPr id="16848" name="Text Box 75" hidden="1">
          <a:extLst>
            <a:ext uri="{FF2B5EF4-FFF2-40B4-BE49-F238E27FC236}">
              <a16:creationId xmlns:a16="http://schemas.microsoft.com/office/drawing/2014/main" id="{27E12C8C-44A1-49F0-9EA7-88F6A65BA761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36</xdr:row>
      <xdr:rowOff>76200</xdr:rowOff>
    </xdr:from>
    <xdr:ext cx="76200" cy="200025"/>
    <xdr:sp macro="" textlink="">
      <xdr:nvSpPr>
        <xdr:cNvPr id="16849" name="Text Box 75" hidden="1">
          <a:extLst>
            <a:ext uri="{FF2B5EF4-FFF2-40B4-BE49-F238E27FC236}">
              <a16:creationId xmlns:a16="http://schemas.microsoft.com/office/drawing/2014/main" id="{17F42D2C-9E6A-44D9-A169-27D84E4E3292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36</xdr:row>
      <xdr:rowOff>76200</xdr:rowOff>
    </xdr:from>
    <xdr:ext cx="76200" cy="200025"/>
    <xdr:sp macro="" textlink="">
      <xdr:nvSpPr>
        <xdr:cNvPr id="16850" name="Text Box 75" hidden="1">
          <a:extLst>
            <a:ext uri="{FF2B5EF4-FFF2-40B4-BE49-F238E27FC236}">
              <a16:creationId xmlns:a16="http://schemas.microsoft.com/office/drawing/2014/main" id="{88AAB416-6FA4-4B73-9807-55E1ACFE4265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35</xdr:row>
      <xdr:rowOff>76200</xdr:rowOff>
    </xdr:from>
    <xdr:ext cx="76200" cy="200025"/>
    <xdr:sp macro="" textlink="">
      <xdr:nvSpPr>
        <xdr:cNvPr id="16851" name="Text Box 75" hidden="1">
          <a:extLst>
            <a:ext uri="{FF2B5EF4-FFF2-40B4-BE49-F238E27FC236}">
              <a16:creationId xmlns:a16="http://schemas.microsoft.com/office/drawing/2014/main" id="{BAE38A77-B233-43AF-A9E4-8CDD238FD376}"/>
            </a:ext>
          </a:extLst>
        </xdr:cNvPr>
        <xdr:cNvSpPr txBox="1">
          <a:spLocks noChangeArrowheads="1"/>
        </xdr:cNvSpPr>
      </xdr:nvSpPr>
      <xdr:spPr bwMode="auto">
        <a:xfrm>
          <a:off x="5000625" y="599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35</xdr:row>
      <xdr:rowOff>76200</xdr:rowOff>
    </xdr:from>
    <xdr:ext cx="76200" cy="200025"/>
    <xdr:sp macro="" textlink="">
      <xdr:nvSpPr>
        <xdr:cNvPr id="16852" name="Text Box 75" hidden="1">
          <a:extLst>
            <a:ext uri="{FF2B5EF4-FFF2-40B4-BE49-F238E27FC236}">
              <a16:creationId xmlns:a16="http://schemas.microsoft.com/office/drawing/2014/main" id="{14829AAA-013E-4D4E-9D2C-C2712ACC697D}"/>
            </a:ext>
          </a:extLst>
        </xdr:cNvPr>
        <xdr:cNvSpPr txBox="1">
          <a:spLocks noChangeArrowheads="1"/>
        </xdr:cNvSpPr>
      </xdr:nvSpPr>
      <xdr:spPr bwMode="auto">
        <a:xfrm>
          <a:off x="5000625" y="599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35</xdr:row>
      <xdr:rowOff>76200</xdr:rowOff>
    </xdr:from>
    <xdr:ext cx="76200" cy="200025"/>
    <xdr:sp macro="" textlink="">
      <xdr:nvSpPr>
        <xdr:cNvPr id="16853" name="Text Box 75" hidden="1">
          <a:extLst>
            <a:ext uri="{FF2B5EF4-FFF2-40B4-BE49-F238E27FC236}">
              <a16:creationId xmlns:a16="http://schemas.microsoft.com/office/drawing/2014/main" id="{22635D7C-A980-4470-AAA0-4FC80642B33E}"/>
            </a:ext>
          </a:extLst>
        </xdr:cNvPr>
        <xdr:cNvSpPr txBox="1">
          <a:spLocks noChangeArrowheads="1"/>
        </xdr:cNvSpPr>
      </xdr:nvSpPr>
      <xdr:spPr bwMode="auto">
        <a:xfrm>
          <a:off x="5000625" y="599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35</xdr:row>
      <xdr:rowOff>76200</xdr:rowOff>
    </xdr:from>
    <xdr:ext cx="76200" cy="200025"/>
    <xdr:sp macro="" textlink="">
      <xdr:nvSpPr>
        <xdr:cNvPr id="16854" name="Text Box 75" hidden="1">
          <a:extLst>
            <a:ext uri="{FF2B5EF4-FFF2-40B4-BE49-F238E27FC236}">
              <a16:creationId xmlns:a16="http://schemas.microsoft.com/office/drawing/2014/main" id="{2EDBB297-6D3D-46E0-8515-8FA60CD81BBA}"/>
            </a:ext>
          </a:extLst>
        </xdr:cNvPr>
        <xdr:cNvSpPr txBox="1">
          <a:spLocks noChangeArrowheads="1"/>
        </xdr:cNvSpPr>
      </xdr:nvSpPr>
      <xdr:spPr bwMode="auto">
        <a:xfrm>
          <a:off x="5000625" y="599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35</xdr:row>
      <xdr:rowOff>76200</xdr:rowOff>
    </xdr:from>
    <xdr:ext cx="76200" cy="200025"/>
    <xdr:sp macro="" textlink="">
      <xdr:nvSpPr>
        <xdr:cNvPr id="16855" name="Text Box 75" hidden="1">
          <a:extLst>
            <a:ext uri="{FF2B5EF4-FFF2-40B4-BE49-F238E27FC236}">
              <a16:creationId xmlns:a16="http://schemas.microsoft.com/office/drawing/2014/main" id="{7906A3FE-500C-40C2-B17D-B0E32791ACBE}"/>
            </a:ext>
          </a:extLst>
        </xdr:cNvPr>
        <xdr:cNvSpPr txBox="1">
          <a:spLocks noChangeArrowheads="1"/>
        </xdr:cNvSpPr>
      </xdr:nvSpPr>
      <xdr:spPr bwMode="auto">
        <a:xfrm>
          <a:off x="5000625" y="599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35</xdr:row>
      <xdr:rowOff>76200</xdr:rowOff>
    </xdr:from>
    <xdr:ext cx="76200" cy="200025"/>
    <xdr:sp macro="" textlink="">
      <xdr:nvSpPr>
        <xdr:cNvPr id="16856" name="Text Box 75" hidden="1">
          <a:extLst>
            <a:ext uri="{FF2B5EF4-FFF2-40B4-BE49-F238E27FC236}">
              <a16:creationId xmlns:a16="http://schemas.microsoft.com/office/drawing/2014/main" id="{BE39888F-8CDE-4C3B-BEA3-99E8DE52118D}"/>
            </a:ext>
          </a:extLst>
        </xdr:cNvPr>
        <xdr:cNvSpPr txBox="1">
          <a:spLocks noChangeArrowheads="1"/>
        </xdr:cNvSpPr>
      </xdr:nvSpPr>
      <xdr:spPr bwMode="auto">
        <a:xfrm>
          <a:off x="5000625" y="599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36</xdr:row>
      <xdr:rowOff>76200</xdr:rowOff>
    </xdr:from>
    <xdr:ext cx="76200" cy="200025"/>
    <xdr:sp macro="" textlink="">
      <xdr:nvSpPr>
        <xdr:cNvPr id="16857" name="Text Box 75" hidden="1">
          <a:extLst>
            <a:ext uri="{FF2B5EF4-FFF2-40B4-BE49-F238E27FC236}">
              <a16:creationId xmlns:a16="http://schemas.microsoft.com/office/drawing/2014/main" id="{7368772B-7D84-4D26-ACA2-97851D1522F8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36</xdr:row>
      <xdr:rowOff>76200</xdr:rowOff>
    </xdr:from>
    <xdr:ext cx="76200" cy="200025"/>
    <xdr:sp macro="" textlink="">
      <xdr:nvSpPr>
        <xdr:cNvPr id="16858" name="Text Box 75" hidden="1">
          <a:extLst>
            <a:ext uri="{FF2B5EF4-FFF2-40B4-BE49-F238E27FC236}">
              <a16:creationId xmlns:a16="http://schemas.microsoft.com/office/drawing/2014/main" id="{31AA8944-2D70-430A-B13D-FACB30A7F910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36</xdr:row>
      <xdr:rowOff>76200</xdr:rowOff>
    </xdr:from>
    <xdr:ext cx="76200" cy="200025"/>
    <xdr:sp macro="" textlink="">
      <xdr:nvSpPr>
        <xdr:cNvPr id="16859" name="Text Box 75" hidden="1">
          <a:extLst>
            <a:ext uri="{FF2B5EF4-FFF2-40B4-BE49-F238E27FC236}">
              <a16:creationId xmlns:a16="http://schemas.microsoft.com/office/drawing/2014/main" id="{CFA073E9-40B9-448A-B70A-910762F54280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36</xdr:row>
      <xdr:rowOff>76200</xdr:rowOff>
    </xdr:from>
    <xdr:ext cx="76200" cy="200025"/>
    <xdr:sp macro="" textlink="">
      <xdr:nvSpPr>
        <xdr:cNvPr id="16860" name="Text Box 75" hidden="1">
          <a:extLst>
            <a:ext uri="{FF2B5EF4-FFF2-40B4-BE49-F238E27FC236}">
              <a16:creationId xmlns:a16="http://schemas.microsoft.com/office/drawing/2014/main" id="{3F2E452D-75FE-4BA3-8972-492FA8F38AF8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36</xdr:row>
      <xdr:rowOff>76200</xdr:rowOff>
    </xdr:from>
    <xdr:ext cx="76200" cy="200025"/>
    <xdr:sp macro="" textlink="">
      <xdr:nvSpPr>
        <xdr:cNvPr id="16861" name="Text Box 75" hidden="1">
          <a:extLst>
            <a:ext uri="{FF2B5EF4-FFF2-40B4-BE49-F238E27FC236}">
              <a16:creationId xmlns:a16="http://schemas.microsoft.com/office/drawing/2014/main" id="{27CDE005-AAB8-4452-B1F6-C2544222F491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36</xdr:row>
      <xdr:rowOff>76200</xdr:rowOff>
    </xdr:from>
    <xdr:ext cx="76200" cy="200025"/>
    <xdr:sp macro="" textlink="">
      <xdr:nvSpPr>
        <xdr:cNvPr id="16862" name="Text Box 75" hidden="1">
          <a:extLst>
            <a:ext uri="{FF2B5EF4-FFF2-40B4-BE49-F238E27FC236}">
              <a16:creationId xmlns:a16="http://schemas.microsoft.com/office/drawing/2014/main" id="{755A2890-5F27-41A9-BCB8-4856117EA199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35</xdr:row>
      <xdr:rowOff>76200</xdr:rowOff>
    </xdr:from>
    <xdr:ext cx="76200" cy="200025"/>
    <xdr:sp macro="" textlink="">
      <xdr:nvSpPr>
        <xdr:cNvPr id="16863" name="Text Box 75" hidden="1">
          <a:extLst>
            <a:ext uri="{FF2B5EF4-FFF2-40B4-BE49-F238E27FC236}">
              <a16:creationId xmlns:a16="http://schemas.microsoft.com/office/drawing/2014/main" id="{F2131593-0C50-45B1-9636-BE7FD3CEB82B}"/>
            </a:ext>
          </a:extLst>
        </xdr:cNvPr>
        <xdr:cNvSpPr txBox="1">
          <a:spLocks noChangeArrowheads="1"/>
        </xdr:cNvSpPr>
      </xdr:nvSpPr>
      <xdr:spPr bwMode="auto">
        <a:xfrm>
          <a:off x="5000625" y="599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35</xdr:row>
      <xdr:rowOff>76200</xdr:rowOff>
    </xdr:from>
    <xdr:ext cx="76200" cy="200025"/>
    <xdr:sp macro="" textlink="">
      <xdr:nvSpPr>
        <xdr:cNvPr id="16864" name="Text Box 75" hidden="1">
          <a:extLst>
            <a:ext uri="{FF2B5EF4-FFF2-40B4-BE49-F238E27FC236}">
              <a16:creationId xmlns:a16="http://schemas.microsoft.com/office/drawing/2014/main" id="{A568F4FA-75FF-4BF1-8027-D6E2EDA24C4B}"/>
            </a:ext>
          </a:extLst>
        </xdr:cNvPr>
        <xdr:cNvSpPr txBox="1">
          <a:spLocks noChangeArrowheads="1"/>
        </xdr:cNvSpPr>
      </xdr:nvSpPr>
      <xdr:spPr bwMode="auto">
        <a:xfrm>
          <a:off x="5000625" y="599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35</xdr:row>
      <xdr:rowOff>76200</xdr:rowOff>
    </xdr:from>
    <xdr:ext cx="76200" cy="200025"/>
    <xdr:sp macro="" textlink="">
      <xdr:nvSpPr>
        <xdr:cNvPr id="16865" name="Text Box 75" hidden="1">
          <a:extLst>
            <a:ext uri="{FF2B5EF4-FFF2-40B4-BE49-F238E27FC236}">
              <a16:creationId xmlns:a16="http://schemas.microsoft.com/office/drawing/2014/main" id="{51E3805A-31A1-408E-B0D0-301F17CBBBEC}"/>
            </a:ext>
          </a:extLst>
        </xdr:cNvPr>
        <xdr:cNvSpPr txBox="1">
          <a:spLocks noChangeArrowheads="1"/>
        </xdr:cNvSpPr>
      </xdr:nvSpPr>
      <xdr:spPr bwMode="auto">
        <a:xfrm>
          <a:off x="5000625" y="599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35</xdr:row>
      <xdr:rowOff>76200</xdr:rowOff>
    </xdr:from>
    <xdr:ext cx="76200" cy="200025"/>
    <xdr:sp macro="" textlink="">
      <xdr:nvSpPr>
        <xdr:cNvPr id="16866" name="Text Box 75" hidden="1">
          <a:extLst>
            <a:ext uri="{FF2B5EF4-FFF2-40B4-BE49-F238E27FC236}">
              <a16:creationId xmlns:a16="http://schemas.microsoft.com/office/drawing/2014/main" id="{7E688F9F-2B48-4248-87CF-9C855251138C}"/>
            </a:ext>
          </a:extLst>
        </xdr:cNvPr>
        <xdr:cNvSpPr txBox="1">
          <a:spLocks noChangeArrowheads="1"/>
        </xdr:cNvSpPr>
      </xdr:nvSpPr>
      <xdr:spPr bwMode="auto">
        <a:xfrm>
          <a:off x="5000625" y="599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35</xdr:row>
      <xdr:rowOff>76200</xdr:rowOff>
    </xdr:from>
    <xdr:ext cx="76200" cy="200025"/>
    <xdr:sp macro="" textlink="">
      <xdr:nvSpPr>
        <xdr:cNvPr id="16867" name="Text Box 75" hidden="1">
          <a:extLst>
            <a:ext uri="{FF2B5EF4-FFF2-40B4-BE49-F238E27FC236}">
              <a16:creationId xmlns:a16="http://schemas.microsoft.com/office/drawing/2014/main" id="{587DC48D-2FCD-48AF-9E61-A24E0A561D0B}"/>
            </a:ext>
          </a:extLst>
        </xdr:cNvPr>
        <xdr:cNvSpPr txBox="1">
          <a:spLocks noChangeArrowheads="1"/>
        </xdr:cNvSpPr>
      </xdr:nvSpPr>
      <xdr:spPr bwMode="auto">
        <a:xfrm>
          <a:off x="5000625" y="599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35</xdr:row>
      <xdr:rowOff>76200</xdr:rowOff>
    </xdr:from>
    <xdr:ext cx="76200" cy="200025"/>
    <xdr:sp macro="" textlink="">
      <xdr:nvSpPr>
        <xdr:cNvPr id="16868" name="Text Box 75" hidden="1">
          <a:extLst>
            <a:ext uri="{FF2B5EF4-FFF2-40B4-BE49-F238E27FC236}">
              <a16:creationId xmlns:a16="http://schemas.microsoft.com/office/drawing/2014/main" id="{7DE2E817-926C-446D-B04A-958BCF28427B}"/>
            </a:ext>
          </a:extLst>
        </xdr:cNvPr>
        <xdr:cNvSpPr txBox="1">
          <a:spLocks noChangeArrowheads="1"/>
        </xdr:cNvSpPr>
      </xdr:nvSpPr>
      <xdr:spPr bwMode="auto">
        <a:xfrm>
          <a:off x="5000625" y="599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35</xdr:row>
      <xdr:rowOff>76200</xdr:rowOff>
    </xdr:from>
    <xdr:ext cx="76200" cy="200025"/>
    <xdr:sp macro="" textlink="">
      <xdr:nvSpPr>
        <xdr:cNvPr id="16869" name="Text Box 75" hidden="1">
          <a:extLst>
            <a:ext uri="{FF2B5EF4-FFF2-40B4-BE49-F238E27FC236}">
              <a16:creationId xmlns:a16="http://schemas.microsoft.com/office/drawing/2014/main" id="{EC5FE3F6-9C48-4F74-8C42-E82DA33A4B34}"/>
            </a:ext>
          </a:extLst>
        </xdr:cNvPr>
        <xdr:cNvSpPr txBox="1">
          <a:spLocks noChangeArrowheads="1"/>
        </xdr:cNvSpPr>
      </xdr:nvSpPr>
      <xdr:spPr bwMode="auto">
        <a:xfrm>
          <a:off x="5000625" y="599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36</xdr:row>
      <xdr:rowOff>76200</xdr:rowOff>
    </xdr:from>
    <xdr:ext cx="76200" cy="200025"/>
    <xdr:sp macro="" textlink="">
      <xdr:nvSpPr>
        <xdr:cNvPr id="16870" name="Text Box 75" hidden="1">
          <a:extLst>
            <a:ext uri="{FF2B5EF4-FFF2-40B4-BE49-F238E27FC236}">
              <a16:creationId xmlns:a16="http://schemas.microsoft.com/office/drawing/2014/main" id="{D1432BBD-4ACC-4074-B3D7-0A4EF2F24361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36</xdr:row>
      <xdr:rowOff>76200</xdr:rowOff>
    </xdr:from>
    <xdr:ext cx="76200" cy="200025"/>
    <xdr:sp macro="" textlink="">
      <xdr:nvSpPr>
        <xdr:cNvPr id="16871" name="Text Box 75" hidden="1">
          <a:extLst>
            <a:ext uri="{FF2B5EF4-FFF2-40B4-BE49-F238E27FC236}">
              <a16:creationId xmlns:a16="http://schemas.microsoft.com/office/drawing/2014/main" id="{0C22E728-DFF1-4BBB-9FD2-00C78DF2598E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36</xdr:row>
      <xdr:rowOff>76200</xdr:rowOff>
    </xdr:from>
    <xdr:ext cx="76200" cy="200025"/>
    <xdr:sp macro="" textlink="">
      <xdr:nvSpPr>
        <xdr:cNvPr id="16872" name="Text Box 75" hidden="1">
          <a:extLst>
            <a:ext uri="{FF2B5EF4-FFF2-40B4-BE49-F238E27FC236}">
              <a16:creationId xmlns:a16="http://schemas.microsoft.com/office/drawing/2014/main" id="{6CE80934-0A1F-420D-A5DB-D3B80C8697D2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36</xdr:row>
      <xdr:rowOff>76200</xdr:rowOff>
    </xdr:from>
    <xdr:ext cx="76200" cy="200025"/>
    <xdr:sp macro="" textlink="">
      <xdr:nvSpPr>
        <xdr:cNvPr id="16873" name="Text Box 75" hidden="1">
          <a:extLst>
            <a:ext uri="{FF2B5EF4-FFF2-40B4-BE49-F238E27FC236}">
              <a16:creationId xmlns:a16="http://schemas.microsoft.com/office/drawing/2014/main" id="{6336CD42-8B93-4CE0-9D8A-B629D66C1C2F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36</xdr:row>
      <xdr:rowOff>76200</xdr:rowOff>
    </xdr:from>
    <xdr:ext cx="76200" cy="200025"/>
    <xdr:sp macro="" textlink="">
      <xdr:nvSpPr>
        <xdr:cNvPr id="16874" name="Text Box 75" hidden="1">
          <a:extLst>
            <a:ext uri="{FF2B5EF4-FFF2-40B4-BE49-F238E27FC236}">
              <a16:creationId xmlns:a16="http://schemas.microsoft.com/office/drawing/2014/main" id="{16149472-E9B1-4D19-9DC5-9039CB1BECB2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36</xdr:row>
      <xdr:rowOff>76200</xdr:rowOff>
    </xdr:from>
    <xdr:ext cx="76200" cy="200025"/>
    <xdr:sp macro="" textlink="">
      <xdr:nvSpPr>
        <xdr:cNvPr id="16875" name="Text Box 75" hidden="1">
          <a:extLst>
            <a:ext uri="{FF2B5EF4-FFF2-40B4-BE49-F238E27FC236}">
              <a16:creationId xmlns:a16="http://schemas.microsoft.com/office/drawing/2014/main" id="{FBB4BEB1-B561-48BD-9139-6A30A7626C34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36</xdr:row>
      <xdr:rowOff>76200</xdr:rowOff>
    </xdr:from>
    <xdr:ext cx="76200" cy="200025"/>
    <xdr:sp macro="" textlink="">
      <xdr:nvSpPr>
        <xdr:cNvPr id="16876" name="Text Box 75" hidden="1">
          <a:extLst>
            <a:ext uri="{FF2B5EF4-FFF2-40B4-BE49-F238E27FC236}">
              <a16:creationId xmlns:a16="http://schemas.microsoft.com/office/drawing/2014/main" id="{254F2BB9-F803-4698-977E-789F82A6EDAA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35</xdr:row>
      <xdr:rowOff>76200</xdr:rowOff>
    </xdr:from>
    <xdr:ext cx="76200" cy="200025"/>
    <xdr:sp macro="" textlink="">
      <xdr:nvSpPr>
        <xdr:cNvPr id="16877" name="Text Box 75" hidden="1">
          <a:extLst>
            <a:ext uri="{FF2B5EF4-FFF2-40B4-BE49-F238E27FC236}">
              <a16:creationId xmlns:a16="http://schemas.microsoft.com/office/drawing/2014/main" id="{54C01F3E-AAA3-461B-89BC-C737E2F8B205}"/>
            </a:ext>
          </a:extLst>
        </xdr:cNvPr>
        <xdr:cNvSpPr txBox="1">
          <a:spLocks noChangeArrowheads="1"/>
        </xdr:cNvSpPr>
      </xdr:nvSpPr>
      <xdr:spPr bwMode="auto">
        <a:xfrm>
          <a:off x="5000625" y="599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35</xdr:row>
      <xdr:rowOff>76200</xdr:rowOff>
    </xdr:from>
    <xdr:ext cx="76200" cy="200025"/>
    <xdr:sp macro="" textlink="">
      <xdr:nvSpPr>
        <xdr:cNvPr id="16878" name="Text Box 75" hidden="1">
          <a:extLst>
            <a:ext uri="{FF2B5EF4-FFF2-40B4-BE49-F238E27FC236}">
              <a16:creationId xmlns:a16="http://schemas.microsoft.com/office/drawing/2014/main" id="{60B33293-1CA5-4DC4-9891-D0B11F7D980D}"/>
            </a:ext>
          </a:extLst>
        </xdr:cNvPr>
        <xdr:cNvSpPr txBox="1">
          <a:spLocks noChangeArrowheads="1"/>
        </xdr:cNvSpPr>
      </xdr:nvSpPr>
      <xdr:spPr bwMode="auto">
        <a:xfrm>
          <a:off x="5000625" y="599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35</xdr:row>
      <xdr:rowOff>76200</xdr:rowOff>
    </xdr:from>
    <xdr:ext cx="76200" cy="200025"/>
    <xdr:sp macro="" textlink="">
      <xdr:nvSpPr>
        <xdr:cNvPr id="16879" name="Text Box 75" hidden="1">
          <a:extLst>
            <a:ext uri="{FF2B5EF4-FFF2-40B4-BE49-F238E27FC236}">
              <a16:creationId xmlns:a16="http://schemas.microsoft.com/office/drawing/2014/main" id="{72BBAFAF-CAC7-49C2-8B7E-7BC96CC35DFE}"/>
            </a:ext>
          </a:extLst>
        </xdr:cNvPr>
        <xdr:cNvSpPr txBox="1">
          <a:spLocks noChangeArrowheads="1"/>
        </xdr:cNvSpPr>
      </xdr:nvSpPr>
      <xdr:spPr bwMode="auto">
        <a:xfrm>
          <a:off x="5000625" y="599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35</xdr:row>
      <xdr:rowOff>76200</xdr:rowOff>
    </xdr:from>
    <xdr:ext cx="76200" cy="200025"/>
    <xdr:sp macro="" textlink="">
      <xdr:nvSpPr>
        <xdr:cNvPr id="16880" name="Text Box 75" hidden="1">
          <a:extLst>
            <a:ext uri="{FF2B5EF4-FFF2-40B4-BE49-F238E27FC236}">
              <a16:creationId xmlns:a16="http://schemas.microsoft.com/office/drawing/2014/main" id="{C487D9C1-CF35-44F0-8AC2-BACDB75AAF71}"/>
            </a:ext>
          </a:extLst>
        </xdr:cNvPr>
        <xdr:cNvSpPr txBox="1">
          <a:spLocks noChangeArrowheads="1"/>
        </xdr:cNvSpPr>
      </xdr:nvSpPr>
      <xdr:spPr bwMode="auto">
        <a:xfrm>
          <a:off x="5000625" y="599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35</xdr:row>
      <xdr:rowOff>76200</xdr:rowOff>
    </xdr:from>
    <xdr:ext cx="76200" cy="200025"/>
    <xdr:sp macro="" textlink="">
      <xdr:nvSpPr>
        <xdr:cNvPr id="16881" name="Text Box 75" hidden="1">
          <a:extLst>
            <a:ext uri="{FF2B5EF4-FFF2-40B4-BE49-F238E27FC236}">
              <a16:creationId xmlns:a16="http://schemas.microsoft.com/office/drawing/2014/main" id="{FE5DBF94-66D1-4E53-AB91-39C33A80EA9E}"/>
            </a:ext>
          </a:extLst>
        </xdr:cNvPr>
        <xdr:cNvSpPr txBox="1">
          <a:spLocks noChangeArrowheads="1"/>
        </xdr:cNvSpPr>
      </xdr:nvSpPr>
      <xdr:spPr bwMode="auto">
        <a:xfrm>
          <a:off x="5000625" y="599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35</xdr:row>
      <xdr:rowOff>76200</xdr:rowOff>
    </xdr:from>
    <xdr:ext cx="76200" cy="200025"/>
    <xdr:sp macro="" textlink="">
      <xdr:nvSpPr>
        <xdr:cNvPr id="16882" name="Text Box 75" hidden="1">
          <a:extLst>
            <a:ext uri="{FF2B5EF4-FFF2-40B4-BE49-F238E27FC236}">
              <a16:creationId xmlns:a16="http://schemas.microsoft.com/office/drawing/2014/main" id="{220B0272-9098-483C-A257-AA925A5F1990}"/>
            </a:ext>
          </a:extLst>
        </xdr:cNvPr>
        <xdr:cNvSpPr txBox="1">
          <a:spLocks noChangeArrowheads="1"/>
        </xdr:cNvSpPr>
      </xdr:nvSpPr>
      <xdr:spPr bwMode="auto">
        <a:xfrm>
          <a:off x="5000625" y="599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35</xdr:row>
      <xdr:rowOff>76200</xdr:rowOff>
    </xdr:from>
    <xdr:ext cx="76200" cy="152400"/>
    <xdr:sp macro="" textlink="">
      <xdr:nvSpPr>
        <xdr:cNvPr id="16883" name="Text Box 75" hidden="1">
          <a:extLst>
            <a:ext uri="{FF2B5EF4-FFF2-40B4-BE49-F238E27FC236}">
              <a16:creationId xmlns:a16="http://schemas.microsoft.com/office/drawing/2014/main" id="{C66F2DFF-6521-4148-95F2-ED1B9E0D014D}"/>
            </a:ext>
          </a:extLst>
        </xdr:cNvPr>
        <xdr:cNvSpPr txBox="1">
          <a:spLocks noChangeArrowheads="1"/>
        </xdr:cNvSpPr>
      </xdr:nvSpPr>
      <xdr:spPr bwMode="auto">
        <a:xfrm>
          <a:off x="5000625" y="5991225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35</xdr:row>
      <xdr:rowOff>76200</xdr:rowOff>
    </xdr:from>
    <xdr:ext cx="76200" cy="152400"/>
    <xdr:sp macro="" textlink="">
      <xdr:nvSpPr>
        <xdr:cNvPr id="16884" name="Text Box 75" hidden="1">
          <a:extLst>
            <a:ext uri="{FF2B5EF4-FFF2-40B4-BE49-F238E27FC236}">
              <a16:creationId xmlns:a16="http://schemas.microsoft.com/office/drawing/2014/main" id="{99B24133-AC54-4469-9A0B-DB9F2F9CFAF0}"/>
            </a:ext>
          </a:extLst>
        </xdr:cNvPr>
        <xdr:cNvSpPr txBox="1">
          <a:spLocks noChangeArrowheads="1"/>
        </xdr:cNvSpPr>
      </xdr:nvSpPr>
      <xdr:spPr bwMode="auto">
        <a:xfrm>
          <a:off x="5000625" y="5991225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36</xdr:row>
      <xdr:rowOff>76200</xdr:rowOff>
    </xdr:from>
    <xdr:ext cx="76200" cy="200025"/>
    <xdr:sp macro="" textlink="">
      <xdr:nvSpPr>
        <xdr:cNvPr id="16885" name="Text Box 75" hidden="1">
          <a:extLst>
            <a:ext uri="{FF2B5EF4-FFF2-40B4-BE49-F238E27FC236}">
              <a16:creationId xmlns:a16="http://schemas.microsoft.com/office/drawing/2014/main" id="{E3E3745A-78F2-4482-9B6C-82CF6127B8AB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36</xdr:row>
      <xdr:rowOff>76200</xdr:rowOff>
    </xdr:from>
    <xdr:ext cx="76200" cy="200025"/>
    <xdr:sp macro="" textlink="">
      <xdr:nvSpPr>
        <xdr:cNvPr id="16886" name="Text Box 75" hidden="1">
          <a:extLst>
            <a:ext uri="{FF2B5EF4-FFF2-40B4-BE49-F238E27FC236}">
              <a16:creationId xmlns:a16="http://schemas.microsoft.com/office/drawing/2014/main" id="{6D9C2478-111C-41CC-B15B-8AFE9981B0FF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36</xdr:row>
      <xdr:rowOff>76200</xdr:rowOff>
    </xdr:from>
    <xdr:ext cx="76200" cy="200025"/>
    <xdr:sp macro="" textlink="">
      <xdr:nvSpPr>
        <xdr:cNvPr id="16887" name="Text Box 75" hidden="1">
          <a:extLst>
            <a:ext uri="{FF2B5EF4-FFF2-40B4-BE49-F238E27FC236}">
              <a16:creationId xmlns:a16="http://schemas.microsoft.com/office/drawing/2014/main" id="{679561D8-3433-4E56-A879-E94B707C34C7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36</xdr:row>
      <xdr:rowOff>76200</xdr:rowOff>
    </xdr:from>
    <xdr:ext cx="76200" cy="200025"/>
    <xdr:sp macro="" textlink="">
      <xdr:nvSpPr>
        <xdr:cNvPr id="16888" name="Text Box 75" hidden="1">
          <a:extLst>
            <a:ext uri="{FF2B5EF4-FFF2-40B4-BE49-F238E27FC236}">
              <a16:creationId xmlns:a16="http://schemas.microsoft.com/office/drawing/2014/main" id="{E3474D98-004D-4A5A-9FD5-D90ADC1B5E22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36</xdr:row>
      <xdr:rowOff>76200</xdr:rowOff>
    </xdr:from>
    <xdr:ext cx="76200" cy="200025"/>
    <xdr:sp macro="" textlink="">
      <xdr:nvSpPr>
        <xdr:cNvPr id="16889" name="Text Box 75" hidden="1">
          <a:extLst>
            <a:ext uri="{FF2B5EF4-FFF2-40B4-BE49-F238E27FC236}">
              <a16:creationId xmlns:a16="http://schemas.microsoft.com/office/drawing/2014/main" id="{0A2769B8-99AC-4F76-83F0-750C9B5AF8FA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36</xdr:row>
      <xdr:rowOff>76200</xdr:rowOff>
    </xdr:from>
    <xdr:ext cx="76200" cy="200025"/>
    <xdr:sp macro="" textlink="">
      <xdr:nvSpPr>
        <xdr:cNvPr id="16890" name="Text Box 75" hidden="1">
          <a:extLst>
            <a:ext uri="{FF2B5EF4-FFF2-40B4-BE49-F238E27FC236}">
              <a16:creationId xmlns:a16="http://schemas.microsoft.com/office/drawing/2014/main" id="{162552F2-89A7-4D35-A912-17EBA154AAAF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36</xdr:row>
      <xdr:rowOff>76200</xdr:rowOff>
    </xdr:from>
    <xdr:ext cx="76200" cy="152400"/>
    <xdr:sp macro="" textlink="">
      <xdr:nvSpPr>
        <xdr:cNvPr id="16891" name="Text Box 75" hidden="1">
          <a:extLst>
            <a:ext uri="{FF2B5EF4-FFF2-40B4-BE49-F238E27FC236}">
              <a16:creationId xmlns:a16="http://schemas.microsoft.com/office/drawing/2014/main" id="{F0685C52-954E-4703-B392-9EA8923EE094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36</xdr:row>
      <xdr:rowOff>76200</xdr:rowOff>
    </xdr:from>
    <xdr:ext cx="76200" cy="200025"/>
    <xdr:sp macro="" textlink="">
      <xdr:nvSpPr>
        <xdr:cNvPr id="16892" name="Text Box 75" hidden="1">
          <a:extLst>
            <a:ext uri="{FF2B5EF4-FFF2-40B4-BE49-F238E27FC236}">
              <a16:creationId xmlns:a16="http://schemas.microsoft.com/office/drawing/2014/main" id="{2475C44B-934B-4555-A590-82DF687B0CED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36</xdr:row>
      <xdr:rowOff>76200</xdr:rowOff>
    </xdr:from>
    <xdr:ext cx="76200" cy="200025"/>
    <xdr:sp macro="" textlink="">
      <xdr:nvSpPr>
        <xdr:cNvPr id="16893" name="Text Box 75" hidden="1">
          <a:extLst>
            <a:ext uri="{FF2B5EF4-FFF2-40B4-BE49-F238E27FC236}">
              <a16:creationId xmlns:a16="http://schemas.microsoft.com/office/drawing/2014/main" id="{F3E030F6-E096-47F0-A1FD-FB332DDAB9AA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36</xdr:row>
      <xdr:rowOff>76200</xdr:rowOff>
    </xdr:from>
    <xdr:ext cx="76200" cy="200025"/>
    <xdr:sp macro="" textlink="">
      <xdr:nvSpPr>
        <xdr:cNvPr id="16894" name="Text Box 75" hidden="1">
          <a:extLst>
            <a:ext uri="{FF2B5EF4-FFF2-40B4-BE49-F238E27FC236}">
              <a16:creationId xmlns:a16="http://schemas.microsoft.com/office/drawing/2014/main" id="{82662C2D-0F94-420A-A457-30679FA5C1EC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36</xdr:row>
      <xdr:rowOff>76200</xdr:rowOff>
    </xdr:from>
    <xdr:ext cx="76200" cy="200025"/>
    <xdr:sp macro="" textlink="">
      <xdr:nvSpPr>
        <xdr:cNvPr id="16895" name="Text Box 75" hidden="1">
          <a:extLst>
            <a:ext uri="{FF2B5EF4-FFF2-40B4-BE49-F238E27FC236}">
              <a16:creationId xmlns:a16="http://schemas.microsoft.com/office/drawing/2014/main" id="{9BA10E72-C068-4C28-A332-57D289E3E78B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36</xdr:row>
      <xdr:rowOff>76200</xdr:rowOff>
    </xdr:from>
    <xdr:ext cx="76200" cy="200025"/>
    <xdr:sp macro="" textlink="">
      <xdr:nvSpPr>
        <xdr:cNvPr id="16896" name="Text Box 75" hidden="1">
          <a:extLst>
            <a:ext uri="{FF2B5EF4-FFF2-40B4-BE49-F238E27FC236}">
              <a16:creationId xmlns:a16="http://schemas.microsoft.com/office/drawing/2014/main" id="{7A9506DE-25C4-427A-9F4B-575C77AD6804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36</xdr:row>
      <xdr:rowOff>76200</xdr:rowOff>
    </xdr:from>
    <xdr:ext cx="76200" cy="200025"/>
    <xdr:sp macro="" textlink="">
      <xdr:nvSpPr>
        <xdr:cNvPr id="16897" name="Text Box 75" hidden="1">
          <a:extLst>
            <a:ext uri="{FF2B5EF4-FFF2-40B4-BE49-F238E27FC236}">
              <a16:creationId xmlns:a16="http://schemas.microsoft.com/office/drawing/2014/main" id="{04781644-2B2E-4A27-A4E4-11F08C5DF729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36</xdr:row>
      <xdr:rowOff>76200</xdr:rowOff>
    </xdr:from>
    <xdr:ext cx="76200" cy="200025"/>
    <xdr:sp macro="" textlink="">
      <xdr:nvSpPr>
        <xdr:cNvPr id="16898" name="Text Box 75" hidden="1">
          <a:extLst>
            <a:ext uri="{FF2B5EF4-FFF2-40B4-BE49-F238E27FC236}">
              <a16:creationId xmlns:a16="http://schemas.microsoft.com/office/drawing/2014/main" id="{9C7E9E6C-09AD-49AD-9172-006C79337BA3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36</xdr:row>
      <xdr:rowOff>76200</xdr:rowOff>
    </xdr:from>
    <xdr:ext cx="76200" cy="200025"/>
    <xdr:sp macro="" textlink="">
      <xdr:nvSpPr>
        <xdr:cNvPr id="16899" name="Text Box 75" hidden="1">
          <a:extLst>
            <a:ext uri="{FF2B5EF4-FFF2-40B4-BE49-F238E27FC236}">
              <a16:creationId xmlns:a16="http://schemas.microsoft.com/office/drawing/2014/main" id="{FA9A890A-7A3F-487D-80B0-C71107414C42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36</xdr:row>
      <xdr:rowOff>76200</xdr:rowOff>
    </xdr:from>
    <xdr:ext cx="76200" cy="200025"/>
    <xdr:sp macro="" textlink="">
      <xdr:nvSpPr>
        <xdr:cNvPr id="16900" name="Text Box 75" hidden="1">
          <a:extLst>
            <a:ext uri="{FF2B5EF4-FFF2-40B4-BE49-F238E27FC236}">
              <a16:creationId xmlns:a16="http://schemas.microsoft.com/office/drawing/2014/main" id="{09035EE8-F5B4-4271-AA1E-08942146B9D8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36</xdr:row>
      <xdr:rowOff>76200</xdr:rowOff>
    </xdr:from>
    <xdr:ext cx="76200" cy="200025"/>
    <xdr:sp macro="" textlink="">
      <xdr:nvSpPr>
        <xdr:cNvPr id="16901" name="Text Box 75" hidden="1">
          <a:extLst>
            <a:ext uri="{FF2B5EF4-FFF2-40B4-BE49-F238E27FC236}">
              <a16:creationId xmlns:a16="http://schemas.microsoft.com/office/drawing/2014/main" id="{1AFECC5C-3906-4E85-902C-559BFB15C2E5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36</xdr:row>
      <xdr:rowOff>76200</xdr:rowOff>
    </xdr:from>
    <xdr:ext cx="76200" cy="200025"/>
    <xdr:sp macro="" textlink="">
      <xdr:nvSpPr>
        <xdr:cNvPr id="16902" name="Text Box 75" hidden="1">
          <a:extLst>
            <a:ext uri="{FF2B5EF4-FFF2-40B4-BE49-F238E27FC236}">
              <a16:creationId xmlns:a16="http://schemas.microsoft.com/office/drawing/2014/main" id="{62DC7BC2-8D35-4135-BF50-3E4500566F6E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36</xdr:row>
      <xdr:rowOff>76200</xdr:rowOff>
    </xdr:from>
    <xdr:ext cx="76200" cy="200025"/>
    <xdr:sp macro="" textlink="">
      <xdr:nvSpPr>
        <xdr:cNvPr id="16903" name="Text Box 75" hidden="1">
          <a:extLst>
            <a:ext uri="{FF2B5EF4-FFF2-40B4-BE49-F238E27FC236}">
              <a16:creationId xmlns:a16="http://schemas.microsoft.com/office/drawing/2014/main" id="{4917D35E-9017-42E6-ABCA-B67D1F4CD0B5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36</xdr:row>
      <xdr:rowOff>76200</xdr:rowOff>
    </xdr:from>
    <xdr:ext cx="76200" cy="200025"/>
    <xdr:sp macro="" textlink="">
      <xdr:nvSpPr>
        <xdr:cNvPr id="16904" name="Text Box 75" hidden="1">
          <a:extLst>
            <a:ext uri="{FF2B5EF4-FFF2-40B4-BE49-F238E27FC236}">
              <a16:creationId xmlns:a16="http://schemas.microsoft.com/office/drawing/2014/main" id="{FA9B64C0-57B0-4B39-B6B8-E15AEC9808A6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36</xdr:row>
      <xdr:rowOff>76200</xdr:rowOff>
    </xdr:from>
    <xdr:ext cx="76200" cy="200025"/>
    <xdr:sp macro="" textlink="">
      <xdr:nvSpPr>
        <xdr:cNvPr id="16905" name="Text Box 75" hidden="1">
          <a:extLst>
            <a:ext uri="{FF2B5EF4-FFF2-40B4-BE49-F238E27FC236}">
              <a16:creationId xmlns:a16="http://schemas.microsoft.com/office/drawing/2014/main" id="{E027E74D-3493-489C-AA38-79C1558DC0FE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36</xdr:row>
      <xdr:rowOff>76200</xdr:rowOff>
    </xdr:from>
    <xdr:ext cx="76200" cy="200025"/>
    <xdr:sp macro="" textlink="">
      <xdr:nvSpPr>
        <xdr:cNvPr id="16906" name="Text Box 75" hidden="1">
          <a:extLst>
            <a:ext uri="{FF2B5EF4-FFF2-40B4-BE49-F238E27FC236}">
              <a16:creationId xmlns:a16="http://schemas.microsoft.com/office/drawing/2014/main" id="{20AF8F7B-BB64-4117-8BB5-ACA6AA6D4A4B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36</xdr:row>
      <xdr:rowOff>76200</xdr:rowOff>
    </xdr:from>
    <xdr:ext cx="76200" cy="200025"/>
    <xdr:sp macro="" textlink="">
      <xdr:nvSpPr>
        <xdr:cNvPr id="16907" name="Text Box 75" hidden="1">
          <a:extLst>
            <a:ext uri="{FF2B5EF4-FFF2-40B4-BE49-F238E27FC236}">
              <a16:creationId xmlns:a16="http://schemas.microsoft.com/office/drawing/2014/main" id="{211AC378-D672-4963-9BE3-EEBC945E0963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36</xdr:row>
      <xdr:rowOff>76200</xdr:rowOff>
    </xdr:from>
    <xdr:ext cx="76200" cy="200025"/>
    <xdr:sp macro="" textlink="">
      <xdr:nvSpPr>
        <xdr:cNvPr id="16908" name="Text Box 75" hidden="1">
          <a:extLst>
            <a:ext uri="{FF2B5EF4-FFF2-40B4-BE49-F238E27FC236}">
              <a16:creationId xmlns:a16="http://schemas.microsoft.com/office/drawing/2014/main" id="{EA6D2C5A-C828-420F-A195-FE65ED465A66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36</xdr:row>
      <xdr:rowOff>76200</xdr:rowOff>
    </xdr:from>
    <xdr:ext cx="76200" cy="200025"/>
    <xdr:sp macro="" textlink="">
      <xdr:nvSpPr>
        <xdr:cNvPr id="16909" name="Text Box 75" hidden="1">
          <a:extLst>
            <a:ext uri="{FF2B5EF4-FFF2-40B4-BE49-F238E27FC236}">
              <a16:creationId xmlns:a16="http://schemas.microsoft.com/office/drawing/2014/main" id="{243518CB-51BD-4D3A-826B-5F8AE0D4AFA2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36</xdr:row>
      <xdr:rowOff>76200</xdr:rowOff>
    </xdr:from>
    <xdr:ext cx="76200" cy="200025"/>
    <xdr:sp macro="" textlink="">
      <xdr:nvSpPr>
        <xdr:cNvPr id="16910" name="Text Box 75" hidden="1">
          <a:extLst>
            <a:ext uri="{FF2B5EF4-FFF2-40B4-BE49-F238E27FC236}">
              <a16:creationId xmlns:a16="http://schemas.microsoft.com/office/drawing/2014/main" id="{9B6B8C6D-C95A-439A-9F92-62A576DDA191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36</xdr:row>
      <xdr:rowOff>76200</xdr:rowOff>
    </xdr:from>
    <xdr:ext cx="76200" cy="200025"/>
    <xdr:sp macro="" textlink="">
      <xdr:nvSpPr>
        <xdr:cNvPr id="16911" name="Text Box 75" hidden="1">
          <a:extLst>
            <a:ext uri="{FF2B5EF4-FFF2-40B4-BE49-F238E27FC236}">
              <a16:creationId xmlns:a16="http://schemas.microsoft.com/office/drawing/2014/main" id="{CB981ECA-C63B-4DAE-957A-15B5213120EF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36</xdr:row>
      <xdr:rowOff>76200</xdr:rowOff>
    </xdr:from>
    <xdr:ext cx="76200" cy="200025"/>
    <xdr:sp macro="" textlink="">
      <xdr:nvSpPr>
        <xdr:cNvPr id="16912" name="Text Box 75" hidden="1">
          <a:extLst>
            <a:ext uri="{FF2B5EF4-FFF2-40B4-BE49-F238E27FC236}">
              <a16:creationId xmlns:a16="http://schemas.microsoft.com/office/drawing/2014/main" id="{A8AA7B0D-2E53-4A5A-A07F-1F19D26531C7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36</xdr:row>
      <xdr:rowOff>76200</xdr:rowOff>
    </xdr:from>
    <xdr:ext cx="76200" cy="200025"/>
    <xdr:sp macro="" textlink="">
      <xdr:nvSpPr>
        <xdr:cNvPr id="16913" name="Text Box 75" hidden="1">
          <a:extLst>
            <a:ext uri="{FF2B5EF4-FFF2-40B4-BE49-F238E27FC236}">
              <a16:creationId xmlns:a16="http://schemas.microsoft.com/office/drawing/2014/main" id="{64D93053-625E-47B1-BC93-A070CB47183F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36</xdr:row>
      <xdr:rowOff>76200</xdr:rowOff>
    </xdr:from>
    <xdr:ext cx="76200" cy="200025"/>
    <xdr:sp macro="" textlink="">
      <xdr:nvSpPr>
        <xdr:cNvPr id="16914" name="Text Box 75" hidden="1">
          <a:extLst>
            <a:ext uri="{FF2B5EF4-FFF2-40B4-BE49-F238E27FC236}">
              <a16:creationId xmlns:a16="http://schemas.microsoft.com/office/drawing/2014/main" id="{512167D1-2D44-49E0-8605-B06E27414DA2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36</xdr:row>
      <xdr:rowOff>76200</xdr:rowOff>
    </xdr:from>
    <xdr:ext cx="76200" cy="200025"/>
    <xdr:sp macro="" textlink="">
      <xdr:nvSpPr>
        <xdr:cNvPr id="16915" name="Text Box 75" hidden="1">
          <a:extLst>
            <a:ext uri="{FF2B5EF4-FFF2-40B4-BE49-F238E27FC236}">
              <a16:creationId xmlns:a16="http://schemas.microsoft.com/office/drawing/2014/main" id="{6F348BBC-41FB-423C-A4C5-7F8CEB348E07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36</xdr:row>
      <xdr:rowOff>76200</xdr:rowOff>
    </xdr:from>
    <xdr:ext cx="76200" cy="200025"/>
    <xdr:sp macro="" textlink="">
      <xdr:nvSpPr>
        <xdr:cNvPr id="16916" name="Text Box 75" hidden="1">
          <a:extLst>
            <a:ext uri="{FF2B5EF4-FFF2-40B4-BE49-F238E27FC236}">
              <a16:creationId xmlns:a16="http://schemas.microsoft.com/office/drawing/2014/main" id="{3F10D336-7C2E-47A2-9355-73C47491B8F9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36</xdr:row>
      <xdr:rowOff>76200</xdr:rowOff>
    </xdr:from>
    <xdr:ext cx="76200" cy="200025"/>
    <xdr:sp macro="" textlink="">
      <xdr:nvSpPr>
        <xdr:cNvPr id="16917" name="Text Box 75" hidden="1">
          <a:extLst>
            <a:ext uri="{FF2B5EF4-FFF2-40B4-BE49-F238E27FC236}">
              <a16:creationId xmlns:a16="http://schemas.microsoft.com/office/drawing/2014/main" id="{9F2DCE55-B830-442C-BF0B-237DD20D0BAD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36</xdr:row>
      <xdr:rowOff>76200</xdr:rowOff>
    </xdr:from>
    <xdr:ext cx="76200" cy="200025"/>
    <xdr:sp macro="" textlink="">
      <xdr:nvSpPr>
        <xdr:cNvPr id="16918" name="Text Box 75" hidden="1">
          <a:extLst>
            <a:ext uri="{FF2B5EF4-FFF2-40B4-BE49-F238E27FC236}">
              <a16:creationId xmlns:a16="http://schemas.microsoft.com/office/drawing/2014/main" id="{F016236E-F0D5-4416-A8C0-76EAC3393DD9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36</xdr:row>
      <xdr:rowOff>76200</xdr:rowOff>
    </xdr:from>
    <xdr:ext cx="76200" cy="200025"/>
    <xdr:sp macro="" textlink="">
      <xdr:nvSpPr>
        <xdr:cNvPr id="16919" name="Text Box 75" hidden="1">
          <a:extLst>
            <a:ext uri="{FF2B5EF4-FFF2-40B4-BE49-F238E27FC236}">
              <a16:creationId xmlns:a16="http://schemas.microsoft.com/office/drawing/2014/main" id="{06F11C33-0F27-4FB9-9F9E-132CB4686A63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36</xdr:row>
      <xdr:rowOff>76200</xdr:rowOff>
    </xdr:from>
    <xdr:ext cx="76200" cy="200025"/>
    <xdr:sp macro="" textlink="">
      <xdr:nvSpPr>
        <xdr:cNvPr id="16920" name="Text Box 75" hidden="1">
          <a:extLst>
            <a:ext uri="{FF2B5EF4-FFF2-40B4-BE49-F238E27FC236}">
              <a16:creationId xmlns:a16="http://schemas.microsoft.com/office/drawing/2014/main" id="{D07FB9C2-E17B-4D41-ACF3-ABEE53B22005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36</xdr:row>
      <xdr:rowOff>76200</xdr:rowOff>
    </xdr:from>
    <xdr:ext cx="76200" cy="200025"/>
    <xdr:sp macro="" textlink="">
      <xdr:nvSpPr>
        <xdr:cNvPr id="16921" name="Text Box 75" hidden="1">
          <a:extLst>
            <a:ext uri="{FF2B5EF4-FFF2-40B4-BE49-F238E27FC236}">
              <a16:creationId xmlns:a16="http://schemas.microsoft.com/office/drawing/2014/main" id="{AB0DB2EA-CD7D-402A-BAED-5F12548F32CD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36</xdr:row>
      <xdr:rowOff>76200</xdr:rowOff>
    </xdr:from>
    <xdr:ext cx="76200" cy="200025"/>
    <xdr:sp macro="" textlink="">
      <xdr:nvSpPr>
        <xdr:cNvPr id="16922" name="Text Box 75" hidden="1">
          <a:extLst>
            <a:ext uri="{FF2B5EF4-FFF2-40B4-BE49-F238E27FC236}">
              <a16:creationId xmlns:a16="http://schemas.microsoft.com/office/drawing/2014/main" id="{6837A59F-ED61-49E4-845C-7DFF5CE446DC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36</xdr:row>
      <xdr:rowOff>76200</xdr:rowOff>
    </xdr:from>
    <xdr:ext cx="76200" cy="200025"/>
    <xdr:sp macro="" textlink="">
      <xdr:nvSpPr>
        <xdr:cNvPr id="16923" name="Text Box 75" hidden="1">
          <a:extLst>
            <a:ext uri="{FF2B5EF4-FFF2-40B4-BE49-F238E27FC236}">
              <a16:creationId xmlns:a16="http://schemas.microsoft.com/office/drawing/2014/main" id="{D41FDD99-3719-418F-93D6-CFB23B8B0B0E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36</xdr:row>
      <xdr:rowOff>76200</xdr:rowOff>
    </xdr:from>
    <xdr:ext cx="76200" cy="200025"/>
    <xdr:sp macro="" textlink="">
      <xdr:nvSpPr>
        <xdr:cNvPr id="16924" name="Text Box 75" hidden="1">
          <a:extLst>
            <a:ext uri="{FF2B5EF4-FFF2-40B4-BE49-F238E27FC236}">
              <a16:creationId xmlns:a16="http://schemas.microsoft.com/office/drawing/2014/main" id="{176F39DE-36E1-4F6E-B2C7-3BF4DDD8E0F1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36</xdr:row>
      <xdr:rowOff>76200</xdr:rowOff>
    </xdr:from>
    <xdr:ext cx="76200" cy="200025"/>
    <xdr:sp macro="" textlink="">
      <xdr:nvSpPr>
        <xdr:cNvPr id="16925" name="Text Box 75" hidden="1">
          <a:extLst>
            <a:ext uri="{FF2B5EF4-FFF2-40B4-BE49-F238E27FC236}">
              <a16:creationId xmlns:a16="http://schemas.microsoft.com/office/drawing/2014/main" id="{4EA3AC96-7C00-4756-8161-B41EC0A357D9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36</xdr:row>
      <xdr:rowOff>76200</xdr:rowOff>
    </xdr:from>
    <xdr:ext cx="76200" cy="200025"/>
    <xdr:sp macro="" textlink="">
      <xdr:nvSpPr>
        <xdr:cNvPr id="16926" name="Text Box 75" hidden="1">
          <a:extLst>
            <a:ext uri="{FF2B5EF4-FFF2-40B4-BE49-F238E27FC236}">
              <a16:creationId xmlns:a16="http://schemas.microsoft.com/office/drawing/2014/main" id="{F9E2D1A1-1D40-4F6F-BAE5-4C988CA3A415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36</xdr:row>
      <xdr:rowOff>76200</xdr:rowOff>
    </xdr:from>
    <xdr:ext cx="76200" cy="200025"/>
    <xdr:sp macro="" textlink="">
      <xdr:nvSpPr>
        <xdr:cNvPr id="16927" name="Text Box 75" hidden="1">
          <a:extLst>
            <a:ext uri="{FF2B5EF4-FFF2-40B4-BE49-F238E27FC236}">
              <a16:creationId xmlns:a16="http://schemas.microsoft.com/office/drawing/2014/main" id="{D4BFD9D6-AD01-4A1A-9328-3814D8B6A699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36</xdr:row>
      <xdr:rowOff>76200</xdr:rowOff>
    </xdr:from>
    <xdr:ext cx="76200" cy="200025"/>
    <xdr:sp macro="" textlink="">
      <xdr:nvSpPr>
        <xdr:cNvPr id="16928" name="Text Box 75" hidden="1">
          <a:extLst>
            <a:ext uri="{FF2B5EF4-FFF2-40B4-BE49-F238E27FC236}">
              <a16:creationId xmlns:a16="http://schemas.microsoft.com/office/drawing/2014/main" id="{E08B3FBD-5BDD-4251-8CEA-3E200AA95E1D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36</xdr:row>
      <xdr:rowOff>76200</xdr:rowOff>
    </xdr:from>
    <xdr:ext cx="76200" cy="200025"/>
    <xdr:sp macro="" textlink="">
      <xdr:nvSpPr>
        <xdr:cNvPr id="16929" name="Text Box 75" hidden="1">
          <a:extLst>
            <a:ext uri="{FF2B5EF4-FFF2-40B4-BE49-F238E27FC236}">
              <a16:creationId xmlns:a16="http://schemas.microsoft.com/office/drawing/2014/main" id="{93C52B20-CBD4-4A1C-B9A8-25978E8F8B9B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36</xdr:row>
      <xdr:rowOff>76200</xdr:rowOff>
    </xdr:from>
    <xdr:ext cx="76200" cy="200025"/>
    <xdr:sp macro="" textlink="">
      <xdr:nvSpPr>
        <xdr:cNvPr id="16930" name="Text Box 75" hidden="1">
          <a:extLst>
            <a:ext uri="{FF2B5EF4-FFF2-40B4-BE49-F238E27FC236}">
              <a16:creationId xmlns:a16="http://schemas.microsoft.com/office/drawing/2014/main" id="{E9C9B4AC-517B-4653-AF24-6EFE3D9548E0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36</xdr:row>
      <xdr:rowOff>76200</xdr:rowOff>
    </xdr:from>
    <xdr:ext cx="76200" cy="200025"/>
    <xdr:sp macro="" textlink="">
      <xdr:nvSpPr>
        <xdr:cNvPr id="16931" name="Text Box 75" hidden="1">
          <a:extLst>
            <a:ext uri="{FF2B5EF4-FFF2-40B4-BE49-F238E27FC236}">
              <a16:creationId xmlns:a16="http://schemas.microsoft.com/office/drawing/2014/main" id="{DEFDE33B-7687-4CC5-8334-517C4D2BA686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36</xdr:row>
      <xdr:rowOff>76200</xdr:rowOff>
    </xdr:from>
    <xdr:ext cx="76200" cy="200025"/>
    <xdr:sp macro="" textlink="">
      <xdr:nvSpPr>
        <xdr:cNvPr id="16932" name="Text Box 75" hidden="1">
          <a:extLst>
            <a:ext uri="{FF2B5EF4-FFF2-40B4-BE49-F238E27FC236}">
              <a16:creationId xmlns:a16="http://schemas.microsoft.com/office/drawing/2014/main" id="{E99D4367-4DD2-4C24-9AC6-220A00515874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36</xdr:row>
      <xdr:rowOff>76200</xdr:rowOff>
    </xdr:from>
    <xdr:ext cx="76200" cy="200025"/>
    <xdr:sp macro="" textlink="">
      <xdr:nvSpPr>
        <xdr:cNvPr id="16933" name="Text Box 75" hidden="1">
          <a:extLst>
            <a:ext uri="{FF2B5EF4-FFF2-40B4-BE49-F238E27FC236}">
              <a16:creationId xmlns:a16="http://schemas.microsoft.com/office/drawing/2014/main" id="{C5B0F272-BC05-4554-AAE2-4919F8A33CB4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36</xdr:row>
      <xdr:rowOff>76200</xdr:rowOff>
    </xdr:from>
    <xdr:ext cx="76200" cy="200025"/>
    <xdr:sp macro="" textlink="">
      <xdr:nvSpPr>
        <xdr:cNvPr id="16934" name="Text Box 75" hidden="1">
          <a:extLst>
            <a:ext uri="{FF2B5EF4-FFF2-40B4-BE49-F238E27FC236}">
              <a16:creationId xmlns:a16="http://schemas.microsoft.com/office/drawing/2014/main" id="{E30CBE6E-7719-4297-B041-C7CFCBC2D7A0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36</xdr:row>
      <xdr:rowOff>76200</xdr:rowOff>
    </xdr:from>
    <xdr:ext cx="76200" cy="152400"/>
    <xdr:sp macro="" textlink="">
      <xdr:nvSpPr>
        <xdr:cNvPr id="16935" name="Text Box 75" hidden="1">
          <a:extLst>
            <a:ext uri="{FF2B5EF4-FFF2-40B4-BE49-F238E27FC236}">
              <a16:creationId xmlns:a16="http://schemas.microsoft.com/office/drawing/2014/main" id="{CF7F72AC-0B9F-4F43-BAA6-B4F4FB1546A3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36</xdr:row>
      <xdr:rowOff>76200</xdr:rowOff>
    </xdr:from>
    <xdr:ext cx="76200" cy="152400"/>
    <xdr:sp macro="" textlink="">
      <xdr:nvSpPr>
        <xdr:cNvPr id="16936" name="Text Box 75" hidden="1">
          <a:extLst>
            <a:ext uri="{FF2B5EF4-FFF2-40B4-BE49-F238E27FC236}">
              <a16:creationId xmlns:a16="http://schemas.microsoft.com/office/drawing/2014/main" id="{E4139C18-1142-4C0E-9173-1FF151C5A2BB}"/>
            </a:ext>
          </a:extLst>
        </xdr:cNvPr>
        <xdr:cNvSpPr txBox="1">
          <a:spLocks noChangeArrowheads="1"/>
        </xdr:cNvSpPr>
      </xdr:nvSpPr>
      <xdr:spPr bwMode="auto">
        <a:xfrm>
          <a:off x="5000625" y="615315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neZewnętrzne_1" connectionId="2" xr16:uid="{65787680-6B5C-4E84-A5D6-059BEAE8969D}" autoFormatId="16" applyNumberFormats="0" applyBorderFormats="0" applyFontFormats="0" applyPatternFormats="0" applyAlignmentFormats="0" applyWidthHeightFormats="0">
  <queryTableRefresh nextId="12">
    <queryTableFields count="9">
      <queryTableField id="5" name="......" tableColumnId="1"/>
      <queryTableField id="2" name="Szkoła/zawodniczki" tableColumnId="2"/>
      <queryTableField id="3" name="60m/ Gmina" tableColumnId="3"/>
      <queryTableField id="4" name="Pkt/ Powiaty" tableColumnId="4"/>
      <queryTableField id="6" name="Skok" tableColumnId="5"/>
      <queryTableField id="7" name="Skok pkt" tableColumnId="6"/>
      <queryTableField id="8" name="Palant." tableColumnId="7"/>
      <queryTableField id="9" name="p. pkt" tableColumnId="8"/>
      <queryTableField id="10" name="Suma" tableColumnId="9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neZewnętrzne_1" connectionId="1" xr16:uid="{1BCAC5CF-25B0-48D0-982C-25A680446CE0}" autoFormatId="16" applyNumberFormats="0" applyBorderFormats="0" applyFontFormats="0" applyPatternFormats="0" applyAlignmentFormats="0" applyWidthHeightFormats="0">
  <queryTableRefresh nextId="23">
    <queryTableFields count="9">
      <queryTableField id="4" name="null" tableColumnId="4"/>
      <queryTableField id="1" name="Zawodnik (rocznik)" tableColumnId="1"/>
      <queryTableField id="19" name="Gminy/ 60 m" tableColumnId="12"/>
      <queryTableField id="20" name="Powiaty/ pkt" tableColumnId="13"/>
      <queryTableField id="9" name="Skok" tableColumnId="8"/>
      <queryTableField id="10" name="pkt-skok" tableColumnId="9"/>
      <queryTableField id="11" name="p. palantowa" tableColumnId="10"/>
      <queryTableField id="12" name="Pkt palant" tableColumnId="11"/>
      <queryTableField id="6" name="Suma" tableColumnId="5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neZewnętrzne_1" connectionId="4" xr16:uid="{B94ED8FF-FF78-43CC-B8FE-FC69EF9926AD}" autoFormatId="16" applyNumberFormats="0" applyBorderFormats="0" applyFontFormats="0" applyPatternFormats="0" applyAlignmentFormats="0" applyWidthHeightFormats="0">
  <queryTableRefresh nextId="16">
    <queryTableFields count="9">
      <queryTableField id="8" name="Lp." tableColumnId="8"/>
      <queryTableField id="9" name="poz." tableColumnId="9"/>
      <queryTableField id="10" name="Szkoła/Nazwiska/r. ur." tableColumnId="10"/>
      <queryTableField id="2" name="Gminy/ 60m" tableColumnId="2"/>
      <queryTableField id="3" name="Powiaty/pkt" tableColumnId="3"/>
      <queryTableField id="4" name="Skok" tableColumnId="4"/>
      <queryTableField id="11" name="skok/pkt" tableColumnId="11"/>
      <queryTableField id="6" name="p. palant." tableColumnId="6"/>
      <queryTableField id="7" name="palant/pkt" tableColumnId="7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neZewnętrzne_1" connectionId="23" xr16:uid="{179C1BBC-91B1-49B6-B766-D460EC50104D}" autoFormatId="16" applyNumberFormats="0" applyBorderFormats="0" applyFontFormats="0" applyPatternFormats="0" applyAlignmentFormats="0" applyWidthHeightFormats="0">
  <queryTableRefresh nextId="3">
    <queryTableFields count="2">
      <queryTableField id="1" name="10 pkt, za          0,1 s" tableColumnId="1"/>
      <queryTableField id="2" name="Powyżej           200 pkt, " tableColumnId="2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neZewnętrzne_2" connectionId="26" xr16:uid="{89E52A62-CBE2-4C3C-B747-F4BD1C18CE94}" autoFormatId="16" applyNumberFormats="0" applyBorderFormats="0" applyFontFormats="0" applyPatternFormats="0" applyAlignmentFormats="0" applyWidthHeightFormats="0">
  <queryTableRefresh nextId="3">
    <queryTableFields count="2">
      <queryTableField id="1" name="10 pkt, za          0,1 s" tableColumnId="1"/>
      <queryTableField id="2" name="Powyżej           200 pkt, " tableColumnId="2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neZewnętrzne_6" connectionId="30" xr16:uid="{BB6039F6-7080-4886-91EC-08610FD0E810}" autoFormatId="16" applyNumberFormats="0" applyBorderFormats="0" applyFontFormats="0" applyPatternFormats="0" applyAlignmentFormats="0" applyWidthHeightFormats="0">
  <queryTableRefresh nextId="3">
    <queryTableFields count="2">
      <queryTableField id="1" name="1 pkt za            2 cm" tableColumnId="1"/>
      <queryTableField id="2" name="Powyżej           200 pkt, " tableColumnId="2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neZewnętrzne_7" connectionId="31" xr16:uid="{8B86A767-C5C6-498D-89E9-A63E6767A99F}" autoFormatId="16" applyNumberFormats="0" applyBorderFormats="0" applyFontFormats="0" applyPatternFormats="0" applyAlignmentFormats="0" applyWidthHeightFormats="0">
  <queryTableRefresh nextId="3">
    <queryTableFields count="2">
      <queryTableField id="1" name="1 pkt za            2 cm" tableColumnId="1"/>
      <queryTableField id="2" name="Powyżej           200 pkt, " tableColumnId="2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neZewnętrzne_8" connectionId="32" xr16:uid="{61676262-41C3-45D8-8735-EE23989DF5BF}" autoFormatId="16" applyNumberFormats="0" applyBorderFormats="0" applyFontFormats="0" applyPatternFormats="0" applyAlignmentFormats="0" applyWidthHeightFormats="0">
  <queryTableRefresh nextId="3">
    <queryTableFields count="2">
      <queryTableField id="1" name="1 pkt za            2 cm" tableColumnId="1"/>
      <queryTableField id="2" name="Powyżej           200 pkt, " tableColumnId="2"/>
    </queryTable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neZewnętrzne_9" connectionId="25" xr16:uid="{8717A612-EB0B-4805-8649-28FBE68287EE}" autoFormatId="16" applyNumberFormats="0" applyBorderFormats="0" applyFontFormats="0" applyPatternFormats="0" applyAlignmentFormats="0" applyWidthHeightFormats="0">
  <queryTableRefresh nextId="3">
    <queryTableFields count="2">
      <queryTableField id="1" name="2 pkt. za      0,5 m " tableColumnId="1"/>
      <queryTableField id="2" name="Powyżej           200 pkt. " tableColumnId="2"/>
    </queryTableFields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neZewnętrzne_4" firstBackgroundRefresh="1" connectionId="28" xr16:uid="{699BBD84-5E6B-45C3-92BC-E8F2F0103159}" autoFormatId="16" applyNumberFormats="0" applyBorderFormats="0" applyFontFormats="0" applyPatternFormats="0" applyAlignmentFormats="0" applyWidthHeightFormats="0">
  <queryTableRefresh>
    <queryTableFields/>
  </queryTableRefresh>
</queryTable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neZewnętrzne_3" firstBackgroundRefresh="1" connectionId="27" xr16:uid="{0A617720-A2AE-40E7-AABB-F1194D2F22B4}" autoFormatId="16" applyNumberFormats="0" applyBorderFormats="0" applyFontFormats="0" applyPatternFormats="0" applyAlignmentFormats="0" applyWidthHeightFormats="0">
  <queryTableRefresh>
    <queryTableFields/>
  </queryTableRefresh>
</queryTable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neZewnętrzne_5" firstBackgroundRefresh="1" connectionId="29" xr16:uid="{D4AA4294-D7E9-4053-AA27-6928989189E4}" autoFormatId="16" applyNumberFormats="0" applyBorderFormats="0" applyFontFormats="0" applyPatternFormats="0" applyAlignmentFormats="0" applyWidthHeightFormats="0">
  <queryTableRefresh>
    <queryTableFields/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0905B63-0829-40D5-AEA7-40C9DCE39FC5}" name="Dołączaniedziewczyny" displayName="Dołączaniedziewczyny" ref="A1:I49" tableType="queryTable" totalsRowShown="0">
  <tableColumns count="9">
    <tableColumn id="1" xr3:uid="{5B40145D-18D8-4F3E-A879-4396E104C03C}" uniqueName="1" name="......" queryTableFieldId="5" dataDxfId="56"/>
    <tableColumn id="2" xr3:uid="{59074A27-B173-4F33-B528-5FFB7B1A5157}" uniqueName="2" name="Szkoła/zawodniczki" queryTableFieldId="2"/>
    <tableColumn id="3" xr3:uid="{48BFCEC3-AFE7-4200-BE8E-3842B957761C}" uniqueName="3" name="60m/ Gmina" queryTableFieldId="3" dataDxfId="55"/>
    <tableColumn id="4" xr3:uid="{2B3D970D-750B-4E64-81C2-A117316C67A0}" uniqueName="4" name="Pkt/ Powiaty" queryTableFieldId="4" dataDxfId="54"/>
    <tableColumn id="5" xr3:uid="{9761BE3D-3DAC-4463-97DB-5B0DEB01053F}" uniqueName="5" name="Skok" queryTableFieldId="6" dataDxfId="53"/>
    <tableColumn id="6" xr3:uid="{9F9BE3B0-D32A-4329-8D63-A3494788F7A7}" uniqueName="6" name="Skok pkt" queryTableFieldId="7" dataDxfId="52"/>
    <tableColumn id="7" xr3:uid="{AA5EEFFD-A75A-490C-B134-8057CFB83CB5}" uniqueName="7" name="Palant." queryTableFieldId="8" dataDxfId="51"/>
    <tableColumn id="8" xr3:uid="{C1060871-4596-4D3F-BCBC-9778E7E3A41E}" uniqueName="8" name="p. pkt" queryTableFieldId="9" dataDxfId="50"/>
    <tableColumn id="9" xr3:uid="{AA28C8B8-68A3-428D-8CB7-3937637E91E9}" uniqueName="9" name="Suma" queryTableFieldId="10" dataDxfId="49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3F2CE8B-5B2D-411E-A75D-04C8DFE3EBA8}" name="Dołączanie1" displayName="Dołączanie1" ref="A4:I51" tableType="queryTable" totalsRowShown="0">
  <autoFilter ref="A4:I51" xr:uid="{E3F2CE8B-5B2D-411E-A75D-04C8DFE3EBA8}"/>
  <tableColumns count="9">
    <tableColumn id="4" xr3:uid="{C6AD3956-AA8F-451C-9704-C2B0F2EC1C16}" uniqueName="4" name="null" queryTableFieldId="4"/>
    <tableColumn id="1" xr3:uid="{3D6D3B4E-64BE-464D-88E7-AEECA984F048}" uniqueName="1" name="Zawodnik (rocznik)" queryTableFieldId="1" dataDxfId="48"/>
    <tableColumn id="12" xr3:uid="{782E5D41-F2C7-4F15-943C-9CCB49B7A35B}" uniqueName="12" name="Gminy/ 60 m" queryTableFieldId="19" dataDxfId="47"/>
    <tableColumn id="13" xr3:uid="{2C016AC3-38D8-4671-86DF-307739D71467}" uniqueName="13" name="Powiaty/ pkt" queryTableFieldId="20" dataDxfId="46"/>
    <tableColumn id="8" xr3:uid="{2604BAF9-C2D8-441B-B49F-1A2CCBDCC062}" uniqueName="8" name="Skok" queryTableFieldId="9" dataDxfId="45"/>
    <tableColumn id="9" xr3:uid="{0B8412F7-A197-471F-A91F-F9612E2850F7}" uniqueName="9" name="pkt-skok" queryTableFieldId="10" dataDxfId="44"/>
    <tableColumn id="10" xr3:uid="{171A23D0-5DA3-446C-8A49-2A17B890A753}" uniqueName="10" name="p. palantowa" queryTableFieldId="11" dataDxfId="43"/>
    <tableColumn id="11" xr3:uid="{380CA0AA-A231-45AA-9A66-36BE2B2D26F1}" uniqueName="11" name="Pkt palant" queryTableFieldId="12" dataDxfId="42"/>
    <tableColumn id="5" xr3:uid="{F8AF9545-A885-43F1-9DFA-02682BD61E7F}" uniqueName="5" name="Suma" queryTableFieldId="6" dataDxfId="41"/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32446002-CE64-4287-9946-50B5EBE5001C}" name="formularz_chl" displayName="formularz_chl" ref="A4:I52" tableType="queryTable" totalsRowShown="0" headerRowDxfId="40">
  <tableColumns count="9">
    <tableColumn id="8" xr3:uid="{295C9532-A2A5-4092-A99F-D3139D7CE910}" uniqueName="8" name="Lp." queryTableFieldId="8" dataDxfId="39"/>
    <tableColumn id="9" xr3:uid="{235736F7-8B56-4925-A11E-AA942F35199E}" uniqueName="9" name="poz." queryTableFieldId="9" dataDxfId="38"/>
    <tableColumn id="10" xr3:uid="{12E5A8E3-61C3-47E4-BB2D-737B67D244CE}" uniqueName="10" name="Szkoła/Nazwiska/r. ur." queryTableFieldId="10" dataDxfId="37"/>
    <tableColumn id="2" xr3:uid="{0DFBEE22-C2C7-49A3-9D77-8B419266713D}" uniqueName="2" name="Gminy/ 60m" queryTableFieldId="2" dataDxfId="36"/>
    <tableColumn id="3" xr3:uid="{ED908B24-9412-46CC-9142-EB5B4D370BE9}" uniqueName="3" name="Powiaty/pkt" queryTableFieldId="3" dataDxfId="35"/>
    <tableColumn id="4" xr3:uid="{C835864F-9BB6-49D8-8FB2-CB2DACA35C34}" uniqueName="4" name="Skok" queryTableFieldId="4" dataDxfId="34"/>
    <tableColumn id="11" xr3:uid="{A1D53C90-8185-4A43-9DEB-D4F39AAE0FC6}" uniqueName="11" name="skok/pkt" queryTableFieldId="11" dataDxfId="33"/>
    <tableColumn id="6" xr3:uid="{22666EB8-DB53-4FF6-A309-A94D98E10140}" uniqueName="6" name="p. palant." queryTableFieldId="6" dataDxfId="32"/>
    <tableColumn id="7" xr3:uid="{4FD3ABC0-956C-4628-B926-7C17A9DA5E0F}" uniqueName="7" name="palant/pkt" queryTableFieldId="7" dataDxfId="31"/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F870B83-9E14-49EB-A293-4112BC241D6D}" name="Tabela1_2" displayName="Tabela1_2" ref="AA212:AB260" tableType="queryTable" totalsRowShown="0">
  <autoFilter ref="AA212:AB260" xr:uid="{2F870B83-9E14-49EB-A293-4112BC241D6D}"/>
  <tableColumns count="2">
    <tableColumn id="1" xr3:uid="{F635F7FC-2DB0-436B-8A95-EC1D1CFB89A6}" uniqueName="1" name="10 pkt, za          0,1 s" queryTableFieldId="1"/>
    <tableColumn id="2" xr3:uid="{AAB4D8DF-80D0-44BA-9228-C1ED17643A2E}" uniqueName="2" name="Powyżej           200 pkt, " queryTableFieldId="2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E2D7663-17E0-4F91-B47E-303E4C0E6B8A}" name="Tabela4" displayName="Tabela4" ref="Z2:AA202" totalsRowShown="0">
  <autoFilter ref="Z2:AA202" xr:uid="{5E2D7663-17E0-4F91-B47E-303E4C0E6B8A}"/>
  <tableColumns count="2">
    <tableColumn id="1" xr3:uid="{41F9BA1C-51B7-4FF9-9F22-F1A6D919B7AA}" name="10 pkt, za          0,1 s"/>
    <tableColumn id="2" xr3:uid="{3143D2E7-A835-47CD-B51A-80050FEB5EFD}" name="Powyżej           200 pkt, 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5D41EDD5-0EA1-432D-8FAB-E764679C43D6}" name="Tabela4_2" displayName="Tabela4_2" ref="AC2:AD57" tableType="queryTable" totalsRowShown="0">
  <autoFilter ref="AC2:AD57" xr:uid="{5D41EDD5-0EA1-432D-8FAB-E764679C43D6}"/>
  <tableColumns count="2">
    <tableColumn id="1" xr3:uid="{9D8F6772-FBC1-4296-83B9-40E2D7CE041E}" uniqueName="1" name="10 pkt, za          0,1 s" queryTableFieldId="1"/>
    <tableColumn id="2" xr3:uid="{FA88B295-607F-49D0-ADBC-347F536459D0}" uniqueName="2" name="Powyżej           200 pkt, " queryTableFieldId="2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FD844C16-A6BB-47D1-8E47-C8CBC49A934F}" name="Tabela6" displayName="Tabela6" ref="AG2:AH412" totalsRowShown="0">
  <autoFilter ref="AG2:AH412" xr:uid="{FD844C16-A6BB-47D1-8E47-C8CBC49A934F}"/>
  <tableColumns count="2">
    <tableColumn id="1" xr3:uid="{454D3927-EA17-4A3C-9D2B-36DDDDA34571}" name="sek" dataDxfId="2"/>
    <tableColumn id="2" xr3:uid="{AA0056F8-C8AA-4134-9792-6D420663AB43}" name="pkt"/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323DDC06-1D0D-4286-9BBE-87479BAE3438}" name="Tabela68" displayName="Tabela68" ref="AS2:AT412" totalsRowShown="0">
  <autoFilter ref="AS2:AT412" xr:uid="{323DDC06-1D0D-4286-9BBE-87479BAE3438}"/>
  <tableColumns count="2">
    <tableColumn id="1" xr3:uid="{A101727D-BD92-4A8A-9B3A-D7DBE7912D24}" name="sek" dataDxfId="1"/>
    <tableColumn id="2" xr3:uid="{DC1E43FF-1830-445C-A2B6-A0DD57242E2F}" name="pkt"/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81C2664F-2A4D-4F11-9137-99396950ABB4}" name="Tabela9_2" displayName="Tabela9_2" ref="N2:O202" tableType="queryTable" totalsRowShown="0">
  <autoFilter ref="N2:O202" xr:uid="{81C2664F-2A4D-4F11-9137-99396950ABB4}"/>
  <tableColumns count="2">
    <tableColumn id="1" xr3:uid="{BBE73601-7466-4340-B7BC-AE62339DDFB7}" uniqueName="1" name="1 pkt za            2 cm" queryTableFieldId="1"/>
    <tableColumn id="2" xr3:uid="{B8518FD7-18A0-44E4-ACF2-B77770ECCEFB}" uniqueName="2" name="Powyżej           200 pkt, " queryTableFieldId="2"/>
  </tableColumns>
  <tableStyleInfo name="TableStyleMedium7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CC478E6-BA88-4F10-9128-A3B26445DBBD}" name="Tabela9_210" displayName="Tabela9_210" ref="AJ5:AK205" tableType="queryTable" totalsRowShown="0">
  <autoFilter ref="AJ5:AK205" xr:uid="{0CC478E6-BA88-4F10-9128-A3B26445DBBD}"/>
  <tableColumns count="2">
    <tableColumn id="1" xr3:uid="{7B36B257-05DE-483B-A26B-0661A40B6751}" uniqueName="1" name="1 pkt za            2 cm" queryTableFieldId="1"/>
    <tableColumn id="2" xr3:uid="{4D6F5568-C94C-4D93-9809-D8934001931F}" uniqueName="2" name="Powyżej           200 pkt, " queryTableFieldId="2"/>
  </tableColumns>
  <tableStyleInfo name="TableStyleMedium7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7FDD5638-5610-4F1B-837F-61ABBDE67586}" name="Tabela9_211" displayName="Tabela9_211" ref="AM5:AN205" tableType="queryTable" totalsRowShown="0">
  <autoFilter ref="AM5:AN205" xr:uid="{7FDD5638-5610-4F1B-837F-61ABBDE67586}"/>
  <sortState xmlns:xlrd2="http://schemas.microsoft.com/office/spreadsheetml/2017/richdata2" ref="AM6:AN205">
    <sortCondition ref="AM6:AM205"/>
  </sortState>
  <tableColumns count="2">
    <tableColumn id="1" xr3:uid="{F857BD28-1FAD-4B81-A676-E22833532BAF}" uniqueName="1" name="1 pkt za            2 cm" queryTableFieldId="1"/>
    <tableColumn id="2" xr3:uid="{768D40BC-FF16-4346-B2F8-7E8C19698635}" uniqueName="2" name="Powyżej           200 pkt, " queryTableFieldId="2"/>
  </tableColumns>
  <tableStyleInfo name="TableStyleMedium7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9349865F-1057-4F61-891A-25EA1ADDF78A}" name="Tabela1_213" displayName="Tabela1_213" ref="BA2:BB175" tableType="queryTable" totalsRowShown="0">
  <autoFilter ref="BA2:BB175" xr:uid="{9349865F-1057-4F61-891A-25EA1ADDF78A}"/>
  <tableColumns count="2">
    <tableColumn id="1" xr3:uid="{64ADBB2E-31A2-4379-90CD-9B5A57347611}" uniqueName="1" name="2 pkt. za      0,5 m " queryTableFieldId="1" dataDxfId="0"/>
    <tableColumn id="2" xr3:uid="{FFFEA4D9-914B-4EF2-B4D6-ADA5FAB0BAC9}" uniqueName="2" name="Powyżej           200 pkt. " queryTableFieldId="2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Miejski">
      <a:fillStyleLst>
        <a:solidFill>
          <a:schemeClr val="phClr"/>
        </a:solidFill>
        <a:solidFill>
          <a:schemeClr val="phClr">
            <a:tint val="45000"/>
          </a:schemeClr>
        </a:solidFill>
        <a:solidFill>
          <a:schemeClr val="phClr">
            <a:tint val="95000"/>
          </a:schemeClr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11429" cap="flat" cmpd="sng" algn="ctr">
          <a:solidFill>
            <a:schemeClr val="phClr"/>
          </a:solidFill>
          <a:prstDash val="sysDash"/>
        </a:ln>
        <a:ln w="200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dist="254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50800" dist="25400" dir="5400000" rotWithShape="0">
              <a:srgbClr val="000000">
                <a:alpha val="4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contourW="9525" prstMaterial="matte">
            <a:bevelT w="0" h="0"/>
            <a:contourClr>
              <a:schemeClr val="phClr">
                <a:shade val="70000"/>
                <a:satMod val="105000"/>
              </a:schemeClr>
            </a:contourClr>
          </a:sp3d>
        </a:effectStyle>
        <a:effectStyle>
          <a:effectLst>
            <a:outerShdw blurRad="50800" dist="25400" dir="5400000" rotWithShape="0">
              <a:srgbClr val="000000">
                <a:alpha val="45000"/>
              </a:srgbClr>
            </a:outerShdw>
          </a:effectLst>
          <a:scene3d>
            <a:camera prst="orthographicFront" fov="0">
              <a:rot lat="0" lon="0" rev="0"/>
            </a:camera>
            <a:lightRig rig="soft" dir="b">
              <a:rot lat="0" lon="0" rev="0"/>
            </a:lightRig>
          </a:scene3d>
          <a:sp3d prstMaterial="dkEdge">
            <a:bevelT w="63500" h="63500" prst="cross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1.xml"/><Relationship Id="rId3" Type="http://schemas.openxmlformats.org/officeDocument/2006/relationships/table" Target="../tables/table6.xml"/><Relationship Id="rId7" Type="http://schemas.openxmlformats.org/officeDocument/2006/relationships/table" Target="../tables/table10.xml"/><Relationship Id="rId12" Type="http://schemas.openxmlformats.org/officeDocument/2006/relationships/queryTable" Target="../queryTables/queryTable12.xml"/><Relationship Id="rId2" Type="http://schemas.openxmlformats.org/officeDocument/2006/relationships/table" Target="../tables/table5.xml"/><Relationship Id="rId1" Type="http://schemas.openxmlformats.org/officeDocument/2006/relationships/table" Target="../tables/table4.xml"/><Relationship Id="rId6" Type="http://schemas.openxmlformats.org/officeDocument/2006/relationships/table" Target="../tables/table9.xml"/><Relationship Id="rId11" Type="http://schemas.openxmlformats.org/officeDocument/2006/relationships/queryTable" Target="../queryTables/queryTable11.xml"/><Relationship Id="rId5" Type="http://schemas.openxmlformats.org/officeDocument/2006/relationships/table" Target="../tables/table8.xml"/><Relationship Id="rId10" Type="http://schemas.openxmlformats.org/officeDocument/2006/relationships/queryTable" Target="../queryTables/queryTable10.xml"/><Relationship Id="rId4" Type="http://schemas.openxmlformats.org/officeDocument/2006/relationships/table" Target="../tables/table7.xml"/><Relationship Id="rId9" Type="http://schemas.openxmlformats.org/officeDocument/2006/relationships/table" Target="../tables/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C93CE-EF6F-4499-84E1-A9D94C64709D}">
  <dimension ref="A1:I57"/>
  <sheetViews>
    <sheetView showGridLines="0" topLeftCell="A61" workbookViewId="0">
      <selection activeCell="B11" sqref="B11"/>
    </sheetView>
  </sheetViews>
  <sheetFormatPr defaultRowHeight="12.75"/>
  <cols>
    <col min="1" max="1" width="8.42578125" customWidth="1"/>
    <col min="2" max="2" width="30.5703125" bestFit="1" customWidth="1"/>
    <col min="3" max="3" width="14.28515625" customWidth="1"/>
    <col min="4" max="4" width="12.28515625" bestFit="1" customWidth="1"/>
    <col min="5" max="5" width="13.28515625" customWidth="1"/>
    <col min="6" max="6" width="13.85546875" customWidth="1"/>
    <col min="7" max="7" width="12.42578125" customWidth="1"/>
    <col min="8" max="8" width="12.5703125" customWidth="1"/>
    <col min="9" max="9" width="11.140625" customWidth="1"/>
    <col min="10" max="10" width="14.5703125" bestFit="1" customWidth="1"/>
  </cols>
  <sheetData>
    <row r="1" spans="1:9">
      <c r="A1" t="s">
        <v>272</v>
      </c>
      <c r="B1" t="s">
        <v>269</v>
      </c>
      <c r="C1" t="s">
        <v>270</v>
      </c>
      <c r="D1" t="s">
        <v>271</v>
      </c>
      <c r="E1" t="s">
        <v>23</v>
      </c>
      <c r="F1" t="s">
        <v>273</v>
      </c>
      <c r="G1" t="s">
        <v>274</v>
      </c>
      <c r="H1" t="s">
        <v>275</v>
      </c>
      <c r="I1" t="s">
        <v>264</v>
      </c>
    </row>
    <row r="2" spans="1:9" ht="25.5">
      <c r="A2" s="319"/>
      <c r="B2" s="310" t="s">
        <v>326</v>
      </c>
      <c r="C2" s="321" t="s">
        <v>327</v>
      </c>
      <c r="D2" s="321" t="s">
        <v>112</v>
      </c>
      <c r="E2" s="319"/>
      <c r="F2" s="319"/>
      <c r="G2" s="319"/>
      <c r="H2" s="319"/>
      <c r="I2" s="323"/>
    </row>
    <row r="3" spans="1:9" ht="25.5">
      <c r="A3" s="262"/>
      <c r="B3" t="s">
        <v>328</v>
      </c>
      <c r="C3" s="262"/>
      <c r="D3" s="262"/>
      <c r="E3" s="262"/>
      <c r="F3" s="262"/>
      <c r="G3" s="262"/>
      <c r="H3" s="262"/>
      <c r="I3" s="309"/>
    </row>
    <row r="4" spans="1:9" ht="25.5">
      <c r="A4" s="262"/>
      <c r="B4" t="s">
        <v>329</v>
      </c>
      <c r="C4" s="262"/>
      <c r="D4" s="262"/>
      <c r="E4" s="262"/>
      <c r="F4" s="262"/>
      <c r="G4" s="262"/>
      <c r="H4" s="262"/>
      <c r="I4" s="309"/>
    </row>
    <row r="5" spans="1:9" ht="25.5">
      <c r="A5" s="262"/>
      <c r="B5" t="s">
        <v>330</v>
      </c>
      <c r="C5" s="262"/>
      <c r="D5" s="262"/>
      <c r="E5" s="262"/>
      <c r="F5" s="262"/>
      <c r="G5" s="262"/>
      <c r="H5" s="262"/>
      <c r="I5" s="309"/>
    </row>
    <row r="6" spans="1:9" ht="25.5">
      <c r="A6" s="262"/>
      <c r="B6" t="s">
        <v>331</v>
      </c>
      <c r="C6" s="262"/>
      <c r="D6" s="262"/>
      <c r="E6" s="262"/>
      <c r="F6" s="262"/>
      <c r="G6" s="262"/>
      <c r="H6" s="262"/>
      <c r="I6" s="309"/>
    </row>
    <row r="7" spans="1:9" ht="25.5">
      <c r="A7" s="262"/>
      <c r="B7" t="s">
        <v>332</v>
      </c>
      <c r="C7" s="262"/>
      <c r="D7" s="262"/>
      <c r="E7" s="262"/>
      <c r="F7" s="262"/>
      <c r="G7" s="262"/>
      <c r="H7" s="262"/>
      <c r="I7" s="309"/>
    </row>
    <row r="8" spans="1:9" ht="25.5">
      <c r="A8" s="318"/>
      <c r="B8" s="310" t="s">
        <v>306</v>
      </c>
      <c r="C8" s="318" t="s">
        <v>110</v>
      </c>
      <c r="D8" s="318" t="s">
        <v>112</v>
      </c>
      <c r="E8" s="318"/>
      <c r="F8" s="318"/>
      <c r="G8" s="318"/>
      <c r="H8" s="318"/>
      <c r="I8" s="322"/>
    </row>
    <row r="9" spans="1:9" ht="25.5">
      <c r="A9" s="262"/>
      <c r="B9" t="s">
        <v>307</v>
      </c>
      <c r="C9" s="262"/>
      <c r="D9" s="262"/>
      <c r="E9" s="262"/>
      <c r="F9" s="262"/>
      <c r="G9" s="262"/>
      <c r="H9" s="262"/>
      <c r="I9" s="309"/>
    </row>
    <row r="10" spans="1:9" ht="25.5">
      <c r="A10" s="262"/>
      <c r="B10" t="s">
        <v>308</v>
      </c>
      <c r="C10" s="262"/>
      <c r="D10" s="262"/>
      <c r="E10" s="262"/>
      <c r="F10" s="262"/>
      <c r="G10" s="262"/>
      <c r="H10" s="262"/>
      <c r="I10" s="309"/>
    </row>
    <row r="11" spans="1:9" ht="25.5">
      <c r="A11" s="262"/>
      <c r="B11" t="s">
        <v>309</v>
      </c>
      <c r="C11" s="262"/>
      <c r="D11" s="262"/>
      <c r="E11" s="262"/>
      <c r="F11" s="262"/>
      <c r="G11" s="262"/>
      <c r="H11" s="262"/>
      <c r="I11" s="309"/>
    </row>
    <row r="12" spans="1:9" ht="25.5">
      <c r="A12" s="262"/>
      <c r="B12" t="s">
        <v>310</v>
      </c>
      <c r="C12" s="262"/>
      <c r="D12" s="262"/>
      <c r="E12" s="262"/>
      <c r="F12" s="262"/>
      <c r="G12" s="262"/>
      <c r="H12" s="262"/>
      <c r="I12" s="309"/>
    </row>
    <row r="13" spans="1:9" ht="25.5">
      <c r="A13" s="262"/>
      <c r="B13" t="s">
        <v>311</v>
      </c>
      <c r="C13" s="262"/>
      <c r="D13" s="262"/>
      <c r="E13" s="262"/>
      <c r="F13" s="262"/>
      <c r="G13" s="262"/>
      <c r="H13" s="262"/>
      <c r="I13" s="309"/>
    </row>
    <row r="14" spans="1:9" ht="25.5">
      <c r="A14" s="318"/>
      <c r="B14" s="310" t="s">
        <v>156</v>
      </c>
      <c r="C14" s="318" t="s">
        <v>157</v>
      </c>
      <c r="D14" s="318" t="s">
        <v>112</v>
      </c>
      <c r="E14" s="318"/>
      <c r="F14" s="318"/>
      <c r="G14" s="318"/>
      <c r="H14" s="318"/>
      <c r="I14" s="322"/>
    </row>
    <row r="15" spans="1:9" ht="25.5">
      <c r="A15" s="262"/>
      <c r="B15" t="s">
        <v>317</v>
      </c>
      <c r="C15" s="262"/>
      <c r="D15" s="262"/>
      <c r="E15" s="262"/>
      <c r="F15" s="262"/>
      <c r="G15" s="262"/>
      <c r="H15" s="262"/>
      <c r="I15" s="309"/>
    </row>
    <row r="16" spans="1:9" ht="25.5">
      <c r="A16" s="262"/>
      <c r="B16" t="s">
        <v>281</v>
      </c>
      <c r="C16" s="262"/>
      <c r="D16" s="262"/>
      <c r="E16" s="262"/>
      <c r="F16" s="262"/>
      <c r="G16" s="262"/>
      <c r="H16" s="262"/>
      <c r="I16" s="309"/>
    </row>
    <row r="17" spans="1:9" ht="25.5">
      <c r="A17" s="262"/>
      <c r="B17" t="s">
        <v>282</v>
      </c>
      <c r="C17" s="262"/>
      <c r="D17" s="262"/>
      <c r="E17" s="262"/>
      <c r="F17" s="262"/>
      <c r="G17" s="262"/>
      <c r="H17" s="262"/>
      <c r="I17" s="309"/>
    </row>
    <row r="18" spans="1:9" ht="25.5">
      <c r="A18" s="262"/>
      <c r="B18" t="s">
        <v>283</v>
      </c>
      <c r="C18" s="262"/>
      <c r="D18" s="262"/>
      <c r="E18" s="262"/>
      <c r="F18" s="262"/>
      <c r="G18" s="262"/>
      <c r="H18" s="262"/>
      <c r="I18" s="309"/>
    </row>
    <row r="19" spans="1:9" ht="25.5">
      <c r="A19" s="262"/>
      <c r="B19" t="s">
        <v>318</v>
      </c>
      <c r="C19" s="262"/>
      <c r="D19" s="262"/>
      <c r="E19" s="262"/>
      <c r="F19" s="262"/>
      <c r="G19" s="262"/>
      <c r="H19" s="262"/>
      <c r="I19" s="309"/>
    </row>
    <row r="20" spans="1:9" ht="25.5">
      <c r="A20" s="318"/>
      <c r="B20" s="310" t="s">
        <v>108</v>
      </c>
      <c r="C20" s="318" t="s">
        <v>110</v>
      </c>
      <c r="D20" s="318" t="s">
        <v>112</v>
      </c>
      <c r="E20" s="318"/>
      <c r="F20" s="318"/>
      <c r="G20" s="318"/>
      <c r="H20" s="318"/>
      <c r="I20" s="322"/>
    </row>
    <row r="21" spans="1:9" ht="25.5">
      <c r="A21" s="262"/>
      <c r="B21" t="s">
        <v>312</v>
      </c>
      <c r="C21" s="262"/>
      <c r="D21" s="262"/>
      <c r="E21" s="262"/>
      <c r="F21" s="262"/>
      <c r="G21" s="262"/>
      <c r="H21" s="262"/>
      <c r="I21" s="309"/>
    </row>
    <row r="22" spans="1:9" ht="25.5">
      <c r="A22" s="262"/>
      <c r="B22" t="s">
        <v>313</v>
      </c>
      <c r="C22" s="262"/>
      <c r="D22" s="262"/>
      <c r="E22" s="262"/>
      <c r="F22" s="262"/>
      <c r="G22" s="262"/>
      <c r="H22" s="262"/>
      <c r="I22" s="309"/>
    </row>
    <row r="23" spans="1:9" ht="25.5">
      <c r="A23" s="262"/>
      <c r="B23" t="s">
        <v>314</v>
      </c>
      <c r="C23" s="262"/>
      <c r="D23" s="262"/>
      <c r="E23" s="262"/>
      <c r="F23" s="262"/>
      <c r="G23" s="262"/>
      <c r="H23" s="262"/>
      <c r="I23" s="309"/>
    </row>
    <row r="24" spans="1:9" ht="25.5">
      <c r="A24" s="262"/>
      <c r="B24" t="s">
        <v>315</v>
      </c>
      <c r="C24" s="262"/>
      <c r="D24" s="262"/>
      <c r="E24" s="262"/>
      <c r="F24" s="262"/>
      <c r="G24" s="262"/>
      <c r="H24" s="262"/>
      <c r="I24" s="309"/>
    </row>
    <row r="25" spans="1:9" ht="25.5">
      <c r="A25" s="262"/>
      <c r="B25" t="s">
        <v>316</v>
      </c>
      <c r="C25" s="262"/>
      <c r="D25" s="262"/>
      <c r="E25" s="262"/>
      <c r="F25" s="262"/>
      <c r="G25" s="262"/>
      <c r="H25" s="262"/>
      <c r="I25" s="309"/>
    </row>
    <row r="26" spans="1:9" ht="25.5">
      <c r="A26" s="317"/>
      <c r="B26" s="310" t="s">
        <v>190</v>
      </c>
      <c r="C26" s="317" t="s">
        <v>110</v>
      </c>
      <c r="D26" s="317" t="s">
        <v>112</v>
      </c>
      <c r="E26" s="317"/>
      <c r="F26" s="317"/>
      <c r="G26" s="317"/>
      <c r="H26" s="317"/>
      <c r="I26" s="322"/>
    </row>
    <row r="27" spans="1:9" ht="25.5">
      <c r="A27" s="262"/>
      <c r="B27" t="s">
        <v>276</v>
      </c>
      <c r="C27" s="262"/>
      <c r="D27" s="262"/>
      <c r="E27" s="262"/>
      <c r="F27" s="262"/>
      <c r="G27" s="262"/>
      <c r="H27" s="262"/>
      <c r="I27" s="309"/>
    </row>
    <row r="28" spans="1:9" ht="25.5">
      <c r="A28" s="262"/>
      <c r="B28" t="s">
        <v>277</v>
      </c>
      <c r="C28" s="262"/>
      <c r="D28" s="262"/>
      <c r="E28" s="262"/>
      <c r="F28" s="262"/>
      <c r="G28" s="262"/>
      <c r="H28" s="262"/>
      <c r="I28" s="309"/>
    </row>
    <row r="29" spans="1:9" ht="25.5">
      <c r="A29" s="262"/>
      <c r="B29" t="s">
        <v>278</v>
      </c>
      <c r="C29" s="262"/>
      <c r="D29" s="262"/>
      <c r="E29" s="262"/>
      <c r="F29" s="262"/>
      <c r="G29" s="262"/>
      <c r="H29" s="262"/>
      <c r="I29" s="309"/>
    </row>
    <row r="30" spans="1:9" ht="25.5">
      <c r="A30" s="262"/>
      <c r="B30" t="s">
        <v>279</v>
      </c>
      <c r="C30" s="262"/>
      <c r="D30" s="262"/>
      <c r="E30" s="262"/>
      <c r="F30" s="262"/>
      <c r="G30" s="262"/>
      <c r="H30" s="262"/>
      <c r="I30" s="309"/>
    </row>
    <row r="31" spans="1:9" ht="25.5">
      <c r="A31" s="262"/>
      <c r="B31" t="s">
        <v>280</v>
      </c>
      <c r="C31" s="262"/>
      <c r="D31" s="262"/>
      <c r="E31" s="262"/>
      <c r="F31" s="262"/>
      <c r="G31" s="262"/>
      <c r="H31" s="262"/>
      <c r="I31" s="309"/>
    </row>
    <row r="32" spans="1:9" ht="25.5">
      <c r="A32" s="317"/>
      <c r="B32" s="310" t="s">
        <v>88</v>
      </c>
      <c r="C32" s="317" t="s">
        <v>75</v>
      </c>
      <c r="D32" s="317" t="s">
        <v>74</v>
      </c>
      <c r="E32" s="317"/>
      <c r="F32" s="317"/>
      <c r="G32" s="317"/>
      <c r="H32" s="317"/>
      <c r="I32" s="322"/>
    </row>
    <row r="33" spans="1:9" ht="25.5">
      <c r="A33" s="262"/>
      <c r="B33" t="s">
        <v>284</v>
      </c>
      <c r="C33" s="262"/>
      <c r="D33" s="262"/>
      <c r="E33" s="262"/>
      <c r="F33" s="262"/>
      <c r="G33" s="262"/>
      <c r="H33" s="262"/>
      <c r="I33" s="309"/>
    </row>
    <row r="34" spans="1:9" ht="25.5">
      <c r="A34" s="262"/>
      <c r="B34" t="s">
        <v>285</v>
      </c>
      <c r="C34" s="262"/>
      <c r="D34" s="262"/>
      <c r="E34" s="262"/>
      <c r="F34" s="262"/>
      <c r="G34" s="262"/>
      <c r="H34" s="262"/>
      <c r="I34" s="309"/>
    </row>
    <row r="35" spans="1:9" ht="25.5">
      <c r="A35" s="262"/>
      <c r="B35" t="s">
        <v>286</v>
      </c>
      <c r="C35" s="262"/>
      <c r="D35" s="262"/>
      <c r="E35" s="262"/>
      <c r="F35" s="262"/>
      <c r="G35" s="262"/>
      <c r="H35" s="262"/>
      <c r="I35" s="309"/>
    </row>
    <row r="36" spans="1:9" ht="25.5">
      <c r="A36" s="262"/>
      <c r="B36" t="s">
        <v>287</v>
      </c>
      <c r="C36" s="262"/>
      <c r="D36" s="262"/>
      <c r="E36" s="262"/>
      <c r="F36" s="262"/>
      <c r="G36" s="262"/>
      <c r="H36" s="262"/>
      <c r="I36" s="309"/>
    </row>
    <row r="37" spans="1:9" ht="25.5">
      <c r="A37" s="262"/>
      <c r="B37" t="s">
        <v>298</v>
      </c>
      <c r="C37" s="262"/>
      <c r="D37" s="262"/>
      <c r="E37" s="262"/>
      <c r="F37" s="262"/>
      <c r="G37" s="262"/>
      <c r="H37" s="262"/>
      <c r="I37" s="309"/>
    </row>
    <row r="38" spans="1:9" ht="25.5">
      <c r="A38" s="318"/>
      <c r="B38" s="310" t="s">
        <v>106</v>
      </c>
      <c r="C38" s="317" t="s">
        <v>75</v>
      </c>
      <c r="D38" s="317" t="s">
        <v>74</v>
      </c>
      <c r="E38" s="318"/>
      <c r="F38" s="318"/>
      <c r="G38" s="318"/>
      <c r="H38" s="318"/>
      <c r="I38" s="322"/>
    </row>
    <row r="39" spans="1:9" ht="25.5">
      <c r="A39" s="262"/>
      <c r="B39" t="s">
        <v>288</v>
      </c>
      <c r="C39" s="262"/>
      <c r="D39" s="262"/>
      <c r="E39" s="262"/>
      <c r="F39" s="262"/>
      <c r="G39" s="262"/>
      <c r="H39" s="262"/>
      <c r="I39" s="309"/>
    </row>
    <row r="40" spans="1:9" ht="25.5">
      <c r="A40" s="262"/>
      <c r="B40" t="s">
        <v>289</v>
      </c>
      <c r="C40" s="262"/>
      <c r="D40" s="262"/>
      <c r="E40" s="262"/>
      <c r="F40" s="262"/>
      <c r="G40" s="262"/>
      <c r="H40" s="262"/>
      <c r="I40" s="309"/>
    </row>
    <row r="41" spans="1:9" ht="25.5">
      <c r="A41" s="262"/>
      <c r="B41" t="s">
        <v>290</v>
      </c>
      <c r="C41" s="262"/>
      <c r="D41" s="262"/>
      <c r="E41" s="262"/>
      <c r="F41" s="262"/>
      <c r="G41" s="262"/>
      <c r="H41" s="262"/>
      <c r="I41" s="309"/>
    </row>
    <row r="42" spans="1:9" ht="25.5">
      <c r="A42" s="262"/>
      <c r="B42" t="s">
        <v>291</v>
      </c>
      <c r="C42" s="262"/>
      <c r="D42" s="262"/>
      <c r="E42" s="262"/>
      <c r="F42" s="262"/>
      <c r="G42" s="262"/>
      <c r="H42" s="262"/>
      <c r="I42" s="309"/>
    </row>
    <row r="43" spans="1:9" ht="25.5">
      <c r="A43" s="262"/>
      <c r="B43" t="s">
        <v>292</v>
      </c>
      <c r="C43" s="262"/>
      <c r="D43" s="262"/>
      <c r="E43" s="262"/>
      <c r="F43" s="262"/>
      <c r="G43" s="262"/>
      <c r="H43" s="262"/>
      <c r="I43" s="309"/>
    </row>
    <row r="44" spans="1:9" ht="25.5">
      <c r="A44" s="317"/>
      <c r="B44" s="310" t="s">
        <v>107</v>
      </c>
      <c r="C44" s="317" t="s">
        <v>109</v>
      </c>
      <c r="D44" s="317" t="s">
        <v>111</v>
      </c>
      <c r="E44" s="317"/>
      <c r="F44" s="317"/>
      <c r="G44" s="317"/>
      <c r="H44" s="317"/>
      <c r="I44" s="336"/>
    </row>
    <row r="45" spans="1:9" ht="25.5">
      <c r="A45" s="262"/>
      <c r="B45" t="s">
        <v>293</v>
      </c>
      <c r="C45" s="262"/>
      <c r="D45" s="262"/>
      <c r="E45" s="262"/>
      <c r="F45" s="262"/>
      <c r="G45" s="262"/>
      <c r="H45" s="262"/>
      <c r="I45" s="309"/>
    </row>
    <row r="46" spans="1:9" ht="25.5">
      <c r="A46" s="262"/>
      <c r="B46" t="s">
        <v>294</v>
      </c>
      <c r="C46" s="262"/>
      <c r="D46" s="262"/>
      <c r="E46" s="262"/>
      <c r="F46" s="262"/>
      <c r="G46" s="262"/>
      <c r="H46" s="262"/>
      <c r="I46" s="309"/>
    </row>
    <row r="47" spans="1:9" ht="25.5">
      <c r="A47" s="262"/>
      <c r="B47" t="s">
        <v>295</v>
      </c>
      <c r="C47" s="262"/>
      <c r="D47" s="262"/>
      <c r="E47" s="262"/>
      <c r="F47" s="262"/>
      <c r="G47" s="262"/>
      <c r="H47" s="262"/>
      <c r="I47" s="309"/>
    </row>
    <row r="48" spans="1:9" ht="25.5">
      <c r="A48" s="262"/>
      <c r="B48" t="s">
        <v>296</v>
      </c>
      <c r="C48" s="262"/>
      <c r="D48" s="262"/>
      <c r="E48" s="262"/>
      <c r="F48" s="262"/>
      <c r="G48" s="262"/>
      <c r="H48" s="262"/>
      <c r="I48" s="309"/>
    </row>
    <row r="49" spans="1:9" ht="25.5">
      <c r="A49" s="320"/>
      <c r="B49" t="s">
        <v>297</v>
      </c>
      <c r="C49" s="320"/>
      <c r="D49" s="320"/>
      <c r="E49" s="320"/>
      <c r="F49" s="320"/>
      <c r="G49" s="320"/>
      <c r="H49" s="320"/>
      <c r="I49" s="335"/>
    </row>
    <row r="51" spans="1:9" ht="21.75" customHeight="1" thickBot="1"/>
    <row r="52" spans="1:9" ht="32.25" customHeight="1" thickBot="1">
      <c r="E52" s="390"/>
      <c r="F52" s="391"/>
      <c r="G52" s="390"/>
      <c r="H52" s="391"/>
    </row>
    <row r="53" spans="1:9" ht="32.25" customHeight="1" thickBot="1">
      <c r="E53" s="390"/>
      <c r="F53" s="391"/>
      <c r="G53" s="390"/>
      <c r="H53" s="391"/>
    </row>
    <row r="54" spans="1:9" ht="32.25" customHeight="1" thickBot="1">
      <c r="E54" s="390"/>
      <c r="F54" s="391"/>
      <c r="G54" s="390"/>
      <c r="H54" s="391"/>
    </row>
    <row r="55" spans="1:9" ht="32.25" customHeight="1" thickBot="1">
      <c r="E55" s="390"/>
      <c r="F55" s="391"/>
      <c r="G55" s="390"/>
      <c r="H55" s="391"/>
    </row>
    <row r="56" spans="1:9" ht="32.25" customHeight="1" thickBot="1">
      <c r="E56" s="390"/>
      <c r="F56" s="391"/>
      <c r="G56" s="390"/>
      <c r="H56" s="391"/>
    </row>
    <row r="57" spans="1:9" ht="32.25" customHeight="1" thickBot="1">
      <c r="E57" s="390"/>
      <c r="F57" s="391"/>
      <c r="G57" s="390"/>
      <c r="H57" s="391"/>
    </row>
  </sheetData>
  <phoneticPr fontId="19" type="noConversion"/>
  <printOptions horizontalCentered="1"/>
  <pageMargins left="0.70866141732283472" right="0.70866141732283472" top="1.3385826771653544" bottom="0.35433070866141736" header="0.31496062992125984" footer="0.31496062992125984"/>
  <pageSetup paperSize="9" orientation="landscape" r:id="rId1"/>
  <headerFooter>
    <oddHeader>&amp;C&amp;"Arial CE,Pogrubiony"&amp;12Protokół
Rejonowe Igrzyska Dzieci
Trójbój LA Dziewcząt
Ustrzyki Dolne, 10.06.2021</oddHead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4F92B-CDD7-48F0-A2E6-1EB71D3BACEE}">
  <dimension ref="A3:I60"/>
  <sheetViews>
    <sheetView showGridLines="0" topLeftCell="A58" workbookViewId="0">
      <selection activeCell="D9" sqref="D9"/>
    </sheetView>
  </sheetViews>
  <sheetFormatPr defaultRowHeight="12.75"/>
  <cols>
    <col min="1" max="1" width="6.7109375" bestFit="1" customWidth="1"/>
    <col min="2" max="2" width="30.140625" style="304" bestFit="1" customWidth="1"/>
    <col min="3" max="3" width="16" style="304" customWidth="1"/>
    <col min="4" max="4" width="15.42578125" style="304" customWidth="1"/>
    <col min="5" max="5" width="13.85546875" style="304" customWidth="1"/>
    <col min="6" max="6" width="13.7109375" style="304" customWidth="1"/>
    <col min="7" max="7" width="17.42578125" style="304" bestFit="1" customWidth="1"/>
    <col min="8" max="8" width="14.7109375" style="304" bestFit="1" customWidth="1"/>
    <col min="9" max="9" width="11.7109375" style="304" customWidth="1"/>
  </cols>
  <sheetData>
    <row r="3" spans="1:9">
      <c r="A3" s="306" t="s">
        <v>262</v>
      </c>
      <c r="B3" s="307"/>
      <c r="C3" s="307"/>
      <c r="D3" s="307"/>
      <c r="E3" s="307"/>
      <c r="F3" s="307"/>
      <c r="G3" s="307"/>
      <c r="H3" s="307"/>
      <c r="I3" s="307"/>
    </row>
    <row r="4" spans="1:9">
      <c r="A4" t="s">
        <v>299</v>
      </c>
      <c r="B4" t="s">
        <v>233</v>
      </c>
      <c r="C4" s="304" t="s">
        <v>267</v>
      </c>
      <c r="D4" s="304" t="s">
        <v>268</v>
      </c>
      <c r="E4" s="304" t="s">
        <v>23</v>
      </c>
      <c r="F4" s="304" t="s">
        <v>265</v>
      </c>
      <c r="G4" s="304" t="s">
        <v>263</v>
      </c>
      <c r="H4" s="304" t="s">
        <v>266</v>
      </c>
      <c r="I4" s="304" t="s">
        <v>264</v>
      </c>
    </row>
    <row r="5" spans="1:9" ht="23.25">
      <c r="A5" s="305"/>
      <c r="B5" s="325" t="s">
        <v>333</v>
      </c>
      <c r="C5" s="328" t="s">
        <v>327</v>
      </c>
      <c r="D5" s="328" t="s">
        <v>112</v>
      </c>
      <c r="E5" s="328"/>
      <c r="F5" s="328"/>
      <c r="G5" s="328"/>
      <c r="H5" s="328"/>
      <c r="I5" s="330"/>
    </row>
    <row r="6" spans="1:9" ht="23.25">
      <c r="A6" s="262"/>
      <c r="B6" s="324" t="s">
        <v>334</v>
      </c>
      <c r="C6" s="262"/>
      <c r="D6" s="262"/>
      <c r="E6" s="262"/>
      <c r="F6" s="262"/>
      <c r="G6" s="262"/>
      <c r="H6" s="262"/>
      <c r="I6" s="308"/>
    </row>
    <row r="7" spans="1:9" ht="23.25">
      <c r="A7" s="262"/>
      <c r="B7" s="324" t="s">
        <v>335</v>
      </c>
      <c r="C7" s="262"/>
      <c r="D7" s="262"/>
      <c r="E7" s="262"/>
      <c r="F7" s="262"/>
      <c r="G7" s="262"/>
      <c r="H7" s="262"/>
      <c r="I7" s="308"/>
    </row>
    <row r="8" spans="1:9" ht="23.25">
      <c r="A8" s="262"/>
      <c r="B8" s="324" t="s">
        <v>336</v>
      </c>
      <c r="C8" s="262"/>
      <c r="D8" s="262"/>
      <c r="E8" s="262"/>
      <c r="F8" s="262"/>
      <c r="G8" s="262"/>
      <c r="H8" s="262"/>
      <c r="I8" s="308"/>
    </row>
    <row r="9" spans="1:9" ht="23.25">
      <c r="A9" s="262"/>
      <c r="B9" s="324" t="s">
        <v>337</v>
      </c>
      <c r="C9" s="262"/>
      <c r="D9" s="262"/>
      <c r="E9" s="262"/>
      <c r="F9" s="262"/>
      <c r="G9" s="262"/>
      <c r="H9" s="262"/>
      <c r="I9" s="308"/>
    </row>
    <row r="10" spans="1:9" ht="23.25">
      <c r="A10" s="262"/>
      <c r="B10" s="324" t="s">
        <v>338</v>
      </c>
      <c r="C10" s="262"/>
      <c r="D10" s="262"/>
      <c r="E10" s="262"/>
      <c r="F10" s="262"/>
      <c r="G10" s="262"/>
      <c r="H10" s="262"/>
      <c r="I10" s="308"/>
    </row>
    <row r="11" spans="1:9" ht="23.25">
      <c r="A11" s="305"/>
      <c r="B11" s="325" t="s">
        <v>319</v>
      </c>
      <c r="C11" s="327" t="s">
        <v>110</v>
      </c>
      <c r="D11" s="327" t="s">
        <v>112</v>
      </c>
      <c r="E11" s="327"/>
      <c r="F11" s="327"/>
      <c r="G11" s="327"/>
      <c r="H11" s="327"/>
      <c r="I11" s="329"/>
    </row>
    <row r="12" spans="1:9" ht="23.25">
      <c r="A12" s="262"/>
      <c r="B12" s="324" t="s">
        <v>320</v>
      </c>
      <c r="C12" s="262"/>
      <c r="D12" s="262"/>
      <c r="E12" s="262"/>
      <c r="F12" s="262"/>
      <c r="G12" s="262"/>
      <c r="H12" s="262"/>
      <c r="I12" s="308"/>
    </row>
    <row r="13" spans="1:9" ht="23.25">
      <c r="A13" s="262"/>
      <c r="B13" s="324" t="s">
        <v>321</v>
      </c>
      <c r="C13" s="262"/>
      <c r="D13" s="262"/>
      <c r="E13" s="262"/>
      <c r="F13" s="262"/>
      <c r="G13" s="262"/>
      <c r="H13" s="262"/>
      <c r="I13" s="308"/>
    </row>
    <row r="14" spans="1:9" ht="23.25">
      <c r="A14" s="262"/>
      <c r="B14" s="324" t="s">
        <v>322</v>
      </c>
      <c r="C14" s="262"/>
      <c r="D14" s="262"/>
      <c r="E14" s="262"/>
      <c r="F14" s="262"/>
      <c r="G14" s="262"/>
      <c r="H14" s="262"/>
      <c r="I14" s="308"/>
    </row>
    <row r="15" spans="1:9" ht="23.25">
      <c r="A15" s="262"/>
      <c r="B15" s="324" t="s">
        <v>323</v>
      </c>
      <c r="C15" s="262"/>
      <c r="D15" s="262"/>
      <c r="E15" s="262"/>
      <c r="F15" s="262"/>
      <c r="G15" s="262"/>
      <c r="H15" s="262"/>
      <c r="I15" s="308"/>
    </row>
    <row r="16" spans="1:9" ht="23.25">
      <c r="A16" s="262"/>
      <c r="B16" s="324" t="s">
        <v>324</v>
      </c>
      <c r="C16" s="262"/>
      <c r="D16" s="262"/>
      <c r="E16" s="262"/>
      <c r="F16" s="262"/>
      <c r="G16" s="262"/>
      <c r="H16" s="262"/>
      <c r="I16" s="308"/>
    </row>
    <row r="17" spans="1:9" ht="23.25">
      <c r="A17" s="305"/>
      <c r="B17" s="325" t="s">
        <v>300</v>
      </c>
      <c r="C17" s="327" t="s">
        <v>75</v>
      </c>
      <c r="D17" s="327" t="s">
        <v>74</v>
      </c>
      <c r="E17" s="327"/>
      <c r="F17" s="327"/>
      <c r="G17" s="327"/>
      <c r="H17" s="327"/>
      <c r="I17" s="329"/>
    </row>
    <row r="18" spans="1:9" ht="23.25">
      <c r="A18" s="262"/>
      <c r="B18" s="324" t="s">
        <v>301</v>
      </c>
      <c r="C18" s="262"/>
      <c r="D18" s="262"/>
      <c r="E18" s="262"/>
      <c r="F18" s="262"/>
      <c r="G18" s="262"/>
      <c r="H18" s="262"/>
      <c r="I18" s="308"/>
    </row>
    <row r="19" spans="1:9" ht="23.25">
      <c r="A19" s="262"/>
      <c r="B19" s="324" t="s">
        <v>302</v>
      </c>
      <c r="C19" s="262"/>
      <c r="D19" s="262"/>
      <c r="E19" s="262"/>
      <c r="F19" s="262"/>
      <c r="G19" s="262"/>
      <c r="H19" s="262"/>
      <c r="I19" s="308"/>
    </row>
    <row r="20" spans="1:9" ht="23.25">
      <c r="A20" s="262"/>
      <c r="B20" s="324" t="s">
        <v>303</v>
      </c>
      <c r="C20" s="262"/>
      <c r="D20" s="262"/>
      <c r="E20" s="262"/>
      <c r="F20" s="262"/>
      <c r="G20" s="262"/>
      <c r="H20" s="262"/>
      <c r="I20" s="308"/>
    </row>
    <row r="21" spans="1:9" ht="23.25">
      <c r="A21" s="262"/>
      <c r="B21" s="324" t="s">
        <v>304</v>
      </c>
      <c r="C21" s="262"/>
      <c r="D21" s="262"/>
      <c r="E21" s="262"/>
      <c r="F21" s="262"/>
      <c r="G21" s="262"/>
      <c r="H21" s="262"/>
      <c r="I21" s="308"/>
    </row>
    <row r="22" spans="1:9" ht="23.25">
      <c r="A22" s="262"/>
      <c r="B22" s="324" t="s">
        <v>305</v>
      </c>
      <c r="C22" s="262"/>
      <c r="D22" s="262"/>
      <c r="E22" s="262"/>
      <c r="F22" s="262"/>
      <c r="G22" s="262"/>
      <c r="H22" s="262"/>
      <c r="I22" s="308"/>
    </row>
    <row r="23" spans="1:9" ht="23.25">
      <c r="A23" s="305"/>
      <c r="B23" s="326" t="s">
        <v>234</v>
      </c>
      <c r="C23" s="327" t="s">
        <v>110</v>
      </c>
      <c r="D23" s="327" t="s">
        <v>112</v>
      </c>
      <c r="E23" s="327"/>
      <c r="F23" s="327"/>
      <c r="G23" s="327"/>
      <c r="H23" s="327"/>
      <c r="I23" s="329"/>
    </row>
    <row r="24" spans="1:9" ht="23.25">
      <c r="A24" s="262"/>
      <c r="B24" s="324" t="s">
        <v>235</v>
      </c>
      <c r="C24" s="262"/>
      <c r="D24" s="262"/>
      <c r="E24" s="262"/>
      <c r="F24" s="262"/>
      <c r="G24" s="262"/>
      <c r="H24" s="262"/>
      <c r="I24" s="308"/>
    </row>
    <row r="25" spans="1:9" ht="23.25">
      <c r="A25" s="262"/>
      <c r="B25" s="324" t="s">
        <v>236</v>
      </c>
      <c r="C25" s="262"/>
      <c r="D25" s="262"/>
      <c r="E25" s="262"/>
      <c r="F25" s="262"/>
      <c r="G25" s="262"/>
      <c r="H25" s="262"/>
      <c r="I25" s="308"/>
    </row>
    <row r="26" spans="1:9" ht="23.25">
      <c r="A26" s="262"/>
      <c r="B26" s="324" t="s">
        <v>237</v>
      </c>
      <c r="C26" s="262"/>
      <c r="D26" s="262"/>
      <c r="E26" s="262"/>
      <c r="F26" s="262"/>
      <c r="G26" s="262"/>
      <c r="H26" s="262"/>
      <c r="I26" s="308"/>
    </row>
    <row r="27" spans="1:9" ht="23.25">
      <c r="A27" s="262"/>
      <c r="B27" s="324" t="s">
        <v>238</v>
      </c>
      <c r="C27" s="262"/>
      <c r="D27" s="262"/>
      <c r="E27" s="262"/>
      <c r="F27" s="262"/>
      <c r="G27" s="262"/>
      <c r="H27" s="262"/>
      <c r="I27" s="308"/>
    </row>
    <row r="28" spans="1:9" ht="23.25">
      <c r="A28" s="262"/>
      <c r="B28" s="324" t="s">
        <v>239</v>
      </c>
      <c r="C28" s="262"/>
      <c r="D28" s="262"/>
      <c r="E28" s="262"/>
      <c r="F28" s="262"/>
      <c r="G28" s="262"/>
      <c r="H28" s="262"/>
      <c r="I28" s="308"/>
    </row>
    <row r="29" spans="1:9" ht="23.25">
      <c r="A29" s="305"/>
      <c r="B29" s="325" t="s">
        <v>240</v>
      </c>
      <c r="C29" s="327" t="s">
        <v>157</v>
      </c>
      <c r="D29" s="327" t="s">
        <v>112</v>
      </c>
      <c r="E29" s="327"/>
      <c r="F29" s="327"/>
      <c r="G29" s="327"/>
      <c r="H29" s="327"/>
      <c r="I29" s="329"/>
    </row>
    <row r="30" spans="1:9" ht="23.25">
      <c r="A30" s="262"/>
      <c r="B30" s="324" t="s">
        <v>241</v>
      </c>
      <c r="C30" s="262"/>
      <c r="D30" s="262"/>
      <c r="E30" s="262"/>
      <c r="F30" s="262"/>
      <c r="G30" s="262"/>
      <c r="H30" s="262"/>
      <c r="I30" s="308"/>
    </row>
    <row r="31" spans="1:9" ht="23.25">
      <c r="A31" s="262"/>
      <c r="B31" s="324" t="s">
        <v>242</v>
      </c>
      <c r="C31" s="262"/>
      <c r="D31" s="262"/>
      <c r="E31" s="262"/>
      <c r="F31" s="262"/>
      <c r="G31" s="262"/>
      <c r="H31" s="262"/>
      <c r="I31" s="308"/>
    </row>
    <row r="32" spans="1:9" ht="23.25">
      <c r="A32" s="262"/>
      <c r="B32" s="324" t="s">
        <v>243</v>
      </c>
      <c r="C32" s="262"/>
      <c r="D32" s="262"/>
      <c r="E32" s="262"/>
      <c r="F32" s="262"/>
      <c r="G32" s="262"/>
      <c r="H32" s="262"/>
      <c r="I32" s="308"/>
    </row>
    <row r="33" spans="1:9" ht="23.25">
      <c r="A33" s="262"/>
      <c r="B33" s="324" t="s">
        <v>244</v>
      </c>
      <c r="C33" s="262"/>
      <c r="D33" s="262"/>
      <c r="E33" s="262"/>
      <c r="F33" s="262"/>
      <c r="G33" s="262"/>
      <c r="H33" s="262"/>
      <c r="I33" s="308"/>
    </row>
    <row r="34" spans="1:9" ht="23.25">
      <c r="A34" s="262"/>
      <c r="B34" s="324" t="s">
        <v>245</v>
      </c>
      <c r="C34" s="262"/>
      <c r="D34" s="262"/>
      <c r="E34" s="262"/>
      <c r="F34" s="262"/>
      <c r="G34" s="262"/>
      <c r="H34" s="262"/>
      <c r="I34" s="308"/>
    </row>
    <row r="35" spans="1:9" ht="23.25">
      <c r="A35" s="306"/>
      <c r="B35" s="325" t="s">
        <v>257</v>
      </c>
      <c r="C35" s="327" t="s">
        <v>75</v>
      </c>
      <c r="D35" s="327" t="s">
        <v>74</v>
      </c>
      <c r="E35" s="327"/>
      <c r="F35" s="327"/>
      <c r="G35" s="327"/>
      <c r="H35" s="327"/>
      <c r="I35" s="329"/>
    </row>
    <row r="36" spans="1:9" ht="23.25">
      <c r="A36" s="262"/>
      <c r="B36" s="324" t="s">
        <v>325</v>
      </c>
      <c r="C36" s="262"/>
      <c r="D36" s="262"/>
      <c r="E36" s="262"/>
      <c r="F36" s="262"/>
      <c r="G36" s="262"/>
      <c r="H36" s="262"/>
      <c r="I36" s="308"/>
    </row>
    <row r="37" spans="1:9" ht="23.25">
      <c r="A37" s="262"/>
      <c r="B37" s="324" t="s">
        <v>258</v>
      </c>
      <c r="C37" s="262"/>
      <c r="D37" s="262"/>
      <c r="E37" s="262"/>
      <c r="F37" s="262"/>
      <c r="G37" s="262"/>
      <c r="H37" s="262"/>
      <c r="I37" s="308"/>
    </row>
    <row r="38" spans="1:9" ht="23.25">
      <c r="A38" s="262"/>
      <c r="B38" s="324" t="s">
        <v>259</v>
      </c>
      <c r="C38" s="262"/>
      <c r="D38" s="262"/>
      <c r="E38" s="262"/>
      <c r="F38" s="262"/>
      <c r="G38" s="262"/>
      <c r="H38" s="262"/>
      <c r="I38" s="308"/>
    </row>
    <row r="39" spans="1:9" ht="23.25">
      <c r="A39" s="262"/>
      <c r="B39" s="324" t="s">
        <v>260</v>
      </c>
      <c r="C39" s="262"/>
      <c r="D39" s="262"/>
      <c r="E39" s="262"/>
      <c r="F39" s="262"/>
      <c r="G39" s="262"/>
      <c r="H39" s="262"/>
      <c r="I39" s="308"/>
    </row>
    <row r="40" spans="1:9" ht="23.25">
      <c r="A40" s="262"/>
      <c r="B40" s="324" t="s">
        <v>261</v>
      </c>
      <c r="C40" s="262"/>
      <c r="D40" s="262"/>
      <c r="E40" s="262"/>
      <c r="F40" s="262"/>
      <c r="G40" s="262"/>
      <c r="H40" s="262"/>
      <c r="I40" s="308"/>
    </row>
    <row r="41" spans="1:9" ht="23.25">
      <c r="A41" s="306"/>
      <c r="B41" s="325" t="s">
        <v>246</v>
      </c>
      <c r="C41" s="327" t="s">
        <v>110</v>
      </c>
      <c r="D41" s="327" t="s">
        <v>112</v>
      </c>
      <c r="E41" s="327"/>
      <c r="F41" s="327"/>
      <c r="G41" s="327"/>
      <c r="H41" s="327"/>
      <c r="I41" s="329"/>
    </row>
    <row r="42" spans="1:9" ht="23.25">
      <c r="B42" s="324" t="s">
        <v>248</v>
      </c>
      <c r="C42" s="262"/>
      <c r="D42" s="262"/>
      <c r="E42" s="262"/>
      <c r="F42" s="262"/>
      <c r="G42" s="262"/>
      <c r="H42" s="262"/>
      <c r="I42" s="308"/>
    </row>
    <row r="43" spans="1:9" ht="23.25">
      <c r="B43" s="324" t="s">
        <v>249</v>
      </c>
      <c r="C43" s="262"/>
      <c r="D43" s="262"/>
      <c r="E43" s="262"/>
      <c r="F43" s="262"/>
      <c r="G43" s="262"/>
      <c r="H43" s="262"/>
      <c r="I43" s="308"/>
    </row>
    <row r="44" spans="1:9" ht="23.25">
      <c r="B44" s="324" t="s">
        <v>250</v>
      </c>
      <c r="C44" s="262"/>
      <c r="D44" s="262"/>
      <c r="E44" s="262"/>
      <c r="F44" s="262"/>
      <c r="G44" s="262"/>
      <c r="H44" s="262"/>
      <c r="I44" s="308"/>
    </row>
    <row r="45" spans="1:9" ht="23.25">
      <c r="B45" s="324" t="s">
        <v>247</v>
      </c>
      <c r="C45" s="262"/>
      <c r="D45" s="262"/>
      <c r="E45" s="262"/>
      <c r="F45" s="262"/>
      <c r="G45" s="262"/>
      <c r="H45" s="262"/>
      <c r="I45" s="308"/>
    </row>
    <row r="46" spans="1:9" ht="23.25">
      <c r="A46" s="338"/>
      <c r="B46" s="325" t="s">
        <v>251</v>
      </c>
      <c r="C46" s="327" t="s">
        <v>109</v>
      </c>
      <c r="D46" s="327" t="s">
        <v>111</v>
      </c>
      <c r="E46" s="339"/>
      <c r="F46" s="339"/>
      <c r="G46" s="339"/>
      <c r="H46" s="339"/>
      <c r="I46" s="340"/>
    </row>
    <row r="47" spans="1:9" ht="23.25">
      <c r="B47" s="324" t="s">
        <v>252</v>
      </c>
      <c r="C47" s="262"/>
      <c r="D47" s="262"/>
      <c r="E47" s="262"/>
      <c r="F47" s="262"/>
      <c r="G47" s="262"/>
      <c r="H47" s="262"/>
      <c r="I47" s="308"/>
    </row>
    <row r="48" spans="1:9" ht="23.25">
      <c r="B48" s="324" t="s">
        <v>253</v>
      </c>
      <c r="C48" s="262"/>
      <c r="D48" s="262"/>
      <c r="E48" s="262"/>
      <c r="F48" s="262"/>
      <c r="G48" s="262"/>
      <c r="H48" s="262"/>
      <c r="I48" s="308"/>
    </row>
    <row r="49" spans="2:9" ht="23.25">
      <c r="B49" s="324" t="s">
        <v>254</v>
      </c>
      <c r="C49" s="262"/>
      <c r="D49" s="262"/>
      <c r="E49" s="262"/>
      <c r="F49" s="262"/>
      <c r="G49" s="262"/>
      <c r="H49" s="262"/>
      <c r="I49" s="308"/>
    </row>
    <row r="50" spans="2:9" ht="23.25">
      <c r="B50" s="324" t="s">
        <v>255</v>
      </c>
      <c r="C50" s="262"/>
      <c r="D50" s="262"/>
      <c r="E50" s="262"/>
      <c r="F50" s="262"/>
      <c r="G50" s="262"/>
      <c r="H50" s="262"/>
      <c r="I50" s="308"/>
    </row>
    <row r="51" spans="2:9" ht="23.25">
      <c r="B51" s="324" t="s">
        <v>256</v>
      </c>
      <c r="C51" s="320"/>
      <c r="D51" s="320"/>
      <c r="E51" s="320"/>
      <c r="F51" s="320"/>
      <c r="G51" s="320"/>
      <c r="H51" s="320"/>
      <c r="I51" s="331"/>
    </row>
    <row r="54" spans="2:9" ht="13.5" thickBot="1"/>
    <row r="55" spans="2:9" ht="27.75" customHeight="1" thickBot="1">
      <c r="E55" s="390"/>
      <c r="F55" s="391"/>
      <c r="G55" s="390"/>
      <c r="H55" s="391"/>
    </row>
    <row r="56" spans="2:9" ht="27.75" customHeight="1" thickBot="1">
      <c r="E56" s="390"/>
      <c r="F56" s="391"/>
      <c r="G56" s="390"/>
      <c r="H56" s="391"/>
    </row>
    <row r="57" spans="2:9" ht="27.75" customHeight="1" thickBot="1">
      <c r="E57" s="390"/>
      <c r="F57" s="391"/>
      <c r="G57" s="390"/>
      <c r="H57" s="391"/>
    </row>
    <row r="58" spans="2:9" ht="27.75" customHeight="1" thickBot="1">
      <c r="E58" s="390"/>
      <c r="F58" s="391"/>
      <c r="G58" s="390"/>
      <c r="H58" s="391"/>
    </row>
    <row r="59" spans="2:9" ht="27.75" customHeight="1" thickBot="1">
      <c r="E59" s="390"/>
      <c r="F59" s="391"/>
      <c r="G59" s="390"/>
      <c r="H59" s="391"/>
    </row>
    <row r="60" spans="2:9" ht="27.75" customHeight="1" thickBot="1">
      <c r="E60" s="390"/>
      <c r="F60" s="391"/>
      <c r="G60" s="390"/>
      <c r="H60" s="391"/>
    </row>
  </sheetData>
  <phoneticPr fontId="19" type="noConversion"/>
  <printOptions horizontalCentered="1"/>
  <pageMargins left="0.31496062992125984" right="0.31496062992125984" top="1.3385826771653544" bottom="0.74803149606299213" header="0.31496062992125984" footer="0.31496062992125984"/>
  <pageSetup paperSize="9" orientation="landscape" r:id="rId1"/>
  <headerFooter scaleWithDoc="0" alignWithMargins="0">
    <oddHeader>&amp;C&amp;"Arial CE,Pogrubiony"&amp;12Protokół
Rejonowe Igrzyska Dzieci
Trójbój LA Chłopców
Ustrzyki Dolne, 10.06.2021</oddHead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226F8-DB5C-412E-B1B0-12A714F5F29E}">
  <dimension ref="A4:I52"/>
  <sheetViews>
    <sheetView showGridLines="0" topLeftCell="A16" workbookViewId="0">
      <selection activeCell="C12" sqref="C12"/>
    </sheetView>
  </sheetViews>
  <sheetFormatPr defaultRowHeight="12.75"/>
  <cols>
    <col min="1" max="1" width="4.7109375" bestFit="1" customWidth="1"/>
    <col min="2" max="2" width="6" bestFit="1" customWidth="1"/>
    <col min="3" max="3" width="28.140625" bestFit="1" customWidth="1"/>
    <col min="4" max="4" width="22.140625" bestFit="1" customWidth="1"/>
    <col min="5" max="5" width="15.7109375" bestFit="1" customWidth="1"/>
    <col min="6" max="6" width="13.140625" customWidth="1"/>
    <col min="7" max="7" width="14" customWidth="1"/>
    <col min="8" max="8" width="14.5703125" customWidth="1"/>
    <col min="9" max="9" width="12" bestFit="1" customWidth="1"/>
    <col min="10" max="10" width="11.85546875" bestFit="1" customWidth="1"/>
    <col min="11" max="11" width="12.28515625" bestFit="1" customWidth="1"/>
  </cols>
  <sheetData>
    <row r="4" spans="1:9" ht="15">
      <c r="A4" s="423" t="s">
        <v>84</v>
      </c>
      <c r="B4" s="423" t="s">
        <v>844</v>
      </c>
      <c r="C4" s="423" t="s">
        <v>845</v>
      </c>
      <c r="D4" s="424" t="s">
        <v>834</v>
      </c>
      <c r="E4" s="424" t="s">
        <v>835</v>
      </c>
      <c r="F4" s="424" t="s">
        <v>23</v>
      </c>
      <c r="G4" s="424" t="s">
        <v>846</v>
      </c>
      <c r="H4" s="424" t="s">
        <v>836</v>
      </c>
      <c r="I4" s="424" t="s">
        <v>837</v>
      </c>
    </row>
    <row r="5" spans="1:9" ht="25.5">
      <c r="A5" s="416"/>
      <c r="B5" s="416"/>
      <c r="C5" s="418" t="s">
        <v>326</v>
      </c>
      <c r="D5" s="420" t="s">
        <v>327</v>
      </c>
      <c r="E5" s="420" t="s">
        <v>112</v>
      </c>
      <c r="F5" s="416"/>
      <c r="G5" s="421"/>
      <c r="H5" s="416"/>
      <c r="I5" s="422"/>
    </row>
    <row r="6" spans="1:9" ht="25.5">
      <c r="A6" s="262"/>
      <c r="B6" s="262"/>
      <c r="C6" s="415" t="s">
        <v>838</v>
      </c>
      <c r="D6" s="262"/>
      <c r="E6" s="262"/>
      <c r="F6" s="262"/>
      <c r="G6" s="414"/>
      <c r="H6" s="262"/>
      <c r="I6" s="309"/>
    </row>
    <row r="7" spans="1:9" ht="25.5">
      <c r="A7" s="262"/>
      <c r="B7" s="262"/>
      <c r="C7" s="415" t="s">
        <v>839</v>
      </c>
      <c r="D7" s="262"/>
      <c r="E7" s="262"/>
      <c r="F7" s="262"/>
      <c r="G7" s="414"/>
      <c r="H7" s="262"/>
      <c r="I7" s="309"/>
    </row>
    <row r="8" spans="1:9" ht="25.5">
      <c r="A8" s="262"/>
      <c r="B8" s="262"/>
      <c r="C8" s="415" t="s">
        <v>840</v>
      </c>
      <c r="D8" s="262"/>
      <c r="E8" s="262"/>
      <c r="F8" s="262"/>
      <c r="G8" s="414"/>
      <c r="H8" s="262"/>
      <c r="I8" s="309"/>
    </row>
    <row r="9" spans="1:9" ht="25.5">
      <c r="A9" s="262"/>
      <c r="B9" s="262"/>
      <c r="C9" s="415" t="s">
        <v>841</v>
      </c>
      <c r="D9" s="262"/>
      <c r="E9" s="262"/>
      <c r="F9" s="262"/>
      <c r="G9" s="414"/>
      <c r="H9" s="262"/>
      <c r="I9" s="309"/>
    </row>
    <row r="10" spans="1:9" ht="25.5">
      <c r="A10" s="262"/>
      <c r="B10" s="262"/>
      <c r="C10" s="415" t="s">
        <v>842</v>
      </c>
      <c r="D10" s="262"/>
      <c r="E10" s="262"/>
      <c r="F10" s="262"/>
      <c r="G10" s="414"/>
      <c r="H10" s="262"/>
      <c r="I10" s="309"/>
    </row>
    <row r="11" spans="1:9" ht="25.5">
      <c r="A11" s="262"/>
      <c r="B11" s="262"/>
      <c r="C11" s="417" t="s">
        <v>306</v>
      </c>
      <c r="D11" s="419" t="s">
        <v>110</v>
      </c>
      <c r="E11" s="419" t="s">
        <v>112</v>
      </c>
      <c r="F11" s="262"/>
      <c r="G11" s="414"/>
      <c r="H11" s="262"/>
      <c r="I11" s="309"/>
    </row>
    <row r="12" spans="1:9" ht="25.5">
      <c r="A12" s="262"/>
      <c r="B12" s="262"/>
      <c r="C12" s="415" t="s">
        <v>320</v>
      </c>
      <c r="D12" s="262"/>
      <c r="E12" s="262"/>
      <c r="F12" s="262"/>
      <c r="G12" s="414"/>
      <c r="H12" s="262"/>
      <c r="I12" s="309"/>
    </row>
    <row r="13" spans="1:9" ht="25.5">
      <c r="A13" s="262"/>
      <c r="B13" s="262"/>
      <c r="C13" s="415" t="s">
        <v>321</v>
      </c>
      <c r="D13" s="262"/>
      <c r="E13" s="262"/>
      <c r="F13" s="262"/>
      <c r="G13" s="414"/>
      <c r="H13" s="262"/>
      <c r="I13" s="309"/>
    </row>
    <row r="14" spans="1:9" ht="25.5">
      <c r="A14" s="262"/>
      <c r="B14" s="262"/>
      <c r="C14" s="415" t="s">
        <v>322</v>
      </c>
      <c r="D14" s="262"/>
      <c r="E14" s="262"/>
      <c r="F14" s="262"/>
      <c r="G14" s="414"/>
      <c r="H14" s="262"/>
      <c r="I14" s="309"/>
    </row>
    <row r="15" spans="1:9" ht="25.5">
      <c r="A15" s="262"/>
      <c r="B15" s="262"/>
      <c r="C15" s="415" t="s">
        <v>323</v>
      </c>
      <c r="D15" s="262"/>
      <c r="E15" s="262"/>
      <c r="F15" s="262"/>
      <c r="G15" s="414"/>
      <c r="H15" s="262"/>
      <c r="I15" s="309"/>
    </row>
    <row r="16" spans="1:9" ht="25.5">
      <c r="A16" s="262"/>
      <c r="B16" s="262"/>
      <c r="C16" s="415" t="s">
        <v>324</v>
      </c>
      <c r="D16" s="262"/>
      <c r="E16" s="262"/>
      <c r="F16" s="262"/>
      <c r="G16" s="414"/>
      <c r="H16" s="262"/>
      <c r="I16" s="309"/>
    </row>
    <row r="17" spans="1:9" ht="25.5">
      <c r="A17" s="262"/>
      <c r="B17" s="262"/>
      <c r="C17" s="417" t="s">
        <v>88</v>
      </c>
      <c r="D17" s="419" t="s">
        <v>75</v>
      </c>
      <c r="E17" s="419" t="s">
        <v>74</v>
      </c>
      <c r="F17" s="262"/>
      <c r="G17" s="414"/>
      <c r="H17" s="262"/>
      <c r="I17" s="309"/>
    </row>
    <row r="18" spans="1:9" ht="25.5">
      <c r="A18" s="262"/>
      <c r="B18" s="262"/>
      <c r="C18" s="415" t="s">
        <v>301</v>
      </c>
      <c r="D18" s="262"/>
      <c r="E18" s="262"/>
      <c r="F18" s="262"/>
      <c r="G18" s="414"/>
      <c r="H18" s="262"/>
      <c r="I18" s="309"/>
    </row>
    <row r="19" spans="1:9" ht="25.5">
      <c r="A19" s="262"/>
      <c r="B19" s="262"/>
      <c r="C19" s="415" t="s">
        <v>302</v>
      </c>
      <c r="D19" s="262"/>
      <c r="E19" s="262"/>
      <c r="F19" s="262"/>
      <c r="G19" s="414"/>
      <c r="H19" s="262"/>
      <c r="I19" s="309"/>
    </row>
    <row r="20" spans="1:9" ht="25.5">
      <c r="A20" s="262"/>
      <c r="B20" s="262"/>
      <c r="C20" s="415" t="s">
        <v>303</v>
      </c>
      <c r="D20" s="262"/>
      <c r="E20" s="262"/>
      <c r="F20" s="262"/>
      <c r="G20" s="414"/>
      <c r="H20" s="262"/>
      <c r="I20" s="309"/>
    </row>
    <row r="21" spans="1:9" ht="25.5">
      <c r="A21" s="262"/>
      <c r="B21" s="262"/>
      <c r="C21" s="415" t="s">
        <v>304</v>
      </c>
      <c r="D21" s="262"/>
      <c r="E21" s="262"/>
      <c r="F21" s="262"/>
      <c r="G21" s="414"/>
      <c r="H21" s="262"/>
      <c r="I21" s="309"/>
    </row>
    <row r="22" spans="1:9" ht="25.5">
      <c r="A22" s="262"/>
      <c r="B22" s="262"/>
      <c r="C22" s="415" t="s">
        <v>305</v>
      </c>
      <c r="D22" s="262"/>
      <c r="E22" s="262"/>
      <c r="F22" s="262"/>
      <c r="G22" s="414"/>
      <c r="H22" s="262"/>
      <c r="I22" s="309"/>
    </row>
    <row r="23" spans="1:9" ht="25.5">
      <c r="A23" s="262"/>
      <c r="B23" s="262"/>
      <c r="C23" s="417" t="s">
        <v>843</v>
      </c>
      <c r="D23" s="419" t="s">
        <v>110</v>
      </c>
      <c r="E23" s="419" t="s">
        <v>112</v>
      </c>
      <c r="F23" s="262"/>
      <c r="G23" s="414"/>
      <c r="H23" s="262"/>
      <c r="I23" s="309"/>
    </row>
    <row r="24" spans="1:9" ht="25.5">
      <c r="A24" s="262"/>
      <c r="B24" s="262"/>
      <c r="C24" s="415" t="s">
        <v>235</v>
      </c>
      <c r="D24" s="262"/>
      <c r="E24" s="262"/>
      <c r="F24" s="262"/>
      <c r="G24" s="414"/>
      <c r="H24" s="262"/>
      <c r="I24" s="309"/>
    </row>
    <row r="25" spans="1:9" ht="25.5">
      <c r="A25" s="262"/>
      <c r="B25" s="262"/>
      <c r="C25" s="415" t="s">
        <v>236</v>
      </c>
      <c r="D25" s="262"/>
      <c r="E25" s="262"/>
      <c r="F25" s="262"/>
      <c r="G25" s="414"/>
      <c r="H25" s="262"/>
      <c r="I25" s="309"/>
    </row>
    <row r="26" spans="1:9" ht="25.5">
      <c r="A26" s="262"/>
      <c r="B26" s="262"/>
      <c r="C26" s="415" t="s">
        <v>237</v>
      </c>
      <c r="D26" s="262"/>
      <c r="E26" s="262"/>
      <c r="F26" s="262"/>
      <c r="G26" s="414"/>
      <c r="H26" s="262"/>
      <c r="I26" s="309"/>
    </row>
    <row r="27" spans="1:9" ht="25.5">
      <c r="A27" s="262"/>
      <c r="B27" s="262"/>
      <c r="C27" s="415" t="s">
        <v>238</v>
      </c>
      <c r="D27" s="262"/>
      <c r="E27" s="262"/>
      <c r="F27" s="262"/>
      <c r="G27" s="414"/>
      <c r="H27" s="262"/>
      <c r="I27" s="309"/>
    </row>
    <row r="28" spans="1:9" ht="25.5">
      <c r="A28" s="262"/>
      <c r="B28" s="262"/>
      <c r="C28" s="415" t="s">
        <v>239</v>
      </c>
      <c r="D28" s="262"/>
      <c r="E28" s="262"/>
      <c r="F28" s="262"/>
      <c r="G28" s="414"/>
      <c r="H28" s="262"/>
      <c r="I28" s="309"/>
    </row>
    <row r="29" spans="1:9" ht="25.5">
      <c r="A29" s="262"/>
      <c r="B29" s="262"/>
      <c r="C29" s="417" t="s">
        <v>156</v>
      </c>
      <c r="D29" s="419" t="s">
        <v>157</v>
      </c>
      <c r="E29" s="419" t="s">
        <v>112</v>
      </c>
      <c r="F29" s="262"/>
      <c r="G29" s="414"/>
      <c r="H29" s="262"/>
      <c r="I29" s="309"/>
    </row>
    <row r="30" spans="1:9" ht="25.5">
      <c r="A30" s="262"/>
      <c r="B30" s="262"/>
      <c r="C30" s="415" t="s">
        <v>241</v>
      </c>
      <c r="D30" s="262"/>
      <c r="E30" s="262"/>
      <c r="F30" s="262"/>
      <c r="G30" s="414"/>
      <c r="H30" s="262"/>
      <c r="I30" s="309"/>
    </row>
    <row r="31" spans="1:9" ht="25.5">
      <c r="A31" s="262"/>
      <c r="B31" s="262"/>
      <c r="C31" s="415" t="s">
        <v>242</v>
      </c>
      <c r="D31" s="262"/>
      <c r="E31" s="262"/>
      <c r="F31" s="262"/>
      <c r="G31" s="414"/>
      <c r="H31" s="262"/>
      <c r="I31" s="309"/>
    </row>
    <row r="32" spans="1:9" ht="25.5">
      <c r="A32" s="262"/>
      <c r="B32" s="262"/>
      <c r="C32" s="415" t="s">
        <v>243</v>
      </c>
      <c r="D32" s="262"/>
      <c r="E32" s="262"/>
      <c r="F32" s="262"/>
      <c r="G32" s="414"/>
      <c r="H32" s="262"/>
      <c r="I32" s="309"/>
    </row>
    <row r="33" spans="1:9" ht="25.5">
      <c r="A33" s="262"/>
      <c r="B33" s="262"/>
      <c r="C33" s="415" t="s">
        <v>244</v>
      </c>
      <c r="D33" s="262"/>
      <c r="E33" s="262"/>
      <c r="F33" s="262"/>
      <c r="G33" s="414"/>
      <c r="H33" s="262"/>
      <c r="I33" s="309"/>
    </row>
    <row r="34" spans="1:9" ht="25.5">
      <c r="A34" s="262"/>
      <c r="B34" s="262"/>
      <c r="C34" s="415" t="s">
        <v>245</v>
      </c>
      <c r="D34" s="262"/>
      <c r="E34" s="262"/>
      <c r="F34" s="262"/>
      <c r="G34" s="414"/>
      <c r="H34" s="262"/>
      <c r="I34" s="309"/>
    </row>
    <row r="35" spans="1:9" ht="25.5">
      <c r="A35" s="262"/>
      <c r="B35" s="262"/>
      <c r="C35" s="417" t="s">
        <v>106</v>
      </c>
      <c r="D35" s="419" t="s">
        <v>75</v>
      </c>
      <c r="E35" s="419" t="s">
        <v>74</v>
      </c>
      <c r="F35" s="262"/>
      <c r="G35" s="414"/>
      <c r="H35" s="262"/>
      <c r="I35" s="309"/>
    </row>
    <row r="36" spans="1:9" ht="25.5">
      <c r="A36" s="262"/>
      <c r="B36" s="262"/>
      <c r="C36" s="415" t="s">
        <v>847</v>
      </c>
      <c r="D36" s="262"/>
      <c r="E36" s="262"/>
      <c r="F36" s="262"/>
      <c r="G36" s="414"/>
      <c r="H36" s="262"/>
      <c r="I36" s="309"/>
    </row>
    <row r="37" spans="1:9" ht="25.5">
      <c r="A37" s="262"/>
      <c r="B37" s="262"/>
      <c r="C37" s="415" t="s">
        <v>848</v>
      </c>
      <c r="D37" s="262"/>
      <c r="E37" s="262"/>
      <c r="F37" s="262"/>
      <c r="G37" s="414"/>
      <c r="H37" s="262"/>
      <c r="I37" s="309"/>
    </row>
    <row r="38" spans="1:9" ht="25.5">
      <c r="A38" s="262"/>
      <c r="B38" s="262"/>
      <c r="C38" s="415" t="s">
        <v>259</v>
      </c>
      <c r="D38" s="262"/>
      <c r="E38" s="262"/>
      <c r="F38" s="262"/>
      <c r="G38" s="414"/>
      <c r="H38" s="262"/>
      <c r="I38" s="309"/>
    </row>
    <row r="39" spans="1:9" ht="25.5">
      <c r="A39" s="262"/>
      <c r="B39" s="262"/>
      <c r="C39" s="415" t="s">
        <v>260</v>
      </c>
      <c r="D39" s="262"/>
      <c r="E39" s="262"/>
      <c r="F39" s="262"/>
      <c r="G39" s="414"/>
      <c r="H39" s="262"/>
      <c r="I39" s="309"/>
    </row>
    <row r="40" spans="1:9" ht="25.5">
      <c r="A40" s="262"/>
      <c r="B40" s="262"/>
      <c r="C40" s="415" t="s">
        <v>261</v>
      </c>
      <c r="D40" s="262"/>
      <c r="E40" s="262"/>
      <c r="F40" s="262"/>
      <c r="G40" s="414"/>
      <c r="H40" s="262"/>
      <c r="I40" s="309"/>
    </row>
    <row r="41" spans="1:9" ht="25.5">
      <c r="A41" s="262"/>
      <c r="B41" s="262"/>
      <c r="C41" s="417" t="s">
        <v>108</v>
      </c>
      <c r="D41" s="419" t="s">
        <v>110</v>
      </c>
      <c r="E41" s="419" t="s">
        <v>112</v>
      </c>
      <c r="F41" s="262"/>
      <c r="G41" s="414"/>
      <c r="H41" s="262"/>
      <c r="I41" s="309"/>
    </row>
    <row r="42" spans="1:9" ht="25.5">
      <c r="A42" s="262"/>
      <c r="B42" s="262"/>
      <c r="C42" s="415" t="s">
        <v>248</v>
      </c>
      <c r="D42" s="262"/>
      <c r="E42" s="262"/>
      <c r="F42" s="262"/>
      <c r="G42" s="414"/>
      <c r="H42" s="262"/>
      <c r="I42" s="309"/>
    </row>
    <row r="43" spans="1:9" ht="25.5">
      <c r="A43" s="262"/>
      <c r="B43" s="262"/>
      <c r="C43" s="415" t="s">
        <v>249</v>
      </c>
      <c r="D43" s="262"/>
      <c r="E43" s="262"/>
      <c r="F43" s="262"/>
      <c r="G43" s="414"/>
      <c r="H43" s="262"/>
      <c r="I43" s="309"/>
    </row>
    <row r="44" spans="1:9" ht="25.5">
      <c r="A44" s="262"/>
      <c r="B44" s="262"/>
      <c r="C44" s="415" t="s">
        <v>250</v>
      </c>
      <c r="D44" s="262"/>
      <c r="E44" s="262"/>
      <c r="F44" s="262"/>
      <c r="G44" s="414"/>
      <c r="H44" s="262"/>
      <c r="I44" s="309"/>
    </row>
    <row r="45" spans="1:9" ht="25.5">
      <c r="A45" s="262"/>
      <c r="B45" s="262"/>
      <c r="C45" s="415" t="s">
        <v>247</v>
      </c>
      <c r="D45" s="262"/>
      <c r="E45" s="262"/>
      <c r="F45" s="262"/>
      <c r="G45" s="414"/>
      <c r="H45" s="262"/>
      <c r="I45" s="309"/>
    </row>
    <row r="46" spans="1:9" ht="25.5">
      <c r="A46" s="262"/>
      <c r="B46" s="262"/>
      <c r="C46" s="415" t="s">
        <v>99</v>
      </c>
      <c r="D46" s="262"/>
      <c r="E46" s="262"/>
      <c r="F46" s="262"/>
      <c r="G46" s="414"/>
      <c r="H46" s="262"/>
      <c r="I46" s="309"/>
    </row>
    <row r="47" spans="1:9" ht="25.5">
      <c r="A47" s="262"/>
      <c r="B47" s="262"/>
      <c r="C47" s="417" t="s">
        <v>107</v>
      </c>
      <c r="D47" s="419" t="s">
        <v>109</v>
      </c>
      <c r="E47" s="419" t="s">
        <v>111</v>
      </c>
      <c r="F47" s="262"/>
      <c r="G47" s="414"/>
      <c r="H47" s="262"/>
      <c r="I47" s="309"/>
    </row>
    <row r="48" spans="1:9" ht="25.5">
      <c r="A48" s="262"/>
      <c r="B48" s="262"/>
      <c r="C48" s="415" t="s">
        <v>252</v>
      </c>
      <c r="D48" s="262"/>
      <c r="E48" s="262"/>
      <c r="F48" s="262"/>
      <c r="G48" s="414"/>
      <c r="H48" s="262"/>
      <c r="I48" s="309"/>
    </row>
    <row r="49" spans="1:9" ht="25.5">
      <c r="A49" s="262"/>
      <c r="B49" s="262"/>
      <c r="C49" s="415" t="s">
        <v>253</v>
      </c>
      <c r="D49" s="262"/>
      <c r="E49" s="262"/>
      <c r="F49" s="262"/>
      <c r="G49" s="414"/>
      <c r="H49" s="262"/>
      <c r="I49" s="309"/>
    </row>
    <row r="50" spans="1:9" ht="25.5">
      <c r="A50" s="262"/>
      <c r="B50" s="262"/>
      <c r="C50" s="415" t="s">
        <v>254</v>
      </c>
      <c r="D50" s="262"/>
      <c r="E50" s="262"/>
      <c r="F50" s="262"/>
      <c r="G50" s="414"/>
      <c r="H50" s="262"/>
      <c r="I50" s="309"/>
    </row>
    <row r="51" spans="1:9" ht="25.5">
      <c r="A51" s="262"/>
      <c r="B51" s="262"/>
      <c r="C51" s="415" t="s">
        <v>255</v>
      </c>
      <c r="D51" s="262"/>
      <c r="E51" s="262"/>
      <c r="F51" s="262"/>
      <c r="G51" s="414"/>
      <c r="H51" s="262"/>
      <c r="I51" s="309"/>
    </row>
    <row r="52" spans="1:9" ht="25.5">
      <c r="A52" s="262"/>
      <c r="B52" s="262"/>
      <c r="C52" s="415" t="s">
        <v>256</v>
      </c>
      <c r="D52" s="262"/>
      <c r="E52" s="262"/>
      <c r="F52" s="262"/>
      <c r="G52" s="414"/>
      <c r="H52" s="262"/>
      <c r="I52" s="309"/>
    </row>
  </sheetData>
  <phoneticPr fontId="19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5D2EB-4343-4376-AA59-8B161B058095}">
  <dimension ref="A1:AE59"/>
  <sheetViews>
    <sheetView topLeftCell="A22" workbookViewId="0">
      <selection activeCell="J64" sqref="J64"/>
    </sheetView>
  </sheetViews>
  <sheetFormatPr defaultRowHeight="12.75"/>
  <cols>
    <col min="2" max="2" width="21.5703125" bestFit="1" customWidth="1"/>
    <col min="4" max="4" width="26.42578125" bestFit="1" customWidth="1"/>
    <col min="5" max="5" width="17.5703125" customWidth="1"/>
    <col min="6" max="6" width="11.85546875" bestFit="1" customWidth="1"/>
    <col min="10" max="10" width="12.42578125" customWidth="1"/>
    <col min="12" max="12" width="16" customWidth="1"/>
  </cols>
  <sheetData>
    <row r="1" spans="1:31">
      <c r="C1" s="267"/>
      <c r="I1" s="268"/>
      <c r="J1" s="269"/>
      <c r="L1" s="185"/>
      <c r="M1" s="185"/>
    </row>
    <row r="2" spans="1:31" ht="14.25">
      <c r="A2" t="s">
        <v>46</v>
      </c>
      <c r="B2" s="270" t="s">
        <v>47</v>
      </c>
      <c r="C2" s="271" t="s">
        <v>48</v>
      </c>
      <c r="D2" s="270" t="s">
        <v>44</v>
      </c>
      <c r="E2" s="270" t="s">
        <v>49</v>
      </c>
      <c r="F2" s="270" t="s">
        <v>50</v>
      </c>
      <c r="G2" s="270" t="s">
        <v>51</v>
      </c>
      <c r="H2" s="270" t="s">
        <v>52</v>
      </c>
      <c r="I2" s="272"/>
      <c r="J2" s="273" t="s">
        <v>53</v>
      </c>
      <c r="K2" s="270" t="s">
        <v>54</v>
      </c>
      <c r="L2" s="274" t="s">
        <v>55</v>
      </c>
      <c r="M2" s="274" t="s">
        <v>56</v>
      </c>
      <c r="N2" t="s">
        <v>57</v>
      </c>
      <c r="O2" t="s">
        <v>58</v>
      </c>
      <c r="P2" t="s">
        <v>50</v>
      </c>
      <c r="Q2" t="s">
        <v>49</v>
      </c>
      <c r="R2" t="s">
        <v>59</v>
      </c>
      <c r="S2" t="s">
        <v>60</v>
      </c>
      <c r="T2" t="s">
        <v>61</v>
      </c>
      <c r="U2" t="s">
        <v>62</v>
      </c>
      <c r="V2" t="s">
        <v>63</v>
      </c>
      <c r="W2" t="s">
        <v>64</v>
      </c>
      <c r="X2" t="s">
        <v>65</v>
      </c>
      <c r="Y2" t="s">
        <v>66</v>
      </c>
      <c r="Z2" t="s">
        <v>67</v>
      </c>
      <c r="AA2" t="s">
        <v>68</v>
      </c>
    </row>
    <row r="3" spans="1:31">
      <c r="B3" s="275" t="str">
        <f>IF(H3="","",TRIM((UPPER((LEFT(H3,FIND(" ",H3)-1)))&amp;" "&amp;PROPER(RIGHT(H3,LEN(H3)-FIND(" ",H3))))))</f>
        <v>SZCZEPAŃSKA Maja</v>
      </c>
      <c r="C3" s="276">
        <f>YEAR(L3)</f>
        <v>2007</v>
      </c>
      <c r="D3" s="275" t="str">
        <f>N3</f>
        <v>SP Nr 2 - NSS Ustrzyki Dolne</v>
      </c>
      <c r="E3" s="275" t="str">
        <f>Q3</f>
        <v>Ustrzyki Dolne</v>
      </c>
      <c r="F3" s="275" t="str">
        <f>P3</f>
        <v>bieszczadzki</v>
      </c>
      <c r="G3" s="277" t="str">
        <f>IF(O3="","I","ID")</f>
        <v>ID</v>
      </c>
      <c r="H3" t="str">
        <f>IF(J3="","",J3&amp;" "&amp;K3)</f>
        <v>Szczepańska Maja</v>
      </c>
      <c r="I3" s="268"/>
      <c r="J3" s="269" t="s">
        <v>69</v>
      </c>
      <c r="K3" t="s">
        <v>70</v>
      </c>
      <c r="L3" s="278">
        <v>39353</v>
      </c>
      <c r="M3" s="185" t="s">
        <v>71</v>
      </c>
      <c r="N3" t="s">
        <v>72</v>
      </c>
      <c r="O3" t="s">
        <v>73</v>
      </c>
      <c r="P3" t="s">
        <v>74</v>
      </c>
      <c r="Q3" t="s">
        <v>75</v>
      </c>
      <c r="T3" t="s">
        <v>76</v>
      </c>
      <c r="U3" t="s">
        <v>77</v>
      </c>
      <c r="V3" t="s">
        <v>78</v>
      </c>
      <c r="W3" t="s">
        <v>79</v>
      </c>
      <c r="X3" t="s">
        <v>80</v>
      </c>
      <c r="Y3" t="s">
        <v>81</v>
      </c>
      <c r="Z3" t="s">
        <v>75</v>
      </c>
      <c r="AA3" t="s">
        <v>82</v>
      </c>
    </row>
    <row r="4" spans="1:31">
      <c r="C4" s="267"/>
      <c r="I4" s="268"/>
      <c r="J4" s="269"/>
      <c r="L4" s="185"/>
      <c r="M4" s="185"/>
    </row>
    <row r="5" spans="1:31" ht="14.25">
      <c r="C5" s="267"/>
      <c r="I5" s="268"/>
      <c r="J5" s="279" t="s">
        <v>83</v>
      </c>
      <c r="L5" s="185"/>
      <c r="M5" s="185"/>
    </row>
    <row r="6" spans="1:31" ht="15">
      <c r="A6" s="270" t="s">
        <v>84</v>
      </c>
      <c r="B6" s="270" t="s">
        <v>47</v>
      </c>
      <c r="C6" s="271" t="s">
        <v>48</v>
      </c>
      <c r="D6" s="270" t="s">
        <v>44</v>
      </c>
      <c r="E6" s="270" t="s">
        <v>49</v>
      </c>
      <c r="F6" s="270" t="s">
        <v>50</v>
      </c>
      <c r="G6" s="270" t="s">
        <v>51</v>
      </c>
      <c r="H6" s="270" t="s">
        <v>52</v>
      </c>
      <c r="I6" s="272"/>
      <c r="J6" s="280" t="s">
        <v>53</v>
      </c>
      <c r="K6" s="281" t="s">
        <v>54</v>
      </c>
      <c r="L6" s="282" t="s">
        <v>55</v>
      </c>
      <c r="M6" s="282" t="s">
        <v>85</v>
      </c>
      <c r="N6" s="281" t="s">
        <v>56</v>
      </c>
      <c r="O6" s="281" t="s">
        <v>57</v>
      </c>
      <c r="P6" s="281" t="s">
        <v>58</v>
      </c>
      <c r="Q6" t="s">
        <v>50</v>
      </c>
      <c r="R6" t="s">
        <v>49</v>
      </c>
      <c r="S6" t="s">
        <v>59</v>
      </c>
      <c r="T6" t="s">
        <v>60</v>
      </c>
      <c r="U6" t="s">
        <v>61</v>
      </c>
      <c r="V6" t="s">
        <v>62</v>
      </c>
      <c r="W6" t="s">
        <v>63</v>
      </c>
      <c r="X6" t="s">
        <v>64</v>
      </c>
      <c r="Y6" t="s">
        <v>65</v>
      </c>
      <c r="Z6" t="s">
        <v>66</v>
      </c>
      <c r="AA6" t="s">
        <v>67</v>
      </c>
      <c r="AB6" t="s">
        <v>68</v>
      </c>
      <c r="AC6" t="s">
        <v>113</v>
      </c>
      <c r="AD6" t="s">
        <v>114</v>
      </c>
      <c r="AE6" t="s">
        <v>115</v>
      </c>
    </row>
    <row r="7" spans="1:31">
      <c r="A7" s="185">
        <f>IF(H7="","",SUBTOTAL(103,$H$7:H7))</f>
        <v>1</v>
      </c>
      <c r="B7" s="275" t="str">
        <f t="shared" ref="B7:B29" si="0">IF(H7="","",TRIM((UPPER((LEFT(H7,FIND(" ",H7)-1)))&amp;" "&amp;PROPER(RIGHT(H7,LEN(H7)-FIND(" ",H7))))))</f>
        <v>ZANIK Milena</v>
      </c>
      <c r="C7" s="276">
        <f t="shared" ref="C7:C29" si="1">IF(L7="","",YEAR(L7))</f>
        <v>2010</v>
      </c>
      <c r="D7" s="275" t="str">
        <f t="shared" ref="D7:D59" si="2">IF(O7="","",O7)</f>
        <v>SP Blizne</v>
      </c>
      <c r="E7" s="275" t="str">
        <f t="shared" ref="E7:E59" si="3">IF(R7="","",R7)</f>
        <v>Jasienica Rosielna</v>
      </c>
      <c r="F7" s="275" t="str">
        <f t="shared" ref="F7:F59" si="4">IF(Q7="","",Q7)</f>
        <v>brzozowski</v>
      </c>
      <c r="G7" s="277" t="str">
        <f t="shared" ref="G7:G59" si="5">IF(P7="","",P7)</f>
        <v/>
      </c>
      <c r="H7" t="str">
        <f t="shared" ref="H7:H29" si="6">IF(J7="","",J7&amp;" "&amp;K7)</f>
        <v>Zanik Milena</v>
      </c>
      <c r="I7" s="268">
        <f>IF(H7="","",COUNTIF($H$7:H7,H7))</f>
        <v>1</v>
      </c>
      <c r="J7" t="s">
        <v>116</v>
      </c>
      <c r="K7" t="s">
        <v>117</v>
      </c>
      <c r="L7" s="283">
        <v>40179</v>
      </c>
      <c r="M7" t="s">
        <v>86</v>
      </c>
      <c r="N7" t="s">
        <v>71</v>
      </c>
      <c r="O7" t="s">
        <v>107</v>
      </c>
      <c r="Q7" t="s">
        <v>111</v>
      </c>
      <c r="R7" t="s">
        <v>109</v>
      </c>
      <c r="U7" t="s">
        <v>118</v>
      </c>
      <c r="V7" t="s">
        <v>77</v>
      </c>
      <c r="W7" t="s">
        <v>119</v>
      </c>
      <c r="X7" t="s">
        <v>92</v>
      </c>
      <c r="Y7" t="s">
        <v>120</v>
      </c>
      <c r="Z7" t="s">
        <v>121</v>
      </c>
      <c r="AA7" t="s">
        <v>121</v>
      </c>
      <c r="AB7" t="s">
        <v>121</v>
      </c>
      <c r="AC7" t="s">
        <v>122</v>
      </c>
      <c r="AD7">
        <v>134305279</v>
      </c>
      <c r="AE7">
        <v>134305279</v>
      </c>
    </row>
    <row r="8" spans="1:31">
      <c r="A8" s="185">
        <f>IF(H8="","",SUBTOTAL(103,$H$7:H8))</f>
        <v>2</v>
      </c>
      <c r="B8" s="275" t="str">
        <f t="shared" si="0"/>
        <v>KORAB Maria</v>
      </c>
      <c r="C8" s="276">
        <f t="shared" si="1"/>
        <v>2010</v>
      </c>
      <c r="D8" s="275" t="str">
        <f t="shared" si="2"/>
        <v>SP Blizne</v>
      </c>
      <c r="E8" s="275" t="str">
        <f t="shared" si="3"/>
        <v>Jasienica Rosielna</v>
      </c>
      <c r="F8" s="275" t="str">
        <f t="shared" si="4"/>
        <v>brzozowski</v>
      </c>
      <c r="G8" s="277" t="str">
        <f t="shared" si="5"/>
        <v/>
      </c>
      <c r="H8" t="str">
        <f t="shared" si="6"/>
        <v>Korab Maria</v>
      </c>
      <c r="I8" s="268">
        <f>IF(H8="","",COUNTIF($H$7:H8,H8))</f>
        <v>1</v>
      </c>
      <c r="J8" t="s">
        <v>123</v>
      </c>
      <c r="K8" t="s">
        <v>91</v>
      </c>
      <c r="L8" s="283">
        <v>40179</v>
      </c>
      <c r="M8" t="s">
        <v>86</v>
      </c>
      <c r="N8" t="s">
        <v>71</v>
      </c>
      <c r="O8" t="s">
        <v>107</v>
      </c>
      <c r="Q8" t="s">
        <v>111</v>
      </c>
      <c r="R8" t="s">
        <v>109</v>
      </c>
      <c r="U8" t="s">
        <v>118</v>
      </c>
      <c r="V8" t="s">
        <v>77</v>
      </c>
      <c r="W8" t="s">
        <v>119</v>
      </c>
      <c r="X8" t="s">
        <v>94</v>
      </c>
      <c r="Y8" t="s">
        <v>120</v>
      </c>
      <c r="Z8" t="s">
        <v>121</v>
      </c>
      <c r="AA8" t="s">
        <v>121</v>
      </c>
      <c r="AB8" t="s">
        <v>121</v>
      </c>
      <c r="AC8" t="s">
        <v>122</v>
      </c>
      <c r="AD8">
        <v>134305279</v>
      </c>
      <c r="AE8">
        <v>134305279</v>
      </c>
    </row>
    <row r="9" spans="1:31">
      <c r="A9" s="185">
        <f>IF(H9="","",SUBTOTAL(103,$H$7:H9))</f>
        <v>3</v>
      </c>
      <c r="B9" s="275" t="str">
        <f t="shared" si="0"/>
        <v>KOPCZYK Julia</v>
      </c>
      <c r="C9" s="276">
        <f t="shared" si="1"/>
        <v>2010</v>
      </c>
      <c r="D9" s="275" t="str">
        <f t="shared" si="2"/>
        <v>SP Blizne</v>
      </c>
      <c r="E9" s="275" t="str">
        <f t="shared" si="3"/>
        <v>Jasienica Rosielna</v>
      </c>
      <c r="F9" s="275" t="str">
        <f t="shared" si="4"/>
        <v>brzozowski</v>
      </c>
      <c r="G9" s="277" t="str">
        <f t="shared" si="5"/>
        <v/>
      </c>
      <c r="H9" t="str">
        <f t="shared" si="6"/>
        <v>Kopczyk Julia</v>
      </c>
      <c r="I9" s="268">
        <f>IF(H9="","",COUNTIF($H$7:H9,H9))</f>
        <v>1</v>
      </c>
      <c r="J9" t="s">
        <v>124</v>
      </c>
      <c r="K9" t="s">
        <v>89</v>
      </c>
      <c r="L9" s="283">
        <v>40179</v>
      </c>
      <c r="M9" t="s">
        <v>86</v>
      </c>
      <c r="N9" t="s">
        <v>71</v>
      </c>
      <c r="O9" t="s">
        <v>107</v>
      </c>
      <c r="Q9" t="s">
        <v>111</v>
      </c>
      <c r="R9" t="s">
        <v>109</v>
      </c>
      <c r="U9" t="s">
        <v>118</v>
      </c>
      <c r="V9" t="s">
        <v>77</v>
      </c>
      <c r="W9" t="s">
        <v>119</v>
      </c>
      <c r="X9" t="s">
        <v>92</v>
      </c>
      <c r="Y9" t="s">
        <v>120</v>
      </c>
      <c r="Z9" t="s">
        <v>121</v>
      </c>
      <c r="AA9" t="s">
        <v>121</v>
      </c>
      <c r="AB9" t="s">
        <v>121</v>
      </c>
      <c r="AC9" t="s">
        <v>122</v>
      </c>
      <c r="AD9">
        <v>134305279</v>
      </c>
      <c r="AE9">
        <v>134305279</v>
      </c>
    </row>
    <row r="10" spans="1:31">
      <c r="A10" s="185">
        <f>IF(H10="","",SUBTOTAL(103,$H$7:H10))</f>
        <v>4</v>
      </c>
      <c r="B10" s="275" t="str">
        <f t="shared" si="0"/>
        <v>JAGIELSKA Sandra</v>
      </c>
      <c r="C10" s="276">
        <f t="shared" si="1"/>
        <v>2010</v>
      </c>
      <c r="D10" s="275" t="str">
        <f t="shared" si="2"/>
        <v>SP Blizne</v>
      </c>
      <c r="E10" s="275" t="str">
        <f t="shared" si="3"/>
        <v>Jasienica Rosielna</v>
      </c>
      <c r="F10" s="275" t="str">
        <f t="shared" si="4"/>
        <v>brzozowski</v>
      </c>
      <c r="G10" s="277" t="str">
        <f t="shared" si="5"/>
        <v/>
      </c>
      <c r="H10" t="str">
        <f t="shared" si="6"/>
        <v>Jagielska Sandra</v>
      </c>
      <c r="I10" s="268">
        <f>IF(H10="","",COUNTIF($H$7:H10,H10))</f>
        <v>1</v>
      </c>
      <c r="J10" t="s">
        <v>125</v>
      </c>
      <c r="K10" t="s">
        <v>126</v>
      </c>
      <c r="L10" s="283">
        <v>40179</v>
      </c>
      <c r="M10" t="s">
        <v>86</v>
      </c>
      <c r="N10" t="s">
        <v>71</v>
      </c>
      <c r="O10" t="s">
        <v>107</v>
      </c>
      <c r="Q10" t="s">
        <v>111</v>
      </c>
      <c r="R10" t="s">
        <v>109</v>
      </c>
      <c r="U10" t="s">
        <v>118</v>
      </c>
      <c r="V10" t="s">
        <v>77</v>
      </c>
      <c r="W10" t="s">
        <v>119</v>
      </c>
      <c r="X10" t="s">
        <v>92</v>
      </c>
      <c r="Y10" t="s">
        <v>120</v>
      </c>
      <c r="Z10" t="s">
        <v>121</v>
      </c>
      <c r="AA10" t="s">
        <v>121</v>
      </c>
      <c r="AB10" t="s">
        <v>121</v>
      </c>
      <c r="AC10" t="s">
        <v>122</v>
      </c>
      <c r="AD10">
        <v>134305279</v>
      </c>
      <c r="AE10">
        <v>134305279</v>
      </c>
    </row>
    <row r="11" spans="1:31">
      <c r="A11" s="185">
        <f>IF(H11="","",SUBTOTAL(103,$H$7:H11))</f>
        <v>5</v>
      </c>
      <c r="B11" s="275" t="str">
        <f t="shared" si="0"/>
        <v>JANTOSZ Nikola</v>
      </c>
      <c r="C11" s="276">
        <f t="shared" si="1"/>
        <v>2010</v>
      </c>
      <c r="D11" s="275" t="str">
        <f t="shared" si="2"/>
        <v>SP Blizne</v>
      </c>
      <c r="E11" s="275" t="str">
        <f t="shared" si="3"/>
        <v>Jasienica Rosielna</v>
      </c>
      <c r="F11" s="275" t="str">
        <f t="shared" si="4"/>
        <v>brzozowski</v>
      </c>
      <c r="G11" s="277" t="str">
        <f t="shared" si="5"/>
        <v/>
      </c>
      <c r="H11" t="str">
        <f t="shared" si="6"/>
        <v>Jantosz Nikola</v>
      </c>
      <c r="I11" s="268">
        <f>IF(H11="","",COUNTIF($H$7:H11,H11))</f>
        <v>1</v>
      </c>
      <c r="J11" t="s">
        <v>127</v>
      </c>
      <c r="K11" t="s">
        <v>90</v>
      </c>
      <c r="L11" s="283">
        <v>40179</v>
      </c>
      <c r="M11" t="s">
        <v>86</v>
      </c>
      <c r="N11" t="s">
        <v>71</v>
      </c>
      <c r="O11" t="s">
        <v>107</v>
      </c>
      <c r="Q11" t="s">
        <v>111</v>
      </c>
      <c r="R11" t="s">
        <v>109</v>
      </c>
      <c r="U11" t="s">
        <v>118</v>
      </c>
      <c r="V11" t="s">
        <v>77</v>
      </c>
      <c r="W11" t="s">
        <v>119</v>
      </c>
      <c r="X11" t="s">
        <v>92</v>
      </c>
      <c r="Y11" t="s">
        <v>120</v>
      </c>
      <c r="Z11" t="s">
        <v>121</v>
      </c>
      <c r="AA11" t="s">
        <v>121</v>
      </c>
      <c r="AB11" t="s">
        <v>121</v>
      </c>
      <c r="AC11" t="s">
        <v>122</v>
      </c>
      <c r="AD11">
        <v>134305279</v>
      </c>
      <c r="AE11">
        <v>134305279</v>
      </c>
    </row>
    <row r="12" spans="1:31">
      <c r="A12" s="185">
        <f>IF(H12="","",SUBTOTAL(103,$H$7:H12))</f>
        <v>6</v>
      </c>
      <c r="B12" s="275" t="str">
        <f t="shared" si="0"/>
        <v>DUTKA Hanna</v>
      </c>
      <c r="C12" s="276">
        <f t="shared" si="1"/>
        <v>2011</v>
      </c>
      <c r="D12" s="275" t="str">
        <f t="shared" si="2"/>
        <v>SMS Ustrzyki Dolne</v>
      </c>
      <c r="E12" s="275" t="str">
        <f t="shared" si="3"/>
        <v>Ustrzyki Dolne</v>
      </c>
      <c r="F12" s="275" t="str">
        <f t="shared" si="4"/>
        <v>bieszczadzki</v>
      </c>
      <c r="G12" s="277" t="str">
        <f t="shared" si="5"/>
        <v/>
      </c>
      <c r="H12" t="str">
        <f t="shared" si="6"/>
        <v>Dutka Hanna</v>
      </c>
      <c r="I12" s="268">
        <f>IF(H12="","",COUNTIF($H$7:H12,H12))</f>
        <v>1</v>
      </c>
      <c r="J12" t="s">
        <v>128</v>
      </c>
      <c r="K12" t="s">
        <v>129</v>
      </c>
      <c r="L12" s="283">
        <v>40544</v>
      </c>
      <c r="M12" t="s">
        <v>86</v>
      </c>
      <c r="N12" t="s">
        <v>71</v>
      </c>
      <c r="O12" t="s">
        <v>106</v>
      </c>
      <c r="Q12" t="s">
        <v>74</v>
      </c>
      <c r="R12" t="s">
        <v>75</v>
      </c>
      <c r="U12" t="s">
        <v>76</v>
      </c>
      <c r="V12" t="s">
        <v>77</v>
      </c>
      <c r="W12" t="s">
        <v>130</v>
      </c>
      <c r="X12" t="s">
        <v>99</v>
      </c>
      <c r="Y12" t="s">
        <v>80</v>
      </c>
      <c r="Z12" t="s">
        <v>81</v>
      </c>
      <c r="AA12" t="s">
        <v>75</v>
      </c>
      <c r="AB12" t="s">
        <v>82</v>
      </c>
      <c r="AC12">
        <v>6</v>
      </c>
      <c r="AD12">
        <v>134611605</v>
      </c>
      <c r="AE12">
        <v>134611605</v>
      </c>
    </row>
    <row r="13" spans="1:31">
      <c r="A13" s="185">
        <f>IF(H13="","",SUBTOTAL(103,$H$7:H13))</f>
        <v>7</v>
      </c>
      <c r="B13" s="275" t="str">
        <f t="shared" si="0"/>
        <v>DZIETCZYK Iga</v>
      </c>
      <c r="C13" s="276">
        <f t="shared" si="1"/>
        <v>2010</v>
      </c>
      <c r="D13" s="275" t="str">
        <f t="shared" si="2"/>
        <v>SMS Ustrzyki Dolne</v>
      </c>
      <c r="E13" s="275" t="str">
        <f t="shared" si="3"/>
        <v>Ustrzyki Dolne</v>
      </c>
      <c r="F13" s="275" t="str">
        <f t="shared" si="4"/>
        <v>bieszczadzki</v>
      </c>
      <c r="G13" s="277" t="str">
        <f t="shared" si="5"/>
        <v/>
      </c>
      <c r="H13" t="str">
        <f t="shared" si="6"/>
        <v>Dzietczyk Iga</v>
      </c>
      <c r="I13" s="268">
        <f>IF(H13="","",COUNTIF($H$7:H13,H13))</f>
        <v>1</v>
      </c>
      <c r="J13" t="s">
        <v>131</v>
      </c>
      <c r="K13" t="s">
        <v>132</v>
      </c>
      <c r="L13" s="283">
        <v>40179</v>
      </c>
      <c r="M13" t="s">
        <v>86</v>
      </c>
      <c r="N13" t="s">
        <v>71</v>
      </c>
      <c r="O13" t="s">
        <v>106</v>
      </c>
      <c r="Q13" t="s">
        <v>74</v>
      </c>
      <c r="R13" t="s">
        <v>75</v>
      </c>
      <c r="U13" t="s">
        <v>76</v>
      </c>
      <c r="V13" t="s">
        <v>77</v>
      </c>
      <c r="W13" t="s">
        <v>130</v>
      </c>
      <c r="X13" t="s">
        <v>133</v>
      </c>
      <c r="Y13" t="s">
        <v>80</v>
      </c>
      <c r="Z13" t="s">
        <v>81</v>
      </c>
      <c r="AA13" t="s">
        <v>75</v>
      </c>
      <c r="AB13" t="s">
        <v>82</v>
      </c>
      <c r="AC13">
        <v>6</v>
      </c>
      <c r="AD13">
        <v>134611605</v>
      </c>
      <c r="AE13">
        <v>134611605</v>
      </c>
    </row>
    <row r="14" spans="1:31">
      <c r="A14" s="185">
        <f>IF(H14="","",SUBTOTAL(103,$H$7:H14))</f>
        <v>8</v>
      </c>
      <c r="B14" s="275" t="str">
        <f t="shared" si="0"/>
        <v>RUSZELAK Martyna</v>
      </c>
      <c r="C14" s="276">
        <f t="shared" si="1"/>
        <v>2010</v>
      </c>
      <c r="D14" s="275" t="str">
        <f t="shared" si="2"/>
        <v>SMS Ustrzyki Dolne</v>
      </c>
      <c r="E14" s="275" t="str">
        <f t="shared" si="3"/>
        <v>Ustrzyki Dolne</v>
      </c>
      <c r="F14" s="275" t="str">
        <f t="shared" si="4"/>
        <v>bieszczadzki</v>
      </c>
      <c r="G14" s="277" t="str">
        <f t="shared" si="5"/>
        <v/>
      </c>
      <c r="H14" t="str">
        <f t="shared" si="6"/>
        <v>Ruszelak Martyna</v>
      </c>
      <c r="I14" s="268">
        <f>IF(H14="","",COUNTIF($H$7:H14,H14))</f>
        <v>1</v>
      </c>
      <c r="J14" t="s">
        <v>134</v>
      </c>
      <c r="K14" t="s">
        <v>87</v>
      </c>
      <c r="L14" s="283">
        <v>40179</v>
      </c>
      <c r="M14" t="s">
        <v>86</v>
      </c>
      <c r="N14" t="s">
        <v>71</v>
      </c>
      <c r="O14" t="s">
        <v>106</v>
      </c>
      <c r="Q14" t="s">
        <v>74</v>
      </c>
      <c r="R14" t="s">
        <v>75</v>
      </c>
      <c r="U14" t="s">
        <v>76</v>
      </c>
      <c r="V14" t="s">
        <v>77</v>
      </c>
      <c r="W14" t="s">
        <v>130</v>
      </c>
      <c r="X14" t="s">
        <v>94</v>
      </c>
      <c r="Y14" t="s">
        <v>80</v>
      </c>
      <c r="Z14" t="s">
        <v>81</v>
      </c>
      <c r="AA14" t="s">
        <v>75</v>
      </c>
      <c r="AB14" t="s">
        <v>82</v>
      </c>
      <c r="AC14">
        <v>6</v>
      </c>
      <c r="AD14">
        <v>134611605</v>
      </c>
      <c r="AE14">
        <v>134611605</v>
      </c>
    </row>
    <row r="15" spans="1:31">
      <c r="A15" s="185">
        <f>IF(H15="","",SUBTOTAL(103,$H$7:H15))</f>
        <v>9</v>
      </c>
      <c r="B15" s="275" t="str">
        <f t="shared" si="0"/>
        <v>DEC Amelia</v>
      </c>
      <c r="C15" s="276">
        <f t="shared" si="1"/>
        <v>2011</v>
      </c>
      <c r="D15" s="275" t="str">
        <f t="shared" si="2"/>
        <v>SMS Ustrzyki Dolne</v>
      </c>
      <c r="E15" s="275" t="str">
        <f t="shared" si="3"/>
        <v>Ustrzyki Dolne</v>
      </c>
      <c r="F15" s="275" t="str">
        <f t="shared" si="4"/>
        <v>bieszczadzki</v>
      </c>
      <c r="G15" s="277" t="str">
        <f t="shared" si="5"/>
        <v/>
      </c>
      <c r="H15" t="str">
        <f t="shared" si="6"/>
        <v>DEC AMELIA</v>
      </c>
      <c r="I15" s="268">
        <f>IF(H15="","",COUNTIF($H$7:H15,H15))</f>
        <v>1</v>
      </c>
      <c r="J15" t="s">
        <v>135</v>
      </c>
      <c r="K15" t="s">
        <v>136</v>
      </c>
      <c r="L15" s="283">
        <v>40544</v>
      </c>
      <c r="M15" t="s">
        <v>86</v>
      </c>
      <c r="N15" t="s">
        <v>71</v>
      </c>
      <c r="O15" t="s">
        <v>106</v>
      </c>
      <c r="Q15" t="s">
        <v>74</v>
      </c>
      <c r="R15" t="s">
        <v>75</v>
      </c>
      <c r="U15" t="s">
        <v>76</v>
      </c>
      <c r="V15" t="s">
        <v>77</v>
      </c>
      <c r="W15" t="s">
        <v>130</v>
      </c>
      <c r="X15" t="s">
        <v>99</v>
      </c>
      <c r="Y15" t="s">
        <v>80</v>
      </c>
      <c r="Z15" t="s">
        <v>81</v>
      </c>
      <c r="AA15" t="s">
        <v>75</v>
      </c>
      <c r="AB15" t="s">
        <v>82</v>
      </c>
      <c r="AC15">
        <v>6</v>
      </c>
      <c r="AD15">
        <v>134611605</v>
      </c>
      <c r="AE15">
        <v>134611605</v>
      </c>
    </row>
    <row r="16" spans="1:31">
      <c r="A16" s="185">
        <f>IF(H16="","",SUBTOTAL(103,$H$7:H16))</f>
        <v>10</v>
      </c>
      <c r="B16" s="275" t="str">
        <f t="shared" si="0"/>
        <v>KŁAPKOWSKA Paula</v>
      </c>
      <c r="C16" s="276">
        <f t="shared" si="1"/>
        <v>2010</v>
      </c>
      <c r="D16" s="275" t="str">
        <f t="shared" si="2"/>
        <v>SMS Ustrzyki Dolne</v>
      </c>
      <c r="E16" s="275" t="str">
        <f t="shared" si="3"/>
        <v>Ustrzyki Dolne</v>
      </c>
      <c r="F16" s="275" t="str">
        <f t="shared" si="4"/>
        <v>bieszczadzki</v>
      </c>
      <c r="G16" s="277" t="str">
        <f t="shared" si="5"/>
        <v/>
      </c>
      <c r="H16" t="str">
        <f t="shared" si="6"/>
        <v>Kłapkowska Paula</v>
      </c>
      <c r="I16" s="268">
        <f>IF(H16="","",COUNTIF($H$7:H16,H16))</f>
        <v>1</v>
      </c>
      <c r="J16" t="s">
        <v>137</v>
      </c>
      <c r="K16" t="s">
        <v>138</v>
      </c>
      <c r="L16" s="283">
        <v>40179</v>
      </c>
      <c r="M16" t="s">
        <v>86</v>
      </c>
      <c r="N16" t="s">
        <v>71</v>
      </c>
      <c r="O16" t="s">
        <v>106</v>
      </c>
      <c r="Q16" t="s">
        <v>74</v>
      </c>
      <c r="R16" t="s">
        <v>75</v>
      </c>
      <c r="U16" t="s">
        <v>76</v>
      </c>
      <c r="V16" t="s">
        <v>77</v>
      </c>
      <c r="W16" t="s">
        <v>130</v>
      </c>
      <c r="X16" t="s">
        <v>92</v>
      </c>
      <c r="Y16" t="s">
        <v>80</v>
      </c>
      <c r="Z16" t="s">
        <v>81</v>
      </c>
      <c r="AA16" t="s">
        <v>75</v>
      </c>
      <c r="AB16" t="s">
        <v>82</v>
      </c>
      <c r="AC16">
        <v>6</v>
      </c>
      <c r="AD16">
        <v>134611605</v>
      </c>
      <c r="AE16">
        <v>134611605</v>
      </c>
    </row>
    <row r="17" spans="1:31">
      <c r="A17" s="185">
        <f>IF(H17="","",SUBTOTAL(103,$H$7:H17))</f>
        <v>11</v>
      </c>
      <c r="B17" s="275" t="str">
        <f t="shared" si="0"/>
        <v>BUDZYK Ewa</v>
      </c>
      <c r="C17" s="276">
        <f t="shared" si="1"/>
        <v>2010</v>
      </c>
      <c r="D17" s="275" t="str">
        <f t="shared" si="2"/>
        <v>SP1 Ustrzyki Dolne</v>
      </c>
      <c r="E17" s="275" t="str">
        <f t="shared" si="3"/>
        <v>Ustrzyki Dolne</v>
      </c>
      <c r="F17" s="275" t="str">
        <f t="shared" si="4"/>
        <v>bieszczadzki</v>
      </c>
      <c r="G17" s="277" t="str">
        <f t="shared" si="5"/>
        <v/>
      </c>
      <c r="H17" t="str">
        <f t="shared" si="6"/>
        <v>Budzyk Ewa</v>
      </c>
      <c r="I17" s="268">
        <f>IF(H17="","",COUNTIF($H$7:H17,H17))</f>
        <v>1</v>
      </c>
      <c r="J17" t="s">
        <v>139</v>
      </c>
      <c r="K17" t="s">
        <v>140</v>
      </c>
      <c r="L17" s="283">
        <v>40179</v>
      </c>
      <c r="M17" t="s">
        <v>86</v>
      </c>
      <c r="N17" t="s">
        <v>71</v>
      </c>
      <c r="O17" t="s">
        <v>88</v>
      </c>
      <c r="Q17" t="s">
        <v>74</v>
      </c>
      <c r="R17" t="s">
        <v>75</v>
      </c>
      <c r="U17" t="s">
        <v>141</v>
      </c>
      <c r="V17" t="s">
        <v>77</v>
      </c>
      <c r="W17" t="s">
        <v>142</v>
      </c>
      <c r="X17" t="s">
        <v>92</v>
      </c>
      <c r="Y17" t="s">
        <v>80</v>
      </c>
      <c r="Z17" t="s">
        <v>75</v>
      </c>
      <c r="AA17" t="s">
        <v>75</v>
      </c>
      <c r="AB17" t="s">
        <v>143</v>
      </c>
      <c r="AC17">
        <v>21</v>
      </c>
      <c r="AD17">
        <v>134611421</v>
      </c>
      <c r="AE17">
        <v>134611421</v>
      </c>
    </row>
    <row r="18" spans="1:31">
      <c r="A18" s="185">
        <f>IF(H18="","",SUBTOTAL(103,$H$7:H18))</f>
        <v>12</v>
      </c>
      <c r="B18" s="275" t="str">
        <f t="shared" si="0"/>
        <v>KRUK Małgorzata</v>
      </c>
      <c r="C18" s="276">
        <f t="shared" si="1"/>
        <v>2010</v>
      </c>
      <c r="D18" s="275" t="str">
        <f t="shared" si="2"/>
        <v>SP1 Ustrzyki Dolne</v>
      </c>
      <c r="E18" s="275" t="str">
        <f t="shared" si="3"/>
        <v>Ustrzyki Dolne</v>
      </c>
      <c r="F18" s="275" t="str">
        <f t="shared" si="4"/>
        <v>bieszczadzki</v>
      </c>
      <c r="G18" s="277" t="str">
        <f t="shared" si="5"/>
        <v/>
      </c>
      <c r="H18" t="str">
        <f t="shared" si="6"/>
        <v>Kruk Małgorzata</v>
      </c>
      <c r="I18" s="268">
        <f>IF(H18="","",COUNTIF($H$7:H18,H18))</f>
        <v>1</v>
      </c>
      <c r="J18" t="s">
        <v>144</v>
      </c>
      <c r="K18" t="s">
        <v>145</v>
      </c>
      <c r="L18" s="283">
        <v>40179</v>
      </c>
      <c r="M18" t="s">
        <v>86</v>
      </c>
      <c r="N18" t="s">
        <v>71</v>
      </c>
      <c r="O18" t="s">
        <v>88</v>
      </c>
      <c r="Q18" t="s">
        <v>74</v>
      </c>
      <c r="R18" t="s">
        <v>75</v>
      </c>
      <c r="U18" t="s">
        <v>141</v>
      </c>
      <c r="V18" t="s">
        <v>77</v>
      </c>
      <c r="W18" t="s">
        <v>142</v>
      </c>
      <c r="X18" t="s">
        <v>92</v>
      </c>
      <c r="Y18" t="s">
        <v>80</v>
      </c>
      <c r="Z18" t="s">
        <v>75</v>
      </c>
      <c r="AA18" t="s">
        <v>75</v>
      </c>
      <c r="AB18" t="s">
        <v>143</v>
      </c>
      <c r="AC18">
        <v>21</v>
      </c>
      <c r="AD18">
        <v>134611421</v>
      </c>
      <c r="AE18">
        <v>134611421</v>
      </c>
    </row>
    <row r="19" spans="1:31">
      <c r="A19" s="185">
        <f>IF(H19="","",SUBTOTAL(103,$H$7:H19))</f>
        <v>13</v>
      </c>
      <c r="B19" s="275" t="str">
        <f t="shared" si="0"/>
        <v>KUŚMIDER Jagoda</v>
      </c>
      <c r="C19" s="276">
        <f t="shared" si="1"/>
        <v>2010</v>
      </c>
      <c r="D19" s="275" t="str">
        <f t="shared" si="2"/>
        <v>SP1 Ustrzyki Dolne</v>
      </c>
      <c r="E19" s="275" t="str">
        <f t="shared" si="3"/>
        <v>Ustrzyki Dolne</v>
      </c>
      <c r="F19" s="275" t="str">
        <f t="shared" si="4"/>
        <v>bieszczadzki</v>
      </c>
      <c r="G19" s="277" t="str">
        <f t="shared" si="5"/>
        <v/>
      </c>
      <c r="H19" t="str">
        <f t="shared" si="6"/>
        <v>Kuśmider Jagoda</v>
      </c>
      <c r="I19" s="268">
        <f>IF(H19="","",COUNTIF($H$7:H19,H19))</f>
        <v>1</v>
      </c>
      <c r="J19" t="s">
        <v>146</v>
      </c>
      <c r="K19" t="s">
        <v>147</v>
      </c>
      <c r="L19" s="283">
        <v>40179</v>
      </c>
      <c r="M19" t="s">
        <v>86</v>
      </c>
      <c r="N19" t="s">
        <v>71</v>
      </c>
      <c r="O19" t="s">
        <v>88</v>
      </c>
      <c r="Q19" t="s">
        <v>74</v>
      </c>
      <c r="R19" t="s">
        <v>75</v>
      </c>
      <c r="U19" t="s">
        <v>141</v>
      </c>
      <c r="V19" t="s">
        <v>77</v>
      </c>
      <c r="W19" t="s">
        <v>142</v>
      </c>
      <c r="X19" t="s">
        <v>92</v>
      </c>
      <c r="Y19" t="s">
        <v>80</v>
      </c>
      <c r="Z19" t="s">
        <v>75</v>
      </c>
      <c r="AA19" t="s">
        <v>75</v>
      </c>
      <c r="AB19" t="s">
        <v>143</v>
      </c>
      <c r="AC19">
        <v>21</v>
      </c>
      <c r="AD19">
        <v>134611421</v>
      </c>
      <c r="AE19">
        <v>134611421</v>
      </c>
    </row>
    <row r="20" spans="1:31">
      <c r="A20" s="185">
        <f>IF(H20="","",SUBTOTAL(103,$H$7:H20))</f>
        <v>14</v>
      </c>
      <c r="B20" s="275" t="str">
        <f t="shared" si="0"/>
        <v>DUSZCZYK Zuzanna</v>
      </c>
      <c r="C20" s="276">
        <f t="shared" si="1"/>
        <v>2010</v>
      </c>
      <c r="D20" s="275" t="str">
        <f t="shared" si="2"/>
        <v>SP1 Ustrzyki Dolne</v>
      </c>
      <c r="E20" s="275" t="str">
        <f t="shared" si="3"/>
        <v>Ustrzyki Dolne</v>
      </c>
      <c r="F20" s="275" t="str">
        <f t="shared" si="4"/>
        <v>bieszczadzki</v>
      </c>
      <c r="G20" s="277" t="str">
        <f t="shared" si="5"/>
        <v/>
      </c>
      <c r="H20" t="str">
        <f t="shared" si="6"/>
        <v>Duszczyk Zuzanna</v>
      </c>
      <c r="I20" s="268">
        <f>IF(H20="","",COUNTIF($H$7:H20,H20))</f>
        <v>1</v>
      </c>
      <c r="J20" t="s">
        <v>148</v>
      </c>
      <c r="K20" t="s">
        <v>149</v>
      </c>
      <c r="L20" s="283">
        <v>40179</v>
      </c>
      <c r="M20" t="s">
        <v>86</v>
      </c>
      <c r="N20" t="s">
        <v>71</v>
      </c>
      <c r="O20" t="s">
        <v>88</v>
      </c>
      <c r="Q20" t="s">
        <v>74</v>
      </c>
      <c r="R20" t="s">
        <v>75</v>
      </c>
      <c r="U20" t="s">
        <v>141</v>
      </c>
      <c r="V20" t="s">
        <v>77</v>
      </c>
      <c r="W20" t="s">
        <v>142</v>
      </c>
      <c r="X20" t="s">
        <v>92</v>
      </c>
      <c r="Y20" t="s">
        <v>80</v>
      </c>
      <c r="Z20" t="s">
        <v>75</v>
      </c>
      <c r="AA20" t="s">
        <v>75</v>
      </c>
      <c r="AB20" t="s">
        <v>143</v>
      </c>
      <c r="AC20">
        <v>21</v>
      </c>
      <c r="AD20">
        <v>134611421</v>
      </c>
      <c r="AE20">
        <v>134611421</v>
      </c>
    </row>
    <row r="21" spans="1:31">
      <c r="A21" s="185">
        <f>IF(H21="","",SUBTOTAL(103,$H$7:H21))</f>
        <v>15</v>
      </c>
      <c r="B21" s="275" t="str">
        <f t="shared" si="0"/>
        <v>SZYDEŁKO Anna</v>
      </c>
      <c r="C21" s="276">
        <f t="shared" si="1"/>
        <v>2010</v>
      </c>
      <c r="D21" s="275" t="str">
        <f t="shared" si="2"/>
        <v>SP1 Ustrzyki Dolne</v>
      </c>
      <c r="E21" s="275" t="str">
        <f t="shared" si="3"/>
        <v>Ustrzyki Dolne</v>
      </c>
      <c r="F21" s="275" t="str">
        <f t="shared" si="4"/>
        <v>bieszczadzki</v>
      </c>
      <c r="G21" s="277" t="str">
        <f t="shared" si="5"/>
        <v/>
      </c>
      <c r="H21" t="str">
        <f t="shared" si="6"/>
        <v>Szydełko Anna</v>
      </c>
      <c r="I21" s="268">
        <f>IF(H21="","",COUNTIF($H$7:H21,H21))</f>
        <v>1</v>
      </c>
      <c r="J21" t="s">
        <v>150</v>
      </c>
      <c r="K21" t="s">
        <v>151</v>
      </c>
      <c r="L21" s="283">
        <v>40179</v>
      </c>
      <c r="M21" t="s">
        <v>86</v>
      </c>
      <c r="N21" t="s">
        <v>71</v>
      </c>
      <c r="O21" t="s">
        <v>88</v>
      </c>
      <c r="Q21" t="s">
        <v>74</v>
      </c>
      <c r="R21" t="s">
        <v>75</v>
      </c>
      <c r="U21" t="s">
        <v>141</v>
      </c>
      <c r="V21" t="s">
        <v>77</v>
      </c>
      <c r="W21" t="s">
        <v>142</v>
      </c>
      <c r="X21" t="s">
        <v>92</v>
      </c>
      <c r="Y21" t="s">
        <v>80</v>
      </c>
      <c r="Z21" t="s">
        <v>75</v>
      </c>
      <c r="AA21" t="s">
        <v>75</v>
      </c>
      <c r="AB21" t="s">
        <v>143</v>
      </c>
      <c r="AC21">
        <v>21</v>
      </c>
      <c r="AD21">
        <v>134611421</v>
      </c>
      <c r="AE21">
        <v>134611421</v>
      </c>
    </row>
    <row r="22" spans="1:31" s="284" customFormat="1">
      <c r="A22" s="286">
        <f>IF(H22="","",SUBTOTAL(103,$H$7:H22))</f>
        <v>16</v>
      </c>
      <c r="B22" s="284" t="str">
        <f t="shared" si="0"/>
        <v>WRONOWSKA Wiktoria</v>
      </c>
      <c r="C22" s="285">
        <f t="shared" si="1"/>
        <v>2010</v>
      </c>
      <c r="D22" s="284" t="str">
        <f t="shared" si="2"/>
        <v>SP1 Ustrzyki Dolne</v>
      </c>
      <c r="E22" s="284" t="str">
        <f t="shared" si="3"/>
        <v>Ustrzyki Dolne</v>
      </c>
      <c r="F22" s="284" t="str">
        <f t="shared" si="4"/>
        <v>bieszczadzki</v>
      </c>
      <c r="G22" s="286" t="str">
        <f t="shared" si="5"/>
        <v/>
      </c>
      <c r="H22" s="284" t="str">
        <f t="shared" si="6"/>
        <v>Wronowska Wiktoria</v>
      </c>
      <c r="I22" s="286">
        <f>IF(H22="","",COUNTIF($H$7:H22,H22))</f>
        <v>1</v>
      </c>
      <c r="J22" s="284" t="s">
        <v>152</v>
      </c>
      <c r="K22" s="284" t="s">
        <v>153</v>
      </c>
      <c r="L22" s="290">
        <v>40179</v>
      </c>
      <c r="M22" s="284" t="s">
        <v>86</v>
      </c>
      <c r="N22" s="284" t="s">
        <v>71</v>
      </c>
      <c r="O22" s="284" t="s">
        <v>88</v>
      </c>
      <c r="Q22" s="284" t="s">
        <v>74</v>
      </c>
      <c r="R22" s="284" t="s">
        <v>75</v>
      </c>
      <c r="U22" s="284" t="s">
        <v>141</v>
      </c>
      <c r="V22" s="284" t="s">
        <v>77</v>
      </c>
      <c r="W22" s="284" t="s">
        <v>142</v>
      </c>
      <c r="X22" s="284" t="s">
        <v>92</v>
      </c>
      <c r="Y22" s="284" t="s">
        <v>80</v>
      </c>
      <c r="Z22" s="284" t="s">
        <v>75</v>
      </c>
      <c r="AA22" s="284" t="s">
        <v>75</v>
      </c>
      <c r="AB22" s="284" t="s">
        <v>143</v>
      </c>
      <c r="AC22" s="284">
        <v>21</v>
      </c>
      <c r="AD22" s="284">
        <v>134611421</v>
      </c>
      <c r="AE22" s="284">
        <v>134611421</v>
      </c>
    </row>
    <row r="23" spans="1:31">
      <c r="A23" s="185">
        <f>IF(H23="","",SUBTOTAL(103,$H$7:H23))</f>
        <v>17</v>
      </c>
      <c r="B23" s="275" t="str">
        <f t="shared" si="0"/>
        <v>RAJTER Oktawia</v>
      </c>
      <c r="C23" s="276">
        <f t="shared" si="1"/>
        <v>2010</v>
      </c>
      <c r="D23" s="275" t="str">
        <f t="shared" si="2"/>
        <v>SP Besko</v>
      </c>
      <c r="E23" s="275" t="str">
        <f t="shared" si="3"/>
        <v>Besko</v>
      </c>
      <c r="F23" s="275" t="str">
        <f t="shared" si="4"/>
        <v>sanocki</v>
      </c>
      <c r="G23" s="277" t="str">
        <f t="shared" si="5"/>
        <v/>
      </c>
      <c r="H23" t="str">
        <f t="shared" si="6"/>
        <v>Rajter Oktawia</v>
      </c>
      <c r="I23" s="268">
        <f>IF(H23="","",COUNTIF($H$7:H23,H23))</f>
        <v>1</v>
      </c>
      <c r="J23" t="s">
        <v>154</v>
      </c>
      <c r="K23" t="s">
        <v>155</v>
      </c>
      <c r="L23" s="283">
        <v>40179</v>
      </c>
      <c r="M23" t="s">
        <v>86</v>
      </c>
      <c r="N23" t="s">
        <v>71</v>
      </c>
      <c r="O23" t="s">
        <v>156</v>
      </c>
      <c r="Q23" t="s">
        <v>112</v>
      </c>
      <c r="R23" t="s">
        <v>157</v>
      </c>
      <c r="U23" t="s">
        <v>158</v>
      </c>
      <c r="V23" t="s">
        <v>77</v>
      </c>
      <c r="W23" t="s">
        <v>159</v>
      </c>
      <c r="X23" t="s">
        <v>160</v>
      </c>
      <c r="Y23" t="s">
        <v>161</v>
      </c>
      <c r="Z23" t="s">
        <v>157</v>
      </c>
      <c r="AA23" t="s">
        <v>157</v>
      </c>
      <c r="AB23" t="s">
        <v>162</v>
      </c>
      <c r="AC23">
        <v>54</v>
      </c>
      <c r="AD23">
        <v>134673530</v>
      </c>
      <c r="AE23">
        <v>134673530</v>
      </c>
    </row>
    <row r="24" spans="1:31">
      <c r="A24" s="185">
        <f>IF(H24="","",SUBTOTAL(103,$H$7:H24))</f>
        <v>18</v>
      </c>
      <c r="B24" s="275" t="str">
        <f t="shared" si="0"/>
        <v>MROCZKOWSKA Blanka</v>
      </c>
      <c r="C24" s="276">
        <f t="shared" si="1"/>
        <v>2010</v>
      </c>
      <c r="D24" s="275" t="str">
        <f t="shared" si="2"/>
        <v>SP Besko</v>
      </c>
      <c r="E24" s="275" t="str">
        <f t="shared" si="3"/>
        <v>Besko</v>
      </c>
      <c r="F24" s="275" t="str">
        <f t="shared" si="4"/>
        <v>sanocki</v>
      </c>
      <c r="G24" s="277" t="str">
        <f t="shared" si="5"/>
        <v/>
      </c>
      <c r="H24" t="str">
        <f t="shared" si="6"/>
        <v>Mroczkowska Blanka</v>
      </c>
      <c r="I24" s="268">
        <f>IF(H24="","",COUNTIF($H$7:H24,H24))</f>
        <v>1</v>
      </c>
      <c r="J24" t="s">
        <v>163</v>
      </c>
      <c r="K24" t="s">
        <v>164</v>
      </c>
      <c r="L24" s="283">
        <v>40179</v>
      </c>
      <c r="M24" t="s">
        <v>86</v>
      </c>
      <c r="N24" t="s">
        <v>71</v>
      </c>
      <c r="O24" t="s">
        <v>156</v>
      </c>
      <c r="Q24" t="s">
        <v>112</v>
      </c>
      <c r="R24" t="s">
        <v>157</v>
      </c>
      <c r="U24" t="s">
        <v>158</v>
      </c>
      <c r="V24" t="s">
        <v>77</v>
      </c>
      <c r="W24" t="s">
        <v>159</v>
      </c>
      <c r="X24" t="s">
        <v>165</v>
      </c>
      <c r="Y24" t="s">
        <v>161</v>
      </c>
      <c r="Z24" t="s">
        <v>157</v>
      </c>
      <c r="AA24" t="s">
        <v>157</v>
      </c>
      <c r="AB24" t="s">
        <v>162</v>
      </c>
      <c r="AC24">
        <v>54</v>
      </c>
      <c r="AD24">
        <v>134673530</v>
      </c>
      <c r="AE24">
        <v>134673530</v>
      </c>
    </row>
    <row r="25" spans="1:31">
      <c r="A25" s="185">
        <f>IF(H25="","",SUBTOTAL(103,$H$7:H25))</f>
        <v>19</v>
      </c>
      <c r="B25" s="275" t="str">
        <f t="shared" si="0"/>
        <v>MROCZKOWSKA Beata</v>
      </c>
      <c r="C25" s="276">
        <f t="shared" si="1"/>
        <v>2010</v>
      </c>
      <c r="D25" s="275" t="str">
        <f t="shared" si="2"/>
        <v>SP Besko</v>
      </c>
      <c r="E25" s="275" t="str">
        <f t="shared" si="3"/>
        <v>Besko</v>
      </c>
      <c r="F25" s="275" t="str">
        <f t="shared" si="4"/>
        <v>sanocki</v>
      </c>
      <c r="G25" s="277" t="str">
        <f t="shared" si="5"/>
        <v/>
      </c>
      <c r="H25" t="str">
        <f t="shared" si="6"/>
        <v>Mroczkowska Beata</v>
      </c>
      <c r="I25" s="268">
        <f>IF(H25="","",COUNTIF($H$7:H25,H25))</f>
        <v>1</v>
      </c>
      <c r="J25" t="s">
        <v>163</v>
      </c>
      <c r="K25" t="s">
        <v>166</v>
      </c>
      <c r="L25" s="283">
        <v>40179</v>
      </c>
      <c r="M25" t="s">
        <v>86</v>
      </c>
      <c r="N25" t="s">
        <v>71</v>
      </c>
      <c r="O25" t="s">
        <v>156</v>
      </c>
      <c r="Q25" t="s">
        <v>112</v>
      </c>
      <c r="R25" t="s">
        <v>157</v>
      </c>
      <c r="U25" t="s">
        <v>158</v>
      </c>
      <c r="V25" t="s">
        <v>77</v>
      </c>
      <c r="W25" t="s">
        <v>159</v>
      </c>
      <c r="X25" t="s">
        <v>160</v>
      </c>
      <c r="Y25" t="s">
        <v>161</v>
      </c>
      <c r="Z25" t="s">
        <v>157</v>
      </c>
      <c r="AA25" t="s">
        <v>157</v>
      </c>
      <c r="AB25" t="s">
        <v>162</v>
      </c>
      <c r="AC25">
        <v>54</v>
      </c>
      <c r="AD25">
        <v>134673530</v>
      </c>
      <c r="AE25">
        <v>134673530</v>
      </c>
    </row>
    <row r="26" spans="1:31">
      <c r="A26" s="185">
        <f>IF(H26="","",SUBTOTAL(103,$H$7:H26))</f>
        <v>20</v>
      </c>
      <c r="B26" s="275" t="str">
        <f t="shared" si="0"/>
        <v>KIJOWSKA Amelia</v>
      </c>
      <c r="C26" s="276">
        <f t="shared" si="1"/>
        <v>2010</v>
      </c>
      <c r="D26" s="275" t="str">
        <f t="shared" si="2"/>
        <v>SP Besko</v>
      </c>
      <c r="E26" s="275" t="str">
        <f t="shared" si="3"/>
        <v>Besko</v>
      </c>
      <c r="F26" s="275" t="str">
        <f t="shared" si="4"/>
        <v>sanocki</v>
      </c>
      <c r="G26" s="277" t="str">
        <f t="shared" si="5"/>
        <v/>
      </c>
      <c r="H26" t="str">
        <f t="shared" si="6"/>
        <v>Kijowska Amelia</v>
      </c>
      <c r="I26" s="268">
        <f>IF(H26="","",COUNTIF($H$7:H26,H26))</f>
        <v>1</v>
      </c>
      <c r="J26" t="s">
        <v>167</v>
      </c>
      <c r="K26" t="s">
        <v>168</v>
      </c>
      <c r="L26" s="283">
        <v>40179</v>
      </c>
      <c r="M26" t="s">
        <v>86</v>
      </c>
      <c r="N26" t="s">
        <v>71</v>
      </c>
      <c r="O26" t="s">
        <v>156</v>
      </c>
      <c r="Q26" t="s">
        <v>112</v>
      </c>
      <c r="R26" t="s">
        <v>157</v>
      </c>
      <c r="U26" t="s">
        <v>158</v>
      </c>
      <c r="V26" t="s">
        <v>77</v>
      </c>
      <c r="W26" t="s">
        <v>159</v>
      </c>
      <c r="X26" t="s">
        <v>160</v>
      </c>
      <c r="Y26" t="s">
        <v>161</v>
      </c>
      <c r="Z26" t="s">
        <v>157</v>
      </c>
      <c r="AA26" t="s">
        <v>157</v>
      </c>
      <c r="AB26" t="s">
        <v>162</v>
      </c>
      <c r="AC26">
        <v>54</v>
      </c>
      <c r="AD26">
        <v>134673530</v>
      </c>
      <c r="AE26">
        <v>134673530</v>
      </c>
    </row>
    <row r="27" spans="1:31">
      <c r="A27" s="185">
        <f>IF(H27="","",SUBTOTAL(103,$H$7:H27))</f>
        <v>21</v>
      </c>
      <c r="B27" s="275" t="str">
        <f t="shared" si="0"/>
        <v>BORZĘCKA Sara</v>
      </c>
      <c r="C27" s="276">
        <f t="shared" si="1"/>
        <v>2010</v>
      </c>
      <c r="D27" s="275" t="str">
        <f t="shared" si="2"/>
        <v>SP Besko</v>
      </c>
      <c r="E27" s="275" t="str">
        <f t="shared" si="3"/>
        <v>Besko</v>
      </c>
      <c r="F27" s="275" t="str">
        <f t="shared" si="4"/>
        <v>sanocki</v>
      </c>
      <c r="G27" s="277" t="str">
        <f t="shared" si="5"/>
        <v/>
      </c>
      <c r="H27" t="str">
        <f t="shared" si="6"/>
        <v>Borzęcka Sara</v>
      </c>
      <c r="I27" s="268">
        <f>IF(H27="","",COUNTIF($H$7:H27,H27))</f>
        <v>1</v>
      </c>
      <c r="J27" t="s">
        <v>169</v>
      </c>
      <c r="K27" t="s">
        <v>170</v>
      </c>
      <c r="L27" s="283">
        <v>40179</v>
      </c>
      <c r="M27" t="s">
        <v>86</v>
      </c>
      <c r="N27" t="s">
        <v>71</v>
      </c>
      <c r="O27" t="s">
        <v>156</v>
      </c>
      <c r="Q27" t="s">
        <v>112</v>
      </c>
      <c r="R27" t="s">
        <v>157</v>
      </c>
      <c r="U27" t="s">
        <v>158</v>
      </c>
      <c r="V27" t="s">
        <v>77</v>
      </c>
      <c r="W27" t="s">
        <v>159</v>
      </c>
      <c r="X27" t="s">
        <v>160</v>
      </c>
      <c r="Y27" t="s">
        <v>161</v>
      </c>
      <c r="Z27" t="s">
        <v>157</v>
      </c>
      <c r="AA27" t="s">
        <v>157</v>
      </c>
      <c r="AB27" t="s">
        <v>162</v>
      </c>
      <c r="AC27">
        <v>54</v>
      </c>
      <c r="AD27">
        <v>134673530</v>
      </c>
      <c r="AE27">
        <v>134673530</v>
      </c>
    </row>
    <row r="28" spans="1:31">
      <c r="A28" s="185">
        <f>IF(H28="","",SUBTOTAL(103,$H$7:H28))</f>
        <v>22</v>
      </c>
      <c r="B28" s="275" t="str">
        <f t="shared" si="0"/>
        <v>NYCZ Michalina</v>
      </c>
      <c r="C28" s="276">
        <f t="shared" si="1"/>
        <v>2010</v>
      </c>
      <c r="D28" s="275" t="str">
        <f t="shared" si="2"/>
        <v>SP Besko</v>
      </c>
      <c r="E28" s="275" t="str">
        <f t="shared" si="3"/>
        <v>Besko</v>
      </c>
      <c r="F28" s="275" t="str">
        <f t="shared" si="4"/>
        <v>sanocki</v>
      </c>
      <c r="G28" s="277" t="str">
        <f t="shared" si="5"/>
        <v>Rezerwowa</v>
      </c>
      <c r="H28" t="str">
        <f t="shared" si="6"/>
        <v>Nycz Michalina</v>
      </c>
      <c r="I28" s="268">
        <f>IF(H28="","",COUNTIF($H$7:H28,H28))</f>
        <v>1</v>
      </c>
      <c r="J28" t="s">
        <v>171</v>
      </c>
      <c r="K28" t="s">
        <v>172</v>
      </c>
      <c r="L28" s="283">
        <v>40179</v>
      </c>
      <c r="M28" t="s">
        <v>86</v>
      </c>
      <c r="N28" t="s">
        <v>71</v>
      </c>
      <c r="O28" t="s">
        <v>156</v>
      </c>
      <c r="P28" t="s">
        <v>173</v>
      </c>
      <c r="Q28" t="s">
        <v>112</v>
      </c>
      <c r="R28" t="s">
        <v>157</v>
      </c>
      <c r="U28" t="s">
        <v>158</v>
      </c>
      <c r="V28" t="s">
        <v>77</v>
      </c>
      <c r="W28" t="s">
        <v>159</v>
      </c>
      <c r="X28" t="s">
        <v>160</v>
      </c>
      <c r="Y28" t="s">
        <v>161</v>
      </c>
      <c r="Z28" t="s">
        <v>157</v>
      </c>
      <c r="AA28" t="s">
        <v>157</v>
      </c>
      <c r="AB28" t="s">
        <v>162</v>
      </c>
      <c r="AC28">
        <v>54</v>
      </c>
      <c r="AD28">
        <v>134673530</v>
      </c>
      <c r="AE28">
        <v>134673530</v>
      </c>
    </row>
    <row r="29" spans="1:31">
      <c r="A29" s="185">
        <f>IF(H29="","",SUBTOTAL(103,$H$7:H29))</f>
        <v>23</v>
      </c>
      <c r="B29" s="275" t="str">
        <f t="shared" si="0"/>
        <v>DWORZAŃSKA Aleksandra</v>
      </c>
      <c r="C29" s="276">
        <f t="shared" si="1"/>
        <v>2011</v>
      </c>
      <c r="D29" s="275" t="str">
        <f t="shared" si="2"/>
        <v>SP3 Sanok</v>
      </c>
      <c r="E29" s="275" t="str">
        <f t="shared" si="3"/>
        <v>Sanok</v>
      </c>
      <c r="F29" s="275" t="str">
        <f t="shared" si="4"/>
        <v>sanocki</v>
      </c>
      <c r="G29" s="277" t="str">
        <f t="shared" si="5"/>
        <v/>
      </c>
      <c r="H29" t="str">
        <f t="shared" si="6"/>
        <v>Dworzańska Aleksandra</v>
      </c>
      <c r="I29" s="268">
        <f>IF(H29="","",COUNTIF($H$7:H29,H29))</f>
        <v>1</v>
      </c>
      <c r="J29" t="s">
        <v>174</v>
      </c>
      <c r="K29" t="s">
        <v>175</v>
      </c>
      <c r="L29" s="283">
        <v>40544</v>
      </c>
      <c r="M29" t="s">
        <v>86</v>
      </c>
      <c r="N29" t="s">
        <v>71</v>
      </c>
      <c r="O29" t="s">
        <v>190</v>
      </c>
      <c r="Q29" t="s">
        <v>112</v>
      </c>
      <c r="R29" t="s">
        <v>110</v>
      </c>
      <c r="U29" t="s">
        <v>176</v>
      </c>
      <c r="V29" t="s">
        <v>77</v>
      </c>
      <c r="W29" t="s">
        <v>177</v>
      </c>
      <c r="X29" t="s">
        <v>178</v>
      </c>
      <c r="Y29" t="s">
        <v>179</v>
      </c>
      <c r="Z29" t="s">
        <v>180</v>
      </c>
      <c r="AA29" t="s">
        <v>110</v>
      </c>
      <c r="AB29" t="s">
        <v>181</v>
      </c>
      <c r="AC29">
        <v>4</v>
      </c>
      <c r="AD29">
        <v>134631071</v>
      </c>
      <c r="AE29">
        <v>134631071</v>
      </c>
    </row>
    <row r="30" spans="1:31">
      <c r="A30" s="185">
        <f>IF(H30="","",SUBTOTAL(103,$H$7:H30))</f>
        <v>24</v>
      </c>
      <c r="B30" s="284" t="str">
        <f>IF(H30="","",TRIM((UPPER((LEFT(H30,FIND(" ",H30)-1)))&amp;" "&amp;PROPER(RIGHT(H30,LEN(H30)-FIND(" ",H30))))))</f>
        <v>JANUSZ Kaja</v>
      </c>
      <c r="C30" s="285">
        <f>IF(L30="","",YEAR(L30))</f>
        <v>2011</v>
      </c>
      <c r="D30" s="275" t="str">
        <f t="shared" si="2"/>
        <v>SP3 Sanok</v>
      </c>
      <c r="E30" s="275" t="str">
        <f t="shared" si="3"/>
        <v>Sanok</v>
      </c>
      <c r="F30" s="275" t="str">
        <f t="shared" si="4"/>
        <v>sanocki</v>
      </c>
      <c r="G30" s="277" t="str">
        <f t="shared" si="5"/>
        <v/>
      </c>
      <c r="H30" s="284" t="str">
        <f>IF(J30="","",J30&amp;" "&amp;K30)</f>
        <v>Janusz Kaja</v>
      </c>
      <c r="I30" s="286">
        <f>IF(H30="","",COUNTIF($H$7:H30,H30))</f>
        <v>1</v>
      </c>
      <c r="J30" t="s">
        <v>182</v>
      </c>
      <c r="K30" t="s">
        <v>183</v>
      </c>
      <c r="L30" s="283">
        <v>40544</v>
      </c>
      <c r="M30" t="s">
        <v>86</v>
      </c>
      <c r="N30" t="s">
        <v>71</v>
      </c>
      <c r="O30" t="s">
        <v>190</v>
      </c>
      <c r="Q30" t="s">
        <v>112</v>
      </c>
      <c r="R30" t="s">
        <v>110</v>
      </c>
      <c r="U30" s="284" t="s">
        <v>176</v>
      </c>
      <c r="V30" s="284" t="s">
        <v>77</v>
      </c>
      <c r="W30" s="284" t="s">
        <v>177</v>
      </c>
      <c r="X30" s="284" t="s">
        <v>184</v>
      </c>
      <c r="Y30" s="284" t="s">
        <v>179</v>
      </c>
      <c r="Z30" s="284" t="s">
        <v>180</v>
      </c>
      <c r="AA30" s="284" t="s">
        <v>110</v>
      </c>
      <c r="AB30" t="s">
        <v>181</v>
      </c>
      <c r="AC30">
        <v>4</v>
      </c>
      <c r="AD30">
        <v>134631071</v>
      </c>
      <c r="AE30">
        <v>134631071</v>
      </c>
    </row>
    <row r="31" spans="1:31">
      <c r="A31" s="185">
        <f>IF(H31="","",SUBTOTAL(103,$H$7:H31))</f>
        <v>25</v>
      </c>
      <c r="B31" s="275" t="str">
        <f t="shared" ref="B31:B59" si="7">IF(H31="","",TRIM((UPPER((LEFT(H31,FIND(" ",H31)-1)))&amp;" "&amp;PROPER(RIGHT(H31,LEN(H31)-FIND(" ",H31))))))</f>
        <v>ZUBEL Emilia</v>
      </c>
      <c r="C31" s="276">
        <f t="shared" ref="C31:C59" si="8">IF(L31="","",YEAR(L31))</f>
        <v>2011</v>
      </c>
      <c r="D31" s="275" t="str">
        <f t="shared" si="2"/>
        <v>SP3 Sanok</v>
      </c>
      <c r="E31" s="275" t="str">
        <f t="shared" si="3"/>
        <v>Sanok</v>
      </c>
      <c r="F31" s="275" t="str">
        <f t="shared" si="4"/>
        <v>sanocki</v>
      </c>
      <c r="G31" s="277" t="str">
        <f t="shared" si="5"/>
        <v/>
      </c>
      <c r="H31" t="str">
        <f t="shared" ref="H31:H59" si="9">IF(J31="","",J31&amp;" "&amp;K31)</f>
        <v>Zubel Emilia</v>
      </c>
      <c r="I31" s="268">
        <f>IF(H31="","",COUNTIF($H$7:H30,H31))</f>
        <v>0</v>
      </c>
      <c r="J31" t="s">
        <v>185</v>
      </c>
      <c r="K31" t="s">
        <v>93</v>
      </c>
      <c r="L31" s="283">
        <v>40544</v>
      </c>
      <c r="M31" t="s">
        <v>86</v>
      </c>
      <c r="N31" t="s">
        <v>71</v>
      </c>
      <c r="O31" t="s">
        <v>190</v>
      </c>
      <c r="Q31" t="s">
        <v>112</v>
      </c>
      <c r="R31" t="s">
        <v>110</v>
      </c>
      <c r="U31" t="s">
        <v>176</v>
      </c>
      <c r="V31" t="s">
        <v>77</v>
      </c>
      <c r="W31" t="s">
        <v>177</v>
      </c>
      <c r="X31" t="s">
        <v>186</v>
      </c>
      <c r="Y31" t="s">
        <v>179</v>
      </c>
      <c r="Z31" t="s">
        <v>180</v>
      </c>
      <c r="AA31" t="s">
        <v>110</v>
      </c>
      <c r="AB31" t="s">
        <v>181</v>
      </c>
      <c r="AC31">
        <v>4</v>
      </c>
      <c r="AD31">
        <v>134631071</v>
      </c>
      <c r="AE31">
        <v>134631071</v>
      </c>
    </row>
    <row r="32" spans="1:31">
      <c r="A32" s="185">
        <f>IF(H32="","",SUBTOTAL(103,$H$7:H32))</f>
        <v>26</v>
      </c>
      <c r="B32" s="275" t="str">
        <f t="shared" si="7"/>
        <v>NAZARKO Antonina</v>
      </c>
      <c r="C32" s="276">
        <f t="shared" si="8"/>
        <v>2010</v>
      </c>
      <c r="D32" s="275" t="str">
        <f t="shared" si="2"/>
        <v>SP3 Sanok</v>
      </c>
      <c r="E32" s="275" t="str">
        <f t="shared" si="3"/>
        <v>Sanok</v>
      </c>
      <c r="F32" s="275" t="str">
        <f t="shared" si="4"/>
        <v>sanocki</v>
      </c>
      <c r="G32" s="277" t="str">
        <f t="shared" si="5"/>
        <v/>
      </c>
      <c r="H32" t="str">
        <f t="shared" si="9"/>
        <v>Nazarko Antonina</v>
      </c>
      <c r="I32" s="268">
        <f>IF(H32="","",COUNTIF($H$7:H30,H32))</f>
        <v>0</v>
      </c>
      <c r="J32" t="s">
        <v>187</v>
      </c>
      <c r="K32" t="s">
        <v>188</v>
      </c>
      <c r="L32" s="283">
        <v>40179</v>
      </c>
      <c r="M32" t="s">
        <v>86</v>
      </c>
      <c r="N32" t="s">
        <v>71</v>
      </c>
      <c r="O32" t="s">
        <v>190</v>
      </c>
      <c r="Q32" t="s">
        <v>112</v>
      </c>
      <c r="R32" t="s">
        <v>110</v>
      </c>
      <c r="U32" t="s">
        <v>176</v>
      </c>
      <c r="V32" t="s">
        <v>77</v>
      </c>
      <c r="W32" t="s">
        <v>177</v>
      </c>
      <c r="X32" t="s">
        <v>186</v>
      </c>
      <c r="Y32" t="s">
        <v>179</v>
      </c>
      <c r="Z32" t="s">
        <v>180</v>
      </c>
      <c r="AA32" t="s">
        <v>110</v>
      </c>
      <c r="AB32" t="s">
        <v>181</v>
      </c>
      <c r="AC32">
        <v>4</v>
      </c>
      <c r="AD32">
        <v>134631071</v>
      </c>
      <c r="AE32">
        <v>134631071</v>
      </c>
    </row>
    <row r="33" spans="1:31">
      <c r="A33" s="185">
        <f>IF(H33="","",SUBTOTAL(103,$H$7:H33))</f>
        <v>27</v>
      </c>
      <c r="B33" s="275" t="str">
        <f t="shared" si="7"/>
        <v>PODSTAWSKA Maja</v>
      </c>
      <c r="C33" s="276">
        <f t="shared" si="8"/>
        <v>2010</v>
      </c>
      <c r="D33" s="275" t="str">
        <f t="shared" si="2"/>
        <v>SP3 Sanok</v>
      </c>
      <c r="E33" s="275" t="str">
        <f t="shared" si="3"/>
        <v>Sanok</v>
      </c>
      <c r="F33" s="275" t="str">
        <f t="shared" si="4"/>
        <v>sanocki</v>
      </c>
      <c r="G33" s="277" t="str">
        <f t="shared" si="5"/>
        <v/>
      </c>
      <c r="H33" t="str">
        <f t="shared" si="9"/>
        <v>Podstawska Maja</v>
      </c>
      <c r="I33" s="268">
        <f>IF(H33="","",COUNTIF($H$7:H30,H33))</f>
        <v>0</v>
      </c>
      <c r="J33" t="s">
        <v>189</v>
      </c>
      <c r="K33" t="s">
        <v>70</v>
      </c>
      <c r="L33" s="283">
        <v>40179</v>
      </c>
      <c r="M33" t="s">
        <v>86</v>
      </c>
      <c r="N33" t="s">
        <v>71</v>
      </c>
      <c r="O33" t="s">
        <v>190</v>
      </c>
      <c r="Q33" t="s">
        <v>112</v>
      </c>
      <c r="R33" t="s">
        <v>110</v>
      </c>
      <c r="U33" t="s">
        <v>176</v>
      </c>
      <c r="V33" t="s">
        <v>77</v>
      </c>
      <c r="W33" t="s">
        <v>177</v>
      </c>
      <c r="X33" t="s">
        <v>186</v>
      </c>
      <c r="Y33" t="s">
        <v>179</v>
      </c>
      <c r="Z33" t="s">
        <v>180</v>
      </c>
      <c r="AA33" t="s">
        <v>110</v>
      </c>
      <c r="AB33" t="s">
        <v>181</v>
      </c>
      <c r="AC33">
        <v>4</v>
      </c>
      <c r="AD33">
        <v>134631071</v>
      </c>
      <c r="AE33">
        <v>134631071</v>
      </c>
    </row>
    <row r="34" spans="1:31">
      <c r="A34" s="185" t="str">
        <f>IF(H34="","",SUBTOTAL(103,$H$7:H34))</f>
        <v/>
      </c>
      <c r="B34" s="275" t="str">
        <f t="shared" si="7"/>
        <v/>
      </c>
      <c r="C34" s="276" t="str">
        <f t="shared" si="8"/>
        <v/>
      </c>
      <c r="D34" s="275" t="str">
        <f t="shared" si="2"/>
        <v/>
      </c>
      <c r="E34" s="275" t="str">
        <f t="shared" si="3"/>
        <v/>
      </c>
      <c r="F34" s="275" t="str">
        <f t="shared" si="4"/>
        <v/>
      </c>
      <c r="G34" s="277" t="str">
        <f t="shared" si="5"/>
        <v/>
      </c>
      <c r="H34" t="str">
        <f t="shared" si="9"/>
        <v/>
      </c>
      <c r="I34" s="268" t="str">
        <f>IF(H34="","",COUNTIF($H$7:H30,H34))</f>
        <v/>
      </c>
      <c r="L34" s="283"/>
    </row>
    <row r="35" spans="1:31">
      <c r="A35" s="185" t="str">
        <f>IF(H35="","",SUBTOTAL(103,$H$7:H35))</f>
        <v/>
      </c>
      <c r="B35" s="275" t="str">
        <f t="shared" si="7"/>
        <v/>
      </c>
      <c r="C35" s="276" t="str">
        <f t="shared" si="8"/>
        <v/>
      </c>
      <c r="D35" s="275" t="str">
        <f t="shared" si="2"/>
        <v/>
      </c>
      <c r="E35" s="275" t="str">
        <f t="shared" si="3"/>
        <v/>
      </c>
      <c r="F35" s="275" t="str">
        <f t="shared" si="4"/>
        <v/>
      </c>
      <c r="G35" s="277" t="str">
        <f t="shared" si="5"/>
        <v/>
      </c>
      <c r="H35" t="str">
        <f t="shared" si="9"/>
        <v/>
      </c>
      <c r="I35" s="268" t="str">
        <f>IF(H35="","",COUNTIF($H$7:H30,H35))</f>
        <v/>
      </c>
      <c r="L35" s="283"/>
    </row>
    <row r="36" spans="1:31">
      <c r="A36" s="185" t="str">
        <f>IF(H36="","",SUBTOTAL(103,$H$7:H36))</f>
        <v/>
      </c>
      <c r="B36" s="275" t="str">
        <f t="shared" si="7"/>
        <v/>
      </c>
      <c r="C36" s="276" t="str">
        <f t="shared" si="8"/>
        <v/>
      </c>
      <c r="D36" s="275" t="str">
        <f t="shared" si="2"/>
        <v/>
      </c>
      <c r="E36" s="275" t="str">
        <f t="shared" si="3"/>
        <v/>
      </c>
      <c r="F36" s="275" t="str">
        <f t="shared" si="4"/>
        <v/>
      </c>
      <c r="G36" s="277" t="str">
        <f t="shared" si="5"/>
        <v/>
      </c>
      <c r="H36" t="str">
        <f t="shared" si="9"/>
        <v/>
      </c>
      <c r="I36" s="268" t="str">
        <f>IF(H36="","",COUNTIF($H$7:H30,H36))</f>
        <v/>
      </c>
      <c r="L36" s="283"/>
    </row>
    <row r="37" spans="1:31">
      <c r="A37" s="185" t="str">
        <f>IF(H37="","",SUBTOTAL(103,$H$7:H37))</f>
        <v/>
      </c>
      <c r="B37" s="275" t="str">
        <f t="shared" si="7"/>
        <v/>
      </c>
      <c r="C37" s="276" t="str">
        <f t="shared" si="8"/>
        <v/>
      </c>
      <c r="D37" s="275" t="str">
        <f t="shared" si="2"/>
        <v/>
      </c>
      <c r="E37" s="275" t="str">
        <f t="shared" si="3"/>
        <v/>
      </c>
      <c r="F37" s="275" t="str">
        <f t="shared" si="4"/>
        <v/>
      </c>
      <c r="G37" s="277" t="str">
        <f t="shared" si="5"/>
        <v/>
      </c>
      <c r="H37" t="str">
        <f t="shared" si="9"/>
        <v/>
      </c>
      <c r="I37" s="268" t="str">
        <f>IF(H37="","",COUNTIF($H$7:H30,H37))</f>
        <v/>
      </c>
      <c r="L37" s="283"/>
    </row>
    <row r="38" spans="1:31">
      <c r="A38" s="185" t="str">
        <f>IF(H38="","",SUBTOTAL(103,$H$7:H38))</f>
        <v/>
      </c>
      <c r="B38" s="275" t="str">
        <f t="shared" si="7"/>
        <v/>
      </c>
      <c r="C38" s="276" t="str">
        <f t="shared" si="8"/>
        <v/>
      </c>
      <c r="D38" s="275" t="str">
        <f t="shared" si="2"/>
        <v/>
      </c>
      <c r="E38" s="275" t="str">
        <f t="shared" si="3"/>
        <v/>
      </c>
      <c r="F38" s="275" t="str">
        <f t="shared" si="4"/>
        <v/>
      </c>
      <c r="G38" s="277" t="str">
        <f t="shared" si="5"/>
        <v/>
      </c>
      <c r="H38" t="str">
        <f t="shared" si="9"/>
        <v/>
      </c>
      <c r="I38" s="268" t="str">
        <f>IF(H38="","",COUNTIF($H$7:H30,H38))</f>
        <v/>
      </c>
      <c r="L38" s="283"/>
    </row>
    <row r="39" spans="1:31">
      <c r="A39" s="185" t="str">
        <f>IF(H39="","",SUBTOTAL(103,$H$7:H39))</f>
        <v/>
      </c>
      <c r="B39" s="275" t="str">
        <f t="shared" si="7"/>
        <v/>
      </c>
      <c r="C39" s="276" t="str">
        <f t="shared" si="8"/>
        <v/>
      </c>
      <c r="D39" s="275" t="str">
        <f t="shared" si="2"/>
        <v/>
      </c>
      <c r="E39" s="275" t="str">
        <f t="shared" si="3"/>
        <v/>
      </c>
      <c r="F39" s="275" t="str">
        <f t="shared" si="4"/>
        <v/>
      </c>
      <c r="G39" s="277" t="str">
        <f t="shared" si="5"/>
        <v/>
      </c>
      <c r="H39" t="str">
        <f t="shared" si="9"/>
        <v/>
      </c>
      <c r="I39" s="268" t="str">
        <f>IF(H39="","",COUNTIF($H$7:H30,H39))</f>
        <v/>
      </c>
      <c r="L39" s="283"/>
    </row>
    <row r="40" spans="1:31">
      <c r="A40" s="185" t="str">
        <f>IF(H40="","",SUBTOTAL(103,$H$7:H40))</f>
        <v/>
      </c>
      <c r="B40" s="275" t="str">
        <f t="shared" si="7"/>
        <v/>
      </c>
      <c r="C40" s="276" t="str">
        <f t="shared" si="8"/>
        <v/>
      </c>
      <c r="D40" s="275" t="str">
        <f t="shared" si="2"/>
        <v/>
      </c>
      <c r="E40" s="275" t="str">
        <f t="shared" si="3"/>
        <v/>
      </c>
      <c r="F40" s="275" t="str">
        <f t="shared" si="4"/>
        <v/>
      </c>
      <c r="G40" s="277" t="str">
        <f t="shared" si="5"/>
        <v/>
      </c>
      <c r="H40" t="str">
        <f t="shared" si="9"/>
        <v/>
      </c>
      <c r="I40" s="268" t="str">
        <f>IF(H40="","",COUNTIF($H$7:H30,H40))</f>
        <v/>
      </c>
      <c r="L40" s="283"/>
    </row>
    <row r="41" spans="1:31">
      <c r="A41" s="185" t="str">
        <f>IF(H41="","",SUBTOTAL(103,$H$7:H30))</f>
        <v/>
      </c>
      <c r="B41" s="275" t="str">
        <f t="shared" si="7"/>
        <v/>
      </c>
      <c r="C41" s="276" t="str">
        <f t="shared" si="8"/>
        <v/>
      </c>
      <c r="D41" s="275" t="str">
        <f t="shared" si="2"/>
        <v/>
      </c>
      <c r="E41" s="275" t="str">
        <f t="shared" si="3"/>
        <v/>
      </c>
      <c r="F41" s="275" t="str">
        <f t="shared" si="4"/>
        <v/>
      </c>
      <c r="G41" s="277" t="str">
        <f t="shared" si="5"/>
        <v/>
      </c>
      <c r="H41" t="str">
        <f t="shared" si="9"/>
        <v/>
      </c>
      <c r="I41" s="268" t="str">
        <f>IF(H41="","",COUNTIF($H$7:H30,H41))</f>
        <v/>
      </c>
      <c r="L41" s="283"/>
    </row>
    <row r="42" spans="1:31">
      <c r="A42" s="288" t="str">
        <f>IF(H42="","",SUBTOTAL(103,$H$7:H30))</f>
        <v/>
      </c>
      <c r="B42" s="287" t="str">
        <f t="shared" si="7"/>
        <v/>
      </c>
      <c r="C42" s="289" t="str">
        <f t="shared" si="8"/>
        <v/>
      </c>
      <c r="D42" s="287" t="str">
        <f t="shared" si="2"/>
        <v/>
      </c>
      <c r="E42" s="275" t="str">
        <f t="shared" si="3"/>
        <v/>
      </c>
      <c r="F42" s="275" t="str">
        <f t="shared" si="4"/>
        <v/>
      </c>
      <c r="G42" s="288" t="str">
        <f t="shared" si="5"/>
        <v/>
      </c>
      <c r="H42" s="287" t="str">
        <f t="shared" si="9"/>
        <v/>
      </c>
      <c r="I42" s="288" t="str">
        <f>IF(H42="","",COUNTIF($H$7:H30,H42))</f>
        <v/>
      </c>
      <c r="L42" s="283"/>
      <c r="U42" s="287"/>
      <c r="V42" s="287"/>
      <c r="W42" s="287"/>
      <c r="X42" s="287"/>
      <c r="Y42" s="287"/>
      <c r="Z42" s="287"/>
      <c r="AA42" s="287"/>
    </row>
    <row r="43" spans="1:31">
      <c r="A43" s="185">
        <v>1</v>
      </c>
      <c r="B43" s="275" t="str">
        <f t="shared" si="7"/>
        <v/>
      </c>
      <c r="C43" s="276" t="str">
        <f t="shared" si="8"/>
        <v/>
      </c>
      <c r="D43" s="275" t="str">
        <f t="shared" si="2"/>
        <v/>
      </c>
      <c r="E43" s="275" t="str">
        <f t="shared" si="3"/>
        <v/>
      </c>
      <c r="F43" s="275" t="str">
        <f t="shared" si="4"/>
        <v/>
      </c>
      <c r="G43" s="277" t="str">
        <f t="shared" si="5"/>
        <v/>
      </c>
      <c r="H43" t="str">
        <f t="shared" si="9"/>
        <v/>
      </c>
      <c r="I43" s="268" t="str">
        <f>IF(H43="","",COUNTIF($H$7:H30,H43))</f>
        <v/>
      </c>
      <c r="L43" s="283"/>
    </row>
    <row r="44" spans="1:31">
      <c r="A44" s="185">
        <v>2</v>
      </c>
      <c r="B44" s="275" t="str">
        <f t="shared" si="7"/>
        <v/>
      </c>
      <c r="C44" s="276" t="str">
        <f t="shared" si="8"/>
        <v/>
      </c>
      <c r="D44" s="275" t="str">
        <f t="shared" si="2"/>
        <v/>
      </c>
      <c r="E44" s="275" t="str">
        <f t="shared" si="3"/>
        <v/>
      </c>
      <c r="F44" s="275" t="str">
        <f t="shared" si="4"/>
        <v/>
      </c>
      <c r="G44" s="277" t="str">
        <f t="shared" si="5"/>
        <v/>
      </c>
      <c r="H44" t="str">
        <f t="shared" si="9"/>
        <v/>
      </c>
      <c r="I44" s="268" t="str">
        <f>IF(H44="","",COUNTIF($H$7:H30,H44))</f>
        <v/>
      </c>
      <c r="L44" s="283"/>
    </row>
    <row r="45" spans="1:31">
      <c r="A45" s="185">
        <v>3</v>
      </c>
      <c r="B45" s="275" t="str">
        <f t="shared" si="7"/>
        <v/>
      </c>
      <c r="C45" s="276" t="str">
        <f t="shared" si="8"/>
        <v/>
      </c>
      <c r="D45" s="275" t="str">
        <f t="shared" si="2"/>
        <v/>
      </c>
      <c r="E45" s="275" t="str">
        <f t="shared" si="3"/>
        <v/>
      </c>
      <c r="F45" s="275" t="str">
        <f t="shared" si="4"/>
        <v/>
      </c>
      <c r="G45" s="277" t="str">
        <f t="shared" si="5"/>
        <v/>
      </c>
      <c r="H45" t="str">
        <f t="shared" si="9"/>
        <v/>
      </c>
      <c r="I45" s="268" t="str">
        <f>IF(H45="","",COUNTIF($H$7:H30,H45))</f>
        <v/>
      </c>
      <c r="L45" s="283"/>
    </row>
    <row r="46" spans="1:31">
      <c r="A46" s="185">
        <v>4</v>
      </c>
      <c r="B46" s="275" t="str">
        <f t="shared" si="7"/>
        <v/>
      </c>
      <c r="C46" s="276" t="str">
        <f t="shared" si="8"/>
        <v/>
      </c>
      <c r="D46" s="275" t="str">
        <f t="shared" si="2"/>
        <v/>
      </c>
      <c r="E46" s="275" t="str">
        <f t="shared" si="3"/>
        <v/>
      </c>
      <c r="F46" s="275" t="str">
        <f t="shared" si="4"/>
        <v/>
      </c>
      <c r="G46" s="277" t="str">
        <f t="shared" si="5"/>
        <v/>
      </c>
      <c r="H46" t="str">
        <f t="shared" si="9"/>
        <v/>
      </c>
      <c r="I46" s="268" t="str">
        <f>IF(H46="","",COUNTIF($H$7:H30,H46))</f>
        <v/>
      </c>
      <c r="L46" s="283"/>
    </row>
    <row r="47" spans="1:31">
      <c r="A47" s="185">
        <v>5</v>
      </c>
      <c r="B47" s="275" t="str">
        <f t="shared" si="7"/>
        <v/>
      </c>
      <c r="C47" s="276" t="str">
        <f t="shared" si="8"/>
        <v/>
      </c>
      <c r="D47" s="275" t="str">
        <f t="shared" si="2"/>
        <v/>
      </c>
      <c r="E47" s="287" t="str">
        <f t="shared" si="3"/>
        <v/>
      </c>
      <c r="F47" s="287" t="str">
        <f t="shared" si="4"/>
        <v/>
      </c>
      <c r="G47" s="277" t="str">
        <f t="shared" si="5"/>
        <v/>
      </c>
      <c r="H47" t="str">
        <f t="shared" si="9"/>
        <v/>
      </c>
      <c r="I47" s="268" t="str">
        <f>IF(H47="","",COUNTIF($H$7:H30,H47))</f>
        <v/>
      </c>
      <c r="L47" s="283"/>
    </row>
    <row r="48" spans="1:31">
      <c r="A48" s="185">
        <v>6</v>
      </c>
      <c r="B48" s="275" t="str">
        <f t="shared" si="7"/>
        <v/>
      </c>
      <c r="C48" s="276" t="str">
        <f t="shared" si="8"/>
        <v/>
      </c>
      <c r="D48" s="275" t="str">
        <f t="shared" si="2"/>
        <v/>
      </c>
      <c r="E48" s="287" t="str">
        <f t="shared" si="3"/>
        <v/>
      </c>
      <c r="F48" s="287" t="str">
        <f t="shared" si="4"/>
        <v/>
      </c>
      <c r="G48" s="277" t="str">
        <f t="shared" si="5"/>
        <v/>
      </c>
      <c r="H48" t="str">
        <f t="shared" si="9"/>
        <v/>
      </c>
      <c r="I48" s="268" t="str">
        <f>IF(H48="","",COUNTIF($H$7:H30,H48))</f>
        <v/>
      </c>
      <c r="L48" s="283"/>
    </row>
    <row r="49" spans="1:12">
      <c r="A49" s="185">
        <v>7</v>
      </c>
      <c r="B49" s="275" t="str">
        <f t="shared" si="7"/>
        <v/>
      </c>
      <c r="C49" s="276" t="str">
        <f t="shared" si="8"/>
        <v/>
      </c>
      <c r="D49" s="275" t="str">
        <f t="shared" si="2"/>
        <v/>
      </c>
      <c r="E49" s="287" t="str">
        <f t="shared" si="3"/>
        <v/>
      </c>
      <c r="F49" s="287" t="str">
        <f t="shared" si="4"/>
        <v/>
      </c>
      <c r="G49" s="277" t="str">
        <f t="shared" si="5"/>
        <v/>
      </c>
      <c r="H49" t="str">
        <f t="shared" si="9"/>
        <v/>
      </c>
      <c r="I49" s="268" t="str">
        <f>IF(H49="","",COUNTIF($H$7:H30,H49))</f>
        <v/>
      </c>
      <c r="L49" s="283"/>
    </row>
    <row r="50" spans="1:12">
      <c r="A50" s="185">
        <v>8</v>
      </c>
      <c r="B50" s="275" t="str">
        <f t="shared" si="7"/>
        <v/>
      </c>
      <c r="C50" s="276" t="str">
        <f t="shared" si="8"/>
        <v/>
      </c>
      <c r="D50" s="275" t="str">
        <f t="shared" si="2"/>
        <v/>
      </c>
      <c r="E50" s="287" t="str">
        <f t="shared" si="3"/>
        <v/>
      </c>
      <c r="F50" s="287" t="str">
        <f t="shared" si="4"/>
        <v/>
      </c>
      <c r="G50" s="277" t="str">
        <f t="shared" si="5"/>
        <v/>
      </c>
      <c r="H50" t="str">
        <f t="shared" si="9"/>
        <v/>
      </c>
      <c r="I50" s="268" t="str">
        <f>IF(H50="","",COUNTIF($H$7:H30,H50))</f>
        <v/>
      </c>
      <c r="L50" s="283"/>
    </row>
    <row r="51" spans="1:12">
      <c r="A51" s="185">
        <v>9</v>
      </c>
      <c r="B51" s="275" t="str">
        <f t="shared" si="7"/>
        <v/>
      </c>
      <c r="C51" s="276" t="str">
        <f t="shared" si="8"/>
        <v/>
      </c>
      <c r="D51" s="275" t="str">
        <f t="shared" si="2"/>
        <v/>
      </c>
      <c r="E51" s="287" t="str">
        <f t="shared" si="3"/>
        <v/>
      </c>
      <c r="F51" s="287" t="str">
        <f t="shared" si="4"/>
        <v/>
      </c>
      <c r="G51" s="277" t="str">
        <f t="shared" si="5"/>
        <v/>
      </c>
      <c r="H51" t="str">
        <f t="shared" si="9"/>
        <v/>
      </c>
      <c r="I51" s="268" t="str">
        <f>IF(H51="","",COUNTIF($H$7:H30,H51))</f>
        <v/>
      </c>
      <c r="L51" s="283"/>
    </row>
    <row r="52" spans="1:12">
      <c r="A52" s="185">
        <v>10</v>
      </c>
      <c r="B52" s="275" t="str">
        <f t="shared" si="7"/>
        <v/>
      </c>
      <c r="C52" s="276" t="str">
        <f t="shared" si="8"/>
        <v/>
      </c>
      <c r="D52" s="275" t="str">
        <f t="shared" si="2"/>
        <v/>
      </c>
      <c r="E52" s="287" t="str">
        <f t="shared" si="3"/>
        <v/>
      </c>
      <c r="F52" s="287" t="str">
        <f t="shared" si="4"/>
        <v/>
      </c>
      <c r="G52" s="277" t="str">
        <f t="shared" si="5"/>
        <v/>
      </c>
      <c r="H52" t="str">
        <f t="shared" si="9"/>
        <v/>
      </c>
      <c r="I52" s="268" t="str">
        <f>IF(H52="","",COUNTIF($H$7:H30,H52))</f>
        <v/>
      </c>
      <c r="L52" s="283"/>
    </row>
    <row r="53" spans="1:12">
      <c r="A53" s="185">
        <v>11</v>
      </c>
      <c r="B53" s="275" t="str">
        <f t="shared" si="7"/>
        <v/>
      </c>
      <c r="C53" s="276" t="str">
        <f t="shared" si="8"/>
        <v/>
      </c>
      <c r="D53" s="275" t="str">
        <f t="shared" si="2"/>
        <v/>
      </c>
      <c r="E53" s="275" t="str">
        <f t="shared" si="3"/>
        <v/>
      </c>
      <c r="F53" s="275" t="str">
        <f t="shared" si="4"/>
        <v/>
      </c>
      <c r="G53" s="277" t="str">
        <f t="shared" si="5"/>
        <v/>
      </c>
      <c r="H53" t="str">
        <f t="shared" si="9"/>
        <v/>
      </c>
      <c r="I53" s="268" t="str">
        <f>IF(H53="","",COUNTIF($H$7:H53,H53))</f>
        <v/>
      </c>
      <c r="L53" s="283"/>
    </row>
    <row r="54" spans="1:12">
      <c r="A54" s="185">
        <v>12</v>
      </c>
      <c r="B54" s="275" t="str">
        <f t="shared" si="7"/>
        <v/>
      </c>
      <c r="C54" s="276" t="str">
        <f t="shared" si="8"/>
        <v/>
      </c>
      <c r="D54" s="275" t="str">
        <f t="shared" si="2"/>
        <v/>
      </c>
      <c r="E54" s="275" t="str">
        <f t="shared" si="3"/>
        <v/>
      </c>
      <c r="F54" s="275" t="str">
        <f t="shared" si="4"/>
        <v/>
      </c>
      <c r="G54" s="277" t="str">
        <f t="shared" si="5"/>
        <v/>
      </c>
      <c r="H54" t="str">
        <f t="shared" si="9"/>
        <v/>
      </c>
      <c r="I54" s="268" t="str">
        <f>IF(H54="","",COUNTIF($H$7:H54,H54))</f>
        <v/>
      </c>
      <c r="L54" s="283"/>
    </row>
    <row r="55" spans="1:12">
      <c r="A55" s="185">
        <v>13</v>
      </c>
      <c r="B55" s="275" t="str">
        <f t="shared" si="7"/>
        <v/>
      </c>
      <c r="C55" s="276" t="str">
        <f t="shared" si="8"/>
        <v/>
      </c>
      <c r="D55" s="275" t="str">
        <f t="shared" si="2"/>
        <v/>
      </c>
      <c r="E55" s="275" t="str">
        <f t="shared" si="3"/>
        <v/>
      </c>
      <c r="F55" s="275" t="str">
        <f t="shared" si="4"/>
        <v/>
      </c>
      <c r="G55" s="277" t="str">
        <f t="shared" si="5"/>
        <v/>
      </c>
      <c r="H55" t="str">
        <f t="shared" si="9"/>
        <v/>
      </c>
      <c r="I55" s="268" t="str">
        <f>IF(H55="","",COUNTIF($H$7:H55,H55))</f>
        <v/>
      </c>
      <c r="L55" s="283"/>
    </row>
    <row r="56" spans="1:12">
      <c r="A56" s="185">
        <v>14</v>
      </c>
      <c r="B56" s="275" t="str">
        <f t="shared" si="7"/>
        <v/>
      </c>
      <c r="C56" s="276" t="str">
        <f t="shared" si="8"/>
        <v/>
      </c>
      <c r="D56" s="275" t="str">
        <f t="shared" si="2"/>
        <v/>
      </c>
      <c r="E56" s="275" t="str">
        <f t="shared" si="3"/>
        <v/>
      </c>
      <c r="F56" s="275" t="str">
        <f t="shared" si="4"/>
        <v/>
      </c>
      <c r="G56" s="277" t="str">
        <f t="shared" si="5"/>
        <v/>
      </c>
      <c r="H56" t="str">
        <f t="shared" si="9"/>
        <v/>
      </c>
      <c r="I56" s="268" t="str">
        <f>IF(H56="","",COUNTIF($H$7:H56,H56))</f>
        <v/>
      </c>
      <c r="L56" s="283"/>
    </row>
    <row r="57" spans="1:12">
      <c r="A57" s="185">
        <v>15</v>
      </c>
      <c r="B57" s="275" t="str">
        <f t="shared" si="7"/>
        <v/>
      </c>
      <c r="C57" s="276" t="str">
        <f t="shared" si="8"/>
        <v/>
      </c>
      <c r="D57" s="275" t="str">
        <f t="shared" si="2"/>
        <v/>
      </c>
      <c r="E57" s="275" t="str">
        <f t="shared" si="3"/>
        <v/>
      </c>
      <c r="F57" s="275" t="str">
        <f t="shared" si="4"/>
        <v/>
      </c>
      <c r="G57" s="277" t="str">
        <f t="shared" si="5"/>
        <v/>
      </c>
      <c r="H57" t="str">
        <f t="shared" si="9"/>
        <v/>
      </c>
      <c r="I57" s="268" t="str">
        <f>IF(H57="","",COUNTIF($H$7:H57,H57))</f>
        <v/>
      </c>
      <c r="L57" s="283"/>
    </row>
    <row r="58" spans="1:12">
      <c r="A58" s="185">
        <v>16</v>
      </c>
      <c r="B58" s="275" t="str">
        <f t="shared" si="7"/>
        <v/>
      </c>
      <c r="C58" s="276" t="str">
        <f t="shared" si="8"/>
        <v/>
      </c>
      <c r="D58" s="275" t="str">
        <f t="shared" si="2"/>
        <v/>
      </c>
      <c r="E58" s="275" t="str">
        <f t="shared" si="3"/>
        <v/>
      </c>
      <c r="F58" s="275" t="str">
        <f t="shared" si="4"/>
        <v/>
      </c>
      <c r="G58" s="277" t="str">
        <f t="shared" si="5"/>
        <v/>
      </c>
      <c r="H58" t="str">
        <f t="shared" si="9"/>
        <v/>
      </c>
      <c r="I58" s="268" t="str">
        <f>IF(H58="","",COUNTIF($H$7:H58,H58))</f>
        <v/>
      </c>
      <c r="L58" s="283"/>
    </row>
    <row r="59" spans="1:12">
      <c r="A59" s="185">
        <v>17</v>
      </c>
      <c r="B59" s="275" t="str">
        <f t="shared" si="7"/>
        <v/>
      </c>
      <c r="C59" s="276" t="str">
        <f t="shared" si="8"/>
        <v/>
      </c>
      <c r="D59" s="275" t="str">
        <f t="shared" si="2"/>
        <v/>
      </c>
      <c r="E59" s="275" t="str">
        <f t="shared" si="3"/>
        <v/>
      </c>
      <c r="F59" s="275" t="str">
        <f t="shared" si="4"/>
        <v/>
      </c>
      <c r="G59" s="277" t="str">
        <f t="shared" si="5"/>
        <v/>
      </c>
      <c r="H59" t="str">
        <f t="shared" si="9"/>
        <v/>
      </c>
      <c r="I59" s="268" t="str">
        <f>IF(H59="","",COUNTIF($H$7:H59,H59))</f>
        <v/>
      </c>
      <c r="L59" s="283"/>
    </row>
  </sheetData>
  <conditionalFormatting sqref="H7:H30 H53:H59">
    <cfRule type="expression" dxfId="30" priority="1">
      <formula>COUNTIF($H$7:H7,H7)&gt;1</formula>
    </cfRule>
  </conditionalFormatting>
  <conditionalFormatting sqref="H31:H52">
    <cfRule type="expression" dxfId="29" priority="2">
      <formula>COUNTIF($H$7:H30,H31)&gt;1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85"/>
  <sheetViews>
    <sheetView showGridLines="0" topLeftCell="B1" workbookViewId="0">
      <selection activeCell="E190" sqref="E190"/>
    </sheetView>
  </sheetViews>
  <sheetFormatPr defaultColWidth="0" defaultRowHeight="12.75"/>
  <cols>
    <col min="1" max="1" width="0" hidden="1" customWidth="1"/>
    <col min="2" max="2" width="4.85546875" customWidth="1"/>
    <col min="3" max="3" width="23.28515625" style="403" customWidth="1"/>
    <col min="4" max="4" width="17.140625" customWidth="1"/>
    <col min="5" max="5" width="6.85546875" customWidth="1"/>
    <col min="6" max="6" width="5.5703125" customWidth="1"/>
    <col min="7" max="7" width="0.42578125" customWidth="1"/>
    <col min="8" max="8" width="6.42578125" bestFit="1" customWidth="1"/>
    <col min="9" max="9" width="6.28515625" customWidth="1"/>
    <col min="10" max="10" width="1.140625" customWidth="1"/>
    <col min="11" max="11" width="7" customWidth="1"/>
    <col min="12" max="12" width="6.42578125" bestFit="1" customWidth="1"/>
    <col min="13" max="13" width="8.5703125" hidden="1" customWidth="1"/>
    <col min="14" max="14" width="5.28515625" hidden="1" customWidth="1"/>
    <col min="15" max="15" width="7.85546875" customWidth="1"/>
    <col min="16" max="18" width="9.140625" customWidth="1"/>
  </cols>
  <sheetData>
    <row r="1" spans="1:17" ht="79.5" customHeight="1">
      <c r="A1" s="428" t="s">
        <v>828</v>
      </c>
      <c r="B1" s="429"/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</row>
    <row r="2" spans="1:17" ht="55.5" customHeight="1">
      <c r="B2" s="430" t="s">
        <v>833</v>
      </c>
      <c r="C2" s="431"/>
      <c r="D2" s="431"/>
      <c r="E2" s="431"/>
      <c r="F2" s="431"/>
      <c r="G2" s="431"/>
      <c r="H2" s="431"/>
      <c r="I2" s="431"/>
      <c r="J2" s="431"/>
      <c r="K2" s="431"/>
      <c r="L2" s="431"/>
      <c r="M2" s="432"/>
      <c r="N2" s="432"/>
      <c r="O2" s="431"/>
    </row>
    <row r="3" spans="1:17">
      <c r="A3" s="433" t="s">
        <v>24</v>
      </c>
      <c r="B3" s="434"/>
      <c r="C3" s="434"/>
      <c r="D3" s="434"/>
      <c r="E3" s="434"/>
      <c r="F3" s="434"/>
      <c r="G3" s="434"/>
      <c r="H3" s="434"/>
      <c r="I3" s="434"/>
      <c r="J3" s="434"/>
      <c r="K3" s="434"/>
      <c r="L3" s="434"/>
      <c r="M3" s="434"/>
      <c r="N3" s="434"/>
      <c r="O3" s="434"/>
    </row>
    <row r="4" spans="1:17" ht="16.5">
      <c r="A4" s="26"/>
      <c r="B4" s="404"/>
      <c r="C4" s="405" t="s">
        <v>25</v>
      </c>
      <c r="D4" s="406"/>
      <c r="E4" s="407"/>
      <c r="F4" s="27"/>
      <c r="G4" s="27"/>
      <c r="H4" s="186"/>
      <c r="I4" s="27"/>
      <c r="J4" s="187"/>
      <c r="K4" s="188"/>
      <c r="L4" s="27"/>
      <c r="M4" s="37"/>
      <c r="N4" s="27"/>
      <c r="O4" s="189"/>
    </row>
    <row r="5" spans="1:17" ht="16.5">
      <c r="A5" s="26"/>
      <c r="B5" s="404"/>
      <c r="C5" s="405" t="s">
        <v>26</v>
      </c>
      <c r="D5" s="406"/>
      <c r="E5" s="407"/>
      <c r="F5" s="27"/>
      <c r="G5" s="27"/>
      <c r="H5" s="186"/>
      <c r="I5" s="27"/>
      <c r="J5" s="187"/>
      <c r="K5" s="188"/>
      <c r="L5" s="27"/>
      <c r="M5" s="37"/>
      <c r="N5" s="27"/>
      <c r="O5" s="189"/>
    </row>
    <row r="6" spans="1:17" ht="13.5">
      <c r="A6" s="1"/>
      <c r="B6" s="408"/>
      <c r="C6" s="409"/>
      <c r="D6" s="410"/>
      <c r="E6" s="13"/>
      <c r="F6" s="11"/>
      <c r="G6" s="12"/>
      <c r="H6" s="190"/>
      <c r="I6" s="11"/>
      <c r="J6" s="191"/>
      <c r="K6" s="73"/>
      <c r="L6" s="11"/>
      <c r="M6" s="24"/>
      <c r="N6" s="2"/>
      <c r="O6" s="192"/>
    </row>
    <row r="7" spans="1:17" ht="16.5" thickBot="1">
      <c r="A7" s="1"/>
      <c r="B7" s="408"/>
      <c r="C7" s="411" t="s">
        <v>7</v>
      </c>
      <c r="D7" s="412"/>
      <c r="E7" s="13"/>
      <c r="F7" s="11"/>
      <c r="G7" s="12"/>
      <c r="H7" s="193">
        <v>1</v>
      </c>
      <c r="I7" s="22">
        <v>1</v>
      </c>
      <c r="J7" s="191"/>
      <c r="K7" s="73"/>
      <c r="L7" s="11"/>
      <c r="M7" s="24"/>
      <c r="N7" s="2"/>
      <c r="O7" s="192"/>
    </row>
    <row r="8" spans="1:17" ht="14.25" thickBot="1">
      <c r="A8" s="4"/>
      <c r="B8" s="9"/>
      <c r="C8" s="401"/>
      <c r="D8" s="247"/>
      <c r="E8" s="425" t="s">
        <v>20</v>
      </c>
      <c r="F8" s="426"/>
      <c r="G8" s="427"/>
      <c r="H8" s="435" t="s">
        <v>103</v>
      </c>
      <c r="I8" s="436"/>
      <c r="J8" s="194"/>
      <c r="K8" s="215" t="s">
        <v>11</v>
      </c>
      <c r="L8" s="298" t="s">
        <v>12</v>
      </c>
      <c r="M8" s="25"/>
      <c r="N8" s="5"/>
      <c r="O8" s="195"/>
    </row>
    <row r="9" spans="1:17" ht="16.5" thickBot="1">
      <c r="A9" s="19"/>
      <c r="B9" s="70" t="s">
        <v>15</v>
      </c>
      <c r="C9" s="140" t="s">
        <v>41</v>
      </c>
      <c r="D9" s="248" t="s">
        <v>44</v>
      </c>
      <c r="E9" s="20"/>
      <c r="F9" s="21"/>
      <c r="G9" s="23"/>
      <c r="H9" s="296">
        <v>1</v>
      </c>
      <c r="I9" s="297">
        <v>2</v>
      </c>
      <c r="J9" s="196"/>
      <c r="K9" s="197"/>
      <c r="L9" s="198"/>
      <c r="M9" s="199"/>
      <c r="N9" s="200"/>
      <c r="O9" s="201"/>
    </row>
    <row r="10" spans="1:17" ht="16.5" customHeight="1" thickBot="1">
      <c r="A10" s="70"/>
      <c r="B10" s="71"/>
      <c r="C10" s="202"/>
      <c r="D10" s="249"/>
      <c r="E10" s="293" t="s">
        <v>105</v>
      </c>
      <c r="F10" s="294" t="s">
        <v>14</v>
      </c>
      <c r="G10" s="295"/>
      <c r="H10" s="291" t="s">
        <v>104</v>
      </c>
      <c r="I10" s="292" t="s">
        <v>14</v>
      </c>
      <c r="J10" s="203"/>
      <c r="K10" s="204" t="s">
        <v>102</v>
      </c>
      <c r="L10" s="205" t="s">
        <v>14</v>
      </c>
      <c r="M10" s="206" t="s">
        <v>10</v>
      </c>
      <c r="N10" s="205" t="s">
        <v>2</v>
      </c>
      <c r="O10" s="201" t="s">
        <v>42</v>
      </c>
    </row>
    <row r="11" spans="1:17">
      <c r="B11" s="185">
        <f t="array" ref="B11">IF(O11="","",RANK(O11,$O$11:$O$180,0))</f>
        <v>1</v>
      </c>
      <c r="C11" s="333" t="str">
        <f t="array" ref="C11">IF($O11="","",INDEX(tabelka_1,SMALL(IF(zesp!$R$13:$R$83=$O11,ROW(zesp!$R$13:$R$83)-ROW(zesp!$R$13)+1),COUNTIF($O$11:$O11,$O11)),COLUMNS($B$11:C11)))</f>
        <v>GUZIK Malwina</v>
      </c>
      <c r="D11" s="263" t="str">
        <f t="array" ref="D11">IF($O11="","",INDEX(tabelka_1,SMALL(IF(zesp!$R$13:$R$83=$O11,ROW(zesp!$R$13:$R$83)-ROW(zesp!$R$13)+1),COUNTIF($O$11:$O11,$O11)),COLUMNS($B$11:P11)))</f>
        <v>Sp1 Sanok</v>
      </c>
      <c r="E11" s="246">
        <f t="array" ref="E11">IF($O11="","",INDEX(tabelka_1,SMALL(IF(zesp!$R$13:$R$83=$O11,ROW(zesp!$R$13:$R$83)-ROW(zesp!$R$13)+1),COUNTIF($O$11:$O11,$O11)),COLUMNS($B$11:D11)))</f>
        <v>8.8000000000000007</v>
      </c>
      <c r="F11" s="192">
        <f t="shared" ref="F11:F42" si="0">IF(OR(E11="",E11&gt;12.5),"",VLOOKUP(E11,dz_60,2))</f>
        <v>76</v>
      </c>
      <c r="H11" s="208">
        <f t="array" ref="H11">IF($O11="","",INDEX(tabelka_1,SMALL(IF(zesp!$R$13:$R$83=$O11,ROW(zesp!$R$13:$R$83)-ROW(zesp!$R$13)+1),COUNTIF($O$11:$O11,$O11)),COLUMNS($B$11:G11)))</f>
        <v>3.47</v>
      </c>
      <c r="I11" s="192">
        <f t="shared" ref="I11:I22" si="1">IF(OR(H11="",H11=0),"",IF($H$9=1,VLOOKUP(H11,dz_skok,2),IF(I13=2,VLOOKUP(H11,dz_wzw,2))))</f>
        <v>36</v>
      </c>
      <c r="J11" s="209">
        <v>1</v>
      </c>
      <c r="K11" s="208">
        <f t="array" ref="K11">IF($O11="","",INDEX(tabelka_1,SMALL(IF(zesp!$R$13:$R$83=$O11,ROW(zesp!$R$13:$R$83)-ROW(zesp!$R$13)+1),COUNTIF($O$11:$O11,$O11)),COLUMNS($B$11:J11)))</f>
        <v>17</v>
      </c>
      <c r="L11" s="192">
        <f t="array" ref="L11">IF(OR(K11="",K11&lt;8),"",VLOOKUP(K11,dz_p,2))</f>
        <v>18</v>
      </c>
      <c r="M11" s="210"/>
      <c r="N11" s="192" t="str">
        <f t="array" ref="N11">IF(OR(M11&gt;"2:44,36",M11=""),"",VLOOKUP(M11,dz_600,2))</f>
        <v/>
      </c>
      <c r="O11" s="192">
        <f t="array" ref="O11">IF(ROWS($O$11:O11)&gt;COUNT(zesp!$R$13:$R$83),"",LARGE(zesp!$R$13:$R$83,ROWS($O$11:O11)))</f>
        <v>130</v>
      </c>
      <c r="Q11">
        <f t="shared" ref="Q11:Q74" si="2">IF(C11="","",1)</f>
        <v>1</v>
      </c>
    </row>
    <row r="12" spans="1:17">
      <c r="B12" s="185">
        <f t="array" ref="B12">IF(O12="","",RANK(O12,$O$11:$O$180,0))</f>
        <v>2</v>
      </c>
      <c r="C12" s="333" t="str">
        <f t="array" ref="C12">IF($O12="","",INDEX(tabelka_1,SMALL(IF(zesp!$R$13:$R$83=$O12,ROW(zesp!$R$13:$R$83)-ROW(zesp!$R$13)+1),COUNTIF($O$11:$O12,$O12)),COLUMNS($B$11:C12)))</f>
        <v>BUDZYK Ewa (2010)</v>
      </c>
      <c r="D12" s="263" t="str">
        <f t="array" ref="D12">IF($O12="","",INDEX(tabelka_1,SMALL(IF(zesp!$R$13:$R$83=$O12,ROW(zesp!$R$13:$R$83)-ROW(zesp!$R$13)+1),COUNTIF($O$11:$O12,$O12)),COLUMNS($B$11:P12)))</f>
        <v>SP1 Ustrzyki Dolne</v>
      </c>
      <c r="E12" s="246">
        <f t="array" ref="E12">IF($O12="","",INDEX(tabelka_1,SMALL(IF(zesp!$R$13:$R$83=$O12,ROW(zesp!$R$13:$R$83)-ROW(zesp!$R$13)+1),COUNTIF($O$11:$O12,$O12)),COLUMNS($B$11:D12)))</f>
        <v>9.3000000000000007</v>
      </c>
      <c r="F12" s="192">
        <f t="shared" si="0"/>
        <v>60</v>
      </c>
      <c r="H12" s="208">
        <f t="array" ref="H12">IF($O12="","",INDEX(tabelka_1,SMALL(IF(zesp!$R$13:$R$83=$O12,ROW(zesp!$R$13:$R$83)-ROW(zesp!$R$13)+1),COUNTIF($O$11:$O12,$O12)),COLUMNS($B$11:G12)))</f>
        <v>3.6</v>
      </c>
      <c r="I12" s="192">
        <f t="shared" si="1"/>
        <v>40</v>
      </c>
      <c r="J12" s="209">
        <v>1</v>
      </c>
      <c r="K12" s="208">
        <f t="array" ref="K12">IF($O12="","",INDEX(tabelka_1,SMALL(IF(zesp!$R$13:$R$83=$O12,ROW(zesp!$R$13:$R$83)-ROW(zesp!$R$13)+1),COUNTIF($O$11:$O12,$O12)),COLUMNS($B$11:J12)))</f>
        <v>18</v>
      </c>
      <c r="L12" s="192">
        <f t="array" ref="L12">IF(OR(K12="",K12&lt;8),"",VLOOKUP(K12,dz_p,2))</f>
        <v>20</v>
      </c>
      <c r="M12" s="210"/>
      <c r="N12" s="192" t="str">
        <f t="array" ref="N12">IF(OR(M12&gt;"2:44,36",M12=""),"",VLOOKUP(M12,dz_600,2))</f>
        <v/>
      </c>
      <c r="O12" s="192">
        <f t="array" ref="O12">IF(ROWS($O$11:O12)&gt;COUNT(zesp!$R$13:$R$83),"",LARGE(zesp!$R$13:$R$83,ROWS($O$11:O12)))</f>
        <v>120</v>
      </c>
      <c r="Q12">
        <f t="shared" si="2"/>
        <v>1</v>
      </c>
    </row>
    <row r="13" spans="1:17">
      <c r="B13" s="185">
        <f t="array" ref="B13">IF(O13="","",RANK(O13,$O$11:$O$180,0))</f>
        <v>3</v>
      </c>
      <c r="C13" s="333" t="str">
        <f t="array" ref="C13">IF($O13="","",INDEX(tabelka_1,SMALL(IF(zesp!$R$13:$R$83=$O13,ROW(zesp!$R$13:$R$83)-ROW(zesp!$R$13)+1),COUNTIF($O$11:$O13,$O13)),COLUMNS($B$11:C13)))</f>
        <v>DUTKA Hanna (2011)</v>
      </c>
      <c r="D13" s="263" t="str">
        <f t="array" ref="D13">IF($O13="","",INDEX(tabelka_1,SMALL(IF(zesp!$R$13:$R$83=$O13,ROW(zesp!$R$13:$R$83)-ROW(zesp!$R$13)+1),COUNTIF($O$11:$O13,$O13)),COLUMNS($B$11:P13)))</f>
        <v>SMS Ustrzyki Dolne</v>
      </c>
      <c r="E13" s="246">
        <f t="array" ref="E13">IF($O13="","",INDEX(tabelka_1,SMALL(IF(zesp!$R$13:$R$83=$O13,ROW(zesp!$R$13:$R$83)-ROW(zesp!$R$13)+1),COUNTIF($O$11:$O13,$O13)),COLUMNS($B$11:D13)))</f>
        <v>9.6</v>
      </c>
      <c r="F13" s="192">
        <f t="shared" si="0"/>
        <v>53</v>
      </c>
      <c r="H13" s="208">
        <f t="array" ref="H13">IF($O13="","",INDEX(tabelka_1,SMALL(IF(zesp!$R$13:$R$83=$O13,ROW(zesp!$R$13:$R$83)-ROW(zesp!$R$13)+1),COUNTIF($O$11:$O13,$O13)),COLUMNS($B$11:G13)))</f>
        <v>3.44</v>
      </c>
      <c r="I13" s="192">
        <f t="shared" si="1"/>
        <v>35</v>
      </c>
      <c r="J13" s="209">
        <v>1</v>
      </c>
      <c r="K13" s="208">
        <f t="array" ref="K13">IF($O13="","",INDEX(tabelka_1,SMALL(IF(zesp!$R$13:$R$83=$O13,ROW(zesp!$R$13:$R$83)-ROW(zesp!$R$13)+1),COUNTIF($O$11:$O13,$O13)),COLUMNS($B$11:J13)))</f>
        <v>19</v>
      </c>
      <c r="L13" s="192">
        <f t="array" ref="L13">IF(OR(K13="",K13&lt;8),"",VLOOKUP(K13,dz_p,2))</f>
        <v>22</v>
      </c>
      <c r="M13" s="210"/>
      <c r="N13" s="192" t="str">
        <f t="array" ref="N13">IF(OR(M13&gt;"2:44,36",M13=""),"",VLOOKUP(M13,dz_600,2))</f>
        <v/>
      </c>
      <c r="O13" s="192">
        <f t="array" ref="O13">IF(ROWS($O$11:O13)&gt;COUNT(zesp!$R$13:$R$83),"",LARGE(zesp!$R$13:$R$83,ROWS($O$11:O13)))</f>
        <v>110</v>
      </c>
      <c r="Q13">
        <f t="shared" si="2"/>
        <v>1</v>
      </c>
    </row>
    <row r="14" spans="1:17">
      <c r="B14" s="185">
        <f t="array" ref="B14">IF(O14="","",RANK(O14,$O$11:$O$180,0))</f>
        <v>4</v>
      </c>
      <c r="C14" s="333" t="str">
        <f t="array" ref="C14">IF($O14="","",INDEX(tabelka_1,SMALL(IF(zesp!$R$13:$R$83=$O14,ROW(zesp!$R$13:$R$83)-ROW(zesp!$R$13)+1),COUNTIF($O$11:$O14,$O14)),COLUMNS($B$11:C14)))</f>
        <v>KRUK Małgorzata (2010)</v>
      </c>
      <c r="D14" s="263" t="str">
        <f t="array" ref="D14">IF($O14="","",INDEX(tabelka_1,SMALL(IF(zesp!$R$13:$R$83=$O14,ROW(zesp!$R$13:$R$83)-ROW(zesp!$R$13)+1),COUNTIF($O$11:$O14,$O14)),COLUMNS($B$11:P14)))</f>
        <v>SP1 Ustrzyki Dolne</v>
      </c>
      <c r="E14" s="246">
        <f t="array" ref="E14">IF($O14="","",INDEX(tabelka_1,SMALL(IF(zesp!$R$13:$R$83=$O14,ROW(zesp!$R$13:$R$83)-ROW(zesp!$R$13)+1),COUNTIF($O$11:$O14,$O14)),COLUMNS($B$11:D14)))</f>
        <v>9.6999999999999993</v>
      </c>
      <c r="F14" s="192">
        <f t="shared" si="0"/>
        <v>50</v>
      </c>
      <c r="H14" s="208">
        <f t="array" ref="H14">IF($O14="","",INDEX(tabelka_1,SMALL(IF(zesp!$R$13:$R$83=$O14,ROW(zesp!$R$13:$R$83)-ROW(zesp!$R$13)+1),COUNTIF($O$11:$O14,$O14)),COLUMNS($B$11:G14)))</f>
        <v>3.37</v>
      </c>
      <c r="I14" s="192">
        <f t="shared" si="1"/>
        <v>33</v>
      </c>
      <c r="J14" s="209">
        <v>1</v>
      </c>
      <c r="K14" s="208">
        <f t="array" ref="K14">IF($O14="","",INDEX(tabelka_1,SMALL(IF(zesp!$R$13:$R$83=$O14,ROW(zesp!$R$13:$R$83)-ROW(zesp!$R$13)+1),COUNTIF($O$11:$O14,$O14)),COLUMNS($B$11:J14)))</f>
        <v>21</v>
      </c>
      <c r="L14" s="192">
        <f t="array" ref="L14">IF(OR(K14="",K14&lt;8),"",VLOOKUP(K14,dz_p,2))</f>
        <v>26</v>
      </c>
      <c r="M14" s="210"/>
      <c r="N14" s="192" t="str">
        <f t="array" ref="N14">IF(OR(M14&gt;"2:44,36",M14=""),"",VLOOKUP(M14,dz_600,2))</f>
        <v/>
      </c>
      <c r="O14" s="192">
        <f t="array" ref="O14">IF(ROWS($O$11:O14)&gt;COUNT(zesp!$R$13:$R$83),"",LARGE(zesp!$R$13:$R$83,ROWS($O$11:O14)))</f>
        <v>109</v>
      </c>
      <c r="Q14">
        <f t="shared" si="2"/>
        <v>1</v>
      </c>
    </row>
    <row r="15" spans="1:17">
      <c r="B15" s="185">
        <f t="array" ref="B15">IF(O15="","",RANK(O15,$O$11:$O$180,0))</f>
        <v>5</v>
      </c>
      <c r="C15" s="333" t="str">
        <f t="array" ref="C15">IF($O15="","",INDEX(tabelka_1,SMALL(IF(zesp!$R$13:$R$83=$O15,ROW(zesp!$R$13:$R$83)-ROW(zesp!$R$13)+1),COUNTIF($O$11:$O15,$O15)),COLUMNS($B$11:C15)))</f>
        <v>GOCEK ZUZANNA (2011)</v>
      </c>
      <c r="D15" s="263" t="str">
        <f t="array" ref="D15">IF($O15="","",INDEX(tabelka_1,SMALL(IF(zesp!$R$13:$R$83=$O15,ROW(zesp!$R$13:$R$83)-ROW(zesp!$R$13)+1),COUNTIF($O$11:$O15,$O15)),COLUMNS($B$11:P15)))</f>
        <v>SP Tarnawa Dolna</v>
      </c>
      <c r="E15" s="246">
        <f t="array" ref="E15">IF($O15="","",INDEX(tabelka_1,SMALL(IF(zesp!$R$13:$R$83=$O15,ROW(zesp!$R$13:$R$83)-ROW(zesp!$R$13)+1),COUNTIF($O$11:$O15,$O15)),COLUMNS($B$11:D15)))</f>
        <v>9.6999999999999993</v>
      </c>
      <c r="F15" s="192">
        <f t="shared" si="0"/>
        <v>50</v>
      </c>
      <c r="H15" s="208">
        <f t="array" ref="H15">IF($O15="","",INDEX(tabelka_1,SMALL(IF(zesp!$R$13:$R$83=$O15,ROW(zesp!$R$13:$R$83)-ROW(zesp!$R$13)+1),COUNTIF($O$11:$O15,$O15)),COLUMNS($B$11:G15)))</f>
        <v>3.6</v>
      </c>
      <c r="I15" s="192">
        <f t="shared" si="1"/>
        <v>40</v>
      </c>
      <c r="J15" s="209">
        <v>1</v>
      </c>
      <c r="K15" s="208">
        <f t="array" ref="K15">IF($O15="","",INDEX(tabelka_1,SMALL(IF(zesp!$R$13:$R$83=$O15,ROW(zesp!$R$13:$R$83)-ROW(zesp!$R$13)+1),COUNTIF($O$11:$O15,$O15)),COLUMNS($B$11:J15)))</f>
        <v>17</v>
      </c>
      <c r="L15" s="192">
        <f t="array" ref="L15">IF(OR(K15="",K15&lt;8),"",VLOOKUP(K15,dz_p,2))</f>
        <v>18</v>
      </c>
      <c r="M15" s="210"/>
      <c r="N15" s="192" t="str">
        <f t="array" ref="N15">IF(OR(M15&gt;"2:44,36",M15=""),"",VLOOKUP(M15,dz_600,2))</f>
        <v/>
      </c>
      <c r="O15" s="192">
        <f t="array" ref="O15">IF(ROWS($O$11:O15)&gt;COUNT(zesp!$R$13:$R$83),"",LARGE(zesp!$R$13:$R$83,ROWS($O$11:O15)))</f>
        <v>108</v>
      </c>
      <c r="Q15">
        <f t="shared" si="2"/>
        <v>1</v>
      </c>
    </row>
    <row r="16" spans="1:17">
      <c r="B16" s="185">
        <f t="array" ref="B16">IF(O16="","",RANK(O16,$O$11:$O$180,0))</f>
        <v>6</v>
      </c>
      <c r="C16" s="333" t="str">
        <f t="array" ref="C16">IF($O16="","",INDEX(tabelka_1,SMALL(IF(zesp!$R$13:$R$83=$O16,ROW(zesp!$R$13:$R$83)-ROW(zesp!$R$13)+1),COUNTIF($O$11:$O16,$O16)),COLUMNS($B$11:C16)))</f>
        <v>DZIETCZYK Iga (2010)</v>
      </c>
      <c r="D16" s="263" t="str">
        <f t="array" ref="D16">IF($O16="","",INDEX(tabelka_1,SMALL(IF(zesp!$R$13:$R$83=$O16,ROW(zesp!$R$13:$R$83)-ROW(zesp!$R$13)+1),COUNTIF($O$11:$O16,$O16)),COLUMNS($B$11:P16)))</f>
        <v>SMS Ustrzyki Dolne</v>
      </c>
      <c r="E16" s="246">
        <f t="array" ref="E16">IF($O16="","",INDEX(tabelka_1,SMALL(IF(zesp!$R$13:$R$83=$O16,ROW(zesp!$R$13:$R$83)-ROW(zesp!$R$13)+1),COUNTIF($O$11:$O16,$O16)),COLUMNS($B$11:D16)))</f>
        <v>9.6999999999999993</v>
      </c>
      <c r="F16" s="192">
        <f t="shared" si="0"/>
        <v>50</v>
      </c>
      <c r="H16" s="208">
        <f t="array" ref="H16">IF($O16="","",INDEX(tabelka_1,SMALL(IF(zesp!$R$13:$R$83=$O16,ROW(zesp!$R$13:$R$83)-ROW(zesp!$R$13)+1),COUNTIF($O$11:$O16,$O16)),COLUMNS($B$11:G16)))</f>
        <v>3.57</v>
      </c>
      <c r="I16" s="192">
        <f t="shared" si="1"/>
        <v>39</v>
      </c>
      <c r="J16" s="209">
        <v>1</v>
      </c>
      <c r="K16" s="208">
        <f t="array" ref="K16">IF($O16="","",INDEX(tabelka_1,SMALL(IF(zesp!$R$13:$R$83=$O16,ROW(zesp!$R$13:$R$83)-ROW(zesp!$R$13)+1),COUNTIF($O$11:$O16,$O16)),COLUMNS($B$11:J16)))</f>
        <v>15</v>
      </c>
      <c r="L16" s="192">
        <f t="array" ref="L16">IF(OR(K16="",K16&lt;8),"",VLOOKUP(K16,dz_p,2))</f>
        <v>14</v>
      </c>
      <c r="M16" s="210"/>
      <c r="N16" s="192" t="str">
        <f t="array" ref="N16">IF(OR(M16&gt;"2:44,36",M16=""),"",VLOOKUP(M16,dz_600,2))</f>
        <v/>
      </c>
      <c r="O16" s="192">
        <f t="array" ref="O16">IF(ROWS($O$11:O16)&gt;COUNT(zesp!$R$13:$R$83),"",LARGE(zesp!$R$13:$R$83,ROWS($O$11:O16)))</f>
        <v>103</v>
      </c>
      <c r="Q16">
        <f t="shared" si="2"/>
        <v>1</v>
      </c>
    </row>
    <row r="17" spans="2:17">
      <c r="B17" s="185">
        <f t="array" ref="B17">IF(O17="","",RANK(O17,$O$11:$O$180,0))</f>
        <v>7</v>
      </c>
      <c r="C17" s="333" t="str">
        <f t="array" ref="C17">IF($O17="","",INDEX(tabelka_1,SMALL(IF(zesp!$R$13:$R$83=$O17,ROW(zesp!$R$13:$R$83)-ROW(zesp!$R$13)+1),COUNTIF($O$11:$O17,$O17)),COLUMNS($B$11:C17)))</f>
        <v>REUT Anna (2010)</v>
      </c>
      <c r="D17" s="263" t="str">
        <f t="array" ref="D17">IF($O17="","",INDEX(tabelka_1,SMALL(IF(zesp!$R$13:$R$83=$O17,ROW(zesp!$R$13:$R$83)-ROW(zesp!$R$13)+1),COUNTIF($O$11:$O17,$O17)),COLUMNS($B$11:P17)))</f>
        <v>Sp1 Sanok</v>
      </c>
      <c r="E17" s="246">
        <f t="array" ref="E17">IF($O17="","",INDEX(tabelka_1,SMALL(IF(zesp!$R$13:$R$83=$O17,ROW(zesp!$R$13:$R$83)-ROW(zesp!$R$13)+1),COUNTIF($O$11:$O17,$O17)),COLUMNS($B$11:D17)))</f>
        <v>9.9</v>
      </c>
      <c r="F17" s="192">
        <f t="shared" si="0"/>
        <v>45</v>
      </c>
      <c r="H17" s="208">
        <f t="array" ref="H17">IF($O17="","",INDEX(tabelka_1,SMALL(IF(zesp!$R$13:$R$83=$O17,ROW(zesp!$R$13:$R$83)-ROW(zesp!$R$13)+1),COUNTIF($O$11:$O17,$O17)),COLUMNS($B$11:G17)))</f>
        <v>3.4</v>
      </c>
      <c r="I17" s="192">
        <f t="shared" si="1"/>
        <v>34</v>
      </c>
      <c r="J17" s="209">
        <v>1</v>
      </c>
      <c r="K17" s="208">
        <f t="array" ref="K17">IF($O17="","",INDEX(tabelka_1,SMALL(IF(zesp!$R$13:$R$83=$O17,ROW(zesp!$R$13:$R$83)-ROW(zesp!$R$13)+1),COUNTIF($O$11:$O17,$O17)),COLUMNS($B$11:J17)))</f>
        <v>19</v>
      </c>
      <c r="L17" s="192">
        <f t="array" ref="L17">IF(OR(K17="",K17&lt;8),"",VLOOKUP(K17,dz_p,2))</f>
        <v>22</v>
      </c>
      <c r="M17" s="210"/>
      <c r="N17" s="192" t="str">
        <f t="array" ref="N17">IF(OR(M17&gt;"2:44,36",M17=""),"",VLOOKUP(M17,dz_600,2))</f>
        <v/>
      </c>
      <c r="O17" s="192">
        <f t="array" ref="O17">IF(ROWS($O$11:O17)&gt;COUNT(zesp!$R$13:$R$83),"",LARGE(zesp!$R$13:$R$83,ROWS($O$11:O17)))</f>
        <v>101</v>
      </c>
      <c r="Q17">
        <f t="shared" si="2"/>
        <v>1</v>
      </c>
    </row>
    <row r="18" spans="2:17">
      <c r="B18" s="185">
        <f t="array" ref="B18">IF(O18="","",RANK(O18,$O$11:$O$180,0))</f>
        <v>8</v>
      </c>
      <c r="C18" s="333" t="str">
        <f t="array" ref="C18">IF($O18="","",INDEX(tabelka_1,SMALL(IF(zesp!$R$13:$R$83=$O18,ROW(zesp!$R$13:$R$83)-ROW(zesp!$R$13)+1),COUNTIF($O$11:$O18,$O18)),COLUMNS($B$11:C18)))</f>
        <v>LATUSEK ALEKSANDRA (2011)</v>
      </c>
      <c r="D18" s="263" t="str">
        <f t="array" ref="D18">IF($O18="","",INDEX(tabelka_1,SMALL(IF(zesp!$R$13:$R$83=$O18,ROW(zesp!$R$13:$R$83)-ROW(zesp!$R$13)+1),COUNTIF($O$11:$O18,$O18)),COLUMNS($B$11:P18)))</f>
        <v>SP Tarnawa Dolna</v>
      </c>
      <c r="E18" s="246">
        <f t="array" ref="E18">IF($O18="","",INDEX(tabelka_1,SMALL(IF(zesp!$R$13:$R$83=$O18,ROW(zesp!$R$13:$R$83)-ROW(zesp!$R$13)+1),COUNTIF($O$11:$O18,$O18)),COLUMNS($B$11:D18)))</f>
        <v>10.3</v>
      </c>
      <c r="F18" s="192">
        <f t="shared" si="0"/>
        <v>35</v>
      </c>
      <c r="H18" s="208">
        <f t="array" ref="H18">IF($O18="","",INDEX(tabelka_1,SMALL(IF(zesp!$R$13:$R$83=$O18,ROW(zesp!$R$13:$R$83)-ROW(zesp!$R$13)+1),COUNTIF($O$11:$O18,$O18)),COLUMNS($B$11:G18)))</f>
        <v>3.48</v>
      </c>
      <c r="I18" s="192">
        <f t="shared" si="1"/>
        <v>36</v>
      </c>
      <c r="J18" s="209">
        <v>1</v>
      </c>
      <c r="K18" s="208">
        <f t="array" ref="K18">IF($O18="","",INDEX(tabelka_1,SMALL(IF(zesp!$R$13:$R$83=$O18,ROW(zesp!$R$13:$R$83)-ROW(zesp!$R$13)+1),COUNTIF($O$11:$O18,$O18)),COLUMNS($B$11:J18)))</f>
        <v>22</v>
      </c>
      <c r="L18" s="192">
        <f t="array" ref="L18">IF(OR(K18="",K18&lt;8),"",VLOOKUP(K18,dz_p,2))</f>
        <v>28</v>
      </c>
      <c r="M18" s="210"/>
      <c r="N18" s="192" t="str">
        <f t="array" ref="N18">IF(OR(M18&gt;"2:44,36",M18=""),"",VLOOKUP(M18,dz_600,2))</f>
        <v/>
      </c>
      <c r="O18" s="192">
        <f t="array" ref="O18">IF(ROWS($O$11:O18)&gt;COUNT(zesp!$R$13:$R$83),"",LARGE(zesp!$R$13:$R$83,ROWS($O$11:O18)))</f>
        <v>99</v>
      </c>
      <c r="Q18">
        <f t="shared" si="2"/>
        <v>1</v>
      </c>
    </row>
    <row r="19" spans="2:17">
      <c r="B19" s="185">
        <f t="array" ref="B19">IF(O19="","",RANK(O19,$O$11:$O$180,0))</f>
        <v>9</v>
      </c>
      <c r="C19" s="333" t="str">
        <f t="array" ref="C19">IF($O19="","",INDEX(tabelka_1,SMALL(IF(zesp!$R$13:$R$83=$O19,ROW(zesp!$R$13:$R$83)-ROW(zesp!$R$13)+1),COUNTIF($O$11:$O19,$O19)),COLUMNS($B$11:C19)))</f>
        <v>ZANIK Milena (2010)</v>
      </c>
      <c r="D19" s="263" t="str">
        <f t="array" ref="D19">IF($O19="","",INDEX(tabelka_1,SMALL(IF(zesp!$R$13:$R$83=$O19,ROW(zesp!$R$13:$R$83)-ROW(zesp!$R$13)+1),COUNTIF($O$11:$O19,$O19)),COLUMNS($B$11:P19)))</f>
        <v>SP Blizne</v>
      </c>
      <c r="E19" s="246">
        <f t="array" ref="E19">IF($O19="","",INDEX(tabelka_1,SMALL(IF(zesp!$R$13:$R$83=$O19,ROW(zesp!$R$13:$R$83)-ROW(zesp!$R$13)+1),COUNTIF($O$11:$O19,$O19)),COLUMNS($B$11:D19)))</f>
        <v>9.8000000000000007</v>
      </c>
      <c r="F19" s="192">
        <f t="shared" si="0"/>
        <v>48</v>
      </c>
      <c r="H19" s="208">
        <f t="array" ref="H19">IF($O19="","",INDEX(tabelka_1,SMALL(IF(zesp!$R$13:$R$83=$O19,ROW(zesp!$R$13:$R$83)-ROW(zesp!$R$13)+1),COUNTIF($O$11:$O19,$O19)),COLUMNS($B$11:G19)))</f>
        <v>3.15</v>
      </c>
      <c r="I19" s="192">
        <f t="shared" si="1"/>
        <v>25</v>
      </c>
      <c r="J19" s="209">
        <v>1</v>
      </c>
      <c r="K19" s="208">
        <f t="array" ref="K19">IF($O19="","",INDEX(tabelka_1,SMALL(IF(zesp!$R$13:$R$83=$O19,ROW(zesp!$R$13:$R$83)-ROW(zesp!$R$13)+1),COUNTIF($O$11:$O19,$O19)),COLUMNS($B$11:J19)))</f>
        <v>20</v>
      </c>
      <c r="L19" s="192">
        <f t="array" ref="L19">IF(OR(K19="",K19&lt;8),"",VLOOKUP(K19,dz_p,2))</f>
        <v>24</v>
      </c>
      <c r="M19" s="210"/>
      <c r="N19" s="192" t="str">
        <f t="array" ref="N19">IF(OR(M19&gt;"2:44,36",M19=""),"",VLOOKUP(M19,dz_600,2))</f>
        <v/>
      </c>
      <c r="O19" s="192">
        <f t="array" ref="O19">IF(ROWS($O$11:O19)&gt;COUNT(zesp!$R$13:$R$83),"",LARGE(zesp!$R$13:$R$83,ROWS($O$11:O19)))</f>
        <v>97</v>
      </c>
      <c r="Q19">
        <f t="shared" si="2"/>
        <v>1</v>
      </c>
    </row>
    <row r="20" spans="2:17">
      <c r="B20" s="185">
        <f t="array" ref="B20">IF(O20="","",RANK(O20,$O$11:$O$180,0))</f>
        <v>10</v>
      </c>
      <c r="C20" s="333" t="str">
        <f t="array" ref="C20">IF($O20="","",INDEX(tabelka_1,SMALL(IF(zesp!$R$13:$R$83=$O20,ROW(zesp!$R$13:$R$83)-ROW(zesp!$R$13)+1),COUNTIF($O$11:$O20,$O20)),COLUMNS($B$11:C20)))</f>
        <v>DEC AMELIA (2011)</v>
      </c>
      <c r="D20" s="263" t="str">
        <f t="array" ref="D20">IF($O20="","",INDEX(tabelka_1,SMALL(IF(zesp!$R$13:$R$83=$O20,ROW(zesp!$R$13:$R$83)-ROW(zesp!$R$13)+1),COUNTIF($O$11:$O20,$O20)),COLUMNS($B$11:P20)))</f>
        <v>SMS Ustrzyki Dolne</v>
      </c>
      <c r="E20" s="246">
        <f t="array" ref="E20">IF($O20="","",INDEX(tabelka_1,SMALL(IF(zesp!$R$13:$R$83=$O20,ROW(zesp!$R$13:$R$83)-ROW(zesp!$R$13)+1),COUNTIF($O$11:$O20,$O20)),COLUMNS($B$11:D20)))</f>
        <v>9.9</v>
      </c>
      <c r="F20" s="192">
        <f t="shared" si="0"/>
        <v>45</v>
      </c>
      <c r="H20" s="208">
        <f t="array" ref="H20">IF($O20="","",INDEX(tabelka_1,SMALL(IF(zesp!$R$13:$R$83=$O20,ROW(zesp!$R$13:$R$83)-ROW(zesp!$R$13)+1),COUNTIF($O$11:$O20,$O20)),COLUMNS($B$11:G20)))</f>
        <v>3.29</v>
      </c>
      <c r="I20" s="192">
        <f t="shared" si="1"/>
        <v>30</v>
      </c>
      <c r="J20" s="209">
        <v>1</v>
      </c>
      <c r="K20" s="208">
        <f t="array" ref="K20">IF($O20="","",INDEX(tabelka_1,SMALL(IF(zesp!$R$13:$R$83=$O20,ROW(zesp!$R$13:$R$83)-ROW(zesp!$R$13)+1),COUNTIF($O$11:$O20,$O20)),COLUMNS($B$11:J20)))</f>
        <v>18</v>
      </c>
      <c r="L20" s="192">
        <f t="array" ref="L20">IF(OR(K20="",K20&lt;8),"",VLOOKUP(K20,dz_p,2))</f>
        <v>20</v>
      </c>
      <c r="M20" s="210"/>
      <c r="N20" s="192" t="str">
        <f t="array" ref="N20">IF(OR(M20&gt;"2:44,36",M20=""),"",VLOOKUP(M20,dz_600,2))</f>
        <v/>
      </c>
      <c r="O20" s="192">
        <f t="array" ref="O20">IF(ROWS($O$11:O20)&gt;COUNT(zesp!$R$13:$R$83),"",LARGE(zesp!$R$13:$R$83,ROWS($O$11:O20)))</f>
        <v>95</v>
      </c>
      <c r="Q20">
        <f t="shared" si="2"/>
        <v>1</v>
      </c>
    </row>
    <row r="21" spans="2:17">
      <c r="B21" s="185">
        <f t="array" ref="B21">IF(O21="","",RANK(O21,$O$11:$O$180,0))</f>
        <v>10</v>
      </c>
      <c r="C21" s="333" t="str">
        <f t="array" ref="C21">IF($O21="","",INDEX(tabelka_1,SMALL(IF(zesp!$R$13:$R$83=$O21,ROW(zesp!$R$13:$R$83)-ROW(zesp!$R$13)+1),COUNTIF($O$11:$O21,$O21)),COLUMNS($B$11:C21)))</f>
        <v>RUSZELAK Martyna (2010)</v>
      </c>
      <c r="D21" s="263" t="str">
        <f t="array" ref="D21">IF($O21="","",INDEX(tabelka_1,SMALL(IF(zesp!$R$13:$R$83=$O21,ROW(zesp!$R$13:$R$83)-ROW(zesp!$R$13)+1),COUNTIF($O$11:$O21,$O21)),COLUMNS($B$11:P21)))</f>
        <v>SMS Ustrzyki Dolne</v>
      </c>
      <c r="E21" s="246">
        <f t="array" ref="E21">IF($O21="","",INDEX(tabelka_1,SMALL(IF(zesp!$R$13:$R$83=$O21,ROW(zesp!$R$13:$R$83)-ROW(zesp!$R$13)+1),COUNTIF($O$11:$O21,$O21)),COLUMNS($B$11:D21)))</f>
        <v>9.9</v>
      </c>
      <c r="F21" s="192">
        <f t="shared" si="0"/>
        <v>45</v>
      </c>
      <c r="H21" s="208">
        <f t="array" ref="H21">IF($O21="","",INDEX(tabelka_1,SMALL(IF(zesp!$R$13:$R$83=$O21,ROW(zesp!$R$13:$R$83)-ROW(zesp!$R$13)+1),COUNTIF($O$11:$O21,$O21)),COLUMNS($B$11:G21)))</f>
        <v>3.34</v>
      </c>
      <c r="I21" s="192">
        <f t="shared" si="1"/>
        <v>32</v>
      </c>
      <c r="J21" s="209">
        <v>1</v>
      </c>
      <c r="K21" s="208">
        <f t="array" ref="K21">IF($O21="","",INDEX(tabelka_1,SMALL(IF(zesp!$R$13:$R$83=$O21,ROW(zesp!$R$13:$R$83)-ROW(zesp!$R$13)+1),COUNTIF($O$11:$O21,$O21)),COLUMNS($B$11:J21)))</f>
        <v>17</v>
      </c>
      <c r="L21" s="192">
        <f t="array" ref="L21">IF(OR(K21="",K21&lt;8),"",VLOOKUP(K21,dz_p,2))</f>
        <v>18</v>
      </c>
      <c r="M21" s="210"/>
      <c r="N21" s="192" t="str">
        <f t="array" ref="N21">IF(OR(M21&gt;"2:44,36",M21=""),"",VLOOKUP(M21,dz_600,2))</f>
        <v/>
      </c>
      <c r="O21" s="192">
        <f t="array" ref="O21">IF(ROWS($O$11:O21)&gt;COUNT(zesp!$R$13:$R$83),"",LARGE(zesp!$R$13:$R$83,ROWS($O$11:O21)))</f>
        <v>95</v>
      </c>
      <c r="Q21">
        <f t="shared" si="2"/>
        <v>1</v>
      </c>
    </row>
    <row r="22" spans="2:17">
      <c r="B22" s="185">
        <f t="array" ref="B22">IF(O22="","",RANK(O22,$O$11:$O$180,0))</f>
        <v>12</v>
      </c>
      <c r="C22" s="333" t="str">
        <f t="array" ref="C22">IF($O22="","",INDEX(tabelka_1,SMALL(IF(zesp!$R$13:$R$83=$O22,ROW(zesp!$R$13:$R$83)-ROW(zesp!$R$13)+1),COUNTIF($O$11:$O22,$O22)),COLUMNS($B$11:C22)))</f>
        <v>JAGIELSKA Sandra (2010)</v>
      </c>
      <c r="D22" s="263" t="str">
        <f t="array" ref="D22">IF($O22="","",INDEX(tabelka_1,SMALL(IF(zesp!$R$13:$R$83=$O22,ROW(zesp!$R$13:$R$83)-ROW(zesp!$R$13)+1),COUNTIF($O$11:$O22,$O22)),COLUMNS($B$11:P22)))</f>
        <v>SP Blizne</v>
      </c>
      <c r="E22" s="246">
        <f t="array" ref="E22">IF($O22="","",INDEX(tabelka_1,SMALL(IF(zesp!$R$13:$R$83=$O22,ROW(zesp!$R$13:$R$83)-ROW(zesp!$R$13)+1),COUNTIF($O$11:$O22,$O22)),COLUMNS($B$11:D22)))</f>
        <v>9.6</v>
      </c>
      <c r="F22" s="192">
        <f t="shared" si="0"/>
        <v>53</v>
      </c>
      <c r="H22" s="208">
        <f t="array" ref="H22">IF($O22="","",INDEX(tabelka_1,SMALL(IF(zesp!$R$13:$R$83=$O22,ROW(zesp!$R$13:$R$83)-ROW(zesp!$R$13)+1),COUNTIF($O$11:$O22,$O22)),COLUMNS($B$11:G22)))</f>
        <v>2.73</v>
      </c>
      <c r="I22" s="192">
        <f t="shared" si="1"/>
        <v>11</v>
      </c>
      <c r="J22" s="209">
        <v>1</v>
      </c>
      <c r="K22" s="208">
        <f t="array" ref="K22">IF($O22="","",INDEX(tabelka_1,SMALL(IF(zesp!$R$13:$R$83=$O22,ROW(zesp!$R$13:$R$83)-ROW(zesp!$R$13)+1),COUNTIF($O$11:$O22,$O22)),COLUMNS($B$11:J22)))</f>
        <v>20</v>
      </c>
      <c r="L22" s="192">
        <f t="array" ref="L22">IF(OR(K22="",K22&lt;8),"",VLOOKUP(K22,dz_p,2))</f>
        <v>24</v>
      </c>
      <c r="M22" s="210"/>
      <c r="N22" s="192" t="str">
        <f t="array" ref="N22">IF(OR(M22&gt;"2:44,36",M22=""),"",VLOOKUP(M22,dz_600,2))</f>
        <v/>
      </c>
      <c r="O22" s="192">
        <f t="array" ref="O22">IF(ROWS($O$11:O22)&gt;COUNT(zesp!$R$13:$R$83),"",LARGE(zesp!$R$13:$R$83,ROWS($O$11:O22)))</f>
        <v>88</v>
      </c>
      <c r="Q22">
        <f t="shared" si="2"/>
        <v>1</v>
      </c>
    </row>
    <row r="23" spans="2:17">
      <c r="B23" s="185">
        <f t="array" ref="B23">IF(O23="","",RANK(O23,$O$11:$O$180,0))</f>
        <v>12</v>
      </c>
      <c r="C23" s="333" t="str">
        <f t="array" ref="C23">IF($O23="","",INDEX(tabelka_1,SMALL(IF(zesp!$R$13:$R$83=$O23,ROW(zesp!$R$13:$R$83)-ROW(zesp!$R$13)+1),COUNTIF($O$11:$O23,$O23)),COLUMNS($B$11:C23)))</f>
        <v>BAKUTA Urszula (2011)</v>
      </c>
      <c r="D23" s="263" t="str">
        <f t="array" ref="D23">IF($O23="","",INDEX(tabelka_1,SMALL(IF(zesp!$R$13:$R$83=$O23,ROW(zesp!$R$13:$R$83)-ROW(zesp!$R$13)+1),COUNTIF($O$11:$O23,$O23)),COLUMNS($B$11:P23)))</f>
        <v>SP4 Sanok</v>
      </c>
      <c r="E23" s="246">
        <f t="array" ref="E23">IF($O23="","",INDEX(tabelka_1,SMALL(IF(zesp!$R$13:$R$83=$O23,ROW(zesp!$R$13:$R$83)-ROW(zesp!$R$13)+1),COUNTIF($O$11:$O23,$O23)),COLUMNS($B$11:D23)))</f>
        <v>9.8000000000000007</v>
      </c>
      <c r="F23" s="192">
        <f t="shared" si="0"/>
        <v>48</v>
      </c>
      <c r="H23" s="208">
        <f t="array" ref="H23">IF($O23="","",INDEX(tabelka_1,SMALL(IF(zesp!$R$13:$R$83=$O23,ROW(zesp!$R$13:$R$83)-ROW(zesp!$R$13)+1),COUNTIF($O$11:$O23,$O23)),COLUMNS($B$11:G23)))</f>
        <v>3</v>
      </c>
      <c r="I23" s="192">
        <f t="array" ref="I23">IF(H23="","",IF($H$9=1,VLOOKUP(H23,dz_skok,2),IF(I25=2,VLOOKUP(H23,dz_wzw,2))))</f>
        <v>20</v>
      </c>
      <c r="J23" s="209">
        <v>1</v>
      </c>
      <c r="K23" s="208">
        <f t="array" ref="K23">IF($O23="","",INDEX(tabelka_1,SMALL(IF(zesp!$R$13:$R$83=$O23,ROW(zesp!$R$13:$R$83)-ROW(zesp!$R$13)+1),COUNTIF($O$11:$O23,$O23)),COLUMNS($B$11:J23)))</f>
        <v>18</v>
      </c>
      <c r="L23" s="192">
        <f t="array" ref="L23">IF(OR(K23="",K23&lt;8),"",VLOOKUP(K23,dz_p,2))</f>
        <v>20</v>
      </c>
      <c r="M23" s="210"/>
      <c r="N23" s="192" t="str">
        <f t="array" ref="N23">IF(OR(M23&gt;"2:44,36",M23=""),"",VLOOKUP(M23,dz_600,2))</f>
        <v/>
      </c>
      <c r="O23" s="192">
        <f t="array" ref="O23">IF(ROWS($O$11:O23)&gt;COUNT(zesp!$R$13:$R$83),"",LARGE(zesp!$R$13:$R$83,ROWS($O$11:O23)))</f>
        <v>88</v>
      </c>
      <c r="Q23">
        <f t="shared" si="2"/>
        <v>1</v>
      </c>
    </row>
    <row r="24" spans="2:17">
      <c r="B24" s="185">
        <f t="array" ref="B24">IF(O24="","",RANK(O24,$O$11:$O$180,0))</f>
        <v>14</v>
      </c>
      <c r="C24" s="333" t="str">
        <f t="array" ref="C24">IF($O24="","",INDEX(tabelka_1,SMALL(IF(zesp!$R$13:$R$83=$O24,ROW(zesp!$R$13:$R$83)-ROW(zesp!$R$13)+1),COUNTIF($O$11:$O24,$O24)),COLUMNS($B$11:C24)))</f>
        <v>DUSZCZYK Zuzanna (2010)</v>
      </c>
      <c r="D24" s="263" t="str">
        <f t="array" ref="D24">IF($O24="","",INDEX(tabelka_1,SMALL(IF(zesp!$R$13:$R$83=$O24,ROW(zesp!$R$13:$R$83)-ROW(zesp!$R$13)+1),COUNTIF($O$11:$O24,$O24)),COLUMNS($B$11:P24)))</f>
        <v>SP1 Ustrzyki Dolne</v>
      </c>
      <c r="E24" s="246">
        <f t="array" ref="E24">IF($O24="","",INDEX(tabelka_1,SMALL(IF(zesp!$R$13:$R$83=$O24,ROW(zesp!$R$13:$R$83)-ROW(zesp!$R$13)+1),COUNTIF($O$11:$O24,$O24)),COLUMNS($B$11:D24)))</f>
        <v>10.5</v>
      </c>
      <c r="F24" s="192">
        <f t="shared" si="0"/>
        <v>30</v>
      </c>
      <c r="H24" s="208">
        <f t="array" ref="H24">IF($O24="","",INDEX(tabelka_1,SMALL(IF(zesp!$R$13:$R$83=$O24,ROW(zesp!$R$13:$R$83)-ROW(zesp!$R$13)+1),COUNTIF($O$11:$O24,$O24)),COLUMNS($B$11:G24)))</f>
        <v>3.33</v>
      </c>
      <c r="I24" s="192">
        <f t="array" ref="I24">IF(H24="","",IF($H$9=1,VLOOKUP(H24,dz_skok,2),IF(I26=2,VLOOKUP(H24,dz_wzw,2))))</f>
        <v>31</v>
      </c>
      <c r="J24" s="209">
        <v>1</v>
      </c>
      <c r="K24" s="208">
        <f t="array" ref="K24">IF($O24="","",INDEX(tabelka_1,SMALL(IF(zesp!$R$13:$R$83=$O24,ROW(zesp!$R$13:$R$83)-ROW(zesp!$R$13)+1),COUNTIF($O$11:$O24,$O24)),COLUMNS($B$11:J24)))</f>
        <v>21</v>
      </c>
      <c r="L24" s="192">
        <f t="array" ref="L24">IF(OR(K24="",K24&lt;8),"",VLOOKUP(K24,dz_p,2))</f>
        <v>26</v>
      </c>
      <c r="M24" s="210"/>
      <c r="N24" s="192" t="str">
        <f t="array" ref="N24">IF(OR(M24&gt;"2:44,36",M24=""),"",VLOOKUP(M24,dz_600,2))</f>
        <v/>
      </c>
      <c r="O24" s="192">
        <f t="array" ref="O24">IF(ROWS($O$11:O24)&gt;COUNT(zesp!$R$13:$R$83),"",LARGE(zesp!$R$13:$R$83,ROWS($O$11:O24)))</f>
        <v>87</v>
      </c>
      <c r="Q24">
        <f t="shared" si="2"/>
        <v>1</v>
      </c>
    </row>
    <row r="25" spans="2:17">
      <c r="B25" s="185">
        <f t="array" ref="B25">IF(O25="","",RANK(O25,$O$11:$O$180,0))</f>
        <v>15</v>
      </c>
      <c r="C25" s="333" t="str">
        <f t="array" ref="C25">IF($O25="","",INDEX(tabelka_1,SMALL(IF(zesp!$R$13:$R$83=$O25,ROW(zesp!$R$13:$R$83)-ROW(zesp!$R$13)+1),COUNTIF($O$11:$O25,$O25)),COLUMNS($B$11:C25)))</f>
        <v>SZYDEŁKO Anna (2010)</v>
      </c>
      <c r="D25" s="263" t="str">
        <f t="array" ref="D25">IF($O25="","",INDEX(tabelka_1,SMALL(IF(zesp!$R$13:$R$83=$O25,ROW(zesp!$R$13:$R$83)-ROW(zesp!$R$13)+1),COUNTIF($O$11:$O25,$O25)),COLUMNS($B$11:P25)))</f>
        <v>SP1 Ustrzyki Dolne</v>
      </c>
      <c r="E25" s="246">
        <f t="array" ref="E25">IF($O25="","",INDEX(tabelka_1,SMALL(IF(zesp!$R$13:$R$83=$O25,ROW(zesp!$R$13:$R$83)-ROW(zesp!$R$13)+1),COUNTIF($O$11:$O25,$O25)),COLUMNS($B$11:D25)))</f>
        <v>10.1</v>
      </c>
      <c r="F25" s="192">
        <f t="shared" si="0"/>
        <v>40</v>
      </c>
      <c r="H25" s="208">
        <f t="array" ref="H25">IF($O25="","",INDEX(tabelka_1,SMALL(IF(zesp!$R$13:$R$83=$O25,ROW(zesp!$R$13:$R$83)-ROW(zesp!$R$13)+1),COUNTIF($O$11:$O25,$O25)),COLUMNS($B$11:G25)))</f>
        <v>3.33</v>
      </c>
      <c r="I25" s="192">
        <f t="array" ref="I25">IF(H25="","",IF($H$9=1,VLOOKUP(H25,dz_skok,2),IF(I27=2,VLOOKUP(H25,dz_wzw,2))))</f>
        <v>31</v>
      </c>
      <c r="J25" s="209">
        <v>1</v>
      </c>
      <c r="K25" s="208">
        <f t="array" ref="K25">IF($O25="","",INDEX(tabelka_1,SMALL(IF(zesp!$R$13:$R$83=$O25,ROW(zesp!$R$13:$R$83)-ROW(zesp!$R$13)+1),COUNTIF($O$11:$O25,$O25)),COLUMNS($B$11:J25)))</f>
        <v>15</v>
      </c>
      <c r="L25" s="192">
        <f t="array" ref="L25">IF(OR(K25="",K25&lt;8),"",VLOOKUP(K25,dz_p,2))</f>
        <v>14</v>
      </c>
      <c r="M25" s="210"/>
      <c r="N25" s="192" t="str">
        <f t="array" ref="N25">IF(OR(M25&gt;"2:44,36",M25=""),"",VLOOKUP(M25,dz_600,2))</f>
        <v/>
      </c>
      <c r="O25" s="192">
        <f t="array" ref="O25">IF(ROWS($O$11:O25)&gt;COUNT(zesp!$R$13:$R$83),"",LARGE(zesp!$R$13:$R$83,ROWS($O$11:O25)))</f>
        <v>85</v>
      </c>
      <c r="Q25">
        <f t="shared" si="2"/>
        <v>1</v>
      </c>
    </row>
    <row r="26" spans="2:17">
      <c r="B26" s="185">
        <f t="array" ref="B26">IF(O26="","",RANK(O26,$O$11:$O$180,0))</f>
        <v>16</v>
      </c>
      <c r="C26" s="333" t="str">
        <f t="array" ref="C26">IF($O26="","",INDEX(tabelka_1,SMALL(IF(zesp!$R$13:$R$83=$O26,ROW(zesp!$R$13:$R$83)-ROW(zesp!$R$13)+1),COUNTIF($O$11:$O26,$O26)),COLUMNS($B$11:C26)))</f>
        <v>BUŁDYS Nikola (2010)</v>
      </c>
      <c r="D26" s="263" t="str">
        <f t="array" ref="D26">IF($O26="","",INDEX(tabelka_1,SMALL(IF(zesp!$R$13:$R$83=$O26,ROW(zesp!$R$13:$R$83)-ROW(zesp!$R$13)+1),COUNTIF($O$11:$O26,$O26)),COLUMNS($B$11:P26)))</f>
        <v>SP4 Sanok</v>
      </c>
      <c r="E26" s="246">
        <f t="array" ref="E26">IF($O26="","",INDEX(tabelka_1,SMALL(IF(zesp!$R$13:$R$83=$O26,ROW(zesp!$R$13:$R$83)-ROW(zesp!$R$13)+1),COUNTIF($O$11:$O26,$O26)),COLUMNS($B$11:D26)))</f>
        <v>10.5</v>
      </c>
      <c r="F26" s="192">
        <f t="shared" si="0"/>
        <v>30</v>
      </c>
      <c r="H26" s="208">
        <f t="array" ref="H26">IF($O26="","",INDEX(tabelka_1,SMALL(IF(zesp!$R$13:$R$83=$O26,ROW(zesp!$R$13:$R$83)-ROW(zesp!$R$13)+1),COUNTIF($O$11:$O26,$O26)),COLUMNS($B$11:G26)))</f>
        <v>3.24</v>
      </c>
      <c r="I26" s="192">
        <f t="array" ref="I26">IF(H26="","",IF($H$9=1,VLOOKUP(H26,dz_skok,2),IF(I28=2,VLOOKUP(H26,dz_wzw,2))))</f>
        <v>28</v>
      </c>
      <c r="J26" s="209">
        <v>1</v>
      </c>
      <c r="K26" s="208">
        <f t="array" ref="K26">IF($O26="","",INDEX(tabelka_1,SMALL(IF(zesp!$R$13:$R$83=$O26,ROW(zesp!$R$13:$R$83)-ROW(zesp!$R$13)+1),COUNTIF($O$11:$O26,$O26)),COLUMNS($B$11:J26)))</f>
        <v>21</v>
      </c>
      <c r="L26" s="192">
        <f t="array" ref="L26">IF(OR(K26="",K26&lt;8),"",VLOOKUP(K26,dz_p,2))</f>
        <v>26</v>
      </c>
      <c r="M26" s="210"/>
      <c r="N26" s="192" t="str">
        <f t="array" ref="N26">IF(OR(M26&gt;"2:44,36",M26=""),"",VLOOKUP(M26,dz_600,2))</f>
        <v/>
      </c>
      <c r="O26" s="192">
        <f t="array" ref="O26">IF(ROWS($O$11:O26)&gt;COUNT(zesp!$R$13:$R$83),"",LARGE(zesp!$R$13:$R$83,ROWS($O$11:O26)))</f>
        <v>84</v>
      </c>
      <c r="Q26">
        <f t="shared" si="2"/>
        <v>1</v>
      </c>
    </row>
    <row r="27" spans="2:17">
      <c r="B27" s="185">
        <f t="array" ref="B27">IF(O27="","",RANK(O27,$O$11:$O$180,0))</f>
        <v>17</v>
      </c>
      <c r="C27" s="333" t="str">
        <f t="array" ref="C27">IF($O27="","",INDEX(tabelka_1,SMALL(IF(zesp!$R$13:$R$83=$O27,ROW(zesp!$R$13:$R$83)-ROW(zesp!$R$13)+1),COUNTIF($O$11:$O27,$O27)),COLUMNS($B$11:C27)))</f>
        <v>ZGODA Natasza (2010)</v>
      </c>
      <c r="D27" s="263" t="str">
        <f t="array" ref="D27">IF($O27="","",INDEX(tabelka_1,SMALL(IF(zesp!$R$13:$R$83=$O27,ROW(zesp!$R$13:$R$83)-ROW(zesp!$R$13)+1),COUNTIF($O$11:$O27,$O27)),COLUMNS($B$11:P27)))</f>
        <v>SP4 Sanok</v>
      </c>
      <c r="E27" s="246">
        <f t="array" ref="E27">IF($O27="","",INDEX(tabelka_1,SMALL(IF(zesp!$R$13:$R$83=$O27,ROW(zesp!$R$13:$R$83)-ROW(zesp!$R$13)+1),COUNTIF($O$11:$O27,$O27)),COLUMNS($B$11:D27)))</f>
        <v>10.6</v>
      </c>
      <c r="F27" s="192">
        <f t="shared" si="0"/>
        <v>28</v>
      </c>
      <c r="H27" s="208">
        <f t="array" ref="H27">IF($O27="","",INDEX(tabelka_1,SMALL(IF(zesp!$R$13:$R$83=$O27,ROW(zesp!$R$13:$R$83)-ROW(zesp!$R$13)+1),COUNTIF($O$11:$O27,$O27)),COLUMNS($B$11:G27)))</f>
        <v>3.01</v>
      </c>
      <c r="I27" s="192">
        <f t="array" ref="I27">IF(H27="","",IF($H$9=1,VLOOKUP(H27,dz_skok,2),IF(I29=2,VLOOKUP(H27,dz_wzw,2))))</f>
        <v>21</v>
      </c>
      <c r="J27" s="209">
        <v>1</v>
      </c>
      <c r="K27" s="208">
        <f t="array" ref="K27">IF($O27="","",INDEX(tabelka_1,SMALL(IF(zesp!$R$13:$R$83=$O27,ROW(zesp!$R$13:$R$83)-ROW(zesp!$R$13)+1),COUNTIF($O$11:$O27,$O27)),COLUMNS($B$11:J27)))</f>
        <v>25</v>
      </c>
      <c r="L27" s="192">
        <f t="array" ref="L27">IF(OR(K27="",K27&lt;8),"",VLOOKUP(K27,dz_p,2))</f>
        <v>34</v>
      </c>
      <c r="M27" s="210"/>
      <c r="N27" s="192" t="str">
        <f t="array" ref="N27">IF(OR(M27&gt;"2:44,36",M27=""),"",VLOOKUP(M27,dz_600,2))</f>
        <v/>
      </c>
      <c r="O27" s="192">
        <f t="array" ref="O27">IF(ROWS($O$11:O27)&gt;COUNT(zesp!$R$13:$R$83),"",LARGE(zesp!$R$13:$R$83,ROWS($O$11:O27)))</f>
        <v>83</v>
      </c>
      <c r="Q27">
        <f t="shared" si="2"/>
        <v>1</v>
      </c>
    </row>
    <row r="28" spans="2:17">
      <c r="B28" s="185">
        <f t="array" ref="B28">IF(O28="","",RANK(O28,$O$11:$O$180,0))</f>
        <v>18</v>
      </c>
      <c r="C28" s="333" t="str">
        <f t="array" ref="C28">IF($O28="","",INDEX(tabelka_1,SMALL(IF(zesp!$R$13:$R$83=$O28,ROW(zesp!$R$13:$R$83)-ROW(zesp!$R$13)+1),COUNTIF($O$11:$O28,$O28)),COLUMNS($B$11:C28)))</f>
        <v>KŁAPKOWSKA Paula (2010)</v>
      </c>
      <c r="D28" s="263" t="str">
        <f t="array" ref="D28">IF($O28="","",INDEX(tabelka_1,SMALL(IF(zesp!$R$13:$R$83=$O28,ROW(zesp!$R$13:$R$83)-ROW(zesp!$R$13)+1),COUNTIF($O$11:$O28,$O28)),COLUMNS($B$11:P28)))</f>
        <v>SMS Ustrzyki Dolne</v>
      </c>
      <c r="E28" s="246">
        <f t="array" ref="E28">IF($O28="","",INDEX(tabelka_1,SMALL(IF(zesp!$R$13:$R$83=$O28,ROW(zesp!$R$13:$R$83)-ROW(zesp!$R$13)+1),COUNTIF($O$11:$O28,$O28)),COLUMNS($B$11:D28)))</f>
        <v>10.3</v>
      </c>
      <c r="F28" s="192">
        <f t="shared" si="0"/>
        <v>35</v>
      </c>
      <c r="H28" s="208">
        <f t="array" ref="H28">IF($O28="","",INDEX(tabelka_1,SMALL(IF(zesp!$R$13:$R$83=$O28,ROW(zesp!$R$13:$R$83)-ROW(zesp!$R$13)+1),COUNTIF($O$11:$O28,$O28)),COLUMNS($B$11:G28)))</f>
        <v>3.02</v>
      </c>
      <c r="I28" s="192">
        <f t="array" ref="I28">IF(H28="","",IF($H$9=1,VLOOKUP(H28,dz_skok,2),IF(I30=2,VLOOKUP(H28,dz_wzw,2))))</f>
        <v>21</v>
      </c>
      <c r="J28" s="209">
        <v>1</v>
      </c>
      <c r="K28" s="208">
        <f t="array" ref="K28">IF($O28="","",INDEX(tabelka_1,SMALL(IF(zesp!$R$13:$R$83=$O28,ROW(zesp!$R$13:$R$83)-ROW(zesp!$R$13)+1),COUNTIF($O$11:$O28,$O28)),COLUMNS($B$11:J28)))</f>
        <v>21</v>
      </c>
      <c r="L28" s="192">
        <f t="array" ref="L28">IF(OR(K28="",K28&lt;8),"",VLOOKUP(K28,dz_p,2))</f>
        <v>26</v>
      </c>
      <c r="M28" s="210"/>
      <c r="N28" s="192" t="str">
        <f t="array" ref="N28">IF(OR(M28&gt;"2:44,36",M28=""),"",VLOOKUP(M28,dz_600,2))</f>
        <v/>
      </c>
      <c r="O28" s="192">
        <f t="array" ref="O28">IF(ROWS($O$11:O28)&gt;COUNT(zesp!$R$13:$R$83),"",LARGE(zesp!$R$13:$R$83,ROWS($O$11:O28)))</f>
        <v>82</v>
      </c>
      <c r="Q28">
        <f t="shared" si="2"/>
        <v>1</v>
      </c>
    </row>
    <row r="29" spans="2:17">
      <c r="B29" s="185">
        <f t="array" ref="B29">IF(O29="","",RANK(O29,$O$11:$O$180,0))</f>
        <v>19</v>
      </c>
      <c r="C29" s="333" t="str">
        <f t="array" ref="C29">IF($O29="","",INDEX(tabelka_1,SMALL(IF(zesp!$R$13:$R$83=$O29,ROW(zesp!$R$13:$R$83)-ROW(zesp!$R$13)+1),COUNTIF($O$11:$O29,$O29)),COLUMNS($B$11:C29)))</f>
        <v>WRONOWSKA Wiktoria (2010)</v>
      </c>
      <c r="D29" s="263" t="str">
        <f t="array" ref="D29">IF($O29="","",INDEX(tabelka_1,SMALL(IF(zesp!$R$13:$R$83=$O29,ROW(zesp!$R$13:$R$83)-ROW(zesp!$R$13)+1),COUNTIF($O$11:$O29,$O29)),COLUMNS($B$11:P29)))</f>
        <v>SP1 Ustrzyki Dolne</v>
      </c>
      <c r="E29" s="246">
        <f t="array" ref="E29">IF($O29="","",INDEX(tabelka_1,SMALL(IF(zesp!$R$13:$R$83=$O29,ROW(zesp!$R$13:$R$83)-ROW(zesp!$R$13)+1),COUNTIF($O$11:$O29,$O29)),COLUMNS($B$11:D29)))</f>
        <v>10.8</v>
      </c>
      <c r="F29" s="192">
        <f t="shared" si="0"/>
        <v>23</v>
      </c>
      <c r="H29" s="208">
        <f t="array" ref="H29">IF($O29="","",INDEX(tabelka_1,SMALL(IF(zesp!$R$13:$R$83=$O29,ROW(zesp!$R$13:$R$83)-ROW(zesp!$R$13)+1),COUNTIF($O$11:$O29,$O29)),COLUMNS($B$11:G29)))</f>
        <v>3.18</v>
      </c>
      <c r="I29" s="192">
        <f t="array" ref="I29">IF(H29="","",IF($H$9=1,VLOOKUP(H29,dz_skok,2),IF(I31=2,VLOOKUP(H29,dz_wzw,2))))</f>
        <v>26</v>
      </c>
      <c r="J29" s="209">
        <v>1</v>
      </c>
      <c r="K29" s="208">
        <f t="array" ref="K29">IF($O29="","",INDEX(tabelka_1,SMALL(IF(zesp!$R$13:$R$83=$O29,ROW(zesp!$R$13:$R$83)-ROW(zesp!$R$13)+1),COUNTIF($O$11:$O29,$O29)),COLUMNS($B$11:J29)))</f>
        <v>24</v>
      </c>
      <c r="L29" s="192">
        <f t="array" ref="L29">IF(OR(K29="",K29&lt;8),"",VLOOKUP(K29,dz_p,2))</f>
        <v>32</v>
      </c>
      <c r="M29" s="210"/>
      <c r="N29" s="192" t="str">
        <f t="array" ref="N29">IF(OR(M29&gt;"2:44,36",M29=""),"",VLOOKUP(M29,dz_600,2))</f>
        <v/>
      </c>
      <c r="O29" s="192">
        <f t="array" ref="O29">IF(ROWS($O$11:O29)&gt;COUNT(zesp!$R$13:$R$83),"",LARGE(zesp!$R$13:$R$83,ROWS($O$11:O29)))</f>
        <v>81</v>
      </c>
      <c r="Q29">
        <f t="shared" si="2"/>
        <v>1</v>
      </c>
    </row>
    <row r="30" spans="2:17">
      <c r="B30" s="185">
        <f t="array" ref="B30">IF(O30="","",RANK(O30,$O$11:$O$180,0))</f>
        <v>20</v>
      </c>
      <c r="C30" s="333" t="str">
        <f t="array" ref="C30">IF($O30="","",INDEX(tabelka_1,SMALL(IF(zesp!$R$13:$R$83=$O30,ROW(zesp!$R$13:$R$83)-ROW(zesp!$R$13)+1),COUNTIF($O$11:$O30,$O30)),COLUMNS($B$11:C30)))</f>
        <v>RAJTER Oktawia (2010)</v>
      </c>
      <c r="D30" s="263" t="str">
        <f t="array" ref="D30">IF($O30="","",INDEX(tabelka_1,SMALL(IF(zesp!$R$13:$R$83=$O30,ROW(zesp!$R$13:$R$83)-ROW(zesp!$R$13)+1),COUNTIF($O$11:$O30,$O30)),COLUMNS($B$11:P30)))</f>
        <v>SP Besko</v>
      </c>
      <c r="E30" s="246">
        <f t="array" ref="E30">IF($O30="","",INDEX(tabelka_1,SMALL(IF(zesp!$R$13:$R$83=$O30,ROW(zesp!$R$13:$R$83)-ROW(zesp!$R$13)+1),COUNTIF($O$11:$O30,$O30)),COLUMNS($B$11:D30)))</f>
        <v>10.199999999999999</v>
      </c>
      <c r="F30" s="192">
        <f t="shared" si="0"/>
        <v>38</v>
      </c>
      <c r="H30" s="208">
        <f t="array" ref="H30">IF($O30="","",INDEX(tabelka_1,SMALL(IF(zesp!$R$13:$R$83=$O30,ROW(zesp!$R$13:$R$83)-ROW(zesp!$R$13)+1),COUNTIF($O$11:$O30,$O30)),COLUMNS($B$11:G30)))</f>
        <v>3.21</v>
      </c>
      <c r="I30" s="192">
        <f t="array" ref="I30">IF(H30="","",IF($H$9=1,VLOOKUP(H30,dz_skok,2),IF(I32=2,VLOOKUP(H30,dz_wzw,2))))</f>
        <v>27</v>
      </c>
      <c r="J30" s="209">
        <v>1</v>
      </c>
      <c r="K30" s="208">
        <f t="array" ref="K30">IF($O30="","",INDEX(tabelka_1,SMALL(IF(zesp!$R$13:$R$83=$O30,ROW(zesp!$R$13:$R$83)-ROW(zesp!$R$13)+1),COUNTIF($O$11:$O30,$O30)),COLUMNS($B$11:J30)))</f>
        <v>15</v>
      </c>
      <c r="L30" s="192">
        <f t="array" ref="L30">IF(OR(K30="",K30&lt;8),"",VLOOKUP(K30,dz_p,2))</f>
        <v>14</v>
      </c>
      <c r="M30" s="210"/>
      <c r="N30" s="192" t="str">
        <f t="array" ref="N30">IF(OR(M30&gt;"2:44,36",M30=""),"",VLOOKUP(M30,dz_600,2))</f>
        <v/>
      </c>
      <c r="O30" s="192">
        <f t="array" ref="O30">IF(ROWS($O$11:O30)&gt;COUNT(zesp!$R$13:$R$83),"",LARGE(zesp!$R$13:$R$83,ROWS($O$11:O30)))</f>
        <v>79</v>
      </c>
      <c r="Q30">
        <f t="shared" si="2"/>
        <v>1</v>
      </c>
    </row>
    <row r="31" spans="2:17">
      <c r="B31" s="185">
        <f t="array" ref="B31">IF(O31="","",RANK(O31,$O$11:$O$180,0))</f>
        <v>21</v>
      </c>
      <c r="C31" s="333" t="str">
        <f t="array" ref="C31">IF($O31="","",INDEX(tabelka_1,SMALL(IF(zesp!$R$13:$R$83=$O31,ROW(zesp!$R$13:$R$83)-ROW(zesp!$R$13)+1),COUNTIF($O$11:$O31,$O31)),COLUMNS($B$11:C31)))</f>
        <v>JANTOSZ Nikola (2010)</v>
      </c>
      <c r="D31" s="263" t="str">
        <f t="array" ref="D31">IF($O31="","",INDEX(tabelka_1,SMALL(IF(zesp!$R$13:$R$83=$O31,ROW(zesp!$R$13:$R$83)-ROW(zesp!$R$13)+1),COUNTIF($O$11:$O31,$O31)),COLUMNS($B$11:P31)))</f>
        <v>SP Blizne</v>
      </c>
      <c r="E31" s="246">
        <f t="array" ref="E31">IF($O31="","",INDEX(tabelka_1,SMALL(IF(zesp!$R$13:$R$83=$O31,ROW(zesp!$R$13:$R$83)-ROW(zesp!$R$13)+1),COUNTIF($O$11:$O31,$O31)),COLUMNS($B$11:D31)))</f>
        <v>10.199999999999999</v>
      </c>
      <c r="F31" s="192">
        <f t="shared" si="0"/>
        <v>38</v>
      </c>
      <c r="H31" s="208">
        <f t="array" ref="H31">IF($O31="","",INDEX(tabelka_1,SMALL(IF(zesp!$R$13:$R$83=$O31,ROW(zesp!$R$13:$R$83)-ROW(zesp!$R$13)+1),COUNTIF($O$11:$O31,$O31)),COLUMNS($B$11:G31)))</f>
        <v>2.52</v>
      </c>
      <c r="I31" s="192">
        <f t="array" ref="I31">IF(H31="","",IF($H$9=1,VLOOKUP(H31,dz_skok,2),IF(I33=2,VLOOKUP(H31,dz_wzw,2))))</f>
        <v>6</v>
      </c>
      <c r="J31" s="209">
        <v>1</v>
      </c>
      <c r="K31" s="208">
        <f t="array" ref="K31">IF($O31="","",INDEX(tabelka_1,SMALL(IF(zesp!$R$13:$R$83=$O31,ROW(zesp!$R$13:$R$83)-ROW(zesp!$R$13)+1),COUNTIF($O$11:$O31,$O31)),COLUMNS($B$11:J31)))</f>
        <v>25</v>
      </c>
      <c r="L31" s="192">
        <f t="array" ref="L31">IF(OR(K31="",K31&lt;8),"",VLOOKUP(K31,dz_p,2))</f>
        <v>34</v>
      </c>
      <c r="M31" s="210"/>
      <c r="N31" s="192" t="str">
        <f t="array" ref="N31">IF(OR(M31&gt;"2:44,36",M31=""),"",VLOOKUP(M31,dz_600,2))</f>
        <v/>
      </c>
      <c r="O31" s="192">
        <f t="array" ref="O31">IF(ROWS($O$11:O31)&gt;COUNT(zesp!$R$13:$R$83),"",LARGE(zesp!$R$13:$R$83,ROWS($O$11:O31)))</f>
        <v>78</v>
      </c>
      <c r="Q31">
        <f t="shared" si="2"/>
        <v>1</v>
      </c>
    </row>
    <row r="32" spans="2:17">
      <c r="B32" s="185">
        <f t="array" ref="B32">IF(O32="","",RANK(O32,$O$11:$O$180,0))</f>
        <v>22</v>
      </c>
      <c r="C32" s="334" t="str">
        <f t="array" ref="C32">IF($O32="","",INDEX(tabelka_1,SMALL(IF(zesp!$R$13:$R$83=$O32,ROW(zesp!$R$13:$R$83)-ROW(zesp!$R$13)+1),COUNTIF($O$11:$O32,$O32)),COLUMNS($B$11:C32)))</f>
        <v>DYGOŃ Katarzyna (2011)</v>
      </c>
      <c r="D32" s="253" t="str">
        <f t="array" ref="D32">IF($O32="","",INDEX(tabelka_1,SMALL(IF(zesp!$R$13:$R$83=$O32,ROW(zesp!$R$13:$R$83)-ROW(zesp!$R$13)+1),COUNTIF($O$11:$O32,$O32)),COLUMNS($B$11:P32)))</f>
        <v>Sp1 Sanok</v>
      </c>
      <c r="E32" s="246">
        <f t="array" ref="E32">IF($O32="","",INDEX(tabelka_1,SMALL(IF(zesp!$R$13:$R$83=$O32,ROW(zesp!$R$13:$R$83)-ROW(zesp!$R$13)+1),COUNTIF($O$11:$O32,$O32)),COLUMNS($B$11:D32)))</f>
        <v>10.199999999999999</v>
      </c>
      <c r="F32" s="192">
        <f t="shared" si="0"/>
        <v>38</v>
      </c>
      <c r="H32" s="208">
        <f t="array" ref="H32">IF($O32="","",INDEX(tabelka_1,SMALL(IF(zesp!$R$13:$R$83=$O32,ROW(zesp!$R$13:$R$83)-ROW(zesp!$R$13)+1),COUNTIF($O$11:$O32,$O32)),COLUMNS($B$11:G32)))</f>
        <v>3.08</v>
      </c>
      <c r="I32" s="192">
        <f t="array" ref="I32">IF(OR(H32=0,H32=""),"",IF(J32=1,VLOOKUP(H32,dz_skok,2),IF(J32=2,VLOOKUP(H32,dz_wzw,2))))</f>
        <v>23</v>
      </c>
      <c r="J32" s="209">
        <v>1</v>
      </c>
      <c r="K32" s="208">
        <f t="array" ref="K32">IF($O32="","",INDEX(tabelka_1,SMALL(IF(zesp!$R$13:$R$83=$O32,ROW(zesp!$R$13:$R$83)-ROW(zesp!$R$13)+1),COUNTIF($O$11:$O32,$O32)),COLUMNS($B$11:J32)))</f>
        <v>15</v>
      </c>
      <c r="L32" s="192">
        <f t="array" ref="L32">IF(OR(K32="",K32&lt;8),"",VLOOKUP(K32,dz_p,2))</f>
        <v>14</v>
      </c>
      <c r="M32" s="210"/>
      <c r="N32" s="192" t="str">
        <f t="array" ref="N32">IF(OR(M32&gt;"2:44,36",M32=""),"",VLOOKUP(M32,dz_600,2))</f>
        <v/>
      </c>
      <c r="O32" s="192">
        <f t="array" ref="O32">IF(ROWS($O$11:O32)&gt;COUNT(zesp!$R$13:$R$83),"",LARGE(zesp!$R$13:$R$83,ROWS($O$11:O32)))</f>
        <v>75</v>
      </c>
      <c r="Q32">
        <f t="shared" si="2"/>
        <v>1</v>
      </c>
    </row>
    <row r="33" spans="2:17">
      <c r="B33" s="185">
        <f t="array" ref="B33">IF(O33="","",RANK(O33,$O$11:$O$180,0))</f>
        <v>22</v>
      </c>
      <c r="C33" s="334" t="str">
        <f t="array" ref="C33">IF($O33="","",INDEX(tabelka_1,SMALL(IF(zesp!$R$13:$R$83=$O33,ROW(zesp!$R$13:$R$83)-ROW(zesp!$R$13)+1),COUNTIF($O$11:$O33,$O33)),COLUMNS($B$11:C33)))</f>
        <v>KIJOWSKA Amelia (2010)</v>
      </c>
      <c r="D33" s="253" t="str">
        <f t="array" ref="D33">IF($O33="","",INDEX(tabelka_1,SMALL(IF(zesp!$R$13:$R$83=$O33,ROW(zesp!$R$13:$R$83)-ROW(zesp!$R$13)+1),COUNTIF($O$11:$O33,$O33)),COLUMNS($B$11:P33)))</f>
        <v>SP Besko</v>
      </c>
      <c r="E33" s="246">
        <f t="array" ref="E33">IF($O33="","",INDEX(tabelka_1,SMALL(IF(zesp!$R$13:$R$83=$O33,ROW(zesp!$R$13:$R$83)-ROW(zesp!$R$13)+1),COUNTIF($O$11:$O33,$O33)),COLUMNS($B$11:D33)))</f>
        <v>10.6</v>
      </c>
      <c r="F33" s="192">
        <f t="shared" si="0"/>
        <v>28</v>
      </c>
      <c r="H33" s="208">
        <f t="array" ref="H33">IF($O33="","",INDEX(tabelka_1,SMALL(IF(zesp!$R$13:$R$83=$O33,ROW(zesp!$R$13:$R$83)-ROW(zesp!$R$13)+1),COUNTIF($O$11:$O33,$O33)),COLUMNS($B$11:G33)))</f>
        <v>3.01</v>
      </c>
      <c r="I33" s="192">
        <f t="array" ref="I33">IF(OR(H33=0,H33=""),"",IF(J33=1,VLOOKUP(H33,dz_skok,2),IF(J33=2,VLOOKUP(H33,dz_wzw,2))))</f>
        <v>21</v>
      </c>
      <c r="J33" s="209">
        <v>1</v>
      </c>
      <c r="K33" s="208">
        <f t="array" ref="K33">IF($O33="","",INDEX(tabelka_1,SMALL(IF(zesp!$R$13:$R$83=$O33,ROW(zesp!$R$13:$R$83)-ROW(zesp!$R$13)+1),COUNTIF($O$11:$O33,$O33)),COLUMNS($B$11:J33)))</f>
        <v>21</v>
      </c>
      <c r="L33" s="192">
        <f t="array" ref="L33">IF(OR(K33="",K33&lt;8),"",VLOOKUP(K33,dz_p,2))</f>
        <v>26</v>
      </c>
      <c r="M33" s="210"/>
      <c r="N33" s="192" t="str">
        <f t="array" ref="N33">IF(OR(M33&gt;"2:44,36",M33=""),"",VLOOKUP(M33,dz_600,2))</f>
        <v/>
      </c>
      <c r="O33" s="192">
        <f t="array" ref="O33">IF(ROWS($O$11:O33)&gt;COUNT(zesp!$R$13:$R$83),"",LARGE(zesp!$R$13:$R$83,ROWS($O$11:O33)))</f>
        <v>75</v>
      </c>
      <c r="Q33">
        <f t="shared" si="2"/>
        <v>1</v>
      </c>
    </row>
    <row r="34" spans="2:17">
      <c r="B34" s="185">
        <f t="array" ref="B34">IF(O34="","",RANK(O34,$O$11:$O$180,0))</f>
        <v>22</v>
      </c>
      <c r="C34" s="334" t="str">
        <f t="array" ref="C34">IF($O34="","",INDEX(tabelka_1,SMALL(IF(zesp!$R$13:$R$83=$O34,ROW(zesp!$R$13:$R$83)-ROW(zesp!$R$13)+1),COUNTIF($O$11:$O34,$O34)),COLUMNS($B$11:C34)))</f>
        <v>MROCZKOWSKA Blanka (2010)</v>
      </c>
      <c r="D34" s="253" t="str">
        <f t="array" ref="D34">IF($O34="","",INDEX(tabelka_1,SMALL(IF(zesp!$R$13:$R$83=$O34,ROW(zesp!$R$13:$R$83)-ROW(zesp!$R$13)+1),COUNTIF($O$11:$O34,$O34)),COLUMNS($B$11:P34)))</f>
        <v>SP Besko</v>
      </c>
      <c r="E34" s="246">
        <f t="array" ref="E34">IF($O34="","",INDEX(tabelka_1,SMALL(IF(zesp!$R$13:$R$83=$O34,ROW(zesp!$R$13:$R$83)-ROW(zesp!$R$13)+1),COUNTIF($O$11:$O34,$O34)),COLUMNS($B$11:D34)))</f>
        <v>10.4</v>
      </c>
      <c r="F34" s="192">
        <f t="shared" si="0"/>
        <v>33</v>
      </c>
      <c r="H34" s="208">
        <f t="array" ref="H34">IF($O34="","",INDEX(tabelka_1,SMALL(IF(zesp!$R$13:$R$83=$O34,ROW(zesp!$R$13:$R$83)-ROW(zesp!$R$13)+1),COUNTIF($O$11:$O34,$O34)),COLUMNS($B$11:G34)))</f>
        <v>3.11</v>
      </c>
      <c r="I34" s="192">
        <f t="array" ref="I34">IF(OR(H34=0,H34=""),"",IF(J34=1,VLOOKUP(H34,dz_skok,2),IF(J34=2,VLOOKUP(H34,dz_wzw,2))))</f>
        <v>24</v>
      </c>
      <c r="J34" s="209">
        <v>1</v>
      </c>
      <c r="K34" s="208">
        <f t="array" ref="K34">IF($O34="","",INDEX(tabelka_1,SMALL(IF(zesp!$R$13:$R$83=$O34,ROW(zesp!$R$13:$R$83)-ROW(zesp!$R$13)+1),COUNTIF($O$11:$O34,$O34)),COLUMNS($B$11:J34)))</f>
        <v>17</v>
      </c>
      <c r="L34" s="192">
        <f t="array" ref="L34">IF(OR(K34="",K34&lt;8),"",VLOOKUP(K34,dz_p,2))</f>
        <v>18</v>
      </c>
      <c r="M34" s="210"/>
      <c r="N34" s="192" t="str">
        <f t="array" ref="N34">IF(OR(M34&gt;"2:44,36",M34=""),"",VLOOKUP(M34,dz_600,2))</f>
        <v/>
      </c>
      <c r="O34" s="192">
        <f t="array" ref="O34">IF(ROWS($O$11:O34)&gt;COUNT(zesp!$R$13:$R$83),"",LARGE(zesp!$R$13:$R$83,ROWS($O$11:O34)))</f>
        <v>75</v>
      </c>
      <c r="Q34">
        <f t="shared" si="2"/>
        <v>1</v>
      </c>
    </row>
    <row r="35" spans="2:17">
      <c r="B35" s="185">
        <f t="array" ref="B35">IF(O35="","",RANK(O35,$O$11:$O$180,0))</f>
        <v>25</v>
      </c>
      <c r="C35" s="334" t="str">
        <f t="array" ref="C35">IF($O35="","",INDEX(tabelka_1,SMALL(IF(zesp!$R$13:$R$83=$O35,ROW(zesp!$R$13:$R$83)-ROW(zesp!$R$13)+1),COUNTIF($O$11:$O35,$O35)),COLUMNS($B$11:C35)))</f>
        <v>NAZARKO Antonina (2010)</v>
      </c>
      <c r="D35" s="253" t="str">
        <f t="array" ref="D35">IF($O35="","",INDEX(tabelka_1,SMALL(IF(zesp!$R$13:$R$83=$O35,ROW(zesp!$R$13:$R$83)-ROW(zesp!$R$13)+1),COUNTIF($O$11:$O35,$O35)),COLUMNS($B$11:P35)))</f>
        <v>SP3 Sanok</v>
      </c>
      <c r="E35" s="246">
        <f t="array" ref="E35">IF($O35="","",INDEX(tabelka_1,SMALL(IF(zesp!$R$13:$R$83=$O35,ROW(zesp!$R$13:$R$83)-ROW(zesp!$R$13)+1),COUNTIF($O$11:$O35,$O35)),COLUMNS($B$11:D35)))</f>
        <v>10.6</v>
      </c>
      <c r="F35" s="192">
        <f t="shared" si="0"/>
        <v>28</v>
      </c>
      <c r="H35" s="208">
        <f t="array" ref="H35">IF($O35="","",INDEX(tabelka_1,SMALL(IF(zesp!$R$13:$R$83=$O35,ROW(zesp!$R$13:$R$83)-ROW(zesp!$R$13)+1),COUNTIF($O$11:$O35,$O35)),COLUMNS($B$11:G35)))</f>
        <v>2.96</v>
      </c>
      <c r="I35" s="192">
        <f t="array" ref="I35">IF(OR(H35=0,H35=""),"",IF(J35=1,VLOOKUP(H35,dz_skok,2),IF(J35=2,VLOOKUP(H35,dz_wzw,2))))</f>
        <v>19</v>
      </c>
      <c r="J35" s="209">
        <v>1</v>
      </c>
      <c r="K35" s="208">
        <f t="array" ref="K35">IF($O35="","",INDEX(tabelka_1,SMALL(IF(zesp!$R$13:$R$83=$O35,ROW(zesp!$R$13:$R$83)-ROW(zesp!$R$13)+1),COUNTIF($O$11:$O35,$O35)),COLUMNS($B$11:J35)))</f>
        <v>19</v>
      </c>
      <c r="L35" s="192">
        <f t="array" ref="L35">IF(OR(K35="",K35&lt;8),"",VLOOKUP(K35,dz_p,2))</f>
        <v>22</v>
      </c>
      <c r="M35" s="210"/>
      <c r="N35" s="192" t="str">
        <f t="array" ref="N35">IF(OR(M35&gt;"2:44,36",M35=""),"",VLOOKUP(M35,dz_600,2))</f>
        <v/>
      </c>
      <c r="O35" s="192">
        <f t="array" ref="O35">IF(ROWS($O$11:O35)&gt;COUNT(zesp!$R$13:$R$83),"",LARGE(zesp!$R$13:$R$83,ROWS($O$11:O35)))</f>
        <v>69</v>
      </c>
      <c r="Q35">
        <f t="shared" si="2"/>
        <v>1</v>
      </c>
    </row>
    <row r="36" spans="2:17">
      <c r="B36" s="185">
        <f t="array" ref="B36">IF(O36="","",RANK(O36,$O$11:$O$180,0))</f>
        <v>26</v>
      </c>
      <c r="C36" s="334" t="str">
        <f t="array" ref="C36">IF($O36="","",INDEX(tabelka_1,SMALL(IF(zesp!$R$13:$R$83=$O36,ROW(zesp!$R$13:$R$83)-ROW(zesp!$R$13)+1),COUNTIF($O$11:$O36,$O36)),COLUMNS($B$11:C36)))</f>
        <v>KUKLA Alicja (2010)</v>
      </c>
      <c r="D36" s="253" t="str">
        <f t="array" ref="D36">IF($O36="","",INDEX(tabelka_1,SMALL(IF(zesp!$R$13:$R$83=$O36,ROW(zesp!$R$13:$R$83)-ROW(zesp!$R$13)+1),COUNTIF($O$11:$O36,$O36)),COLUMNS($B$11:P36)))</f>
        <v>Sp1 Sanok</v>
      </c>
      <c r="E36" s="246">
        <f t="array" ref="E36">IF($O36="","",INDEX(tabelka_1,SMALL(IF(zesp!$R$13:$R$83=$O36,ROW(zesp!$R$13:$R$83)-ROW(zesp!$R$13)+1),COUNTIF($O$11:$O36,$O36)),COLUMNS($B$11:D36)))</f>
        <v>10.1</v>
      </c>
      <c r="F36" s="192">
        <f t="shared" si="0"/>
        <v>40</v>
      </c>
      <c r="H36" s="208">
        <f t="array" ref="H36">IF($O36="","",INDEX(tabelka_1,SMALL(IF(zesp!$R$13:$R$83=$O36,ROW(zesp!$R$13:$R$83)-ROW(zesp!$R$13)+1),COUNTIF($O$11:$O36,$O36)),COLUMNS($B$11:G36)))</f>
        <v>3.19</v>
      </c>
      <c r="I36" s="192">
        <f t="array" ref="I36">IF(OR(H36=0,H36=""),"",IF(J36=1,VLOOKUP(H36,dz_skok,2),IF(J36=2,VLOOKUP(H36,dz_wzw,2))))</f>
        <v>27</v>
      </c>
      <c r="J36" s="209">
        <v>1</v>
      </c>
      <c r="K36" s="208">
        <f t="array" ref="K36">IF($O36="","",INDEX(tabelka_1,SMALL(IF(zesp!$R$13:$R$83=$O36,ROW(zesp!$R$13:$R$83)-ROW(zesp!$R$13)+1),COUNTIF($O$11:$O36,$O36)),COLUMNS($B$11:J36)))</f>
        <v>0</v>
      </c>
      <c r="L36" s="192" t="str">
        <f t="array" ref="L36">IF(OR(K36="",K36&lt;8),"",VLOOKUP(K36,dz_p,2))</f>
        <v/>
      </c>
      <c r="M36" s="210"/>
      <c r="N36" s="192" t="str">
        <f t="array" ref="N36">IF(OR(M36&gt;"2:44,36",M36=""),"",VLOOKUP(M36,dz_600,2))</f>
        <v/>
      </c>
      <c r="O36" s="192">
        <f t="array" ref="O36">IF(ROWS($O$11:O36)&gt;COUNT(zesp!$R$13:$R$83),"",LARGE(zesp!$R$13:$R$83,ROWS($O$11:O36)))</f>
        <v>67</v>
      </c>
      <c r="Q36">
        <f t="shared" si="2"/>
        <v>1</v>
      </c>
    </row>
    <row r="37" spans="2:17">
      <c r="B37" s="185">
        <f t="array" ref="B37">IF(O37="","",RANK(O37,$O$11:$O$180,0))</f>
        <v>27</v>
      </c>
      <c r="C37" s="334" t="str">
        <f t="array" ref="C37">IF($O37="","",INDEX(tabelka_1,SMALL(IF(zesp!$R$13:$R$83=$O37,ROW(zesp!$R$13:$R$83)-ROW(zesp!$R$13)+1),COUNTIF($O$11:$O37,$O37)),COLUMNS($B$11:C37)))</f>
        <v>FURDAK LENA (2013)</v>
      </c>
      <c r="D37" s="253" t="str">
        <f t="array" ref="D37">IF($O37="","",INDEX(tabelka_1,SMALL(IF(zesp!$R$13:$R$83=$O37,ROW(zesp!$R$13:$R$83)-ROW(zesp!$R$13)+1),COUNTIF($O$11:$O37,$O37)),COLUMNS($B$11:P37)))</f>
        <v>SP Tarnawa Dolna</v>
      </c>
      <c r="E37" s="246">
        <f t="array" ref="E37">IF($O37="","",INDEX(tabelka_1,SMALL(IF(zesp!$R$13:$R$83=$O37,ROW(zesp!$R$13:$R$83)-ROW(zesp!$R$13)+1),COUNTIF($O$11:$O37,$O37)),COLUMNS($B$11:D37)))</f>
        <v>10.5</v>
      </c>
      <c r="F37" s="192">
        <f t="shared" si="0"/>
        <v>30</v>
      </c>
      <c r="H37" s="208">
        <f t="array" ref="H37">IF($O37="","",INDEX(tabelka_1,SMALL(IF(zesp!$R$13:$R$83=$O37,ROW(zesp!$R$13:$R$83)-ROW(zesp!$R$13)+1),COUNTIF($O$11:$O37,$O37)),COLUMNS($B$11:G37)))</f>
        <v>2.98</v>
      </c>
      <c r="I37" s="192">
        <f t="array" ref="I37">IF(OR(H37=0,H37=""),"",IF(J37=1,VLOOKUP(H37,dz_skok,2),IF(J37=2,VLOOKUP(H37,dz_wzw,2))))</f>
        <v>20</v>
      </c>
      <c r="J37" s="209">
        <v>1</v>
      </c>
      <c r="K37" s="208">
        <f t="array" ref="K37">IF($O37="","",INDEX(tabelka_1,SMALL(IF(zesp!$R$13:$R$83=$O37,ROW(zesp!$R$13:$R$83)-ROW(zesp!$R$13)+1),COUNTIF($O$11:$O37,$O37)),COLUMNS($B$11:J37)))</f>
        <v>16</v>
      </c>
      <c r="L37" s="192">
        <f t="array" ref="L37">IF(OR(K37="",K37&lt;8),"",VLOOKUP(K37,dz_p,2))</f>
        <v>16</v>
      </c>
      <c r="M37" s="210"/>
      <c r="N37" s="192" t="str">
        <f t="array" ref="N37">IF(OR(M37&gt;"2:44,36",M37=""),"",VLOOKUP(M37,dz_600,2))</f>
        <v/>
      </c>
      <c r="O37" s="192">
        <f t="array" ref="O37">IF(ROWS($O$11:O37)&gt;COUNT(zesp!$R$13:$R$83),"",LARGE(zesp!$R$13:$R$83,ROWS($O$11:O37)))</f>
        <v>66</v>
      </c>
      <c r="Q37">
        <f t="shared" si="2"/>
        <v>1</v>
      </c>
    </row>
    <row r="38" spans="2:17">
      <c r="B38" s="185">
        <f t="array" ref="B38">IF(O38="","",RANK(O38,$O$11:$O$180,0))</f>
        <v>28</v>
      </c>
      <c r="C38" s="334" t="str">
        <f t="array" ref="C38">IF($O38="","",INDEX(tabelka_1,SMALL(IF(zesp!$R$13:$R$83=$O38,ROW(zesp!$R$13:$R$83)-ROW(zesp!$R$13)+1),COUNTIF($O$11:$O38,$O38)),COLUMNS($B$11:C38)))</f>
        <v>MIKA Emilia (2010)</v>
      </c>
      <c r="D38" s="253" t="str">
        <f t="array" ref="D38">IF($O38="","",INDEX(tabelka_1,SMALL(IF(zesp!$R$13:$R$83=$O38,ROW(zesp!$R$13:$R$83)-ROW(zesp!$R$13)+1),COUNTIF($O$11:$O38,$O38)),COLUMNS($B$11:P38)))</f>
        <v>SP4 Sanok</v>
      </c>
      <c r="E38" s="246">
        <f t="array" ref="E38">IF($O38="","",INDEX(tabelka_1,SMALL(IF(zesp!$R$13:$R$83=$O38,ROW(zesp!$R$13:$R$83)-ROW(zesp!$R$13)+1),COUNTIF($O$11:$O38,$O38)),COLUMNS($B$11:D38)))</f>
        <v>10.6</v>
      </c>
      <c r="F38" s="192">
        <f t="shared" si="0"/>
        <v>28</v>
      </c>
      <c r="H38" s="208">
        <f t="array" ref="H38">IF($O38="","",INDEX(tabelka_1,SMALL(IF(zesp!$R$13:$R$83=$O38,ROW(zesp!$R$13:$R$83)-ROW(zesp!$R$13)+1),COUNTIF($O$11:$O38,$O38)),COLUMNS($B$11:G38)))</f>
        <v>2.83</v>
      </c>
      <c r="I38" s="192">
        <f t="array" ref="I38">IF(OR(H38=0,H38=""),"",IF(J38=1,VLOOKUP(H38,dz_skok,2),IF(J38=2,VLOOKUP(H38,dz_wzw,2))))</f>
        <v>15</v>
      </c>
      <c r="J38" s="209">
        <v>1</v>
      </c>
      <c r="K38" s="208">
        <f t="array" ref="K38">IF($O38="","",INDEX(tabelka_1,SMALL(IF(zesp!$R$13:$R$83=$O38,ROW(zesp!$R$13:$R$83)-ROW(zesp!$R$13)+1),COUNTIF($O$11:$O38,$O38)),COLUMNS($B$11:K38)))</f>
        <v>20</v>
      </c>
      <c r="L38" s="192">
        <f t="array" ref="L38">IF(OR(K38="",K38&lt;8),"",VLOOKUP(K38,dz_p,2))</f>
        <v>24</v>
      </c>
      <c r="M38" s="210"/>
      <c r="N38" s="192" t="str">
        <f t="array" ref="N38">IF(OR(M38&gt;"2:44,36",M38=""),"",VLOOKUP(M38,dz_600,2))</f>
        <v/>
      </c>
      <c r="O38" s="192">
        <f t="array" ref="O38">IF(ROWS($O$11:O38)&gt;COUNT(zesp!$R$13:$R$83),"",LARGE(zesp!$R$13:$R$83,ROWS($O$11:O38)))</f>
        <v>63</v>
      </c>
      <c r="Q38">
        <f t="shared" si="2"/>
        <v>1</v>
      </c>
    </row>
    <row r="39" spans="2:17">
      <c r="B39" s="185">
        <f t="array" ref="B39">IF(O39="","",RANK(O39,$O$11:$O$180,0))</f>
        <v>29</v>
      </c>
      <c r="C39" s="334" t="str">
        <f t="array" ref="C39">IF($O39="","",INDEX(tabelka_1,SMALL(IF(zesp!$R$13:$R$83=$O39,ROW(zesp!$R$13:$R$83)-ROW(zesp!$R$13)+1),COUNTIF($O$11:$O39,$O39)),COLUMNS($B$11:C39)))</f>
        <v>ZUBEL Emilia (2011)</v>
      </c>
      <c r="D39" s="253" t="str">
        <f t="array" ref="D39">IF($O39="","",INDEX(tabelka_1,SMALL(IF(zesp!$R$13:$R$83=$O39,ROW(zesp!$R$13:$R$83)-ROW(zesp!$R$13)+1),COUNTIF($O$11:$O39,$O39)),COLUMNS($B$11:P39)))</f>
        <v>SP3 Sanok</v>
      </c>
      <c r="E39" s="246">
        <f t="array" ref="E39">IF($O39="","",INDEX(tabelka_1,SMALL(IF(zesp!$R$13:$R$83=$O39,ROW(zesp!$R$13:$R$83)-ROW(zesp!$R$13)+1),COUNTIF($O$11:$O39,$O39)),COLUMNS($B$11:D39)))</f>
        <v>11</v>
      </c>
      <c r="F39" s="192">
        <f t="shared" si="0"/>
        <v>19</v>
      </c>
      <c r="H39" s="208">
        <f t="array" ref="H39">IF($O39="","",INDEX(tabelka_1,SMALL(IF(zesp!$R$13:$R$83=$O39,ROW(zesp!$R$13:$R$83)-ROW(zesp!$R$13)+1),COUNTIF($O$11:$O39,$O39)),COLUMNS($B$11:G39)))</f>
        <v>2.85</v>
      </c>
      <c r="I39" s="192">
        <f t="array" ref="I39">IF(OR(H39=0,H39=""),"",IF(J39=1,VLOOKUP(H39,dz_skok,2),IF(J39=2,VLOOKUP(H39,dz_wzw,2))))</f>
        <v>15</v>
      </c>
      <c r="J39" s="209">
        <v>1</v>
      </c>
      <c r="K39" s="208">
        <f t="array" ref="K39">IF($O39="","",INDEX(tabelka_1,SMALL(IF(zesp!$R$13:$R$83=$O39,ROW(zesp!$R$13:$R$83)-ROW(zesp!$R$13)+1),COUNTIF($O$11:$O39,$O39)),COLUMNS($B$11:K39)))</f>
        <v>28</v>
      </c>
      <c r="L39" s="192">
        <f t="array" ref="L39">IF(OR(K39="",K39&lt;8),"",VLOOKUP(K39,dz_p,2))</f>
        <v>41</v>
      </c>
      <c r="M39" s="210"/>
      <c r="N39" s="192" t="str">
        <f t="array" ref="N39">IF(OR(M39&gt;"2:44,36",M39=""),"",VLOOKUP(M39,dz_600,2))</f>
        <v/>
      </c>
      <c r="O39" s="192">
        <f t="array" ref="O39">IF(ROWS($O$11:O39)&gt;COUNT(zesp!$R$13:$R$83),"",LARGE(zesp!$R$13:$R$83,ROWS($O$11:O39)))</f>
        <v>62</v>
      </c>
      <c r="Q39">
        <f t="shared" si="2"/>
        <v>1</v>
      </c>
    </row>
    <row r="40" spans="2:17">
      <c r="B40" s="185">
        <f t="array" ref="B40">IF(O40="","",RANK(O40,$O$11:$O$180,0))</f>
        <v>30</v>
      </c>
      <c r="C40" s="334" t="str">
        <f t="array" ref="C40">IF($O40="","",INDEX(tabelka_1,SMALL(IF(zesp!$R$13:$R$83=$O40,ROW(zesp!$R$13:$R$83)-ROW(zesp!$R$13)+1),COUNTIF($O$11:$O40,$O40)),COLUMNS($B$11:C40)))</f>
        <v>JANUSZ Kaja (2011)</v>
      </c>
      <c r="D40" s="253" t="str">
        <f t="array" ref="D40">IF($O40="","",INDEX(tabelka_1,SMALL(IF(zesp!$R$13:$R$83=$O40,ROW(zesp!$R$13:$R$83)-ROW(zesp!$R$13)+1),COUNTIF($O$11:$O40,$O40)),COLUMNS($B$11:P40)))</f>
        <v>SP3 Sanok</v>
      </c>
      <c r="E40" s="246">
        <f t="array" ref="E40">IF($O40="","",INDEX(tabelka_1,SMALL(IF(zesp!$R$13:$R$83=$O40,ROW(zesp!$R$13:$R$83)-ROW(zesp!$R$13)+1),COUNTIF($O$11:$O40,$O40)),COLUMNS($B$11:D40)))</f>
        <v>10.7</v>
      </c>
      <c r="F40" s="192">
        <f t="shared" si="0"/>
        <v>25</v>
      </c>
      <c r="H40" s="208">
        <f t="array" ref="H40">IF($O40="","",INDEX(tabelka_1,SMALL(IF(zesp!$R$13:$R$83=$O40,ROW(zesp!$R$13:$R$83)-ROW(zesp!$R$13)+1),COUNTIF($O$11:$O40,$O40)),COLUMNS($B$11:G40)))</f>
        <v>2.9</v>
      </c>
      <c r="I40" s="192">
        <f t="array" ref="I40">IF(OR(H40=0,H40=""),"",IF(J40=1,VLOOKUP(H40,dz_skok,2),IF(J40=2,VLOOKUP(H40,dz_wzw,2))))</f>
        <v>17</v>
      </c>
      <c r="J40" s="209">
        <v>1</v>
      </c>
      <c r="K40" s="208">
        <f t="array" ref="K40">IF($O40="","",INDEX(tabelka_1,SMALL(IF(zesp!$R$13:$R$83=$O40,ROW(zesp!$R$13:$R$83)-ROW(zesp!$R$13)+1),COUNTIF($O$11:$O40,$O40)),COLUMNS($B$11:K40)))</f>
        <v>18</v>
      </c>
      <c r="L40" s="192">
        <f t="array" ref="L40">IF(OR(K40="",K40&lt;8),"",VLOOKUP(K40,dz_p,2))</f>
        <v>20</v>
      </c>
      <c r="M40" s="210"/>
      <c r="N40" s="192" t="str">
        <f t="array" ref="N40">IF(OR(M40&gt;"2:44,36",M40=""),"",VLOOKUP(M40,dz_600,2))</f>
        <v/>
      </c>
      <c r="O40" s="192">
        <f t="array" ref="O40">IF(ROWS($O$11:O40)&gt;COUNT(zesp!$R$13:$R$83),"",LARGE(zesp!$R$13:$R$83,ROWS($O$11:O40)))</f>
        <v>60</v>
      </c>
      <c r="Q40">
        <f t="shared" si="2"/>
        <v>1</v>
      </c>
    </row>
    <row r="41" spans="2:17">
      <c r="B41" s="185">
        <f t="array" ref="B41">IF(O41="","",RANK(O41,$O$11:$O$180,0))</f>
        <v>31</v>
      </c>
      <c r="C41" s="334" t="str">
        <f t="array" ref="C41">IF($O41="","",INDEX(tabelka_1,SMALL(IF(zesp!$R$13:$R$83=$O41,ROW(zesp!$R$13:$R$83)-ROW(zesp!$R$13)+1),COUNTIF($O$11:$O41,$O41)),COLUMNS($B$11:C41)))</f>
        <v>STAREŃCZAK Patrycja (2010)</v>
      </c>
      <c r="D41" s="253" t="str">
        <f t="array" ref="D41">IF($O41="","",INDEX(tabelka_1,SMALL(IF(zesp!$R$13:$R$83=$O41,ROW(zesp!$R$13:$R$83)-ROW(zesp!$R$13)+1),COUNTIF($O$11:$O41,$O41)),COLUMNS($B$11:P41)))</f>
        <v>SP4 Sanok</v>
      </c>
      <c r="E41" s="246">
        <f t="array" ref="E41">IF($O41="","",INDEX(tabelka_1,SMALL(IF(zesp!$R$13:$R$83=$O41,ROW(zesp!$R$13:$R$83)-ROW(zesp!$R$13)+1),COUNTIF($O$11:$O41,$O41)),COLUMNS($B$11:D41)))</f>
        <v>11</v>
      </c>
      <c r="F41" s="192">
        <f t="shared" si="0"/>
        <v>19</v>
      </c>
      <c r="H41" s="208">
        <f t="array" ref="H41">IF($O41="","",INDEX(tabelka_1,SMALL(IF(zesp!$R$13:$R$83=$O41,ROW(zesp!$R$13:$R$83)-ROW(zesp!$R$13)+1),COUNTIF($O$11:$O41,$O41)),COLUMNS($B$11:G41)))</f>
        <v>2.8</v>
      </c>
      <c r="I41" s="192">
        <f t="array" ref="I41">IF(OR(H41=0,H41=""),"",IF(J41=1,VLOOKUP(H41,dz_skok,2),IF(J41=2,VLOOKUP(H41,dz_wzw,2))))</f>
        <v>14</v>
      </c>
      <c r="J41" s="209">
        <v>1</v>
      </c>
      <c r="K41" s="208">
        <f t="array" ref="K41">IF($O41="","",INDEX(tabelka_1,SMALL(IF(zesp!$R$13:$R$83=$O41,ROW(zesp!$R$13:$R$83)-ROW(zesp!$R$13)+1),COUNTIF($O$11:$O41,$O41)),COLUMNS($B$11:K41)))</f>
        <v>24</v>
      </c>
      <c r="L41" s="192">
        <f t="array" ref="L41">IF(OR(K41="",K41&lt;8),"",VLOOKUP(K41,dz_p,2))</f>
        <v>32</v>
      </c>
      <c r="M41" s="210"/>
      <c r="N41" s="192" t="str">
        <f t="array" ref="N41">IF(OR(M41&gt;"2:44,36",M41=""),"",VLOOKUP(M41,dz_600,2))</f>
        <v/>
      </c>
      <c r="O41" s="192">
        <f t="array" ref="O41">IF(ROWS($O$11:O41)&gt;COUNT(zesp!$R$13:$R$83),"",LARGE(zesp!$R$13:$R$83,ROWS($O$11:O41)))</f>
        <v>57</v>
      </c>
      <c r="Q41">
        <f t="shared" si="2"/>
        <v>1</v>
      </c>
    </row>
    <row r="42" spans="2:17">
      <c r="B42" s="185">
        <f t="array" ref="B42">IF(O42="","",RANK(O42,$O$11:$O$180,0))</f>
        <v>32</v>
      </c>
      <c r="C42" s="334" t="str">
        <f t="array" ref="C42">IF($O42="","",INDEX(tabelka_1,SMALL(IF(zesp!$R$13:$R$83=$O42,ROW(zesp!$R$13:$R$83)-ROW(zesp!$R$13)+1),COUNTIF($O$11:$O42,$O42)),COLUMNS($B$11:C42)))</f>
        <v>KOPCZYK Julia (2010)</v>
      </c>
      <c r="D42" s="253" t="str">
        <f t="array" ref="D42">IF($O42="","",INDEX(tabelka_1,SMALL(IF(zesp!$R$13:$R$83=$O42,ROW(zesp!$R$13:$R$83)-ROW(zesp!$R$13)+1),COUNTIF($O$11:$O42,$O42)),COLUMNS($B$11:P42)))</f>
        <v>SP Blizne</v>
      </c>
      <c r="E42" s="246">
        <f t="array" ref="E42">IF($O42="","",INDEX(tabelka_1,SMALL(IF(zesp!$R$13:$R$83=$O42,ROW(zesp!$R$13:$R$83)-ROW(zesp!$R$13)+1),COUNTIF($O$11:$O42,$O42)),COLUMNS($B$11:D42)))</f>
        <v>11.3</v>
      </c>
      <c r="F42" s="192">
        <f t="shared" si="0"/>
        <v>14</v>
      </c>
      <c r="H42" s="208">
        <f t="array" ref="H42">IF($O42="","",INDEX(tabelka_1,SMALL(IF(zesp!$R$13:$R$83=$O42,ROW(zesp!$R$13:$R$83)-ROW(zesp!$R$13)+1),COUNTIF($O$11:$O42,$O42)),COLUMNS($B$11:G42)))</f>
        <v>2.98</v>
      </c>
      <c r="I42" s="192">
        <f t="array" ref="I42">IF(OR(H42=0,H42=""),"",IF(J42=1,VLOOKUP(H42,dz_skok,2),IF(J42=2,VLOOKUP(H42,dz_wzw,2))))</f>
        <v>20</v>
      </c>
      <c r="J42" s="209">
        <v>1</v>
      </c>
      <c r="K42" s="208">
        <f t="array" ref="K42">IF($O42="","",INDEX(tabelka_1,SMALL(IF(zesp!$R$13:$R$83=$O42,ROW(zesp!$R$13:$R$83)-ROW(zesp!$R$13)+1),COUNTIF($O$11:$O42,$O42)),COLUMNS($B$11:K42)))</f>
        <v>22</v>
      </c>
      <c r="L42" s="192">
        <f t="array" ref="L42">IF(OR(K42="",K42&lt;8),"",VLOOKUP(K42,dz_p,2))</f>
        <v>28</v>
      </c>
      <c r="M42" s="210" t="str">
        <f t="array" ref="M42">IF($O42="","",INDEX(tabelka_1,SMALL(IF(zesp!$R$13:$R$83=$O42,ROW(zesp!$R$13:$R$83)-ROW(zesp!$R$13)+1),COUNTIF($O$11:$O42,$O42)),COLUMNS($B$11:M42)))</f>
        <v/>
      </c>
      <c r="N42" s="192" t="str">
        <f t="array" ref="N42">IF(OR(M42&gt;"2:44,36",M42=""),"",VLOOKUP(M42,dz_600,2))</f>
        <v/>
      </c>
      <c r="O42" s="192">
        <f t="array" ref="O42">IF(ROWS($O$11:O42)&gt;COUNT(zesp!$R$13:$R$83),"",LARGE(zesp!$R$13:$R$83,ROWS($O$11:O42)))</f>
        <v>56</v>
      </c>
      <c r="Q42">
        <f t="shared" si="2"/>
        <v>1</v>
      </c>
    </row>
    <row r="43" spans="2:17">
      <c r="B43" s="185" t="str">
        <f t="array" ref="B43">IF(O43="","",RANK(O43,$O$11:$O$180,0))</f>
        <v/>
      </c>
      <c r="C43" s="334" t="str">
        <f t="array" ref="C43">IF($O43="","",INDEX(tabelka_1,SMALL(IF(zesp!$R$13:$R$83=$O43,ROW(zesp!$R$13:$R$83)-ROW(zesp!$R$13)+1),COUNTIF($O$11:$O43,$O43)),COLUMNS($B$11:C43)))</f>
        <v/>
      </c>
      <c r="D43" s="253" t="str">
        <f t="array" ref="D43">IF($O43="","",INDEX(tabelka_1,SMALL(IF(zesp!$R$13:$R$83=$O43,ROW(zesp!$R$13:$R$83)-ROW(zesp!$R$13)+1),COUNTIF($O$11:$O43,$O43)),COLUMNS($B$11:P43)))</f>
        <v/>
      </c>
      <c r="E43" s="185" t="str">
        <f t="array" ref="E43">IF($O43="","",INDEX(tabelka_1,SMALL(IF(zesp!$R$13:$R$83=$O43,ROW(zesp!$R$13:$R$83)-ROW(zesp!$R$13)+1),COUNTIF($O$11:$O43,$O43)),COLUMNS($B$11:E43)))</f>
        <v/>
      </c>
      <c r="F43" s="192" t="str">
        <f t="shared" ref="F43:F74" si="3">IF(OR(E43="",E43&gt;12.5),"",VLOOKUP(E43,dz_60,2))</f>
        <v/>
      </c>
      <c r="H43" s="208" t="str">
        <f t="array" ref="H43">IF($O43="","",INDEX(tabelka_1,SMALL(IF(zesp!$R$13:$R$83=$O43,ROW(zesp!$R$13:$R$83)-ROW(zesp!$R$13)+1),COUNTIF($O$11:$O43,$O43)),COLUMNS($B$11:H43)))</f>
        <v/>
      </c>
      <c r="I43" s="192" t="str">
        <f t="array" ref="I43">IF(OR(H43=0,H43=""),"",IF(J43=1,VLOOKUP(H43,dz_skok,2),IF(J43=2,VLOOKUP(H43,dz_wzw,2))))</f>
        <v/>
      </c>
      <c r="J43" s="209">
        <v>1</v>
      </c>
      <c r="K43" s="208" t="str">
        <f t="array" ref="K43">IF($O43="","",INDEX(tabelka_1,SMALL(IF(zesp!$R$13:$R$83=$O43,ROW(zesp!$R$13:$R$83)-ROW(zesp!$R$13)+1),COUNTIF($O$11:$O43,$O43)),COLUMNS($B$11:K43)))</f>
        <v/>
      </c>
      <c r="L43" s="192" t="str">
        <f t="array" ref="L43">IF(OR(K43="",K43&lt;8),"",VLOOKUP(K43,dz_p,2))</f>
        <v/>
      </c>
      <c r="M43" s="210" t="str">
        <f t="array" ref="M43">IF($O43="","",INDEX(tabelka_1,SMALL(IF(zesp!$R$13:$R$83=$O43,ROW(zesp!$R$13:$R$83)-ROW(zesp!$R$13)+1),COUNTIF($O$11:$O43,$O43)),COLUMNS($B$11:M43)))</f>
        <v/>
      </c>
      <c r="N43" s="192" t="str">
        <f t="array" ref="N43">IF(OR(M43&gt;"2:44,36",M43=""),"",VLOOKUP(M43,dz_600,2))</f>
        <v/>
      </c>
      <c r="O43" s="192" t="s">
        <v>43</v>
      </c>
      <c r="Q43" t="str">
        <f t="shared" si="2"/>
        <v/>
      </c>
    </row>
    <row r="44" spans="2:17">
      <c r="B44" s="185" t="str">
        <f t="array" ref="B44">IF(O44="","",RANK(O44,$O$11:$O$180,0))</f>
        <v/>
      </c>
      <c r="C44" s="334" t="str">
        <f t="array" ref="C44">IF($O44="","",INDEX(tabelka_1,SMALL(IF(zesp!$R$13:$R$83=$O44,ROW(zesp!$R$13:$R$83)-ROW(zesp!$R$13)+1),COUNTIF($O$11:$O44,$O44)),COLUMNS($B$11:C44)))</f>
        <v/>
      </c>
      <c r="D44" s="207"/>
      <c r="E44" s="185" t="str">
        <f t="array" ref="E44">IF($O44="","",INDEX(tabelka_1,SMALL(IF(zesp!$R$13:$R$83=$O44,ROW(zesp!$R$13:$R$83)-ROW(zesp!$R$13)+1),COUNTIF($O$11:$O44,$O44)),COLUMNS($B$11:E44)))</f>
        <v/>
      </c>
      <c r="F44" s="192" t="str">
        <f t="shared" si="3"/>
        <v/>
      </c>
      <c r="H44" s="208" t="str">
        <f t="array" ref="H44">IF($O44="","",INDEX(tabelka_1,SMALL(IF(zesp!$R$13:$R$83=$O44,ROW(zesp!$R$13:$R$83)-ROW(zesp!$R$13)+1),COUNTIF($O$11:$O44,$O44)),COLUMNS($B$11:H44)))</f>
        <v/>
      </c>
      <c r="I44" s="192" t="str">
        <f t="array" ref="I44">IF(OR(H44=0,H44=""),"",IF(J44=1,VLOOKUP(H44,dz_skok,2),IF(J44=2,VLOOKUP(H44,dz_wzw,2))))</f>
        <v/>
      </c>
      <c r="J44" s="209">
        <v>1</v>
      </c>
      <c r="K44" s="208" t="str">
        <f t="array" ref="K44">IF($O44="","",INDEX(tabelka_1,SMALL(IF(zesp!$R$13:$R$83=$O44,ROW(zesp!$R$13:$R$83)-ROW(zesp!$R$13)+1),COUNTIF($O$11:$O44,$O44)),COLUMNS($B$11:K44)))</f>
        <v/>
      </c>
      <c r="L44" s="192" t="str">
        <f t="array" ref="L44">IF(OR(K44="",K44&lt;8),"",VLOOKUP(K44,dz_p,2))</f>
        <v/>
      </c>
      <c r="M44" s="210" t="str">
        <f t="array" ref="M44">IF($O44="","",INDEX(tabelka_1,SMALL(IF(zesp!$R$13:$R$83=$O44,ROW(zesp!$R$13:$R$83)-ROW(zesp!$R$13)+1),COUNTIF($O$11:$O44,$O44)),COLUMNS($B$11:M44)))</f>
        <v/>
      </c>
      <c r="N44" s="192" t="str">
        <f t="array" ref="N44">IF(OR(M44&gt;"2:44,36",M44=""),"",VLOOKUP(M44,dz_600,2))</f>
        <v/>
      </c>
      <c r="O44" s="192" t="s">
        <v>43</v>
      </c>
      <c r="Q44" t="str">
        <f t="shared" si="2"/>
        <v/>
      </c>
    </row>
    <row r="45" spans="2:17">
      <c r="B45" s="185" t="str">
        <f t="array" ref="B45">IF(O45="","",RANK(O45,$O$11:$O$180,0))</f>
        <v/>
      </c>
      <c r="C45" s="334" t="str">
        <f t="array" ref="C45">IF($O45="","",INDEX(tabelka_1,SMALL(IF(zesp!$R$13:$R$83=$O45,ROW(zesp!$R$13:$R$83)-ROW(zesp!$R$13)+1),COUNTIF($O$11:$O45,$O45)),COLUMNS($B$11:C45)))</f>
        <v/>
      </c>
      <c r="D45" s="207"/>
      <c r="E45" s="185" t="str">
        <f t="array" ref="E45">IF($O45="","",INDEX(tabelka_1,SMALL(IF(zesp!$R$13:$R$83=$O45,ROW(zesp!$R$13:$R$83)-ROW(zesp!$R$13)+1),COUNTIF($O$11:$O45,$O45)),COLUMNS($B$11:E45)))</f>
        <v/>
      </c>
      <c r="F45" s="192" t="str">
        <f t="shared" si="3"/>
        <v/>
      </c>
      <c r="H45" s="208" t="str">
        <f t="array" ref="H45">IF($O45="","",INDEX(tabelka_1,SMALL(IF(zesp!$R$13:$R$83=$O45,ROW(zesp!$R$13:$R$83)-ROW(zesp!$R$13)+1),COUNTIF($O$11:$O45,$O45)),COLUMNS($B$11:H45)))</f>
        <v/>
      </c>
      <c r="I45" s="192" t="str">
        <f t="array" ref="I45">IF(OR(H45=0,H45=""),"",IF(J45=1,VLOOKUP(H45,dz_skok,2),IF(J45=2,VLOOKUP(H45,dz_wzw,2))))</f>
        <v/>
      </c>
      <c r="J45" s="209">
        <v>1</v>
      </c>
      <c r="K45" s="208" t="str">
        <f t="array" ref="K45">IF($O45="","",INDEX(tabelka_1,SMALL(IF(zesp!$R$13:$R$83=$O45,ROW(zesp!$R$13:$R$83)-ROW(zesp!$R$13)+1),COUNTIF($O$11:$O45,$O45)),COLUMNS($B$11:K45)))</f>
        <v/>
      </c>
      <c r="L45" s="192" t="str">
        <f t="array" ref="L45">IF(OR(K45="",K45&lt;8),"",VLOOKUP(K45,dz_p,2))</f>
        <v/>
      </c>
      <c r="M45" s="210" t="str">
        <f t="array" ref="M45">IF($O45="","",INDEX(tabelka_1,SMALL(IF(zesp!$R$13:$R$83=$O45,ROW(zesp!$R$13:$R$83)-ROW(zesp!$R$13)+1),COUNTIF($O$11:$O45,$O45)),COLUMNS($B$11:M45)))</f>
        <v/>
      </c>
      <c r="N45" s="192" t="str">
        <f t="array" ref="N45">IF(OR(M45&gt;"2:44,36",M45=""),"",VLOOKUP(M45,dz_600,2))</f>
        <v/>
      </c>
      <c r="O45" s="192" t="s">
        <v>43</v>
      </c>
      <c r="Q45" t="str">
        <f t="shared" si="2"/>
        <v/>
      </c>
    </row>
    <row r="46" spans="2:17">
      <c r="B46" s="185" t="str">
        <f t="array" ref="B46">IF(O46="","",RANK(O46,$O$11:$O$180,0))</f>
        <v/>
      </c>
      <c r="C46" s="334" t="str">
        <f t="array" ref="C46">IF($O46="","",INDEX(tabelka_1,SMALL(IF(zesp!$R$13:$R$83=$O46,ROW(zesp!$R$13:$R$83)-ROW(zesp!$R$13)+1),COUNTIF($O$11:$O46,$O46)),COLUMNS($B$11:C46)))</f>
        <v/>
      </c>
      <c r="D46" s="207"/>
      <c r="E46" s="185" t="str">
        <f t="array" ref="E46">IF($O46="","",INDEX(tabelka_1,SMALL(IF(zesp!$R$13:$R$83=$O46,ROW(zesp!$R$13:$R$83)-ROW(zesp!$R$13)+1),COUNTIF($O$11:$O46,$O46)),COLUMNS($B$11:E46)))</f>
        <v/>
      </c>
      <c r="F46" s="192" t="str">
        <f t="shared" si="3"/>
        <v/>
      </c>
      <c r="H46" s="208" t="str">
        <f t="array" ref="H46">IF($O46="","",INDEX(tabelka_1,SMALL(IF(zesp!$R$13:$R$83=$O46,ROW(zesp!$R$13:$R$83)-ROW(zesp!$R$13)+1),COUNTIF($O$11:$O46,$O46)),COLUMNS($B$11:H46)))</f>
        <v/>
      </c>
      <c r="I46" s="192" t="str">
        <f t="array" ref="I46">IF(OR(H46=0,H46=""),"",IF(J46=1,VLOOKUP(H46,dz_skok,2),IF(J46=2,VLOOKUP(H46,dz_wzw,2))))</f>
        <v/>
      </c>
      <c r="J46" s="209">
        <v>1</v>
      </c>
      <c r="K46" s="208" t="str">
        <f t="array" ref="K46">IF($O46="","",INDEX(tabelka_1,SMALL(IF(zesp!$R$13:$R$83=$O46,ROW(zesp!$R$13:$R$83)-ROW(zesp!$R$13)+1),COUNTIF($O$11:$O46,$O46)),COLUMNS($B$11:K46)))</f>
        <v/>
      </c>
      <c r="L46" s="192" t="str">
        <f t="array" ref="L46">IF(OR(K46="",K46&lt;8),"",VLOOKUP(K46,dz_p,2))</f>
        <v/>
      </c>
      <c r="M46" s="210" t="str">
        <f t="array" ref="M46">IF($O46="","",INDEX(tabelka_1,SMALL(IF(zesp!$R$13:$R$83=$O46,ROW(zesp!$R$13:$R$83)-ROW(zesp!$R$13)+1),COUNTIF($O$11:$O46,$O46)),COLUMNS($B$11:M46)))</f>
        <v/>
      </c>
      <c r="N46" s="192" t="str">
        <f t="array" ref="N46">IF(OR(M46&gt;"2:44,36",M46=""),"",VLOOKUP(M46,dz_600,2))</f>
        <v/>
      </c>
      <c r="O46" s="192" t="s">
        <v>43</v>
      </c>
      <c r="Q46" t="str">
        <f t="shared" si="2"/>
        <v/>
      </c>
    </row>
    <row r="47" spans="2:17">
      <c r="B47" s="185" t="str">
        <f t="array" ref="B47">IF(O47="","",RANK(O47,$O$11:$O$180,0))</f>
        <v/>
      </c>
      <c r="C47" s="334" t="str">
        <f t="array" ref="C47">IF($O47="","",INDEX(tabelka_1,SMALL(IF(zesp!$R$13:$R$83=$O47,ROW(zesp!$R$13:$R$83)-ROW(zesp!$R$13)+1),COUNTIF($O$11:$O47,$O47)),COLUMNS($B$11:C47)))</f>
        <v/>
      </c>
      <c r="D47" s="207"/>
      <c r="E47" s="185" t="str">
        <f t="array" ref="E47">IF($O47="","",INDEX(tabelka_1,SMALL(IF(zesp!$R$13:$R$83=$O47,ROW(zesp!$R$13:$R$83)-ROW(zesp!$R$13)+1),COUNTIF($O$11:$O47,$O47)),COLUMNS($B$11:E47)))</f>
        <v/>
      </c>
      <c r="F47" s="192" t="str">
        <f t="shared" si="3"/>
        <v/>
      </c>
      <c r="H47" s="208" t="str">
        <f t="array" ref="H47">IF($O47="","",INDEX(tabelka_1,SMALL(IF(zesp!$R$13:$R$83=$O47,ROW(zesp!$R$13:$R$83)-ROW(zesp!$R$13)+1),COUNTIF($O$11:$O47,$O47)),COLUMNS($B$11:H47)))</f>
        <v/>
      </c>
      <c r="I47" s="192" t="str">
        <f t="array" ref="I47">IF(OR(H47=0,H47=""),"",IF(J47=1,VLOOKUP(H47,dz_skok,2),IF(J47=2,VLOOKUP(H47,dz_wzw,2))))</f>
        <v/>
      </c>
      <c r="J47" s="209">
        <v>1</v>
      </c>
      <c r="K47" s="208" t="str">
        <f t="array" ref="K47">IF($O47="","",INDEX(tabelka_1,SMALL(IF(zesp!$R$13:$R$83=$O47,ROW(zesp!$R$13:$R$83)-ROW(zesp!$R$13)+1),COUNTIF($O$11:$O47,$O47)),COLUMNS($B$11:K47)))</f>
        <v/>
      </c>
      <c r="L47" s="192" t="str">
        <f t="array" ref="L47">IF(OR(K47="",K47&lt;8),"",VLOOKUP(K47,dz_p,2))</f>
        <v/>
      </c>
      <c r="M47" s="210" t="str">
        <f t="array" ref="M47">IF($O47="","",INDEX(tabelka_1,SMALL(IF(zesp!$R$13:$R$83=$O47,ROW(zesp!$R$13:$R$83)-ROW(zesp!$R$13)+1),COUNTIF($O$11:$O47,$O47)),COLUMNS($B$11:M47)))</f>
        <v/>
      </c>
      <c r="N47" s="192" t="str">
        <f t="array" ref="N47">IF(OR(M47&gt;"2:44,36",M47=""),"",VLOOKUP(M47,dz_600,2))</f>
        <v/>
      </c>
      <c r="O47" s="192" t="s">
        <v>43</v>
      </c>
      <c r="Q47" t="str">
        <f t="shared" si="2"/>
        <v/>
      </c>
    </row>
    <row r="48" spans="2:17">
      <c r="B48" s="185" t="str">
        <f t="array" ref="B48">IF(O48="","",RANK(O48,$O$11:$O$180,0))</f>
        <v/>
      </c>
      <c r="C48" s="334" t="str">
        <f t="array" ref="C48">IF($O48="","",INDEX(tabelka_1,SMALL(IF(zesp!$R$13:$R$83=$O48,ROW(zesp!$R$13:$R$83)-ROW(zesp!$R$13)+1),COUNTIF($O$11:$O48,$O48)),COLUMNS($B$11:C48)))</f>
        <v/>
      </c>
      <c r="D48" s="207"/>
      <c r="E48" s="185" t="str">
        <f t="array" ref="E48">IF($O48="","",INDEX(tabelka_1,SMALL(IF(zesp!$R$13:$R$83=$O48,ROW(zesp!$R$13:$R$83)-ROW(zesp!$R$13)+1),COUNTIF($O$11:$O48,$O48)),COLUMNS($B$11:E48)))</f>
        <v/>
      </c>
      <c r="F48" s="192" t="str">
        <f t="shared" si="3"/>
        <v/>
      </c>
      <c r="H48" s="208" t="str">
        <f t="array" ref="H48">IF($O48="","",INDEX(tabelka_1,SMALL(IF(zesp!$R$13:$R$83=$O48,ROW(zesp!$R$13:$R$83)-ROW(zesp!$R$13)+1),COUNTIF($O$11:$O48,$O48)),COLUMNS($B$11:H48)))</f>
        <v/>
      </c>
      <c r="I48" s="192" t="str">
        <f t="array" ref="I48">IF(OR(H48=0,H48=""),"",IF(J48=1,VLOOKUP(H48,dz_skok,2),IF(J48=2,VLOOKUP(H48,dz_wzw,2))))</f>
        <v/>
      </c>
      <c r="J48" s="209">
        <v>1</v>
      </c>
      <c r="K48" s="208" t="str">
        <f t="array" ref="K48">IF($O48="","",INDEX(tabelka_1,SMALL(IF(zesp!$R$13:$R$83=$O48,ROW(zesp!$R$13:$R$83)-ROW(zesp!$R$13)+1),COUNTIF($O$11:$O48,$O48)),COLUMNS($B$11:K48)))</f>
        <v/>
      </c>
      <c r="L48" s="192" t="str">
        <f t="array" ref="L48">IF(OR(K48="",K48&lt;8),"",VLOOKUP(K48,dz_p,2))</f>
        <v/>
      </c>
      <c r="M48" s="210" t="str">
        <f t="array" ref="M48">IF($O48="","",INDEX(tabelka_1,SMALL(IF(zesp!$R$13:$R$83=$O48,ROW(zesp!$R$13:$R$83)-ROW(zesp!$R$13)+1),COUNTIF($O$11:$O48,$O48)),COLUMNS($B$11:M48)))</f>
        <v/>
      </c>
      <c r="N48" s="192" t="str">
        <f t="array" ref="N48">IF(OR(M48&gt;"2:44,36",M48=""),"",VLOOKUP(M48,dz_600,2))</f>
        <v/>
      </c>
      <c r="O48" s="192" t="s">
        <v>43</v>
      </c>
      <c r="Q48" t="str">
        <f t="shared" si="2"/>
        <v/>
      </c>
    </row>
    <row r="49" spans="2:17">
      <c r="B49" s="185" t="str">
        <f t="array" ref="B49">IF(O49="","",RANK(O49,$O$11:$O$180,0))</f>
        <v/>
      </c>
      <c r="C49" s="334" t="str">
        <f t="array" ref="C49">IF($O49="","",INDEX(tabelka_1,SMALL(IF(zesp!$R$13:$R$83=$O49,ROW(zesp!$R$13:$R$83)-ROW(zesp!$R$13)+1),COUNTIF($O$11:$O49,$O49)),COLUMNS($B$11:C49)))</f>
        <v/>
      </c>
      <c r="D49" s="207"/>
      <c r="E49" s="185" t="str">
        <f t="array" ref="E49">IF($O49="","",INDEX(tabelka_1,SMALL(IF(zesp!$R$13:$R$83=$O49,ROW(zesp!$R$13:$R$83)-ROW(zesp!$R$13)+1),COUNTIF($O$11:$O49,$O49)),COLUMNS($B$11:E49)))</f>
        <v/>
      </c>
      <c r="F49" s="192" t="str">
        <f t="shared" si="3"/>
        <v/>
      </c>
      <c r="H49" s="208" t="str">
        <f t="array" ref="H49">IF($O49="","",INDEX(tabelka_1,SMALL(IF(zesp!$R$13:$R$83=$O49,ROW(zesp!$R$13:$R$83)-ROW(zesp!$R$13)+1),COUNTIF($O$11:$O49,$O49)),COLUMNS($B$11:H49)))</f>
        <v/>
      </c>
      <c r="I49" s="192" t="str">
        <f t="array" ref="I49">IF(OR(H49=0,H49=""),"",IF(J49=1,VLOOKUP(H49,dz_skok,2),IF(J49=2,VLOOKUP(H49,dz_wzw,2))))</f>
        <v/>
      </c>
      <c r="J49" s="209">
        <v>1</v>
      </c>
      <c r="K49" s="208" t="str">
        <f t="array" ref="K49">IF($O49="","",INDEX(tabelka_1,SMALL(IF(zesp!$R$13:$R$83=$O49,ROW(zesp!$R$13:$R$83)-ROW(zesp!$R$13)+1),COUNTIF($O$11:$O49,$O49)),COLUMNS($B$11:K49)))</f>
        <v/>
      </c>
      <c r="L49" s="192" t="str">
        <f t="array" ref="L49">IF(OR(K49="",K49&lt;8),"",VLOOKUP(K49,dz_p,2))</f>
        <v/>
      </c>
      <c r="M49" s="210" t="str">
        <f t="array" ref="M49">IF($O49="","",INDEX(tabelka_1,SMALL(IF(zesp!$R$13:$R$83=$O49,ROW(zesp!$R$13:$R$83)-ROW(zesp!$R$13)+1),COUNTIF($O$11:$O49,$O49)),COLUMNS($B$11:M49)))</f>
        <v/>
      </c>
      <c r="N49" s="192" t="str">
        <f t="array" ref="N49">IF(OR(M49&gt;"2:44,36",M49=""),"",VLOOKUP(M49,dz_600,2))</f>
        <v/>
      </c>
      <c r="O49" s="192" t="s">
        <v>43</v>
      </c>
      <c r="Q49" t="str">
        <f t="shared" si="2"/>
        <v/>
      </c>
    </row>
    <row r="50" spans="2:17">
      <c r="B50" s="185" t="str">
        <f t="array" ref="B50">IF(O50="","",RANK(O50,$O$11:$O$180,0))</f>
        <v/>
      </c>
      <c r="C50" s="334" t="str">
        <f t="array" ref="C50">IF($O50="","",INDEX(tabelka_1,SMALL(IF(zesp!$R$13:$R$83=$O50,ROW(zesp!$R$13:$R$83)-ROW(zesp!$R$13)+1),COUNTIF($O$11:$O50,$O50)),COLUMNS($B$11:C50)))</f>
        <v/>
      </c>
      <c r="D50" s="207"/>
      <c r="E50" s="185" t="str">
        <f t="array" ref="E50">IF($O50="","",INDEX(tabelka_1,SMALL(IF(zesp!$R$13:$R$83=$O50,ROW(zesp!$R$13:$R$83)-ROW(zesp!$R$13)+1),COUNTIF($O$11:$O50,$O50)),COLUMNS($B$11:E50)))</f>
        <v/>
      </c>
      <c r="F50" s="192" t="str">
        <f t="shared" si="3"/>
        <v/>
      </c>
      <c r="H50" s="208" t="str">
        <f t="array" ref="H50">IF($O50="","",INDEX(tabelka_1,SMALL(IF(zesp!$R$13:$R$83=$O50,ROW(zesp!$R$13:$R$83)-ROW(zesp!$R$13)+1),COUNTIF($O$11:$O50,$O50)),COLUMNS($B$11:H50)))</f>
        <v/>
      </c>
      <c r="I50" s="192" t="str">
        <f t="array" ref="I50">IF(OR(H50=0,H50=""),"",IF(J50=1,VLOOKUP(H50,dz_skok,2),IF(J50=2,VLOOKUP(H50,dz_wzw,2))))</f>
        <v/>
      </c>
      <c r="J50" s="209">
        <v>1</v>
      </c>
      <c r="K50" s="208" t="str">
        <f t="array" ref="K50">IF($O50="","",INDEX(tabelka_1,SMALL(IF(zesp!$R$13:$R$83=$O50,ROW(zesp!$R$13:$R$83)-ROW(zesp!$R$13)+1),COUNTIF($O$11:$O50,$O50)),COLUMNS($B$11:K50)))</f>
        <v/>
      </c>
      <c r="L50" s="192" t="str">
        <f t="array" ref="L50">IF(OR(K50="",K50&lt;8),"",VLOOKUP(K50,dz_p,2))</f>
        <v/>
      </c>
      <c r="M50" s="210" t="str">
        <f t="array" ref="M50">IF($O50="","",INDEX(tabelka_1,SMALL(IF(zesp!$R$13:$R$83=$O50,ROW(zesp!$R$13:$R$83)-ROW(zesp!$R$13)+1),COUNTIF($O$11:$O50,$O50)),COLUMNS($B$11:M50)))</f>
        <v/>
      </c>
      <c r="N50" s="192" t="str">
        <f t="array" ref="N50">IF(OR(M50&gt;"2:44,36",M50=""),"",VLOOKUP(M50,dz_600,2))</f>
        <v/>
      </c>
      <c r="O50" s="192" t="s">
        <v>43</v>
      </c>
      <c r="Q50" t="str">
        <f t="shared" si="2"/>
        <v/>
      </c>
    </row>
    <row r="51" spans="2:17">
      <c r="B51" s="185" t="str">
        <f t="array" ref="B51">IF(O51="","",RANK(O51,$O$11:$O$180,0))</f>
        <v/>
      </c>
      <c r="C51" s="334" t="str">
        <f t="array" ref="C51">IF($O51="","",INDEX(tabelka_1,SMALL(IF(zesp!$R$13:$R$83=$O51,ROW(zesp!$R$13:$R$83)-ROW(zesp!$R$13)+1),COUNTIF($O$11:$O51,$O51)),COLUMNS($B$11:C51)))</f>
        <v/>
      </c>
      <c r="D51" s="207"/>
      <c r="E51" s="185" t="str">
        <f t="array" ref="E51">IF($O51="","",INDEX(tabelka_1,SMALL(IF(zesp!$R$13:$R$83=$O51,ROW(zesp!$R$13:$R$83)-ROW(zesp!$R$13)+1),COUNTIF($O$11:$O51,$O51)),COLUMNS($B$11:E51)))</f>
        <v/>
      </c>
      <c r="F51" s="192" t="str">
        <f t="shared" si="3"/>
        <v/>
      </c>
      <c r="H51" s="208" t="str">
        <f t="array" ref="H51">IF($O51="","",INDEX(tabelka_1,SMALL(IF(zesp!$R$13:$R$83=$O51,ROW(zesp!$R$13:$R$83)-ROW(zesp!$R$13)+1),COUNTIF($O$11:$O51,$O51)),COLUMNS($B$11:H51)))</f>
        <v/>
      </c>
      <c r="I51" s="192" t="str">
        <f t="array" ref="I51">IF(OR(H51=0,H51=""),"",IF(J51=1,VLOOKUP(H51,dz_skok,2),IF(J51=2,VLOOKUP(H51,dz_wzw,2))))</f>
        <v/>
      </c>
      <c r="J51" s="209">
        <v>1</v>
      </c>
      <c r="K51" s="208" t="str">
        <f t="array" ref="K51">IF($O51="","",INDEX(tabelka_1,SMALL(IF(zesp!$R$13:$R$83=$O51,ROW(zesp!$R$13:$R$83)-ROW(zesp!$R$13)+1),COUNTIF($O$11:$O51,$O51)),COLUMNS($B$11:K51)))</f>
        <v/>
      </c>
      <c r="L51" s="192" t="str">
        <f t="array" ref="L51">IF(OR(K51="",K51&lt;8),"",VLOOKUP(K51,dz_p,2))</f>
        <v/>
      </c>
      <c r="M51" s="210" t="str">
        <f t="array" ref="M51">IF($O51="","",INDEX(tabelka_1,SMALL(IF(zesp!$R$13:$R$83=$O51,ROW(zesp!$R$13:$R$83)-ROW(zesp!$R$13)+1),COUNTIF($O$11:$O51,$O51)),COLUMNS($B$11:M51)))</f>
        <v/>
      </c>
      <c r="N51" s="192" t="str">
        <f t="array" ref="N51">IF(OR(M51&gt;"2:44,36",M51=""),"",VLOOKUP(M51,dz_600,2))</f>
        <v/>
      </c>
      <c r="O51" s="192" t="s">
        <v>43</v>
      </c>
      <c r="Q51" t="str">
        <f t="shared" si="2"/>
        <v/>
      </c>
    </row>
    <row r="52" spans="2:17">
      <c r="B52" s="185" t="str">
        <f t="array" ref="B52">IF(O52="","",RANK(O52,$O$11:$O$180,0))</f>
        <v/>
      </c>
      <c r="C52" s="334" t="str">
        <f t="array" ref="C52">IF($O52="","",INDEX(tabelka_1,SMALL(IF(zesp!$R$13:$R$83=$O52,ROW(zesp!$R$13:$R$83)-ROW(zesp!$R$13)+1),COUNTIF($O$11:$O52,$O52)),COLUMNS($B$11:C52)))</f>
        <v/>
      </c>
      <c r="D52" s="207"/>
      <c r="E52" s="185" t="str">
        <f t="array" ref="E52">IF($O52="","",INDEX(tabelka_1,SMALL(IF(zesp!$R$13:$R$83=$O52,ROW(zesp!$R$13:$R$83)-ROW(zesp!$R$13)+1),COUNTIF($O$11:$O52,$O52)),COLUMNS($B$11:E52)))</f>
        <v/>
      </c>
      <c r="F52" s="192" t="str">
        <f t="shared" si="3"/>
        <v/>
      </c>
      <c r="H52" s="208" t="str">
        <f t="array" ref="H52">IF($O52="","",INDEX(tabelka_1,SMALL(IF(zesp!$R$13:$R$83=$O52,ROW(zesp!$R$13:$R$83)-ROW(zesp!$R$13)+1),COUNTIF($O$11:$O52,$O52)),COLUMNS($B$11:H52)))</f>
        <v/>
      </c>
      <c r="I52" s="192" t="str">
        <f t="array" ref="I52">IF(OR(H52=0,H52=""),"",IF(J52=1,VLOOKUP(H52,dz_skok,2),IF(J52=2,VLOOKUP(H52,dz_wzw,2))))</f>
        <v/>
      </c>
      <c r="J52" s="209">
        <v>1</v>
      </c>
      <c r="K52" s="208" t="str">
        <f t="array" ref="K52">IF($O52="","",INDEX(tabelka_1,SMALL(IF(zesp!$R$13:$R$83=$O52,ROW(zesp!$R$13:$R$83)-ROW(zesp!$R$13)+1),COUNTIF($O$11:$O52,$O52)),COLUMNS($B$11:K52)))</f>
        <v/>
      </c>
      <c r="L52" s="192" t="str">
        <f t="array" ref="L52">IF(OR(K52="",K52&lt;8),"",VLOOKUP(K52,dz_p,2))</f>
        <v/>
      </c>
      <c r="M52" s="210" t="str">
        <f t="array" ref="M52">IF($O52="","",INDEX(tabelka_1,SMALL(IF(zesp!$R$13:$R$83=$O52,ROW(zesp!$R$13:$R$83)-ROW(zesp!$R$13)+1),COUNTIF($O$11:$O52,$O52)),COLUMNS($B$11:M52)))</f>
        <v/>
      </c>
      <c r="N52" s="192" t="str">
        <f t="array" ref="N52">IF(OR(M52&gt;"2:44,36",M52=""),"",VLOOKUP(M52,dz_600,2))</f>
        <v/>
      </c>
      <c r="O52" s="192" t="s">
        <v>43</v>
      </c>
      <c r="Q52" t="str">
        <f t="shared" si="2"/>
        <v/>
      </c>
    </row>
    <row r="53" spans="2:17">
      <c r="B53" s="185" t="str">
        <f t="array" ref="B53">IF(O53="","",RANK(O53,$O$11:$O$180,0))</f>
        <v/>
      </c>
      <c r="C53" s="334" t="str">
        <f t="array" ref="C53">IF($O53="","",INDEX(tabelka_1,SMALL(IF(zesp!$R$13:$R$83=$O53,ROW(zesp!$R$13:$R$83)-ROW(zesp!$R$13)+1),COUNTIF($O$11:$O53,$O53)),COLUMNS($B$11:C53)))</f>
        <v/>
      </c>
      <c r="D53" s="207"/>
      <c r="E53" s="185" t="str">
        <f t="array" ref="E53">IF($O53="","",INDEX(tabelka_1,SMALL(IF(zesp!$R$13:$R$83=$O53,ROW(zesp!$R$13:$R$83)-ROW(zesp!$R$13)+1),COUNTIF($O$11:$O53,$O53)),COLUMNS($B$11:E53)))</f>
        <v/>
      </c>
      <c r="F53" s="192" t="str">
        <f t="shared" si="3"/>
        <v/>
      </c>
      <c r="H53" s="208" t="str">
        <f t="array" ref="H53">IF($O53="","",INDEX(tabelka_1,SMALL(IF(zesp!$R$13:$R$83=$O53,ROW(zesp!$R$13:$R$83)-ROW(zesp!$R$13)+1),COUNTIF($O$11:$O53,$O53)),COLUMNS($B$11:H53)))</f>
        <v/>
      </c>
      <c r="I53" s="192" t="str">
        <f t="array" ref="I53">IF(OR(H53=0,H53=""),"",IF(J53=1,VLOOKUP(H53,dz_skok,2),IF(J53=2,VLOOKUP(H53,dz_wzw,2))))</f>
        <v/>
      </c>
      <c r="J53" s="209">
        <v>1</v>
      </c>
      <c r="K53" s="208" t="str">
        <f t="array" ref="K53">IF($O53="","",INDEX(tabelka_1,SMALL(IF(zesp!$R$13:$R$83=$O53,ROW(zesp!$R$13:$R$83)-ROW(zesp!$R$13)+1),COUNTIF($O$11:$O53,$O53)),COLUMNS($B$11:K53)))</f>
        <v/>
      </c>
      <c r="L53" s="192" t="str">
        <f t="array" ref="L53">IF(OR(K53="",K53&lt;8),"",VLOOKUP(K53,dz_p,2))</f>
        <v/>
      </c>
      <c r="M53" s="210" t="str">
        <f t="array" ref="M53">IF($O53="","",INDEX(tabelka_1,SMALL(IF(zesp!$R$13:$R$83=$O53,ROW(zesp!$R$13:$R$83)-ROW(zesp!$R$13)+1),COUNTIF($O$11:$O53,$O53)),COLUMNS($B$11:M53)))</f>
        <v/>
      </c>
      <c r="N53" s="192" t="str">
        <f t="array" ref="N53">IF(OR(M53&gt;"2:44,36",M53=""),"",VLOOKUP(M53,dz_600,2))</f>
        <v/>
      </c>
      <c r="O53" s="192" t="s">
        <v>43</v>
      </c>
      <c r="Q53" t="str">
        <f t="shared" si="2"/>
        <v/>
      </c>
    </row>
    <row r="54" spans="2:17">
      <c r="B54" s="185" t="str">
        <f t="array" ref="B54">IF(O54="","",RANK(O54,$O$11:$O$180,0))</f>
        <v/>
      </c>
      <c r="C54" s="334" t="str">
        <f t="array" ref="C54">IF($O54="","",INDEX(tabelka_1,SMALL(IF(zesp!$R$13:$R$83=$O54,ROW(zesp!$R$13:$R$83)-ROW(zesp!$R$13)+1),COUNTIF($O$11:$O54,$O54)),COLUMNS($B$11:C54)))</f>
        <v/>
      </c>
      <c r="D54" s="207"/>
      <c r="E54" s="185" t="str">
        <f t="array" ref="E54">IF($O54="","",INDEX(tabelka_1,SMALL(IF(zesp!$R$13:$R$83=$O54,ROW(zesp!$R$13:$R$83)-ROW(zesp!$R$13)+1),COUNTIF($O$11:$O54,$O54)),COLUMNS($B$11:E54)))</f>
        <v/>
      </c>
      <c r="F54" s="192" t="str">
        <f t="shared" si="3"/>
        <v/>
      </c>
      <c r="H54" s="208" t="str">
        <f t="array" ref="H54">IF($O54="","",INDEX(tabelka_1,SMALL(IF(zesp!$R$13:$R$83=$O54,ROW(zesp!$R$13:$R$83)-ROW(zesp!$R$13)+1),COUNTIF($O$11:$O54,$O54)),COLUMNS($B$11:H54)))</f>
        <v/>
      </c>
      <c r="I54" s="192" t="str">
        <f t="array" ref="I54">IF(OR(H54=0,H54=""),"",IF(J54=1,VLOOKUP(H54,dz_skok,2),IF(J54=2,VLOOKUP(H54,dz_wzw,2))))</f>
        <v/>
      </c>
      <c r="J54" s="209">
        <v>1</v>
      </c>
      <c r="K54" s="208" t="str">
        <f t="array" ref="K54">IF($O54="","",INDEX(tabelka_1,SMALL(IF(zesp!$R$13:$R$83=$O54,ROW(zesp!$R$13:$R$83)-ROW(zesp!$R$13)+1),COUNTIF($O$11:$O54,$O54)),COLUMNS($B$11:K54)))</f>
        <v/>
      </c>
      <c r="L54" s="192" t="str">
        <f t="array" ref="L54">IF(OR(K54="",K54&lt;8),"",VLOOKUP(K54,dz_p,2))</f>
        <v/>
      </c>
      <c r="M54" s="210" t="str">
        <f t="array" ref="M54">IF($O54="","",INDEX(tabelka_1,SMALL(IF(zesp!$R$13:$R$83=$O54,ROW(zesp!$R$13:$R$83)-ROW(zesp!$R$13)+1),COUNTIF($O$11:$O54,$O54)),COLUMNS($B$11:M54)))</f>
        <v/>
      </c>
      <c r="N54" s="192" t="str">
        <f t="array" ref="N54">IF(OR(M54&gt;"2:44,36",M54=""),"",VLOOKUP(M54,dz_600,2))</f>
        <v/>
      </c>
      <c r="O54" s="192" t="s">
        <v>43</v>
      </c>
      <c r="Q54" t="str">
        <f t="shared" si="2"/>
        <v/>
      </c>
    </row>
    <row r="55" spans="2:17">
      <c r="B55" s="185" t="str">
        <f t="array" ref="B55">IF(O55="","",RANK(O55,$O$11:$O$180,0))</f>
        <v/>
      </c>
      <c r="C55" s="334" t="str">
        <f t="array" ref="C55">IF($O55="","",INDEX(tabelka_1,SMALL(IF(zesp!$R$13:$R$83=$O55,ROW(zesp!$R$13:$R$83)-ROW(zesp!$R$13)+1),COUNTIF($O$11:$O55,$O55)),COLUMNS($B$11:C55)))</f>
        <v/>
      </c>
      <c r="D55" s="207"/>
      <c r="E55" s="185" t="str">
        <f t="array" ref="E55">IF($O55="","",INDEX(tabelka_1,SMALL(IF(zesp!$R$13:$R$83=$O55,ROW(zesp!$R$13:$R$83)-ROW(zesp!$R$13)+1),COUNTIF($O$11:$O55,$O55)),COLUMNS($B$11:E55)))</f>
        <v/>
      </c>
      <c r="F55" s="192" t="str">
        <f t="shared" si="3"/>
        <v/>
      </c>
      <c r="H55" s="208" t="str">
        <f t="array" ref="H55">IF($O55="","",INDEX(tabelka_1,SMALL(IF(zesp!$R$13:$R$83=$O55,ROW(zesp!$R$13:$R$83)-ROW(zesp!$R$13)+1),COUNTIF($O$11:$O55,$O55)),COLUMNS($B$11:H55)))</f>
        <v/>
      </c>
      <c r="I55" s="192" t="str">
        <f t="array" ref="I55">IF(OR(H55=0,H55=""),"",IF(J55=1,VLOOKUP(H55,dz_skok,2),IF(J55=2,VLOOKUP(H55,dz_wzw,2))))</f>
        <v/>
      </c>
      <c r="J55" s="209">
        <v>1</v>
      </c>
      <c r="K55" s="208" t="str">
        <f t="array" ref="K55">IF($O55="","",INDEX(tabelka_1,SMALL(IF(zesp!$R$13:$R$83=$O55,ROW(zesp!$R$13:$R$83)-ROW(zesp!$R$13)+1),COUNTIF($O$11:$O55,$O55)),COLUMNS($B$11:K55)))</f>
        <v/>
      </c>
      <c r="L55" s="192" t="str">
        <f t="array" ref="L55">IF(OR(K55="",K55&lt;8),"",VLOOKUP(K55,dz_p,2))</f>
        <v/>
      </c>
      <c r="M55" s="210" t="str">
        <f t="array" ref="M55">IF($O55="","",INDEX(tabelka_1,SMALL(IF(zesp!$R$13:$R$83=$O55,ROW(zesp!$R$13:$R$83)-ROW(zesp!$R$13)+1),COUNTIF($O$11:$O55,$O55)),COLUMNS($B$11:M55)))</f>
        <v/>
      </c>
      <c r="N55" s="192" t="str">
        <f t="array" ref="N55">IF(OR(M55&gt;"2:44,36",M55=""),"",VLOOKUP(M55,dz_600,2))</f>
        <v/>
      </c>
      <c r="O55" s="192" t="s">
        <v>43</v>
      </c>
      <c r="Q55" t="str">
        <f t="shared" si="2"/>
        <v/>
      </c>
    </row>
    <row r="56" spans="2:17">
      <c r="B56" s="185" t="str">
        <f t="array" ref="B56">IF(O56="","",RANK(O56,$O$11:$O$180,0))</f>
        <v/>
      </c>
      <c r="C56" s="334" t="str">
        <f t="array" ref="C56">IF($O56="","",INDEX(tabelka_1,SMALL(IF(zesp!$R$13:$R$83=$O56,ROW(zesp!$R$13:$R$83)-ROW(zesp!$R$13)+1),COUNTIF($O$11:$O56,$O56)),COLUMNS($B$11:C56)))</f>
        <v/>
      </c>
      <c r="D56" s="207"/>
      <c r="E56" s="185" t="str">
        <f t="array" ref="E56">IF($O56="","",INDEX(tabelka_1,SMALL(IF(zesp!$R$13:$R$83=$O56,ROW(zesp!$R$13:$R$83)-ROW(zesp!$R$13)+1),COUNTIF($O$11:$O56,$O56)),COLUMNS($B$11:E56)))</f>
        <v/>
      </c>
      <c r="F56" s="192" t="str">
        <f t="shared" si="3"/>
        <v/>
      </c>
      <c r="H56" s="208" t="str">
        <f t="array" ref="H56">IF($O56="","",INDEX(tabelka_1,SMALL(IF(zesp!$R$13:$R$83=$O56,ROW(zesp!$R$13:$R$83)-ROW(zesp!$R$13)+1),COUNTIF($O$11:$O56,$O56)),COLUMNS($B$11:H56)))</f>
        <v/>
      </c>
      <c r="I56" s="192" t="str">
        <f t="array" ref="I56">IF(OR(H56=0,H56=""),"",IF(J56=1,VLOOKUP(H56,dz_skok,2),IF(J56=2,VLOOKUP(H56,dz_wzw,2))))</f>
        <v/>
      </c>
      <c r="J56" s="209">
        <v>1</v>
      </c>
      <c r="K56" s="208" t="str">
        <f t="array" ref="K56">IF($O56="","",INDEX(tabelka_1,SMALL(IF(zesp!$R$13:$R$83=$O56,ROW(zesp!$R$13:$R$83)-ROW(zesp!$R$13)+1),COUNTIF($O$11:$O56,$O56)),COLUMNS($B$11:K56)))</f>
        <v/>
      </c>
      <c r="L56" s="192" t="str">
        <f t="array" ref="L56">IF(OR(K56="",K56&lt;8),"",VLOOKUP(K56,dz_p,2))</f>
        <v/>
      </c>
      <c r="M56" s="210" t="str">
        <f t="array" ref="M56">IF($O56="","",INDEX(tabelka_1,SMALL(IF(zesp!$R$13:$R$83=$O56,ROW(zesp!$R$13:$R$83)-ROW(zesp!$R$13)+1),COUNTIF($O$11:$O56,$O56)),COLUMNS($B$11:M56)))</f>
        <v/>
      </c>
      <c r="N56" s="192" t="str">
        <f t="array" ref="N56">IF(OR(M56&gt;"2:44,36",M56=""),"",VLOOKUP(M56,dz_600,2))</f>
        <v/>
      </c>
      <c r="O56" s="192" t="s">
        <v>43</v>
      </c>
      <c r="Q56" t="str">
        <f t="shared" si="2"/>
        <v/>
      </c>
    </row>
    <row r="57" spans="2:17">
      <c r="B57" s="185" t="str">
        <f t="array" ref="B57">IF(O57="","",RANK(O57,$O$11:$O$180,0))</f>
        <v/>
      </c>
      <c r="C57" s="334" t="str">
        <f t="array" ref="C57">IF($O57="","",INDEX(tabelka_1,SMALL(IF(zesp!$R$13:$R$83=$O57,ROW(zesp!$R$13:$R$83)-ROW(zesp!$R$13)+1),COUNTIF($O$11:$O57,$O57)),COLUMNS($B$11:C57)))</f>
        <v/>
      </c>
      <c r="D57" s="207"/>
      <c r="E57" s="185" t="str">
        <f t="array" ref="E57">IF($O57="","",INDEX(tabelka_1,SMALL(IF(zesp!$R$13:$R$83=$O57,ROW(zesp!$R$13:$R$83)-ROW(zesp!$R$13)+1),COUNTIF($O$11:$O57,$O57)),COLUMNS($B$11:E57)))</f>
        <v/>
      </c>
      <c r="F57" s="192" t="str">
        <f t="shared" si="3"/>
        <v/>
      </c>
      <c r="H57" s="208" t="str">
        <f t="array" ref="H57">IF($O57="","",INDEX(tabelka_1,SMALL(IF(zesp!$R$13:$R$83=$O57,ROW(zesp!$R$13:$R$83)-ROW(zesp!$R$13)+1),COUNTIF($O$11:$O57,$O57)),COLUMNS($B$11:H57)))</f>
        <v/>
      </c>
      <c r="I57" s="192" t="str">
        <f t="array" ref="I57">IF(OR(H57=0,H57=""),"",IF(J57=1,VLOOKUP(H57,dz_skok,2),IF(J57=2,VLOOKUP(H57,dz_wzw,2))))</f>
        <v/>
      </c>
      <c r="J57" s="209">
        <v>1</v>
      </c>
      <c r="K57" s="208" t="str">
        <f t="array" ref="K57">IF($O57="","",INDEX(tabelka_1,SMALL(IF(zesp!$R$13:$R$83=$O57,ROW(zesp!$R$13:$R$83)-ROW(zesp!$R$13)+1),COUNTIF($O$11:$O57,$O57)),COLUMNS($B$11:K57)))</f>
        <v/>
      </c>
      <c r="L57" s="192" t="str">
        <f t="array" ref="L57">IF(OR(K57="",K57&lt;8),"",VLOOKUP(K57,dz_p,2))</f>
        <v/>
      </c>
      <c r="M57" s="210" t="str">
        <f t="array" ref="M57">IF($O57="","",INDEX(tabelka_1,SMALL(IF(zesp!$R$13:$R$83=$O57,ROW(zesp!$R$13:$R$83)-ROW(zesp!$R$13)+1),COUNTIF($O$11:$O57,$O57)),COLUMNS($B$11:M57)))</f>
        <v/>
      </c>
      <c r="N57" s="192" t="str">
        <f t="array" ref="N57">IF(OR(M57&gt;"2:44,36",M57=""),"",VLOOKUP(M57,dz_600,2))</f>
        <v/>
      </c>
      <c r="O57" s="192" t="s">
        <v>43</v>
      </c>
      <c r="Q57" t="str">
        <f t="shared" si="2"/>
        <v/>
      </c>
    </row>
    <row r="58" spans="2:17">
      <c r="B58" s="185" t="str">
        <f t="array" ref="B58">IF(O58="","",RANK(O58,$O$11:$O$180,0))</f>
        <v/>
      </c>
      <c r="C58" s="334" t="str">
        <f t="array" ref="C58">IF($O58="","",INDEX(tabelka_1,SMALL(IF(zesp!$R$13:$R$83=$O58,ROW(zesp!$R$13:$R$83)-ROW(zesp!$R$13)+1),COUNTIF($O$11:$O58,$O58)),COLUMNS($B$11:C58)))</f>
        <v/>
      </c>
      <c r="D58" s="207"/>
      <c r="E58" s="185" t="str">
        <f t="array" ref="E58">IF($O58="","",INDEX(tabelka_1,SMALL(IF(zesp!$R$13:$R$83=$O58,ROW(zesp!$R$13:$R$83)-ROW(zesp!$R$13)+1),COUNTIF($O$11:$O58,$O58)),COLUMNS($B$11:E58)))</f>
        <v/>
      </c>
      <c r="F58" s="192" t="str">
        <f t="shared" si="3"/>
        <v/>
      </c>
      <c r="H58" s="208" t="str">
        <f t="array" ref="H58">IF($O58="","",INDEX(tabelka_1,SMALL(IF(zesp!$R$13:$R$83=$O58,ROW(zesp!$R$13:$R$83)-ROW(zesp!$R$13)+1),COUNTIF($O$11:$O58,$O58)),COLUMNS($B$11:H58)))</f>
        <v/>
      </c>
      <c r="I58" s="192" t="str">
        <f t="array" ref="I58">IF(OR(H58=0,H58=""),"",IF(J58=1,VLOOKUP(H58,dz_skok,2),IF(J58=2,VLOOKUP(H58,dz_wzw,2))))</f>
        <v/>
      </c>
      <c r="J58" s="209">
        <v>1</v>
      </c>
      <c r="K58" s="208" t="str">
        <f t="array" ref="K58">IF($O58="","",INDEX(tabelka_1,SMALL(IF(zesp!$R$13:$R$83=$O58,ROW(zesp!$R$13:$R$83)-ROW(zesp!$R$13)+1),COUNTIF($O$11:$O58,$O58)),COLUMNS($B$11:K58)))</f>
        <v/>
      </c>
      <c r="L58" s="192" t="str">
        <f t="array" ref="L58">IF(OR(K58="",K58&lt;8),"",VLOOKUP(K58,dz_p,2))</f>
        <v/>
      </c>
      <c r="M58" s="210" t="str">
        <f t="array" ref="M58">IF($O58="","",INDEX(tabelka_1,SMALL(IF(zesp!$R$13:$R$83=$O58,ROW(zesp!$R$13:$R$83)-ROW(zesp!$R$13)+1),COUNTIF($O$11:$O58,$O58)),COLUMNS($B$11:M58)))</f>
        <v/>
      </c>
      <c r="N58" s="192" t="str">
        <f t="array" ref="N58">IF(OR(M58&gt;"2:44,36",M58=""),"",VLOOKUP(M58,dz_600,2))</f>
        <v/>
      </c>
      <c r="O58" s="192" t="s">
        <v>43</v>
      </c>
      <c r="Q58" t="str">
        <f t="shared" si="2"/>
        <v/>
      </c>
    </row>
    <row r="59" spans="2:17">
      <c r="B59" s="185" t="str">
        <f t="array" ref="B59">IF(O59="","",RANK(O59,$O$11:$O$180,0))</f>
        <v/>
      </c>
      <c r="C59" s="334" t="str">
        <f t="array" ref="C59">IF($O59="","",INDEX(tabelka_1,SMALL(IF(zesp!$R$13:$R$83=$O59,ROW(zesp!$R$13:$R$83)-ROW(zesp!$R$13)+1),COUNTIF($O$11:$O59,$O59)),COLUMNS($B$11:C59)))</f>
        <v/>
      </c>
      <c r="D59" s="207"/>
      <c r="E59" s="185" t="str">
        <f t="array" ref="E59">IF($O59="","",INDEX(tabelka_1,SMALL(IF(zesp!$R$13:$R$83=$O59,ROW(zesp!$R$13:$R$83)-ROW(zesp!$R$13)+1),COUNTIF($O$11:$O59,$O59)),COLUMNS($B$11:E59)))</f>
        <v/>
      </c>
      <c r="F59" s="192" t="str">
        <f t="shared" si="3"/>
        <v/>
      </c>
      <c r="H59" s="208" t="str">
        <f t="array" ref="H59">IF($O59="","",INDEX(tabelka_1,SMALL(IF(zesp!$R$13:$R$83=$O59,ROW(zesp!$R$13:$R$83)-ROW(zesp!$R$13)+1),COUNTIF($O$11:$O59,$O59)),COLUMNS($B$11:H59)))</f>
        <v/>
      </c>
      <c r="I59" s="192" t="str">
        <f t="array" ref="I59">IF(OR(H59=0,H59=""),"",IF(J59=1,VLOOKUP(H59,dz_skok,2),IF(J59=2,VLOOKUP(H59,dz_wzw,2))))</f>
        <v/>
      </c>
      <c r="J59" s="209">
        <v>1</v>
      </c>
      <c r="K59" s="208" t="str">
        <f t="array" ref="K59">IF($O59="","",INDEX(tabelka_1,SMALL(IF(zesp!$R$13:$R$83=$O59,ROW(zesp!$R$13:$R$83)-ROW(zesp!$R$13)+1),COUNTIF($O$11:$O59,$O59)),COLUMNS($B$11:K59)))</f>
        <v/>
      </c>
      <c r="L59" s="192" t="str">
        <f t="array" ref="L59">IF(OR(K59="",K59&lt;8),"",VLOOKUP(K59,dz_p,2))</f>
        <v/>
      </c>
      <c r="M59" s="210" t="str">
        <f t="array" ref="M59">IF($O59="","",INDEX(tabelka_1,SMALL(IF(zesp!$R$13:$R$83=$O59,ROW(zesp!$R$13:$R$83)-ROW(zesp!$R$13)+1),COUNTIF($O$11:$O59,$O59)),COLUMNS($B$11:M59)))</f>
        <v/>
      </c>
      <c r="N59" s="192" t="str">
        <f t="array" ref="N59">IF(OR(M59&gt;"2:44,36",M59=""),"",VLOOKUP(M59,dz_600,2))</f>
        <v/>
      </c>
      <c r="O59" s="192" t="s">
        <v>43</v>
      </c>
      <c r="Q59" t="str">
        <f t="shared" si="2"/>
        <v/>
      </c>
    </row>
    <row r="60" spans="2:17">
      <c r="B60" s="185" t="str">
        <f t="array" ref="B60">IF(O60="","",RANK(O60,$O$11:$O$180,0))</f>
        <v/>
      </c>
      <c r="C60" s="334" t="str">
        <f t="array" ref="C60">IF($O60="","",INDEX(tabelka_1,SMALL(IF(zesp!$R$13:$R$83=$O60,ROW(zesp!$R$13:$R$83)-ROW(zesp!$R$13)+1),COUNTIF($O$11:$O60,$O60)),COLUMNS($B$11:C60)))</f>
        <v/>
      </c>
      <c r="D60" s="207"/>
      <c r="E60" s="185" t="str">
        <f t="array" ref="E60">IF($O60="","",INDEX(tabelka_1,SMALL(IF(zesp!$R$13:$R$83=$O60,ROW(zesp!$R$13:$R$83)-ROW(zesp!$R$13)+1),COUNTIF($O$11:$O60,$O60)),COLUMNS($B$11:E60)))</f>
        <v/>
      </c>
      <c r="F60" s="192" t="str">
        <f t="shared" si="3"/>
        <v/>
      </c>
      <c r="H60" s="208" t="str">
        <f t="array" ref="H60">IF($O60="","",INDEX(tabelka_1,SMALL(IF(zesp!$R$13:$R$83=$O60,ROW(zesp!$R$13:$R$83)-ROW(zesp!$R$13)+1),COUNTIF($O$11:$O60,$O60)),COLUMNS($B$11:H60)))</f>
        <v/>
      </c>
      <c r="I60" s="192" t="str">
        <f t="array" ref="I60">IF(OR(H60=0,H60=""),"",IF(J60=1,VLOOKUP(H60,dz_skok,2),IF(J60=2,VLOOKUP(H60,dz_wzw,2))))</f>
        <v/>
      </c>
      <c r="J60" s="209">
        <v>1</v>
      </c>
      <c r="K60" s="208" t="str">
        <f t="array" ref="K60">IF($O60="","",INDEX(tabelka_1,SMALL(IF(zesp!$R$13:$R$83=$O60,ROW(zesp!$R$13:$R$83)-ROW(zesp!$R$13)+1),COUNTIF($O$11:$O60,$O60)),COLUMNS($B$11:K60)))</f>
        <v/>
      </c>
      <c r="L60" s="192" t="str">
        <f t="array" ref="L60">IF(OR(K60="",K60&lt;8),"",VLOOKUP(K60,dz_p,2))</f>
        <v/>
      </c>
      <c r="M60" s="210" t="str">
        <f t="array" ref="M60">IF($O60="","",INDEX(tabelka_1,SMALL(IF(zesp!$R$13:$R$83=$O60,ROW(zesp!$R$13:$R$83)-ROW(zesp!$R$13)+1),COUNTIF($O$11:$O60,$O60)),COLUMNS($B$11:M60)))</f>
        <v/>
      </c>
      <c r="N60" s="192" t="str">
        <f t="array" ref="N60">IF(OR(M60&gt;"2:44,36",M60=""),"",VLOOKUP(M60,dz_600,2))</f>
        <v/>
      </c>
      <c r="O60" s="192" t="s">
        <v>43</v>
      </c>
      <c r="Q60" t="str">
        <f t="shared" si="2"/>
        <v/>
      </c>
    </row>
    <row r="61" spans="2:17">
      <c r="B61" s="185" t="str">
        <f t="array" ref="B61">IF(O61="","",RANK(O61,$O$11:$O$180,0))</f>
        <v/>
      </c>
      <c r="C61" s="334" t="str">
        <f t="array" ref="C61">IF($O61="","",INDEX(tabelka_1,SMALL(IF(zesp!$R$13:$R$83=$O61,ROW(zesp!$R$13:$R$83)-ROW(zesp!$R$13)+1),COUNTIF($O$11:$O61,$O61)),COLUMNS($B$11:C61)))</f>
        <v/>
      </c>
      <c r="D61" s="207"/>
      <c r="E61" s="185" t="str">
        <f t="array" ref="E61">IF($O61="","",INDEX(tabelka_1,SMALL(IF(zesp!$R$13:$R$83=$O61,ROW(zesp!$R$13:$R$83)-ROW(zesp!$R$13)+1),COUNTIF($O$11:$O61,$O61)),COLUMNS($B$11:E61)))</f>
        <v/>
      </c>
      <c r="F61" s="192" t="str">
        <f t="shared" si="3"/>
        <v/>
      </c>
      <c r="H61" s="208" t="str">
        <f t="array" ref="H61">IF($O61="","",INDEX(tabelka_1,SMALL(IF(zesp!$R$13:$R$83=$O61,ROW(zesp!$R$13:$R$83)-ROW(zesp!$R$13)+1),COUNTIF($O$11:$O61,$O61)),COLUMNS($B$11:H61)))</f>
        <v/>
      </c>
      <c r="I61" s="192" t="str">
        <f t="array" ref="I61">IF(OR(H61=0,H61=""),"",IF(J61=1,VLOOKUP(H61,dz_skok,2),IF(J61=2,VLOOKUP(H61,dz_wzw,2))))</f>
        <v/>
      </c>
      <c r="J61" s="209">
        <v>1</v>
      </c>
      <c r="K61" s="208" t="str">
        <f t="array" ref="K61">IF($O61="","",INDEX(tabelka_1,SMALL(IF(zesp!$R$13:$R$83=$O61,ROW(zesp!$R$13:$R$83)-ROW(zesp!$R$13)+1),COUNTIF($O$11:$O61,$O61)),COLUMNS($B$11:K61)))</f>
        <v/>
      </c>
      <c r="L61" s="192" t="str">
        <f t="array" ref="L61">IF(OR(K61="",K61&lt;8),"",VLOOKUP(K61,dz_p,2))</f>
        <v/>
      </c>
      <c r="M61" s="210" t="str">
        <f t="array" ref="M61">IF($O61="","",INDEX(tabelka_1,SMALL(IF(zesp!$R$13:$R$83=$O61,ROW(zesp!$R$13:$R$83)-ROW(zesp!$R$13)+1),COUNTIF($O$11:$O61,$O61)),COLUMNS($B$11:M61)))</f>
        <v/>
      </c>
      <c r="N61" s="192" t="str">
        <f t="array" ref="N61">IF(OR(M61&gt;"2:44,36",M61=""),"",VLOOKUP(M61,dz_600,2))</f>
        <v/>
      </c>
      <c r="O61" s="192" t="s">
        <v>43</v>
      </c>
      <c r="Q61" t="str">
        <f t="shared" si="2"/>
        <v/>
      </c>
    </row>
    <row r="62" spans="2:17">
      <c r="B62" s="185" t="str">
        <f t="array" ref="B62">IF(O62="","",RANK(O62,$O$11:$O$180,0))</f>
        <v/>
      </c>
      <c r="C62" s="334" t="str">
        <f t="array" ref="C62">IF($O62="","",INDEX(tabelka_1,SMALL(IF(zesp!$R$13:$R$83=$O62,ROW(zesp!$R$13:$R$83)-ROW(zesp!$R$13)+1),COUNTIF($O$11:$O62,$O62)),COLUMNS($B$11:C62)))</f>
        <v/>
      </c>
      <c r="D62" s="207"/>
      <c r="E62" s="185" t="str">
        <f t="array" ref="E62">IF($O62="","",INDEX(tabelka_1,SMALL(IF(zesp!$R$13:$R$83=$O62,ROW(zesp!$R$13:$R$83)-ROW(zesp!$R$13)+1),COUNTIF($O$11:$O62,$O62)),COLUMNS($B$11:E62)))</f>
        <v/>
      </c>
      <c r="F62" s="192" t="str">
        <f t="shared" si="3"/>
        <v/>
      </c>
      <c r="H62" s="208" t="str">
        <f t="array" ref="H62">IF($O62="","",INDEX(tabelka_1,SMALL(IF(zesp!$R$13:$R$83=$O62,ROW(zesp!$R$13:$R$83)-ROW(zesp!$R$13)+1),COUNTIF($O$11:$O62,$O62)),COLUMNS($B$11:H62)))</f>
        <v/>
      </c>
      <c r="I62" s="192" t="str">
        <f t="array" ref="I62">IF(OR(H62=0,H62=""),"",IF(J62=1,VLOOKUP(H62,dz_skok,2),IF(J62=2,VLOOKUP(H62,dz_wzw,2))))</f>
        <v/>
      </c>
      <c r="J62" s="209">
        <v>1</v>
      </c>
      <c r="K62" s="208" t="str">
        <f t="array" ref="K62">IF($O62="","",INDEX(tabelka_1,SMALL(IF(zesp!$R$13:$R$83=$O62,ROW(zesp!$R$13:$R$83)-ROW(zesp!$R$13)+1),COUNTIF($O$11:$O62,$O62)),COLUMNS($B$11:K62)))</f>
        <v/>
      </c>
      <c r="L62" s="192" t="str">
        <f t="array" ref="L62">IF(OR(K62="",K62&lt;8),"",VLOOKUP(K62,dz_p,2))</f>
        <v/>
      </c>
      <c r="M62" s="210" t="str">
        <f t="array" ref="M62">IF($O62="","",INDEX(tabelka_1,SMALL(IF(zesp!$R$13:$R$83=$O62,ROW(zesp!$R$13:$R$83)-ROW(zesp!$R$13)+1),COUNTIF($O$11:$O62,$O62)),COLUMNS($B$11:M62)))</f>
        <v/>
      </c>
      <c r="N62" s="192" t="str">
        <f t="array" ref="N62">IF(OR(M62&gt;"2:44,36",M62=""),"",VLOOKUP(M62,dz_600,2))</f>
        <v/>
      </c>
      <c r="O62" s="192" t="s">
        <v>43</v>
      </c>
      <c r="Q62" t="str">
        <f t="shared" si="2"/>
        <v/>
      </c>
    </row>
    <row r="63" spans="2:17">
      <c r="B63" s="185" t="str">
        <f t="array" ref="B63">IF(O63="","",RANK(O63,$O$11:$O$180,0))</f>
        <v/>
      </c>
      <c r="C63" s="334" t="str">
        <f t="array" ref="C63">IF($O63="","",INDEX(tabelka_1,SMALL(IF(zesp!$R$13:$R$83=$O63,ROW(zesp!$R$13:$R$83)-ROW(zesp!$R$13)+1),COUNTIF($O$11:$O63,$O63)),COLUMNS($B$11:C63)))</f>
        <v/>
      </c>
      <c r="D63" s="207"/>
      <c r="E63" s="185" t="str">
        <f t="array" ref="E63">IF($O63="","",INDEX(tabelka_1,SMALL(IF(zesp!$R$13:$R$83=$O63,ROW(zesp!$R$13:$R$83)-ROW(zesp!$R$13)+1),COUNTIF($O$11:$O63,$O63)),COLUMNS($B$11:E63)))</f>
        <v/>
      </c>
      <c r="F63" s="192" t="str">
        <f t="shared" si="3"/>
        <v/>
      </c>
      <c r="H63" s="208" t="str">
        <f t="array" ref="H63">IF($O63="","",INDEX(tabelka_1,SMALL(IF(zesp!$R$13:$R$83=$O63,ROW(zesp!$R$13:$R$83)-ROW(zesp!$R$13)+1),COUNTIF($O$11:$O63,$O63)),COLUMNS($B$11:H63)))</f>
        <v/>
      </c>
      <c r="I63" s="192" t="str">
        <f t="array" ref="I63">IF(OR(H63=0,H63=""),"",IF(J63=1,VLOOKUP(H63,dz_skok,2),IF(J63=2,VLOOKUP(H63,dz_wzw,2))))</f>
        <v/>
      </c>
      <c r="J63" s="209">
        <v>1</v>
      </c>
      <c r="K63" s="208" t="str">
        <f t="array" ref="K63">IF($O63="","",INDEX(tabelka_1,SMALL(IF(zesp!$R$13:$R$83=$O63,ROW(zesp!$R$13:$R$83)-ROW(zesp!$R$13)+1),COUNTIF($O$11:$O63,$O63)),COLUMNS($B$11:K63)))</f>
        <v/>
      </c>
      <c r="L63" s="192" t="str">
        <f t="array" ref="L63">IF(OR(K63="",K63&lt;8),"",VLOOKUP(K63,dz_p,2))</f>
        <v/>
      </c>
      <c r="M63" s="210" t="str">
        <f t="array" ref="M63">IF($O63="","",INDEX(tabelka_1,SMALL(IF(zesp!$R$13:$R$83=$O63,ROW(zesp!$R$13:$R$83)-ROW(zesp!$R$13)+1),COUNTIF($O$11:$O63,$O63)),COLUMNS($B$11:M63)))</f>
        <v/>
      </c>
      <c r="N63" s="192" t="str">
        <f t="array" ref="N63">IF(OR(M63&gt;"2:44,36",M63=""),"",VLOOKUP(M63,dz_600,2))</f>
        <v/>
      </c>
      <c r="O63" s="192" t="s">
        <v>43</v>
      </c>
      <c r="Q63" t="str">
        <f t="shared" si="2"/>
        <v/>
      </c>
    </row>
    <row r="64" spans="2:17">
      <c r="B64" s="185" t="str">
        <f t="array" ref="B64">IF(O64="","",RANK(O64,$O$11:$O$180,0))</f>
        <v/>
      </c>
      <c r="C64" s="334" t="str">
        <f t="array" ref="C64">IF($O64="","",INDEX(tabelka_1,SMALL(IF(zesp!$R$13:$R$83=$O64,ROW(zesp!$R$13:$R$83)-ROW(zesp!$R$13)+1),COUNTIF($O$11:$O64,$O64)),COLUMNS($B$11:C64)))</f>
        <v/>
      </c>
      <c r="D64" s="207"/>
      <c r="E64" s="185" t="str">
        <f t="array" ref="E64">IF($O64="","",INDEX(tabelka_1,SMALL(IF(zesp!$R$13:$R$83=$O64,ROW(zesp!$R$13:$R$83)-ROW(zesp!$R$13)+1),COUNTIF($O$11:$O64,$O64)),COLUMNS($B$11:E64)))</f>
        <v/>
      </c>
      <c r="F64" s="192" t="str">
        <f t="shared" si="3"/>
        <v/>
      </c>
      <c r="H64" s="208" t="str">
        <f t="array" ref="H64">IF($O64="","",INDEX(tabelka_1,SMALL(IF(zesp!$R$13:$R$83=$O64,ROW(zesp!$R$13:$R$83)-ROW(zesp!$R$13)+1),COUNTIF($O$11:$O64,$O64)),COLUMNS($B$11:H64)))</f>
        <v/>
      </c>
      <c r="I64" s="192" t="str">
        <f t="array" ref="I64">IF(OR(H64=0,H64=""),"",IF(J64=1,VLOOKUP(H64,dz_skok,2),IF(J64=2,VLOOKUP(H64,dz_wzw,2))))</f>
        <v/>
      </c>
      <c r="J64" s="209">
        <v>1</v>
      </c>
      <c r="K64" s="208" t="str">
        <f t="array" ref="K64">IF($O64="","",INDEX(tabelka_1,SMALL(IF(zesp!$R$13:$R$83=$O64,ROW(zesp!$R$13:$R$83)-ROW(zesp!$R$13)+1),COUNTIF($O$11:$O64,$O64)),COLUMNS($B$11:K64)))</f>
        <v/>
      </c>
      <c r="L64" s="192" t="str">
        <f t="array" ref="L64">IF(OR(K64="",K64&lt;8),"",VLOOKUP(K64,dz_p,2))</f>
        <v/>
      </c>
      <c r="M64" s="210" t="str">
        <f t="array" ref="M64">IF($O64="","",INDEX(tabelka_1,SMALL(IF(zesp!$R$13:$R$83=$O64,ROW(zesp!$R$13:$R$83)-ROW(zesp!$R$13)+1),COUNTIF($O$11:$O64,$O64)),COLUMNS($B$11:M64)))</f>
        <v/>
      </c>
      <c r="N64" s="192" t="str">
        <f t="array" ref="N64">IF(OR(M64&gt;"2:44,36",M64=""),"",VLOOKUP(M64,dz_600,2))</f>
        <v/>
      </c>
      <c r="O64" s="192" t="s">
        <v>43</v>
      </c>
      <c r="Q64" t="str">
        <f t="shared" si="2"/>
        <v/>
      </c>
    </row>
    <row r="65" spans="2:17">
      <c r="B65" s="185" t="str">
        <f t="array" ref="B65">IF(O65="","",RANK(O65,$O$11:$O$180,0))</f>
        <v/>
      </c>
      <c r="C65" s="334" t="str">
        <f t="array" ref="C65">IF($O65="","",INDEX(tabelka_1,SMALL(IF(zesp!$R$13:$R$83=$O65,ROW(zesp!$R$13:$R$83)-ROW(zesp!$R$13)+1),COUNTIF($O$11:$O65,$O65)),COLUMNS($B$11:C65)))</f>
        <v/>
      </c>
      <c r="D65" s="207"/>
      <c r="E65" s="185" t="str">
        <f t="array" ref="E65">IF($O65="","",INDEX(tabelka_1,SMALL(IF(zesp!$R$13:$R$83=$O65,ROW(zesp!$R$13:$R$83)-ROW(zesp!$R$13)+1),COUNTIF($O$11:$O65,$O65)),COLUMNS($B$11:E65)))</f>
        <v/>
      </c>
      <c r="F65" s="192" t="str">
        <f t="shared" si="3"/>
        <v/>
      </c>
      <c r="H65" s="208" t="str">
        <f t="array" ref="H65">IF($O65="","",INDEX(tabelka_1,SMALL(IF(zesp!$R$13:$R$83=$O65,ROW(zesp!$R$13:$R$83)-ROW(zesp!$R$13)+1),COUNTIF($O$11:$O65,$O65)),COLUMNS($B$11:H65)))</f>
        <v/>
      </c>
      <c r="I65" s="192" t="str">
        <f t="array" ref="I65">IF(OR(H65=0,H65=""),"",IF(J65=1,VLOOKUP(H65,dz_skok,2),IF(J65=2,VLOOKUP(H65,dz_wzw,2))))</f>
        <v/>
      </c>
      <c r="J65" s="209">
        <v>1</v>
      </c>
      <c r="K65" s="208" t="str">
        <f t="array" ref="K65">IF($O65="","",INDEX(tabelka_1,SMALL(IF(zesp!$R$13:$R$83=$O65,ROW(zesp!$R$13:$R$83)-ROW(zesp!$R$13)+1),COUNTIF($O$11:$O65,$O65)),COLUMNS($B$11:K65)))</f>
        <v/>
      </c>
      <c r="L65" s="192" t="str">
        <f t="array" ref="L65">IF(OR(K65="",K65&lt;8),"",VLOOKUP(K65,dz_p,2))</f>
        <v/>
      </c>
      <c r="M65" s="210" t="str">
        <f t="array" ref="M65">IF($O65="","",INDEX(tabelka_1,SMALL(IF(zesp!$R$13:$R$83=$O65,ROW(zesp!$R$13:$R$83)-ROW(zesp!$R$13)+1),COUNTIF($O$11:$O65,$O65)),COLUMNS($B$11:M65)))</f>
        <v/>
      </c>
      <c r="N65" s="192" t="str">
        <f t="array" ref="N65">IF(OR(M65&gt;"2:44,36",M65=""),"",VLOOKUP(M65,dz_600,2))</f>
        <v/>
      </c>
      <c r="O65" s="192" t="s">
        <v>43</v>
      </c>
      <c r="Q65" t="str">
        <f t="shared" si="2"/>
        <v/>
      </c>
    </row>
    <row r="66" spans="2:17">
      <c r="B66" s="185" t="str">
        <f t="array" ref="B66">IF(O66="","",RANK(O66,$O$11:$O$180,0))</f>
        <v/>
      </c>
      <c r="C66" s="334" t="str">
        <f t="array" ref="C66">IF($O66="","",INDEX(tabelka_1,SMALL(IF(zesp!$R$13:$R$83=$O66,ROW(zesp!$R$13:$R$83)-ROW(zesp!$R$13)+1),COUNTIF($O$11:$O66,$O66)),COLUMNS($B$11:C66)))</f>
        <v/>
      </c>
      <c r="D66" s="207"/>
      <c r="E66" s="185" t="str">
        <f t="array" ref="E66">IF($O66="","",INDEX(tabelka_1,SMALL(IF(zesp!$R$13:$R$83=$O66,ROW(zesp!$R$13:$R$83)-ROW(zesp!$R$13)+1),COUNTIF($O$11:$O66,$O66)),COLUMNS($B$11:E66)))</f>
        <v/>
      </c>
      <c r="F66" s="192" t="str">
        <f t="shared" si="3"/>
        <v/>
      </c>
      <c r="H66" s="208" t="str">
        <f t="array" ref="H66">IF($O66="","",INDEX(tabelka_1,SMALL(IF(zesp!$R$13:$R$83=$O66,ROW(zesp!$R$13:$R$83)-ROW(zesp!$R$13)+1),COUNTIF($O$11:$O66,$O66)),COLUMNS($B$11:H66)))</f>
        <v/>
      </c>
      <c r="I66" s="192" t="str">
        <f t="array" ref="I66">IF(OR(H66=0,H66=""),"",IF(J66=1,VLOOKUP(H66,dz_skok,2),IF(J66=2,VLOOKUP(H66,dz_wzw,2))))</f>
        <v/>
      </c>
      <c r="J66" s="209">
        <v>1</v>
      </c>
      <c r="K66" s="208" t="str">
        <f t="array" ref="K66">IF($O66="","",INDEX(tabelka_1,SMALL(IF(zesp!$R$13:$R$83=$O66,ROW(zesp!$R$13:$R$83)-ROW(zesp!$R$13)+1),COUNTIF($O$11:$O66,$O66)),COLUMNS($B$11:K66)))</f>
        <v/>
      </c>
      <c r="L66" s="192" t="str">
        <f t="array" ref="L66">IF(OR(K66="",K66&lt;8),"",VLOOKUP(K66,dz_p,2))</f>
        <v/>
      </c>
      <c r="M66" s="210" t="str">
        <f t="array" ref="M66">IF($O66="","",INDEX(tabelka_1,SMALL(IF(zesp!$R$13:$R$83=$O66,ROW(zesp!$R$13:$R$83)-ROW(zesp!$R$13)+1),COUNTIF($O$11:$O66,$O66)),COLUMNS($B$11:M66)))</f>
        <v/>
      </c>
      <c r="N66" s="192" t="str">
        <f t="array" ref="N66">IF(OR(M66&gt;"2:44,36",M66=""),"",VLOOKUP(M66,dz_600,2))</f>
        <v/>
      </c>
      <c r="O66" s="192" t="s">
        <v>43</v>
      </c>
      <c r="Q66" t="str">
        <f t="shared" si="2"/>
        <v/>
      </c>
    </row>
    <row r="67" spans="2:17">
      <c r="B67" s="185" t="str">
        <f t="array" ref="B67">IF(O67="","",RANK(O67,$O$11:$O$180,0))</f>
        <v/>
      </c>
      <c r="C67" s="334" t="str">
        <f t="array" ref="C67">IF($O67="","",INDEX(tabelka_1,SMALL(IF(zesp!$R$13:$R$83=$O67,ROW(zesp!$R$13:$R$83)-ROW(zesp!$R$13)+1),COUNTIF($O$11:$O67,$O67)),COLUMNS($B$11:C67)))</f>
        <v/>
      </c>
      <c r="D67" s="207"/>
      <c r="E67" s="185" t="str">
        <f t="array" ref="E67">IF($O67="","",INDEX(tabelka_1,SMALL(IF(zesp!$R$13:$R$83=$O67,ROW(zesp!$R$13:$R$83)-ROW(zesp!$R$13)+1),COUNTIF($O$11:$O67,$O67)),COLUMNS($B$11:E67)))</f>
        <v/>
      </c>
      <c r="F67" s="192" t="str">
        <f t="shared" si="3"/>
        <v/>
      </c>
      <c r="H67" s="208" t="str">
        <f t="array" ref="H67">IF($O67="","",INDEX(tabelka_1,SMALL(IF(zesp!$R$13:$R$83=$O67,ROW(zesp!$R$13:$R$83)-ROW(zesp!$R$13)+1),COUNTIF($O$11:$O67,$O67)),COLUMNS($B$11:H67)))</f>
        <v/>
      </c>
      <c r="I67" s="192" t="str">
        <f t="array" ref="I67">IF(OR(H67=0,H67=""),"",IF(J67=1,VLOOKUP(H67,dz_skok,2),IF(J67=2,VLOOKUP(H67,dz_wzw,2))))</f>
        <v/>
      </c>
      <c r="J67" s="209">
        <v>1</v>
      </c>
      <c r="K67" s="208" t="str">
        <f t="array" ref="K67">IF($O67="","",INDEX(tabelka_1,SMALL(IF(zesp!$R$13:$R$83=$O67,ROW(zesp!$R$13:$R$83)-ROW(zesp!$R$13)+1),COUNTIF($O$11:$O67,$O67)),COLUMNS($B$11:K67)))</f>
        <v/>
      </c>
      <c r="L67" s="192" t="str">
        <f t="array" ref="L67">IF(OR(K67="",K67&lt;8),"",VLOOKUP(K67,dz_p,2))</f>
        <v/>
      </c>
      <c r="M67" s="210" t="str">
        <f t="array" ref="M67">IF($O67="","",INDEX(tabelka_1,SMALL(IF(zesp!$R$13:$R$83=$O67,ROW(zesp!$R$13:$R$83)-ROW(zesp!$R$13)+1),COUNTIF($O$11:$O67,$O67)),COLUMNS($B$11:M67)))</f>
        <v/>
      </c>
      <c r="N67" s="192" t="str">
        <f t="array" ref="N67">IF(OR(M67&gt;"2:44,36",M67=""),"",VLOOKUP(M67,dz_600,2))</f>
        <v/>
      </c>
      <c r="O67" s="192" t="s">
        <v>43</v>
      </c>
      <c r="Q67" t="str">
        <f t="shared" si="2"/>
        <v/>
      </c>
    </row>
    <row r="68" spans="2:17">
      <c r="B68" s="185" t="str">
        <f t="array" ref="B68">IF(O68="","",RANK(O68,$O$11:$O$180,0))</f>
        <v/>
      </c>
      <c r="C68" s="334" t="str">
        <f t="array" ref="C68">IF($O68="","",INDEX(tabelka_1,SMALL(IF(zesp!$R$13:$R$83=$O68,ROW(zesp!$R$13:$R$83)-ROW(zesp!$R$13)+1),COUNTIF($O$11:$O68,$O68)),COLUMNS($B$11:C68)))</f>
        <v/>
      </c>
      <c r="D68" s="207"/>
      <c r="E68" s="185" t="str">
        <f t="array" ref="E68">IF($O68="","",INDEX(tabelka_1,SMALL(IF(zesp!$R$13:$R$83=$O68,ROW(zesp!$R$13:$R$83)-ROW(zesp!$R$13)+1),COUNTIF($O$11:$O68,$O68)),COLUMNS($B$11:E68)))</f>
        <v/>
      </c>
      <c r="F68" s="192" t="str">
        <f t="shared" si="3"/>
        <v/>
      </c>
      <c r="H68" s="208" t="str">
        <f t="array" ref="H68">IF($O68="","",INDEX(tabelka_1,SMALL(IF(zesp!$R$13:$R$83=$O68,ROW(zesp!$R$13:$R$83)-ROW(zesp!$R$13)+1),COUNTIF($O$11:$O68,$O68)),COLUMNS($B$11:H68)))</f>
        <v/>
      </c>
      <c r="I68" s="192" t="str">
        <f t="array" ref="I68">IF(OR(H68=0,H68=""),"",IF(J68=1,VLOOKUP(H68,dz_skok,2),IF(J68=2,VLOOKUP(H68,dz_wzw,2))))</f>
        <v/>
      </c>
      <c r="J68" s="209">
        <v>1</v>
      </c>
      <c r="K68" s="208" t="str">
        <f t="array" ref="K68">IF($O68="","",INDEX(tabelka_1,SMALL(IF(zesp!$R$13:$R$83=$O68,ROW(zesp!$R$13:$R$83)-ROW(zesp!$R$13)+1),COUNTIF($O$11:$O68,$O68)),COLUMNS($B$11:K68)))</f>
        <v/>
      </c>
      <c r="L68" s="192" t="str">
        <f t="array" ref="L68">IF(OR(K68="",K68&lt;8),"",VLOOKUP(K68,dz_p,2))</f>
        <v/>
      </c>
      <c r="M68" s="210" t="str">
        <f t="array" ref="M68">IF($O68="","",INDEX(tabelka_1,SMALL(IF(zesp!$R$13:$R$83=$O68,ROW(zesp!$R$13:$R$83)-ROW(zesp!$R$13)+1),COUNTIF($O$11:$O68,$O68)),COLUMNS($B$11:M68)))</f>
        <v/>
      </c>
      <c r="N68" s="192" t="str">
        <f t="array" ref="N68">IF(OR(M68&gt;"2:44,36",M68=""),"",VLOOKUP(M68,dz_600,2))</f>
        <v/>
      </c>
      <c r="O68" s="192" t="s">
        <v>43</v>
      </c>
      <c r="Q68" t="str">
        <f t="shared" si="2"/>
        <v/>
      </c>
    </row>
    <row r="69" spans="2:17">
      <c r="B69" s="185" t="str">
        <f t="array" ref="B69">IF(O69="","",RANK(O69,$O$11:$O$180,0))</f>
        <v/>
      </c>
      <c r="C69" s="334" t="str">
        <f t="array" ref="C69">IF($O69="","",INDEX(tabelka_1,SMALL(IF(zesp!$R$13:$R$83=$O69,ROW(zesp!$R$13:$R$83)-ROW(zesp!$R$13)+1),COUNTIF($O$11:$O69,$O69)),COLUMNS($B$11:C69)))</f>
        <v/>
      </c>
      <c r="D69" s="207"/>
      <c r="E69" s="185" t="str">
        <f t="array" ref="E69">IF($O69="","",INDEX(tabelka_1,SMALL(IF(zesp!$R$13:$R$83=$O69,ROW(zesp!$R$13:$R$83)-ROW(zesp!$R$13)+1),COUNTIF($O$11:$O69,$O69)),COLUMNS($B$11:E69)))</f>
        <v/>
      </c>
      <c r="F69" s="192" t="str">
        <f t="shared" si="3"/>
        <v/>
      </c>
      <c r="H69" s="208" t="str">
        <f t="array" ref="H69">IF($O69="","",INDEX(tabelka_1,SMALL(IF(zesp!$R$13:$R$83=$O69,ROW(zesp!$R$13:$R$83)-ROW(zesp!$R$13)+1),COUNTIF($O$11:$O69,$O69)),COLUMNS($B$11:H69)))</f>
        <v/>
      </c>
      <c r="I69" s="192" t="str">
        <f t="array" ref="I69">IF(OR(H69=0,H69=""),"",IF(J69=1,VLOOKUP(H69,dz_skok,2),IF(J69=2,VLOOKUP(H69,dz_wzw,2))))</f>
        <v/>
      </c>
      <c r="J69" s="209">
        <v>1</v>
      </c>
      <c r="K69" s="208" t="str">
        <f t="array" ref="K69">IF($O69="","",INDEX(tabelka_1,SMALL(IF(zesp!$R$13:$R$83=$O69,ROW(zesp!$R$13:$R$83)-ROW(zesp!$R$13)+1),COUNTIF($O$11:$O69,$O69)),COLUMNS($B$11:K69)))</f>
        <v/>
      </c>
      <c r="L69" s="192" t="str">
        <f t="array" ref="L69">IF(OR(K69="",K69&lt;8),"",VLOOKUP(K69,dz_p,2))</f>
        <v/>
      </c>
      <c r="M69" s="210" t="str">
        <f t="array" ref="M69">IF($O69="","",INDEX(tabelka_1,SMALL(IF(zesp!$R$13:$R$83=$O69,ROW(zesp!$R$13:$R$83)-ROW(zesp!$R$13)+1),COUNTIF($O$11:$O69,$O69)),COLUMNS($B$11:M69)))</f>
        <v/>
      </c>
      <c r="N69" s="192" t="str">
        <f t="array" ref="N69">IF(OR(M69&gt;"2:44,36",M69=""),"",VLOOKUP(M69,dz_600,2))</f>
        <v/>
      </c>
      <c r="O69" s="192" t="s">
        <v>43</v>
      </c>
      <c r="Q69" t="str">
        <f t="shared" si="2"/>
        <v/>
      </c>
    </row>
    <row r="70" spans="2:17">
      <c r="B70" s="185" t="str">
        <f t="array" ref="B70">IF(O70="","",RANK(O70,$O$11:$O$180,0))</f>
        <v/>
      </c>
      <c r="C70" s="334" t="str">
        <f t="array" ref="C70">IF($O70="","",INDEX(tabelka_1,SMALL(IF(zesp!$R$13:$R$83=$O70,ROW(zesp!$R$13:$R$83)-ROW(zesp!$R$13)+1),COUNTIF($O$11:$O70,$O70)),COLUMNS($B$11:C70)))</f>
        <v/>
      </c>
      <c r="D70" s="207"/>
      <c r="E70" s="185" t="str">
        <f t="array" ref="E70">IF($O70="","",INDEX(tabelka_1,SMALL(IF(zesp!$R$13:$R$83=$O70,ROW(zesp!$R$13:$R$83)-ROW(zesp!$R$13)+1),COUNTIF($O$11:$O70,$O70)),COLUMNS($B$11:E70)))</f>
        <v/>
      </c>
      <c r="F70" s="192" t="str">
        <f t="shared" si="3"/>
        <v/>
      </c>
      <c r="H70" s="208" t="str">
        <f t="array" ref="H70">IF($O70="","",INDEX(tabelka_1,SMALL(IF(zesp!$R$13:$R$83=$O70,ROW(zesp!$R$13:$R$83)-ROW(zesp!$R$13)+1),COUNTIF($O$11:$O70,$O70)),COLUMNS($B$11:H70)))</f>
        <v/>
      </c>
      <c r="I70" s="192" t="str">
        <f t="array" ref="I70">IF(OR(H70=0,H70=""),"",IF(J70=1,VLOOKUP(H70,dz_skok,2),IF(J70=2,VLOOKUP(H70,dz_wzw,2))))</f>
        <v/>
      </c>
      <c r="J70" s="209">
        <v>1</v>
      </c>
      <c r="K70" s="208" t="str">
        <f t="array" ref="K70">IF($O70="","",INDEX(tabelka_1,SMALL(IF(zesp!$R$13:$R$83=$O70,ROW(zesp!$R$13:$R$83)-ROW(zesp!$R$13)+1),COUNTIF($O$11:$O70,$O70)),COLUMNS($B$11:K70)))</f>
        <v/>
      </c>
      <c r="L70" s="192" t="str">
        <f t="array" ref="L70">IF(OR(K70="",K70&lt;8),"",VLOOKUP(K70,dz_p,2))</f>
        <v/>
      </c>
      <c r="M70" s="210" t="str">
        <f t="array" ref="M70">IF($O70="","",INDEX(tabelka_1,SMALL(IF(zesp!$R$13:$R$83=$O70,ROW(zesp!$R$13:$R$83)-ROW(zesp!$R$13)+1),COUNTIF($O$11:$O70,$O70)),COLUMNS($B$11:M70)))</f>
        <v/>
      </c>
      <c r="N70" s="192" t="str">
        <f t="array" ref="N70">IF(OR(M70&gt;"2:44,36",M70=""),"",VLOOKUP(M70,dz_600,2))</f>
        <v/>
      </c>
      <c r="O70" s="192" t="s">
        <v>43</v>
      </c>
      <c r="Q70" t="str">
        <f t="shared" si="2"/>
        <v/>
      </c>
    </row>
    <row r="71" spans="2:17">
      <c r="B71" s="185" t="str">
        <f t="array" ref="B71">IF(O71="","",RANK(O71,$O$11:$O$180,0))</f>
        <v/>
      </c>
      <c r="C71" s="334" t="str">
        <f t="array" ref="C71">IF($O71="","",INDEX(tabelka_1,SMALL(IF(zesp!$R$13:$R$83=$O71,ROW(zesp!$R$13:$R$83)-ROW(zesp!$R$13)+1),COUNTIF($O$11:$O71,$O71)),COLUMNS($B$11:C71)))</f>
        <v/>
      </c>
      <c r="D71" s="207"/>
      <c r="E71" s="185" t="str">
        <f t="array" ref="E71">IF($O71="","",INDEX(tabelka_1,SMALL(IF(zesp!$R$13:$R$83=$O71,ROW(zesp!$R$13:$R$83)-ROW(zesp!$R$13)+1),COUNTIF($O$11:$O71,$O71)),COLUMNS($B$11:E71)))</f>
        <v/>
      </c>
      <c r="F71" s="192" t="str">
        <f t="shared" si="3"/>
        <v/>
      </c>
      <c r="H71" s="208" t="str">
        <f t="array" ref="H71">IF($O71="","",INDEX(tabelka_1,SMALL(IF(zesp!$R$13:$R$83=$O71,ROW(zesp!$R$13:$R$83)-ROW(zesp!$R$13)+1),COUNTIF($O$11:$O71,$O71)),COLUMNS($B$11:H71)))</f>
        <v/>
      </c>
      <c r="I71" s="192" t="str">
        <f t="array" ref="I71">IF(OR(H71=0,H71=""),"",IF(J71=1,VLOOKUP(H71,dz_skok,2),IF(J71=2,VLOOKUP(H71,dz_wzw,2))))</f>
        <v/>
      </c>
      <c r="J71" s="209">
        <v>1</v>
      </c>
      <c r="K71" s="208" t="str">
        <f t="array" ref="K71">IF($O71="","",INDEX(tabelka_1,SMALL(IF(zesp!$R$13:$R$83=$O71,ROW(zesp!$R$13:$R$83)-ROW(zesp!$R$13)+1),COUNTIF($O$11:$O71,$O71)),COLUMNS($B$11:K71)))</f>
        <v/>
      </c>
      <c r="L71" s="192" t="str">
        <f t="array" ref="L71">IF(OR(K71="",K71&lt;8),"",VLOOKUP(K71,dz_p,2))</f>
        <v/>
      </c>
      <c r="M71" s="210" t="str">
        <f t="array" ref="M71">IF($O71="","",INDEX(tabelka_1,SMALL(IF(zesp!$R$13:$R$83=$O71,ROW(zesp!$R$13:$R$83)-ROW(zesp!$R$13)+1),COUNTIF($O$11:$O71,$O71)),COLUMNS($B$11:M71)))</f>
        <v/>
      </c>
      <c r="N71" s="192" t="str">
        <f t="array" ref="N71">IF(OR(M71&gt;"2:44,36",M71=""),"",VLOOKUP(M71,dz_600,2))</f>
        <v/>
      </c>
      <c r="O71" s="192" t="s">
        <v>43</v>
      </c>
      <c r="Q71" t="str">
        <f t="shared" si="2"/>
        <v/>
      </c>
    </row>
    <row r="72" spans="2:17">
      <c r="B72" s="185" t="str">
        <f t="array" ref="B72">IF(O72="","",RANK(O72,$O$11:$O$180,0))</f>
        <v/>
      </c>
      <c r="C72" s="334" t="str">
        <f t="array" ref="C72">IF($O72="","",INDEX(tabelka_1,SMALL(IF(zesp!$R$13:$R$83=$O72,ROW(zesp!$R$13:$R$83)-ROW(zesp!$R$13)+1),COUNTIF($O$11:$O72,$O72)),COLUMNS($B$11:C72)))</f>
        <v/>
      </c>
      <c r="D72" s="207"/>
      <c r="E72" s="185" t="str">
        <f t="array" ref="E72">IF($O72="","",INDEX(tabelka_1,SMALL(IF(zesp!$R$13:$R$83=$O72,ROW(zesp!$R$13:$R$83)-ROW(zesp!$R$13)+1),COUNTIF($O$11:$O72,$O72)),COLUMNS($B$11:E72)))</f>
        <v/>
      </c>
      <c r="F72" s="192" t="str">
        <f t="shared" si="3"/>
        <v/>
      </c>
      <c r="H72" s="208" t="str">
        <f t="array" ref="H72">IF($O72="","",INDEX(tabelka_1,SMALL(IF(zesp!$R$13:$R$83=$O72,ROW(zesp!$R$13:$R$83)-ROW(zesp!$R$13)+1),COUNTIF($O$11:$O72,$O72)),COLUMNS($B$11:H72)))</f>
        <v/>
      </c>
      <c r="I72" s="192" t="str">
        <f t="array" ref="I72">IF(OR(H72=0,H72=""),"",IF(J72=1,VLOOKUP(H72,dz_skok,2),IF(J72=2,VLOOKUP(H72,dz_wzw,2))))</f>
        <v/>
      </c>
      <c r="J72" s="209">
        <v>1</v>
      </c>
      <c r="K72" s="208" t="str">
        <f t="array" ref="K72">IF($O72="","",INDEX(tabelka_1,SMALL(IF(zesp!$R$13:$R$83=$O72,ROW(zesp!$R$13:$R$83)-ROW(zesp!$R$13)+1),COUNTIF($O$11:$O72,$O72)),COLUMNS($B$11:K72)))</f>
        <v/>
      </c>
      <c r="L72" s="192" t="str">
        <f t="array" ref="L72">IF(OR(K72="",K72&lt;8),"",VLOOKUP(K72,dz_p,2))</f>
        <v/>
      </c>
      <c r="M72" s="210" t="str">
        <f t="array" ref="M72">IF($O72="","",INDEX(tabelka_1,SMALL(IF(zesp!$R$13:$R$83=$O72,ROW(zesp!$R$13:$R$83)-ROW(zesp!$R$13)+1),COUNTIF($O$11:$O72,$O72)),COLUMNS($B$11:M72)))</f>
        <v/>
      </c>
      <c r="N72" s="192" t="str">
        <f t="array" ref="N72">IF(OR(M72&gt;"2:44,36",M72=""),"",VLOOKUP(M72,dz_600,2))</f>
        <v/>
      </c>
      <c r="O72" s="192" t="s">
        <v>43</v>
      </c>
      <c r="Q72" t="str">
        <f t="shared" si="2"/>
        <v/>
      </c>
    </row>
    <row r="73" spans="2:17">
      <c r="B73" s="185" t="str">
        <f t="array" ref="B73">IF(O73="","",RANK(O73,$O$11:$O$180,0))</f>
        <v/>
      </c>
      <c r="C73" s="334" t="str">
        <f t="array" ref="C73">IF($O73="","",INDEX(tabelka_1,SMALL(IF(zesp!$R$13:$R$83=$O73,ROW(zesp!$R$13:$R$83)-ROW(zesp!$R$13)+1),COUNTIF($O$11:$O73,$O73)),COLUMNS($B$11:C73)))</f>
        <v/>
      </c>
      <c r="D73" s="207"/>
      <c r="E73" s="185" t="str">
        <f t="array" ref="E73">IF($O73="","",INDEX(tabelka_1,SMALL(IF(zesp!$R$13:$R$83=$O73,ROW(zesp!$R$13:$R$83)-ROW(zesp!$R$13)+1),COUNTIF($O$11:$O73,$O73)),COLUMNS($B$11:E73)))</f>
        <v/>
      </c>
      <c r="F73" s="192" t="str">
        <f t="shared" si="3"/>
        <v/>
      </c>
      <c r="H73" s="208" t="str">
        <f t="array" ref="H73">IF($O73="","",INDEX(tabelka_1,SMALL(IF(zesp!$R$13:$R$83=$O73,ROW(zesp!$R$13:$R$83)-ROW(zesp!$R$13)+1),COUNTIF($O$11:$O73,$O73)),COLUMNS($B$11:H73)))</f>
        <v/>
      </c>
      <c r="I73" s="192" t="str">
        <f t="array" ref="I73">IF(OR(H73=0,H73=""),"",IF(J73=1,VLOOKUP(H73,dz_skok,2),IF(J73=2,VLOOKUP(H73,dz_wzw,2))))</f>
        <v/>
      </c>
      <c r="J73" s="209">
        <v>1</v>
      </c>
      <c r="K73" s="208" t="str">
        <f t="array" ref="K73">IF($O73="","",INDEX(tabelka_1,SMALL(IF(zesp!$R$13:$R$83=$O73,ROW(zesp!$R$13:$R$83)-ROW(zesp!$R$13)+1),COUNTIF($O$11:$O73,$O73)),COLUMNS($B$11:K73)))</f>
        <v/>
      </c>
      <c r="L73" s="192" t="str">
        <f t="array" ref="L73">IF(OR(K73="",K73&lt;8),"",VLOOKUP(K73,dz_p,2))</f>
        <v/>
      </c>
      <c r="M73" s="210" t="str">
        <f t="array" ref="M73">IF($O73="","",INDEX(tabelka_1,SMALL(IF(zesp!$R$13:$R$83=$O73,ROW(zesp!$R$13:$R$83)-ROW(zesp!$R$13)+1),COUNTIF($O$11:$O73,$O73)),COLUMNS($B$11:M73)))</f>
        <v/>
      </c>
      <c r="N73" s="192" t="str">
        <f t="array" ref="N73">IF(OR(M73&gt;"2:44,36",M73=""),"",VLOOKUP(M73,dz_600,2))</f>
        <v/>
      </c>
      <c r="O73" s="192" t="s">
        <v>43</v>
      </c>
      <c r="Q73" t="str">
        <f t="shared" si="2"/>
        <v/>
      </c>
    </row>
    <row r="74" spans="2:17">
      <c r="B74" s="185" t="str">
        <f t="array" ref="B74">IF(O74="","",RANK(O74,$O$11:$O$180,0))</f>
        <v/>
      </c>
      <c r="C74" s="334" t="str">
        <f t="array" ref="C74">IF($O74="","",INDEX(tabelka_1,SMALL(IF(zesp!$R$13:$R$83=$O74,ROW(zesp!$R$13:$R$83)-ROW(zesp!$R$13)+1),COUNTIF($O$11:$O74,$O74)),COLUMNS($B$11:C74)))</f>
        <v/>
      </c>
      <c r="D74" s="207"/>
      <c r="E74" s="185" t="str">
        <f t="array" ref="E74">IF($O74="","",INDEX(tabelka_1,SMALL(IF(zesp!$R$13:$R$83=$O74,ROW(zesp!$R$13:$R$83)-ROW(zesp!$R$13)+1),COUNTIF($O$11:$O74,$O74)),COLUMNS($B$11:E74)))</f>
        <v/>
      </c>
      <c r="F74" s="192" t="str">
        <f t="shared" si="3"/>
        <v/>
      </c>
      <c r="H74" s="208" t="str">
        <f t="array" ref="H74">IF($O74="","",INDEX(tabelka_1,SMALL(IF(zesp!$R$13:$R$83=$O74,ROW(zesp!$R$13:$R$83)-ROW(zesp!$R$13)+1),COUNTIF($O$11:$O74,$O74)),COLUMNS($B$11:H74)))</f>
        <v/>
      </c>
      <c r="I74" s="192" t="str">
        <f t="array" ref="I74">IF(OR(H74=0,H74=""),"",IF(J74=1,VLOOKUP(H74,dz_skok,2),IF(J74=2,VLOOKUP(H74,dz_wzw,2))))</f>
        <v/>
      </c>
      <c r="J74" s="209">
        <v>1</v>
      </c>
      <c r="K74" s="208" t="str">
        <f t="array" ref="K74">IF($O74="","",INDEX(tabelka_1,SMALL(IF(zesp!$R$13:$R$83=$O74,ROW(zesp!$R$13:$R$83)-ROW(zesp!$R$13)+1),COUNTIF($O$11:$O74,$O74)),COLUMNS($B$11:K74)))</f>
        <v/>
      </c>
      <c r="L74" s="192" t="str">
        <f t="array" ref="L74">IF(OR(K74="",K74&lt;8),"",VLOOKUP(K74,dz_p,2))</f>
        <v/>
      </c>
      <c r="M74" s="210" t="str">
        <f t="array" ref="M74">IF($O74="","",INDEX(tabelka_1,SMALL(IF(zesp!$R$13:$R$83=$O74,ROW(zesp!$R$13:$R$83)-ROW(zesp!$R$13)+1),COUNTIF($O$11:$O74,$O74)),COLUMNS($B$11:M74)))</f>
        <v/>
      </c>
      <c r="N74" s="192" t="str">
        <f t="array" ref="N74">IF(OR(M74&gt;"2:44,36",M74=""),"",VLOOKUP(M74,dz_600,2))</f>
        <v/>
      </c>
      <c r="O74" s="192" t="s">
        <v>43</v>
      </c>
      <c r="Q74" t="str">
        <f t="shared" si="2"/>
        <v/>
      </c>
    </row>
    <row r="75" spans="2:17">
      <c r="B75" s="185" t="str">
        <f t="array" ref="B75">IF(O75="","",RANK(O75,$O$11:$O$180,0))</f>
        <v/>
      </c>
      <c r="C75" s="334" t="str">
        <f t="array" ref="C75">IF($O75="","",INDEX(tabelka_1,SMALL(IF(zesp!$R$13:$R$83=$O75,ROW(zesp!$R$13:$R$83)-ROW(zesp!$R$13)+1),COUNTIF($O$11:$O75,$O75)),COLUMNS($B$11:C75)))</f>
        <v/>
      </c>
      <c r="D75" s="207"/>
      <c r="E75" s="185" t="str">
        <f t="array" ref="E75">IF($O75="","",INDEX(tabelka_1,SMALL(IF(zesp!$R$13:$R$83=$O75,ROW(zesp!$R$13:$R$83)-ROW(zesp!$R$13)+1),COUNTIF($O$11:$O75,$O75)),COLUMNS($B$11:E75)))</f>
        <v/>
      </c>
      <c r="F75" s="192" t="str">
        <f t="shared" ref="F75:F91" si="4">IF(OR(E75="",E75&gt;12.5),"",VLOOKUP(E75,dz_60,2))</f>
        <v/>
      </c>
      <c r="H75" s="208" t="str">
        <f t="array" ref="H75">IF($O75="","",INDEX(tabelka_1,SMALL(IF(zesp!$R$13:$R$83=$O75,ROW(zesp!$R$13:$R$83)-ROW(zesp!$R$13)+1),COUNTIF($O$11:$O75,$O75)),COLUMNS($B$11:H75)))</f>
        <v/>
      </c>
      <c r="I75" s="192" t="str">
        <f t="array" ref="I75">IF(OR(H75=0,H75=""),"",IF(J75=1,VLOOKUP(H75,dz_skok,2),IF(J75=2,VLOOKUP(H75,dz_wzw,2))))</f>
        <v/>
      </c>
      <c r="J75" s="209">
        <v>1</v>
      </c>
      <c r="K75" s="208" t="str">
        <f t="array" ref="K75">IF($O75="","",INDEX(tabelka_1,SMALL(IF(zesp!$R$13:$R$83=$O75,ROW(zesp!$R$13:$R$83)-ROW(zesp!$R$13)+1),COUNTIF($O$11:$O75,$O75)),COLUMNS($B$11:K75)))</f>
        <v/>
      </c>
      <c r="L75" s="192" t="str">
        <f t="array" ref="L75">IF(OR(K75="",K75&lt;8),"",VLOOKUP(K75,dz_p,2))</f>
        <v/>
      </c>
      <c r="M75" s="210" t="str">
        <f t="array" ref="M75">IF($O75="","",INDEX(tabelka_1,SMALL(IF(zesp!$R$13:$R$83=$O75,ROW(zesp!$R$13:$R$83)-ROW(zesp!$R$13)+1),COUNTIF($O$11:$O75,$O75)),COLUMNS($B$11:M75)))</f>
        <v/>
      </c>
      <c r="N75" s="192" t="str">
        <f t="array" ref="N75">IF(OR(M75&gt;"2:44,36",M75=""),"",VLOOKUP(M75,dz_600,2))</f>
        <v/>
      </c>
      <c r="O75" s="192" t="s">
        <v>43</v>
      </c>
      <c r="Q75" t="str">
        <f t="shared" ref="Q75:Q138" si="5">IF(C75="","",1)</f>
        <v/>
      </c>
    </row>
    <row r="76" spans="2:17">
      <c r="B76" s="185" t="str">
        <f t="array" ref="B76">IF(O76="","",RANK(O76,$O$11:$O$180,0))</f>
        <v/>
      </c>
      <c r="C76" s="334" t="str">
        <f t="array" ref="C76">IF($O76="","",INDEX(tabelka_1,SMALL(IF(zesp!$R$13:$R$83=$O76,ROW(zesp!$R$13:$R$83)-ROW(zesp!$R$13)+1),COUNTIF($O$11:$O76,$O76)),COLUMNS($B$11:C76)))</f>
        <v/>
      </c>
      <c r="D76" s="207"/>
      <c r="E76" s="185" t="str">
        <f t="array" ref="E76">IF($O76="","",INDEX(tabelka_1,SMALL(IF(zesp!$R$13:$R$83=$O76,ROW(zesp!$R$13:$R$83)-ROW(zesp!$R$13)+1),COUNTIF($O$11:$O76,$O76)),COLUMNS($B$11:E76)))</f>
        <v/>
      </c>
      <c r="F76" s="192" t="str">
        <f t="shared" si="4"/>
        <v/>
      </c>
      <c r="H76" s="208" t="str">
        <f t="array" ref="H76">IF($O76="","",INDEX(tabelka_1,SMALL(IF(zesp!$R$13:$R$83=$O76,ROW(zesp!$R$13:$R$83)-ROW(zesp!$R$13)+1),COUNTIF($O$11:$O76,$O76)),COLUMNS($B$11:H76)))</f>
        <v/>
      </c>
      <c r="I76" s="192" t="str">
        <f t="array" ref="I76">IF(OR(H76=0,H76=""),"",IF(J76=1,VLOOKUP(H76,dz_skok,2),IF(J76=2,VLOOKUP(H76,dz_wzw,2))))</f>
        <v/>
      </c>
      <c r="J76" s="209">
        <v>1</v>
      </c>
      <c r="K76" s="208" t="str">
        <f t="array" ref="K76">IF($O76="","",INDEX(tabelka_1,SMALL(IF(zesp!$R$13:$R$83=$O76,ROW(zesp!$R$13:$R$83)-ROW(zesp!$R$13)+1),COUNTIF($O$11:$O76,$O76)),COLUMNS($B$11:K76)))</f>
        <v/>
      </c>
      <c r="L76" s="192" t="str">
        <f t="array" ref="L76">IF(OR(K76="",K76&lt;8),"",VLOOKUP(K76,dz_p,2))</f>
        <v/>
      </c>
      <c r="M76" s="210" t="str">
        <f t="array" ref="M76">IF($O76="","",INDEX(tabelka_1,SMALL(IF(zesp!$R$13:$R$83=$O76,ROW(zesp!$R$13:$R$83)-ROW(zesp!$R$13)+1),COUNTIF($O$11:$O76,$O76)),COLUMNS($B$11:M76)))</f>
        <v/>
      </c>
      <c r="N76" s="192" t="str">
        <f t="array" ref="N76">IF(OR(M76&gt;"2:44,36",M76=""),"",VLOOKUP(M76,dz_600,2))</f>
        <v/>
      </c>
      <c r="O76" s="192" t="s">
        <v>43</v>
      </c>
      <c r="Q76" t="str">
        <f t="shared" si="5"/>
        <v/>
      </c>
    </row>
    <row r="77" spans="2:17">
      <c r="B77" s="185" t="str">
        <f t="array" ref="B77">IF(O77="","",RANK(O77,$O$11:$O$180,0))</f>
        <v/>
      </c>
      <c r="C77" s="334" t="str">
        <f t="array" ref="C77">IF($O77="","",INDEX(tabelka_1,SMALL(IF(zesp!$R$13:$R$83=$O77,ROW(zesp!$R$13:$R$83)-ROW(zesp!$R$13)+1),COUNTIF($O$11:$O77,$O77)),COLUMNS($B$11:C77)))</f>
        <v/>
      </c>
      <c r="D77" s="207"/>
      <c r="E77" s="185" t="str">
        <f t="array" ref="E77">IF($O77="","",INDEX(tabelka_1,SMALL(IF(zesp!$R$13:$R$83=$O77,ROW(zesp!$R$13:$R$83)-ROW(zesp!$R$13)+1),COUNTIF($O$11:$O77,$O77)),COLUMNS($B$11:E77)))</f>
        <v/>
      </c>
      <c r="F77" s="192" t="str">
        <f t="shared" si="4"/>
        <v/>
      </c>
      <c r="H77" s="208" t="str">
        <f t="array" ref="H77">IF($O77="","",INDEX(tabelka_1,SMALL(IF(zesp!$R$13:$R$83=$O77,ROW(zesp!$R$13:$R$83)-ROW(zesp!$R$13)+1),COUNTIF($O$11:$O77,$O77)),COLUMNS($B$11:H77)))</f>
        <v/>
      </c>
      <c r="I77" s="192" t="str">
        <f t="array" ref="I77">IF(OR(H77=0,H77=""),"",IF(J77=1,VLOOKUP(H77,dz_skok,2),IF(J77=2,VLOOKUP(H77,dz_wzw,2))))</f>
        <v/>
      </c>
      <c r="J77" s="209">
        <v>1</v>
      </c>
      <c r="K77" s="208" t="str">
        <f t="array" ref="K77">IF($O77="","",INDEX(tabelka_1,SMALL(IF(zesp!$R$13:$R$83=$O77,ROW(zesp!$R$13:$R$83)-ROW(zesp!$R$13)+1),COUNTIF($O$11:$O77,$O77)),COLUMNS($B$11:K77)))</f>
        <v/>
      </c>
      <c r="L77" s="192" t="str">
        <f t="array" ref="L77">IF(OR(K77="",K77&lt;8),"",VLOOKUP(K77,dz_p,2))</f>
        <v/>
      </c>
      <c r="M77" s="210" t="str">
        <f t="array" ref="M77">IF($O77="","",INDEX(tabelka_1,SMALL(IF(zesp!$R$13:$R$83=$O77,ROW(zesp!$R$13:$R$83)-ROW(zesp!$R$13)+1),COUNTIF($O$11:$O77,$O77)),COLUMNS($B$11:M77)))</f>
        <v/>
      </c>
      <c r="N77" s="192" t="str">
        <f t="array" ref="N77">IF(OR(M77&gt;"2:44,36",M77=""),"",VLOOKUP(M77,dz_600,2))</f>
        <v/>
      </c>
      <c r="O77" s="192" t="s">
        <v>43</v>
      </c>
      <c r="Q77" t="str">
        <f t="shared" si="5"/>
        <v/>
      </c>
    </row>
    <row r="78" spans="2:17">
      <c r="B78" s="185" t="str">
        <f t="array" ref="B78">IF(O78="","",RANK(O78,$O$11:$O$180,0))</f>
        <v/>
      </c>
      <c r="C78" s="334" t="str">
        <f t="array" ref="C78">IF($O78="","",INDEX(tabelka_1,SMALL(IF(zesp!$R$13:$R$83=$O78,ROW(zesp!$R$13:$R$83)-ROW(zesp!$R$13)+1),COUNTIF($O$11:$O78,$O78)),COLUMNS($B$11:C78)))</f>
        <v/>
      </c>
      <c r="D78" s="207"/>
      <c r="E78" s="185" t="str">
        <f t="array" ref="E78">IF($O78="","",INDEX(tabelka_1,SMALL(IF(zesp!$R$13:$R$83=$O78,ROW(zesp!$R$13:$R$83)-ROW(zesp!$R$13)+1),COUNTIF($O$11:$O78,$O78)),COLUMNS($B$11:E78)))</f>
        <v/>
      </c>
      <c r="F78" s="192" t="str">
        <f t="shared" si="4"/>
        <v/>
      </c>
      <c r="H78" s="208" t="str">
        <f t="array" ref="H78">IF($O78="","",INDEX(tabelka_1,SMALL(IF(zesp!$R$13:$R$83=$O78,ROW(zesp!$R$13:$R$83)-ROW(zesp!$R$13)+1),COUNTIF($O$11:$O78,$O78)),COLUMNS($B$11:H78)))</f>
        <v/>
      </c>
      <c r="I78" s="192" t="str">
        <f t="array" ref="I78">IF(OR(H78=0,H78=""),"",IF(J78=1,VLOOKUP(H78,dz_skok,2),IF(J78=2,VLOOKUP(H78,dz_wzw,2))))</f>
        <v/>
      </c>
      <c r="J78" s="209">
        <v>1</v>
      </c>
      <c r="K78" s="208" t="str">
        <f t="array" ref="K78">IF($O78="","",INDEX(tabelka_1,SMALL(IF(zesp!$R$13:$R$83=$O78,ROW(zesp!$R$13:$R$83)-ROW(zesp!$R$13)+1),COUNTIF($O$11:$O78,$O78)),COLUMNS($B$11:K78)))</f>
        <v/>
      </c>
      <c r="L78" s="192" t="str">
        <f t="array" ref="L78">IF(OR(K78="",K78&lt;8),"",VLOOKUP(K78,dz_p,2))</f>
        <v/>
      </c>
      <c r="M78" s="210" t="str">
        <f t="array" ref="M78">IF($O78="","",INDEX(tabelka_1,SMALL(IF(zesp!$R$13:$R$83=$O78,ROW(zesp!$R$13:$R$83)-ROW(zesp!$R$13)+1),COUNTIF($O$11:$O78,$O78)),COLUMNS($B$11:M78)))</f>
        <v/>
      </c>
      <c r="N78" s="192" t="str">
        <f t="array" ref="N78">IF(OR(M78&gt;"2:44,36",M78=""),"",VLOOKUP(M78,dz_600,2))</f>
        <v/>
      </c>
      <c r="O78" s="192" t="s">
        <v>43</v>
      </c>
      <c r="Q78" t="str">
        <f t="shared" si="5"/>
        <v/>
      </c>
    </row>
    <row r="79" spans="2:17">
      <c r="B79" s="185" t="str">
        <f t="array" ref="B79">IF(O79="","",RANK(O79,$O$11:$O$180,0))</f>
        <v/>
      </c>
      <c r="C79" s="334" t="str">
        <f t="array" ref="C79">IF($O79="","",INDEX(tabelka_1,SMALL(IF(zesp!$R$13:$R$83=$O79,ROW(zesp!$R$13:$R$83)-ROW(zesp!$R$13)+1),COUNTIF($O$11:$O79,$O79)),COLUMNS($B$11:C79)))</f>
        <v/>
      </c>
      <c r="D79" s="207"/>
      <c r="E79" s="185" t="str">
        <f t="array" ref="E79">IF($O79="","",INDEX(tabelka_1,SMALL(IF(zesp!$R$13:$R$83=$O79,ROW(zesp!$R$13:$R$83)-ROW(zesp!$R$13)+1),COUNTIF($O$11:$O79,$O79)),COLUMNS($B$11:E79)))</f>
        <v/>
      </c>
      <c r="F79" s="192" t="str">
        <f t="shared" si="4"/>
        <v/>
      </c>
      <c r="H79" s="208" t="str">
        <f t="array" ref="H79">IF($O79="","",INDEX(tabelka_1,SMALL(IF(zesp!$R$13:$R$83=$O79,ROW(zesp!$R$13:$R$83)-ROW(zesp!$R$13)+1),COUNTIF($O$11:$O79,$O79)),COLUMNS($B$11:H79)))</f>
        <v/>
      </c>
      <c r="I79" s="192" t="str">
        <f t="array" ref="I79">IF(OR(H79=0,H79=""),"",IF(J79=1,VLOOKUP(H79,dz_skok,2),IF(J79=2,VLOOKUP(H79,dz_wzw,2))))</f>
        <v/>
      </c>
      <c r="J79" s="209">
        <v>1</v>
      </c>
      <c r="K79" s="208" t="str">
        <f t="array" ref="K79">IF($O79="","",INDEX(tabelka_1,SMALL(IF(zesp!$R$13:$R$83=$O79,ROW(zesp!$R$13:$R$83)-ROW(zesp!$R$13)+1),COUNTIF($O$11:$O79,$O79)),COLUMNS($B$11:K79)))</f>
        <v/>
      </c>
      <c r="L79" s="192" t="str">
        <f t="array" ref="L79">IF(OR(K79="",K79&lt;8),"",VLOOKUP(K79,dz_p,2))</f>
        <v/>
      </c>
      <c r="M79" s="210" t="str">
        <f t="array" ref="M79">IF($O79="","",INDEX(tabelka_1,SMALL(IF(zesp!$R$13:$R$83=$O79,ROW(zesp!$R$13:$R$83)-ROW(zesp!$R$13)+1),COUNTIF($O$11:$O79,$O79)),COLUMNS($B$11:M79)))</f>
        <v/>
      </c>
      <c r="N79" s="192" t="str">
        <f t="array" ref="N79">IF(OR(M79&gt;"2:44,36",M79=""),"",VLOOKUP(M79,dz_600,2))</f>
        <v/>
      </c>
      <c r="O79" s="192" t="s">
        <v>43</v>
      </c>
      <c r="Q79" t="str">
        <f t="shared" si="5"/>
        <v/>
      </c>
    </row>
    <row r="80" spans="2:17">
      <c r="B80" s="185" t="str">
        <f t="array" ref="B80">IF(O80="","",RANK(O80,$O$11:$O$180,0))</f>
        <v/>
      </c>
      <c r="C80" s="334" t="str">
        <f t="array" ref="C80">IF($O80="","",INDEX(tabelka_1,SMALL(IF(zesp!$R$13:$R$83=$O80,ROW(zesp!$R$13:$R$83)-ROW(zesp!$R$13)+1),COUNTIF($O$11:$O80,$O80)),COLUMNS($B$11:C80)))</f>
        <v/>
      </c>
      <c r="D80" s="207"/>
      <c r="E80" s="185" t="str">
        <f t="array" ref="E80">IF($O80="","",INDEX(tabelka_1,SMALL(IF(zesp!$R$13:$R$83=$O80,ROW(zesp!$R$13:$R$83)-ROW(zesp!$R$13)+1),COUNTIF($O$11:$O80,$O80)),COLUMNS($B$11:E80)))</f>
        <v/>
      </c>
      <c r="F80" s="192" t="str">
        <f t="shared" si="4"/>
        <v/>
      </c>
      <c r="H80" s="208" t="str">
        <f t="array" ref="H80">IF($O80="","",INDEX(tabelka_1,SMALL(IF(zesp!$R$13:$R$83=$O80,ROW(zesp!$R$13:$R$83)-ROW(zesp!$R$13)+1),COUNTIF($O$11:$O80,$O80)),COLUMNS($B$11:H80)))</f>
        <v/>
      </c>
      <c r="I80" s="192" t="str">
        <f t="array" ref="I80">IF(OR(H80=0,H80=""),"",IF(J80=1,VLOOKUP(H80,dz_skok,2),IF(J80=2,VLOOKUP(H80,dz_wzw,2))))</f>
        <v/>
      </c>
      <c r="J80" s="209">
        <v>1</v>
      </c>
      <c r="K80" s="208" t="str">
        <f t="array" ref="K80">IF($O80="","",INDEX(tabelka_1,SMALL(IF(zesp!$R$13:$R$83=$O80,ROW(zesp!$R$13:$R$83)-ROW(zesp!$R$13)+1),COUNTIF($O$11:$O80,$O80)),COLUMNS($B$11:K80)))</f>
        <v/>
      </c>
      <c r="L80" s="192" t="str">
        <f t="array" ref="L80">IF(OR(K80="",K80&lt;8),"",VLOOKUP(K80,dz_p,2))</f>
        <v/>
      </c>
      <c r="M80" s="210" t="str">
        <f t="array" ref="M80">IF($O80="","",INDEX(tabelka_1,SMALL(IF(zesp!$R$13:$R$83=$O80,ROW(zesp!$R$13:$R$83)-ROW(zesp!$R$13)+1),COUNTIF($O$11:$O80,$O80)),COLUMNS($B$11:M80)))</f>
        <v/>
      </c>
      <c r="N80" s="192" t="str">
        <f t="array" ref="N80">IF(OR(M80&gt;"2:44,36",M80=""),"",VLOOKUP(M80,dz_600,2))</f>
        <v/>
      </c>
      <c r="O80" s="192" t="s">
        <v>43</v>
      </c>
      <c r="Q80" t="str">
        <f t="shared" si="5"/>
        <v/>
      </c>
    </row>
    <row r="81" spans="2:17">
      <c r="B81" s="185" t="str">
        <f t="array" ref="B81">IF(O81="","",RANK(O81,$O$11:$O$180,0))</f>
        <v/>
      </c>
      <c r="C81" s="334" t="str">
        <f t="array" ref="C81">IF($O81="","",INDEX(tabelka_1,SMALL(IF(zesp!$R$13:$R$83=$O81,ROW(zesp!$R$13:$R$83)-ROW(zesp!$R$13)+1),COUNTIF($O$11:$O81,$O81)),COLUMNS($B$11:C81)))</f>
        <v/>
      </c>
      <c r="D81" s="207"/>
      <c r="E81" s="185" t="str">
        <f t="array" ref="E81">IF($O81="","",INDEX(tabelka_1,SMALL(IF(zesp!$R$13:$R$83=$O81,ROW(zesp!$R$13:$R$83)-ROW(zesp!$R$13)+1),COUNTIF($O$11:$O81,$O81)),COLUMNS($B$11:E81)))</f>
        <v/>
      </c>
      <c r="F81" s="192" t="str">
        <f t="shared" si="4"/>
        <v/>
      </c>
      <c r="H81" s="208" t="str">
        <f t="array" ref="H81">IF($O81="","",INDEX(tabelka_1,SMALL(IF(zesp!$R$13:$R$83=$O81,ROW(zesp!$R$13:$R$83)-ROW(zesp!$R$13)+1),COUNTIF($O$11:$O81,$O81)),COLUMNS($B$11:H81)))</f>
        <v/>
      </c>
      <c r="I81" s="192" t="str">
        <f t="array" ref="I81">IF(OR(H81=0,H81=""),"",IF(J81=1,VLOOKUP(H81,dz_skok,2),IF(J81=2,VLOOKUP(H81,dz_wzw,2))))</f>
        <v/>
      </c>
      <c r="J81" s="209">
        <v>1</v>
      </c>
      <c r="K81" s="208" t="str">
        <f t="array" ref="K81">IF($O81="","",INDEX(tabelka_1,SMALL(IF(zesp!$R$13:$R$83=$O81,ROW(zesp!$R$13:$R$83)-ROW(zesp!$R$13)+1),COUNTIF($O$11:$O81,$O81)),COLUMNS($B$11:K81)))</f>
        <v/>
      </c>
      <c r="L81" s="192" t="str">
        <f t="array" ref="L81">IF(OR(K81="",K81&lt;8),"",VLOOKUP(K81,dz_p,2))</f>
        <v/>
      </c>
      <c r="M81" s="210" t="str">
        <f t="array" ref="M81">IF($O81="","",INDEX(tabelka_1,SMALL(IF(zesp!$R$13:$R$83=$O81,ROW(zesp!$R$13:$R$83)-ROW(zesp!$R$13)+1),COUNTIF($O$11:$O81,$O81)),COLUMNS($B$11:M81)))</f>
        <v/>
      </c>
      <c r="N81" s="192" t="str">
        <f t="array" ref="N81">IF(OR(M81&gt;"2:44,36",M81=""),"",VLOOKUP(M81,dz_600,2))</f>
        <v/>
      </c>
      <c r="O81" s="192" t="s">
        <v>43</v>
      </c>
      <c r="Q81" t="str">
        <f t="shared" si="5"/>
        <v/>
      </c>
    </row>
    <row r="82" spans="2:17">
      <c r="B82" s="185" t="str">
        <f t="array" ref="B82">IF(O82="","",RANK(O82,$O$11:$O$180,0))</f>
        <v/>
      </c>
      <c r="C82" s="334" t="str">
        <f t="array" ref="C82">IF($O82="","",INDEX(tabelka_1,SMALL(IF(zesp!$R$13:$R$83=$O82,ROW(zesp!$R$13:$R$83)-ROW(zesp!$R$13)+1),COUNTIF($O$11:$O82,$O82)),COLUMNS($B$11:C82)))</f>
        <v/>
      </c>
      <c r="D82" s="207"/>
      <c r="E82" s="185" t="str">
        <f t="array" ref="E82">IF($O82="","",INDEX(tabelka_1,SMALL(IF(zesp!$R$13:$R$83=$O82,ROW(zesp!$R$13:$R$83)-ROW(zesp!$R$13)+1),COUNTIF($O$11:$O82,$O82)),COLUMNS($B$11:E82)))</f>
        <v/>
      </c>
      <c r="F82" s="192" t="str">
        <f t="shared" si="4"/>
        <v/>
      </c>
      <c r="H82" s="208" t="str">
        <f t="array" ref="H82">IF($O82="","",INDEX(tabelka_1,SMALL(IF(zesp!$R$13:$R$83=$O82,ROW(zesp!$R$13:$R$83)-ROW(zesp!$R$13)+1),COUNTIF($O$11:$O82,$O82)),COLUMNS($B$11:H82)))</f>
        <v/>
      </c>
      <c r="I82" s="192" t="str">
        <f t="array" ref="I82">IF(OR(H82=0,H82=""),"",IF(J82=1,VLOOKUP(H82,dz_skok,2),IF(J82=2,VLOOKUP(H82,dz_wzw,2))))</f>
        <v/>
      </c>
      <c r="J82" s="209">
        <v>1</v>
      </c>
      <c r="K82" s="208" t="str">
        <f t="array" ref="K82">IF($O82="","",INDEX(tabelka_1,SMALL(IF(zesp!$R$13:$R$83=$O82,ROW(zesp!$R$13:$R$83)-ROW(zesp!$R$13)+1),COUNTIF($O$11:$O82,$O82)),COLUMNS($B$11:K82)))</f>
        <v/>
      </c>
      <c r="L82" s="192" t="str">
        <f t="array" ref="L82">IF(OR(K82="",K82&lt;8),"",VLOOKUP(K82,dz_p,2))</f>
        <v/>
      </c>
      <c r="M82" s="210" t="str">
        <f t="array" ref="M82">IF($O82="","",INDEX(tabelka_1,SMALL(IF(zesp!$R$13:$R$83=$O82,ROW(zesp!$R$13:$R$83)-ROW(zesp!$R$13)+1),COUNTIF($O$11:$O82,$O82)),COLUMNS($B$11:M82)))</f>
        <v/>
      </c>
      <c r="N82" s="192" t="str">
        <f t="array" ref="N82">IF(OR(M82&gt;"2:44,36",M82=""),"",VLOOKUP(M82,dz_600,2))</f>
        <v/>
      </c>
      <c r="O82" s="192" t="s">
        <v>43</v>
      </c>
      <c r="Q82" t="str">
        <f t="shared" si="5"/>
        <v/>
      </c>
    </row>
    <row r="83" spans="2:17">
      <c r="B83" s="185" t="str">
        <f t="array" ref="B83">IF(O83="","",RANK(O83,$O$11:$O$180,0))</f>
        <v/>
      </c>
      <c r="C83" s="334" t="str">
        <f t="array" ref="C83">IF($O83="","",INDEX(tabelka_1,SMALL(IF(zesp!$R$13:$R$83=$O83,ROW(zesp!$R$13:$R$83)-ROW(zesp!$R$13)+1),COUNTIF($O$11:$O83,$O83)),COLUMNS($B$11:C83)))</f>
        <v/>
      </c>
      <c r="D83" s="207"/>
      <c r="E83" s="185" t="str">
        <f t="array" ref="E83">IF($O83="","",INDEX(tabelka_1,SMALL(IF(zesp!$R$13:$R$83=$O83,ROW(zesp!$R$13:$R$83)-ROW(zesp!$R$13)+1),COUNTIF($O$11:$O83,$O83)),COLUMNS($B$11:E83)))</f>
        <v/>
      </c>
      <c r="F83" s="192" t="str">
        <f t="shared" si="4"/>
        <v/>
      </c>
      <c r="H83" s="208" t="str">
        <f t="array" ref="H83">IF($O83="","",INDEX(tabelka_1,SMALL(IF(zesp!$R$13:$R$83=$O83,ROW(zesp!$R$13:$R$83)-ROW(zesp!$R$13)+1),COUNTIF($O$11:$O83,$O83)),COLUMNS($B$11:H83)))</f>
        <v/>
      </c>
      <c r="I83" s="192" t="str">
        <f t="array" ref="I83">IF(OR(H83=0,H83=""),"",IF(J83=1,VLOOKUP(H83,dz_skok,2),IF(J83=2,VLOOKUP(H83,dz_wzw,2))))</f>
        <v/>
      </c>
      <c r="J83" s="209">
        <v>1</v>
      </c>
      <c r="K83" s="208" t="str">
        <f t="array" ref="K83">IF($O83="","",INDEX(tabelka_1,SMALL(IF(zesp!$R$13:$R$83=$O83,ROW(zesp!$R$13:$R$83)-ROW(zesp!$R$13)+1),COUNTIF($O$11:$O83,$O83)),COLUMNS($B$11:K83)))</f>
        <v/>
      </c>
      <c r="L83" s="192" t="str">
        <f t="array" ref="L83">IF(OR(K83="",K83&lt;8),"",VLOOKUP(K83,dz_p,2))</f>
        <v/>
      </c>
      <c r="M83" s="210" t="str">
        <f t="array" ref="M83">IF($O83="","",INDEX(tabelka_1,SMALL(IF(zesp!$R$13:$R$83=$O83,ROW(zesp!$R$13:$R$83)-ROW(zesp!$R$13)+1),COUNTIF($O$11:$O83,$O83)),COLUMNS($B$11:M83)))</f>
        <v/>
      </c>
      <c r="N83" s="192" t="str">
        <f t="array" ref="N83">IF(OR(M83&gt;"2:44,36",M83=""),"",VLOOKUP(M83,dz_600,2))</f>
        <v/>
      </c>
      <c r="O83" s="192" t="s">
        <v>43</v>
      </c>
      <c r="Q83" t="str">
        <f t="shared" si="5"/>
        <v/>
      </c>
    </row>
    <row r="84" spans="2:17">
      <c r="B84" s="185" t="str">
        <f t="array" ref="B84">IF(O84="","",RANK(O84,$O$11:$O$180,0))</f>
        <v/>
      </c>
      <c r="C84" s="334" t="str">
        <f t="array" ref="C84">IF($O84="","",INDEX(tabelka_1,SMALL(IF(zesp!$R$13:$R$83=$O84,ROW(zesp!$R$13:$R$83)-ROW(zesp!$R$13)+1),COUNTIF($O$11:$O84,$O84)),COLUMNS($B$11:C84)))</f>
        <v/>
      </c>
      <c r="D84" s="207"/>
      <c r="E84" s="185" t="str">
        <f t="array" ref="E84">IF($O84="","",INDEX(tabelka_1,SMALL(IF(zesp!$R$13:$R$83=$O84,ROW(zesp!$R$13:$R$83)-ROW(zesp!$R$13)+1),COUNTIF($O$11:$O84,$O84)),COLUMNS($B$11:E84)))</f>
        <v/>
      </c>
      <c r="F84" s="192" t="str">
        <f t="shared" si="4"/>
        <v/>
      </c>
      <c r="H84" s="208" t="str">
        <f t="array" ref="H84">IF($O84="","",INDEX(tabelka_1,SMALL(IF(zesp!$R$13:$R$83=$O84,ROW(zesp!$R$13:$R$83)-ROW(zesp!$R$13)+1),COUNTIF($O$11:$O84,$O84)),COLUMNS($B$11:H84)))</f>
        <v/>
      </c>
      <c r="I84" s="192" t="str">
        <f t="array" ref="I84">IF(OR(H84=0,H84=""),"",IF(J84=1,VLOOKUP(H84,dz_skok,2),IF(J84=2,VLOOKUP(H84,dz_wzw,2))))</f>
        <v/>
      </c>
      <c r="J84" s="209">
        <v>1</v>
      </c>
      <c r="K84" s="208" t="str">
        <f t="array" ref="K84">IF($O84="","",INDEX(tabelka_1,SMALL(IF(zesp!$R$13:$R$83=$O84,ROW(zesp!$R$13:$R$83)-ROW(zesp!$R$13)+1),COUNTIF($O$11:$O84,$O84)),COLUMNS($B$11:K84)))</f>
        <v/>
      </c>
      <c r="L84" s="192" t="str">
        <f t="array" ref="L84">IF(OR(K84="",K84&lt;8),"",VLOOKUP(K84,dz_p,2))</f>
        <v/>
      </c>
      <c r="M84" s="210" t="str">
        <f t="array" ref="M84">IF($O84="","",INDEX(tabelka_1,SMALL(IF(zesp!$R$13:$R$83=$O84,ROW(zesp!$R$13:$R$83)-ROW(zesp!$R$13)+1),COUNTIF($O$11:$O84,$O84)),COLUMNS($B$11:M84)))</f>
        <v/>
      </c>
      <c r="N84" s="192" t="str">
        <f t="array" ref="N84">IF(OR(M84&gt;"2:44,36",M84=""),"",VLOOKUP(M84,dz_600,2))</f>
        <v/>
      </c>
      <c r="O84" s="192" t="s">
        <v>43</v>
      </c>
      <c r="Q84" t="str">
        <f t="shared" si="5"/>
        <v/>
      </c>
    </row>
    <row r="85" spans="2:17">
      <c r="B85" s="185" t="str">
        <f t="array" ref="B85">IF(O85="","",RANK(O85,$O$11:$O$180,0))</f>
        <v/>
      </c>
      <c r="C85" s="334" t="str">
        <f t="array" ref="C85">IF($O85="","",INDEX(tabelka_1,SMALL(IF(zesp!$R$13:$R$83=$O85,ROW(zesp!$R$13:$R$83)-ROW(zesp!$R$13)+1),COUNTIF($O$11:$O85,$O85)),COLUMNS($B$11:C85)))</f>
        <v/>
      </c>
      <c r="D85" s="207"/>
      <c r="E85" s="185" t="str">
        <f t="array" ref="E85">IF($O85="","",INDEX(tabelka_1,SMALL(IF(zesp!$R$13:$R$83=$O85,ROW(zesp!$R$13:$R$83)-ROW(zesp!$R$13)+1),COUNTIF($O$11:$O85,$O85)),COLUMNS($B$11:E85)))</f>
        <v/>
      </c>
      <c r="F85" s="192" t="str">
        <f t="shared" si="4"/>
        <v/>
      </c>
      <c r="H85" s="208" t="str">
        <f t="array" ref="H85">IF($O85="","",INDEX(tabelka_1,SMALL(IF(zesp!$R$13:$R$83=$O85,ROW(zesp!$R$13:$R$83)-ROW(zesp!$R$13)+1),COUNTIF($O$11:$O85,$O85)),COLUMNS($B$11:H85)))</f>
        <v/>
      </c>
      <c r="I85" s="192" t="str">
        <f t="array" ref="I85">IF(OR(H85=0,H85=""),"",IF(J85=1,VLOOKUP(H85,dz_skok,2),IF(J85=2,VLOOKUP(H85,dz_wzw,2))))</f>
        <v/>
      </c>
      <c r="J85" s="209">
        <v>1</v>
      </c>
      <c r="K85" s="208" t="str">
        <f t="array" ref="K85">IF($O85="","",INDEX(tabelka_1,SMALL(IF(zesp!$R$13:$R$83=$O85,ROW(zesp!$R$13:$R$83)-ROW(zesp!$R$13)+1),COUNTIF($O$11:$O85,$O85)),COLUMNS($B$11:K85)))</f>
        <v/>
      </c>
      <c r="L85" s="192" t="str">
        <f t="array" ref="L85">IF(OR(K85="",K85&lt;8),"",VLOOKUP(K85,dz_p,2))</f>
        <v/>
      </c>
      <c r="M85" s="210" t="str">
        <f t="array" ref="M85">IF($O85="","",INDEX(tabelka_1,SMALL(IF(zesp!$R$13:$R$83=$O85,ROW(zesp!$R$13:$R$83)-ROW(zesp!$R$13)+1),COUNTIF($O$11:$O85,$O85)),COLUMNS($B$11:M85)))</f>
        <v/>
      </c>
      <c r="N85" s="192" t="str">
        <f t="array" ref="N85">IF(OR(M85&gt;"2:44,36",M85=""),"",VLOOKUP(M85,dz_600,2))</f>
        <v/>
      </c>
      <c r="O85" s="192" t="s">
        <v>43</v>
      </c>
      <c r="Q85" t="str">
        <f t="shared" si="5"/>
        <v/>
      </c>
    </row>
    <row r="86" spans="2:17">
      <c r="B86" s="185" t="str">
        <f t="array" ref="B86">IF(O86="","",RANK(O86,$O$11:$O$180,0))</f>
        <v/>
      </c>
      <c r="C86" s="334" t="str">
        <f t="array" ref="C86">IF($O86="","",INDEX(tabelka_1,SMALL(IF(zesp!$R$13:$R$83=$O86,ROW(zesp!$R$13:$R$83)-ROW(zesp!$R$13)+1),COUNTIF($O$11:$O86,$O86)),COLUMNS($B$11:C86)))</f>
        <v/>
      </c>
      <c r="D86" s="207"/>
      <c r="E86" s="185" t="str">
        <f t="array" ref="E86">IF($O86="","",INDEX(tabelka_1,SMALL(IF(zesp!$R$13:$R$83=$O86,ROW(zesp!$R$13:$R$83)-ROW(zesp!$R$13)+1),COUNTIF($O$11:$O86,$O86)),COLUMNS($B$11:E86)))</f>
        <v/>
      </c>
      <c r="F86" s="192" t="str">
        <f t="shared" si="4"/>
        <v/>
      </c>
      <c r="H86" s="208" t="str">
        <f t="array" ref="H86">IF($O86="","",INDEX(tabelka_1,SMALL(IF(zesp!$R$13:$R$83=$O86,ROW(zesp!$R$13:$R$83)-ROW(zesp!$R$13)+1),COUNTIF($O$11:$O86,$O86)),COLUMNS($B$11:H86)))</f>
        <v/>
      </c>
      <c r="I86" s="192" t="str">
        <f t="array" ref="I86">IF(OR(H86=0,H86=""),"",IF(J86=1,VLOOKUP(H86,dz_skok,2),IF(J86=2,VLOOKUP(H86,dz_wzw,2))))</f>
        <v/>
      </c>
      <c r="J86" s="209">
        <v>1</v>
      </c>
      <c r="K86" s="208" t="str">
        <f t="array" ref="K86">IF($O86="","",INDEX(tabelka_1,SMALL(IF(zesp!$R$13:$R$83=$O86,ROW(zesp!$R$13:$R$83)-ROW(zesp!$R$13)+1),COUNTIF($O$11:$O86,$O86)),COLUMNS($B$11:K86)))</f>
        <v/>
      </c>
      <c r="L86" s="192" t="str">
        <f t="array" ref="L86">IF(OR(K86="",K86&lt;8),"",VLOOKUP(K86,dz_p,2))</f>
        <v/>
      </c>
      <c r="M86" s="210" t="str">
        <f t="array" ref="M86">IF($O86="","",INDEX(tabelka_1,SMALL(IF(zesp!$R$13:$R$83=$O86,ROW(zesp!$R$13:$R$83)-ROW(zesp!$R$13)+1),COUNTIF($O$11:$O86,$O86)),COLUMNS($B$11:M86)))</f>
        <v/>
      </c>
      <c r="N86" s="192" t="str">
        <f t="array" ref="N86">IF(OR(M86&gt;"2:44,36",M86=""),"",VLOOKUP(M86,dz_600,2))</f>
        <v/>
      </c>
      <c r="O86" s="192" t="s">
        <v>43</v>
      </c>
      <c r="Q86" t="str">
        <f t="shared" si="5"/>
        <v/>
      </c>
    </row>
    <row r="87" spans="2:17">
      <c r="B87" s="185" t="str">
        <f t="array" ref="B87">IF(O87="","",RANK(O87,$O$11:$O$180,0))</f>
        <v/>
      </c>
      <c r="C87" s="334" t="str">
        <f t="array" ref="C87">IF($O87="","",INDEX(tabelka_1,SMALL(IF(zesp!$R$13:$R$83=$O87,ROW(zesp!$R$13:$R$83)-ROW(zesp!$R$13)+1),COUNTIF($O$11:$O87,$O87)),COLUMNS($B$11:C87)))</f>
        <v/>
      </c>
      <c r="D87" s="207"/>
      <c r="E87" s="185" t="str">
        <f t="array" ref="E87">IF($O87="","",INDEX(tabelka_1,SMALL(IF(zesp!$R$13:$R$83=$O87,ROW(zesp!$R$13:$R$83)-ROW(zesp!$R$13)+1),COUNTIF($O$11:$O87,$O87)),COLUMNS($B$11:E87)))</f>
        <v/>
      </c>
      <c r="F87" s="192" t="str">
        <f t="shared" si="4"/>
        <v/>
      </c>
      <c r="H87" s="208" t="str">
        <f t="array" ref="H87">IF($O87="","",INDEX(tabelka_1,SMALL(IF(zesp!$R$13:$R$83=$O87,ROW(zesp!$R$13:$R$83)-ROW(zesp!$R$13)+1),COUNTIF($O$11:$O87,$O87)),COLUMNS($B$11:H87)))</f>
        <v/>
      </c>
      <c r="I87" s="192" t="str">
        <f t="array" ref="I87">IF(OR(H87=0,H87=""),"",IF(J87=1,VLOOKUP(H87,dz_skok,2),IF(J87=2,VLOOKUP(H87,dz_wzw,2))))</f>
        <v/>
      </c>
      <c r="J87" s="209">
        <v>1</v>
      </c>
      <c r="K87" s="208" t="str">
        <f t="array" ref="K87">IF($O87="","",INDEX(tabelka_1,SMALL(IF(zesp!$R$13:$R$83=$O87,ROW(zesp!$R$13:$R$83)-ROW(zesp!$R$13)+1),COUNTIF($O$11:$O87,$O87)),COLUMNS($B$11:K87)))</f>
        <v/>
      </c>
      <c r="L87" s="192" t="str">
        <f t="array" ref="L87">IF(OR(K87="",K87&lt;8),"",VLOOKUP(K87,dz_p,2))</f>
        <v/>
      </c>
      <c r="M87" s="210" t="str">
        <f t="array" ref="M87">IF($O87="","",INDEX(tabelka_1,SMALL(IF(zesp!$R$13:$R$83=$O87,ROW(zesp!$R$13:$R$83)-ROW(zesp!$R$13)+1),COUNTIF($O$11:$O87,$O87)),COLUMNS($B$11:M87)))</f>
        <v/>
      </c>
      <c r="N87" s="192" t="str">
        <f t="array" ref="N87">IF(OR(M87&gt;"2:44,36",M87=""),"",VLOOKUP(M87,dz_600,2))</f>
        <v/>
      </c>
      <c r="O87" s="192" t="s">
        <v>43</v>
      </c>
      <c r="Q87" t="str">
        <f t="shared" si="5"/>
        <v/>
      </c>
    </row>
    <row r="88" spans="2:17">
      <c r="B88" s="185" t="str">
        <f t="array" ref="B88">IF(O88="","",RANK(O88,$O$11:$O$180,0))</f>
        <v/>
      </c>
      <c r="C88" s="334" t="str">
        <f t="array" ref="C88">IF($O88="","",INDEX(tabelka_1,SMALL(IF(zesp!$R$13:$R$83=$O88,ROW(zesp!$R$13:$R$83)-ROW(zesp!$R$13)+1),COUNTIF($O$11:$O88,$O88)),COLUMNS($B$11:C88)))</f>
        <v/>
      </c>
      <c r="D88" s="207"/>
      <c r="E88" s="185" t="str">
        <f t="array" ref="E88">IF($O88="","",INDEX(tabelka_1,SMALL(IF(zesp!$R$13:$R$83=$O88,ROW(zesp!$R$13:$R$83)-ROW(zesp!$R$13)+1),COUNTIF($O$11:$O88,$O88)),COLUMNS($B$11:E88)))</f>
        <v/>
      </c>
      <c r="F88" s="192" t="str">
        <f t="shared" si="4"/>
        <v/>
      </c>
      <c r="H88" s="208" t="str">
        <f t="array" ref="H88">IF($O88="","",INDEX(tabelka_1,SMALL(IF(zesp!$R$13:$R$83=$O88,ROW(zesp!$R$13:$R$83)-ROW(zesp!$R$13)+1),COUNTIF($O$11:$O88,$O88)),COLUMNS($B$11:H88)))</f>
        <v/>
      </c>
      <c r="I88" s="192" t="str">
        <f t="array" ref="I88">IF(OR(H88=0,H88=""),"",IF(J88=1,VLOOKUP(H88,dz_skok,2),IF(J88=2,VLOOKUP(H88,dz_wzw,2))))</f>
        <v/>
      </c>
      <c r="J88" s="209">
        <v>1</v>
      </c>
      <c r="K88" s="208" t="str">
        <f t="array" ref="K88">IF($O88="","",INDEX(tabelka_1,SMALL(IF(zesp!$R$13:$R$83=$O88,ROW(zesp!$R$13:$R$83)-ROW(zesp!$R$13)+1),COUNTIF($O$11:$O88,$O88)),COLUMNS($B$11:K88)))</f>
        <v/>
      </c>
      <c r="L88" s="192" t="str">
        <f t="array" ref="L88">IF(OR(K88="",K88&lt;8),"",VLOOKUP(K88,dz_p,2))</f>
        <v/>
      </c>
      <c r="M88" s="210" t="str">
        <f t="array" ref="M88">IF($O88="","",INDEX(tabelka_1,SMALL(IF(zesp!$R$13:$R$83=$O88,ROW(zesp!$R$13:$R$83)-ROW(zesp!$R$13)+1),COUNTIF($O$11:$O88,$O88)),COLUMNS($B$11:M88)))</f>
        <v/>
      </c>
      <c r="N88" s="192" t="str">
        <f t="array" ref="N88">IF(OR(M88&gt;"2:44,36",M88=""),"",VLOOKUP(M88,dz_600,2))</f>
        <v/>
      </c>
      <c r="O88" s="192" t="s">
        <v>43</v>
      </c>
      <c r="Q88" t="str">
        <f t="shared" si="5"/>
        <v/>
      </c>
    </row>
    <row r="89" spans="2:17">
      <c r="B89" s="185" t="str">
        <f t="array" ref="B89">IF(O89="","",RANK(O89,$O$11:$O$180,0))</f>
        <v/>
      </c>
      <c r="C89" s="334" t="str">
        <f t="array" ref="C89">IF($O89="","",INDEX(tabelka_1,SMALL(IF(zesp!$R$13:$R$83=$O89,ROW(zesp!$R$13:$R$83)-ROW(zesp!$R$13)+1),COUNTIF($O$11:$O89,$O89)),COLUMNS($B$11:C89)))</f>
        <v/>
      </c>
      <c r="D89" s="207"/>
      <c r="E89" s="185" t="str">
        <f t="array" ref="E89">IF($O89="","",INDEX(tabelka_1,SMALL(IF(zesp!$R$13:$R$83=$O89,ROW(zesp!$R$13:$R$83)-ROW(zesp!$R$13)+1),COUNTIF($O$11:$O89,$O89)),COLUMNS($B$11:E89)))</f>
        <v/>
      </c>
      <c r="F89" s="192" t="str">
        <f t="shared" si="4"/>
        <v/>
      </c>
      <c r="H89" s="208" t="str">
        <f t="array" ref="H89">IF($O89="","",INDEX(tabelka_1,SMALL(IF(zesp!$R$13:$R$83=$O89,ROW(zesp!$R$13:$R$83)-ROW(zesp!$R$13)+1),COUNTIF($O$11:$O89,$O89)),COLUMNS($B$11:H89)))</f>
        <v/>
      </c>
      <c r="I89" s="192" t="str">
        <f t="array" ref="I89">IF(OR(H89=0,H89=""),"",IF(J89=1,VLOOKUP(H89,dz_skok,2),IF(J89=2,VLOOKUP(H89,dz_wzw,2))))</f>
        <v/>
      </c>
      <c r="J89" s="209">
        <v>1</v>
      </c>
      <c r="K89" s="208" t="str">
        <f t="array" ref="K89">IF($O89="","",INDEX(tabelka_1,SMALL(IF(zesp!$R$13:$R$83=$O89,ROW(zesp!$R$13:$R$83)-ROW(zesp!$R$13)+1),COUNTIF($O$11:$O89,$O89)),COLUMNS($B$11:K89)))</f>
        <v/>
      </c>
      <c r="L89" s="192" t="str">
        <f t="array" ref="L89">IF(OR(K89="",K89&lt;8),"",VLOOKUP(K89,dz_p,2))</f>
        <v/>
      </c>
      <c r="M89" s="210" t="str">
        <f t="array" ref="M89">IF($O89="","",INDEX(tabelka_1,SMALL(IF(zesp!$R$13:$R$83=$O89,ROW(zesp!$R$13:$R$83)-ROW(zesp!$R$13)+1),COUNTIF($O$11:$O89,$O89)),COLUMNS($B$11:M89)))</f>
        <v/>
      </c>
      <c r="N89" s="192" t="str">
        <f t="array" ref="N89">IF(OR(M89&gt;"2:44,36",M89=""),"",VLOOKUP(M89,dz_600,2))</f>
        <v/>
      </c>
      <c r="O89" s="192" t="s">
        <v>43</v>
      </c>
      <c r="Q89" t="str">
        <f t="shared" si="5"/>
        <v/>
      </c>
    </row>
    <row r="90" spans="2:17">
      <c r="B90" s="185" t="str">
        <f t="array" ref="B90">IF(O90="","",RANK(O90,$O$11:$O$180,0))</f>
        <v/>
      </c>
      <c r="C90" s="334" t="str">
        <f t="array" ref="C90">IF($O90="","",INDEX(tabelka_1,SMALL(IF(zesp!$R$13:$R$83=$O90,ROW(zesp!$R$13:$R$83)-ROW(zesp!$R$13)+1),COUNTIF($O$11:$O90,$O90)),COLUMNS($B$11:C90)))</f>
        <v/>
      </c>
      <c r="D90" s="207"/>
      <c r="E90" s="185" t="str">
        <f t="array" ref="E90">IF($O90="","",INDEX(tabelka_1,SMALL(IF(zesp!$R$13:$R$83=$O90,ROW(zesp!$R$13:$R$83)-ROW(zesp!$R$13)+1),COUNTIF($O$11:$O90,$O90)),COLUMNS($B$11:E90)))</f>
        <v/>
      </c>
      <c r="F90" s="192" t="str">
        <f t="shared" si="4"/>
        <v/>
      </c>
      <c r="H90" s="208" t="str">
        <f t="array" ref="H90">IF($O90="","",INDEX(tabelka_1,SMALL(IF(zesp!$R$13:$R$83=$O90,ROW(zesp!$R$13:$R$83)-ROW(zesp!$R$13)+1),COUNTIF($O$11:$O90,$O90)),COLUMNS($B$11:H90)))</f>
        <v/>
      </c>
      <c r="I90" s="192" t="str">
        <f t="array" ref="I90">IF(OR(H90=0,H90=""),"",IF(J90=1,VLOOKUP(H90,dz_skok,2),IF(J90=2,VLOOKUP(H90,dz_wzw,2))))</f>
        <v/>
      </c>
      <c r="J90" s="209">
        <v>1</v>
      </c>
      <c r="K90" s="208" t="str">
        <f t="array" ref="K90">IF($O90="","",INDEX(tabelka_1,SMALL(IF(zesp!$R$13:$R$83=$O90,ROW(zesp!$R$13:$R$83)-ROW(zesp!$R$13)+1),COUNTIF($O$11:$O90,$O90)),COLUMNS($B$11:K90)))</f>
        <v/>
      </c>
      <c r="L90" s="192" t="str">
        <f t="array" ref="L90">IF(OR(K90="",K90&lt;8),"",VLOOKUP(K90,dz_p,2))</f>
        <v/>
      </c>
      <c r="M90" s="210" t="str">
        <f t="array" ref="M90">IF($O90="","",INDEX(tabelka_1,SMALL(IF(zesp!$R$13:$R$83=$O90,ROW(zesp!$R$13:$R$83)-ROW(zesp!$R$13)+1),COUNTIF($O$11:$O90,$O90)),COLUMNS($B$11:M90)))</f>
        <v/>
      </c>
      <c r="N90" s="192" t="str">
        <f t="array" ref="N90">IF(OR(M90&gt;"2:44,36",M90=""),"",VLOOKUP(M90,dz_600,2))</f>
        <v/>
      </c>
      <c r="O90" s="192" t="s">
        <v>43</v>
      </c>
      <c r="Q90" t="str">
        <f t="shared" si="5"/>
        <v/>
      </c>
    </row>
    <row r="91" spans="2:17">
      <c r="B91" s="185" t="str">
        <f t="array" ref="B91">IF(O91="","",RANK(O91,$O$11:$O$180,0))</f>
        <v/>
      </c>
      <c r="C91" s="334" t="str">
        <f t="array" ref="C91">IF($O91="","",INDEX(tabelka_1,SMALL(IF(zesp!$R$13:$R$83=$O91,ROW(zesp!$R$13:$R$83)-ROW(zesp!$R$13)+1),COUNTIF($O$11:$O91,$O91)),COLUMNS($B$11:C91)))</f>
        <v/>
      </c>
      <c r="D91" s="207"/>
      <c r="E91" s="185" t="str">
        <f t="array" ref="E91">IF($O91="","",INDEX(tabelka_1,SMALL(IF(zesp!$R$13:$R$83=$O91,ROW(zesp!$R$13:$R$83)-ROW(zesp!$R$13)+1),COUNTIF($O$11:$O91,$O91)),COLUMNS($B$11:E91)))</f>
        <v/>
      </c>
      <c r="F91" s="192" t="str">
        <f t="shared" si="4"/>
        <v/>
      </c>
      <c r="H91" s="208" t="str">
        <f t="array" ref="H91">IF($O91="","",INDEX(tabelka_1,SMALL(IF(zesp!$R$13:$R$83=$O91,ROW(zesp!$R$13:$R$83)-ROW(zesp!$R$13)+1),COUNTIF($O$11:$O91,$O91)),COLUMNS($B$11:H91)))</f>
        <v/>
      </c>
      <c r="I91" s="192" t="str">
        <f t="array" ref="I91">IF(OR(H91=0,H91=""),"",IF(J91=1,VLOOKUP(H91,dz_skok,2),IF(J91=2,VLOOKUP(H91,dz_wzw,2))))</f>
        <v/>
      </c>
      <c r="J91" s="209">
        <v>1</v>
      </c>
      <c r="K91" s="208" t="str">
        <f t="array" ref="K91">IF($O91="","",INDEX(tabelka_1,SMALL(IF(zesp!$R$13:$R$83=$O91,ROW(zesp!$R$13:$R$83)-ROW(zesp!$R$13)+1),COUNTIF($O$11:$O91,$O91)),COLUMNS($B$11:K91)))</f>
        <v/>
      </c>
      <c r="L91" s="192" t="str">
        <f t="array" ref="L91">IF(OR(K91="",K91&lt;8),"",VLOOKUP(K91,dz_p,2))</f>
        <v/>
      </c>
      <c r="M91" s="210" t="str">
        <f t="array" ref="M91">IF($O91="","",INDEX(tabelka_1,SMALL(IF(zesp!$R$13:$R$83=$O91,ROW(zesp!$R$13:$R$83)-ROW(zesp!$R$13)+1),COUNTIF($O$11:$O91,$O91)),COLUMNS($B$11:M91)))</f>
        <v/>
      </c>
      <c r="N91" s="192" t="str">
        <f t="array" ref="N91">IF(OR(M91&gt;"2:44,36",M91=""),"",VLOOKUP(M91,dz_600,2))</f>
        <v/>
      </c>
      <c r="O91" s="192" t="s">
        <v>43</v>
      </c>
      <c r="Q91" t="str">
        <f t="shared" si="5"/>
        <v/>
      </c>
    </row>
    <row r="92" spans="2:17">
      <c r="B92" s="185" t="str">
        <f t="array" ref="B92">IF(O92="","",RANK(O92,$O$11:$O$180,0))</f>
        <v/>
      </c>
      <c r="C92" s="334" t="str">
        <f t="array" ref="C92">IF($O92="","",INDEX(tabelka_1,SMALL(IF(zesp!$R$13:$R$83=$O92,ROW(zesp!$R$13:$R$83)-ROW(zesp!$R$13)+1),COUNTIF($O$11:$O92,$O92)),COLUMNS($B$11:C92)))</f>
        <v/>
      </c>
      <c r="D92" s="207"/>
      <c r="E92" s="185" t="str">
        <f t="array" ref="E92">IF($O92="","",INDEX(tabelka_1,SMALL(IF(zesp!$R$13:$R$83=$O92,ROW(zesp!$R$13:$R$83)-ROW(zesp!$R$13)+1),COUNTIF($O$11:$O92,$O92)),COLUMNS($B$11:E92)))</f>
        <v/>
      </c>
      <c r="F92" s="192" t="str">
        <f t="array" ref="F92">IF(OR(E92="",E92&gt;12.5),"",VLOOKUP(E92,dz_60,6))</f>
        <v/>
      </c>
      <c r="H92" s="208" t="str">
        <f t="array" ref="H92">IF($O92="","",INDEX(tabelka_1,SMALL(IF(zesp!$R$13:$R$83=$O92,ROW(zesp!$R$13:$R$83)-ROW(zesp!$R$13)+1),COUNTIF($O$11:$O92,$O92)),COLUMNS($B$11:H92)))</f>
        <v/>
      </c>
      <c r="I92" s="192" t="str">
        <f t="array" ref="I92">IF(OR(H92=0,H92=""),"",IF(J92=1,VLOOKUP(H92,dz_skok,2),IF(J92=2,VLOOKUP(H92,dz_wzw,2))))</f>
        <v/>
      </c>
      <c r="J92" s="209">
        <v>1</v>
      </c>
      <c r="K92" s="208" t="str">
        <f t="array" ref="K92">IF($O92="","",INDEX(tabelka_1,SMALL(IF(zesp!$R$13:$R$83=$O92,ROW(zesp!$R$13:$R$83)-ROW(zesp!$R$13)+1),COUNTIF($O$11:$O92,$O92)),COLUMNS($B$11:K92)))</f>
        <v/>
      </c>
      <c r="L92" s="192" t="str">
        <f t="array" ref="L92">IF(OR(K92="",K92&lt;8),"",VLOOKUP(K92,dz_p,2))</f>
        <v/>
      </c>
      <c r="M92" s="210" t="str">
        <f t="array" ref="M92">IF($O92="","",INDEX(tabelka_1,SMALL(IF(zesp!$R$13:$R$83=$O92,ROW(zesp!$R$13:$R$83)-ROW(zesp!$R$13)+1),COUNTIF($O$11:$O92,$O92)),COLUMNS($B$11:M92)))</f>
        <v/>
      </c>
      <c r="N92" s="192" t="str">
        <f t="array" ref="N92">IF(OR(M92&gt;"2:44,36",M92=""),"",VLOOKUP(M92,dz_600,2))</f>
        <v/>
      </c>
      <c r="O92" s="192" t="s">
        <v>43</v>
      </c>
      <c r="Q92" t="str">
        <f t="shared" si="5"/>
        <v/>
      </c>
    </row>
    <row r="93" spans="2:17">
      <c r="B93" s="185" t="str">
        <f t="array" ref="B93">IF(O93="","",RANK(O93,$O$11:$O$180,0))</f>
        <v/>
      </c>
      <c r="C93" s="334" t="str">
        <f t="array" ref="C93">IF($O93="","",INDEX(tabelka_1,SMALL(IF(zesp!$R$13:$R$83=$O93,ROW(zesp!$R$13:$R$83)-ROW(zesp!$R$13)+1),COUNTIF($O$11:$O93,$O93)),COLUMNS($B$11:C93)))</f>
        <v/>
      </c>
      <c r="D93" s="207"/>
      <c r="E93" s="185" t="str">
        <f t="array" ref="E93">IF($O93="","",INDEX(tabelka_1,SMALL(IF(zesp!$R$13:$R$83=$O93,ROW(zesp!$R$13:$R$83)-ROW(zesp!$R$13)+1),COUNTIF($O$11:$O93,$O93)),COLUMNS($B$11:E93)))</f>
        <v/>
      </c>
      <c r="F93" s="192" t="str">
        <f t="array" ref="F93">IF(OR(E93="",E93&gt;12.5),"",VLOOKUP(E93,dz_60,6))</f>
        <v/>
      </c>
      <c r="H93" s="208" t="str">
        <f t="array" ref="H93">IF($O93="","",INDEX(tabelka_1,SMALL(IF(zesp!$R$13:$R$83=$O93,ROW(zesp!$R$13:$R$83)-ROW(zesp!$R$13)+1),COUNTIF($O$11:$O93,$O93)),COLUMNS($B$11:H93)))</f>
        <v/>
      </c>
      <c r="I93" s="192" t="str">
        <f t="array" ref="I93">IF(OR(H93=0,H93=""),"",IF(J93=1,VLOOKUP(H93,dz_skok,2),IF(J93=2,VLOOKUP(H93,dz_wzw,2))))</f>
        <v/>
      </c>
      <c r="J93" s="209">
        <v>1</v>
      </c>
      <c r="K93" s="208" t="str">
        <f t="array" ref="K93">IF($O93="","",INDEX(tabelka_1,SMALL(IF(zesp!$R$13:$R$83=$O93,ROW(zesp!$R$13:$R$83)-ROW(zesp!$R$13)+1),COUNTIF($O$11:$O93,$O93)),COLUMNS($B$11:K93)))</f>
        <v/>
      </c>
      <c r="L93" s="192" t="str">
        <f t="array" ref="L93">IF(OR(K93="",K93&lt;8),"",VLOOKUP(K93,dz_p,2))</f>
        <v/>
      </c>
      <c r="M93" s="210" t="str">
        <f t="array" ref="M93">IF($O93="","",INDEX(tabelka_1,SMALL(IF(zesp!$R$13:$R$83=$O93,ROW(zesp!$R$13:$R$83)-ROW(zesp!$R$13)+1),COUNTIF($O$11:$O93,$O93)),COLUMNS($B$11:M93)))</f>
        <v/>
      </c>
      <c r="N93" s="192" t="str">
        <f t="array" ref="N93">IF(OR(M93&gt;"2:44,36",M93=""),"",VLOOKUP(M93,dz_600,2))</f>
        <v/>
      </c>
      <c r="O93" s="192" t="s">
        <v>43</v>
      </c>
      <c r="Q93" t="str">
        <f t="shared" si="5"/>
        <v/>
      </c>
    </row>
    <row r="94" spans="2:17">
      <c r="B94" s="185" t="str">
        <f t="array" ref="B94">IF(O94="","",RANK(O94,$O$11:$O$180,0))</f>
        <v/>
      </c>
      <c r="C94" s="334" t="str">
        <f t="array" ref="C94">IF($O94="","",INDEX(tabelka_1,SMALL(IF(zesp!$R$13:$R$83=$O94,ROW(zesp!$R$13:$R$83)-ROW(zesp!$R$13)+1),COUNTIF($O$11:$O94,$O94)),COLUMNS($B$11:C94)))</f>
        <v/>
      </c>
      <c r="D94" s="207"/>
      <c r="E94" s="185" t="str">
        <f t="array" ref="E94">IF($O94="","",INDEX(tabelka_1,SMALL(IF(zesp!$R$13:$R$83=$O94,ROW(zesp!$R$13:$R$83)-ROW(zesp!$R$13)+1),COUNTIF($O$11:$O94,$O94)),COLUMNS($B$11:E94)))</f>
        <v/>
      </c>
      <c r="F94" s="192" t="str">
        <f t="array" ref="F94">IF(OR(E94="",E94&gt;12.5),"",VLOOKUP(E94,dz_60,6))</f>
        <v/>
      </c>
      <c r="H94" s="208" t="str">
        <f t="array" ref="H94">IF($O94="","",INDEX(tabelka_1,SMALL(IF(zesp!$R$13:$R$83=$O94,ROW(zesp!$R$13:$R$83)-ROW(zesp!$R$13)+1),COUNTIF($O$11:$O94,$O94)),COLUMNS($B$11:H94)))</f>
        <v/>
      </c>
      <c r="I94" s="192" t="str">
        <f t="array" ref="I94">IF(OR(H94=0,H94=""),"",IF(J94=1,VLOOKUP(H94,dz_skok,2),IF(J94=2,VLOOKUP(H94,dz_wzw,2))))</f>
        <v/>
      </c>
      <c r="J94" s="209">
        <v>1</v>
      </c>
      <c r="K94" s="208" t="str">
        <f t="array" ref="K94">IF($O94="","",INDEX(tabelka_1,SMALL(IF(zesp!$R$13:$R$83=$O94,ROW(zesp!$R$13:$R$83)-ROW(zesp!$R$13)+1),COUNTIF($O$11:$O94,$O94)),COLUMNS($B$11:K94)))</f>
        <v/>
      </c>
      <c r="L94" s="192" t="str">
        <f t="array" ref="L94">IF(OR(K94="",K94&lt;8),"",VLOOKUP(K94,dz_p,2))</f>
        <v/>
      </c>
      <c r="M94" s="210" t="str">
        <f t="array" ref="M94">IF($O94="","",INDEX(tabelka_1,SMALL(IF(zesp!$R$13:$R$83=$O94,ROW(zesp!$R$13:$R$83)-ROW(zesp!$R$13)+1),COUNTIF($O$11:$O94,$O94)),COLUMNS($B$11:M94)))</f>
        <v/>
      </c>
      <c r="N94" s="192" t="str">
        <f t="array" ref="N94">IF(OR(M94&gt;"2:44,36",M94=""),"",VLOOKUP(M94,dz_600,2))</f>
        <v/>
      </c>
      <c r="O94" s="192" t="s">
        <v>43</v>
      </c>
      <c r="Q94" t="str">
        <f t="shared" si="5"/>
        <v/>
      </c>
    </row>
    <row r="95" spans="2:17">
      <c r="B95" s="185" t="str">
        <f t="array" ref="B95">IF(O95="","",RANK(O95,$O$11:$O$180,0))</f>
        <v/>
      </c>
      <c r="C95" s="334" t="str">
        <f t="array" ref="C95">IF($O95="","",INDEX(tabelka_1,SMALL(IF(zesp!$R$13:$R$83=$O95,ROW(zesp!$R$13:$R$83)-ROW(zesp!$R$13)+1),COUNTIF($O$11:$O95,$O95)),COLUMNS($B$11:C95)))</f>
        <v/>
      </c>
      <c r="D95" s="207"/>
      <c r="E95" s="185" t="str">
        <f t="array" ref="E95">IF($O95="","",INDEX(tabelka_1,SMALL(IF(zesp!$R$13:$R$83=$O95,ROW(zesp!$R$13:$R$83)-ROW(zesp!$R$13)+1),COUNTIF($O$11:$O95,$O95)),COLUMNS($B$11:E95)))</f>
        <v/>
      </c>
      <c r="F95" s="192" t="str">
        <f t="array" ref="F95">IF(OR(E95="",E95&gt;12.5),"",VLOOKUP(E95,dz_60,6))</f>
        <v/>
      </c>
      <c r="H95" s="208" t="str">
        <f t="array" ref="H95">IF($O95="","",INDEX(tabelka_1,SMALL(IF(zesp!$R$13:$R$83=$O95,ROW(zesp!$R$13:$R$83)-ROW(zesp!$R$13)+1),COUNTIF($O$11:$O95,$O95)),COLUMNS($B$11:H95)))</f>
        <v/>
      </c>
      <c r="I95" s="192" t="str">
        <f t="array" ref="I95">IF(OR(H95=0,H95=""),"",IF(J95=1,VLOOKUP(H95,dz_skok,2),IF(J95=2,VLOOKUP(H95,dz_wzw,2))))</f>
        <v/>
      </c>
      <c r="J95" s="209">
        <v>1</v>
      </c>
      <c r="K95" s="208" t="str">
        <f t="array" ref="K95">IF($O95="","",INDEX(tabelka_1,SMALL(IF(zesp!$R$13:$R$83=$O95,ROW(zesp!$R$13:$R$83)-ROW(zesp!$R$13)+1),COUNTIF($O$11:$O95,$O95)),COLUMNS($B$11:K95)))</f>
        <v/>
      </c>
      <c r="L95" s="192" t="str">
        <f t="array" ref="L95">IF(OR(K95="",K95&lt;8),"",VLOOKUP(K95,dz_p,2))</f>
        <v/>
      </c>
      <c r="M95" s="210" t="str">
        <f t="array" ref="M95">IF($O95="","",INDEX(tabelka_1,SMALL(IF(zesp!$R$13:$R$83=$O95,ROW(zesp!$R$13:$R$83)-ROW(zesp!$R$13)+1),COUNTIF($O$11:$O95,$O95)),COLUMNS($B$11:M95)))</f>
        <v/>
      </c>
      <c r="N95" s="192" t="str">
        <f t="array" ref="N95">IF(OR(M95&gt;"2:44,36",M95=""),"",VLOOKUP(M95,dz_600,2))</f>
        <v/>
      </c>
      <c r="O95" s="192" t="s">
        <v>43</v>
      </c>
      <c r="Q95" t="str">
        <f t="shared" si="5"/>
        <v/>
      </c>
    </row>
    <row r="96" spans="2:17">
      <c r="B96" s="185" t="str">
        <f t="array" ref="B96">IF(O96="","",RANK(O96,$O$11:$O$180,0))</f>
        <v/>
      </c>
      <c r="C96" s="334" t="str">
        <f t="array" ref="C96">IF($O96="","",INDEX(tabelka_1,SMALL(IF(zesp!$R$13:$R$83=$O96,ROW(zesp!$R$13:$R$83)-ROW(zesp!$R$13)+1),COUNTIF($O$11:$O96,$O96)),COLUMNS($B$11:C96)))</f>
        <v/>
      </c>
      <c r="D96" s="207"/>
      <c r="E96" s="185" t="str">
        <f t="array" ref="E96">IF($O96="","",INDEX(tabelka_1,SMALL(IF(zesp!$R$13:$R$83=$O96,ROW(zesp!$R$13:$R$83)-ROW(zesp!$R$13)+1),COUNTIF($O$11:$O96,$O96)),COLUMNS($B$11:E96)))</f>
        <v/>
      </c>
      <c r="F96" s="192" t="str">
        <f t="array" ref="F96">IF(OR(E96="",E96&gt;12.5),"",VLOOKUP(E96,dz_60,6))</f>
        <v/>
      </c>
      <c r="H96" s="208" t="str">
        <f t="array" ref="H96">IF($O96="","",INDEX(tabelka_1,SMALL(IF(zesp!$R$13:$R$83=$O96,ROW(zesp!$R$13:$R$83)-ROW(zesp!$R$13)+1),COUNTIF($O$11:$O96,$O96)),COLUMNS($B$11:H96)))</f>
        <v/>
      </c>
      <c r="I96" s="192" t="str">
        <f t="array" ref="I96">IF(OR(H96=0,H96=""),"",IF(J96=1,VLOOKUP(H96,dz_skok,2),IF(J96=2,VLOOKUP(H96,dz_wzw,2))))</f>
        <v/>
      </c>
      <c r="J96" s="209">
        <v>1</v>
      </c>
      <c r="K96" s="208" t="str">
        <f t="array" ref="K96">IF($O96="","",INDEX(tabelka_1,SMALL(IF(zesp!$R$13:$R$83=$O96,ROW(zesp!$R$13:$R$83)-ROW(zesp!$R$13)+1),COUNTIF($O$11:$O96,$O96)),COLUMNS($B$11:K96)))</f>
        <v/>
      </c>
      <c r="L96" s="192" t="str">
        <f t="array" ref="L96">IF(OR(K96="",K96&lt;8),"",VLOOKUP(K96,dz_p,2))</f>
        <v/>
      </c>
      <c r="M96" s="210" t="str">
        <f t="array" ref="M96">IF($O96="","",INDEX(tabelka_1,SMALL(IF(zesp!$R$13:$R$83=$O96,ROW(zesp!$R$13:$R$83)-ROW(zesp!$R$13)+1),COUNTIF($O$11:$O96,$O96)),COLUMNS($B$11:M96)))</f>
        <v/>
      </c>
      <c r="N96" s="192" t="str">
        <f t="array" ref="N96">IF(OR(M96&gt;"2:44,36",M96=""),"",VLOOKUP(M96,dz_600,2))</f>
        <v/>
      </c>
      <c r="O96" s="192" t="s">
        <v>43</v>
      </c>
      <c r="Q96" t="str">
        <f t="shared" si="5"/>
        <v/>
      </c>
    </row>
    <row r="97" spans="2:17">
      <c r="B97" s="185" t="str">
        <f t="array" ref="B97">IF(O97="","",RANK(O97,$O$11:$O$180,0))</f>
        <v/>
      </c>
      <c r="C97" s="334" t="str">
        <f t="array" ref="C97">IF($O97="","",INDEX(tabelka_1,SMALL(IF(zesp!$R$13:$R$83=$O97,ROW(zesp!$R$13:$R$83)-ROW(zesp!$R$13)+1),COUNTIF($O$11:$O97,$O97)),COLUMNS($B$11:C97)))</f>
        <v/>
      </c>
      <c r="D97" s="207"/>
      <c r="E97" s="185" t="str">
        <f t="array" ref="E97">IF($O97="","",INDEX(tabelka_1,SMALL(IF(zesp!$R$13:$R$83=$O97,ROW(zesp!$R$13:$R$83)-ROW(zesp!$R$13)+1),COUNTIF($O$11:$O97,$O97)),COLUMNS($B$11:E97)))</f>
        <v/>
      </c>
      <c r="F97" s="192" t="str">
        <f t="array" ref="F97">IF(OR(E97="",E97&gt;12.5),"",VLOOKUP(E97,dz_60,6))</f>
        <v/>
      </c>
      <c r="H97" s="208" t="str">
        <f t="array" ref="H97">IF($O97="","",INDEX(tabelka_1,SMALL(IF(zesp!$R$13:$R$83=$O97,ROW(zesp!$R$13:$R$83)-ROW(zesp!$R$13)+1),COUNTIF($O$11:$O97,$O97)),COLUMNS($B$11:H97)))</f>
        <v/>
      </c>
      <c r="I97" s="192" t="str">
        <f t="array" ref="I97">IF(OR(H97=0,H97=""),"",IF(J97=1,VLOOKUP(H97,dz_skok,2),IF(J97=2,VLOOKUP(H97,dz_wzw,2))))</f>
        <v/>
      </c>
      <c r="J97" s="209">
        <v>1</v>
      </c>
      <c r="K97" s="208" t="str">
        <f t="array" ref="K97">IF($O97="","",INDEX(tabelka_1,SMALL(IF(zesp!$R$13:$R$83=$O97,ROW(zesp!$R$13:$R$83)-ROW(zesp!$R$13)+1),COUNTIF($O$11:$O97,$O97)),COLUMNS($B$11:K97)))</f>
        <v/>
      </c>
      <c r="L97" s="192" t="str">
        <f t="array" ref="L97">IF(OR(K97="",K97&lt;8),"",VLOOKUP(K97,dz_p,2))</f>
        <v/>
      </c>
      <c r="M97" s="210" t="str">
        <f t="array" ref="M97">IF($O97="","",INDEX(tabelka_1,SMALL(IF(zesp!$R$13:$R$83=$O97,ROW(zesp!$R$13:$R$83)-ROW(zesp!$R$13)+1),COUNTIF($O$11:$O97,$O97)),COLUMNS($B$11:M97)))</f>
        <v/>
      </c>
      <c r="N97" s="192" t="str">
        <f t="array" ref="N97">IF(OR(M97&gt;"2:44,36",M97=""),"",VLOOKUP(M97,dz_600,2))</f>
        <v/>
      </c>
      <c r="O97" s="192" t="s">
        <v>43</v>
      </c>
      <c r="Q97" t="str">
        <f t="shared" si="5"/>
        <v/>
      </c>
    </row>
    <row r="98" spans="2:17">
      <c r="B98" s="185" t="str">
        <f t="array" ref="B98">IF(O98="","",RANK(O98,$O$11:$O$180,0))</f>
        <v/>
      </c>
      <c r="C98" s="334" t="str">
        <f t="array" ref="C98">IF($O98="","",INDEX(tabelka_1,SMALL(IF(zesp!$R$13:$R$83=$O98,ROW(zesp!$R$13:$R$83)-ROW(zesp!$R$13)+1),COUNTIF($O$11:$O98,$O98)),COLUMNS($B$11:C98)))</f>
        <v/>
      </c>
      <c r="D98" s="207"/>
      <c r="E98" s="185" t="str">
        <f t="array" ref="E98">IF($O98="","",INDEX(tabelka_1,SMALL(IF(zesp!$R$13:$R$83=$O98,ROW(zesp!$R$13:$R$83)-ROW(zesp!$R$13)+1),COUNTIF($O$11:$O98,$O98)),COLUMNS($B$11:E98)))</f>
        <v/>
      </c>
      <c r="F98" s="192" t="str">
        <f t="array" ref="F98">IF(OR(E98="",E98&gt;12.5),"",VLOOKUP(E98,dz_60,6))</f>
        <v/>
      </c>
      <c r="H98" s="208" t="str">
        <f t="array" ref="H98">IF($O98="","",INDEX(tabelka_1,SMALL(IF(zesp!$R$13:$R$83=$O98,ROW(zesp!$R$13:$R$83)-ROW(zesp!$R$13)+1),COUNTIF($O$11:$O98,$O98)),COLUMNS($B$11:H98)))</f>
        <v/>
      </c>
      <c r="I98" s="192" t="str">
        <f t="array" ref="I98">IF(OR(H98=0,H98=""),"",IF(J98=1,VLOOKUP(H98,dz_skok,2),IF(J98=2,VLOOKUP(H98,dz_wzw,2))))</f>
        <v/>
      </c>
      <c r="J98" s="209">
        <v>1</v>
      </c>
      <c r="K98" s="208" t="str">
        <f t="array" ref="K98">IF($O98="","",INDEX(tabelka_1,SMALL(IF(zesp!$R$13:$R$83=$O98,ROW(zesp!$R$13:$R$83)-ROW(zesp!$R$13)+1),COUNTIF($O$11:$O98,$O98)),COLUMNS($B$11:K98)))</f>
        <v/>
      </c>
      <c r="L98" s="192" t="str">
        <f t="array" ref="L98">IF(OR(K98="",K98&lt;8),"",VLOOKUP(K98,dz_p,2))</f>
        <v/>
      </c>
      <c r="M98" s="210" t="str">
        <f t="array" ref="M98">IF($O98="","",INDEX(tabelka_1,SMALL(IF(zesp!$R$13:$R$83=$O98,ROW(zesp!$R$13:$R$83)-ROW(zesp!$R$13)+1),COUNTIF($O$11:$O98,$O98)),COLUMNS($B$11:M98)))</f>
        <v/>
      </c>
      <c r="N98" s="192" t="str">
        <f t="array" ref="N98">IF(OR(M98&gt;"2:44,36",M98=""),"",VLOOKUP(M98,dz_600,2))</f>
        <v/>
      </c>
      <c r="O98" s="192" t="s">
        <v>43</v>
      </c>
      <c r="Q98" t="str">
        <f t="shared" si="5"/>
        <v/>
      </c>
    </row>
    <row r="99" spans="2:17">
      <c r="B99" s="185" t="str">
        <f t="array" ref="B99">IF(O99="","",RANK(O99,$O$11:$O$180,0))</f>
        <v/>
      </c>
      <c r="C99" s="334" t="str">
        <f t="array" ref="C99">IF($O99="","",INDEX(tabelka_1,SMALL(IF(zesp!$R$13:$R$83=$O99,ROW(zesp!$R$13:$R$83)-ROW(zesp!$R$13)+1),COUNTIF($O$11:$O99,$O99)),COLUMNS($B$11:C99)))</f>
        <v/>
      </c>
      <c r="D99" s="207"/>
      <c r="E99" s="185" t="str">
        <f t="array" ref="E99">IF($O99="","",INDEX(tabelka_1,SMALL(IF(zesp!$R$13:$R$83=$O99,ROW(zesp!$R$13:$R$83)-ROW(zesp!$R$13)+1),COUNTIF($O$11:$O99,$O99)),COLUMNS($B$11:E99)))</f>
        <v/>
      </c>
      <c r="F99" s="192" t="str">
        <f t="array" ref="F99">IF(OR(E99="",E99&gt;12.5),"",VLOOKUP(E99,dz_60,6))</f>
        <v/>
      </c>
      <c r="H99" s="208" t="str">
        <f t="array" ref="H99">IF($O99="","",INDEX(tabelka_1,SMALL(IF(zesp!$R$13:$R$83=$O99,ROW(zesp!$R$13:$R$83)-ROW(zesp!$R$13)+1),COUNTIF($O$11:$O99,$O99)),COLUMNS($B$11:H99)))</f>
        <v/>
      </c>
      <c r="I99" s="192" t="str">
        <f t="array" ref="I99">IF(OR(H99=0,H99=""),"",IF(J99=1,VLOOKUP(H99,dz_skok,2),IF(J99=2,VLOOKUP(H99,dz_wzw,2))))</f>
        <v/>
      </c>
      <c r="J99" s="209">
        <v>1</v>
      </c>
      <c r="K99" s="208" t="str">
        <f t="array" ref="K99">IF($O99="","",INDEX(tabelka_1,SMALL(IF(zesp!$R$13:$R$83=$O99,ROW(zesp!$R$13:$R$83)-ROW(zesp!$R$13)+1),COUNTIF($O$11:$O99,$O99)),COLUMNS($B$11:K99)))</f>
        <v/>
      </c>
      <c r="L99" s="192" t="str">
        <f t="array" ref="L99">IF(OR(K99="",K99&lt;8),"",VLOOKUP(K99,dz_p,2))</f>
        <v/>
      </c>
      <c r="M99" s="210" t="str">
        <f t="array" ref="M99">IF($O99="","",INDEX(tabelka_1,SMALL(IF(zesp!$R$13:$R$83=$O99,ROW(zesp!$R$13:$R$83)-ROW(zesp!$R$13)+1),COUNTIF($O$11:$O99,$O99)),COLUMNS($B$11:M99)))</f>
        <v/>
      </c>
      <c r="N99" s="192" t="str">
        <f t="array" ref="N99">IF(OR(M99&gt;"2:44,36",M99=""),"",VLOOKUP(M99,dz_600,2))</f>
        <v/>
      </c>
      <c r="O99" s="192" t="s">
        <v>43</v>
      </c>
      <c r="Q99" t="str">
        <f t="shared" si="5"/>
        <v/>
      </c>
    </row>
    <row r="100" spans="2:17">
      <c r="B100" s="185" t="str">
        <f t="array" ref="B100">IF(O100="","",RANK(O100,$O$11:$O$180,0))</f>
        <v/>
      </c>
      <c r="C100" s="334" t="str">
        <f t="array" ref="C100">IF($O100="","",INDEX(tabelka_1,SMALL(IF(zesp!$R$13:$R$83=$O100,ROW(zesp!$R$13:$R$83)-ROW(zesp!$R$13)+1),COUNTIF($O$11:$O100,$O100)),COLUMNS($B$11:C100)))</f>
        <v/>
      </c>
      <c r="D100" s="207"/>
      <c r="E100" s="185" t="str">
        <f t="array" ref="E100">IF($O100="","",INDEX(tabelka_1,SMALL(IF(zesp!$R$13:$R$83=$O100,ROW(zesp!$R$13:$R$83)-ROW(zesp!$R$13)+1),COUNTIF($O$11:$O100,$O100)),COLUMNS($B$11:E100)))</f>
        <v/>
      </c>
      <c r="F100" s="192" t="str">
        <f t="array" ref="F100">IF(OR(E100="",E100&gt;12.5),"",VLOOKUP(E100,dz_60,6))</f>
        <v/>
      </c>
      <c r="H100" s="208" t="str">
        <f t="array" ref="H100">IF($O100="","",INDEX(tabelka_1,SMALL(IF(zesp!$R$13:$R$83=$O100,ROW(zesp!$R$13:$R$83)-ROW(zesp!$R$13)+1),COUNTIF($O$11:$O100,$O100)),COLUMNS($B$11:H100)))</f>
        <v/>
      </c>
      <c r="I100" s="192" t="str">
        <f t="array" ref="I100">IF(OR(H100=0,H100=""),"",IF(J100=1,VLOOKUP(H100,dz_skok,2),IF(J100=2,VLOOKUP(H100,dz_wzw,2))))</f>
        <v/>
      </c>
      <c r="J100" s="209">
        <v>1</v>
      </c>
      <c r="K100" s="208" t="str">
        <f t="array" ref="K100">IF($O100="","",INDEX(tabelka_1,SMALL(IF(zesp!$R$13:$R$83=$O100,ROW(zesp!$R$13:$R$83)-ROW(zesp!$R$13)+1),COUNTIF($O$11:$O100,$O100)),COLUMNS($B$11:K100)))</f>
        <v/>
      </c>
      <c r="L100" s="192" t="str">
        <f t="array" ref="L100">IF(OR(K100="",K100&lt;8),"",VLOOKUP(K100,dz_p,2))</f>
        <v/>
      </c>
      <c r="M100" s="210" t="str">
        <f t="array" ref="M100">IF($O100="","",INDEX(tabelka_1,SMALL(IF(zesp!$R$13:$R$83=$O100,ROW(zesp!$R$13:$R$83)-ROW(zesp!$R$13)+1),COUNTIF($O$11:$O100,$O100)),COLUMNS($B$11:M100)))</f>
        <v/>
      </c>
      <c r="N100" s="192" t="str">
        <f t="array" ref="N100">IF(OR(M100&gt;"2:44,36",M100=""),"",VLOOKUP(M100,dz_600,2))</f>
        <v/>
      </c>
      <c r="O100" s="192" t="s">
        <v>43</v>
      </c>
      <c r="Q100" t="str">
        <f t="shared" si="5"/>
        <v/>
      </c>
    </row>
    <row r="101" spans="2:17">
      <c r="B101" s="185" t="str">
        <f t="array" ref="B101">IF(O101="","",RANK(O101,$O$11:$O$180,0))</f>
        <v/>
      </c>
      <c r="C101" s="334" t="str">
        <f t="array" ref="C101">IF($O101="","",INDEX(tabelka_1,SMALL(IF(zesp!$R$13:$R$83=$O101,ROW(zesp!$R$13:$R$83)-ROW(zesp!$R$13)+1),COUNTIF($O$11:$O101,$O101)),COLUMNS($B$11:C101)))</f>
        <v/>
      </c>
      <c r="D101" s="207"/>
      <c r="E101" s="185" t="str">
        <f t="array" ref="E101">IF($O101="","",INDEX(tabelka_1,SMALL(IF(zesp!$R$13:$R$83=$O101,ROW(zesp!$R$13:$R$83)-ROW(zesp!$R$13)+1),COUNTIF($O$11:$O101,$O101)),COLUMNS($B$11:E101)))</f>
        <v/>
      </c>
      <c r="F101" s="192" t="str">
        <f t="array" ref="F101">IF(OR(E101="",E101&gt;12.5),"",VLOOKUP(E101,dz_60,6))</f>
        <v/>
      </c>
      <c r="H101" s="208" t="str">
        <f t="array" ref="H101">IF($O101="","",INDEX(tabelka_1,SMALL(IF(zesp!$R$13:$R$83=$O101,ROW(zesp!$R$13:$R$83)-ROW(zesp!$R$13)+1),COUNTIF($O$11:$O101,$O101)),COLUMNS($B$11:H101)))</f>
        <v/>
      </c>
      <c r="I101" s="192" t="str">
        <f t="array" ref="I101">IF(OR(H101=0,H101=""),"",IF(J101=1,VLOOKUP(H101,dz_skok,2),IF(J101=2,VLOOKUP(H101,dz_wzw,2))))</f>
        <v/>
      </c>
      <c r="J101" s="209">
        <v>1</v>
      </c>
      <c r="K101" s="208" t="str">
        <f t="array" ref="K101">IF($O101="","",INDEX(tabelka_1,SMALL(IF(zesp!$R$13:$R$83=$O101,ROW(zesp!$R$13:$R$83)-ROW(zesp!$R$13)+1),COUNTIF($O$11:$O101,$O101)),COLUMNS($B$11:K101)))</f>
        <v/>
      </c>
      <c r="L101" s="192" t="str">
        <f t="array" ref="L101">IF(OR(K101="",K101&lt;8),"",VLOOKUP(K101,dz_p,2))</f>
        <v/>
      </c>
      <c r="M101" s="210" t="str">
        <f t="array" ref="M101">IF($O101="","",INDEX(tabelka_1,SMALL(IF(zesp!$R$13:$R$83=$O101,ROW(zesp!$R$13:$R$83)-ROW(zesp!$R$13)+1),COUNTIF($O$11:$O101,$O101)),COLUMNS($B$11:M101)))</f>
        <v/>
      </c>
      <c r="N101" s="192" t="str">
        <f t="array" ref="N101">IF(OR(M101&gt;"2:44,36",M101=""),"",VLOOKUP(M101,dz_600,2))</f>
        <v/>
      </c>
      <c r="O101" s="192" t="s">
        <v>43</v>
      </c>
      <c r="Q101" t="str">
        <f t="shared" si="5"/>
        <v/>
      </c>
    </row>
    <row r="102" spans="2:17">
      <c r="B102" s="185" t="str">
        <f t="array" ref="B102">IF(O102="","",RANK(O102,$O$11:$O$180,0))</f>
        <v/>
      </c>
      <c r="C102" s="334" t="str">
        <f t="array" ref="C102">IF($O102="","",INDEX(tabelka_1,SMALL(IF(zesp!$R$13:$R$83=$O102,ROW(zesp!$R$13:$R$83)-ROW(zesp!$R$13)+1),COUNTIF($O$11:$O102,$O102)),COLUMNS($B$11:C102)))</f>
        <v/>
      </c>
      <c r="D102" s="207"/>
      <c r="E102" s="185" t="str">
        <f t="array" ref="E102">IF($O102="","",INDEX(tabelka_1,SMALL(IF(zesp!$R$13:$R$83=$O102,ROW(zesp!$R$13:$R$83)-ROW(zesp!$R$13)+1),COUNTIF($O$11:$O102,$O102)),COLUMNS($B$11:E102)))</f>
        <v/>
      </c>
      <c r="F102" s="192" t="str">
        <f t="array" ref="F102">IF(OR(E102="",E102&gt;12.5),"",VLOOKUP(E102,dz_60,6))</f>
        <v/>
      </c>
      <c r="H102" s="208" t="str">
        <f t="array" ref="H102">IF($O102="","",INDEX(tabelka_1,SMALL(IF(zesp!$R$13:$R$83=$O102,ROW(zesp!$R$13:$R$83)-ROW(zesp!$R$13)+1),COUNTIF($O$11:$O102,$O102)),COLUMNS($B$11:H102)))</f>
        <v/>
      </c>
      <c r="I102" s="192" t="str">
        <f t="array" ref="I102">IF(OR(H102=0,H102=""),"",IF(J102=1,VLOOKUP(H102,dz_skok,2),IF(J102=2,VLOOKUP(H102,dz_wzw,2))))</f>
        <v/>
      </c>
      <c r="J102" s="209">
        <v>1</v>
      </c>
      <c r="K102" s="208" t="str">
        <f t="array" ref="K102">IF($O102="","",INDEX(tabelka_1,SMALL(IF(zesp!$R$13:$R$83=$O102,ROW(zesp!$R$13:$R$83)-ROW(zesp!$R$13)+1),COUNTIF($O$11:$O102,$O102)),COLUMNS($B$11:K102)))</f>
        <v/>
      </c>
      <c r="L102" s="192" t="str">
        <f t="array" ref="L102">IF(OR(K102="",K102&lt;8),"",VLOOKUP(K102,dz_p,2))</f>
        <v/>
      </c>
      <c r="M102" s="210" t="str">
        <f t="array" ref="M102">IF($O102="","",INDEX(tabelka_1,SMALL(IF(zesp!$R$13:$R$83=$O102,ROW(zesp!$R$13:$R$83)-ROW(zesp!$R$13)+1),COUNTIF($O$11:$O102,$O102)),COLUMNS($B$11:M102)))</f>
        <v/>
      </c>
      <c r="N102" s="192" t="str">
        <f t="array" ref="N102">IF(OR(M102&gt;"2:44,36",M102=""),"",VLOOKUP(M102,dz_600,2))</f>
        <v/>
      </c>
      <c r="O102" s="192" t="s">
        <v>43</v>
      </c>
      <c r="Q102" t="str">
        <f t="shared" si="5"/>
        <v/>
      </c>
    </row>
    <row r="103" spans="2:17">
      <c r="B103" s="185" t="str">
        <f t="array" ref="B103">IF(O103="","",RANK(O103,$O$11:$O$180,0))</f>
        <v/>
      </c>
      <c r="C103" s="334" t="str">
        <f t="array" ref="C103">IF($O103="","",INDEX(tabelka_1,SMALL(IF(zesp!$R$13:$R$83=$O103,ROW(zesp!$R$13:$R$83)-ROW(zesp!$R$13)+1),COUNTIF($O$11:$O103,$O103)),COLUMNS($B$11:C103)))</f>
        <v/>
      </c>
      <c r="D103" s="207"/>
      <c r="E103" s="185" t="str">
        <f t="array" ref="E103">IF($O103="","",INDEX(tabelka_1,SMALL(IF(zesp!$R$13:$R$83=$O103,ROW(zesp!$R$13:$R$83)-ROW(zesp!$R$13)+1),COUNTIF($O$11:$O103,$O103)),COLUMNS($B$11:E103)))</f>
        <v/>
      </c>
      <c r="F103" s="192" t="str">
        <f t="array" ref="F103">IF(OR(E103="",E103&gt;12.5),"",VLOOKUP(E103,dz_60,6))</f>
        <v/>
      </c>
      <c r="H103" s="208" t="str">
        <f t="array" ref="H103">IF($O103="","",INDEX(tabelka_1,SMALL(IF(zesp!$R$13:$R$83=$O103,ROW(zesp!$R$13:$R$83)-ROW(zesp!$R$13)+1),COUNTIF($O$11:$O103,$O103)),COLUMNS($B$11:H103)))</f>
        <v/>
      </c>
      <c r="I103" s="192" t="str">
        <f t="array" ref="I103">IF(OR(H103=0,H103=""),"",IF(J103=1,VLOOKUP(H103,dz_skok,2),IF(J103=2,VLOOKUP(H103,dz_wzw,2))))</f>
        <v/>
      </c>
      <c r="J103" s="209">
        <v>1</v>
      </c>
      <c r="K103" s="208" t="str">
        <f t="array" ref="K103">IF($O103="","",INDEX(tabelka_1,SMALL(IF(zesp!$R$13:$R$83=$O103,ROW(zesp!$R$13:$R$83)-ROW(zesp!$R$13)+1),COUNTIF($O$11:$O103,$O103)),COLUMNS($B$11:K103)))</f>
        <v/>
      </c>
      <c r="L103" s="192" t="str">
        <f t="array" ref="L103">IF(OR(K103="",K103&lt;8),"",VLOOKUP(K103,dz_p,2))</f>
        <v/>
      </c>
      <c r="M103" s="210" t="str">
        <f t="array" ref="M103">IF($O103="","",INDEX(tabelka_1,SMALL(IF(zesp!$R$13:$R$83=$O103,ROW(zesp!$R$13:$R$83)-ROW(zesp!$R$13)+1),COUNTIF($O$11:$O103,$O103)),COLUMNS($B$11:M103)))</f>
        <v/>
      </c>
      <c r="N103" s="192" t="str">
        <f t="array" ref="N103">IF(OR(M103&gt;"2:44,36",M103=""),"",VLOOKUP(M103,dz_600,2))</f>
        <v/>
      </c>
      <c r="O103" s="192" t="s">
        <v>43</v>
      </c>
      <c r="Q103" t="str">
        <f t="shared" si="5"/>
        <v/>
      </c>
    </row>
    <row r="104" spans="2:17">
      <c r="B104" s="185" t="str">
        <f t="array" ref="B104">IF(O104="","",RANK(O104,$O$11:$O$180,0))</f>
        <v/>
      </c>
      <c r="C104" s="334" t="str">
        <f t="array" ref="C104">IF($O104="","",INDEX(tabelka_1,SMALL(IF(zesp!$R$13:$R$83=$O104,ROW(zesp!$R$13:$R$83)-ROW(zesp!$R$13)+1),COUNTIF($O$11:$O104,$O104)),COLUMNS($B$11:C104)))</f>
        <v/>
      </c>
      <c r="D104" s="207"/>
      <c r="E104" s="185" t="str">
        <f t="array" ref="E104">IF($O104="","",INDEX(tabelka_1,SMALL(IF(zesp!$R$13:$R$83=$O104,ROW(zesp!$R$13:$R$83)-ROW(zesp!$R$13)+1),COUNTIF($O$11:$O104,$O104)),COLUMNS($B$11:E104)))</f>
        <v/>
      </c>
      <c r="F104" s="192" t="str">
        <f t="array" ref="F104">IF(OR(E104="",E104&gt;12.5),"",VLOOKUP(E104,dz_60,6))</f>
        <v/>
      </c>
      <c r="H104" s="208" t="str">
        <f t="array" ref="H104">IF($O104="","",INDEX(tabelka_1,SMALL(IF(zesp!$R$13:$R$83=$O104,ROW(zesp!$R$13:$R$83)-ROW(zesp!$R$13)+1),COUNTIF($O$11:$O104,$O104)),COLUMNS($B$11:H104)))</f>
        <v/>
      </c>
      <c r="I104" s="192" t="str">
        <f t="array" ref="I104">IF(OR(H104=0,H104=""),"",IF(J104=1,VLOOKUP(H104,dz_skok,2),IF(J104=2,VLOOKUP(H104,dz_wzw,2))))</f>
        <v/>
      </c>
      <c r="J104" s="209">
        <v>1</v>
      </c>
      <c r="K104" s="208" t="str">
        <f t="array" ref="K104">IF($O104="","",INDEX(tabelka_1,SMALL(IF(zesp!$R$13:$R$83=$O104,ROW(zesp!$R$13:$R$83)-ROW(zesp!$R$13)+1),COUNTIF($O$11:$O104,$O104)),COLUMNS($B$11:K104)))</f>
        <v/>
      </c>
      <c r="L104" s="192" t="str">
        <f t="array" ref="L104">IF(OR(K104="",K104&lt;8),"",VLOOKUP(K104,dz_p,2))</f>
        <v/>
      </c>
      <c r="M104" s="210" t="str">
        <f t="array" ref="M104">IF($O104="","",INDEX(tabelka_1,SMALL(IF(zesp!$R$13:$R$83=$O104,ROW(zesp!$R$13:$R$83)-ROW(zesp!$R$13)+1),COUNTIF($O$11:$O104,$O104)),COLUMNS($B$11:M104)))</f>
        <v/>
      </c>
      <c r="N104" s="192" t="str">
        <f t="array" ref="N104">IF(OR(M104&gt;"2:44,36",M104=""),"",VLOOKUP(M104,dz_600,2))</f>
        <v/>
      </c>
      <c r="O104" s="192" t="s">
        <v>43</v>
      </c>
      <c r="Q104" t="str">
        <f t="shared" si="5"/>
        <v/>
      </c>
    </row>
    <row r="105" spans="2:17">
      <c r="B105" s="185" t="str">
        <f t="array" ref="B105">IF(O105="","",RANK(O105,$O$11:$O$180,0))</f>
        <v/>
      </c>
      <c r="C105" s="334" t="str">
        <f t="array" ref="C105">IF($O105="","",INDEX(tabelka_1,SMALL(IF(zesp!$R$13:$R$83=$O105,ROW(zesp!$R$13:$R$83)-ROW(zesp!$R$13)+1),COUNTIF($O$11:$O105,$O105)),COLUMNS($B$11:C105)))</f>
        <v/>
      </c>
      <c r="D105" s="207"/>
      <c r="E105" s="185" t="str">
        <f t="array" ref="E105">IF($O105="","",INDEX(tabelka_1,SMALL(IF(zesp!$R$13:$R$83=$O105,ROW(zesp!$R$13:$R$83)-ROW(zesp!$R$13)+1),COUNTIF($O$11:$O105,$O105)),COLUMNS($B$11:E105)))</f>
        <v/>
      </c>
      <c r="F105" s="192" t="str">
        <f t="array" ref="F105">IF(OR(E105="",E105&gt;12.5),"",VLOOKUP(E105,dz_60,6))</f>
        <v/>
      </c>
      <c r="H105" s="208" t="str">
        <f t="array" ref="H105">IF($O105="","",INDEX(tabelka_1,SMALL(IF(zesp!$R$13:$R$83=$O105,ROW(zesp!$R$13:$R$83)-ROW(zesp!$R$13)+1),COUNTIF($O$11:$O105,$O105)),COLUMNS($B$11:H105)))</f>
        <v/>
      </c>
      <c r="I105" s="192" t="str">
        <f t="array" ref="I105">IF(OR(H105=0,H105=""),"",IF(J105=1,VLOOKUP(H105,dz_skok,2),IF(J105=2,VLOOKUP(H105,dz_wzw,2))))</f>
        <v/>
      </c>
      <c r="J105" s="209">
        <v>1</v>
      </c>
      <c r="K105" s="208" t="str">
        <f t="array" ref="K105">IF($O105="","",INDEX(tabelka_1,SMALL(IF(zesp!$R$13:$R$83=$O105,ROW(zesp!$R$13:$R$83)-ROW(zesp!$R$13)+1),COUNTIF($O$11:$O105,$O105)),COLUMNS($B$11:K105)))</f>
        <v/>
      </c>
      <c r="L105" s="192" t="str">
        <f t="array" ref="L105">IF(OR(K105="",K105&lt;8),"",VLOOKUP(K105,dz_p,2))</f>
        <v/>
      </c>
      <c r="M105" s="210" t="str">
        <f t="array" ref="M105">IF($O105="","",INDEX(tabelka_1,SMALL(IF(zesp!$R$13:$R$83=$O105,ROW(zesp!$R$13:$R$83)-ROW(zesp!$R$13)+1),COUNTIF($O$11:$O105,$O105)),COLUMNS($B$11:M105)))</f>
        <v/>
      </c>
      <c r="N105" s="192" t="str">
        <f t="array" ref="N105">IF(OR(M105&gt;"2:44,36",M105=""),"",VLOOKUP(M105,dz_600,2))</f>
        <v/>
      </c>
      <c r="O105" s="192" t="s">
        <v>43</v>
      </c>
      <c r="Q105" t="str">
        <f t="shared" si="5"/>
        <v/>
      </c>
    </row>
    <row r="106" spans="2:17">
      <c r="B106" s="185" t="str">
        <f t="array" ref="B106">IF(O106="","",RANK(O106,$O$11:$O$180,0))</f>
        <v/>
      </c>
      <c r="C106" s="334" t="str">
        <f t="array" ref="C106">IF($O106="","",INDEX(tabelka_1,SMALL(IF(zesp!$R$13:$R$83=$O106,ROW(zesp!$R$13:$R$83)-ROW(zesp!$R$13)+1),COUNTIF($O$11:$O106,$O106)),COLUMNS($B$11:C106)))</f>
        <v/>
      </c>
      <c r="D106" s="207"/>
      <c r="E106" s="185" t="str">
        <f t="array" ref="E106">IF($O106="","",INDEX(tabelka_1,SMALL(IF(zesp!$R$13:$R$83=$O106,ROW(zesp!$R$13:$R$83)-ROW(zesp!$R$13)+1),COUNTIF($O$11:$O106,$O106)),COLUMNS($B$11:E106)))</f>
        <v/>
      </c>
      <c r="F106" s="192" t="str">
        <f t="array" ref="F106">IF(OR(E106="",E106&gt;12.5),"",VLOOKUP(E106,dz_60,6))</f>
        <v/>
      </c>
      <c r="H106" s="208" t="str">
        <f t="array" ref="H106">IF($O106="","",INDEX(tabelka_1,SMALL(IF(zesp!$R$13:$R$83=$O106,ROW(zesp!$R$13:$R$83)-ROW(zesp!$R$13)+1),COUNTIF($O$11:$O106,$O106)),COLUMNS($B$11:H106)))</f>
        <v/>
      </c>
      <c r="I106" s="192" t="str">
        <f t="array" ref="I106">IF(OR(H106=0,H106=""),"",IF(J106=1,VLOOKUP(H106,dz_skok,2),IF(J106=2,VLOOKUP(H106,dz_wzw,2))))</f>
        <v/>
      </c>
      <c r="J106" s="209">
        <v>1</v>
      </c>
      <c r="K106" s="208" t="str">
        <f t="array" ref="K106">IF($O106="","",INDEX(tabelka_1,SMALL(IF(zesp!$R$13:$R$83=$O106,ROW(zesp!$R$13:$R$83)-ROW(zesp!$R$13)+1),COUNTIF($O$11:$O106,$O106)),COLUMNS($B$11:K106)))</f>
        <v/>
      </c>
      <c r="L106" s="192" t="str">
        <f t="array" ref="L106">IF(OR(K106="",K106&lt;8),"",VLOOKUP(K106,dz_p,2))</f>
        <v/>
      </c>
      <c r="M106" s="210" t="str">
        <f t="array" ref="M106">IF($O106="","",INDEX(tabelka_1,SMALL(IF(zesp!$R$13:$R$83=$O106,ROW(zesp!$R$13:$R$83)-ROW(zesp!$R$13)+1),COUNTIF($O$11:$O106,$O106)),COLUMNS($B$11:M106)))</f>
        <v/>
      </c>
      <c r="N106" s="192" t="str">
        <f t="array" ref="N106">IF(OR(M106&gt;"2:44,36",M106=""),"",VLOOKUP(M106,dz_600,2))</f>
        <v/>
      </c>
      <c r="O106" s="192" t="s">
        <v>43</v>
      </c>
      <c r="Q106" t="str">
        <f t="shared" si="5"/>
        <v/>
      </c>
    </row>
    <row r="107" spans="2:17">
      <c r="B107" s="185" t="str">
        <f t="array" ref="B107">IF(O107="","",RANK(O107,$O$11:$O$180,0))</f>
        <v/>
      </c>
      <c r="C107" s="334" t="str">
        <f t="array" ref="C107">IF($O107="","",INDEX(tabelka_1,SMALL(IF(zesp!$R$13:$R$83=$O107,ROW(zesp!$R$13:$R$83)-ROW(zesp!$R$13)+1),COUNTIF($O$11:$O107,$O107)),COLUMNS($B$11:C107)))</f>
        <v/>
      </c>
      <c r="D107" s="207"/>
      <c r="E107" s="185" t="str">
        <f t="array" ref="E107">IF($O107="","",INDEX(tabelka_1,SMALL(IF(zesp!$R$13:$R$83=$O107,ROW(zesp!$R$13:$R$83)-ROW(zesp!$R$13)+1),COUNTIF($O$11:$O107,$O107)),COLUMNS($B$11:E107)))</f>
        <v/>
      </c>
      <c r="F107" s="192" t="str">
        <f t="array" ref="F107">IF(OR(E107="",E107&gt;12.5),"",VLOOKUP(E107,dz_60,6))</f>
        <v/>
      </c>
      <c r="H107" s="208" t="str">
        <f t="array" ref="H107">IF($O107="","",INDEX(tabelka_1,SMALL(IF(zesp!$R$13:$R$83=$O107,ROW(zesp!$R$13:$R$83)-ROW(zesp!$R$13)+1),COUNTIF($O$11:$O107,$O107)),COLUMNS($B$11:H107)))</f>
        <v/>
      </c>
      <c r="I107" s="192" t="str">
        <f t="array" ref="I107">IF(OR(H107=0,H107=""),"",IF(J107=1,VLOOKUP(H107,dz_skok,2),IF(J107=2,VLOOKUP(H107,dz_wzw,2))))</f>
        <v/>
      </c>
      <c r="J107" s="209">
        <v>1</v>
      </c>
      <c r="K107" s="208" t="str">
        <f t="array" ref="K107">IF($O107="","",INDEX(tabelka_1,SMALL(IF(zesp!$R$13:$R$83=$O107,ROW(zesp!$R$13:$R$83)-ROW(zesp!$R$13)+1),COUNTIF($O$11:$O107,$O107)),COLUMNS($B$11:K107)))</f>
        <v/>
      </c>
      <c r="L107" s="192" t="str">
        <f t="array" ref="L107">IF(OR(K107="",K107&lt;8),"",VLOOKUP(K107,dz_p,2))</f>
        <v/>
      </c>
      <c r="M107" s="210" t="str">
        <f t="array" ref="M107">IF($O107="","",INDEX(tabelka_1,SMALL(IF(zesp!$R$13:$R$83=$O107,ROW(zesp!$R$13:$R$83)-ROW(zesp!$R$13)+1),COUNTIF($O$11:$O107,$O107)),COLUMNS($B$11:M107)))</f>
        <v/>
      </c>
      <c r="N107" s="192" t="str">
        <f t="array" ref="N107">IF(OR(M107&gt;"2:44,36",M107=""),"",VLOOKUP(M107,dz_600,2))</f>
        <v/>
      </c>
      <c r="O107" s="192" t="s">
        <v>43</v>
      </c>
      <c r="Q107" t="str">
        <f t="shared" si="5"/>
        <v/>
      </c>
    </row>
    <row r="108" spans="2:17">
      <c r="B108" s="185" t="str">
        <f t="array" ref="B108">IF(O108="","",RANK(O108,$O$11:$O$180,0))</f>
        <v/>
      </c>
      <c r="C108" s="334" t="str">
        <f t="array" ref="C108">IF($O108="","",INDEX(tabelka_1,SMALL(IF(zesp!$R$13:$R$83=$O108,ROW(zesp!$R$13:$R$83)-ROW(zesp!$R$13)+1),COUNTIF($O$11:$O108,$O108)),COLUMNS($B$11:C108)))</f>
        <v/>
      </c>
      <c r="D108" s="207"/>
      <c r="E108" s="185" t="str">
        <f t="array" ref="E108">IF($O108="","",INDEX(tabelka_1,SMALL(IF(zesp!$R$13:$R$83=$O108,ROW(zesp!$R$13:$R$83)-ROW(zesp!$R$13)+1),COUNTIF($O$11:$O108,$O108)),COLUMNS($B$11:E108)))</f>
        <v/>
      </c>
      <c r="F108" s="192" t="str">
        <f t="array" ref="F108">IF(OR(E108="",E108&gt;12.5),"",VLOOKUP(E108,dz_60,6))</f>
        <v/>
      </c>
      <c r="H108" s="208" t="str">
        <f t="array" ref="H108">IF($O108="","",INDEX(tabelka_1,SMALL(IF(zesp!$R$13:$R$83=$O108,ROW(zesp!$R$13:$R$83)-ROW(zesp!$R$13)+1),COUNTIF($O$11:$O108,$O108)),COLUMNS($B$11:H108)))</f>
        <v/>
      </c>
      <c r="I108" s="192" t="str">
        <f t="array" ref="I108">IF(OR(H108=0,H108=""),"",IF(J108=1,VLOOKUP(H108,dz_skok,2),IF(J108=2,VLOOKUP(H108,dz_wzw,2))))</f>
        <v/>
      </c>
      <c r="J108" s="209">
        <v>1</v>
      </c>
      <c r="K108" s="208" t="str">
        <f t="array" ref="K108">IF($O108="","",INDEX(tabelka_1,SMALL(IF(zesp!$R$13:$R$83=$O108,ROW(zesp!$R$13:$R$83)-ROW(zesp!$R$13)+1),COUNTIF($O$11:$O108,$O108)),COLUMNS($B$11:K108)))</f>
        <v/>
      </c>
      <c r="L108" s="192" t="str">
        <f t="array" ref="L108">IF(OR(K108="",K108&lt;8),"",VLOOKUP(K108,dz_p,2))</f>
        <v/>
      </c>
      <c r="M108" s="210" t="str">
        <f t="array" ref="M108">IF($O108="","",INDEX(tabelka_1,SMALL(IF(zesp!$R$13:$R$83=$O108,ROW(zesp!$R$13:$R$83)-ROW(zesp!$R$13)+1),COUNTIF($O$11:$O108,$O108)),COLUMNS($B$11:M108)))</f>
        <v/>
      </c>
      <c r="N108" s="192" t="str">
        <f t="array" ref="N108">IF(OR(M108&gt;"2:44,36",M108=""),"",VLOOKUP(M108,dz_600,2))</f>
        <v/>
      </c>
      <c r="O108" s="192" t="s">
        <v>43</v>
      </c>
      <c r="Q108" t="str">
        <f t="shared" si="5"/>
        <v/>
      </c>
    </row>
    <row r="109" spans="2:17">
      <c r="B109" s="185" t="str">
        <f t="array" ref="B109">IF(O109="","",RANK(O109,$O$11:$O$180,0))</f>
        <v/>
      </c>
      <c r="C109" s="334" t="str">
        <f t="array" ref="C109">IF($O109="","",INDEX(tabelka_1,SMALL(IF(zesp!$R$13:$R$83=$O109,ROW(zesp!$R$13:$R$83)-ROW(zesp!$R$13)+1),COUNTIF($O$11:$O109,$O109)),COLUMNS($B$11:C109)))</f>
        <v/>
      </c>
      <c r="D109" s="207"/>
      <c r="E109" s="185" t="str">
        <f t="array" ref="E109">IF($O109="","",INDEX(tabelka_1,SMALL(IF(zesp!$R$13:$R$83=$O109,ROW(zesp!$R$13:$R$83)-ROW(zesp!$R$13)+1),COUNTIF($O$11:$O109,$O109)),COLUMNS($B$11:E109)))</f>
        <v/>
      </c>
      <c r="F109" s="192" t="str">
        <f t="array" ref="F109">IF(OR(E109="",E109&gt;12.5),"",VLOOKUP(E109,dz_60,6))</f>
        <v/>
      </c>
      <c r="H109" s="208" t="str">
        <f t="array" ref="H109">IF($O109="","",INDEX(tabelka_1,SMALL(IF(zesp!$R$13:$R$83=$O109,ROW(zesp!$R$13:$R$83)-ROW(zesp!$R$13)+1),COUNTIF($O$11:$O109,$O109)),COLUMNS($B$11:H109)))</f>
        <v/>
      </c>
      <c r="I109" s="192" t="str">
        <f t="array" ref="I109">IF(OR(H109=0,H109=""),"",IF(J109=1,VLOOKUP(H109,dz_skok,2),IF(J109=2,VLOOKUP(H109,dz_wzw,2))))</f>
        <v/>
      </c>
      <c r="J109" s="209">
        <v>1</v>
      </c>
      <c r="K109" s="208" t="str">
        <f t="array" ref="K109">IF($O109="","",INDEX(tabelka_1,SMALL(IF(zesp!$R$13:$R$83=$O109,ROW(zesp!$R$13:$R$83)-ROW(zesp!$R$13)+1),COUNTIF($O$11:$O109,$O109)),COLUMNS($B$11:K109)))</f>
        <v/>
      </c>
      <c r="L109" s="192" t="str">
        <f t="array" ref="L109">IF(OR(K109="",K109&lt;8),"",VLOOKUP(K109,dz_p,2))</f>
        <v/>
      </c>
      <c r="M109" s="210" t="str">
        <f t="array" ref="M109">IF($O109="","",INDEX(tabelka_1,SMALL(IF(zesp!$R$13:$R$83=$O109,ROW(zesp!$R$13:$R$83)-ROW(zesp!$R$13)+1),COUNTIF($O$11:$O109,$O109)),COLUMNS($B$11:M109)))</f>
        <v/>
      </c>
      <c r="N109" s="192" t="str">
        <f t="array" ref="N109">IF(OR(M109&gt;"2:44,36",M109=""),"",VLOOKUP(M109,dz_600,2))</f>
        <v/>
      </c>
      <c r="O109" s="192" t="s">
        <v>43</v>
      </c>
      <c r="Q109" t="str">
        <f t="shared" si="5"/>
        <v/>
      </c>
    </row>
    <row r="110" spans="2:17">
      <c r="B110" s="185" t="str">
        <f t="array" ref="B110">IF(O110="","",RANK(O110,$O$11:$O$180,0))</f>
        <v/>
      </c>
      <c r="C110" s="334" t="str">
        <f t="array" ref="C110">IF($O110="","",INDEX(tabelka_1,SMALL(IF(zesp!$R$13:$R$83=$O110,ROW(zesp!$R$13:$R$83)-ROW(zesp!$R$13)+1),COUNTIF($O$11:$O110,$O110)),COLUMNS($B$11:C110)))</f>
        <v/>
      </c>
      <c r="D110" s="207"/>
      <c r="E110" s="185" t="str">
        <f t="array" ref="E110">IF($O110="","",INDEX(tabelka_1,SMALL(IF(zesp!$R$13:$R$83=$O110,ROW(zesp!$R$13:$R$83)-ROW(zesp!$R$13)+1),COUNTIF($O$11:$O110,$O110)),COLUMNS($B$11:E110)))</f>
        <v/>
      </c>
      <c r="F110" s="192" t="str">
        <f t="array" ref="F110">IF(OR(E110="",E110&gt;12.5),"",VLOOKUP(E110,dz_60,6))</f>
        <v/>
      </c>
      <c r="H110" s="208" t="str">
        <f t="array" ref="H110">IF($O110="","",INDEX(tabelka_1,SMALL(IF(zesp!$R$13:$R$83=$O110,ROW(zesp!$R$13:$R$83)-ROW(zesp!$R$13)+1),COUNTIF($O$11:$O110,$O110)),COLUMNS($B$11:H110)))</f>
        <v/>
      </c>
      <c r="I110" s="192" t="str">
        <f t="array" ref="I110">IF(OR(H110=0,H110=""),"",IF(J110=1,VLOOKUP(H110,dz_skok,2),IF(J110=2,VLOOKUP(H110,dz_wzw,2))))</f>
        <v/>
      </c>
      <c r="J110" s="209">
        <v>1</v>
      </c>
      <c r="K110" s="208" t="str">
        <f t="array" ref="K110">IF($O110="","",INDEX(tabelka_1,SMALL(IF(zesp!$R$13:$R$83=$O110,ROW(zesp!$R$13:$R$83)-ROW(zesp!$R$13)+1),COUNTIF($O$11:$O110,$O110)),COLUMNS($B$11:K110)))</f>
        <v/>
      </c>
      <c r="L110" s="192" t="str">
        <f t="array" ref="L110">IF(OR(K110="",K110&lt;8),"",VLOOKUP(K110,dz_p,2))</f>
        <v/>
      </c>
      <c r="M110" s="210" t="str">
        <f t="array" ref="M110">IF($O110="","",INDEX(tabelka_1,SMALL(IF(zesp!$R$13:$R$83=$O110,ROW(zesp!$R$13:$R$83)-ROW(zesp!$R$13)+1),COUNTIF($O$11:$O110,$O110)),COLUMNS($B$11:M110)))</f>
        <v/>
      </c>
      <c r="N110" s="192" t="str">
        <f t="array" ref="N110">IF(OR(M110&gt;"2:44,36",M110=""),"",VLOOKUP(M110,dz_600,2))</f>
        <v/>
      </c>
      <c r="O110" s="192" t="s">
        <v>43</v>
      </c>
      <c r="Q110" t="str">
        <f t="shared" si="5"/>
        <v/>
      </c>
    </row>
    <row r="111" spans="2:17">
      <c r="B111" s="185" t="str">
        <f t="array" ref="B111">IF(O111="","",RANK(O111,$O$11:$O$180,0))</f>
        <v/>
      </c>
      <c r="C111" s="334" t="str">
        <f t="array" ref="C111">IF($O111="","",INDEX(tabelka_1,SMALL(IF(zesp!$R$13:$R$83=$O111,ROW(zesp!$R$13:$R$83)-ROW(zesp!$R$13)+1),COUNTIF($O$11:$O111,$O111)),COLUMNS($B$11:C111)))</f>
        <v/>
      </c>
      <c r="D111" s="207"/>
      <c r="E111" s="185" t="str">
        <f t="array" ref="E111">IF($O111="","",INDEX(tabelka_1,SMALL(IF(zesp!$R$13:$R$83=$O111,ROW(zesp!$R$13:$R$83)-ROW(zesp!$R$13)+1),COUNTIF($O$11:$O111,$O111)),COLUMNS($B$11:E111)))</f>
        <v/>
      </c>
      <c r="F111" s="192" t="str">
        <f t="array" ref="F111">IF(OR(E111="",E111&gt;12.5),"",VLOOKUP(E111,dz_60,6))</f>
        <v/>
      </c>
      <c r="H111" s="208" t="str">
        <f t="array" ref="H111">IF($O111="","",INDEX(tabelka_1,SMALL(IF(zesp!$R$13:$R$83=$O111,ROW(zesp!$R$13:$R$83)-ROW(zesp!$R$13)+1),COUNTIF($O$11:$O111,$O111)),COLUMNS($B$11:H111)))</f>
        <v/>
      </c>
      <c r="I111" s="192" t="str">
        <f t="array" ref="I111">IF(OR(H111=0,H111=""),"",IF(J111=1,VLOOKUP(H111,dz_skok,2),IF(J111=2,VLOOKUP(H111,dz_wzw,2))))</f>
        <v/>
      </c>
      <c r="J111" s="209">
        <v>1</v>
      </c>
      <c r="K111" s="208" t="str">
        <f t="array" ref="K111">IF($O111="","",INDEX(tabelka_1,SMALL(IF(zesp!$R$13:$R$83=$O111,ROW(zesp!$R$13:$R$83)-ROW(zesp!$R$13)+1),COUNTIF($O$11:$O111,$O111)),COLUMNS($B$11:K111)))</f>
        <v/>
      </c>
      <c r="L111" s="192" t="str">
        <f t="array" ref="L111">IF(OR(K111="",K111&lt;8),"",VLOOKUP(K111,dz_p,2))</f>
        <v/>
      </c>
      <c r="M111" s="210" t="str">
        <f t="array" ref="M111">IF($O111="","",INDEX(tabelka_1,SMALL(IF(zesp!$R$13:$R$83=$O111,ROW(zesp!$R$13:$R$83)-ROW(zesp!$R$13)+1),COUNTIF($O$11:$O111,$O111)),COLUMNS($B$11:M111)))</f>
        <v/>
      </c>
      <c r="N111" s="192" t="str">
        <f t="array" ref="N111">IF(OR(M111&gt;"2:44,36",M111=""),"",VLOOKUP(M111,dz_600,2))</f>
        <v/>
      </c>
      <c r="O111" s="192" t="s">
        <v>43</v>
      </c>
      <c r="Q111" t="str">
        <f t="shared" si="5"/>
        <v/>
      </c>
    </row>
    <row r="112" spans="2:17">
      <c r="B112" s="185" t="str">
        <f t="array" ref="B112">IF(O112="","",RANK(O112,$O$11:$O$180,0))</f>
        <v/>
      </c>
      <c r="C112" s="334" t="str">
        <f t="array" ref="C112">IF($O112="","",INDEX(tabelka_1,SMALL(IF(zesp!$R$13:$R$83=$O112,ROW(zesp!$R$13:$R$83)-ROW(zesp!$R$13)+1),COUNTIF($O$11:$O112,$O112)),COLUMNS($B$11:C112)))</f>
        <v/>
      </c>
      <c r="D112" s="207"/>
      <c r="E112" s="185" t="str">
        <f t="array" ref="E112">IF($O112="","",INDEX(tabelka_1,SMALL(IF(zesp!$R$13:$R$83=$O112,ROW(zesp!$R$13:$R$83)-ROW(zesp!$R$13)+1),COUNTIF($O$11:$O112,$O112)),COLUMNS($B$11:E112)))</f>
        <v/>
      </c>
      <c r="F112" s="192" t="str">
        <f t="array" ref="F112">IF(OR(E112="",E112&gt;12.5),"",VLOOKUP(E112,dz_60,6))</f>
        <v/>
      </c>
      <c r="H112" s="208" t="str">
        <f t="array" ref="H112">IF($O112="","",INDEX(tabelka_1,SMALL(IF(zesp!$R$13:$R$83=$O112,ROW(zesp!$R$13:$R$83)-ROW(zesp!$R$13)+1),COUNTIF($O$11:$O112,$O112)),COLUMNS($B$11:H112)))</f>
        <v/>
      </c>
      <c r="I112" s="192" t="str">
        <f t="array" ref="I112">IF(OR(H112=0,H112=""),"",IF(J112=1,VLOOKUP(H112,dz_skok,2),IF(J112=2,VLOOKUP(H112,dz_wzw,2))))</f>
        <v/>
      </c>
      <c r="J112" s="209">
        <v>1</v>
      </c>
      <c r="K112" s="208" t="str">
        <f t="array" ref="K112">IF($O112="","",INDEX(tabelka_1,SMALL(IF(zesp!$R$13:$R$83=$O112,ROW(zesp!$R$13:$R$83)-ROW(zesp!$R$13)+1),COUNTIF($O$11:$O112,$O112)),COLUMNS($B$11:K112)))</f>
        <v/>
      </c>
      <c r="L112" s="192" t="str">
        <f t="array" ref="L112">IF(OR(K112="",K112&lt;8),"",VLOOKUP(K112,dz_p,2))</f>
        <v/>
      </c>
      <c r="M112" s="210" t="str">
        <f t="array" ref="M112">IF($O112="","",INDEX(tabelka_1,SMALL(IF(zesp!$R$13:$R$83=$O112,ROW(zesp!$R$13:$R$83)-ROW(zesp!$R$13)+1),COUNTIF($O$11:$O112,$O112)),COLUMNS($B$11:M112)))</f>
        <v/>
      </c>
      <c r="N112" s="192" t="str">
        <f t="array" ref="N112">IF(OR(M112&gt;"2:44,36",M112=""),"",VLOOKUP(M112,dz_600,2))</f>
        <v/>
      </c>
      <c r="O112" s="192" t="s">
        <v>43</v>
      </c>
      <c r="Q112" t="str">
        <f t="shared" si="5"/>
        <v/>
      </c>
    </row>
    <row r="113" spans="2:17">
      <c r="B113" s="185" t="str">
        <f t="array" ref="B113">IF(O113="","",RANK(O113,$O$11:$O$180,0))</f>
        <v/>
      </c>
      <c r="C113" s="334" t="str">
        <f t="array" ref="C113">IF($O113="","",INDEX(tabelka_1,SMALL(IF(zesp!$R$13:$R$83=$O113,ROW(zesp!$R$13:$R$83)-ROW(zesp!$R$13)+1),COUNTIF($O$11:$O113,$O113)),COLUMNS($B$11:C113)))</f>
        <v/>
      </c>
      <c r="D113" s="207"/>
      <c r="E113" s="185" t="str">
        <f t="array" ref="E113">IF($O113="","",INDEX(tabelka_1,SMALL(IF(zesp!$R$13:$R$83=$O113,ROW(zesp!$R$13:$R$83)-ROW(zesp!$R$13)+1),COUNTIF($O$11:$O113,$O113)),COLUMNS($B$11:E113)))</f>
        <v/>
      </c>
      <c r="F113" s="192" t="str">
        <f t="array" ref="F113">IF(OR(E113="",E113&gt;12.5),"",VLOOKUP(E113,dz_60,6))</f>
        <v/>
      </c>
      <c r="H113" s="208" t="str">
        <f t="array" ref="H113">IF($O113="","",INDEX(tabelka_1,SMALL(IF(zesp!$R$13:$R$83=$O113,ROW(zesp!$R$13:$R$83)-ROW(zesp!$R$13)+1),COUNTIF($O$11:$O113,$O113)),COLUMNS($B$11:H113)))</f>
        <v/>
      </c>
      <c r="I113" s="192" t="str">
        <f t="array" ref="I113">IF(OR(H113=0,H113=""),"",IF(J113=1,VLOOKUP(H113,dz_skok,2),IF(J113=2,VLOOKUP(H113,dz_wzw,2))))</f>
        <v/>
      </c>
      <c r="J113" s="209">
        <v>1</v>
      </c>
      <c r="K113" s="208" t="str">
        <f t="array" ref="K113">IF($O113="","",INDEX(tabelka_1,SMALL(IF(zesp!$R$13:$R$83=$O113,ROW(zesp!$R$13:$R$83)-ROW(zesp!$R$13)+1),COUNTIF($O$11:$O113,$O113)),COLUMNS($B$11:K113)))</f>
        <v/>
      </c>
      <c r="L113" s="192" t="str">
        <f t="array" ref="L113">IF(OR(K113="",K113&lt;8),"",VLOOKUP(K113,dz_p,2))</f>
        <v/>
      </c>
      <c r="M113" s="210" t="str">
        <f t="array" ref="M113">IF($O113="","",INDEX(tabelka_1,SMALL(IF(zesp!$R$13:$R$83=$O113,ROW(zesp!$R$13:$R$83)-ROW(zesp!$R$13)+1),COUNTIF($O$11:$O113,$O113)),COLUMNS($B$11:M113)))</f>
        <v/>
      </c>
      <c r="N113" s="192" t="str">
        <f t="array" ref="N113">IF(OR(M113&gt;"2:44,36",M113=""),"",VLOOKUP(M113,dz_600,2))</f>
        <v/>
      </c>
      <c r="O113" s="192" t="s">
        <v>43</v>
      </c>
      <c r="Q113" t="str">
        <f t="shared" si="5"/>
        <v/>
      </c>
    </row>
    <row r="114" spans="2:17">
      <c r="B114" s="185" t="str">
        <f t="array" ref="B114">IF(O114="","",RANK(O114,$O$11:$O$180,0))</f>
        <v/>
      </c>
      <c r="C114" s="334" t="str">
        <f t="array" ref="C114">IF($O114="","",INDEX(tabelka_1,SMALL(IF(zesp!$R$13:$R$83=$O114,ROW(zesp!$R$13:$R$83)-ROW(zesp!$R$13)+1),COUNTIF($O$11:$O114,$O114)),COLUMNS($B$11:C114)))</f>
        <v/>
      </c>
      <c r="D114" s="207"/>
      <c r="E114" s="185" t="str">
        <f t="array" ref="E114">IF($O114="","",INDEX(tabelka_1,SMALL(IF(zesp!$R$13:$R$83=$O114,ROW(zesp!$R$13:$R$83)-ROW(zesp!$R$13)+1),COUNTIF($O$11:$O114,$O114)),COLUMNS($B$11:E114)))</f>
        <v/>
      </c>
      <c r="F114" s="192" t="str">
        <f t="array" ref="F114">IF(OR(E114="",E114&gt;12.5),"",VLOOKUP(E114,dz_60,6))</f>
        <v/>
      </c>
      <c r="H114" s="208" t="str">
        <f t="array" ref="H114">IF($O114="","",INDEX(tabelka_1,SMALL(IF(zesp!$R$13:$R$83=$O114,ROW(zesp!$R$13:$R$83)-ROW(zesp!$R$13)+1),COUNTIF($O$11:$O114,$O114)),COLUMNS($B$11:H114)))</f>
        <v/>
      </c>
      <c r="I114" s="192" t="str">
        <f t="array" ref="I114">IF(OR(H114=0,H114=""),"",IF(J114=1,VLOOKUP(H114,dz_skok,2),IF(J114=2,VLOOKUP(H114,dz_wzw,2))))</f>
        <v/>
      </c>
      <c r="J114" s="209">
        <v>1</v>
      </c>
      <c r="K114" s="208" t="str">
        <f t="array" ref="K114">IF($O114="","",INDEX(tabelka_1,SMALL(IF(zesp!$R$13:$R$83=$O114,ROW(zesp!$R$13:$R$83)-ROW(zesp!$R$13)+1),COUNTIF($O$11:$O114,$O114)),COLUMNS($B$11:K114)))</f>
        <v/>
      </c>
      <c r="L114" s="192" t="str">
        <f t="array" ref="L114">IF(OR(K114="",K114&lt;8),"",VLOOKUP(K114,dz_p,2))</f>
        <v/>
      </c>
      <c r="M114" s="210" t="str">
        <f t="array" ref="M114">IF($O114="","",INDEX(tabelka_1,SMALL(IF(zesp!$R$13:$R$83=$O114,ROW(zesp!$R$13:$R$83)-ROW(zesp!$R$13)+1),COUNTIF($O$11:$O114,$O114)),COLUMNS($B$11:M114)))</f>
        <v/>
      </c>
      <c r="N114" s="192" t="str">
        <f t="array" ref="N114">IF(OR(M114&gt;"2:44,36",M114=""),"",VLOOKUP(M114,dz_600,2))</f>
        <v/>
      </c>
      <c r="O114" s="192" t="s">
        <v>43</v>
      </c>
      <c r="Q114" t="str">
        <f t="shared" si="5"/>
        <v/>
      </c>
    </row>
    <row r="115" spans="2:17">
      <c r="B115" s="185" t="str">
        <f t="array" ref="B115">IF(O115="","",RANK(O115,$O$11:$O$180,0))</f>
        <v/>
      </c>
      <c r="C115" s="334" t="str">
        <f t="array" ref="C115">IF($O115="","",INDEX(tabelka_1,SMALL(IF(zesp!$R$13:$R$83=$O115,ROW(zesp!$R$13:$R$83)-ROW(zesp!$R$13)+1),COUNTIF($O$11:$O115,$O115)),COLUMNS($B$11:C115)))</f>
        <v/>
      </c>
      <c r="D115" s="207"/>
      <c r="E115" s="185" t="str">
        <f t="array" ref="E115">IF($O115="","",INDEX(tabelka_1,SMALL(IF(zesp!$R$13:$R$83=$O115,ROW(zesp!$R$13:$R$83)-ROW(zesp!$R$13)+1),COUNTIF($O$11:$O115,$O115)),COLUMNS($B$11:E115)))</f>
        <v/>
      </c>
      <c r="F115" s="192" t="str">
        <f t="array" ref="F115">IF(OR(E115="",E115&gt;12.5),"",VLOOKUP(E115,dz_60,6))</f>
        <v/>
      </c>
      <c r="H115" s="208" t="str">
        <f t="array" ref="H115">IF($O115="","",INDEX(tabelka_1,SMALL(IF(zesp!$R$13:$R$83=$O115,ROW(zesp!$R$13:$R$83)-ROW(zesp!$R$13)+1),COUNTIF($O$11:$O115,$O115)),COLUMNS($B$11:H115)))</f>
        <v/>
      </c>
      <c r="I115" s="192" t="str">
        <f t="array" ref="I115">IF(OR(H115=0,H115=""),"",IF(J115=1,VLOOKUP(H115,dz_skok,2),IF(J115=2,VLOOKUP(H115,dz_wzw,2))))</f>
        <v/>
      </c>
      <c r="J115" s="209">
        <v>1</v>
      </c>
      <c r="K115" s="208" t="str">
        <f t="array" ref="K115">IF($O115="","",INDEX(tabelka_1,SMALL(IF(zesp!$R$13:$R$83=$O115,ROW(zesp!$R$13:$R$83)-ROW(zesp!$R$13)+1),COUNTIF($O$11:$O115,$O115)),COLUMNS($B$11:K115)))</f>
        <v/>
      </c>
      <c r="L115" s="192" t="str">
        <f t="array" ref="L115">IF(OR(K115="",K115&lt;8),"",VLOOKUP(K115,dz_p,2))</f>
        <v/>
      </c>
      <c r="M115" s="210" t="str">
        <f t="array" ref="M115">IF($O115="","",INDEX(tabelka_1,SMALL(IF(zesp!$R$13:$R$83=$O115,ROW(zesp!$R$13:$R$83)-ROW(zesp!$R$13)+1),COUNTIF($O$11:$O115,$O115)),COLUMNS($B$11:M115)))</f>
        <v/>
      </c>
      <c r="N115" s="192" t="str">
        <f t="array" ref="N115">IF(OR(M115&gt;"2:44,36",M115=""),"",VLOOKUP(M115,dz_600,2))</f>
        <v/>
      </c>
      <c r="O115" s="192" t="s">
        <v>43</v>
      </c>
      <c r="Q115" t="str">
        <f t="shared" si="5"/>
        <v/>
      </c>
    </row>
    <row r="116" spans="2:17">
      <c r="B116" s="185" t="str">
        <f t="array" ref="B116">IF(O116="","",RANK(O116,$O$11:$O$180,0))</f>
        <v/>
      </c>
      <c r="C116" s="334" t="str">
        <f t="array" ref="C116">IF($O116="","",INDEX(tabelka_1,SMALL(IF(zesp!$R$13:$R$83=$O116,ROW(zesp!$R$13:$R$83)-ROW(zesp!$R$13)+1),COUNTIF($O$11:$O116,$O116)),COLUMNS($B$11:C116)))</f>
        <v/>
      </c>
      <c r="D116" s="207"/>
      <c r="E116" s="185" t="str">
        <f t="array" ref="E116">IF($O116="","",INDEX(tabelka_1,SMALL(IF(zesp!$R$13:$R$83=$O116,ROW(zesp!$R$13:$R$83)-ROW(zesp!$R$13)+1),COUNTIF($O$11:$O116,$O116)),COLUMNS($B$11:E116)))</f>
        <v/>
      </c>
      <c r="F116" s="192" t="str">
        <f t="array" ref="F116">IF(OR(E116="",E116&gt;12.5),"",VLOOKUP(E116,dz_60,6))</f>
        <v/>
      </c>
      <c r="H116" s="208" t="str">
        <f t="array" ref="H116">IF($O116="","",INDEX(tabelka_1,SMALL(IF(zesp!$R$13:$R$83=$O116,ROW(zesp!$R$13:$R$83)-ROW(zesp!$R$13)+1),COUNTIF($O$11:$O116,$O116)),COLUMNS($B$11:H116)))</f>
        <v/>
      </c>
      <c r="I116" s="192" t="str">
        <f t="array" ref="I116">IF(OR(H116=0,H116=""),"",IF(J116=1,VLOOKUP(H116,dz_skok,2),IF(J116=2,VLOOKUP(H116,dz_wzw,2))))</f>
        <v/>
      </c>
      <c r="J116" s="209">
        <v>1</v>
      </c>
      <c r="K116" s="208" t="str">
        <f t="array" ref="K116">IF($O116="","",INDEX(tabelka_1,SMALL(IF(zesp!$R$13:$R$83=$O116,ROW(zesp!$R$13:$R$83)-ROW(zesp!$R$13)+1),COUNTIF($O$11:$O116,$O116)),COLUMNS($B$11:K116)))</f>
        <v/>
      </c>
      <c r="L116" s="192" t="str">
        <f t="array" ref="L116">IF(OR(K116="",K116&lt;8),"",VLOOKUP(K116,dz_p,2))</f>
        <v/>
      </c>
      <c r="M116" s="210" t="str">
        <f t="array" ref="M116">IF($O116="","",INDEX(tabelka_1,SMALL(IF(zesp!$R$13:$R$83=$O116,ROW(zesp!$R$13:$R$83)-ROW(zesp!$R$13)+1),COUNTIF($O$11:$O116,$O116)),COLUMNS($B$11:M116)))</f>
        <v/>
      </c>
      <c r="N116" s="192" t="str">
        <f t="array" ref="N116">IF(OR(M116&gt;"2:44,36",M116=""),"",VLOOKUP(M116,dz_600,2))</f>
        <v/>
      </c>
      <c r="O116" s="192" t="s">
        <v>43</v>
      </c>
      <c r="Q116" t="str">
        <f t="shared" si="5"/>
        <v/>
      </c>
    </row>
    <row r="117" spans="2:17">
      <c r="B117" s="185" t="str">
        <f t="array" ref="B117">IF(O117="","",RANK(O117,$O$11:$O$180,0))</f>
        <v/>
      </c>
      <c r="C117" s="334" t="str">
        <f t="array" ref="C117">IF($O117="","",INDEX(tabelka_1,SMALL(IF(zesp!$R$13:$R$83=$O117,ROW(zesp!$R$13:$R$83)-ROW(zesp!$R$13)+1),COUNTIF($O$11:$O117,$O117)),COLUMNS($B$11:C117)))</f>
        <v/>
      </c>
      <c r="D117" s="207"/>
      <c r="E117" s="185" t="str">
        <f t="array" ref="E117">IF($O117="","",INDEX(tabelka_1,SMALL(IF(zesp!$R$13:$R$83=$O117,ROW(zesp!$R$13:$R$83)-ROW(zesp!$R$13)+1),COUNTIF($O$11:$O117,$O117)),COLUMNS($B$11:E117)))</f>
        <v/>
      </c>
      <c r="F117" s="192" t="str">
        <f t="array" ref="F117">IF(OR(E117="",E117&gt;12.5),"",VLOOKUP(E117,dz_60,6))</f>
        <v/>
      </c>
      <c r="H117" s="208" t="str">
        <f t="array" ref="H117">IF($O117="","",INDEX(tabelka_1,SMALL(IF(zesp!$R$13:$R$83=$O117,ROW(zesp!$R$13:$R$83)-ROW(zesp!$R$13)+1),COUNTIF($O$11:$O117,$O117)),COLUMNS($B$11:H117)))</f>
        <v/>
      </c>
      <c r="I117" s="192" t="str">
        <f t="array" ref="I117">IF(OR(H117=0,H117=""),"",IF(J117=1,VLOOKUP(H117,dz_skok,2),IF(J117=2,VLOOKUP(H117,dz_wzw,2))))</f>
        <v/>
      </c>
      <c r="J117" s="209">
        <v>1</v>
      </c>
      <c r="K117" s="208" t="str">
        <f t="array" ref="K117">IF($O117="","",INDEX(tabelka_1,SMALL(IF(zesp!$R$13:$R$83=$O117,ROW(zesp!$R$13:$R$83)-ROW(zesp!$R$13)+1),COUNTIF($O$11:$O117,$O117)),COLUMNS($B$11:K117)))</f>
        <v/>
      </c>
      <c r="L117" s="192" t="str">
        <f t="array" ref="L117">IF(OR(K117="",K117&lt;8),"",VLOOKUP(K117,dz_p,2))</f>
        <v/>
      </c>
      <c r="M117" s="210" t="str">
        <f t="array" ref="M117">IF($O117="","",INDEX(tabelka_1,SMALL(IF(zesp!$R$13:$R$83=$O117,ROW(zesp!$R$13:$R$83)-ROW(zesp!$R$13)+1),COUNTIF($O$11:$O117,$O117)),COLUMNS($B$11:M117)))</f>
        <v/>
      </c>
      <c r="N117" s="192" t="str">
        <f t="array" ref="N117">IF(OR(M117&gt;"2:44,36",M117=""),"",VLOOKUP(M117,dz_600,2))</f>
        <v/>
      </c>
      <c r="O117" s="192" t="s">
        <v>43</v>
      </c>
      <c r="Q117" t="str">
        <f t="shared" si="5"/>
        <v/>
      </c>
    </row>
    <row r="118" spans="2:17">
      <c r="B118" s="185" t="str">
        <f t="array" ref="B118">IF(O118="","",RANK(O118,$O$11:$O$180,0))</f>
        <v/>
      </c>
      <c r="C118" s="334" t="str">
        <f t="array" ref="C118">IF($O118="","",INDEX(tabelka_1,SMALL(IF(zesp!$R$13:$R$83=$O118,ROW(zesp!$R$13:$R$83)-ROW(zesp!$R$13)+1),COUNTIF($O$11:$O118,$O118)),COLUMNS($B$11:C118)))</f>
        <v/>
      </c>
      <c r="D118" s="207"/>
      <c r="E118" s="185" t="str">
        <f t="array" ref="E118">IF($O118="","",INDEX(tabelka_1,SMALL(IF(zesp!$R$13:$R$83=$O118,ROW(zesp!$R$13:$R$83)-ROW(zesp!$R$13)+1),COUNTIF($O$11:$O118,$O118)),COLUMNS($B$11:E118)))</f>
        <v/>
      </c>
      <c r="F118" s="192" t="str">
        <f t="array" ref="F118">IF(OR(E118="",E118&gt;12.5),"",VLOOKUP(E118,dz_60,6))</f>
        <v/>
      </c>
      <c r="H118" s="208" t="str">
        <f t="array" ref="H118">IF($O118="","",INDEX(tabelka_1,SMALL(IF(zesp!$R$13:$R$83=$O118,ROW(zesp!$R$13:$R$83)-ROW(zesp!$R$13)+1),COUNTIF($O$11:$O118,$O118)),COLUMNS($B$11:H118)))</f>
        <v/>
      </c>
      <c r="I118" s="192" t="str">
        <f t="array" ref="I118">IF(OR(H118=0,H118=""),"",IF(J118=1,VLOOKUP(H118,dz_skok,2),IF(J118=2,VLOOKUP(H118,dz_wzw,2))))</f>
        <v/>
      </c>
      <c r="J118" s="209">
        <v>1</v>
      </c>
      <c r="K118" s="208" t="str">
        <f t="array" ref="K118">IF($O118="","",INDEX(tabelka_1,SMALL(IF(zesp!$R$13:$R$83=$O118,ROW(zesp!$R$13:$R$83)-ROW(zesp!$R$13)+1),COUNTIF($O$11:$O118,$O118)),COLUMNS($B$11:K118)))</f>
        <v/>
      </c>
      <c r="L118" s="192" t="str">
        <f t="array" ref="L118">IF(OR(K118="",K118&lt;8),"",VLOOKUP(K118,dz_p,2))</f>
        <v/>
      </c>
      <c r="M118" s="210" t="str">
        <f t="array" ref="M118">IF($O118="","",INDEX(tabelka_1,SMALL(IF(zesp!$R$13:$R$83=$O118,ROW(zesp!$R$13:$R$83)-ROW(zesp!$R$13)+1),COUNTIF($O$11:$O118,$O118)),COLUMNS($B$11:M118)))</f>
        <v/>
      </c>
      <c r="N118" s="192" t="str">
        <f t="array" ref="N118">IF(OR(M118&gt;"2:44,36",M118=""),"",VLOOKUP(M118,dz_600,2))</f>
        <v/>
      </c>
      <c r="O118" s="192" t="s">
        <v>43</v>
      </c>
      <c r="Q118" t="str">
        <f t="shared" si="5"/>
        <v/>
      </c>
    </row>
    <row r="119" spans="2:17">
      <c r="B119" s="185" t="str">
        <f t="array" ref="B119">IF(O119="","",RANK(O119,$O$11:$O$180,0))</f>
        <v/>
      </c>
      <c r="C119" s="334" t="str">
        <f t="array" ref="C119">IF($O119="","",INDEX(tabelka_1,SMALL(IF(zesp!$R$13:$R$83=$O119,ROW(zesp!$R$13:$R$83)-ROW(zesp!$R$13)+1),COUNTIF($O$11:$O119,$O119)),COLUMNS($B$11:C119)))</f>
        <v/>
      </c>
      <c r="D119" s="207"/>
      <c r="E119" s="185" t="str">
        <f t="array" ref="E119">IF($O119="","",INDEX(tabelka_1,SMALL(IF(zesp!$R$13:$R$83=$O119,ROW(zesp!$R$13:$R$83)-ROW(zesp!$R$13)+1),COUNTIF($O$11:$O119,$O119)),COLUMNS($B$11:E119)))</f>
        <v/>
      </c>
      <c r="F119" s="192" t="str">
        <f t="array" ref="F119">IF(OR(E119="",E119&gt;12.5),"",VLOOKUP(E119,dz_60,6))</f>
        <v/>
      </c>
      <c r="H119" s="208" t="str">
        <f t="array" ref="H119">IF($O119="","",INDEX(tabelka_1,SMALL(IF(zesp!$R$13:$R$83=$O119,ROW(zesp!$R$13:$R$83)-ROW(zesp!$R$13)+1),COUNTIF($O$11:$O119,$O119)),COLUMNS($B$11:H119)))</f>
        <v/>
      </c>
      <c r="I119" s="192" t="str">
        <f t="array" ref="I119">IF(OR(H119=0,H119=""),"",IF(J119=1,VLOOKUP(H119,dz_skok,2),IF(J119=2,VLOOKUP(H119,dz_wzw,2))))</f>
        <v/>
      </c>
      <c r="J119" s="209">
        <v>1</v>
      </c>
      <c r="K119" s="208" t="str">
        <f t="array" ref="K119">IF($O119="","",INDEX(tabelka_1,SMALL(IF(zesp!$R$13:$R$83=$O119,ROW(zesp!$R$13:$R$83)-ROW(zesp!$R$13)+1),COUNTIF($O$11:$O119,$O119)),COLUMNS($B$11:K119)))</f>
        <v/>
      </c>
      <c r="L119" s="192" t="str">
        <f t="array" ref="L119">IF(OR(K119="",K119&lt;8),"",VLOOKUP(K119,dz_p,2))</f>
        <v/>
      </c>
      <c r="M119" s="210" t="str">
        <f t="array" ref="M119">IF($O119="","",INDEX(tabelka_1,SMALL(IF(zesp!$R$13:$R$83=$O119,ROW(zesp!$R$13:$R$83)-ROW(zesp!$R$13)+1),COUNTIF($O$11:$O119,$O119)),COLUMNS($B$11:M119)))</f>
        <v/>
      </c>
      <c r="N119" s="192" t="str">
        <f t="array" ref="N119">IF(OR(M119&gt;"2:44,36",M119=""),"",VLOOKUP(M119,dz_600,2))</f>
        <v/>
      </c>
      <c r="O119" s="192" t="s">
        <v>43</v>
      </c>
      <c r="Q119" t="str">
        <f t="shared" si="5"/>
        <v/>
      </c>
    </row>
    <row r="120" spans="2:17">
      <c r="B120" s="185" t="str">
        <f t="array" ref="B120">IF(O120="","",RANK(O120,$O$11:$O$180,0))</f>
        <v/>
      </c>
      <c r="C120" s="334" t="str">
        <f t="array" ref="C120">IF($O120="","",INDEX(tabelka_1,SMALL(IF(zesp!$R$13:$R$83=$O120,ROW(zesp!$R$13:$R$83)-ROW(zesp!$R$13)+1),COUNTIF($O$11:$O120,$O120)),COLUMNS($B$11:C120)))</f>
        <v/>
      </c>
      <c r="D120" s="207"/>
      <c r="E120" s="185" t="str">
        <f t="array" ref="E120">IF($O120="","",INDEX(tabelka_1,SMALL(IF(zesp!$R$13:$R$83=$O120,ROW(zesp!$R$13:$R$83)-ROW(zesp!$R$13)+1),COUNTIF($O$11:$O120,$O120)),COLUMNS($B$11:E120)))</f>
        <v/>
      </c>
      <c r="F120" s="192" t="str">
        <f t="array" ref="F120">IF(OR(E120="",E120&gt;12.5),"",VLOOKUP(E120,dz_60,6))</f>
        <v/>
      </c>
      <c r="H120" s="208" t="str">
        <f t="array" ref="H120">IF($O120="","",INDEX(tabelka_1,SMALL(IF(zesp!$R$13:$R$83=$O120,ROW(zesp!$R$13:$R$83)-ROW(zesp!$R$13)+1),COUNTIF($O$11:$O120,$O120)),COLUMNS($B$11:H120)))</f>
        <v/>
      </c>
      <c r="I120" s="192" t="str">
        <f t="array" ref="I120">IF(OR(H120=0,H120=""),"",IF(J120=1,VLOOKUP(H120,dz_skok,2),IF(J120=2,VLOOKUP(H120,dz_wzw,2))))</f>
        <v/>
      </c>
      <c r="J120" s="209">
        <v>1</v>
      </c>
      <c r="K120" s="208" t="str">
        <f t="array" ref="K120">IF($O120="","",INDEX(tabelka_1,SMALL(IF(zesp!$R$13:$R$83=$O120,ROW(zesp!$R$13:$R$83)-ROW(zesp!$R$13)+1),COUNTIF($O$11:$O120,$O120)),COLUMNS($B$11:K120)))</f>
        <v/>
      </c>
      <c r="L120" s="192" t="str">
        <f t="array" ref="L120">IF(OR(K120="",K120&lt;8),"",VLOOKUP(K120,dz_p,2))</f>
        <v/>
      </c>
      <c r="M120" s="210" t="str">
        <f t="array" ref="M120">IF($O120="","",INDEX(tabelka_1,SMALL(IF(zesp!$R$13:$R$83=$O120,ROW(zesp!$R$13:$R$83)-ROW(zesp!$R$13)+1),COUNTIF($O$11:$O120,$O120)),COLUMNS($B$11:M120)))</f>
        <v/>
      </c>
      <c r="N120" s="192" t="str">
        <f t="array" ref="N120">IF(OR(M120&gt;"2:44,36",M120=""),"",VLOOKUP(M120,dz_600,2))</f>
        <v/>
      </c>
      <c r="O120" s="192" t="s">
        <v>43</v>
      </c>
      <c r="Q120" t="str">
        <f t="shared" si="5"/>
        <v/>
      </c>
    </row>
    <row r="121" spans="2:17">
      <c r="B121" s="185" t="str">
        <f t="array" ref="B121">IF(O121="","",RANK(O121,$O$11:$O$180,0))</f>
        <v/>
      </c>
      <c r="C121" s="334" t="str">
        <f t="array" ref="C121">IF($O121="","",INDEX(tabelka_1,SMALL(IF(zesp!$R$13:$R$83=$O121,ROW(zesp!$R$13:$R$83)-ROW(zesp!$R$13)+1),COUNTIF($O$11:$O121,$O121)),COLUMNS($B$11:C121)))</f>
        <v/>
      </c>
      <c r="D121" s="207"/>
      <c r="E121" s="185" t="str">
        <f t="array" ref="E121">IF($O121="","",INDEX(tabelka_1,SMALL(IF(zesp!$R$13:$R$83=$O121,ROW(zesp!$R$13:$R$83)-ROW(zesp!$R$13)+1),COUNTIF($O$11:$O121,$O121)),COLUMNS($B$11:E121)))</f>
        <v/>
      </c>
      <c r="F121" s="192" t="str">
        <f t="array" ref="F121">IF(OR(E121="",E121&gt;12.5),"",VLOOKUP(E121,dz_60,6))</f>
        <v/>
      </c>
      <c r="H121" s="208" t="str">
        <f t="array" ref="H121">IF($O121="","",INDEX(tabelka_1,SMALL(IF(zesp!$R$13:$R$83=$O121,ROW(zesp!$R$13:$R$83)-ROW(zesp!$R$13)+1),COUNTIF($O$11:$O121,$O121)),COLUMNS($B$11:H121)))</f>
        <v/>
      </c>
      <c r="I121" s="192" t="str">
        <f t="array" ref="I121">IF(OR(H121=0,H121=""),"",IF(J121=1,VLOOKUP(H121,dz_skok,2),IF(J121=2,VLOOKUP(H121,dz_wzw,2))))</f>
        <v/>
      </c>
      <c r="J121" s="209">
        <v>1</v>
      </c>
      <c r="K121" s="208" t="str">
        <f t="array" ref="K121">IF($O121="","",INDEX(tabelka_1,SMALL(IF(zesp!$R$13:$R$83=$O121,ROW(zesp!$R$13:$R$83)-ROW(zesp!$R$13)+1),COUNTIF($O$11:$O121,$O121)),COLUMNS($B$11:K121)))</f>
        <v/>
      </c>
      <c r="L121" s="192" t="str">
        <f t="array" ref="L121">IF(OR(K121="",K121&lt;8),"",VLOOKUP(K121,dz_p,2))</f>
        <v/>
      </c>
      <c r="M121" s="210" t="str">
        <f t="array" ref="M121">IF($O121="","",INDEX(tabelka_1,SMALL(IF(zesp!$R$13:$R$83=$O121,ROW(zesp!$R$13:$R$83)-ROW(zesp!$R$13)+1),COUNTIF($O$11:$O121,$O121)),COLUMNS($B$11:M121)))</f>
        <v/>
      </c>
      <c r="N121" s="192" t="str">
        <f t="array" ref="N121">IF(OR(M121&gt;"2:44,36",M121=""),"",VLOOKUP(M121,dz_600,2))</f>
        <v/>
      </c>
      <c r="O121" s="192" t="s">
        <v>43</v>
      </c>
      <c r="Q121" t="str">
        <f t="shared" si="5"/>
        <v/>
      </c>
    </row>
    <row r="122" spans="2:17">
      <c r="B122" s="185" t="str">
        <f t="array" ref="B122">IF(O122="","",RANK(O122,$O$11:$O$180,0))</f>
        <v/>
      </c>
      <c r="C122" s="334" t="str">
        <f t="array" ref="C122">IF($O122="","",INDEX(tabelka_1,SMALL(IF(zesp!$R$13:$R$83=$O122,ROW(zesp!$R$13:$R$83)-ROW(zesp!$R$13)+1),COUNTIF($O$11:$O122,$O122)),COLUMNS($B$11:C122)))</f>
        <v/>
      </c>
      <c r="D122" s="207"/>
      <c r="E122" s="185" t="str">
        <f t="array" ref="E122">IF($O122="","",INDEX(tabelka_1,SMALL(IF(zesp!$R$13:$R$83=$O122,ROW(zesp!$R$13:$R$83)-ROW(zesp!$R$13)+1),COUNTIF($O$11:$O122,$O122)),COLUMNS($B$11:E122)))</f>
        <v/>
      </c>
      <c r="F122" s="192" t="str">
        <f t="array" ref="F122">IF(OR(E122="",E122&gt;12.5),"",VLOOKUP(E122,dz_60,6))</f>
        <v/>
      </c>
      <c r="H122" s="208" t="str">
        <f t="array" ref="H122">IF($O122="","",INDEX(tabelka_1,SMALL(IF(zesp!$R$13:$R$83=$O122,ROW(zesp!$R$13:$R$83)-ROW(zesp!$R$13)+1),COUNTIF($O$11:$O122,$O122)),COLUMNS($B$11:H122)))</f>
        <v/>
      </c>
      <c r="I122" s="192" t="str">
        <f t="array" ref="I122">IF(OR(H122=0,H122=""),"",IF(J122=1,VLOOKUP(H122,dz_skok,2),IF(J122=2,VLOOKUP(H122,dz_wzw,2))))</f>
        <v/>
      </c>
      <c r="J122" s="209">
        <v>1</v>
      </c>
      <c r="K122" s="208" t="str">
        <f t="array" ref="K122">IF($O122="","",INDEX(tabelka_1,SMALL(IF(zesp!$R$13:$R$83=$O122,ROW(zesp!$R$13:$R$83)-ROW(zesp!$R$13)+1),COUNTIF($O$11:$O122,$O122)),COLUMNS($B$11:K122)))</f>
        <v/>
      </c>
      <c r="L122" s="192" t="str">
        <f t="array" ref="L122">IF(OR(K122="",K122&lt;8),"",VLOOKUP(K122,dz_p,2))</f>
        <v/>
      </c>
      <c r="M122" s="210" t="str">
        <f t="array" ref="M122">IF($O122="","",INDEX(tabelka_1,SMALL(IF(zesp!$R$13:$R$83=$O122,ROW(zesp!$R$13:$R$83)-ROW(zesp!$R$13)+1),COUNTIF($O$11:$O122,$O122)),COLUMNS($B$11:M122)))</f>
        <v/>
      </c>
      <c r="N122" s="192" t="str">
        <f t="array" ref="N122">IF(OR(M122&gt;"2:44,36",M122=""),"",VLOOKUP(M122,dz_600,2))</f>
        <v/>
      </c>
      <c r="O122" s="192" t="s">
        <v>43</v>
      </c>
      <c r="Q122" t="str">
        <f t="shared" si="5"/>
        <v/>
      </c>
    </row>
    <row r="123" spans="2:17">
      <c r="B123" s="185" t="str">
        <f t="array" ref="B123">IF(O123="","",RANK(O123,$O$11:$O$180,0))</f>
        <v/>
      </c>
      <c r="C123" s="334" t="str">
        <f t="array" ref="C123">IF($O123="","",INDEX(tabelka_1,SMALL(IF(zesp!$R$13:$R$83=$O123,ROW(zesp!$R$13:$R$83)-ROW(zesp!$R$13)+1),COUNTIF($O$11:$O123,$O123)),COLUMNS($B$11:C123)))</f>
        <v/>
      </c>
      <c r="D123" s="207"/>
      <c r="E123" s="185" t="str">
        <f t="array" ref="E123">IF($O123="","",INDEX(tabelka_1,SMALL(IF(zesp!$R$13:$R$83=$O123,ROW(zesp!$R$13:$R$83)-ROW(zesp!$R$13)+1),COUNTIF($O$11:$O123,$O123)),COLUMNS($B$11:E123)))</f>
        <v/>
      </c>
      <c r="F123" s="192" t="str">
        <f t="array" ref="F123">IF(OR(E123="",E123&gt;12.5),"",VLOOKUP(E123,dz_60,6))</f>
        <v/>
      </c>
      <c r="H123" s="208" t="str">
        <f t="array" ref="H123">IF($O123="","",INDEX(tabelka_1,SMALL(IF(zesp!$R$13:$R$83=$O123,ROW(zesp!$R$13:$R$83)-ROW(zesp!$R$13)+1),COUNTIF($O$11:$O123,$O123)),COLUMNS($B$11:H123)))</f>
        <v/>
      </c>
      <c r="I123" s="192" t="str">
        <f t="array" ref="I123">IF(OR(H123=0,H123=""),"",IF(J123=1,VLOOKUP(H123,dz_skok,2),IF(J123=2,VLOOKUP(H123,dz_wzw,2))))</f>
        <v/>
      </c>
      <c r="J123" s="209">
        <v>1</v>
      </c>
      <c r="K123" s="208" t="str">
        <f t="array" ref="K123">IF($O123="","",INDEX(tabelka_1,SMALL(IF(zesp!$R$13:$R$83=$O123,ROW(zesp!$R$13:$R$83)-ROW(zesp!$R$13)+1),COUNTIF($O$11:$O123,$O123)),COLUMNS($B$11:K123)))</f>
        <v/>
      </c>
      <c r="L123" s="192" t="str">
        <f t="array" ref="L123">IF(OR(K123="",K123&lt;8),"",VLOOKUP(K123,dz_p,2))</f>
        <v/>
      </c>
      <c r="M123" s="210" t="str">
        <f t="array" ref="M123">IF($O123="","",INDEX(tabelka_1,SMALL(IF(zesp!$R$13:$R$83=$O123,ROW(zesp!$R$13:$R$83)-ROW(zesp!$R$13)+1),COUNTIF($O$11:$O123,$O123)),COLUMNS($B$11:M123)))</f>
        <v/>
      </c>
      <c r="N123" s="192" t="str">
        <f t="array" ref="N123">IF(OR(M123&gt;"2:44,36",M123=""),"",VLOOKUP(M123,dz_600,2))</f>
        <v/>
      </c>
      <c r="O123" s="192" t="s">
        <v>43</v>
      </c>
      <c r="Q123" t="str">
        <f t="shared" si="5"/>
        <v/>
      </c>
    </row>
    <row r="124" spans="2:17">
      <c r="B124" s="185" t="str">
        <f t="array" ref="B124">IF(O124="","",RANK(O124,$O$11:$O$180,0))</f>
        <v/>
      </c>
      <c r="C124" s="334" t="str">
        <f t="array" ref="C124">IF($O124="","",INDEX(tabelka_1,SMALL(IF(zesp!$R$13:$R$83=$O124,ROW(zesp!$R$13:$R$83)-ROW(zesp!$R$13)+1),COUNTIF($O$11:$O124,$O124)),COLUMNS($B$11:C124)))</f>
        <v/>
      </c>
      <c r="D124" s="207"/>
      <c r="E124" s="185" t="str">
        <f t="array" ref="E124">IF($O124="","",INDEX(tabelka_1,SMALL(IF(zesp!$R$13:$R$83=$O124,ROW(zesp!$R$13:$R$83)-ROW(zesp!$R$13)+1),COUNTIF($O$11:$O124,$O124)),COLUMNS($B$11:E124)))</f>
        <v/>
      </c>
      <c r="F124" s="192" t="str">
        <f t="array" ref="F124">IF(OR(E124="",E124&gt;12.5),"",VLOOKUP(E124,dz_60,6))</f>
        <v/>
      </c>
      <c r="H124" s="208" t="str">
        <f t="array" ref="H124">IF($O124="","",INDEX(tabelka_1,SMALL(IF(zesp!$R$13:$R$83=$O124,ROW(zesp!$R$13:$R$83)-ROW(zesp!$R$13)+1),COUNTIF($O$11:$O124,$O124)),COLUMNS($B$11:H124)))</f>
        <v/>
      </c>
      <c r="I124" s="192" t="str">
        <f t="array" ref="I124">IF(OR(H124=0,H124=""),"",IF(J124=1,VLOOKUP(H124,dz_skok,2),IF(J124=2,VLOOKUP(H124,dz_wzw,2))))</f>
        <v/>
      </c>
      <c r="J124" s="209">
        <v>1</v>
      </c>
      <c r="K124" s="208" t="str">
        <f t="array" ref="K124">IF($O124="","",INDEX(tabelka_1,SMALL(IF(zesp!$R$13:$R$83=$O124,ROW(zesp!$R$13:$R$83)-ROW(zesp!$R$13)+1),COUNTIF($O$11:$O124,$O124)),COLUMNS($B$11:K124)))</f>
        <v/>
      </c>
      <c r="L124" s="192" t="str">
        <f t="array" ref="L124">IF(OR(K124="",K124&lt;8),"",VLOOKUP(K124,dz_p,2))</f>
        <v/>
      </c>
      <c r="M124" s="210" t="str">
        <f t="array" ref="M124">IF($O124="","",INDEX(tabelka_1,SMALL(IF(zesp!$R$13:$R$83=$O124,ROW(zesp!$R$13:$R$83)-ROW(zesp!$R$13)+1),COUNTIF($O$11:$O124,$O124)),COLUMNS($B$11:M124)))</f>
        <v/>
      </c>
      <c r="N124" s="192" t="str">
        <f t="array" ref="N124">IF(OR(M124&gt;"2:44,36",M124=""),"",VLOOKUP(M124,dz_600,2))</f>
        <v/>
      </c>
      <c r="O124" s="192" t="s">
        <v>43</v>
      </c>
      <c r="Q124" t="str">
        <f t="shared" si="5"/>
        <v/>
      </c>
    </row>
    <row r="125" spans="2:17">
      <c r="B125" s="185" t="str">
        <f t="array" ref="B125">IF(O125="","",RANK(O125,$O$11:$O$180,0))</f>
        <v/>
      </c>
      <c r="C125" s="334" t="str">
        <f t="array" ref="C125">IF($O125="","",INDEX(tabelka_1,SMALL(IF(zesp!$R$13:$R$83=$O125,ROW(zesp!$R$13:$R$83)-ROW(zesp!$R$13)+1),COUNTIF($O$11:$O125,$O125)),COLUMNS($B$11:C125)))</f>
        <v/>
      </c>
      <c r="D125" s="207"/>
      <c r="E125" s="185" t="str">
        <f t="array" ref="E125">IF($O125="","",INDEX(tabelka_1,SMALL(IF(zesp!$R$13:$R$83=$O125,ROW(zesp!$R$13:$R$83)-ROW(zesp!$R$13)+1),COUNTIF($O$11:$O125,$O125)),COLUMNS($B$11:E125)))</f>
        <v/>
      </c>
      <c r="F125" s="192" t="str">
        <f t="array" ref="F125">IF(OR(E125="",E125&gt;12.5),"",VLOOKUP(E125,dz_60,6))</f>
        <v/>
      </c>
      <c r="H125" s="208" t="str">
        <f t="array" ref="H125">IF($O125="","",INDEX(tabelka_1,SMALL(IF(zesp!$R$13:$R$83=$O125,ROW(zesp!$R$13:$R$83)-ROW(zesp!$R$13)+1),COUNTIF($O$11:$O125,$O125)),COLUMNS($B$11:H125)))</f>
        <v/>
      </c>
      <c r="I125" s="192" t="str">
        <f t="array" ref="I125">IF(OR(H125=0,H125=""),"",IF(J125=1,VLOOKUP(H125,dz_skok,2),IF(J125=2,VLOOKUP(H125,dz_wzw,2))))</f>
        <v/>
      </c>
      <c r="J125" s="209">
        <v>1</v>
      </c>
      <c r="K125" s="208" t="str">
        <f t="array" ref="K125">IF($O125="","",INDEX(tabelka_1,SMALL(IF(zesp!$R$13:$R$83=$O125,ROW(zesp!$R$13:$R$83)-ROW(zesp!$R$13)+1),COUNTIF($O$11:$O125,$O125)),COLUMNS($B$11:K125)))</f>
        <v/>
      </c>
      <c r="L125" s="192" t="str">
        <f t="array" ref="L125">IF(OR(K125="",K125&lt;8),"",VLOOKUP(K125,dz_p,2))</f>
        <v/>
      </c>
      <c r="M125" s="210" t="str">
        <f t="array" ref="M125">IF($O125="","",INDEX(tabelka_1,SMALL(IF(zesp!$R$13:$R$83=$O125,ROW(zesp!$R$13:$R$83)-ROW(zesp!$R$13)+1),COUNTIF($O$11:$O125,$O125)),COLUMNS($B$11:M125)))</f>
        <v/>
      </c>
      <c r="N125" s="192" t="str">
        <f t="array" ref="N125">IF(OR(M125&gt;"2:44,36",M125=""),"",VLOOKUP(M125,dz_600,2))</f>
        <v/>
      </c>
      <c r="O125" s="192" t="s">
        <v>43</v>
      </c>
      <c r="Q125" t="str">
        <f t="shared" si="5"/>
        <v/>
      </c>
    </row>
    <row r="126" spans="2:17">
      <c r="B126" s="185" t="str">
        <f t="array" ref="B126">IF(O126="","",RANK(O126,$O$11:$O$180,0))</f>
        <v/>
      </c>
      <c r="C126" s="334" t="str">
        <f t="array" ref="C126">IF($O126="","",INDEX(tabelka_1,SMALL(IF(zesp!$R$13:$R$83=$O126,ROW(zesp!$R$13:$R$83)-ROW(zesp!$R$13)+1),COUNTIF($O$11:$O126,$O126)),COLUMNS($B$11:C126)))</f>
        <v/>
      </c>
      <c r="D126" s="207"/>
      <c r="E126" s="185" t="str">
        <f t="array" ref="E126">IF($O126="","",INDEX(tabelka_1,SMALL(IF(zesp!$R$13:$R$83=$O126,ROW(zesp!$R$13:$R$83)-ROW(zesp!$R$13)+1),COUNTIF($O$11:$O126,$O126)),COLUMNS($B$11:E126)))</f>
        <v/>
      </c>
      <c r="F126" s="192" t="str">
        <f t="array" ref="F126">IF(OR(E126="",E126&gt;12.5),"",VLOOKUP(E126,dz_60,6))</f>
        <v/>
      </c>
      <c r="H126" s="208" t="str">
        <f t="array" ref="H126">IF($O126="","",INDEX(tabelka_1,SMALL(IF(zesp!$R$13:$R$83=$O126,ROW(zesp!$R$13:$R$83)-ROW(zesp!$R$13)+1),COUNTIF($O$11:$O126,$O126)),COLUMNS($B$11:H126)))</f>
        <v/>
      </c>
      <c r="I126" s="192" t="str">
        <f t="array" ref="I126">IF(OR(H126=0,H126=""),"",IF(J126=1,VLOOKUP(H126,dz_skok,2),IF(J126=2,VLOOKUP(H126,dz_wzw,2))))</f>
        <v/>
      </c>
      <c r="J126" s="209">
        <v>1</v>
      </c>
      <c r="K126" s="208" t="str">
        <f t="array" ref="K126">IF($O126="","",INDEX(tabelka_1,SMALL(IF(zesp!$R$13:$R$83=$O126,ROW(zesp!$R$13:$R$83)-ROW(zesp!$R$13)+1),COUNTIF($O$11:$O126,$O126)),COLUMNS($B$11:K126)))</f>
        <v/>
      </c>
      <c r="L126" s="192" t="str">
        <f t="array" ref="L126">IF(OR(K126="",K126&lt;8),"",VLOOKUP(K126,dz_p,2))</f>
        <v/>
      </c>
      <c r="M126" s="210" t="str">
        <f t="array" ref="M126">IF($O126="","",INDEX(tabelka_1,SMALL(IF(zesp!$R$13:$R$83=$O126,ROW(zesp!$R$13:$R$83)-ROW(zesp!$R$13)+1),COUNTIF($O$11:$O126,$O126)),COLUMNS($B$11:M126)))</f>
        <v/>
      </c>
      <c r="N126" s="192" t="str">
        <f t="array" ref="N126">IF(OR(M126&gt;"2:44,36",M126=""),"",VLOOKUP(M126,dz_600,2))</f>
        <v/>
      </c>
      <c r="O126" s="192" t="s">
        <v>43</v>
      </c>
      <c r="Q126" t="str">
        <f t="shared" si="5"/>
        <v/>
      </c>
    </row>
    <row r="127" spans="2:17">
      <c r="B127" s="185" t="str">
        <f t="array" ref="B127">IF(O127="","",RANK(O127,$O$11:$O$180,0))</f>
        <v/>
      </c>
      <c r="C127" s="334" t="str">
        <f t="array" ref="C127">IF($O127="","",INDEX(tabelka_1,SMALL(IF(zesp!$R$13:$R$83=$O127,ROW(zesp!$R$13:$R$83)-ROW(zesp!$R$13)+1),COUNTIF($O$11:$O127,$O127)),COLUMNS($B$11:C127)))</f>
        <v/>
      </c>
      <c r="D127" s="207"/>
      <c r="E127" s="185" t="str">
        <f t="array" ref="E127">IF($O127="","",INDEX(tabelka_1,SMALL(IF(zesp!$R$13:$R$83=$O127,ROW(zesp!$R$13:$R$83)-ROW(zesp!$R$13)+1),COUNTIF($O$11:$O127,$O127)),COLUMNS($B$11:E127)))</f>
        <v/>
      </c>
      <c r="F127" s="192" t="str">
        <f t="array" ref="F127">IF(OR(E127="",E127&gt;12.5),"",VLOOKUP(E127,dz_60,6))</f>
        <v/>
      </c>
      <c r="H127" s="208" t="str">
        <f t="array" ref="H127">IF($O127="","",INDEX(tabelka_1,SMALL(IF(zesp!$R$13:$R$83=$O127,ROW(zesp!$R$13:$R$83)-ROW(zesp!$R$13)+1),COUNTIF($O$11:$O127,$O127)),COLUMNS($B$11:H127)))</f>
        <v/>
      </c>
      <c r="I127" s="192" t="str">
        <f t="array" ref="I127">IF(OR(H127=0,H127=""),"",IF(J127=1,VLOOKUP(H127,dz_skok,2),IF(J127=2,VLOOKUP(H127,dz_wzw,2))))</f>
        <v/>
      </c>
      <c r="J127" s="209">
        <v>1</v>
      </c>
      <c r="K127" s="208" t="str">
        <f t="array" ref="K127">IF($O127="","",INDEX(tabelka_1,SMALL(IF(zesp!$R$13:$R$83=$O127,ROW(zesp!$R$13:$R$83)-ROW(zesp!$R$13)+1),COUNTIF($O$11:$O127,$O127)),COLUMNS($B$11:K127)))</f>
        <v/>
      </c>
      <c r="L127" s="192" t="str">
        <f t="array" ref="L127">IF(OR(K127="",K127&lt;8),"",VLOOKUP(K127,dz_p,2))</f>
        <v/>
      </c>
      <c r="M127" s="210" t="str">
        <f t="array" ref="M127">IF($O127="","",INDEX(tabelka_1,SMALL(IF(zesp!$R$13:$R$83=$O127,ROW(zesp!$R$13:$R$83)-ROW(zesp!$R$13)+1),COUNTIF($O$11:$O127,$O127)),COLUMNS($B$11:M127)))</f>
        <v/>
      </c>
      <c r="N127" s="192" t="str">
        <f t="array" ref="N127">IF(OR(M127&gt;"2:44,36",M127=""),"",VLOOKUP(M127,dz_600,2))</f>
        <v/>
      </c>
      <c r="O127" s="192" t="s">
        <v>43</v>
      </c>
      <c r="Q127" t="str">
        <f t="shared" si="5"/>
        <v/>
      </c>
    </row>
    <row r="128" spans="2:17">
      <c r="B128" s="185" t="str">
        <f t="array" ref="B128">IF(O128="","",RANK(O128,$O$11:$O$180,0))</f>
        <v/>
      </c>
      <c r="C128" s="334" t="str">
        <f t="array" ref="C128">IF($O128="","",INDEX(tabelka_1,SMALL(IF(zesp!$R$13:$R$83=$O128,ROW(zesp!$R$13:$R$83)-ROW(zesp!$R$13)+1),COUNTIF($O$11:$O128,$O128)),COLUMNS($B$11:C128)))</f>
        <v/>
      </c>
      <c r="D128" s="207"/>
      <c r="E128" s="185" t="str">
        <f t="array" ref="E128">IF($O128="","",INDEX(tabelka_1,SMALL(IF(zesp!$R$13:$R$83=$O128,ROW(zesp!$R$13:$R$83)-ROW(zesp!$R$13)+1),COUNTIF($O$11:$O128,$O128)),COLUMNS($B$11:E128)))</f>
        <v/>
      </c>
      <c r="F128" s="192" t="str">
        <f t="array" ref="F128">IF(OR(E128="",E128&gt;12.5),"",VLOOKUP(E128,dz_60,6))</f>
        <v/>
      </c>
      <c r="H128" s="208" t="str">
        <f t="array" ref="H128">IF($O128="","",INDEX(tabelka_1,SMALL(IF(zesp!$R$13:$R$83=$O128,ROW(zesp!$R$13:$R$83)-ROW(zesp!$R$13)+1),COUNTIF($O$11:$O128,$O128)),COLUMNS($B$11:H128)))</f>
        <v/>
      </c>
      <c r="I128" s="192" t="str">
        <f t="array" ref="I128">IF(OR(H128=0,H128=""),"",IF(J128=1,VLOOKUP(H128,dz_skok,2),IF(J128=2,VLOOKUP(H128,dz_wzw,2))))</f>
        <v/>
      </c>
      <c r="J128" s="209">
        <v>1</v>
      </c>
      <c r="K128" s="208" t="str">
        <f t="array" ref="K128">IF($O128="","",INDEX(tabelka_1,SMALL(IF(zesp!$R$13:$R$83=$O128,ROW(zesp!$R$13:$R$83)-ROW(zesp!$R$13)+1),COUNTIF($O$11:$O128,$O128)),COLUMNS($B$11:K128)))</f>
        <v/>
      </c>
      <c r="L128" s="192" t="str">
        <f t="array" ref="L128">IF(OR(K128="",K128&lt;8),"",VLOOKUP(K128,dz_p,2))</f>
        <v/>
      </c>
      <c r="M128" s="210" t="str">
        <f t="array" ref="M128">IF($O128="","",INDEX(tabelka_1,SMALL(IF(zesp!$R$13:$R$83=$O128,ROW(zesp!$R$13:$R$83)-ROW(zesp!$R$13)+1),COUNTIF($O$11:$O128,$O128)),COLUMNS($B$11:M128)))</f>
        <v/>
      </c>
      <c r="N128" s="192" t="str">
        <f t="array" ref="N128">IF(OR(M128&gt;"2:44,36",M128=""),"",VLOOKUP(M128,dz_600,2))</f>
        <v/>
      </c>
      <c r="O128" s="192" t="s">
        <v>43</v>
      </c>
      <c r="Q128" t="str">
        <f t="shared" si="5"/>
        <v/>
      </c>
    </row>
    <row r="129" spans="2:17">
      <c r="B129" s="185" t="str">
        <f t="array" ref="B129">IF(O129="","",RANK(O129,$O$11:$O$180,0))</f>
        <v/>
      </c>
      <c r="C129" s="334" t="str">
        <f t="array" ref="C129">IF($O129="","",INDEX(tabelka_1,SMALL(IF(zesp!$R$13:$R$83=$O129,ROW(zesp!$R$13:$R$83)-ROW(zesp!$R$13)+1),COUNTIF($O$11:$O129,$O129)),COLUMNS($B$11:C129)))</f>
        <v/>
      </c>
      <c r="D129" s="207"/>
      <c r="E129" s="185" t="str">
        <f t="array" ref="E129">IF($O129="","",INDEX(tabelka_1,SMALL(IF(zesp!$R$13:$R$83=$O129,ROW(zesp!$R$13:$R$83)-ROW(zesp!$R$13)+1),COUNTIF($O$11:$O129,$O129)),COLUMNS($B$11:E129)))</f>
        <v/>
      </c>
      <c r="F129" s="192" t="str">
        <f t="array" ref="F129">IF(OR(E129="",E129&gt;12.5),"",VLOOKUP(E129,dz_60,6))</f>
        <v/>
      </c>
      <c r="H129" s="208" t="str">
        <f t="array" ref="H129">IF($O129="","",INDEX(tabelka_1,SMALL(IF(zesp!$R$13:$R$83=$O129,ROW(zesp!$R$13:$R$83)-ROW(zesp!$R$13)+1),COUNTIF($O$11:$O129,$O129)),COLUMNS($B$11:H129)))</f>
        <v/>
      </c>
      <c r="I129" s="192" t="str">
        <f t="array" ref="I129">IF(OR(H129=0,H129=""),"",IF(J129=1,VLOOKUP(H129,dz_skok,2),IF(J129=2,VLOOKUP(H129,dz_wzw,2))))</f>
        <v/>
      </c>
      <c r="J129" s="209">
        <v>1</v>
      </c>
      <c r="K129" s="208" t="str">
        <f t="array" ref="K129">IF($O129="","",INDEX(tabelka_1,SMALL(IF(zesp!$R$13:$R$83=$O129,ROW(zesp!$R$13:$R$83)-ROW(zesp!$R$13)+1),COUNTIF($O$11:$O129,$O129)),COLUMNS($B$11:K129)))</f>
        <v/>
      </c>
      <c r="L129" s="192" t="str">
        <f t="array" ref="L129">IF(OR(K129="",K129&lt;8),"",VLOOKUP(K129,dz_p,2))</f>
        <v/>
      </c>
      <c r="M129" s="210" t="str">
        <f t="array" ref="M129">IF($O129="","",INDEX(tabelka_1,SMALL(IF(zesp!$R$13:$R$83=$O129,ROW(zesp!$R$13:$R$83)-ROW(zesp!$R$13)+1),COUNTIF($O$11:$O129,$O129)),COLUMNS($B$11:M129)))</f>
        <v/>
      </c>
      <c r="N129" s="192" t="str">
        <f t="array" ref="N129">IF(OR(M129&gt;"2:44,36",M129=""),"",VLOOKUP(M129,dz_600,2))</f>
        <v/>
      </c>
      <c r="O129" s="192" t="s">
        <v>43</v>
      </c>
      <c r="Q129" t="str">
        <f t="shared" si="5"/>
        <v/>
      </c>
    </row>
    <row r="130" spans="2:17">
      <c r="B130" s="185" t="str">
        <f t="array" ref="B130">IF(O130="","",RANK(O130,$O$11:$O$180,0))</f>
        <v/>
      </c>
      <c r="C130" s="334" t="str">
        <f t="array" ref="C130">IF($O130="","",INDEX(tabelka_1,SMALL(IF(zesp!$R$13:$R$83=$O130,ROW(zesp!$R$13:$R$83)-ROW(zesp!$R$13)+1),COUNTIF($O$11:$O130,$O130)),COLUMNS($B$11:C130)))</f>
        <v/>
      </c>
      <c r="D130" s="207"/>
      <c r="E130" s="185" t="str">
        <f t="array" ref="E130">IF($O130="","",INDEX(tabelka_1,SMALL(IF(zesp!$R$13:$R$83=$O130,ROW(zesp!$R$13:$R$83)-ROW(zesp!$R$13)+1),COUNTIF($O$11:$O130,$O130)),COLUMNS($B$11:E130)))</f>
        <v/>
      </c>
      <c r="F130" s="192" t="str">
        <f t="array" ref="F130">IF(OR(E130="",E130&gt;12.5),"",VLOOKUP(E130,dz_60,6))</f>
        <v/>
      </c>
      <c r="H130" s="208" t="str">
        <f t="array" ref="H130">IF($O130="","",INDEX(tabelka_1,SMALL(IF(zesp!$R$13:$R$83=$O130,ROW(zesp!$R$13:$R$83)-ROW(zesp!$R$13)+1),COUNTIF($O$11:$O130,$O130)),COLUMNS($B$11:H130)))</f>
        <v/>
      </c>
      <c r="I130" s="192" t="str">
        <f t="array" ref="I130">IF(OR(H130=0,H130=""),"",IF(J130=1,VLOOKUP(H130,dz_skok,2),IF(J130=2,VLOOKUP(H130,dz_wzw,2))))</f>
        <v/>
      </c>
      <c r="J130" s="209">
        <v>1</v>
      </c>
      <c r="K130" s="208" t="str">
        <f t="array" ref="K130">IF($O130="","",INDEX(tabelka_1,SMALL(IF(zesp!$R$13:$R$83=$O130,ROW(zesp!$R$13:$R$83)-ROW(zesp!$R$13)+1),COUNTIF($O$11:$O130,$O130)),COLUMNS($B$11:K130)))</f>
        <v/>
      </c>
      <c r="L130" s="192" t="str">
        <f t="array" ref="L130">IF(OR(K130="",K130&lt;8),"",VLOOKUP(K130,dz_p,2))</f>
        <v/>
      </c>
      <c r="M130" s="210" t="str">
        <f t="array" ref="M130">IF($O130="","",INDEX(tabelka_1,SMALL(IF(zesp!$R$13:$R$83=$O130,ROW(zesp!$R$13:$R$83)-ROW(zesp!$R$13)+1),COUNTIF($O$11:$O130,$O130)),COLUMNS($B$11:M130)))</f>
        <v/>
      </c>
      <c r="N130" s="192" t="str">
        <f t="array" ref="N130">IF(OR(M130&gt;"2:44,36",M130=""),"",VLOOKUP(M130,dz_600,2))</f>
        <v/>
      </c>
      <c r="O130" s="192" t="s">
        <v>43</v>
      </c>
      <c r="Q130" t="str">
        <f t="shared" si="5"/>
        <v/>
      </c>
    </row>
    <row r="131" spans="2:17">
      <c r="B131" s="185" t="str">
        <f t="array" ref="B131">IF(O131="","",RANK(O131,$O$11:$O$180,0))</f>
        <v/>
      </c>
      <c r="C131" s="334" t="str">
        <f t="array" ref="C131">IF($O131="","",INDEX(tabelka_1,SMALL(IF(zesp!$R$13:$R$83=$O131,ROW(zesp!$R$13:$R$83)-ROW(zesp!$R$13)+1),COUNTIF($O$11:$O131,$O131)),COLUMNS($B$11:C131)))</f>
        <v/>
      </c>
      <c r="D131" s="207"/>
      <c r="E131" s="185" t="str">
        <f t="array" ref="E131">IF($O131="","",INDEX(tabelka_1,SMALL(IF(zesp!$R$13:$R$83=$O131,ROW(zesp!$R$13:$R$83)-ROW(zesp!$R$13)+1),COUNTIF($O$11:$O131,$O131)),COLUMNS($B$11:E131)))</f>
        <v/>
      </c>
      <c r="F131" s="192" t="str">
        <f t="array" ref="F131">IF(OR(E131="",E131&gt;12.5),"",VLOOKUP(E131,dz_60,6))</f>
        <v/>
      </c>
      <c r="H131" s="208" t="str">
        <f t="array" ref="H131">IF($O131="","",INDEX(tabelka_1,SMALL(IF(zesp!$R$13:$R$83=$O131,ROW(zesp!$R$13:$R$83)-ROW(zesp!$R$13)+1),COUNTIF($O$11:$O131,$O131)),COLUMNS($B$11:H131)))</f>
        <v/>
      </c>
      <c r="I131" s="192" t="str">
        <f t="array" ref="I131">IF(OR(H131=0,H131=""),"",IF(J131=1,VLOOKUP(H131,dz_skok,2),IF(J131=2,VLOOKUP(H131,dz_wzw,2))))</f>
        <v/>
      </c>
      <c r="J131" s="209">
        <v>1</v>
      </c>
      <c r="K131" s="208" t="str">
        <f t="array" ref="K131">IF($O131="","",INDEX(tabelka_1,SMALL(IF(zesp!$R$13:$R$83=$O131,ROW(zesp!$R$13:$R$83)-ROW(zesp!$R$13)+1),COUNTIF($O$11:$O131,$O131)),COLUMNS($B$11:K131)))</f>
        <v/>
      </c>
      <c r="L131" s="192" t="str">
        <f t="array" ref="L131">IF(OR(K131="",K131&lt;8),"",VLOOKUP(K131,dz_p,2))</f>
        <v/>
      </c>
      <c r="M131" s="210" t="str">
        <f t="array" ref="M131">IF($O131="","",INDEX(tabelka_1,SMALL(IF(zesp!$R$13:$R$83=$O131,ROW(zesp!$R$13:$R$83)-ROW(zesp!$R$13)+1),COUNTIF($O$11:$O131,$O131)),COLUMNS($B$11:M131)))</f>
        <v/>
      </c>
      <c r="N131" s="192" t="str">
        <f t="array" ref="N131">IF(OR(M131&gt;"2:44,36",M131=""),"",VLOOKUP(M131,dz_600,2))</f>
        <v/>
      </c>
      <c r="O131" s="192" t="s">
        <v>43</v>
      </c>
      <c r="Q131" t="str">
        <f t="shared" si="5"/>
        <v/>
      </c>
    </row>
    <row r="132" spans="2:17">
      <c r="B132" s="185" t="str">
        <f t="array" ref="B132">IF(O132="","",RANK(O132,$O$11:$O$180,0))</f>
        <v/>
      </c>
      <c r="C132" s="334" t="str">
        <f t="array" ref="C132">IF($O132="","",INDEX(tabelka_1,SMALL(IF(zesp!$R$13:$R$83=$O132,ROW(zesp!$R$13:$R$83)-ROW(zesp!$R$13)+1),COUNTIF($O$11:$O132,$O132)),COLUMNS($B$11:C132)))</f>
        <v/>
      </c>
      <c r="D132" s="207"/>
      <c r="E132" s="185" t="str">
        <f t="array" ref="E132">IF($O132="","",INDEX(tabelka_1,SMALL(IF(zesp!$R$13:$R$83=$O132,ROW(zesp!$R$13:$R$83)-ROW(zesp!$R$13)+1),COUNTIF($O$11:$O132,$O132)),COLUMNS($B$11:E132)))</f>
        <v/>
      </c>
      <c r="F132" s="192" t="str">
        <f t="array" ref="F132">IF(OR(E132="",E132&gt;12.5),"",VLOOKUP(E132,dz_60,6))</f>
        <v/>
      </c>
      <c r="H132" s="208" t="str">
        <f t="array" ref="H132">IF($O132="","",INDEX(tabelka_1,SMALL(IF(zesp!$R$13:$R$83=$O132,ROW(zesp!$R$13:$R$83)-ROW(zesp!$R$13)+1),COUNTIF($O$11:$O132,$O132)),COLUMNS($B$11:H132)))</f>
        <v/>
      </c>
      <c r="I132" s="192" t="str">
        <f t="array" ref="I132">IF(OR(H132=0,H132=""),"",IF(J132=1,VLOOKUP(H132,dz_skok,2),IF(J132=2,VLOOKUP(H132,dz_wzw,2))))</f>
        <v/>
      </c>
      <c r="J132" s="209">
        <v>1</v>
      </c>
      <c r="K132" s="208" t="str">
        <f t="array" ref="K132">IF($O132="","",INDEX(tabelka_1,SMALL(IF(zesp!$R$13:$R$83=$O132,ROW(zesp!$R$13:$R$83)-ROW(zesp!$R$13)+1),COUNTIF($O$11:$O132,$O132)),COLUMNS($B$11:K132)))</f>
        <v/>
      </c>
      <c r="L132" s="192" t="str">
        <f t="array" ref="L132">IF(OR(K132="",K132&lt;8),"",VLOOKUP(K132,dz_p,2))</f>
        <v/>
      </c>
      <c r="M132" s="210" t="str">
        <f t="array" ref="M132">IF($O132="","",INDEX(tabelka_1,SMALL(IF(zesp!$R$13:$R$83=$O132,ROW(zesp!$R$13:$R$83)-ROW(zesp!$R$13)+1),COUNTIF($O$11:$O132,$O132)),COLUMNS($B$11:M132)))</f>
        <v/>
      </c>
      <c r="N132" s="192" t="str">
        <f t="array" ref="N132">IF(OR(M132&gt;"2:44,36",M132=""),"",VLOOKUP(M132,dz_600,2))</f>
        <v/>
      </c>
      <c r="O132" s="192" t="s">
        <v>43</v>
      </c>
      <c r="Q132" t="str">
        <f t="shared" si="5"/>
        <v/>
      </c>
    </row>
    <row r="133" spans="2:17">
      <c r="B133" s="185" t="str">
        <f t="array" ref="B133">IF(O133="","",RANK(O133,$O$11:$O$180,0))</f>
        <v/>
      </c>
      <c r="C133" s="334" t="str">
        <f t="array" ref="C133">IF($O133="","",INDEX(tabelka_1,SMALL(IF(zesp!$R$13:$R$83=$O133,ROW(zesp!$R$13:$R$83)-ROW(zesp!$R$13)+1),COUNTIF($O$11:$O133,$O133)),COLUMNS($B$11:C133)))</f>
        <v/>
      </c>
      <c r="D133" s="207"/>
      <c r="E133" s="185" t="str">
        <f t="array" ref="E133">IF($O133="","",INDEX(tabelka_1,SMALL(IF(zesp!$R$13:$R$83=$O133,ROW(zesp!$R$13:$R$83)-ROW(zesp!$R$13)+1),COUNTIF($O$11:$O133,$O133)),COLUMNS($B$11:E133)))</f>
        <v/>
      </c>
      <c r="F133" s="192" t="str">
        <f t="array" ref="F133">IF(OR(E133="",E133&gt;12.5),"",VLOOKUP(E133,dz_60,6))</f>
        <v/>
      </c>
      <c r="H133" s="208" t="str">
        <f t="array" ref="H133">IF($O133="","",INDEX(tabelka_1,SMALL(IF(zesp!$R$13:$R$83=$O133,ROW(zesp!$R$13:$R$83)-ROW(zesp!$R$13)+1),COUNTIF($O$11:$O133,$O133)),COLUMNS($B$11:H133)))</f>
        <v/>
      </c>
      <c r="I133" s="192" t="str">
        <f t="array" ref="I133">IF(OR(H133=0,H133=""),"",IF(J133=1,VLOOKUP(H133,dz_skok,2),IF(J133=2,VLOOKUP(H133,dz_wzw,2))))</f>
        <v/>
      </c>
      <c r="J133" s="209">
        <v>1</v>
      </c>
      <c r="K133" s="208" t="str">
        <f t="array" ref="K133">IF($O133="","",INDEX(tabelka_1,SMALL(IF(zesp!$R$13:$R$83=$O133,ROW(zesp!$R$13:$R$83)-ROW(zesp!$R$13)+1),COUNTIF($O$11:$O133,$O133)),COLUMNS($B$11:K133)))</f>
        <v/>
      </c>
      <c r="L133" s="192" t="str">
        <f t="array" ref="L133">IF(OR(K133="",K133&lt;8),"",VLOOKUP(K133,dz_p,2))</f>
        <v/>
      </c>
      <c r="M133" s="210" t="str">
        <f t="array" ref="M133">IF($O133="","",INDEX(tabelka_1,SMALL(IF(zesp!$R$13:$R$83=$O133,ROW(zesp!$R$13:$R$83)-ROW(zesp!$R$13)+1),COUNTIF($O$11:$O133,$O133)),COLUMNS($B$11:M133)))</f>
        <v/>
      </c>
      <c r="N133" s="192" t="str">
        <f t="array" ref="N133">IF(OR(M133&gt;"2:44,36",M133=""),"",VLOOKUP(M133,dz_600,2))</f>
        <v/>
      </c>
      <c r="O133" s="192" t="s">
        <v>43</v>
      </c>
      <c r="Q133" t="str">
        <f t="shared" si="5"/>
        <v/>
      </c>
    </row>
    <row r="134" spans="2:17">
      <c r="B134" s="185" t="str">
        <f t="array" ref="B134">IF(O134="","",RANK(O134,$O$11:$O$180,0))</f>
        <v/>
      </c>
      <c r="C134" s="334" t="str">
        <f t="array" ref="C134">IF($O134="","",INDEX(tabelka_1,SMALL(IF(zesp!$R$13:$R$83=$O134,ROW(zesp!$R$13:$R$83)-ROW(zesp!$R$13)+1),COUNTIF($O$11:$O134,$O134)),COLUMNS($B$11:C134)))</f>
        <v/>
      </c>
      <c r="D134" s="207"/>
      <c r="E134" s="185" t="str">
        <f t="array" ref="E134">IF($O134="","",INDEX(tabelka_1,SMALL(IF(zesp!$R$13:$R$83=$O134,ROW(zesp!$R$13:$R$83)-ROW(zesp!$R$13)+1),COUNTIF($O$11:$O134,$O134)),COLUMNS($B$11:E134)))</f>
        <v/>
      </c>
      <c r="F134" s="192" t="str">
        <f t="array" ref="F134">IF(OR(E134="",E134&gt;12.5),"",VLOOKUP(E134,dz_60,6))</f>
        <v/>
      </c>
      <c r="H134" s="208" t="str">
        <f t="array" ref="H134">IF($O134="","",INDEX(tabelka_1,SMALL(IF(zesp!$R$13:$R$83=$O134,ROW(zesp!$R$13:$R$83)-ROW(zesp!$R$13)+1),COUNTIF($O$11:$O134,$O134)),COLUMNS($B$11:H134)))</f>
        <v/>
      </c>
      <c r="I134" s="192" t="str">
        <f t="array" ref="I134">IF(OR(H134=0,H134=""),"",IF(J134=1,VLOOKUP(H134,dz_skok,2),IF(J134=2,VLOOKUP(H134,dz_wzw,2))))</f>
        <v/>
      </c>
      <c r="J134" s="209">
        <v>1</v>
      </c>
      <c r="K134" s="208" t="str">
        <f t="array" ref="K134">IF($O134="","",INDEX(tabelka_1,SMALL(IF(zesp!$R$13:$R$83=$O134,ROW(zesp!$R$13:$R$83)-ROW(zesp!$R$13)+1),COUNTIF($O$11:$O134,$O134)),COLUMNS($B$11:K134)))</f>
        <v/>
      </c>
      <c r="L134" s="192" t="str">
        <f t="array" ref="L134">IF(OR(K134="",K134&lt;8),"",VLOOKUP(K134,dz_p,2))</f>
        <v/>
      </c>
      <c r="M134" s="210" t="str">
        <f t="array" ref="M134">IF($O134="","",INDEX(tabelka_1,SMALL(IF(zesp!$R$13:$R$83=$O134,ROW(zesp!$R$13:$R$83)-ROW(zesp!$R$13)+1),COUNTIF($O$11:$O134,$O134)),COLUMNS($B$11:M134)))</f>
        <v/>
      </c>
      <c r="N134" s="192" t="str">
        <f t="array" ref="N134">IF(OR(M134&gt;"2:44,36",M134=""),"",VLOOKUP(M134,dz_600,2))</f>
        <v/>
      </c>
      <c r="O134" s="192" t="s">
        <v>43</v>
      </c>
      <c r="Q134" t="str">
        <f t="shared" si="5"/>
        <v/>
      </c>
    </row>
    <row r="135" spans="2:17">
      <c r="B135" s="185" t="str">
        <f t="array" ref="B135">IF(O135="","",RANK(O135,$O$11:$O$180,0))</f>
        <v/>
      </c>
      <c r="C135" s="334" t="str">
        <f t="array" ref="C135">IF($O135="","",INDEX(tabelka_1,SMALL(IF(zesp!$R$13:$R$83=$O135,ROW(zesp!$R$13:$R$83)-ROW(zesp!$R$13)+1),COUNTIF($O$11:$O135,$O135)),COLUMNS($B$11:C135)))</f>
        <v/>
      </c>
      <c r="D135" s="207"/>
      <c r="E135" s="185" t="str">
        <f t="array" ref="E135">IF($O135="","",INDEX(tabelka_1,SMALL(IF(zesp!$R$13:$R$83=$O135,ROW(zesp!$R$13:$R$83)-ROW(zesp!$R$13)+1),COUNTIF($O$11:$O135,$O135)),COLUMNS($B$11:E135)))</f>
        <v/>
      </c>
      <c r="F135" s="192" t="str">
        <f t="array" ref="F135">IF(OR(E135="",E135&gt;12.5),"",VLOOKUP(E135,dz_60,6))</f>
        <v/>
      </c>
      <c r="H135" s="208" t="str">
        <f t="array" ref="H135">IF($O135="","",INDEX(tabelka_1,SMALL(IF(zesp!$R$13:$R$83=$O135,ROW(zesp!$R$13:$R$83)-ROW(zesp!$R$13)+1),COUNTIF($O$11:$O135,$O135)),COLUMNS($B$11:H135)))</f>
        <v/>
      </c>
      <c r="I135" s="192" t="str">
        <f t="array" ref="I135">IF(OR(H135=0,H135=""),"",IF(J135=1,VLOOKUP(H135,dz_skok,2),IF(J135=2,VLOOKUP(H135,dz_wzw,2))))</f>
        <v/>
      </c>
      <c r="J135" s="209">
        <v>1</v>
      </c>
      <c r="K135" s="208" t="str">
        <f t="array" ref="K135">IF($O135="","",INDEX(tabelka_1,SMALL(IF(zesp!$R$13:$R$83=$O135,ROW(zesp!$R$13:$R$83)-ROW(zesp!$R$13)+1),COUNTIF($O$11:$O135,$O135)),COLUMNS($B$11:K135)))</f>
        <v/>
      </c>
      <c r="L135" s="192" t="str">
        <f t="array" ref="L135">IF(OR(K135="",K135&lt;8),"",VLOOKUP(K135,dz_p,2))</f>
        <v/>
      </c>
      <c r="M135" s="210" t="str">
        <f t="array" ref="M135">IF($O135="","",INDEX(tabelka_1,SMALL(IF(zesp!$R$13:$R$83=$O135,ROW(zesp!$R$13:$R$83)-ROW(zesp!$R$13)+1),COUNTIF($O$11:$O135,$O135)),COLUMNS($B$11:M135)))</f>
        <v/>
      </c>
      <c r="N135" s="192" t="str">
        <f t="array" ref="N135">IF(OR(M135&gt;"2:44,36",M135=""),"",VLOOKUP(M135,dz_600,2))</f>
        <v/>
      </c>
      <c r="O135" s="192" t="s">
        <v>43</v>
      </c>
      <c r="Q135" t="str">
        <f t="shared" si="5"/>
        <v/>
      </c>
    </row>
    <row r="136" spans="2:17">
      <c r="B136" s="185" t="str">
        <f t="array" ref="B136">IF(O136="","",RANK(O136,$O$11:$O$180,0))</f>
        <v/>
      </c>
      <c r="C136" s="334" t="str">
        <f t="array" ref="C136">IF($O136="","",INDEX(tabelka_1,SMALL(IF(zesp!$R$13:$R$83=$O136,ROW(zesp!$R$13:$R$83)-ROW(zesp!$R$13)+1),COUNTIF($O$11:$O136,$O136)),COLUMNS($B$11:C136)))</f>
        <v/>
      </c>
      <c r="D136" s="207"/>
      <c r="E136" s="185" t="str">
        <f t="array" ref="E136">IF($O136="","",INDEX(tabelka_1,SMALL(IF(zesp!$R$13:$R$83=$O136,ROW(zesp!$R$13:$R$83)-ROW(zesp!$R$13)+1),COUNTIF($O$11:$O136,$O136)),COLUMNS($B$11:E136)))</f>
        <v/>
      </c>
      <c r="F136" s="192" t="str">
        <f t="array" ref="F136">IF(OR(E136="",E136&gt;12.5),"",VLOOKUP(E136,dz_60,6))</f>
        <v/>
      </c>
      <c r="H136" s="208" t="str">
        <f t="array" ref="H136">IF($O136="","",INDEX(tabelka_1,SMALL(IF(zesp!$R$13:$R$83=$O136,ROW(zesp!$R$13:$R$83)-ROW(zesp!$R$13)+1),COUNTIF($O$11:$O136,$O136)),COLUMNS($B$11:H136)))</f>
        <v/>
      </c>
      <c r="I136" s="192" t="str">
        <f t="array" ref="I136">IF(OR(H136=0,H136=""),"",IF(J136=1,VLOOKUP(H136,dz_skok,2),IF(J136=2,VLOOKUP(H136,dz_wzw,2))))</f>
        <v/>
      </c>
      <c r="J136" s="209">
        <v>1</v>
      </c>
      <c r="K136" s="208" t="str">
        <f t="array" ref="K136">IF($O136="","",INDEX(tabelka_1,SMALL(IF(zesp!$R$13:$R$83=$O136,ROW(zesp!$R$13:$R$83)-ROW(zesp!$R$13)+1),COUNTIF($O$11:$O136,$O136)),COLUMNS($B$11:K136)))</f>
        <v/>
      </c>
      <c r="L136" s="192" t="str">
        <f t="array" ref="L136">IF(OR(K136="",K136&lt;8),"",VLOOKUP(K136,dz_p,2))</f>
        <v/>
      </c>
      <c r="M136" s="210" t="str">
        <f t="array" ref="M136">IF($O136="","",INDEX(tabelka_1,SMALL(IF(zesp!$R$13:$R$83=$O136,ROW(zesp!$R$13:$R$83)-ROW(zesp!$R$13)+1),COUNTIF($O$11:$O136,$O136)),COLUMNS($B$11:M136)))</f>
        <v/>
      </c>
      <c r="N136" s="192" t="str">
        <f t="array" ref="N136">IF(OR(M136&gt;"2:44,36",M136=""),"",VLOOKUP(M136,dz_600,2))</f>
        <v/>
      </c>
      <c r="O136" s="192" t="s">
        <v>43</v>
      </c>
      <c r="Q136" t="str">
        <f t="shared" si="5"/>
        <v/>
      </c>
    </row>
    <row r="137" spans="2:17">
      <c r="B137" s="185" t="str">
        <f t="array" ref="B137">IF(O137="","",RANK(O137,$O$11:$O$180,0))</f>
        <v/>
      </c>
      <c r="C137" s="334" t="str">
        <f t="array" ref="C137">IF($O137="","",INDEX(tabelka_1,SMALL(IF(zesp!$R$13:$R$83=$O137,ROW(zesp!$R$13:$R$83)-ROW(zesp!$R$13)+1),COUNTIF($O$11:$O137,$O137)),COLUMNS($B$11:C137)))</f>
        <v/>
      </c>
      <c r="D137" s="207"/>
      <c r="E137" s="185" t="str">
        <f t="array" ref="E137">IF($O137="","",INDEX(tabelka_1,SMALL(IF(zesp!$R$13:$R$83=$O137,ROW(zesp!$R$13:$R$83)-ROW(zesp!$R$13)+1),COUNTIF($O$11:$O137,$O137)),COLUMNS($B$11:E137)))</f>
        <v/>
      </c>
      <c r="F137" s="192" t="str">
        <f t="array" ref="F137">IF(OR(E137="",E137&gt;12.5),"",VLOOKUP(E137,dz_60,6))</f>
        <v/>
      </c>
      <c r="H137" s="208" t="str">
        <f t="array" ref="H137">IF($O137="","",INDEX(tabelka_1,SMALL(IF(zesp!$R$13:$R$83=$O137,ROW(zesp!$R$13:$R$83)-ROW(zesp!$R$13)+1),COUNTIF($O$11:$O137,$O137)),COLUMNS($B$11:H137)))</f>
        <v/>
      </c>
      <c r="I137" s="192" t="str">
        <f t="array" ref="I137">IF(OR(H137=0,H137=""),"",IF(J137=1,VLOOKUP(H137,dz_skok,2),IF(J137=2,VLOOKUP(H137,dz_wzw,2))))</f>
        <v/>
      </c>
      <c r="J137" s="209">
        <v>1</v>
      </c>
      <c r="K137" s="208" t="str">
        <f t="array" ref="K137">IF($O137="","",INDEX(tabelka_1,SMALL(IF(zesp!$R$13:$R$83=$O137,ROW(zesp!$R$13:$R$83)-ROW(zesp!$R$13)+1),COUNTIF($O$11:$O137,$O137)),COLUMNS($B$11:K137)))</f>
        <v/>
      </c>
      <c r="L137" s="192" t="str">
        <f t="array" ref="L137">IF(OR(K137="",K137&lt;8),"",VLOOKUP(K137,dz_p,2))</f>
        <v/>
      </c>
      <c r="M137" s="210" t="str">
        <f t="array" ref="M137">IF($O137="","",INDEX(tabelka_1,SMALL(IF(zesp!$R$13:$R$83=$O137,ROW(zesp!$R$13:$R$83)-ROW(zesp!$R$13)+1),COUNTIF($O$11:$O137,$O137)),COLUMNS($B$11:M137)))</f>
        <v/>
      </c>
      <c r="N137" s="192" t="str">
        <f t="array" ref="N137">IF(OR(M137&gt;"2:44,36",M137=""),"",VLOOKUP(M137,dz_600,2))</f>
        <v/>
      </c>
      <c r="O137" s="192" t="s">
        <v>43</v>
      </c>
      <c r="Q137" t="str">
        <f t="shared" si="5"/>
        <v/>
      </c>
    </row>
    <row r="138" spans="2:17">
      <c r="B138" s="185" t="str">
        <f t="array" ref="B138">IF(O138="","",RANK(O138,$O$11:$O$180,0))</f>
        <v/>
      </c>
      <c r="C138" s="334" t="str">
        <f t="array" ref="C138">IF($O138="","",INDEX(tabelka_1,SMALL(IF(zesp!$R$13:$R$83=$O138,ROW(zesp!$R$13:$R$83)-ROW(zesp!$R$13)+1),COUNTIF($O$11:$O138,$O138)),COLUMNS($B$11:C138)))</f>
        <v/>
      </c>
      <c r="D138" s="207"/>
      <c r="E138" s="185" t="str">
        <f t="array" ref="E138">IF($O138="","",INDEX(tabelka_1,SMALL(IF(zesp!$R$13:$R$83=$O138,ROW(zesp!$R$13:$R$83)-ROW(zesp!$R$13)+1),COUNTIF($O$11:$O138,$O138)),COLUMNS($B$11:E138)))</f>
        <v/>
      </c>
      <c r="F138" s="192" t="str">
        <f t="array" ref="F138">IF(OR(E138="",E138&gt;12.5),"",VLOOKUP(E138,dz_60,6))</f>
        <v/>
      </c>
      <c r="H138" s="208" t="str">
        <f t="array" ref="H138">IF($O138="","",INDEX(tabelka_1,SMALL(IF(zesp!$R$13:$R$83=$O138,ROW(zesp!$R$13:$R$83)-ROW(zesp!$R$13)+1),COUNTIF($O$11:$O138,$O138)),COLUMNS($B$11:H138)))</f>
        <v/>
      </c>
      <c r="I138" s="192" t="str">
        <f t="array" ref="I138">IF(OR(H138=0,H138=""),"",IF(J138=1,VLOOKUP(H138,dz_skok,2),IF(J138=2,VLOOKUP(H138,dz_wzw,2))))</f>
        <v/>
      </c>
      <c r="J138" s="209">
        <v>1</v>
      </c>
      <c r="K138" s="208" t="str">
        <f t="array" ref="K138">IF($O138="","",INDEX(tabelka_1,SMALL(IF(zesp!$R$13:$R$83=$O138,ROW(zesp!$R$13:$R$83)-ROW(zesp!$R$13)+1),COUNTIF($O$11:$O138,$O138)),COLUMNS($B$11:K138)))</f>
        <v/>
      </c>
      <c r="L138" s="192" t="str">
        <f t="array" ref="L138">IF(OR(K138="",K138&lt;8),"",VLOOKUP(K138,dz_p,2))</f>
        <v/>
      </c>
      <c r="M138" s="210" t="str">
        <f t="array" ref="M138">IF($O138="","",INDEX(tabelka_1,SMALL(IF(zesp!$R$13:$R$83=$O138,ROW(zesp!$R$13:$R$83)-ROW(zesp!$R$13)+1),COUNTIF($O$11:$O138,$O138)),COLUMNS($B$11:M138)))</f>
        <v/>
      </c>
      <c r="N138" s="192" t="str">
        <f t="array" ref="N138">IF(OR(M138&gt;"2:44,36",M138=""),"",VLOOKUP(M138,dz_600,2))</f>
        <v/>
      </c>
      <c r="O138" s="192" t="s">
        <v>43</v>
      </c>
      <c r="Q138" t="str">
        <f t="shared" si="5"/>
        <v/>
      </c>
    </row>
    <row r="139" spans="2:17">
      <c r="B139" s="185" t="str">
        <f t="array" ref="B139">IF(O139="","",RANK(O139,$O$11:$O$180,0))</f>
        <v/>
      </c>
      <c r="C139" s="334" t="str">
        <f t="array" ref="C139">IF($O139="","",INDEX(tabelka_1,SMALL(IF(zesp!$R$13:$R$83=$O139,ROW(zesp!$R$13:$R$83)-ROW(zesp!$R$13)+1),COUNTIF($O$11:$O139,$O139)),COLUMNS($B$11:C139)))</f>
        <v/>
      </c>
      <c r="D139" s="207"/>
      <c r="E139" s="185" t="str">
        <f t="array" ref="E139">IF($O139="","",INDEX(tabelka_1,SMALL(IF(zesp!$R$13:$R$83=$O139,ROW(zesp!$R$13:$R$83)-ROW(zesp!$R$13)+1),COUNTIF($O$11:$O139,$O139)),COLUMNS($B$11:E139)))</f>
        <v/>
      </c>
      <c r="F139" s="192" t="str">
        <f t="array" ref="F139">IF(OR(E139="",E139&gt;12.5),"",VLOOKUP(E139,dz_60,6))</f>
        <v/>
      </c>
      <c r="H139" s="208" t="str">
        <f t="array" ref="H139">IF($O139="","",INDEX(tabelka_1,SMALL(IF(zesp!$R$13:$R$83=$O139,ROW(zesp!$R$13:$R$83)-ROW(zesp!$R$13)+1),COUNTIF($O$11:$O139,$O139)),COLUMNS($B$11:H139)))</f>
        <v/>
      </c>
      <c r="I139" s="192" t="str">
        <f t="array" ref="I139">IF(OR(H139=0,H139=""),"",IF(J139=1,VLOOKUP(H139,dz_skok,2),IF(J139=2,VLOOKUP(H139,dz_wzw,2))))</f>
        <v/>
      </c>
      <c r="J139" s="209">
        <v>1</v>
      </c>
      <c r="K139" s="208" t="str">
        <f t="array" ref="K139">IF($O139="","",INDEX(tabelka_1,SMALL(IF(zesp!$R$13:$R$83=$O139,ROW(zesp!$R$13:$R$83)-ROW(zesp!$R$13)+1),COUNTIF($O$11:$O139,$O139)),COLUMNS($B$11:K139)))</f>
        <v/>
      </c>
      <c r="L139" s="192" t="str">
        <f t="array" ref="L139">IF(OR(K139="",K139&lt;8),"",VLOOKUP(K139,dz_p,2))</f>
        <v/>
      </c>
      <c r="M139" s="210" t="str">
        <f t="array" ref="M139">IF($O139="","",INDEX(tabelka_1,SMALL(IF(zesp!$R$13:$R$83=$O139,ROW(zesp!$R$13:$R$83)-ROW(zesp!$R$13)+1),COUNTIF($O$11:$O139,$O139)),COLUMNS($B$11:M139)))</f>
        <v/>
      </c>
      <c r="N139" s="192" t="str">
        <f t="array" ref="N139">IF(OR(M139&gt;"2:44,36",M139=""),"",VLOOKUP(M139,dz_600,2))</f>
        <v/>
      </c>
      <c r="O139" s="192" t="s">
        <v>43</v>
      </c>
      <c r="Q139" t="str">
        <f t="shared" ref="Q139:Q170" si="6">IF(C139="","",1)</f>
        <v/>
      </c>
    </row>
    <row r="140" spans="2:17">
      <c r="B140" s="185" t="str">
        <f t="array" ref="B140">IF(O140="","",RANK(O140,$O$11:$O$180,0))</f>
        <v/>
      </c>
      <c r="C140" s="334" t="str">
        <f t="array" ref="C140">IF($O140="","",INDEX(tabelka_1,SMALL(IF(zesp!$R$13:$R$83=$O140,ROW(zesp!$R$13:$R$83)-ROW(zesp!$R$13)+1),COUNTIF($O$11:$O140,$O140)),COLUMNS($B$11:C140)))</f>
        <v/>
      </c>
      <c r="D140" s="207"/>
      <c r="E140" s="185" t="str">
        <f t="array" ref="E140">IF($O140="","",INDEX(tabelka_1,SMALL(IF(zesp!$R$13:$R$83=$O140,ROW(zesp!$R$13:$R$83)-ROW(zesp!$R$13)+1),COUNTIF($O$11:$O140,$O140)),COLUMNS($B$11:E140)))</f>
        <v/>
      </c>
      <c r="F140" s="192" t="str">
        <f t="array" ref="F140">IF(OR(E140="",E140&gt;12.5),"",VLOOKUP(E140,dz_60,6))</f>
        <v/>
      </c>
      <c r="H140" s="208" t="str">
        <f t="array" ref="H140">IF($O140="","",INDEX(tabelka_1,SMALL(IF(zesp!$R$13:$R$83=$O140,ROW(zesp!$R$13:$R$83)-ROW(zesp!$R$13)+1),COUNTIF($O$11:$O140,$O140)),COLUMNS($B$11:H140)))</f>
        <v/>
      </c>
      <c r="I140" s="192" t="str">
        <f t="array" ref="I140">IF(OR(H140=0,H140=""),"",IF(J140=1,VLOOKUP(H140,dz_skok,2),IF(J140=2,VLOOKUP(H140,dz_wzw,2))))</f>
        <v/>
      </c>
      <c r="J140" s="209">
        <v>1</v>
      </c>
      <c r="K140" s="208" t="str">
        <f t="array" ref="K140">IF($O140="","",INDEX(tabelka_1,SMALL(IF(zesp!$R$13:$R$83=$O140,ROW(zesp!$R$13:$R$83)-ROW(zesp!$R$13)+1),COUNTIF($O$11:$O140,$O140)),COLUMNS($B$11:K140)))</f>
        <v/>
      </c>
      <c r="L140" s="192" t="str">
        <f t="array" ref="L140">IF(OR(K140="",K140&lt;8),"",VLOOKUP(K140,dz_p,2))</f>
        <v/>
      </c>
      <c r="M140" s="210" t="str">
        <f t="array" ref="M140">IF($O140="","",INDEX(tabelka_1,SMALL(IF(zesp!$R$13:$R$83=$O140,ROW(zesp!$R$13:$R$83)-ROW(zesp!$R$13)+1),COUNTIF($O$11:$O140,$O140)),COLUMNS($B$11:M140)))</f>
        <v/>
      </c>
      <c r="N140" s="192" t="str">
        <f t="array" ref="N140">IF(OR(M140&gt;"2:44,36",M140=""),"",VLOOKUP(M140,dz_600,2))</f>
        <v/>
      </c>
      <c r="O140" s="192" t="s">
        <v>43</v>
      </c>
      <c r="Q140" t="str">
        <f t="shared" si="6"/>
        <v/>
      </c>
    </row>
    <row r="141" spans="2:17">
      <c r="B141" s="185" t="str">
        <f t="array" ref="B141">IF(O141="","",RANK(O141,$O$11:$O$180,0))</f>
        <v/>
      </c>
      <c r="C141" s="334" t="str">
        <f t="array" ref="C141">IF($O141="","",INDEX(tabelka_1,SMALL(IF(zesp!$R$13:$R$83=$O141,ROW(zesp!$R$13:$R$83)-ROW(zesp!$R$13)+1),COUNTIF($O$11:$O141,$O141)),COLUMNS($B$11:C141)))</f>
        <v/>
      </c>
      <c r="D141" s="207"/>
      <c r="E141" s="185" t="str">
        <f t="array" ref="E141">IF($O141="","",INDEX(tabelka_1,SMALL(IF(zesp!$R$13:$R$83=$O141,ROW(zesp!$R$13:$R$83)-ROW(zesp!$R$13)+1),COUNTIF($O$11:$O141,$O141)),COLUMNS($B$11:E141)))</f>
        <v/>
      </c>
      <c r="F141" s="192" t="str">
        <f t="array" ref="F141">IF(OR(E141="",E141&gt;12.5),"",VLOOKUP(E141,dz_60,6))</f>
        <v/>
      </c>
      <c r="H141" s="208" t="str">
        <f t="array" ref="H141">IF($O141="","",INDEX(tabelka_1,SMALL(IF(zesp!$R$13:$R$83=$O141,ROW(zesp!$R$13:$R$83)-ROW(zesp!$R$13)+1),COUNTIF($O$11:$O141,$O141)),COLUMNS($B$11:H141)))</f>
        <v/>
      </c>
      <c r="I141" s="192" t="str">
        <f t="array" ref="I141">IF(OR(H141=0,H141=""),"",IF(J141=1,VLOOKUP(H141,dz_skok,2),IF(J141=2,VLOOKUP(H141,dz_wzw,2))))</f>
        <v/>
      </c>
      <c r="J141" s="209">
        <v>1</v>
      </c>
      <c r="K141" s="208" t="str">
        <f t="array" ref="K141">IF($O141="","",INDEX(tabelka_1,SMALL(IF(zesp!$R$13:$R$83=$O141,ROW(zesp!$R$13:$R$83)-ROW(zesp!$R$13)+1),COUNTIF($O$11:$O141,$O141)),COLUMNS($B$11:K141)))</f>
        <v/>
      </c>
      <c r="L141" s="192" t="str">
        <f t="array" ref="L141">IF(OR(K141="",K141&lt;8),"",VLOOKUP(K141,dz_p,2))</f>
        <v/>
      </c>
      <c r="M141" s="210" t="str">
        <f t="array" ref="M141">IF($O141="","",INDEX(tabelka_1,SMALL(IF(zesp!$R$13:$R$83=$O141,ROW(zesp!$R$13:$R$83)-ROW(zesp!$R$13)+1),COUNTIF($O$11:$O141,$O141)),COLUMNS($B$11:M141)))</f>
        <v/>
      </c>
      <c r="N141" s="192" t="str">
        <f t="array" ref="N141">IF(OR(M141&gt;"2:44,36",M141=""),"",VLOOKUP(M141,dz_600,2))</f>
        <v/>
      </c>
      <c r="O141" s="192" t="s">
        <v>43</v>
      </c>
      <c r="Q141" t="str">
        <f t="shared" si="6"/>
        <v/>
      </c>
    </row>
    <row r="142" spans="2:17">
      <c r="B142" s="185" t="str">
        <f t="array" ref="B142">IF(O142="","",RANK(O142,$O$11:$O$180,0))</f>
        <v/>
      </c>
      <c r="C142" s="334" t="str">
        <f t="array" ref="C142">IF($O142="","",INDEX(tabelka_1,SMALL(IF(zesp!$R$13:$R$83=$O142,ROW(zesp!$R$13:$R$83)-ROW(zesp!$R$13)+1),COUNTIF($O$11:$O142,$O142)),COLUMNS($B$11:C142)))</f>
        <v/>
      </c>
      <c r="D142" s="207"/>
      <c r="E142" s="185" t="str">
        <f t="array" ref="E142">IF($O142="","",INDEX(tabelka_1,SMALL(IF(zesp!$R$13:$R$83=$O142,ROW(zesp!$R$13:$R$83)-ROW(zesp!$R$13)+1),COUNTIF($O$11:$O142,$O142)),COLUMNS($B$11:E142)))</f>
        <v/>
      </c>
      <c r="F142" s="192" t="str">
        <f t="array" ref="F142">IF(OR(E142="",E142&gt;12.5),"",VLOOKUP(E142,dz_60,6))</f>
        <v/>
      </c>
      <c r="H142" s="208" t="str">
        <f t="array" ref="H142">IF($O142="","",INDEX(tabelka_1,SMALL(IF(zesp!$R$13:$R$83=$O142,ROW(zesp!$R$13:$R$83)-ROW(zesp!$R$13)+1),COUNTIF($O$11:$O142,$O142)),COLUMNS($B$11:H142)))</f>
        <v/>
      </c>
      <c r="I142" s="192" t="str">
        <f t="array" ref="I142">IF(OR(H142=0,H142=""),"",IF(J142=1,VLOOKUP(H142,dz_skok,2),IF(J142=2,VLOOKUP(H142,dz_wzw,2))))</f>
        <v/>
      </c>
      <c r="J142" s="209">
        <v>1</v>
      </c>
      <c r="K142" s="208" t="str">
        <f t="array" ref="K142">IF($O142="","",INDEX(tabelka_1,SMALL(IF(zesp!$R$13:$R$83=$O142,ROW(zesp!$R$13:$R$83)-ROW(zesp!$R$13)+1),COUNTIF($O$11:$O142,$O142)),COLUMNS($B$11:K142)))</f>
        <v/>
      </c>
      <c r="L142" s="192" t="str">
        <f t="array" ref="L142">IF(OR(K142="",K142&lt;8),"",VLOOKUP(K142,dz_p,2))</f>
        <v/>
      </c>
      <c r="M142" s="210" t="str">
        <f t="array" ref="M142">IF($O142="","",INDEX(tabelka_1,SMALL(IF(zesp!$R$13:$R$83=$O142,ROW(zesp!$R$13:$R$83)-ROW(zesp!$R$13)+1),COUNTIF($O$11:$O142,$O142)),COLUMNS($B$11:M142)))</f>
        <v/>
      </c>
      <c r="N142" s="192" t="str">
        <f t="array" ref="N142">IF(OR(M142&gt;"2:44,36",M142=""),"",VLOOKUP(M142,dz_600,2))</f>
        <v/>
      </c>
      <c r="O142" s="192" t="s">
        <v>43</v>
      </c>
      <c r="Q142" t="str">
        <f t="shared" si="6"/>
        <v/>
      </c>
    </row>
    <row r="143" spans="2:17">
      <c r="B143" s="185" t="str">
        <f t="array" ref="B143">IF(O143="","",RANK(O143,$O$11:$O$180,0))</f>
        <v/>
      </c>
      <c r="C143" s="334" t="str">
        <f t="array" ref="C143">IF($O143="","",INDEX(tabelka_1,SMALL(IF(zesp!$R$13:$R$83=$O143,ROW(zesp!$R$13:$R$83)-ROW(zesp!$R$13)+1),COUNTIF($O$11:$O143,$O143)),COLUMNS($B$11:C143)))</f>
        <v/>
      </c>
      <c r="D143" s="207"/>
      <c r="E143" s="185" t="str">
        <f t="array" ref="E143">IF($O143="","",INDEX(tabelka_1,SMALL(IF(zesp!$R$13:$R$83=$O143,ROW(zesp!$R$13:$R$83)-ROW(zesp!$R$13)+1),COUNTIF($O$11:$O143,$O143)),COLUMNS($B$11:E143)))</f>
        <v/>
      </c>
      <c r="F143" s="192" t="str">
        <f t="array" ref="F143">IF(OR(E143="",E143&gt;12.5),"",VLOOKUP(E143,dz_60,6))</f>
        <v/>
      </c>
      <c r="H143" s="208" t="str">
        <f t="array" ref="H143">IF($O143="","",INDEX(tabelka_1,SMALL(IF(zesp!$R$13:$R$83=$O143,ROW(zesp!$R$13:$R$83)-ROW(zesp!$R$13)+1),COUNTIF($O$11:$O143,$O143)),COLUMNS($B$11:H143)))</f>
        <v/>
      </c>
      <c r="I143" s="192" t="str">
        <f t="array" ref="I143">IF(OR(H143=0,H143=""),"",IF(J143=1,VLOOKUP(H143,dz_skok,2),IF(J143=2,VLOOKUP(H143,dz_wzw,2))))</f>
        <v/>
      </c>
      <c r="J143" s="209">
        <v>1</v>
      </c>
      <c r="K143" s="208" t="str">
        <f t="array" ref="K143">IF($O143="","",INDEX(tabelka_1,SMALL(IF(zesp!$R$13:$R$83=$O143,ROW(zesp!$R$13:$R$83)-ROW(zesp!$R$13)+1),COUNTIF($O$11:$O143,$O143)),COLUMNS($B$11:K143)))</f>
        <v/>
      </c>
      <c r="L143" s="192" t="str">
        <f t="array" ref="L143">IF(OR(K143="",K143&lt;8),"",VLOOKUP(K143,dz_p,2))</f>
        <v/>
      </c>
      <c r="M143" s="210" t="str">
        <f t="array" ref="M143">IF($O143="","",INDEX(tabelka_1,SMALL(IF(zesp!$R$13:$R$83=$O143,ROW(zesp!$R$13:$R$83)-ROW(zesp!$R$13)+1),COUNTIF($O$11:$O143,$O143)),COLUMNS($B$11:M143)))</f>
        <v/>
      </c>
      <c r="N143" s="192" t="str">
        <f t="array" ref="N143">IF(OR(M143&gt;"2:44,36",M143=""),"",VLOOKUP(M143,dz_600,2))</f>
        <v/>
      </c>
      <c r="O143" s="192" t="s">
        <v>43</v>
      </c>
      <c r="Q143" t="str">
        <f t="shared" si="6"/>
        <v/>
      </c>
    </row>
    <row r="144" spans="2:17">
      <c r="B144" s="185" t="str">
        <f t="array" ref="B144">IF(O144="","",RANK(O144,$O$11:$O$180,0))</f>
        <v/>
      </c>
      <c r="C144" s="334" t="str">
        <f t="array" ref="C144">IF($O144="","",INDEX(tabelka_1,SMALL(IF(zesp!$R$13:$R$83=$O144,ROW(zesp!$R$13:$R$83)-ROW(zesp!$R$13)+1),COUNTIF($O$11:$O144,$O144)),COLUMNS($B$11:C144)))</f>
        <v/>
      </c>
      <c r="D144" s="207"/>
      <c r="E144" s="185" t="str">
        <f t="array" ref="E144">IF($O144="","",INDEX(tabelka_1,SMALL(IF(zesp!$R$13:$R$83=$O144,ROW(zesp!$R$13:$R$83)-ROW(zesp!$R$13)+1),COUNTIF($O$11:$O144,$O144)),COLUMNS($B$11:E144)))</f>
        <v/>
      </c>
      <c r="F144" s="192" t="str">
        <f t="array" ref="F144">IF(OR(E144="",E144&gt;12.5),"",VLOOKUP(E144,dz_60,6))</f>
        <v/>
      </c>
      <c r="H144" s="208" t="str">
        <f t="array" ref="H144">IF($O144="","",INDEX(tabelka_1,SMALL(IF(zesp!$R$13:$R$83=$O144,ROW(zesp!$R$13:$R$83)-ROW(zesp!$R$13)+1),COUNTIF($O$11:$O144,$O144)),COLUMNS($B$11:H144)))</f>
        <v/>
      </c>
      <c r="I144" s="192" t="str">
        <f t="array" ref="I144">IF(OR(H144=0,H144=""),"",IF(J144=1,VLOOKUP(H144,dz_skok,2),IF(J144=2,VLOOKUP(H144,dz_wzw,2))))</f>
        <v/>
      </c>
      <c r="J144" s="209">
        <v>1</v>
      </c>
      <c r="K144" s="208" t="str">
        <f t="array" ref="K144">IF($O144="","",INDEX(tabelka_1,SMALL(IF(zesp!$R$13:$R$83=$O144,ROW(zesp!$R$13:$R$83)-ROW(zesp!$R$13)+1),COUNTIF($O$11:$O144,$O144)),COLUMNS($B$11:K144)))</f>
        <v/>
      </c>
      <c r="L144" s="192" t="str">
        <f t="array" ref="L144">IF(OR(K144="",K144&lt;8),"",VLOOKUP(K144,dz_p,2))</f>
        <v/>
      </c>
      <c r="M144" s="210" t="str">
        <f t="array" ref="M144">IF($O144="","",INDEX(tabelka_1,SMALL(IF(zesp!$R$13:$R$83=$O144,ROW(zesp!$R$13:$R$83)-ROW(zesp!$R$13)+1),COUNTIF($O$11:$O144,$O144)),COLUMNS($B$11:M144)))</f>
        <v/>
      </c>
      <c r="N144" s="192" t="str">
        <f t="array" ref="N144">IF(OR(M144&gt;"2:44,36",M144=""),"",VLOOKUP(M144,dz_600,2))</f>
        <v/>
      </c>
      <c r="O144" s="192" t="s">
        <v>43</v>
      </c>
      <c r="Q144" t="str">
        <f t="shared" si="6"/>
        <v/>
      </c>
    </row>
    <row r="145" spans="2:17">
      <c r="B145" s="185" t="str">
        <f t="array" ref="B145">IF(O145="","",RANK(O145,$O$11:$O$180,0))</f>
        <v/>
      </c>
      <c r="C145" s="334" t="str">
        <f t="array" ref="C145">IF($O145="","",INDEX(tabelka_1,SMALL(IF(zesp!$R$13:$R$83=$O145,ROW(zesp!$R$13:$R$83)-ROW(zesp!$R$13)+1),COUNTIF($O$11:$O145,$O145)),COLUMNS($B$11:C145)))</f>
        <v/>
      </c>
      <c r="D145" s="207"/>
      <c r="E145" s="185" t="str">
        <f t="array" ref="E145">IF($O145="","",INDEX(tabelka_1,SMALL(IF(zesp!$R$13:$R$83=$O145,ROW(zesp!$R$13:$R$83)-ROW(zesp!$R$13)+1),COUNTIF($O$11:$O145,$O145)),COLUMNS($B$11:E145)))</f>
        <v/>
      </c>
      <c r="F145" s="192" t="str">
        <f t="array" ref="F145">IF(OR(E145="",E145&gt;12.5),"",VLOOKUP(E145,dz_60,6))</f>
        <v/>
      </c>
      <c r="H145" s="208" t="str">
        <f t="array" ref="H145">IF($O145="","",INDEX(tabelka_1,SMALL(IF(zesp!$R$13:$R$83=$O145,ROW(zesp!$R$13:$R$83)-ROW(zesp!$R$13)+1),COUNTIF($O$11:$O145,$O145)),COLUMNS($B$11:H145)))</f>
        <v/>
      </c>
      <c r="I145" s="192" t="str">
        <f t="array" ref="I145">IF(OR(H145=0,H145=""),"",IF(J145=1,VLOOKUP(H145,dz_skok,2),IF(J145=2,VLOOKUP(H145,dz_wzw,2))))</f>
        <v/>
      </c>
      <c r="J145" s="209">
        <v>1</v>
      </c>
      <c r="K145" s="208" t="str">
        <f t="array" ref="K145">IF($O145="","",INDEX(tabelka_1,SMALL(IF(zesp!$R$13:$R$83=$O145,ROW(zesp!$R$13:$R$83)-ROW(zesp!$R$13)+1),COUNTIF($O$11:$O145,$O145)),COLUMNS($B$11:K145)))</f>
        <v/>
      </c>
      <c r="L145" s="192" t="str">
        <f t="array" ref="L145">IF(OR(K145="",K145&lt;8),"",VLOOKUP(K145,dz_p,2))</f>
        <v/>
      </c>
      <c r="M145" s="210" t="str">
        <f t="array" ref="M145">IF($O145="","",INDEX(tabelka_1,SMALL(IF(zesp!$R$13:$R$83=$O145,ROW(zesp!$R$13:$R$83)-ROW(zesp!$R$13)+1),COUNTIF($O$11:$O145,$O145)),COLUMNS($B$11:M145)))</f>
        <v/>
      </c>
      <c r="N145" s="192" t="str">
        <f t="array" ref="N145">IF(OR(M145&gt;"2:44,36",M145=""),"",VLOOKUP(M145,dz_600,2))</f>
        <v/>
      </c>
      <c r="O145" s="192" t="s">
        <v>43</v>
      </c>
      <c r="Q145" t="str">
        <f t="shared" si="6"/>
        <v/>
      </c>
    </row>
    <row r="146" spans="2:17">
      <c r="B146" s="185" t="str">
        <f t="array" ref="B146">IF(O146="","",RANK(O146,$O$11:$O$180,0))</f>
        <v/>
      </c>
      <c r="C146" s="334" t="str">
        <f t="array" ref="C146">IF($O146="","",INDEX(tabelka_1,SMALL(IF(zesp!$R$13:$R$83=$O146,ROW(zesp!$R$13:$R$83)-ROW(zesp!$R$13)+1),COUNTIF($O$11:$O146,$O146)),COLUMNS($B$11:C146)))</f>
        <v/>
      </c>
      <c r="D146" s="207"/>
      <c r="E146" s="185" t="str">
        <f t="array" ref="E146">IF($O146="","",INDEX(tabelka_1,SMALL(IF(zesp!$R$13:$R$83=$O146,ROW(zesp!$R$13:$R$83)-ROW(zesp!$R$13)+1),COUNTIF($O$11:$O146,$O146)),COLUMNS($B$11:E146)))</f>
        <v/>
      </c>
      <c r="F146" s="192" t="str">
        <f t="array" ref="F146">IF(OR(E146="",E146&gt;12.5),"",VLOOKUP(E146,dz_60,6))</f>
        <v/>
      </c>
      <c r="H146" s="208" t="str">
        <f t="array" ref="H146">IF($O146="","",INDEX(tabelka_1,SMALL(IF(zesp!$R$13:$R$83=$O146,ROW(zesp!$R$13:$R$83)-ROW(zesp!$R$13)+1),COUNTIF($O$11:$O146,$O146)),COLUMNS($B$11:H146)))</f>
        <v/>
      </c>
      <c r="I146" s="192" t="str">
        <f t="array" ref="I146">IF(OR(H146=0,H146=""),"",IF(J146=1,VLOOKUP(H146,dz_skok,2),IF(J146=2,VLOOKUP(H146,dz_wzw,2))))</f>
        <v/>
      </c>
      <c r="J146" s="209">
        <v>1</v>
      </c>
      <c r="K146" s="208" t="str">
        <f t="array" ref="K146">IF($O146="","",INDEX(tabelka_1,SMALL(IF(zesp!$R$13:$R$83=$O146,ROW(zesp!$R$13:$R$83)-ROW(zesp!$R$13)+1),COUNTIF($O$11:$O146,$O146)),COLUMNS($B$11:K146)))</f>
        <v/>
      </c>
      <c r="L146" s="192" t="str">
        <f t="array" ref="L146">IF(OR(K146="",K146&lt;8),"",VLOOKUP(K146,dz_p,2))</f>
        <v/>
      </c>
      <c r="M146" s="210" t="str">
        <f t="array" ref="M146">IF($O146="","",INDEX(tabelka_1,SMALL(IF(zesp!$R$13:$R$83=$O146,ROW(zesp!$R$13:$R$83)-ROW(zesp!$R$13)+1),COUNTIF($O$11:$O146,$O146)),COLUMNS($B$11:M146)))</f>
        <v/>
      </c>
      <c r="N146" s="192" t="str">
        <f t="array" ref="N146">IF(OR(M146&gt;"2:44,36",M146=""),"",VLOOKUP(M146,dz_600,2))</f>
        <v/>
      </c>
      <c r="O146" s="192" t="s">
        <v>43</v>
      </c>
      <c r="Q146" t="str">
        <f t="shared" si="6"/>
        <v/>
      </c>
    </row>
    <row r="147" spans="2:17">
      <c r="B147" s="185" t="str">
        <f t="array" ref="B147">IF(O147="","",RANK(O147,$O$11:$O$180,0))</f>
        <v/>
      </c>
      <c r="C147" s="334" t="str">
        <f t="array" ref="C147">IF($O147="","",INDEX(tabelka_1,SMALL(IF(zesp!$R$13:$R$83=$O147,ROW(zesp!$R$13:$R$83)-ROW(zesp!$R$13)+1),COUNTIF($O$11:$O147,$O147)),COLUMNS($B$11:C147)))</f>
        <v/>
      </c>
      <c r="D147" s="207"/>
      <c r="E147" s="185" t="str">
        <f t="array" ref="E147">IF($O147="","",INDEX(tabelka_1,SMALL(IF(zesp!$R$13:$R$83=$O147,ROW(zesp!$R$13:$R$83)-ROW(zesp!$R$13)+1),COUNTIF($O$11:$O147,$O147)),COLUMNS($B$11:E147)))</f>
        <v/>
      </c>
      <c r="F147" s="192" t="str">
        <f t="array" ref="F147">IF(OR(E147="",E147&gt;12.5),"",VLOOKUP(E147,dz_60,6))</f>
        <v/>
      </c>
      <c r="H147" s="208" t="str">
        <f t="array" ref="H147">IF($O147="","",INDEX(tabelka_1,SMALL(IF(zesp!$R$13:$R$83=$O147,ROW(zesp!$R$13:$R$83)-ROW(zesp!$R$13)+1),COUNTIF($O$11:$O147,$O147)),COLUMNS($B$11:H147)))</f>
        <v/>
      </c>
      <c r="I147" s="192" t="str">
        <f t="array" ref="I147">IF(OR(H147=0,H147=""),"",IF(J147=1,VLOOKUP(H147,dz_skok,2),IF(J147=2,VLOOKUP(H147,dz_wzw,2))))</f>
        <v/>
      </c>
      <c r="J147" s="209">
        <v>1</v>
      </c>
      <c r="K147" s="208" t="str">
        <f t="array" ref="K147">IF($O147="","",INDEX(tabelka_1,SMALL(IF(zesp!$R$13:$R$83=$O147,ROW(zesp!$R$13:$R$83)-ROW(zesp!$R$13)+1),COUNTIF($O$11:$O147,$O147)),COLUMNS($B$11:K147)))</f>
        <v/>
      </c>
      <c r="L147" s="192" t="str">
        <f t="array" ref="L147">IF(OR(K147="",K147&lt;8),"",VLOOKUP(K147,dz_p,2))</f>
        <v/>
      </c>
      <c r="M147" s="210" t="str">
        <f t="array" ref="M147">IF($O147="","",INDEX(tabelka_1,SMALL(IF(zesp!$R$13:$R$83=$O147,ROW(zesp!$R$13:$R$83)-ROW(zesp!$R$13)+1),COUNTIF($O$11:$O147,$O147)),COLUMNS($B$11:M147)))</f>
        <v/>
      </c>
      <c r="N147" s="192" t="str">
        <f t="array" ref="N147">IF(OR(M147&gt;"2:44,36",M147=""),"",VLOOKUP(M147,dz_600,2))</f>
        <v/>
      </c>
      <c r="O147" s="192" t="s">
        <v>43</v>
      </c>
      <c r="Q147" t="str">
        <f t="shared" si="6"/>
        <v/>
      </c>
    </row>
    <row r="148" spans="2:17">
      <c r="B148" s="185" t="str">
        <f t="array" ref="B148">IF(O148="","",RANK(O148,$O$11:$O$180,0))</f>
        <v/>
      </c>
      <c r="C148" s="334" t="str">
        <f t="array" ref="C148">IF($O148="","",INDEX(tabelka_1,SMALL(IF(zesp!$R$13:$R$83=$O148,ROW(zesp!$R$13:$R$83)-ROW(zesp!$R$13)+1),COUNTIF($O$11:$O148,$O148)),COLUMNS($B$11:C148)))</f>
        <v/>
      </c>
      <c r="D148" s="207"/>
      <c r="E148" s="185" t="str">
        <f t="array" ref="E148">IF($O148="","",INDEX(tabelka_1,SMALL(IF(zesp!$R$13:$R$83=$O148,ROW(zesp!$R$13:$R$83)-ROW(zesp!$R$13)+1),COUNTIF($O$11:$O148,$O148)),COLUMNS($B$11:E148)))</f>
        <v/>
      </c>
      <c r="F148" s="192" t="str">
        <f t="array" ref="F148">IF(OR(E148="",E148&gt;12.5),"",VLOOKUP(E148,dz_60,6))</f>
        <v/>
      </c>
      <c r="H148" s="208" t="str">
        <f t="array" ref="H148">IF($O148="","",INDEX(tabelka_1,SMALL(IF(zesp!$R$13:$R$83=$O148,ROW(zesp!$R$13:$R$83)-ROW(zesp!$R$13)+1),COUNTIF($O$11:$O148,$O148)),COLUMNS($B$11:H148)))</f>
        <v/>
      </c>
      <c r="I148" s="192" t="str">
        <f t="array" ref="I148">IF(OR(H148=0,H148=""),"",IF(J148=1,VLOOKUP(H148,dz_skok,2),IF(J148=2,VLOOKUP(H148,dz_wzw,2))))</f>
        <v/>
      </c>
      <c r="J148" s="209">
        <v>1</v>
      </c>
      <c r="K148" s="208" t="str">
        <f t="array" ref="K148">IF($O148="","",INDEX(tabelka_1,SMALL(IF(zesp!$R$13:$R$83=$O148,ROW(zesp!$R$13:$R$83)-ROW(zesp!$R$13)+1),COUNTIF($O$11:$O148,$O148)),COLUMNS($B$11:K148)))</f>
        <v/>
      </c>
      <c r="L148" s="192" t="str">
        <f t="array" ref="L148">IF(OR(K148="",K148&lt;8),"",VLOOKUP(K148,dz_p,2))</f>
        <v/>
      </c>
      <c r="M148" s="210" t="str">
        <f t="array" ref="M148">IF($O148="","",INDEX(tabelka_1,SMALL(IF(zesp!$R$13:$R$83=$O148,ROW(zesp!$R$13:$R$83)-ROW(zesp!$R$13)+1),COUNTIF($O$11:$O148,$O148)),COLUMNS($B$11:M148)))</f>
        <v/>
      </c>
      <c r="N148" s="192" t="str">
        <f t="array" ref="N148">IF(OR(M148&gt;"2:44,36",M148=""),"",VLOOKUP(M148,dz_600,2))</f>
        <v/>
      </c>
      <c r="O148" s="192" t="s">
        <v>43</v>
      </c>
      <c r="Q148" t="str">
        <f t="shared" si="6"/>
        <v/>
      </c>
    </row>
    <row r="149" spans="2:17">
      <c r="B149" s="185" t="str">
        <f t="array" ref="B149">IF(O149="","",RANK(O149,$O$11:$O$180,0))</f>
        <v/>
      </c>
      <c r="C149" s="334" t="str">
        <f t="array" ref="C149">IF($O149="","",INDEX(tabelka_1,SMALL(IF(zesp!$R$13:$R$83=$O149,ROW(zesp!$R$13:$R$83)-ROW(zesp!$R$13)+1),COUNTIF($O$11:$O149,$O149)),COLUMNS($B$11:C149)))</f>
        <v/>
      </c>
      <c r="D149" s="207"/>
      <c r="E149" s="185" t="str">
        <f t="array" ref="E149">IF($O149="","",INDEX(tabelka_1,SMALL(IF(zesp!$R$13:$R$83=$O149,ROW(zesp!$R$13:$R$83)-ROW(zesp!$R$13)+1),COUNTIF($O$11:$O149,$O149)),COLUMNS($B$11:E149)))</f>
        <v/>
      </c>
      <c r="F149" s="192" t="str">
        <f t="array" ref="F149">IF(OR(E149="",E149&gt;12.5),"",VLOOKUP(E149,dz_60,6))</f>
        <v/>
      </c>
      <c r="H149" s="208" t="str">
        <f t="array" ref="H149">IF($O149="","",INDEX(tabelka_1,SMALL(IF(zesp!$R$13:$R$83=$O149,ROW(zesp!$R$13:$R$83)-ROW(zesp!$R$13)+1),COUNTIF($O$11:$O149,$O149)),COLUMNS($B$11:H149)))</f>
        <v/>
      </c>
      <c r="I149" s="192" t="str">
        <f t="array" ref="I149">IF(OR(H149=0,H149=""),"",IF(J149=1,VLOOKUP(H149,dz_skok,2),IF(J149=2,VLOOKUP(H149,dz_wzw,2))))</f>
        <v/>
      </c>
      <c r="J149" s="209">
        <v>1</v>
      </c>
      <c r="K149" s="208" t="str">
        <f t="array" ref="K149">IF($O149="","",INDEX(tabelka_1,SMALL(IF(zesp!$R$13:$R$83=$O149,ROW(zesp!$R$13:$R$83)-ROW(zesp!$R$13)+1),COUNTIF($O$11:$O149,$O149)),COLUMNS($B$11:K149)))</f>
        <v/>
      </c>
      <c r="L149" s="192" t="str">
        <f t="array" ref="L149">IF(OR(K149="",K149&lt;8),"",VLOOKUP(K149,dz_p,2))</f>
        <v/>
      </c>
      <c r="M149" s="210" t="str">
        <f t="array" ref="M149">IF($O149="","",INDEX(tabelka_1,SMALL(IF(zesp!$R$13:$R$83=$O149,ROW(zesp!$R$13:$R$83)-ROW(zesp!$R$13)+1),COUNTIF($O$11:$O149,$O149)),COLUMNS($B$11:M149)))</f>
        <v/>
      </c>
      <c r="N149" s="192" t="str">
        <f t="array" ref="N149">IF(OR(M149&gt;"2:44,36",M149=""),"",VLOOKUP(M149,dz_600,2))</f>
        <v/>
      </c>
      <c r="O149" s="192" t="s">
        <v>43</v>
      </c>
      <c r="Q149" t="str">
        <f t="shared" si="6"/>
        <v/>
      </c>
    </row>
    <row r="150" spans="2:17">
      <c r="B150" s="185" t="str">
        <f t="array" ref="B150">IF(O150="","",RANK(O150,$O$11:$O$180,0))</f>
        <v/>
      </c>
      <c r="C150" s="334" t="str">
        <f t="array" ref="C150">IF($O150="","",INDEX(tabelka_1,SMALL(IF(zesp!$R$13:$R$83=$O150,ROW(zesp!$R$13:$R$83)-ROW(zesp!$R$13)+1),COUNTIF($O$11:$O150,$O150)),COLUMNS($B$11:C150)))</f>
        <v/>
      </c>
      <c r="D150" s="207"/>
      <c r="E150" s="185" t="str">
        <f t="array" ref="E150">IF($O150="","",INDEX(tabelka_1,SMALL(IF(zesp!$R$13:$R$83=$O150,ROW(zesp!$R$13:$R$83)-ROW(zesp!$R$13)+1),COUNTIF($O$11:$O150,$O150)),COLUMNS($B$11:E150)))</f>
        <v/>
      </c>
      <c r="F150" s="192" t="str">
        <f t="array" ref="F150">IF(OR(E150="",E150&gt;12.5),"",VLOOKUP(E150,dz_60,6))</f>
        <v/>
      </c>
      <c r="H150" s="208" t="str">
        <f t="array" ref="H150">IF($O150="","",INDEX(tabelka_1,SMALL(IF(zesp!$R$13:$R$83=$O150,ROW(zesp!$R$13:$R$83)-ROW(zesp!$R$13)+1),COUNTIF($O$11:$O150,$O150)),COLUMNS($B$11:H150)))</f>
        <v/>
      </c>
      <c r="I150" s="192" t="str">
        <f t="array" ref="I150">IF(OR(H150=0,H150=""),"",IF(J150=1,VLOOKUP(H150,dz_skok,2),IF(J150=2,VLOOKUP(H150,dz_wzw,2))))</f>
        <v/>
      </c>
      <c r="J150" s="209">
        <v>1</v>
      </c>
      <c r="K150" s="208" t="str">
        <f t="array" ref="K150">IF($O150="","",INDEX(tabelka_1,SMALL(IF(zesp!$R$13:$R$83=$O150,ROW(zesp!$R$13:$R$83)-ROW(zesp!$R$13)+1),COUNTIF($O$11:$O150,$O150)),COLUMNS($B$11:K150)))</f>
        <v/>
      </c>
      <c r="L150" s="192" t="str">
        <f t="array" ref="L150">IF(OR(K150="",K150&lt;8),"",VLOOKUP(K150,dz_p,2))</f>
        <v/>
      </c>
      <c r="M150" s="210" t="str">
        <f t="array" ref="M150">IF($O150="","",INDEX(tabelka_1,SMALL(IF(zesp!$R$13:$R$83=$O150,ROW(zesp!$R$13:$R$83)-ROW(zesp!$R$13)+1),COUNTIF($O$11:$O150,$O150)),COLUMNS($B$11:M150)))</f>
        <v/>
      </c>
      <c r="N150" s="192" t="str">
        <f t="array" ref="N150">IF(OR(M150&gt;"2:44,36",M150=""),"",VLOOKUP(M150,dz_600,2))</f>
        <v/>
      </c>
      <c r="O150" s="192" t="s">
        <v>43</v>
      </c>
      <c r="Q150" t="str">
        <f t="shared" si="6"/>
        <v/>
      </c>
    </row>
    <row r="151" spans="2:17">
      <c r="B151" s="185" t="str">
        <f t="array" ref="B151">IF(O151="","",RANK(O151,$O$11:$O$180,0))</f>
        <v/>
      </c>
      <c r="C151" s="334" t="str">
        <f t="array" ref="C151">IF($O151="","",INDEX(tabelka_1,SMALL(IF(zesp!$R$13:$R$83=$O151,ROW(zesp!$R$13:$R$83)-ROW(zesp!$R$13)+1),COUNTIF($O$11:$O151,$O151)),COLUMNS($B$11:C151)))</f>
        <v/>
      </c>
      <c r="D151" s="207"/>
      <c r="E151" s="185" t="str">
        <f t="array" ref="E151">IF($O151="","",INDEX(tabelka_1,SMALL(IF(zesp!$R$13:$R$83=$O151,ROW(zesp!$R$13:$R$83)-ROW(zesp!$R$13)+1),COUNTIF($O$11:$O151,$O151)),COLUMNS($B$11:E151)))</f>
        <v/>
      </c>
      <c r="F151" s="192" t="str">
        <f t="array" ref="F151">IF(OR(E151="",E151&gt;12.5),"",VLOOKUP(E151,dz_60,6))</f>
        <v/>
      </c>
      <c r="H151" s="208" t="str">
        <f t="array" ref="H151">IF($O151="","",INDEX(tabelka_1,SMALL(IF(zesp!$R$13:$R$83=$O151,ROW(zesp!$R$13:$R$83)-ROW(zesp!$R$13)+1),COUNTIF($O$11:$O151,$O151)),COLUMNS($B$11:H151)))</f>
        <v/>
      </c>
      <c r="I151" s="192" t="str">
        <f t="array" ref="I151">IF(OR(H151=0,H151=""),"",IF(J151=1,VLOOKUP(H151,dz_skok,2),IF(J151=2,VLOOKUP(H151,dz_wzw,2))))</f>
        <v/>
      </c>
      <c r="J151" s="209">
        <v>1</v>
      </c>
      <c r="K151" s="208" t="str">
        <f t="array" ref="K151">IF($O151="","",INDEX(tabelka_1,SMALL(IF(zesp!$R$13:$R$83=$O151,ROW(zesp!$R$13:$R$83)-ROW(zesp!$R$13)+1),COUNTIF($O$11:$O151,$O151)),COLUMNS($B$11:K151)))</f>
        <v/>
      </c>
      <c r="L151" s="192" t="str">
        <f t="array" ref="L151">IF(OR(K151="",K151&lt;8),"",VLOOKUP(K151,dz_p,2))</f>
        <v/>
      </c>
      <c r="M151" s="210" t="str">
        <f t="array" ref="M151">IF($O151="","",INDEX(tabelka_1,SMALL(IF(zesp!$R$13:$R$83=$O151,ROW(zesp!$R$13:$R$83)-ROW(zesp!$R$13)+1),COUNTIF($O$11:$O151,$O151)),COLUMNS($B$11:M151)))</f>
        <v/>
      </c>
      <c r="N151" s="192" t="str">
        <f t="array" ref="N151">IF(OR(M151&gt;"2:44,36",M151=""),"",VLOOKUP(M151,dz_600,2))</f>
        <v/>
      </c>
      <c r="O151" s="192" t="s">
        <v>43</v>
      </c>
      <c r="Q151" t="str">
        <f t="shared" si="6"/>
        <v/>
      </c>
    </row>
    <row r="152" spans="2:17">
      <c r="B152" s="185" t="str">
        <f t="array" ref="B152">IF(O152="","",RANK(O152,$O$11:$O$180,0))</f>
        <v/>
      </c>
      <c r="C152" s="334" t="str">
        <f t="array" ref="C152">IF($O152="","",INDEX(tabelka_1,SMALL(IF(zesp!$R$13:$R$83=$O152,ROW(zesp!$R$13:$R$83)-ROW(zesp!$R$13)+1),COUNTIF($O$11:$O152,$O152)),COLUMNS($B$11:C152)))</f>
        <v/>
      </c>
      <c r="D152" s="207"/>
      <c r="E152" s="185" t="str">
        <f t="array" ref="E152">IF($O152="","",INDEX(tabelka_1,SMALL(IF(zesp!$R$13:$R$83=$O152,ROW(zesp!$R$13:$R$83)-ROW(zesp!$R$13)+1),COUNTIF($O$11:$O152,$O152)),COLUMNS($B$11:E152)))</f>
        <v/>
      </c>
      <c r="F152" s="192" t="str">
        <f t="array" ref="F152">IF(OR(E152="",E152&gt;12.5),"",VLOOKUP(E152,dz_60,6))</f>
        <v/>
      </c>
      <c r="H152" s="208" t="str">
        <f t="array" ref="H152">IF($O152="","",INDEX(tabelka_1,SMALL(IF(zesp!$R$13:$R$83=$O152,ROW(zesp!$R$13:$R$83)-ROW(zesp!$R$13)+1),COUNTIF($O$11:$O152,$O152)),COLUMNS($B$11:H152)))</f>
        <v/>
      </c>
      <c r="I152" s="192" t="str">
        <f t="array" ref="I152">IF(OR(H152=0,H152=""),"",IF(J152=1,VLOOKUP(H152,dz_skok,2),IF(J152=2,VLOOKUP(H152,dz_wzw,2))))</f>
        <v/>
      </c>
      <c r="J152" s="209">
        <v>1</v>
      </c>
      <c r="K152" s="208" t="str">
        <f t="array" ref="K152">IF($O152="","",INDEX(tabelka_1,SMALL(IF(zesp!$R$13:$R$83=$O152,ROW(zesp!$R$13:$R$83)-ROW(zesp!$R$13)+1),COUNTIF($O$11:$O152,$O152)),COLUMNS($B$11:K152)))</f>
        <v/>
      </c>
      <c r="L152" s="192" t="str">
        <f t="array" ref="L152">IF(OR(K152="",K152&lt;8),"",VLOOKUP(K152,dz_p,2))</f>
        <v/>
      </c>
      <c r="M152" s="210" t="str">
        <f t="array" ref="M152">IF($O152="","",INDEX(tabelka_1,SMALL(IF(zesp!$R$13:$R$83=$O152,ROW(zesp!$R$13:$R$83)-ROW(zesp!$R$13)+1),COUNTIF($O$11:$O152,$O152)),COLUMNS($B$11:M152)))</f>
        <v/>
      </c>
      <c r="N152" s="192" t="str">
        <f t="array" ref="N152">IF(OR(M152&gt;"2:44,36",M152=""),"",VLOOKUP(M152,dz_600,2))</f>
        <v/>
      </c>
      <c r="O152" s="192" t="s">
        <v>43</v>
      </c>
      <c r="Q152" t="str">
        <f t="shared" si="6"/>
        <v/>
      </c>
    </row>
    <row r="153" spans="2:17">
      <c r="B153" s="185" t="str">
        <f t="array" ref="B153">IF(O153="","",RANK(O153,$O$11:$O$180,0))</f>
        <v/>
      </c>
      <c r="C153" s="334" t="str">
        <f t="array" ref="C153">IF($O153="","",INDEX(tabelka_1,SMALL(IF(zesp!$R$13:$R$83=$O153,ROW(zesp!$R$13:$R$83)-ROW(zesp!$R$13)+1),COUNTIF($O$11:$O153,$O153)),COLUMNS($B$11:C153)))</f>
        <v/>
      </c>
      <c r="D153" s="207"/>
      <c r="E153" s="185" t="str">
        <f t="array" ref="E153">IF($O153="","",INDEX(tabelka_1,SMALL(IF(zesp!$R$13:$R$83=$O153,ROW(zesp!$R$13:$R$83)-ROW(zesp!$R$13)+1),COUNTIF($O$11:$O153,$O153)),COLUMNS($B$11:E153)))</f>
        <v/>
      </c>
      <c r="F153" s="192" t="str">
        <f t="array" ref="F153">IF(OR(E153="",E153&gt;12.5),"",VLOOKUP(E153,dz_60,6))</f>
        <v/>
      </c>
      <c r="H153" s="208" t="str">
        <f t="array" ref="H153">IF($O153="","",INDEX(tabelka_1,SMALL(IF(zesp!$R$13:$R$83=$O153,ROW(zesp!$R$13:$R$83)-ROW(zesp!$R$13)+1),COUNTIF($O$11:$O153,$O153)),COLUMNS($B$11:H153)))</f>
        <v/>
      </c>
      <c r="I153" s="192" t="str">
        <f t="array" ref="I153">IF(OR(H153=0,H153=""),"",IF(J153=1,VLOOKUP(H153,dz_skok,2),IF(J153=2,VLOOKUP(H153,dz_wzw,2))))</f>
        <v/>
      </c>
      <c r="J153" s="209">
        <v>1</v>
      </c>
      <c r="K153" s="208" t="str">
        <f t="array" ref="K153">IF($O153="","",INDEX(tabelka_1,SMALL(IF(zesp!$R$13:$R$83=$O153,ROW(zesp!$R$13:$R$83)-ROW(zesp!$R$13)+1),COUNTIF($O$11:$O153,$O153)),COLUMNS($B$11:K153)))</f>
        <v/>
      </c>
      <c r="L153" s="192" t="str">
        <f t="array" ref="L153">IF(OR(K153="",K153&lt;8),"",VLOOKUP(K153,dz_p,2))</f>
        <v/>
      </c>
      <c r="M153" s="210" t="str">
        <f t="array" ref="M153">IF($O153="","",INDEX(tabelka_1,SMALL(IF(zesp!$R$13:$R$83=$O153,ROW(zesp!$R$13:$R$83)-ROW(zesp!$R$13)+1),COUNTIF($O$11:$O153,$O153)),COLUMNS($B$11:M153)))</f>
        <v/>
      </c>
      <c r="N153" s="192" t="str">
        <f t="array" ref="N153">IF(OR(M153&gt;"2:44,36",M153=""),"",VLOOKUP(M153,dz_600,2))</f>
        <v/>
      </c>
      <c r="O153" s="192" t="s">
        <v>43</v>
      </c>
      <c r="Q153" t="str">
        <f t="shared" si="6"/>
        <v/>
      </c>
    </row>
    <row r="154" spans="2:17">
      <c r="B154" s="185" t="str">
        <f t="array" ref="B154">IF(O154="","",RANK(O154,$O$11:$O$180,0))</f>
        <v/>
      </c>
      <c r="C154" s="334" t="str">
        <f t="array" ref="C154">IF($O154="","",INDEX(tabelka_1,SMALL(IF(zesp!$R$13:$R$83=$O154,ROW(zesp!$R$13:$R$83)-ROW(zesp!$R$13)+1),COUNTIF($O$11:$O154,$O154)),COLUMNS($B$11:C154)))</f>
        <v/>
      </c>
      <c r="D154" s="207"/>
      <c r="E154" s="185" t="str">
        <f t="array" ref="E154">IF($O154="","",INDEX(tabelka_1,SMALL(IF(zesp!$R$13:$R$83=$O154,ROW(zesp!$R$13:$R$83)-ROW(zesp!$R$13)+1),COUNTIF($O$11:$O154,$O154)),COLUMNS($B$11:E154)))</f>
        <v/>
      </c>
      <c r="F154" s="192" t="str">
        <f t="array" ref="F154">IF(OR(E154="",E154&gt;12.5),"",VLOOKUP(E154,dz_60,6))</f>
        <v/>
      </c>
      <c r="H154" s="208" t="str">
        <f t="array" ref="H154">IF($O154="","",INDEX(tabelka_1,SMALL(IF(zesp!$R$13:$R$83=$O154,ROW(zesp!$R$13:$R$83)-ROW(zesp!$R$13)+1),COUNTIF($O$11:$O154,$O154)),COLUMNS($B$11:H154)))</f>
        <v/>
      </c>
      <c r="I154" s="192" t="str">
        <f t="array" ref="I154">IF(OR(H154=0,H154=""),"",IF(J154=1,VLOOKUP(H154,dz_skok,2),IF(J154=2,VLOOKUP(H154,dz_wzw,2))))</f>
        <v/>
      </c>
      <c r="J154" s="209">
        <v>1</v>
      </c>
      <c r="K154" s="208" t="str">
        <f t="array" ref="K154">IF($O154="","",INDEX(tabelka_1,SMALL(IF(zesp!$R$13:$R$83=$O154,ROW(zesp!$R$13:$R$83)-ROW(zesp!$R$13)+1),COUNTIF($O$11:$O154,$O154)),COLUMNS($B$11:K154)))</f>
        <v/>
      </c>
      <c r="L154" s="192" t="str">
        <f t="array" ref="L154">IF(OR(K154="",K154&lt;8),"",VLOOKUP(K154,dz_p,2))</f>
        <v/>
      </c>
      <c r="M154" s="210" t="str">
        <f t="array" ref="M154">IF($O154="","",INDEX(tabelka_1,SMALL(IF(zesp!$R$13:$R$83=$O154,ROW(zesp!$R$13:$R$83)-ROW(zesp!$R$13)+1),COUNTIF($O$11:$O154,$O154)),COLUMNS($B$11:M154)))</f>
        <v/>
      </c>
      <c r="N154" s="192" t="str">
        <f t="array" ref="N154">IF(OR(M154&gt;"2:44,36",M154=""),"",VLOOKUP(M154,dz_600,2))</f>
        <v/>
      </c>
      <c r="O154" s="192" t="s">
        <v>43</v>
      </c>
      <c r="Q154" t="str">
        <f t="shared" si="6"/>
        <v/>
      </c>
    </row>
    <row r="155" spans="2:17">
      <c r="B155" s="185" t="str">
        <f t="array" ref="B155">IF(O155="","",RANK(O155,$O$11:$O$180,0))</f>
        <v/>
      </c>
      <c r="C155" s="334" t="str">
        <f t="array" ref="C155">IF($O155="","",INDEX(tabelka_1,SMALL(IF(zesp!$R$13:$R$83=$O155,ROW(zesp!$R$13:$R$83)-ROW(zesp!$R$13)+1),COUNTIF($O$11:$O155,$O155)),COLUMNS($B$11:C155)))</f>
        <v/>
      </c>
      <c r="D155" s="207"/>
      <c r="E155" s="185" t="str">
        <f t="array" ref="E155">IF($O155="","",INDEX(tabelka_1,SMALL(IF(zesp!$R$13:$R$83=$O155,ROW(zesp!$R$13:$R$83)-ROW(zesp!$R$13)+1),COUNTIF($O$11:$O155,$O155)),COLUMNS($B$11:E155)))</f>
        <v/>
      </c>
      <c r="F155" s="192" t="str">
        <f t="array" ref="F155">IF(OR(E155="",E155&gt;12.5),"",VLOOKUP(E155,dz_60,6))</f>
        <v/>
      </c>
      <c r="H155" s="208" t="str">
        <f t="array" ref="H155">IF($O155="","",INDEX(tabelka_1,SMALL(IF(zesp!$R$13:$R$83=$O155,ROW(zesp!$R$13:$R$83)-ROW(zesp!$R$13)+1),COUNTIF($O$11:$O155,$O155)),COLUMNS($B$11:H155)))</f>
        <v/>
      </c>
      <c r="I155" s="192" t="str">
        <f t="array" ref="I155">IF(OR(H155=0,H155=""),"",IF(J155=1,VLOOKUP(H155,dz_skok,2),IF(J155=2,VLOOKUP(H155,dz_wzw,2))))</f>
        <v/>
      </c>
      <c r="J155" s="209">
        <v>1</v>
      </c>
      <c r="K155" s="208" t="str">
        <f t="array" ref="K155">IF($O155="","",INDEX(tabelka_1,SMALL(IF(zesp!$R$13:$R$83=$O155,ROW(zesp!$R$13:$R$83)-ROW(zesp!$R$13)+1),COUNTIF($O$11:$O155,$O155)),COLUMNS($B$11:K155)))</f>
        <v/>
      </c>
      <c r="L155" s="192" t="str">
        <f t="array" ref="L155">IF(OR(K155="",K155&lt;8),"",VLOOKUP(K155,dz_p,2))</f>
        <v/>
      </c>
      <c r="M155" s="210" t="str">
        <f t="array" ref="M155">IF($O155="","",INDEX(tabelka_1,SMALL(IF(zesp!$R$13:$R$83=$O155,ROW(zesp!$R$13:$R$83)-ROW(zesp!$R$13)+1),COUNTIF($O$11:$O155,$O155)),COLUMNS($B$11:M155)))</f>
        <v/>
      </c>
      <c r="N155" s="192" t="str">
        <f t="array" ref="N155">IF(OR(M155&gt;"2:44,36",M155=""),"",VLOOKUP(M155,dz_600,2))</f>
        <v/>
      </c>
      <c r="O155" s="192" t="s">
        <v>43</v>
      </c>
      <c r="Q155" t="str">
        <f t="shared" si="6"/>
        <v/>
      </c>
    </row>
    <row r="156" spans="2:17">
      <c r="B156" s="185" t="str">
        <f t="array" ref="B156">IF(O156="","",RANK(O156,$O$11:$O$180,0))</f>
        <v/>
      </c>
      <c r="C156" s="334" t="str">
        <f t="array" ref="C156">IF($O156="","",INDEX(tabelka_1,SMALL(IF(zesp!$R$13:$R$83=$O156,ROW(zesp!$R$13:$R$83)-ROW(zesp!$R$13)+1),COUNTIF($O$11:$O156,$O156)),COLUMNS($B$11:C156)))</f>
        <v/>
      </c>
      <c r="D156" s="207"/>
      <c r="E156" s="185" t="str">
        <f t="array" ref="E156">IF($O156="","",INDEX(tabelka_1,SMALL(IF(zesp!$R$13:$R$83=$O156,ROW(zesp!$R$13:$R$83)-ROW(zesp!$R$13)+1),COUNTIF($O$11:$O156,$O156)),COLUMNS($B$11:E156)))</f>
        <v/>
      </c>
      <c r="F156" s="192" t="str">
        <f t="array" ref="F156">IF(OR(E156="",E156&gt;12.5),"",VLOOKUP(E156,dz_60,6))</f>
        <v/>
      </c>
      <c r="H156" s="208" t="str">
        <f t="array" ref="H156">IF($O156="","",INDEX(tabelka_1,SMALL(IF(zesp!$R$13:$R$83=$O156,ROW(zesp!$R$13:$R$83)-ROW(zesp!$R$13)+1),COUNTIF($O$11:$O156,$O156)),COLUMNS($B$11:H156)))</f>
        <v/>
      </c>
      <c r="I156" s="192" t="str">
        <f t="array" ref="I156">IF(OR(H156=0,H156=""),"",IF(J156=1,VLOOKUP(H156,dz_skok,2),IF(J156=2,VLOOKUP(H156,dz_wzw,2))))</f>
        <v/>
      </c>
      <c r="J156" s="209">
        <v>1</v>
      </c>
      <c r="K156" s="208" t="str">
        <f t="array" ref="K156">IF($O156="","",INDEX(tabelka_1,SMALL(IF(zesp!$R$13:$R$83=$O156,ROW(zesp!$R$13:$R$83)-ROW(zesp!$R$13)+1),COUNTIF($O$11:$O156,$O156)),COLUMNS($B$11:K156)))</f>
        <v/>
      </c>
      <c r="L156" s="192" t="str">
        <f t="array" ref="L156">IF(OR(K156="",K156&lt;8),"",VLOOKUP(K156,dz_p,2))</f>
        <v/>
      </c>
      <c r="M156" s="210" t="str">
        <f t="array" ref="M156">IF($O156="","",INDEX(tabelka_1,SMALL(IF(zesp!$R$13:$R$83=$O156,ROW(zesp!$R$13:$R$83)-ROW(zesp!$R$13)+1),COUNTIF($O$11:$O156,$O156)),COLUMNS($B$11:M156)))</f>
        <v/>
      </c>
      <c r="N156" s="192" t="str">
        <f t="array" ref="N156">IF(OR(M156&gt;"2:44,36",M156=""),"",VLOOKUP(M156,dz_600,2))</f>
        <v/>
      </c>
      <c r="O156" s="192" t="s">
        <v>43</v>
      </c>
      <c r="Q156" t="str">
        <f t="shared" si="6"/>
        <v/>
      </c>
    </row>
    <row r="157" spans="2:17">
      <c r="B157" s="185" t="str">
        <f t="array" ref="B157">IF(O157="","",RANK(O157,$O$11:$O$180,0))</f>
        <v/>
      </c>
      <c r="C157" s="334" t="str">
        <f t="array" ref="C157">IF($O157="","",INDEX(tabelka_1,SMALL(IF(zesp!$R$13:$R$83=$O157,ROW(zesp!$R$13:$R$83)-ROW(zesp!$R$13)+1),COUNTIF($O$11:$O157,$O157)),COLUMNS($B$11:C157)))</f>
        <v/>
      </c>
      <c r="D157" s="207"/>
      <c r="E157" s="185" t="str">
        <f t="array" ref="E157">IF($O157="","",INDEX(tabelka_1,SMALL(IF(zesp!$R$13:$R$83=$O157,ROW(zesp!$R$13:$R$83)-ROW(zesp!$R$13)+1),COUNTIF($O$11:$O157,$O157)),COLUMNS($B$11:E157)))</f>
        <v/>
      </c>
      <c r="F157" s="192" t="str">
        <f t="array" ref="F157">IF(OR(E157="",E157&gt;12.5),"",VLOOKUP(E157,dz_60,6))</f>
        <v/>
      </c>
      <c r="H157" s="208" t="str">
        <f t="array" ref="H157">IF($O157="","",INDEX(tabelka_1,SMALL(IF(zesp!$R$13:$R$83=$O157,ROW(zesp!$R$13:$R$83)-ROW(zesp!$R$13)+1),COUNTIF($O$11:$O157,$O157)),COLUMNS($B$11:H157)))</f>
        <v/>
      </c>
      <c r="I157" s="192" t="str">
        <f t="array" ref="I157">IF(OR(H157=0,H157=""),"",IF(J157=1,VLOOKUP(H157,dz_skok,2),IF(J157=2,VLOOKUP(H157,dz_wzw,2))))</f>
        <v/>
      </c>
      <c r="J157" s="209">
        <v>1</v>
      </c>
      <c r="K157" s="208" t="str">
        <f t="array" ref="K157">IF($O157="","",INDEX(tabelka_1,SMALL(IF(zesp!$R$13:$R$83=$O157,ROW(zesp!$R$13:$R$83)-ROW(zesp!$R$13)+1),COUNTIF($O$11:$O157,$O157)),COLUMNS($B$11:K157)))</f>
        <v/>
      </c>
      <c r="L157" s="192" t="str">
        <f t="array" ref="L157">IF(OR(K157="",K157&lt;8),"",VLOOKUP(K157,dz_p,2))</f>
        <v/>
      </c>
      <c r="M157" s="210" t="str">
        <f t="array" ref="M157">IF($O157="","",INDEX(tabelka_1,SMALL(IF(zesp!$R$13:$R$83=$O157,ROW(zesp!$R$13:$R$83)-ROW(zesp!$R$13)+1),COUNTIF($O$11:$O157,$O157)),COLUMNS($B$11:M157)))</f>
        <v/>
      </c>
      <c r="N157" s="192" t="str">
        <f t="array" ref="N157">IF(OR(M157&gt;"2:44,36",M157=""),"",VLOOKUP(M157,dz_600,2))</f>
        <v/>
      </c>
      <c r="O157" s="192" t="s">
        <v>43</v>
      </c>
      <c r="Q157" t="str">
        <f t="shared" si="6"/>
        <v/>
      </c>
    </row>
    <row r="158" spans="2:17">
      <c r="B158" s="185" t="str">
        <f t="array" ref="B158">IF(O158="","",RANK(O158,$O$11:$O$180,0))</f>
        <v/>
      </c>
      <c r="C158" s="334" t="str">
        <f t="array" ref="C158">IF($O158="","",INDEX(tabelka_1,SMALL(IF(zesp!$R$13:$R$83=$O158,ROW(zesp!$R$13:$R$83)-ROW(zesp!$R$13)+1),COUNTIF($O$11:$O158,$O158)),COLUMNS($B$11:C158)))</f>
        <v/>
      </c>
      <c r="D158" s="207"/>
      <c r="E158" s="185" t="str">
        <f t="array" ref="E158">IF($O158="","",INDEX(tabelka_1,SMALL(IF(zesp!$R$13:$R$83=$O158,ROW(zesp!$R$13:$R$83)-ROW(zesp!$R$13)+1),COUNTIF($O$11:$O158,$O158)),COLUMNS($B$11:E158)))</f>
        <v/>
      </c>
      <c r="F158" s="192" t="str">
        <f t="array" ref="F158">IF(OR(E158="",E158&gt;12.5),"",VLOOKUP(E158,dz_60,6))</f>
        <v/>
      </c>
      <c r="H158" s="208" t="str">
        <f t="array" ref="H158">IF($O158="","",INDEX(tabelka_1,SMALL(IF(zesp!$R$13:$R$83=$O158,ROW(zesp!$R$13:$R$83)-ROW(zesp!$R$13)+1),COUNTIF($O$11:$O158,$O158)),COLUMNS($B$11:H158)))</f>
        <v/>
      </c>
      <c r="I158" s="192" t="str">
        <f t="array" ref="I158">IF(OR(H158=0,H158=""),"",IF(J158=1,VLOOKUP(H158,dz_skok,2),IF(J158=2,VLOOKUP(H158,dz_wzw,2))))</f>
        <v/>
      </c>
      <c r="J158" s="209">
        <v>1</v>
      </c>
      <c r="K158" s="208" t="str">
        <f t="array" ref="K158">IF($O158="","",INDEX(tabelka_1,SMALL(IF(zesp!$R$13:$R$83=$O158,ROW(zesp!$R$13:$R$83)-ROW(zesp!$R$13)+1),COUNTIF($O$11:$O158,$O158)),COLUMNS($B$11:K158)))</f>
        <v/>
      </c>
      <c r="L158" s="192" t="str">
        <f t="array" ref="L158">IF(OR(K158="",K158&lt;8),"",VLOOKUP(K158,dz_p,2))</f>
        <v/>
      </c>
      <c r="M158" s="210" t="str">
        <f t="array" ref="M158">IF($O158="","",INDEX(tabelka_1,SMALL(IF(zesp!$R$13:$R$83=$O158,ROW(zesp!$R$13:$R$83)-ROW(zesp!$R$13)+1),COUNTIF($O$11:$O158,$O158)),COLUMNS($B$11:M158)))</f>
        <v/>
      </c>
      <c r="N158" s="192" t="str">
        <f t="array" ref="N158">IF(OR(M158&gt;"2:44,36",M158=""),"",VLOOKUP(M158,dz_600,2))</f>
        <v/>
      </c>
      <c r="O158" s="192" t="s">
        <v>43</v>
      </c>
      <c r="Q158" t="str">
        <f t="shared" si="6"/>
        <v/>
      </c>
    </row>
    <row r="159" spans="2:17">
      <c r="B159" s="185" t="str">
        <f t="array" ref="B159">IF(O159="","",RANK(O159,$O$11:$O$180,0))</f>
        <v/>
      </c>
      <c r="C159" s="334" t="str">
        <f t="array" ref="C159">IF($O159="","",INDEX(tabelka_1,SMALL(IF(zesp!$R$13:$R$83=$O159,ROW(zesp!$R$13:$R$83)-ROW(zesp!$R$13)+1),COUNTIF($O$11:$O159,$O159)),COLUMNS($B$11:C159)))</f>
        <v/>
      </c>
      <c r="D159" s="207"/>
      <c r="E159" s="185" t="str">
        <f t="array" ref="E159">IF($O159="","",INDEX(tabelka_1,SMALL(IF(zesp!$R$13:$R$83=$O159,ROW(zesp!$R$13:$R$83)-ROW(zesp!$R$13)+1),COUNTIF($O$11:$O159,$O159)),COLUMNS($B$11:E159)))</f>
        <v/>
      </c>
      <c r="F159" s="192" t="str">
        <f t="array" ref="F159">IF(OR(E159="",E159&gt;12.5),"",VLOOKUP(E159,dz_60,6))</f>
        <v/>
      </c>
      <c r="H159" s="208" t="str">
        <f t="array" ref="H159">IF($O159="","",INDEX(tabelka_1,SMALL(IF(zesp!$R$13:$R$83=$O159,ROW(zesp!$R$13:$R$83)-ROW(zesp!$R$13)+1),COUNTIF($O$11:$O159,$O159)),COLUMNS($B$11:H159)))</f>
        <v/>
      </c>
      <c r="I159" s="192" t="str">
        <f t="array" ref="I159">IF(OR(H159=0,H159=""),"",IF(J159=1,VLOOKUP(H159,dz_skok,2),IF(J159=2,VLOOKUP(H159,dz_wzw,2))))</f>
        <v/>
      </c>
      <c r="J159" s="209">
        <v>1</v>
      </c>
      <c r="K159" s="208" t="str">
        <f t="array" ref="K159">IF($O159="","",INDEX(tabelka_1,SMALL(IF(zesp!$R$13:$R$83=$O159,ROW(zesp!$R$13:$R$83)-ROW(zesp!$R$13)+1),COUNTIF($O$11:$O159,$O159)),COLUMNS($B$11:K159)))</f>
        <v/>
      </c>
      <c r="L159" s="192" t="str">
        <f t="array" ref="L159">IF(OR(K159="",K159&lt;8),"",VLOOKUP(K159,dz_p,2))</f>
        <v/>
      </c>
      <c r="M159" s="210" t="str">
        <f t="array" ref="M159">IF($O159="","",INDEX(tabelka_1,SMALL(IF(zesp!$R$13:$R$83=$O159,ROW(zesp!$R$13:$R$83)-ROW(zesp!$R$13)+1),COUNTIF($O$11:$O159,$O159)),COLUMNS($B$11:M159)))</f>
        <v/>
      </c>
      <c r="N159" s="192" t="str">
        <f t="array" ref="N159">IF(OR(M159&gt;"2:44,36",M159=""),"",VLOOKUP(M159,dz_600,2))</f>
        <v/>
      </c>
      <c r="O159" s="192" t="s">
        <v>43</v>
      </c>
      <c r="Q159" t="str">
        <f t="shared" si="6"/>
        <v/>
      </c>
    </row>
    <row r="160" spans="2:17">
      <c r="B160" s="185" t="str">
        <f t="array" ref="B160">IF(O160="","",RANK(O160,$O$11:$O$180,0))</f>
        <v/>
      </c>
      <c r="C160" s="334" t="str">
        <f t="array" ref="C160">IF($O160="","",INDEX(tabelka_1,SMALL(IF(zesp!$R$13:$R$83=$O160,ROW(zesp!$R$13:$R$83)-ROW(zesp!$R$13)+1),COUNTIF($O$11:$O160,$O160)),COLUMNS($B$11:C160)))</f>
        <v/>
      </c>
      <c r="D160" s="207"/>
      <c r="E160" s="185" t="str">
        <f t="array" ref="E160">IF($O160="","",INDEX(tabelka_1,SMALL(IF(zesp!$R$13:$R$83=$O160,ROW(zesp!$R$13:$R$83)-ROW(zesp!$R$13)+1),COUNTIF($O$11:$O160,$O160)),COLUMNS($B$11:E160)))</f>
        <v/>
      </c>
      <c r="F160" s="192" t="str">
        <f t="array" ref="F160">IF(OR(E160="",E160&gt;12.5),"",VLOOKUP(E160,dz_60,6))</f>
        <v/>
      </c>
      <c r="H160" s="208" t="str">
        <f t="array" ref="H160">IF($O160="","",INDEX(tabelka_1,SMALL(IF(zesp!$R$13:$R$83=$O160,ROW(zesp!$R$13:$R$83)-ROW(zesp!$R$13)+1),COUNTIF($O$11:$O160,$O160)),COLUMNS($B$11:H160)))</f>
        <v/>
      </c>
      <c r="I160" s="192" t="str">
        <f t="array" ref="I160">IF(OR(H160=0,H160=""),"",IF(J160=1,VLOOKUP(H160,dz_skok,2),IF(J160=2,VLOOKUP(H160,dz_wzw,2))))</f>
        <v/>
      </c>
      <c r="J160" s="209">
        <v>1</v>
      </c>
      <c r="K160" s="208" t="str">
        <f t="array" ref="K160">IF($O160="","",INDEX(tabelka_1,SMALL(IF(zesp!$R$13:$R$83=$O160,ROW(zesp!$R$13:$R$83)-ROW(zesp!$R$13)+1),COUNTIF($O$11:$O160,$O160)),COLUMNS($B$11:K160)))</f>
        <v/>
      </c>
      <c r="L160" s="192" t="str">
        <f t="array" ref="L160">IF(OR(K160="",K160&lt;8),"",VLOOKUP(K160,dz_p,2))</f>
        <v/>
      </c>
      <c r="M160" s="210" t="str">
        <f t="array" ref="M160">IF($O160="","",INDEX(tabelka_1,SMALL(IF(zesp!$R$13:$R$83=$O160,ROW(zesp!$R$13:$R$83)-ROW(zesp!$R$13)+1),COUNTIF($O$11:$O160,$O160)),COLUMNS($B$11:M160)))</f>
        <v/>
      </c>
      <c r="N160" s="192" t="str">
        <f t="array" ref="N160">IF(OR(M160&gt;"2:44,36",M160=""),"",VLOOKUP(M160,dz_600,2))</f>
        <v/>
      </c>
      <c r="O160" s="192" t="s">
        <v>43</v>
      </c>
      <c r="Q160" t="str">
        <f t="shared" si="6"/>
        <v/>
      </c>
    </row>
    <row r="161" spans="2:17">
      <c r="B161" s="185" t="str">
        <f t="array" ref="B161">IF(O161="","",RANK(O161,$O$11:$O$180,0))</f>
        <v/>
      </c>
      <c r="C161" s="334" t="str">
        <f t="array" ref="C161">IF($O161="","",INDEX(tabelka_1,SMALL(IF(zesp!$R$13:$R$83=$O161,ROW(zesp!$R$13:$R$83)-ROW(zesp!$R$13)+1),COUNTIF($O$11:$O161,$O161)),COLUMNS($B$11:C161)))</f>
        <v/>
      </c>
      <c r="D161" s="207"/>
      <c r="E161" s="185" t="str">
        <f t="array" ref="E161">IF($O161="","",INDEX(tabelka_1,SMALL(IF(zesp!$R$13:$R$83=$O161,ROW(zesp!$R$13:$R$83)-ROW(zesp!$R$13)+1),COUNTIF($O$11:$O161,$O161)),COLUMNS($B$11:E161)))</f>
        <v/>
      </c>
      <c r="F161" s="192" t="str">
        <f t="array" ref="F161">IF(OR(E161="",E161&gt;12.5),"",VLOOKUP(E161,dz_60,6))</f>
        <v/>
      </c>
      <c r="H161" s="208" t="str">
        <f t="array" ref="H161">IF($O161="","",INDEX(tabelka_1,SMALL(IF(zesp!$R$13:$R$83=$O161,ROW(zesp!$R$13:$R$83)-ROW(zesp!$R$13)+1),COUNTIF($O$11:$O161,$O161)),COLUMNS($B$11:H161)))</f>
        <v/>
      </c>
      <c r="I161" s="192" t="str">
        <f t="array" ref="I161">IF(OR(H161=0,H161=""),"",IF(J161=1,VLOOKUP(H161,dz_skok,2),IF(J161=2,VLOOKUP(H161,dz_wzw,2))))</f>
        <v/>
      </c>
      <c r="J161" s="209">
        <v>1</v>
      </c>
      <c r="K161" s="208" t="str">
        <f t="array" ref="K161">IF($O161="","",INDEX(tabelka_1,SMALL(IF(zesp!$R$13:$R$83=$O161,ROW(zesp!$R$13:$R$83)-ROW(zesp!$R$13)+1),COUNTIF($O$11:$O161,$O161)),COLUMNS($B$11:K161)))</f>
        <v/>
      </c>
      <c r="L161" s="192" t="str">
        <f t="array" ref="L161">IF(OR(K161="",K161&lt;8),"",VLOOKUP(K161,dz_p,2))</f>
        <v/>
      </c>
      <c r="M161" s="210" t="str">
        <f t="array" ref="M161">IF($O161="","",INDEX(tabelka_1,SMALL(IF(zesp!$R$13:$R$83=$O161,ROW(zesp!$R$13:$R$83)-ROW(zesp!$R$13)+1),COUNTIF($O$11:$O161,$O161)),COLUMNS($B$11:M161)))</f>
        <v/>
      </c>
      <c r="N161" s="192" t="str">
        <f t="array" ref="N161">IF(OR(M161&gt;"2:44,36",M161=""),"",VLOOKUP(M161,dz_600,2))</f>
        <v/>
      </c>
      <c r="O161" s="192" t="s">
        <v>43</v>
      </c>
      <c r="Q161" t="str">
        <f t="shared" si="6"/>
        <v/>
      </c>
    </row>
    <row r="162" spans="2:17">
      <c r="B162" s="185" t="str">
        <f t="array" ref="B162">IF(O162="","",RANK(O162,$O$11:$O$180,0))</f>
        <v/>
      </c>
      <c r="C162" s="334" t="str">
        <f t="array" ref="C162">IF($O162="","",INDEX(tabelka_1,SMALL(IF(zesp!$R$13:$R$83=$O162,ROW(zesp!$R$13:$R$83)-ROW(zesp!$R$13)+1),COUNTIF($O$11:$O162,$O162)),COLUMNS($B$11:C162)))</f>
        <v/>
      </c>
      <c r="D162" s="207"/>
      <c r="E162" s="185" t="str">
        <f t="array" ref="E162">IF($O162="","",INDEX(tabelka_1,SMALL(IF(zesp!$R$13:$R$83=$O162,ROW(zesp!$R$13:$R$83)-ROW(zesp!$R$13)+1),COUNTIF($O$11:$O162,$O162)),COLUMNS($B$11:E162)))</f>
        <v/>
      </c>
      <c r="F162" s="192" t="str">
        <f t="array" ref="F162">IF(OR(E162="",E162&gt;12.5),"",VLOOKUP(E162,dz_60,6))</f>
        <v/>
      </c>
      <c r="H162" s="208" t="str">
        <f t="array" ref="H162">IF($O162="","",INDEX(tabelka_1,SMALL(IF(zesp!$R$13:$R$83=$O162,ROW(zesp!$R$13:$R$83)-ROW(zesp!$R$13)+1),COUNTIF($O$11:$O162,$O162)),COLUMNS($B$11:H162)))</f>
        <v/>
      </c>
      <c r="I162" s="192" t="str">
        <f t="array" ref="I162">IF(OR(H162=0,H162=""),"",IF(J162=1,VLOOKUP(H162,dz_skok,2),IF(J162=2,VLOOKUP(H162,dz_wzw,2))))</f>
        <v/>
      </c>
      <c r="J162" s="209">
        <v>1</v>
      </c>
      <c r="K162" s="208" t="str">
        <f t="array" ref="K162">IF($O162="","",INDEX(tabelka_1,SMALL(IF(zesp!$R$13:$R$83=$O162,ROW(zesp!$R$13:$R$83)-ROW(zesp!$R$13)+1),COUNTIF($O$11:$O162,$O162)),COLUMNS($B$11:K162)))</f>
        <v/>
      </c>
      <c r="L162" s="192" t="str">
        <f t="array" ref="L162">IF(OR(K162="",K162&lt;8),"",VLOOKUP(K162,dz_p,2))</f>
        <v/>
      </c>
      <c r="M162" s="210" t="str">
        <f t="array" ref="M162">IF($O162="","",INDEX(tabelka_1,SMALL(IF(zesp!$R$13:$R$83=$O162,ROW(zesp!$R$13:$R$83)-ROW(zesp!$R$13)+1),COUNTIF($O$11:$O162,$O162)),COLUMNS($B$11:M162)))</f>
        <v/>
      </c>
      <c r="N162" s="192" t="str">
        <f t="array" ref="N162">IF(OR(M162&gt;"2:44,36",M162=""),"",VLOOKUP(M162,dz_600,2))</f>
        <v/>
      </c>
      <c r="O162" s="192" t="s">
        <v>43</v>
      </c>
      <c r="Q162" t="str">
        <f t="shared" si="6"/>
        <v/>
      </c>
    </row>
    <row r="163" spans="2:17">
      <c r="B163" s="185" t="str">
        <f t="array" ref="B163">IF(O163="","",RANK(O163,$O$11:$O$180,0))</f>
        <v/>
      </c>
      <c r="C163" s="334" t="str">
        <f t="array" ref="C163">IF($O163="","",INDEX(tabelka_1,SMALL(IF(zesp!$R$13:$R$83=$O163,ROW(zesp!$R$13:$R$83)-ROW(zesp!$R$13)+1),COUNTIF($O$11:$O163,$O163)),COLUMNS($B$11:C163)))</f>
        <v/>
      </c>
      <c r="D163" s="207"/>
      <c r="E163" s="185" t="str">
        <f t="array" ref="E163">IF($O163="","",INDEX(tabelka_1,SMALL(IF(zesp!$R$13:$R$83=$O163,ROW(zesp!$R$13:$R$83)-ROW(zesp!$R$13)+1),COUNTIF($O$11:$O163,$O163)),COLUMNS($B$11:E163)))</f>
        <v/>
      </c>
      <c r="F163" s="192" t="str">
        <f t="array" ref="F163">IF(OR(E163="",E163&gt;12.5),"",VLOOKUP(E163,dz_60,6))</f>
        <v/>
      </c>
      <c r="H163" s="208" t="str">
        <f t="array" ref="H163">IF($O163="","",INDEX(tabelka_1,SMALL(IF(zesp!$R$13:$R$83=$O163,ROW(zesp!$R$13:$R$83)-ROW(zesp!$R$13)+1),COUNTIF($O$11:$O163,$O163)),COLUMNS($B$11:H163)))</f>
        <v/>
      </c>
      <c r="I163" s="192" t="str">
        <f t="array" ref="I163">IF(OR(H163=0,H163=""),"",IF(J163=1,VLOOKUP(H163,dz_skok,2),IF(J163=2,VLOOKUP(H163,dz_wzw,2))))</f>
        <v/>
      </c>
      <c r="J163" s="209">
        <v>1</v>
      </c>
      <c r="K163" s="208" t="s">
        <v>43</v>
      </c>
      <c r="L163" s="192" t="str">
        <f t="array" ref="L163">IF(OR(K163="",K163&lt;8),"",VLOOKUP(K163,dz_p,2))</f>
        <v/>
      </c>
      <c r="M163" s="210" t="str">
        <f t="array" ref="M163">IF($O163="","",INDEX(tabelka_1,SMALL(IF(zesp!$R$13:$R$83=$O163,ROW(zesp!$R$13:$R$83)-ROW(zesp!$R$13)+1),COUNTIF($O$11:$O163,$O163)),COLUMNS($B$11:M163)))</f>
        <v/>
      </c>
      <c r="N163" s="192" t="str">
        <f t="array" ref="N163">IF(OR(M163&gt;"2:44,36",M163=""),"",VLOOKUP(M163,dz_600,2))</f>
        <v/>
      </c>
      <c r="O163" s="192" t="s">
        <v>43</v>
      </c>
      <c r="Q163" t="str">
        <f t="shared" si="6"/>
        <v/>
      </c>
    </row>
    <row r="164" spans="2:17">
      <c r="B164" s="185" t="str">
        <f t="array" ref="B164">IF(O164="","",RANK(O164,$O$11:$O$180,0))</f>
        <v/>
      </c>
      <c r="C164" s="334" t="str">
        <f t="array" ref="C164">IF($O164="","",INDEX(tabelka_1,SMALL(IF(zesp!$R$13:$R$83=$O164,ROW(zesp!$R$13:$R$83)-ROW(zesp!$R$13)+1),COUNTIF($O$11:$O164,$O164)),COLUMNS($B$11:C164)))</f>
        <v/>
      </c>
      <c r="D164" s="207"/>
      <c r="E164" s="185" t="str">
        <f t="array" ref="E164">IF($O164="","",INDEX(tabelka_1,SMALL(IF(zesp!$R$13:$R$83=$O164,ROW(zesp!$R$13:$R$83)-ROW(zesp!$R$13)+1),COUNTIF($O$11:$O164,$O164)),COLUMNS($B$11:E164)))</f>
        <v/>
      </c>
      <c r="F164" s="192" t="str">
        <f t="array" ref="F164">IF(OR(E164="",E164&gt;12.5),"",VLOOKUP(E164,dz_60,6))</f>
        <v/>
      </c>
      <c r="H164" s="208" t="str">
        <f t="array" ref="H164">IF($O164="","",INDEX(tabelka_1,SMALL(IF(zesp!$R$13:$R$83=$O164,ROW(zesp!$R$13:$R$83)-ROW(zesp!$R$13)+1),COUNTIF($O$11:$O164,$O164)),COLUMNS($B$11:H164)))</f>
        <v/>
      </c>
      <c r="I164" s="192" t="str">
        <f t="array" ref="I164">IF(OR(H164=0,H164=""),"",IF(J164=1,VLOOKUP(H164,dz_skok,2),IF(J164=2,VLOOKUP(H164,dz_wzw,2))))</f>
        <v/>
      </c>
      <c r="J164" s="209">
        <v>1</v>
      </c>
      <c r="K164" s="208" t="s">
        <v>43</v>
      </c>
      <c r="L164" s="192" t="str">
        <f t="array" ref="L164">IF(OR(K164="",K164&lt;8),"",VLOOKUP(K164,dz_p,2))</f>
        <v/>
      </c>
      <c r="M164" s="210" t="str">
        <f t="array" ref="M164">IF($O164="","",INDEX(tabelka_1,SMALL(IF(zesp!$R$13:$R$83=$O164,ROW(zesp!$R$13:$R$83)-ROW(zesp!$R$13)+1),COUNTIF($O$11:$O164,$O164)),COLUMNS($B$11:M164)))</f>
        <v/>
      </c>
      <c r="N164" s="192" t="str">
        <f t="array" ref="N164">IF(OR(M164&gt;"2:44,36",M164=""),"",VLOOKUP(M164,dz_600,2))</f>
        <v/>
      </c>
      <c r="O164" s="192" t="s">
        <v>43</v>
      </c>
      <c r="Q164" t="str">
        <f t="shared" si="6"/>
        <v/>
      </c>
    </row>
    <row r="165" spans="2:17">
      <c r="B165" s="185" t="str">
        <f t="array" ref="B165">IF(O165="","",RANK(O165,$O$11:$O$180,0))</f>
        <v/>
      </c>
      <c r="C165" s="334" t="str">
        <f t="array" ref="C165">IF($O165="","",INDEX(tabelka_1,SMALL(IF(zesp!$R$13:$R$83=$O165,ROW(zesp!$R$13:$R$83)-ROW(zesp!$R$13)+1),COUNTIF($O$11:$O165,$O165)),COLUMNS($B$11:C165)))</f>
        <v/>
      </c>
      <c r="D165" s="207"/>
      <c r="E165" s="185" t="str">
        <f t="array" ref="E165">IF($O165="","",INDEX(tabelka_1,SMALL(IF(zesp!$R$13:$R$83=$O165,ROW(zesp!$R$13:$R$83)-ROW(zesp!$R$13)+1),COUNTIF($O$11:$O165,$O165)),COLUMNS($B$11:E165)))</f>
        <v/>
      </c>
      <c r="F165" s="192" t="str">
        <f t="array" ref="F165">IF(OR(E165="",E165&gt;12.5),"",VLOOKUP(E165,dz_60,6))</f>
        <v/>
      </c>
      <c r="H165" s="208" t="str">
        <f t="array" ref="H165">IF($O165="","",INDEX(tabelka_1,SMALL(IF(zesp!$R$13:$R$83=$O165,ROW(zesp!$R$13:$R$83)-ROW(zesp!$R$13)+1),COUNTIF($O$11:$O165,$O165)),COLUMNS($B$11:H165)))</f>
        <v/>
      </c>
      <c r="I165" s="192" t="str">
        <f t="array" ref="I165">IF(OR(H165=0,H165=""),"",IF(J165=1,VLOOKUP(H165,dz_skok,2),IF(J165=2,VLOOKUP(H165,dz_wzw,2))))</f>
        <v/>
      </c>
      <c r="J165" s="209">
        <v>1</v>
      </c>
      <c r="K165" s="208" t="s">
        <v>43</v>
      </c>
      <c r="L165" s="192" t="str">
        <f t="array" ref="L165">IF(OR(K165="",K165&lt;8),"",VLOOKUP(K165,dz_p,2))</f>
        <v/>
      </c>
      <c r="M165" s="210" t="str">
        <f t="array" ref="M165">IF($O165="","",INDEX(tabelka_1,SMALL(IF(zesp!$R$13:$R$83=$O165,ROW(zesp!$R$13:$R$83)-ROW(zesp!$R$13)+1),COUNTIF($O$11:$O165,$O165)),COLUMNS($B$11:M165)))</f>
        <v/>
      </c>
      <c r="N165" s="192" t="str">
        <f t="array" ref="N165">IF(OR(M165&gt;"2:44,36",M165=""),"",VLOOKUP(M165,dz_600,2))</f>
        <v/>
      </c>
      <c r="O165" s="192" t="s">
        <v>43</v>
      </c>
      <c r="Q165" t="str">
        <f t="shared" si="6"/>
        <v/>
      </c>
    </row>
    <row r="166" spans="2:17">
      <c r="B166" s="185" t="str">
        <f t="array" ref="B166">IF(O166="","",RANK(O166,$O$11:$O$180,0))</f>
        <v/>
      </c>
      <c r="C166" s="334" t="str">
        <f t="array" ref="C166">IF($O166="","",INDEX(tabelka_1,SMALL(IF(zesp!$R$13:$R$83=$O166,ROW(zesp!$R$13:$R$83)-ROW(zesp!$R$13)+1),COUNTIF($O$11:$O166,$O166)),COLUMNS($B$11:C166)))</f>
        <v/>
      </c>
      <c r="D166" s="207"/>
      <c r="E166" s="185" t="str">
        <f t="array" ref="E166">IF($O166="","",INDEX(tabelka_1,SMALL(IF(zesp!$R$13:$R$83=$O166,ROW(zesp!$R$13:$R$83)-ROW(zesp!$R$13)+1),COUNTIF($O$11:$O166,$O166)),COLUMNS($B$11:E166)))</f>
        <v/>
      </c>
      <c r="F166" s="192" t="str">
        <f t="array" ref="F166">IF(OR(E166="",E166&gt;12.5),"",VLOOKUP(E166,dz_60,6))</f>
        <v/>
      </c>
      <c r="H166" s="208" t="str">
        <f t="array" ref="H166">IF($O166="","",INDEX(tabelka_1,SMALL(IF(zesp!$R$13:$R$83=$O166,ROW(zesp!$R$13:$R$83)-ROW(zesp!$R$13)+1),COUNTIF($O$11:$O166,$O166)),COLUMNS($B$11:H166)))</f>
        <v/>
      </c>
      <c r="I166" s="192" t="str">
        <f t="array" ref="I166">IF(OR(H166=0,H166=""),"",IF(J166=1,VLOOKUP(H166,dz_skok,2),IF(J166=2,VLOOKUP(H166,dz_wzw,2))))</f>
        <v/>
      </c>
      <c r="J166" s="209">
        <v>1</v>
      </c>
      <c r="K166" s="208" t="s">
        <v>43</v>
      </c>
      <c r="L166" s="192" t="str">
        <f t="array" ref="L166">IF(OR(K166="",K166&lt;8),"",VLOOKUP(K166,dz_p,2))</f>
        <v/>
      </c>
      <c r="M166" s="210" t="str">
        <f t="array" ref="M166">IF($O166="","",INDEX(tabelka_1,SMALL(IF(zesp!$R$13:$R$83=$O166,ROW(zesp!$R$13:$R$83)-ROW(zesp!$R$13)+1),COUNTIF($O$11:$O166,$O166)),COLUMNS($B$11:M166)))</f>
        <v/>
      </c>
      <c r="N166" s="192" t="str">
        <f t="array" ref="N166">IF(OR(M166&gt;"2:44,36",M166=""),"",VLOOKUP(M166,dz_600,2))</f>
        <v/>
      </c>
      <c r="O166" s="192" t="s">
        <v>43</v>
      </c>
      <c r="Q166" t="str">
        <f t="shared" si="6"/>
        <v/>
      </c>
    </row>
    <row r="167" spans="2:17">
      <c r="B167" s="185" t="str">
        <f t="array" ref="B167">IF(O167="","",RANK(O167,$O$11:$O$180,0))</f>
        <v/>
      </c>
      <c r="C167" s="334" t="str">
        <f t="array" ref="C167">IF($O167="","",INDEX(tabelka_1,SMALL(IF(zesp!$R$13:$R$83=$O167,ROW(zesp!$R$13:$R$83)-ROW(zesp!$R$13)+1),COUNTIF($O$11:$O167,$O167)),COLUMNS($B$11:C167)))</f>
        <v/>
      </c>
      <c r="D167" s="207"/>
      <c r="E167" s="185" t="str">
        <f t="array" ref="E167">IF($O167="","",INDEX(tabelka_1,SMALL(IF(zesp!$R$13:$R$83=$O167,ROW(zesp!$R$13:$R$83)-ROW(zesp!$R$13)+1),COUNTIF($O$11:$O167,$O167)),COLUMNS($B$11:E167)))</f>
        <v/>
      </c>
      <c r="F167" s="192" t="str">
        <f t="array" ref="F167">IF(OR(E167="",E167&gt;12.5),"",VLOOKUP(E167,dz_60,6))</f>
        <v/>
      </c>
      <c r="H167" s="208" t="str">
        <f t="array" ref="H167">IF($O167="","",INDEX(tabelka_1,SMALL(IF(zesp!$R$13:$R$83=$O167,ROW(zesp!$R$13:$R$83)-ROW(zesp!$R$13)+1),COUNTIF($O$11:$O167,$O167)),COLUMNS($B$11:H167)))</f>
        <v/>
      </c>
      <c r="I167" s="192" t="str">
        <f t="array" ref="I167">IF(OR(H167=0,H167=""),"",IF(J167=1,VLOOKUP(H167,dz_skok,2),IF(J167=2,VLOOKUP(H167,dz_wzw,2))))</f>
        <v/>
      </c>
      <c r="J167" s="209">
        <v>1</v>
      </c>
      <c r="K167" s="208" t="s">
        <v>43</v>
      </c>
      <c r="L167" s="192" t="str">
        <f t="array" ref="L167">IF(OR(K167="",K167&lt;8),"",VLOOKUP(K167,dz_p,2))</f>
        <v/>
      </c>
      <c r="M167" s="210" t="str">
        <f t="array" ref="M167">IF($O167="","",INDEX(tabelka_1,SMALL(IF(zesp!$R$13:$R$83=$O167,ROW(zesp!$R$13:$R$83)-ROW(zesp!$R$13)+1),COUNTIF($O$11:$O167,$O167)),COLUMNS($B$11:M167)))</f>
        <v/>
      </c>
      <c r="N167" s="192" t="str">
        <f t="array" ref="N167">IF(OR(M167&gt;"2:44,36",M167=""),"",VLOOKUP(M167,dz_600,2))</f>
        <v/>
      </c>
      <c r="O167" s="192" t="s">
        <v>43</v>
      </c>
      <c r="Q167" t="str">
        <f t="shared" si="6"/>
        <v/>
      </c>
    </row>
    <row r="168" spans="2:17">
      <c r="B168" s="185" t="str">
        <f t="array" ref="B168">IF(O168="","",RANK(O168,$O$11:$O$180,0))</f>
        <v/>
      </c>
      <c r="C168" s="334" t="str">
        <f t="array" ref="C168">IF($O168="","",INDEX(tabelka_1,SMALL(IF(zesp!$R$13:$R$83=$O168,ROW(zesp!$R$13:$R$83)-ROW(zesp!$R$13)+1),COUNTIF($O$11:$O168,$O168)),COLUMNS($B$11:C168)))</f>
        <v/>
      </c>
      <c r="D168" s="207"/>
      <c r="E168" s="185" t="str">
        <f t="array" ref="E168">IF($O168="","",INDEX(tabelka_1,SMALL(IF(zesp!$R$13:$R$83=$O168,ROW(zesp!$R$13:$R$83)-ROW(zesp!$R$13)+1),COUNTIF($O$11:$O168,$O168)),COLUMNS($B$11:E168)))</f>
        <v/>
      </c>
      <c r="F168" s="192" t="str">
        <f t="array" ref="F168">IF(OR(E168="",E168&gt;12.5),"",VLOOKUP(E168,dz_60,6))</f>
        <v/>
      </c>
      <c r="H168" s="208" t="str">
        <f t="array" ref="H168">IF($O168="","",INDEX(tabelka_1,SMALL(IF(zesp!$R$13:$R$83=$O168,ROW(zesp!$R$13:$R$83)-ROW(zesp!$R$13)+1),COUNTIF($O$11:$O168,$O168)),COLUMNS($B$11:H168)))</f>
        <v/>
      </c>
      <c r="I168" s="192" t="str">
        <f t="array" ref="I168">IF(OR(H168=0,H168=""),"",IF(J168=1,VLOOKUP(H168,dz_skok,2),IF(J168=2,VLOOKUP(H168,dz_wzw,2))))</f>
        <v/>
      </c>
      <c r="J168" s="209">
        <v>1</v>
      </c>
      <c r="K168" s="208" t="s">
        <v>43</v>
      </c>
      <c r="L168" s="192" t="str">
        <f t="array" ref="L168">IF(OR(K168="",K168&lt;8),"",VLOOKUP(K168,dz_p,2))</f>
        <v/>
      </c>
      <c r="M168" s="210" t="str">
        <f t="array" ref="M168">IF($O168="","",INDEX(tabelka_1,SMALL(IF(zesp!$R$13:$R$83=$O168,ROW(zesp!$R$13:$R$83)-ROW(zesp!$R$13)+1),COUNTIF($O$11:$O168,$O168)),COLUMNS($B$11:M168)))</f>
        <v/>
      </c>
      <c r="N168" s="192" t="str">
        <f t="array" ref="N168">IF(OR(M168&gt;"2:44,36",M168=""),"",VLOOKUP(M168,dz_600,2))</f>
        <v/>
      </c>
      <c r="O168" s="192" t="s">
        <v>43</v>
      </c>
      <c r="Q168" t="str">
        <f t="shared" si="6"/>
        <v/>
      </c>
    </row>
    <row r="169" spans="2:17">
      <c r="B169" s="185" t="str">
        <f t="array" ref="B169">IF(O169="","",RANK(O169,$O$11:$O$180,0))</f>
        <v/>
      </c>
      <c r="C169" s="334" t="str">
        <f t="array" ref="C169">IF($O169="","",INDEX(tabelka_1,SMALL(IF(zesp!$R$13:$R$83=$O169,ROW(zesp!$R$13:$R$83)-ROW(zesp!$R$13)+1),COUNTIF($O$11:$O169,$O169)),COLUMNS($B$11:C169)))</f>
        <v/>
      </c>
      <c r="D169" s="207"/>
      <c r="E169" s="185" t="str">
        <f t="array" ref="E169">IF($O169="","",INDEX(tabelka_1,SMALL(IF(zesp!$R$13:$R$83=$O169,ROW(zesp!$R$13:$R$83)-ROW(zesp!$R$13)+1),COUNTIF($O$11:$O169,$O169)),COLUMNS($B$11:E169)))</f>
        <v/>
      </c>
      <c r="F169" s="192" t="str">
        <f t="array" ref="F169">IF(OR(E169="",E169&gt;12.5),"",VLOOKUP(E169,dz_60,6))</f>
        <v/>
      </c>
      <c r="H169" s="208" t="str">
        <f t="array" ref="H169">IF($O169="","",INDEX(tabelka_1,SMALL(IF(zesp!$R$13:$R$83=$O169,ROW(zesp!$R$13:$R$83)-ROW(zesp!$R$13)+1),COUNTIF($O$11:$O169,$O169)),COLUMNS($B$11:H169)))</f>
        <v/>
      </c>
      <c r="I169" s="192" t="str">
        <f t="array" ref="I169">IF(OR(H169=0,H169=""),"",IF(J169=1,VLOOKUP(H169,dz_skok,2),IF(J169=2,VLOOKUP(H169,dz_wzw,2))))</f>
        <v/>
      </c>
      <c r="J169" s="209">
        <v>1</v>
      </c>
      <c r="K169" s="208" t="s">
        <v>43</v>
      </c>
      <c r="L169" s="192" t="str">
        <f t="array" ref="L169">IF(OR(K169="",K169&lt;8),"",VLOOKUP(K169,dz_p,2))</f>
        <v/>
      </c>
      <c r="M169" s="210" t="str">
        <f t="array" ref="M169">IF($O169="","",INDEX(tabelka_1,SMALL(IF(zesp!$R$13:$R$83=$O169,ROW(zesp!$R$13:$R$83)-ROW(zesp!$R$13)+1),COUNTIF($O$11:$O169,$O169)),COLUMNS($B$11:M169)))</f>
        <v/>
      </c>
      <c r="N169" s="192" t="str">
        <f t="array" ref="N169">IF(OR(M169&gt;"2:44,36",M169=""),"",VLOOKUP(M169,dz_600,2))</f>
        <v/>
      </c>
      <c r="O169" s="192" t="s">
        <v>43</v>
      </c>
      <c r="Q169" t="str">
        <f t="shared" si="6"/>
        <v/>
      </c>
    </row>
    <row r="170" spans="2:17">
      <c r="B170" s="185" t="str">
        <f t="array" ref="B170">IF(O170="","",RANK(O170,$O$11:$O$180,0))</f>
        <v/>
      </c>
      <c r="C170" s="334" t="str">
        <f t="array" ref="C170">IF($O170="","",INDEX(tabelka_1,SMALL(IF(zesp!$R$13:$R$83=$O170,ROW(zesp!$R$13:$R$83)-ROW(zesp!$R$13)+1),COUNTIF($O$11:$O170,$O170)),COLUMNS($B$11:C170)))</f>
        <v/>
      </c>
      <c r="D170" s="207"/>
      <c r="E170" s="185" t="str">
        <f t="array" ref="E170">IF($O170="","",INDEX(tabelka_1,SMALL(IF(zesp!$R$13:$R$83=$O170,ROW(zesp!$R$13:$R$83)-ROW(zesp!$R$13)+1),COUNTIF($O$11:$O170,$O170)),COLUMNS($B$11:E170)))</f>
        <v/>
      </c>
      <c r="F170" s="192" t="str">
        <f t="array" ref="F170">IF(OR(E170="",E170&gt;12.5),"",VLOOKUP(E170,dz_60,6))</f>
        <v/>
      </c>
      <c r="H170" s="208" t="str">
        <f t="array" ref="H170">IF($O170="","",INDEX(tabelka_1,SMALL(IF(zesp!$R$13:$R$83=$O170,ROW(zesp!$R$13:$R$83)-ROW(zesp!$R$13)+1),COUNTIF($O$11:$O170,$O170)),COLUMNS($B$11:H170)))</f>
        <v/>
      </c>
      <c r="I170" s="192" t="str">
        <f t="array" ref="I170">IF(OR(H170=0,H170=""),"",IF(J170=1,VLOOKUP(H170,dz_skok,2),IF(J170=2,VLOOKUP(H170,dz_wzw,2))))</f>
        <v/>
      </c>
      <c r="J170" s="209">
        <v>1</v>
      </c>
      <c r="K170" s="208" t="s">
        <v>43</v>
      </c>
      <c r="L170" s="192" t="str">
        <f t="array" ref="L170">IF(OR(K170="",K170&lt;8),"",VLOOKUP(K170,dz_p,2))</f>
        <v/>
      </c>
      <c r="M170" s="210" t="str">
        <f t="array" ref="M170">IF($O170="","",INDEX(tabelka_1,SMALL(IF(zesp!$R$13:$R$83=$O170,ROW(zesp!$R$13:$R$83)-ROW(zesp!$R$13)+1),COUNTIF($O$11:$O170,$O170)),COLUMNS($B$11:M170)))</f>
        <v/>
      </c>
      <c r="N170" s="192" t="str">
        <f t="array" ref="N170">IF(OR(M170&gt;"2:44,36",M170=""),"",VLOOKUP(M170,dz_600,2))</f>
        <v/>
      </c>
      <c r="O170" s="192" t="s">
        <v>43</v>
      </c>
      <c r="Q170" t="str">
        <f t="shared" si="6"/>
        <v/>
      </c>
    </row>
    <row r="171" spans="2:17">
      <c r="B171" s="185" t="str">
        <f t="array" ref="B171">IF(O171="","",RANK(O171,$O$11:$O$180,0))</f>
        <v/>
      </c>
      <c r="C171" s="334" t="str">
        <f t="array" ref="C171">IF($O171="","",INDEX(tabelka_1,SMALL(IF(zesp!$R$13:$R$83=$O171,ROW(zesp!$R$13:$R$83)-ROW(zesp!$R$13)+1),COUNTIF($O$11:$O171,$O171)),COLUMNS($B$11:C171)))</f>
        <v/>
      </c>
      <c r="D171" s="207"/>
      <c r="E171" s="185" t="str">
        <f t="array" ref="E171">IF($O171="","",INDEX(tabelka_1,SMALL(IF(zesp!$R$13:$R$83=$O171,ROW(zesp!$R$13:$R$83)-ROW(zesp!$R$13)+1),COUNTIF($O$11:$O171,$O171)),COLUMNS($B$11:E171)))</f>
        <v/>
      </c>
      <c r="F171" s="192" t="str">
        <f t="array" ref="F171">IF(OR(E171="",E171&gt;12.5),"",VLOOKUP(E171,dz_60,6))</f>
        <v/>
      </c>
      <c r="H171" s="208" t="str">
        <f t="array" ref="H171">IF($O171="","",INDEX(tabelka_1,SMALL(IF(zesp!$R$13:$R$83=$O171,ROW(zesp!$R$13:$R$83)-ROW(zesp!$R$13)+1),COUNTIF($O$11:$O171,$O171)),COLUMNS($B$11:H171)))</f>
        <v/>
      </c>
      <c r="I171" s="192" t="str">
        <f t="array" ref="I171">IF(OR(H171=0,H171=""),"",IF(J171=1,VLOOKUP(H171,dz_skok,2),IF(J171=2,VLOOKUP(H171,dz_wzw,2))))</f>
        <v/>
      </c>
      <c r="J171" s="209">
        <v>2</v>
      </c>
      <c r="K171" s="208" t="s">
        <v>43</v>
      </c>
      <c r="L171" s="192" t="str">
        <f t="array" ref="L171">IF(OR(K171="",K171&lt;8),"",VLOOKUP(K171,dz_p,2))</f>
        <v/>
      </c>
      <c r="M171" s="210" t="str">
        <f t="array" ref="M171">IF($O171="","",INDEX(tabelka_1,SMALL(IF(zesp!$R$13:$R$83=$O171,ROW(zesp!$R$13:$R$83)-ROW(zesp!$R$13)+1),COUNTIF($O$11:$O171,$O171)),COLUMNS($B$11:M171)))</f>
        <v/>
      </c>
      <c r="N171" s="192" t="str">
        <f t="array" ref="N171">IF(OR(M171&gt;"2:44,36",M171=""),"",VLOOKUP(M171,dz_600,2))</f>
        <v/>
      </c>
      <c r="O171" s="192" t="s">
        <v>43</v>
      </c>
      <c r="Q171" t="str">
        <f t="shared" ref="Q171:Q181" si="7">IF(C171="","",1)</f>
        <v/>
      </c>
    </row>
    <row r="172" spans="2:17">
      <c r="B172" s="185" t="str">
        <f t="array" ref="B172">IF(O172="","",RANK(O172,$O$11:$O$180,0))</f>
        <v/>
      </c>
      <c r="C172" s="334" t="str">
        <f t="array" ref="C172">IF($O172="","",INDEX(tabelka_1,SMALL(IF(zesp!$R$13:$R$83=$O172,ROW(zesp!$R$13:$R$83)-ROW(zesp!$R$13)+1),COUNTIF($O$11:$O172,$O172)),COLUMNS($B$11:C172)))</f>
        <v/>
      </c>
      <c r="D172" s="207"/>
      <c r="E172" s="185" t="str">
        <f t="array" ref="E172">IF($O172="","",INDEX(tabelka_1,SMALL(IF(zesp!$R$13:$R$83=$O172,ROW(zesp!$R$13:$R$83)-ROW(zesp!$R$13)+1),COUNTIF($O$11:$O172,$O172)),COLUMNS($B$11:E172)))</f>
        <v/>
      </c>
      <c r="F172" s="192" t="str">
        <f t="array" ref="F172">IF(OR(E172="",E172&gt;12.5),"",VLOOKUP(E172,dz_60,6))</f>
        <v/>
      </c>
      <c r="H172" s="208" t="str">
        <f t="array" ref="H172">IF($O172="","",INDEX(tabelka_1,SMALL(IF(zesp!$R$13:$R$83=$O172,ROW(zesp!$R$13:$R$83)-ROW(zesp!$R$13)+1),COUNTIF($O$11:$O172,$O172)),COLUMNS($B$11:H172)))</f>
        <v/>
      </c>
      <c r="I172" s="192" t="str">
        <f t="array" ref="I172">IF(OR(H172=0,H172=""),"",IF(J172=1,VLOOKUP(H172,dz_skok,2),IF(J172=2,VLOOKUP(H172,dz_wzw,2))))</f>
        <v/>
      </c>
      <c r="J172" s="209">
        <v>3</v>
      </c>
      <c r="K172" s="208" t="s">
        <v>43</v>
      </c>
      <c r="L172" s="192" t="str">
        <f t="array" ref="L172">IF(OR(K172="",K172&lt;8),"",VLOOKUP(K172,dz_p,2))</f>
        <v/>
      </c>
      <c r="M172" s="210" t="str">
        <f t="array" ref="M172">IF($O172="","",INDEX(tabelka_1,SMALL(IF(zesp!$R$13:$R$83=$O172,ROW(zesp!$R$13:$R$83)-ROW(zesp!$R$13)+1),COUNTIF($O$11:$O172,$O172)),COLUMNS($B$11:M172)))</f>
        <v/>
      </c>
      <c r="N172" s="192" t="str">
        <f t="array" ref="N172">IF(OR(M172&gt;"2:44,36",M172=""),"",VLOOKUP(M172,dz_600,2))</f>
        <v/>
      </c>
      <c r="O172" s="192" t="s">
        <v>43</v>
      </c>
      <c r="Q172" t="str">
        <f t="shared" si="7"/>
        <v/>
      </c>
    </row>
    <row r="173" spans="2:17">
      <c r="B173" s="185" t="str">
        <f t="array" ref="B173">IF(O173="","",RANK(O173,$O$11:$O$180,0))</f>
        <v/>
      </c>
      <c r="C173" s="334" t="str">
        <f t="array" ref="C173">IF($O173="","",INDEX(tabelka_1,SMALL(IF(zesp!$R$13:$R$83=$O173,ROW(zesp!$R$13:$R$83)-ROW(zesp!$R$13)+1),COUNTIF($O$11:$O173,$O173)),COLUMNS($B$11:C173)))</f>
        <v/>
      </c>
      <c r="D173" s="207"/>
      <c r="E173" s="185" t="str">
        <f t="array" ref="E173">IF($O173="","",INDEX(tabelka_1,SMALL(IF(zesp!$R$13:$R$83=$O173,ROW(zesp!$R$13:$R$83)-ROW(zesp!$R$13)+1),COUNTIF($O$11:$O173,$O173)),COLUMNS($B$11:E173)))</f>
        <v/>
      </c>
      <c r="F173" s="192" t="str">
        <f t="array" ref="F173">IF(OR(E173="",E173&gt;12.5),"",VLOOKUP(E173,dz_60,6))</f>
        <v/>
      </c>
      <c r="H173" s="208" t="str">
        <f t="array" ref="H173">IF($O173="","",INDEX(tabelka_1,SMALL(IF(zesp!$R$13:$R$83=$O173,ROW(zesp!$R$13:$R$83)-ROW(zesp!$R$13)+1),COUNTIF($O$11:$O173,$O173)),COLUMNS($B$11:H173)))</f>
        <v/>
      </c>
      <c r="I173" s="192" t="str">
        <f t="array" ref="I173">IF(OR(H173=0,H173=""),"",IF(J173=1,VLOOKUP(H173,dz_skok,2),IF(J173=2,VLOOKUP(H173,dz_wzw,2))))</f>
        <v/>
      </c>
      <c r="J173" s="209">
        <v>4</v>
      </c>
      <c r="K173" s="208" t="s">
        <v>43</v>
      </c>
      <c r="L173" s="192" t="str">
        <f t="array" ref="L173">IF(OR(K173="",K173&lt;8),"",VLOOKUP(K173,dz_p,2))</f>
        <v/>
      </c>
      <c r="M173" s="210" t="str">
        <f t="array" ref="M173">IF($O173="","",INDEX(tabelka_1,SMALL(IF(zesp!$R$13:$R$83=$O173,ROW(zesp!$R$13:$R$83)-ROW(zesp!$R$13)+1),COUNTIF($O$11:$O173,$O173)),COLUMNS($B$11:M173)))</f>
        <v/>
      </c>
      <c r="N173" s="192" t="str">
        <f t="array" ref="N173">IF(OR(M173&gt;"2:44,36",M173=""),"",VLOOKUP(M173,dz_600,2))</f>
        <v/>
      </c>
      <c r="O173" s="192" t="s">
        <v>43</v>
      </c>
      <c r="Q173" t="str">
        <f t="shared" si="7"/>
        <v/>
      </c>
    </row>
    <row r="174" spans="2:17">
      <c r="B174" s="185" t="str">
        <f t="array" ref="B174">IF(O174="","",RANK(O174,$O$11:$O$180,0))</f>
        <v/>
      </c>
      <c r="C174" s="334" t="str">
        <f t="array" ref="C174">IF($O174="","",INDEX(tabelka_1,SMALL(IF(zesp!$R$13:$R$83=$O174,ROW(zesp!$R$13:$R$83)-ROW(zesp!$R$13)+1),COUNTIF($O$11:$O174,$O174)),COLUMNS($B$11:C174)))</f>
        <v/>
      </c>
      <c r="D174" s="207"/>
      <c r="E174" s="185" t="str">
        <f t="array" ref="E174">IF($O174="","",INDEX(tabelka_1,SMALL(IF(zesp!$R$13:$R$83=$O174,ROW(zesp!$R$13:$R$83)-ROW(zesp!$R$13)+1),COUNTIF($O$11:$O174,$O174)),COLUMNS($B$11:E174)))</f>
        <v/>
      </c>
      <c r="F174" s="192" t="str">
        <f t="array" ref="F174">IF(OR(E174="",E174&gt;12.5),"",VLOOKUP(E174,dz_60,6))</f>
        <v/>
      </c>
      <c r="H174" s="208" t="str">
        <f t="array" ref="H174">IF($O174="","",INDEX(tabelka_1,SMALL(IF(zesp!$R$13:$R$83=$O174,ROW(zesp!$R$13:$R$83)-ROW(zesp!$R$13)+1),COUNTIF($O$11:$O174,$O174)),COLUMNS($B$11:H174)))</f>
        <v/>
      </c>
      <c r="I174" s="192" t="str">
        <f t="array" ref="I174">IF(OR(H174=0,H174=""),"",IF(J174=1,VLOOKUP(H174,dz_skok,2),IF(J174=2,VLOOKUP(H174,dz_wzw,2))))</f>
        <v/>
      </c>
      <c r="J174" s="209">
        <v>5</v>
      </c>
      <c r="K174" s="208" t="s">
        <v>43</v>
      </c>
      <c r="L174" s="192" t="str">
        <f t="array" ref="L174">IF(OR(K174="",K174&lt;8),"",VLOOKUP(K174,dz_p,2))</f>
        <v/>
      </c>
      <c r="M174" s="210" t="str">
        <f t="array" ref="M174">IF($O174="","",INDEX(tabelka_1,SMALL(IF(zesp!$R$13:$R$83=$O174,ROW(zesp!$R$13:$R$83)-ROW(zesp!$R$13)+1),COUNTIF($O$11:$O174,$O174)),COLUMNS($B$11:M174)))</f>
        <v/>
      </c>
      <c r="N174" s="192" t="str">
        <f t="array" ref="N174">IF(OR(M174&gt;"2:44,36",M174=""),"",VLOOKUP(M174,dz_600,2))</f>
        <v/>
      </c>
      <c r="O174" s="192" t="s">
        <v>43</v>
      </c>
      <c r="Q174" t="str">
        <f t="shared" si="7"/>
        <v/>
      </c>
    </row>
    <row r="175" spans="2:17">
      <c r="B175" s="185" t="str">
        <f t="array" ref="B175">IF(O175="","",RANK(O175,$O$11:$O$180,0))</f>
        <v/>
      </c>
      <c r="C175" s="334" t="str">
        <f t="array" ref="C175">IF($O175="","",INDEX(tabelka_1,SMALL(IF(zesp!$R$13:$R$83=$O175,ROW(zesp!$R$13:$R$83)-ROW(zesp!$R$13)+1),COUNTIF($O$11:$O175,$O175)),COLUMNS($B$11:C175)))</f>
        <v/>
      </c>
      <c r="D175" s="207"/>
      <c r="E175" s="185" t="str">
        <f t="array" ref="E175">IF($O175="","",INDEX(tabelka_1,SMALL(IF(zesp!$R$13:$R$83=$O175,ROW(zesp!$R$13:$R$83)-ROW(zesp!$R$13)+1),COUNTIF($O$11:$O175,$O175)),COLUMNS($B$11:E175)))</f>
        <v/>
      </c>
      <c r="F175" s="192" t="str">
        <f t="array" ref="F175">IF(OR(E175="",E175&gt;12.5),"",VLOOKUP(E175,dz_60,6))</f>
        <v/>
      </c>
      <c r="H175" s="208" t="str">
        <f t="array" ref="H175">IF($O175="","",INDEX(tabelka_1,SMALL(IF(zesp!$R$13:$R$83=$O175,ROW(zesp!$R$13:$R$83)-ROW(zesp!$R$13)+1),COUNTIF($O$11:$O175,$O175)),COLUMNS($B$11:H175)))</f>
        <v/>
      </c>
      <c r="I175" s="192" t="str">
        <f t="array" ref="I175">IF(OR(H175=0,H175=""),"",IF(J175=1,VLOOKUP(H175,dz_skok,2),IF(J175=2,VLOOKUP(H175,dz_wzw,2))))</f>
        <v/>
      </c>
      <c r="J175" s="209">
        <v>6</v>
      </c>
      <c r="K175" s="208" t="s">
        <v>43</v>
      </c>
      <c r="L175" s="192" t="str">
        <f t="array" ref="L175">IF(OR(K175="",K175&lt;8),"",VLOOKUP(K175,dz_p,2))</f>
        <v/>
      </c>
      <c r="M175" s="210" t="str">
        <f t="array" ref="M175">IF($O175="","",INDEX(tabelka_1,SMALL(IF(zesp!$R$13:$R$83=$O175,ROW(zesp!$R$13:$R$83)-ROW(zesp!$R$13)+1),COUNTIF($O$11:$O175,$O175)),COLUMNS($B$11:M175)))</f>
        <v/>
      </c>
      <c r="N175" s="192" t="str">
        <f t="array" ref="N175">IF(OR(M175&gt;"2:44,36",M175=""),"",VLOOKUP(M175,dz_600,2))</f>
        <v/>
      </c>
      <c r="O175" s="192" t="s">
        <v>43</v>
      </c>
      <c r="Q175" t="str">
        <f t="shared" si="7"/>
        <v/>
      </c>
    </row>
    <row r="176" spans="2:17">
      <c r="B176" s="185" t="str">
        <f t="array" ref="B176">IF(O176="","",RANK(O176,$O$11:$O$180,0))</f>
        <v/>
      </c>
      <c r="C176" s="334" t="str">
        <f t="array" ref="C176">IF($O176="","",INDEX(tabelka_1,SMALL(IF(zesp!$R$13:$R$83=$O176,ROW(zesp!$R$13:$R$83)-ROW(zesp!$R$13)+1),COUNTIF($O$11:$O176,$O176)),COLUMNS($B$11:C176)))</f>
        <v/>
      </c>
      <c r="D176" s="207"/>
      <c r="E176" s="185" t="str">
        <f t="array" ref="E176">IF($O176="","",INDEX(tabelka_1,SMALL(IF(zesp!$R$13:$R$83=$O176,ROW(zesp!$R$13:$R$83)-ROW(zesp!$R$13)+1),COUNTIF($O$11:$O176,$O176)),COLUMNS($B$11:E176)))</f>
        <v/>
      </c>
      <c r="F176" s="192" t="str">
        <f t="array" ref="F176">IF(OR(E176="",E176&gt;12.5),"",VLOOKUP(E176,dz_60,6))</f>
        <v/>
      </c>
      <c r="H176" s="208" t="str">
        <f t="array" ref="H176">IF($O176="","",INDEX(tabelka_1,SMALL(IF(zesp!$R$13:$R$83=$O176,ROW(zesp!$R$13:$R$83)-ROW(zesp!$R$13)+1),COUNTIF($O$11:$O176,$O176)),COLUMNS($B$11:H176)))</f>
        <v/>
      </c>
      <c r="I176" s="192" t="str">
        <f t="array" ref="I176">IF(OR(H176=0,H176=""),"",IF(J176=1,VLOOKUP(H176,dz_skok,2),IF(J176=2,VLOOKUP(H176,dz_wzw,2))))</f>
        <v/>
      </c>
      <c r="J176" s="209">
        <v>7</v>
      </c>
      <c r="K176" s="208" t="s">
        <v>43</v>
      </c>
      <c r="L176" s="192" t="str">
        <f t="array" ref="L176">IF(OR(K176="",K176&lt;8),"",VLOOKUP(K176,dz_p,2))</f>
        <v/>
      </c>
      <c r="M176" s="210" t="str">
        <f t="array" ref="M176">IF($O176="","",INDEX(tabelka_1,SMALL(IF(zesp!$R$13:$R$83=$O176,ROW(zesp!$R$13:$R$83)-ROW(zesp!$R$13)+1),COUNTIF($O$11:$O176,$O176)),COLUMNS($B$11:M176)))</f>
        <v/>
      </c>
      <c r="N176" s="192" t="str">
        <f t="array" ref="N176">IF(OR(M176&gt;"2:44,36",M176=""),"",VLOOKUP(M176,dz_600,2))</f>
        <v/>
      </c>
      <c r="O176" s="192" t="s">
        <v>43</v>
      </c>
      <c r="Q176" t="str">
        <f t="shared" si="7"/>
        <v/>
      </c>
    </row>
    <row r="177" spans="1:17">
      <c r="B177" s="185" t="str">
        <f t="array" ref="B177">IF(O177="","",RANK(O177,$O$11:$O$180,0))</f>
        <v/>
      </c>
      <c r="C177" s="334" t="str">
        <f t="array" ref="C177">IF($O177="","",INDEX(tabelka_1,SMALL(IF(zesp!$R$13:$R$83=$O177,ROW(zesp!$R$13:$R$83)-ROW(zesp!$R$13)+1),COUNTIF($O$11:$O177,$O177)),COLUMNS($B$11:C177)))</f>
        <v/>
      </c>
      <c r="D177" s="207"/>
      <c r="E177" s="185" t="str">
        <f t="array" ref="E177">IF($O177="","",INDEX(tabelka_1,SMALL(IF(zesp!$R$13:$R$83=$O177,ROW(zesp!$R$13:$R$83)-ROW(zesp!$R$13)+1),COUNTIF($O$11:$O177,$O177)),COLUMNS($B$11:E177)))</f>
        <v/>
      </c>
      <c r="F177" s="192" t="str">
        <f t="array" ref="F177">IF(OR(E177="",E177&gt;12.5),"",VLOOKUP(E177,dz_60,6))</f>
        <v/>
      </c>
      <c r="H177" s="208" t="str">
        <f t="array" ref="H177">IF($O177="","",INDEX(tabelka_1,SMALL(IF(zesp!$R$13:$R$83=$O177,ROW(zesp!$R$13:$R$83)-ROW(zesp!$R$13)+1),COUNTIF($O$11:$O177,$O177)),COLUMNS($B$11:H177)))</f>
        <v/>
      </c>
      <c r="I177" s="192" t="str">
        <f t="array" ref="I177">IF(OR(H177=0,H177=""),"",IF(J177=1,VLOOKUP(H177,dz_skok,2),IF(J177=2,VLOOKUP(H177,dz_wzw,2))))</f>
        <v/>
      </c>
      <c r="J177" s="209">
        <v>8</v>
      </c>
      <c r="K177" s="208" t="s">
        <v>43</v>
      </c>
      <c r="L177" s="192" t="str">
        <f t="array" ref="L177">IF(OR(K177="",K177&lt;8),"",VLOOKUP(K177,dz_p,2))</f>
        <v/>
      </c>
      <c r="M177" s="210" t="str">
        <f t="array" ref="M177">IF($O177="","",INDEX(tabelka_1,SMALL(IF(zesp!$R$13:$R$83=$O177,ROW(zesp!$R$13:$R$83)-ROW(zesp!$R$13)+1),COUNTIF($O$11:$O177,$O177)),COLUMNS($B$11:M177)))</f>
        <v/>
      </c>
      <c r="N177" s="192" t="str">
        <f t="array" ref="N177">IF(OR(M177&gt;"2:44,36",M177=""),"",VLOOKUP(M177,dz_600,2))</f>
        <v/>
      </c>
      <c r="O177" s="192" t="s">
        <v>43</v>
      </c>
      <c r="Q177" t="str">
        <f t="shared" si="7"/>
        <v/>
      </c>
    </row>
    <row r="178" spans="1:17">
      <c r="B178" s="185" t="str">
        <f t="array" ref="B178">IF(O178="","",RANK(O178,$O$11:$O$180,0))</f>
        <v/>
      </c>
      <c r="C178" s="334" t="str">
        <f t="array" ref="C178">IF($O178="","",INDEX(tabelka_1,SMALL(IF(zesp!$R$13:$R$83=$O178,ROW(zesp!$R$13:$R$83)-ROW(zesp!$R$13)+1),COUNTIF($O$11:$O178,$O178)),COLUMNS($B$11:C178)))</f>
        <v/>
      </c>
      <c r="D178" s="207"/>
      <c r="E178" s="185" t="str">
        <f t="array" ref="E178">IF($O178="","",INDEX(tabelka_1,SMALL(IF(zesp!$R$13:$R$83=$O178,ROW(zesp!$R$13:$R$83)-ROW(zesp!$R$13)+1),COUNTIF($O$11:$O178,$O178)),COLUMNS($B$11:E178)))</f>
        <v/>
      </c>
      <c r="F178" s="192" t="str">
        <f t="array" ref="F178">IF(OR(E178="",E178&gt;12.5),"",VLOOKUP(E178,dz_60,6))</f>
        <v/>
      </c>
      <c r="H178" s="208" t="str">
        <f t="array" ref="H178">IF($O178="","",INDEX(tabelka_1,SMALL(IF(zesp!$R$13:$R$83=$O178,ROW(zesp!$R$13:$R$83)-ROW(zesp!$R$13)+1),COUNTIF($O$11:$O178,$O178)),COLUMNS($B$11:H178)))</f>
        <v/>
      </c>
      <c r="I178" s="192" t="str">
        <f t="array" ref="I178">IF(OR(H178=0,H178=""),"",IF(J178=1,VLOOKUP(H178,dz_skok,2),IF(J178=2,VLOOKUP(H178,dz_wzw,2))))</f>
        <v/>
      </c>
      <c r="J178" s="209">
        <v>9</v>
      </c>
      <c r="K178" s="208" t="s">
        <v>43</v>
      </c>
      <c r="L178" s="192" t="str">
        <f t="array" ref="L178">IF(OR(K178="",K178&lt;8),"",VLOOKUP(K178,dz_p,2))</f>
        <v/>
      </c>
      <c r="M178" s="210" t="str">
        <f t="array" ref="M178">IF($O178="","",INDEX(tabelka_1,SMALL(IF(zesp!$R$13:$R$83=$O178,ROW(zesp!$R$13:$R$83)-ROW(zesp!$R$13)+1),COUNTIF($O$11:$O178,$O178)),COLUMNS($B$11:M178)))</f>
        <v/>
      </c>
      <c r="N178" s="192" t="str">
        <f t="array" ref="N178">IF(OR(M178&gt;"2:44,36",M178=""),"",VLOOKUP(M178,dz_600,2))</f>
        <v/>
      </c>
      <c r="O178" s="192" t="s">
        <v>43</v>
      </c>
      <c r="Q178" t="str">
        <f t="shared" si="7"/>
        <v/>
      </c>
    </row>
    <row r="179" spans="1:17">
      <c r="B179" s="185" t="str">
        <f t="array" ref="B179">IF(O179="","",RANK(O179,$O$11:$O$180,0))</f>
        <v/>
      </c>
      <c r="C179" s="334" t="str">
        <f t="array" ref="C179">IF($O179="","",INDEX(tabelka_1,SMALL(IF(zesp!$R$13:$R$83=$O179,ROW(zesp!$R$13:$R$83)-ROW(zesp!$R$13)+1),COUNTIF($O$11:$O179,$O179)),COLUMNS($B$11:C179)))</f>
        <v/>
      </c>
      <c r="D179" s="207"/>
      <c r="E179" s="185" t="str">
        <f t="array" ref="E179">IF($O179="","",INDEX(tabelka_1,SMALL(IF(zesp!$R$13:$R$83=$O179,ROW(zesp!$R$13:$R$83)-ROW(zesp!$R$13)+1),COUNTIF($O$11:$O179,$O179)),COLUMNS($B$11:E179)))</f>
        <v/>
      </c>
      <c r="F179" s="192" t="str">
        <f t="array" ref="F179">IF(OR(E179="",E179&gt;12.5),"",VLOOKUP(E179,dz_60,6))</f>
        <v/>
      </c>
      <c r="H179" s="208" t="str">
        <f t="array" ref="H179">IF($O179="","",INDEX(tabelka_1,SMALL(IF(zesp!$R$13:$R$83=$O179,ROW(zesp!$R$13:$R$83)-ROW(zesp!$R$13)+1),COUNTIF($O$11:$O179,$O179)),COLUMNS($B$11:H179)))</f>
        <v/>
      </c>
      <c r="I179" s="192" t="str">
        <f t="array" ref="I179">IF(OR(H179=0,H179=""),"",IF(J179=1,VLOOKUP(H179,dz_skok,2),IF(J179=2,VLOOKUP(H179,dz_wzw,2))))</f>
        <v/>
      </c>
      <c r="J179" s="209">
        <v>10</v>
      </c>
      <c r="K179" s="208" t="s">
        <v>43</v>
      </c>
      <c r="L179" s="192" t="str">
        <f t="array" ref="L179">IF(OR(K179="",K179&lt;8),"",VLOOKUP(K179,dz_p,2))</f>
        <v/>
      </c>
      <c r="M179" s="210" t="str">
        <f t="array" ref="M179">IF($O179="","",INDEX(tabelka_1,SMALL(IF(zesp!$R$13:$R$83=$O179,ROW(zesp!$R$13:$R$83)-ROW(zesp!$R$13)+1),COUNTIF($O$11:$O179,$O179)),COLUMNS($B$11:M179)))</f>
        <v/>
      </c>
      <c r="N179" s="192" t="str">
        <f t="array" ref="N179">IF(OR(M179&gt;"2:44,36",M179=""),"",VLOOKUP(M179,dz_600,2))</f>
        <v/>
      </c>
      <c r="O179" s="192" t="s">
        <v>43</v>
      </c>
      <c r="Q179" t="str">
        <f t="shared" si="7"/>
        <v/>
      </c>
    </row>
    <row r="180" spans="1:17">
      <c r="B180" s="185" t="str">
        <f t="array" ref="B180">IF(O180="","",RANK(O180,$O$11:$O$180,0))</f>
        <v/>
      </c>
      <c r="C180" s="334" t="str">
        <f t="array" ref="C180">IF($O180="","",INDEX(tabelka_1,SMALL(IF(zesp!$R$13:$R$83=$O180,ROW(zesp!$R$13:$R$83)-ROW(zesp!$R$13)+1),COUNTIF($O$11:$O180,$O180)),COLUMNS($B$11:C180)))</f>
        <v/>
      </c>
      <c r="D180" s="207"/>
      <c r="E180" s="185" t="str">
        <f t="array" ref="E180">IF($O180="","",INDEX(tabelka_1,SMALL(IF(zesp!$R$13:$R$83=$O180,ROW(zesp!$R$13:$R$83)-ROW(zesp!$R$13)+1),COUNTIF($O$11:$O180,$O180)),COLUMNS($B$11:E180)))</f>
        <v/>
      </c>
      <c r="F180" s="192" t="str">
        <f t="array" ref="F180">IF(OR(E180="",E180&gt;12.5),"",VLOOKUP(E180,dz_60,6))</f>
        <v/>
      </c>
      <c r="H180" s="208" t="str">
        <f t="array" ref="H180">IF($O180="","",INDEX(tabelka_1,SMALL(IF(zesp!$R$13:$R$83=$O180,ROW(zesp!$R$13:$R$83)-ROW(zesp!$R$13)+1),COUNTIF($O$11:$O180,$O180)),COLUMNS($B$11:H180)))</f>
        <v/>
      </c>
      <c r="I180" s="192" t="str">
        <f t="array" ref="I180">IF(OR(H180=0,H180=""),"",IF(J180=1,VLOOKUP(H180,dz_skok,2),IF(J180=2,VLOOKUP(H180,dz_wzw,2))))</f>
        <v/>
      </c>
      <c r="J180" s="209">
        <v>11</v>
      </c>
      <c r="K180" s="208" t="s">
        <v>43</v>
      </c>
      <c r="L180" s="192" t="str">
        <f t="array" ref="L180">IF(OR(K180="",K180&lt;8),"",VLOOKUP(K180,dz_p,2))</f>
        <v/>
      </c>
      <c r="M180" s="210" t="str">
        <f t="array" ref="M180">IF($O180="","",INDEX(tabelka_1,SMALL(IF(zesp!$R$13:$R$83=$O180,ROW(zesp!$R$13:$R$83)-ROW(zesp!$R$13)+1),COUNTIF($O$11:$O180,$O180)),COLUMNS($B$11:M180)))</f>
        <v/>
      </c>
      <c r="N180" s="192" t="str">
        <f t="array" ref="N180">IF(OR(M180&gt;"2:44,36",M180=""),"",VLOOKUP(M180,dz_600,2))</f>
        <v/>
      </c>
      <c r="O180" s="192" t="s">
        <v>43</v>
      </c>
      <c r="Q180" t="str">
        <f t="shared" si="7"/>
        <v/>
      </c>
    </row>
    <row r="181" spans="1:17">
      <c r="B181" s="185" t="str">
        <f t="array" ref="B181">IF(O181="","",RANK(O181,$O$11:$O$180,0))</f>
        <v/>
      </c>
      <c r="C181" s="334" t="str">
        <f t="array" ref="C181">IF($O181="","",INDEX(tabelka_1,SMALL(IF(zesp!$R$13:$R$83=$O181,ROW(zesp!$R$13:$R$83)-ROW(zesp!$R$13)+1),COUNTIF($O$11:$O181,$O181)),COLUMNS($B$11:C181)))</f>
        <v/>
      </c>
      <c r="D181" s="207"/>
      <c r="E181" s="185" t="str">
        <f t="array" ref="E181">IF($O181="","",INDEX(tabelka_1,SMALL(IF(zesp!$R$13:$R$83=$O181,ROW(zesp!$R$13:$R$83)-ROW(zesp!$R$13)+1),COUNTIF($O$11:$O181,$O181)),COLUMNS($B$11:E181)))</f>
        <v/>
      </c>
      <c r="F181" s="192" t="str">
        <f t="array" ref="F181">IF(OR(E181="",E181&gt;12.5),"",VLOOKUP(E181,dz_60,6))</f>
        <v/>
      </c>
      <c r="H181" s="208" t="str">
        <f t="array" ref="H181">IF($O181="","",INDEX(tabelka_1,SMALL(IF(zesp!$R$13:$R$83=$O181,ROW(zesp!$R$13:$R$83)-ROW(zesp!$R$13)+1),COUNTIF($O$11:$O181,$O181)),COLUMNS($B$11:H181)))</f>
        <v/>
      </c>
      <c r="I181" s="192" t="str">
        <f t="array" ref="I181">IF(OR(H181=0,H181=""),"",IF(J181=1,VLOOKUP(H181,dz_skok,2),IF(J181=2,VLOOKUP(H181,dz_wzw,2))))</f>
        <v/>
      </c>
      <c r="J181" s="209">
        <v>12</v>
      </c>
      <c r="K181" s="208" t="s">
        <v>43</v>
      </c>
      <c r="L181" s="192" t="str">
        <f t="array" ref="L181">IF(OR(K181="",K181&lt;8),"",VLOOKUP(K181,dz_p,2))</f>
        <v/>
      </c>
      <c r="M181" s="210" t="str">
        <f t="array" ref="M181">IF($O181="","",INDEX(tabelka_1,SMALL(IF(zesp!$R$13:$R$83=$O181,ROW(zesp!$R$13:$R$83)-ROW(zesp!$R$13)+1),COUNTIF($O$11:$O181,$O181)),COLUMNS($B$11:M181)))</f>
        <v/>
      </c>
      <c r="N181" s="192" t="str">
        <f t="array" ref="N181">IF(OR(M181&gt;"2:44,36",M181=""),"",VLOOKUP(M181,dz_600,2))</f>
        <v/>
      </c>
      <c r="O181" s="192" t="s">
        <v>43</v>
      </c>
      <c r="Q181" t="str">
        <f t="shared" si="7"/>
        <v/>
      </c>
    </row>
    <row r="182" spans="1:17">
      <c r="B182" s="185"/>
      <c r="C182" s="334"/>
      <c r="D182" s="207"/>
      <c r="E182" s="185"/>
      <c r="F182" s="192"/>
      <c r="H182" s="208"/>
      <c r="I182" s="192"/>
      <c r="J182" s="209"/>
      <c r="K182" s="208"/>
      <c r="L182" s="192"/>
      <c r="M182" s="210"/>
      <c r="N182" s="192"/>
      <c r="O182" s="192"/>
    </row>
    <row r="183" spans="1:17">
      <c r="C183" s="334" t="s">
        <v>40</v>
      </c>
      <c r="D183" s="207"/>
      <c r="E183" s="185" t="str">
        <f t="array" ref="E183">IF($O183="","",INDEX(tabelka_1,SMALL(IF(zesp!$R$13:$R$83=$O183,ROW(zesp!$R$13:$R$83)-ROW(zesp!$R$13)+1),COUNTIF($O$11:$O183,$O183)),COLUMNS($B$11:E183)))</f>
        <v/>
      </c>
      <c r="F183" s="192" t="str">
        <f t="array" ref="F183">IF(OR(E183="",E183&gt;12.5),"",VLOOKUP(E183,dz_60,6))</f>
        <v/>
      </c>
      <c r="H183" s="208" t="str">
        <f t="array" ref="H183">IF($O183="","",INDEX(tabelka_1,SMALL(IF(zesp!$R$13:$R$83=$O183,ROW(zesp!$R$13:$R$83)-ROW(zesp!$R$13)+1),COUNTIF($O$11:$O183,$O183)),COLUMNS($B$11:H183)))</f>
        <v/>
      </c>
      <c r="I183" s="192" t="str">
        <f t="array" ref="I183">IF(OR(H183=0,H183=""),"",IF(J183=1,VLOOKUP(H183,dz_skok,2),IF(J183=2,VLOOKUP(H183,dz_wzw,2))))</f>
        <v/>
      </c>
      <c r="J183" s="209"/>
      <c r="M183" s="210" t="str">
        <f t="array" ref="M183">IF($O183="","",INDEX(tabelka_1,SMALL(IF(zesp!$R$13:$R$83=$O183,ROW(zesp!$R$13:$R$83)-ROW(zesp!$R$13)+1),COUNTIF($O$11:$O183,$O183)),COLUMNS($B$11:M183)))</f>
        <v/>
      </c>
      <c r="N183" s="192" t="str">
        <f t="array" ref="N183">IF(OR(M183&gt;"2:44,36",M183=""),"",VLOOKUP(M183,dz_600,2))</f>
        <v/>
      </c>
      <c r="O183" s="192" t="str">
        <f t="array" ref="O183">IF(ROWS($O$11:O183)&gt;COUNT(#REF!),"",LARGE(#REF!,ROWS($O$11:O183)))</f>
        <v/>
      </c>
      <c r="Q183">
        <v>1</v>
      </c>
    </row>
    <row r="184" spans="1:17">
      <c r="A184" s="28"/>
      <c r="B184" s="3"/>
      <c r="C184" s="402" t="str">
        <f t="array" ref="C184">IF($O184="","",INDEX(tabelka_1,SMALL(IF(zesp!$R$13:$R$83=$O184,ROW(zesp!$R$13:$R$83)-ROW(zesp!$R$13)+1),COUNTIF($O$11:$O184,$O184)),COLUMNS($B$11:C184)))</f>
        <v/>
      </c>
      <c r="D184" s="264"/>
      <c r="E184" s="29"/>
      <c r="F184" s="15"/>
      <c r="G184" s="15"/>
      <c r="H184" s="211"/>
      <c r="I184" s="14"/>
      <c r="J184" s="72"/>
      <c r="K184" s="29"/>
      <c r="L184" s="14"/>
      <c r="M184" s="30"/>
      <c r="N184" s="31"/>
      <c r="O184" s="31"/>
      <c r="Q184">
        <v>1</v>
      </c>
    </row>
    <row r="185" spans="1:17" ht="13.5" hidden="1" thickBot="1">
      <c r="A185" s="77"/>
      <c r="B185" s="77"/>
      <c r="C185" s="212"/>
      <c r="D185" s="250"/>
      <c r="E185" s="78"/>
      <c r="F185" s="79"/>
      <c r="G185" s="80"/>
      <c r="H185" s="437" t="s">
        <v>19</v>
      </c>
      <c r="I185" s="437"/>
      <c r="J185" s="81"/>
      <c r="K185" s="213"/>
      <c r="L185" s="82"/>
      <c r="M185" s="74"/>
      <c r="N185" s="75"/>
      <c r="O185" s="6"/>
      <c r="Q185">
        <v>1</v>
      </c>
    </row>
    <row r="186" spans="1:17" ht="17.25" hidden="1" thickBot="1">
      <c r="A186" s="70" t="s">
        <v>8</v>
      </c>
      <c r="B186" s="70" t="s">
        <v>15</v>
      </c>
      <c r="C186" s="214" t="s">
        <v>41</v>
      </c>
      <c r="D186" s="251" t="s">
        <v>44</v>
      </c>
      <c r="E186" s="425" t="s">
        <v>20</v>
      </c>
      <c r="F186" s="426"/>
      <c r="G186" s="427"/>
      <c r="H186" s="101" t="s">
        <v>18</v>
      </c>
      <c r="I186" s="83" t="s">
        <v>17</v>
      </c>
      <c r="J186" s="84"/>
      <c r="K186" s="215" t="s">
        <v>11</v>
      </c>
      <c r="L186" s="85" t="s">
        <v>12</v>
      </c>
      <c r="M186" s="86" t="s">
        <v>10</v>
      </c>
      <c r="N186" s="87" t="s">
        <v>6</v>
      </c>
      <c r="O186" s="7" t="s">
        <v>21</v>
      </c>
      <c r="Q186">
        <f>IF(C186="","",1)</f>
        <v>1</v>
      </c>
    </row>
    <row r="187" spans="1:17" ht="13.5" hidden="1" thickBot="1">
      <c r="A187" s="71"/>
      <c r="B187" s="71" t="s">
        <v>16</v>
      </c>
      <c r="C187" s="216"/>
      <c r="D187" s="252"/>
      <c r="E187" s="88" t="s">
        <v>13</v>
      </c>
      <c r="F187" s="89" t="s">
        <v>14</v>
      </c>
      <c r="G187" s="90">
        <v>2</v>
      </c>
      <c r="H187" s="217" t="s">
        <v>13</v>
      </c>
      <c r="I187" s="91" t="s">
        <v>14</v>
      </c>
      <c r="J187" s="92"/>
      <c r="K187" s="218" t="s">
        <v>13</v>
      </c>
      <c r="L187" s="93" t="s">
        <v>14</v>
      </c>
      <c r="M187" s="94" t="s">
        <v>13</v>
      </c>
      <c r="N187" s="93" t="s">
        <v>14</v>
      </c>
      <c r="O187" s="8"/>
      <c r="Q187">
        <v>1</v>
      </c>
    </row>
    <row r="188" spans="1:17">
      <c r="B188" s="192">
        <f t="array" ref="B188">IF(O188="","",RANK(O188,$O$188:$O$351,0))</f>
        <v>1</v>
      </c>
      <c r="C188" s="334" t="str">
        <f t="array" ref="C188">IF($O188="","",INDEX(tabelka_2,SMALL(IF(zesp!$R$91:$R$143=$O188,ROW(zesp!$R$91:$R$143)-ROW(zesp!$R$91)+1),COUNTIF($O$188:$O188,$O188)),COLUMNS($B$188:C188)))</f>
        <v>GOSZCZURNY Gabriel (2010)</v>
      </c>
      <c r="D188" s="263" t="str">
        <f t="array" ref="D188">IF($O188="","",INDEX(tabelka_2,SMALL(IF(zesp!$R$91:$R$143=$O188,ROW(zesp!$R$91:$R$143)-ROW(zesp!$R$91)+1),COUNTIF($O$188:$O188,$O188)),COLUMNS($B$188:P188)))</f>
        <v xml:space="preserve">SP1 Ustrzyki Dolne </v>
      </c>
      <c r="E188" s="220">
        <f t="array" ref="E188">IF($O188="","",INDEX(tabelka_2,SMALL(IF(zesp!$R$91:$R$143=$O188,ROW(zesp!$R$91:$R$143)-ROW(zesp!$R$91)+1),COUNTIF($O$188:$O188,$O188)),COLUMNS($B$188:D188)))</f>
        <v>8.5</v>
      </c>
      <c r="F188" s="192">
        <f t="shared" ref="F188:F251" si="8">IF(OR(E188="",E188=0,E188&gt;11.4),"",VLOOKUP(E188,ch_60,2))</f>
        <v>63</v>
      </c>
      <c r="H188" s="219">
        <f t="array" ref="H188">IF($O188="","",INDEX(tabelka_2,SMALL(IF(zesp!$R$91:$R$143=$O188,ROW(zesp!$R$91:$R$143)-ROW(zesp!$R$91)+1),COUNTIF($O$188:$O188,$O188)),COLUMNS($B$188:G188)))</f>
        <v>4.0599999999999996</v>
      </c>
      <c r="I188" s="192">
        <f t="array" ref="I188">IF(OR(H188="",H188=0),"",IF(H188&lt;2.1,"",IF(J188=1,VLOOKUP(H188,ch_skok,2),IF(J188=2,VLOOKUP(H188,ch_wzw,2)))))</f>
        <v>43</v>
      </c>
      <c r="J188" s="209">
        <v>1</v>
      </c>
      <c r="K188" s="220">
        <f t="array" ref="K188">IF($O188="","",INDEX(tabelka_2,SMALL(IF(zesp!$R$91:$R$143=$O188,ROW(zesp!$R$91:$R$143)-ROW(zesp!$R$91)+1),COUNTIF($O$188:$O188,$O188)),COLUMNS($B$188:J188)))</f>
        <v>36</v>
      </c>
      <c r="L188" s="192">
        <f t="shared" ref="L188:L219" si="9">IF(OR(K188="",K188&lt;18),"",VLOOKUP(K188,ch_p,2))</f>
        <v>37</v>
      </c>
      <c r="M188" s="221"/>
      <c r="N188" s="192" t="str">
        <f t="array" ref="N188">IF(OR(M188="",M188&gt;"4:38,20"),"",VLOOKUP(M188,ch_1000,2))</f>
        <v/>
      </c>
      <c r="O188" s="192">
        <f t="array" ref="O188">IF(ROWS($O$11:O11)&gt;COUNT(zesp!$R$91:$R$141),"",LARGE(zesp!$R$91:$R$141,ROWS($O$11:O11)))</f>
        <v>143</v>
      </c>
      <c r="Q188">
        <f>IF(C188="","",1)</f>
        <v>1</v>
      </c>
    </row>
    <row r="189" spans="1:17">
      <c r="B189" s="192">
        <f t="array" ref="B189">IF(O189="","",RANK(O189,$O$188:$O$351,0))</f>
        <v>2</v>
      </c>
      <c r="C189" s="334" t="str">
        <f t="array" ref="C189">IF($O189="","",INDEX(tabelka_2,SMALL(IF(zesp!$R$91:$R$143=$O189,ROW(zesp!$R$91:$R$143)-ROW(zesp!$R$91)+1),COUNTIF($O$188:$O189,$O189)),COLUMNS($B$188:C189)))</f>
        <v>SŁOMIŃSKI Bruno (2010)</v>
      </c>
      <c r="D189" s="263" t="str">
        <f t="array" ref="D189">IF($O189="","",INDEX(tabelka_2,SMALL(IF(zesp!$R$91:$R$143=$O189,ROW(zesp!$R$91:$R$143)-ROW(zesp!$R$91)+1),COUNTIF($O$188:$O189,$O189)),COLUMNS($B$188:P189)))</f>
        <v xml:space="preserve">SMS Ustrzyki Dolne </v>
      </c>
      <c r="E189" s="220">
        <f t="array" ref="E189">IF($O189="","",INDEX(tabelka_2,SMALL(IF(zesp!$R$91:$R$143=$O189,ROW(zesp!$R$91:$R$143)-ROW(zesp!$R$91)+1),COUNTIF($O$188:$O189,$O189)),COLUMNS($B$188:D189)))</f>
        <v>9.1</v>
      </c>
      <c r="F189" s="192">
        <f t="shared" si="8"/>
        <v>44</v>
      </c>
      <c r="H189" s="219">
        <f t="array" ref="H189">IF($O189="","",INDEX(tabelka_2,SMALL(IF(zesp!$R$91:$R$143=$O189,ROW(zesp!$R$91:$R$143)-ROW(zesp!$R$91)+1),COUNTIF($O$188:$O189,$O189)),COLUMNS($B$188:G189)))</f>
        <v>3.9</v>
      </c>
      <c r="I189" s="192">
        <f t="array" ref="I189">IF(OR(H189="",H189=0),"",IF(H189&lt;2.1,"",IF(J189=1,VLOOKUP(H189,ch_skok,2),IF(J189=2,VLOOKUP(H189,ch_wzw,2)))))</f>
        <v>37</v>
      </c>
      <c r="J189" s="209">
        <v>1</v>
      </c>
      <c r="K189" s="220">
        <f t="array" ref="K189">IF($O189="","",INDEX(tabelka_2,SMALL(IF(zesp!$R$91:$R$143=$O189,ROW(zesp!$R$91:$R$143)-ROW(zesp!$R$91)+1),COUNTIF($O$188:$O189,$O189)),COLUMNS($B$188:J189)))</f>
        <v>37</v>
      </c>
      <c r="L189" s="192">
        <f t="shared" si="9"/>
        <v>39</v>
      </c>
      <c r="M189" s="221"/>
      <c r="N189" s="192" t="str">
        <f t="array" ref="N189">IF(OR(M189="",M189&gt;"4:38,20"),"",VLOOKUP(M189,ch_1000,2))</f>
        <v/>
      </c>
      <c r="O189" s="192">
        <f t="array" ref="O189">IF(ROWS($O$11:O12)&gt;COUNT(zesp!$R$91:$R$141),"",LARGE(zesp!$R$91:$R$141,ROWS($O$11:O12)))</f>
        <v>120</v>
      </c>
      <c r="Q189">
        <f t="shared" ref="Q189:Q252" si="10">IF(C189="","",1)</f>
        <v>1</v>
      </c>
    </row>
    <row r="190" spans="1:17">
      <c r="B190" s="192">
        <f t="array" ref="B190">IF(O190="","",RANK(O190,$O$188:$O$351,0))</f>
        <v>3</v>
      </c>
      <c r="C190" s="334" t="str">
        <f t="array" ref="C190">IF($O190="","",INDEX(tabelka_2,SMALL(IF(zesp!$R$91:$R$143=$O190,ROW(zesp!$R$91:$R$143)-ROW(zesp!$R$91)+1),COUNTIF($O$188:$O190,$O190)),COLUMNS($B$188:C190)))</f>
        <v>KOZAK Szymon (2010)</v>
      </c>
      <c r="D190" s="263" t="str">
        <f t="array" ref="D190">IF($O190="","",INDEX(tabelka_2,SMALL(IF(zesp!$R$91:$R$143=$O190,ROW(zesp!$R$91:$R$143)-ROW(zesp!$R$91)+1),COUNTIF($O$188:$O190,$O190)),COLUMNS($B$188:P190)))</f>
        <v xml:space="preserve">SP1 Ustrzyki Dolne </v>
      </c>
      <c r="E190" s="220">
        <f t="array" ref="E190">IF($O190="","",INDEX(tabelka_2,SMALL(IF(zesp!$R$91:$R$143=$O190,ROW(zesp!$R$91:$R$143)-ROW(zesp!$R$91)+1),COUNTIF($O$188:$O190,$O190)),COLUMNS($B$188:D190)))</f>
        <v>8.8000000000000007</v>
      </c>
      <c r="F190" s="192">
        <f t="shared" si="8"/>
        <v>53</v>
      </c>
      <c r="H190" s="219">
        <f t="array" ref="H190">IF($O190="","",INDEX(tabelka_2,SMALL(IF(zesp!$R$91:$R$143=$O190,ROW(zesp!$R$91:$R$143)-ROW(zesp!$R$91)+1),COUNTIF($O$188:$O190,$O190)),COLUMNS($B$188:G190)))</f>
        <v>4.09</v>
      </c>
      <c r="I190" s="192">
        <f t="array" ref="I190">IF(OR(H190="",H190=0),"",IF(H190&lt;2.1,"",IF(J190=1,VLOOKUP(H190,ch_skok,2),IF(J190=2,VLOOKUP(H190,ch_wzw,2)))))</f>
        <v>44</v>
      </c>
      <c r="J190" s="209">
        <v>1</v>
      </c>
      <c r="K190" s="220">
        <f t="array" ref="K190">IF($O190="","",INDEX(tabelka_2,SMALL(IF(zesp!$R$91:$R$143=$O190,ROW(zesp!$R$91:$R$143)-ROW(zesp!$R$91)+1),COUNTIF($O$188:$O190,$O190)),COLUMNS($B$188:J190)))</f>
        <v>24</v>
      </c>
      <c r="L190" s="192">
        <f t="shared" si="9"/>
        <v>13</v>
      </c>
      <c r="M190" s="221"/>
      <c r="N190" s="192" t="str">
        <f t="array" ref="N190">IF(OR(M190="",M190&gt;"4:38,20"),"",VLOOKUP(M190,ch_1000,2))</f>
        <v/>
      </c>
      <c r="O190" s="192">
        <f t="array" ref="O190">IF(ROWS($O$11:O13)&gt;COUNT(zesp!$R$91:$R$141),"",LARGE(zesp!$R$91:$R$141,ROWS($O$11:O13)))</f>
        <v>110</v>
      </c>
      <c r="Q190">
        <f t="shared" si="10"/>
        <v>1</v>
      </c>
    </row>
    <row r="191" spans="1:17">
      <c r="B191" s="192">
        <f t="array" ref="B191">IF(O191="","",RANK(O191,$O$188:$O$351,0))</f>
        <v>4</v>
      </c>
      <c r="C191" s="334" t="str">
        <f t="array" ref="C191">IF($O191="","",INDEX(tabelka_2,SMALL(IF(zesp!$R$91:$R$143=$O191,ROW(zesp!$R$91:$R$143)-ROW(zesp!$R$91)+1),COUNTIF($O$188:$O191,$O191)),COLUMNS($B$188:C191)))</f>
        <v>KASZANY Kacper (2012)</v>
      </c>
      <c r="D191" s="263" t="str">
        <f t="array" ref="D191">IF($O191="","",INDEX(tabelka_2,SMALL(IF(zesp!$R$91:$R$143=$O191,ROW(zesp!$R$91:$R$143)-ROW(zesp!$R$91)+1),COUNTIF($O$188:$O191,$O191)),COLUMNS($B$188:P191)))</f>
        <v xml:space="preserve">SP1 Ustrzyki Dolne </v>
      </c>
      <c r="E191" s="220">
        <f t="array" ref="E191">IF($O191="","",INDEX(tabelka_2,SMALL(IF(zesp!$R$91:$R$143=$O191,ROW(zesp!$R$91:$R$143)-ROW(zesp!$R$91)+1),COUNTIF($O$188:$O191,$O191)),COLUMNS($B$188:D191)))</f>
        <v>9</v>
      </c>
      <c r="F191" s="192">
        <f t="shared" si="8"/>
        <v>47</v>
      </c>
      <c r="H191" s="219">
        <f t="array" ref="H191">IF($O191="","",INDEX(tabelka_2,SMALL(IF(zesp!$R$91:$R$143=$O191,ROW(zesp!$R$91:$R$143)-ROW(zesp!$R$91)+1),COUNTIF($O$188:$O191,$O191)),COLUMNS($B$188:G191)))</f>
        <v>3.81</v>
      </c>
      <c r="I191" s="192">
        <f t="array" ref="I191">IF(OR(H191="",H191=0),"",IF(H191&lt;2.1,"",IF(J191=1,VLOOKUP(H191,ch_skok,2),IF(J191=2,VLOOKUP(H191,ch_wzw,2)))))</f>
        <v>34</v>
      </c>
      <c r="J191" s="209">
        <v>1</v>
      </c>
      <c r="K191" s="220">
        <f t="array" ref="K191">IF($O191="","",INDEX(tabelka_2,SMALL(IF(zesp!$R$91:$R$143=$O191,ROW(zesp!$R$91:$R$143)-ROW(zesp!$R$91)+1),COUNTIF($O$188:$O191,$O191)),COLUMNS($B$188:J191)))</f>
        <v>31</v>
      </c>
      <c r="L191" s="192">
        <f t="shared" si="9"/>
        <v>27</v>
      </c>
      <c r="M191" s="221"/>
      <c r="N191" s="192" t="str">
        <f t="array" ref="N191">IF(OR(M191="",M191&gt;"4:38,20"),"",VLOOKUP(M191,ch_1000,2))</f>
        <v/>
      </c>
      <c r="O191" s="192">
        <f t="array" ref="O191">IF(ROWS($O$11:O14)&gt;COUNT(zesp!$R$91:$R$141),"",LARGE(zesp!$R$91:$R$141,ROWS($O$11:O14)))</f>
        <v>108</v>
      </c>
      <c r="Q191">
        <f t="shared" si="10"/>
        <v>1</v>
      </c>
    </row>
    <row r="192" spans="1:17">
      <c r="B192" s="192">
        <f t="array" ref="B192">IF(O192="","",RANK(O192,$O$188:$O$351,0))</f>
        <v>5</v>
      </c>
      <c r="C192" s="334" t="str">
        <f t="array" ref="C192">IF($O192="","",INDEX(tabelka_2,SMALL(IF(zesp!$R$91:$R$143=$O192,ROW(zesp!$R$91:$R$143)-ROW(zesp!$R$91)+1),COUNTIF($O$188:$O192,$O192)),COLUMNS($B$188:C192)))</f>
        <v>KOSTKA Szymon (2010)</v>
      </c>
      <c r="D192" s="263" t="str">
        <f t="array" ref="D192">IF($O192="","",INDEX(tabelka_2,SMALL(IF(zesp!$R$91:$R$143=$O192,ROW(zesp!$R$91:$R$143)-ROW(zesp!$R$91)+1),COUNTIF($O$188:$O192,$O192)),COLUMNS($B$188:P192)))</f>
        <v xml:space="preserve">SP Blizne </v>
      </c>
      <c r="E192" s="220">
        <f t="array" ref="E192">IF($O192="","",INDEX(tabelka_2,SMALL(IF(zesp!$R$91:$R$143=$O192,ROW(zesp!$R$91:$R$143)-ROW(zesp!$R$91)+1),COUNTIF($O$188:$O192,$O192)),COLUMNS($B$188:D192)))</f>
        <v>9.1</v>
      </c>
      <c r="F192" s="192">
        <f t="shared" si="8"/>
        <v>44</v>
      </c>
      <c r="H192" s="219">
        <f t="array" ref="H192">IF($O192="","",INDEX(tabelka_2,SMALL(IF(zesp!$R$91:$R$143=$O192,ROW(zesp!$R$91:$R$143)-ROW(zesp!$R$91)+1),COUNTIF($O$188:$O192,$O192)),COLUMNS($B$188:G192)))</f>
        <v>3.89</v>
      </c>
      <c r="I192" s="192">
        <f t="array" ref="I192">IF(OR(H192="",H192=0),"",IF(H192&lt;2.1,"",IF(J192=1,VLOOKUP(H192,ch_skok,2),IF(J192=2,VLOOKUP(H192,ch_wzw,2)))))</f>
        <v>37</v>
      </c>
      <c r="J192" s="209">
        <v>1</v>
      </c>
      <c r="K192" s="220">
        <f t="array" ref="K192">IF($O192="","",INDEX(tabelka_2,SMALL(IF(zesp!$R$91:$R$143=$O192,ROW(zesp!$R$91:$R$143)-ROW(zesp!$R$91)+1),COUNTIF($O$188:$O192,$O192)),COLUMNS($B$188:J192)))</f>
        <v>26</v>
      </c>
      <c r="L192" s="192">
        <f t="shared" si="9"/>
        <v>17</v>
      </c>
      <c r="M192" s="221"/>
      <c r="N192" s="192" t="str">
        <f t="array" ref="N192">IF(OR(M192="",M192&gt;"4:38,20"),"",VLOOKUP(M192,ch_1000,2))</f>
        <v/>
      </c>
      <c r="O192" s="192">
        <f t="array" ref="O192">IF(ROWS($O$11:O15)&gt;COUNT(zesp!$R$91:$R$141),"",LARGE(zesp!$R$91:$R$141,ROWS($O$11:O15)))</f>
        <v>98</v>
      </c>
      <c r="Q192">
        <f t="shared" si="10"/>
        <v>1</v>
      </c>
    </row>
    <row r="193" spans="2:17">
      <c r="B193" s="192">
        <f t="array" ref="B193">IF(O193="","",RANK(O193,$O$188:$O$351,0))</f>
        <v>6</v>
      </c>
      <c r="C193" s="334" t="str">
        <f t="array" ref="C193">IF($O193="","",INDEX(tabelka_2,SMALL(IF(zesp!$R$91:$R$143=$O193,ROW(zesp!$R$91:$R$143)-ROW(zesp!$R$91)+1),COUNTIF($O$188:$O193,$O193)),COLUMNS($B$188:C193)))</f>
        <v>CHOROBA MICHAŁ (2011)</v>
      </c>
      <c r="D193" s="263" t="str">
        <f t="array" ref="D193">IF($O193="","",INDEX(tabelka_2,SMALL(IF(zesp!$R$91:$R$143=$O193,ROW(zesp!$R$91:$R$143)-ROW(zesp!$R$91)+1),COUNTIF($O$188:$O193,$O193)),COLUMNS($B$188:P193)))</f>
        <v xml:space="preserve">SMS Ustrzyki Dolne </v>
      </c>
      <c r="E193" s="220">
        <f t="array" ref="E193">IF($O193="","",INDEX(tabelka_2,SMALL(IF(zesp!$R$91:$R$143=$O193,ROW(zesp!$R$91:$R$143)-ROW(zesp!$R$91)+1),COUNTIF($O$188:$O193,$O193)),COLUMNS($B$188:D193)))</f>
        <v>9.5</v>
      </c>
      <c r="F193" s="192">
        <f t="shared" si="8"/>
        <v>33</v>
      </c>
      <c r="H193" s="219">
        <f t="array" ref="H193">IF($O193="","",INDEX(tabelka_2,SMALL(IF(zesp!$R$91:$R$143=$O193,ROW(zesp!$R$91:$R$143)-ROW(zesp!$R$91)+1),COUNTIF($O$188:$O193,$O193)),COLUMNS($B$188:G193)))</f>
        <v>3.72</v>
      </c>
      <c r="I193" s="192">
        <f t="array" ref="I193">IF(OR(H193="",H193=0),"",IF(H193&lt;2.1,"",IF(J193=1,VLOOKUP(H193,ch_skok,2),IF(J193=2,VLOOKUP(H193,ch_wzw,2)))))</f>
        <v>31</v>
      </c>
      <c r="J193" s="209">
        <v>1</v>
      </c>
      <c r="K193" s="220">
        <f t="array" ref="K193">IF($O193="","",INDEX(tabelka_2,SMALL(IF(zesp!$R$91:$R$143=$O193,ROW(zesp!$R$91:$R$143)-ROW(zesp!$R$91)+1),COUNTIF($O$188:$O193,$O193)),COLUMNS($B$188:J193)))</f>
        <v>28</v>
      </c>
      <c r="L193" s="192">
        <f t="shared" si="9"/>
        <v>21</v>
      </c>
      <c r="M193" s="221"/>
      <c r="N193" s="192" t="str">
        <f t="array" ref="N193">IF(OR(M193="",M193&gt;"4:38,20"),"",VLOOKUP(M193,ch_1000,2))</f>
        <v/>
      </c>
      <c r="O193" s="192">
        <f t="array" ref="O193">IF(ROWS($O$11:O16)&gt;COUNT(zesp!$R$91:$R$141),"",LARGE(zesp!$R$91:$R$141,ROWS($O$11:O16)))</f>
        <v>85</v>
      </c>
      <c r="Q193">
        <f t="shared" si="10"/>
        <v>1</v>
      </c>
    </row>
    <row r="194" spans="2:17">
      <c r="B194" s="192">
        <f t="array" ref="B194">IF(O194="","",RANK(O194,$O$188:$O$351,0))</f>
        <v>7</v>
      </c>
      <c r="C194" s="334" t="str">
        <f t="array" ref="C194">IF($O194="","",INDEX(tabelka_2,SMALL(IF(zesp!$R$91:$R$143=$O194,ROW(zesp!$R$91:$R$143)-ROW(zesp!$R$91)+1),COUNTIF($O$188:$O194,$O194)),COLUMNS($B$188:C194)))</f>
        <v>MATUSZEK Mateusz (2010)</v>
      </c>
      <c r="D194" s="263" t="str">
        <f t="array" ref="D194">IF($O194="","",INDEX(tabelka_2,SMALL(IF(zesp!$R$91:$R$143=$O194,ROW(zesp!$R$91:$R$143)-ROW(zesp!$R$91)+1),COUNTIF($O$188:$O194,$O194)),COLUMNS($B$188:P194)))</f>
        <v xml:space="preserve">SP3 Sanok </v>
      </c>
      <c r="E194" s="220">
        <f t="array" ref="E194">IF($O194="","",INDEX(tabelka_2,SMALL(IF(zesp!$R$91:$R$143=$O194,ROW(zesp!$R$91:$R$143)-ROW(zesp!$R$91)+1),COUNTIF($O$188:$O194,$O194)),COLUMNS($B$188:D194)))</f>
        <v>9</v>
      </c>
      <c r="F194" s="192">
        <f t="shared" si="8"/>
        <v>47</v>
      </c>
      <c r="H194" s="219">
        <f t="array" ref="H194">IF($O194="","",INDEX(tabelka_2,SMALL(IF(zesp!$R$91:$R$143=$O194,ROW(zesp!$R$91:$R$143)-ROW(zesp!$R$91)+1),COUNTIF($O$188:$O194,$O194)),COLUMNS($B$188:G194)))</f>
        <v>3.36</v>
      </c>
      <c r="I194" s="192">
        <f t="array" ref="I194">IF(OR(H194="",H194=0),"",IF(H194&lt;2.1,"",IF(J194=1,VLOOKUP(H194,ch_skok,2),IF(J194=2,VLOOKUP(H194,ch_wzw,2)))))</f>
        <v>18</v>
      </c>
      <c r="J194" s="209">
        <v>1</v>
      </c>
      <c r="K194" s="220">
        <f t="array" ref="K194">IF($O194="","",INDEX(tabelka_2,SMALL(IF(zesp!$R$91:$R$143=$O194,ROW(zesp!$R$91:$R$143)-ROW(zesp!$R$91)+1),COUNTIF($O$188:$O194,$O194)),COLUMNS($B$188:J194)))</f>
        <v>27</v>
      </c>
      <c r="L194" s="192">
        <f t="shared" si="9"/>
        <v>19</v>
      </c>
      <c r="M194" s="221"/>
      <c r="N194" s="192" t="str">
        <f t="array" ref="N194">IF(OR(M194="",M194&gt;"4:38,20"),"",VLOOKUP(M194,ch_1000,2))</f>
        <v/>
      </c>
      <c r="O194" s="192">
        <f t="array" ref="O194">IF(ROWS($O$11:O17)&gt;COUNT(zesp!$R$91:$R$141),"",LARGE(zesp!$R$91:$R$141,ROWS($O$11:O17)))</f>
        <v>84</v>
      </c>
      <c r="Q194">
        <f t="shared" si="10"/>
        <v>1</v>
      </c>
    </row>
    <row r="195" spans="2:17">
      <c r="B195" s="192">
        <f t="array" ref="B195">IF(O195="","",RANK(O195,$O$188:$O$351,0))</f>
        <v>8</v>
      </c>
      <c r="C195" s="334" t="str">
        <f t="array" ref="C195">IF($O195="","",INDEX(tabelka_2,SMALL(IF(zesp!$R$91:$R$143=$O195,ROW(zesp!$R$91:$R$143)-ROW(zesp!$R$91)+1),COUNTIF($O$188:$O195,$O195)),COLUMNS($B$188:C195)))</f>
        <v>CICHECKI Olaf (2012)</v>
      </c>
      <c r="D195" s="263" t="str">
        <f t="array" ref="D195">IF($O195="","",INDEX(tabelka_2,SMALL(IF(zesp!$R$91:$R$143=$O195,ROW(zesp!$R$91:$R$143)-ROW(zesp!$R$91)+1),COUNTIF($O$188:$O195,$O195)),COLUMNS($B$188:P195)))</f>
        <v xml:space="preserve">SP4 Sanok </v>
      </c>
      <c r="E195" s="220">
        <f t="array" ref="E195">IF($O195="","",INDEX(tabelka_2,SMALL(IF(zesp!$R$91:$R$143=$O195,ROW(zesp!$R$91:$R$143)-ROW(zesp!$R$91)+1),COUNTIF($O$188:$O195,$O195)),COLUMNS($B$188:D195)))</f>
        <v>9.6</v>
      </c>
      <c r="F195" s="192">
        <f t="shared" si="8"/>
        <v>31</v>
      </c>
      <c r="H195" s="219">
        <f t="array" ref="H195">IF($O195="","",INDEX(tabelka_2,SMALL(IF(zesp!$R$91:$R$143=$O195,ROW(zesp!$R$91:$R$143)-ROW(zesp!$R$91)+1),COUNTIF($O$188:$O195,$O195)),COLUMNS($B$188:G195)))</f>
        <v>3.53</v>
      </c>
      <c r="I195" s="192">
        <f t="array" ref="I195">IF(OR(H195="",H195=0),"",IF(H195&lt;2.1,"",IF(J195=1,VLOOKUP(H195,ch_skok,2),IF(J195=2,VLOOKUP(H195,ch_wzw,2)))))</f>
        <v>23</v>
      </c>
      <c r="J195" s="209">
        <v>1</v>
      </c>
      <c r="K195" s="220">
        <f t="array" ref="K195">IF($O195="","",INDEX(tabelka_2,SMALL(IF(zesp!$R$91:$R$143=$O195,ROW(zesp!$R$91:$R$143)-ROW(zesp!$R$91)+1),COUNTIF($O$188:$O195,$O195)),COLUMNS($B$188:J195)))</f>
        <v>32</v>
      </c>
      <c r="L195" s="192">
        <f t="shared" si="9"/>
        <v>29</v>
      </c>
      <c r="M195" s="221"/>
      <c r="N195" s="192" t="str">
        <f t="array" ref="N195">IF(OR(M195="",M195&gt;"4:38,20"),"",VLOOKUP(M195,ch_1000,2))</f>
        <v/>
      </c>
      <c r="O195" s="192">
        <f t="array" ref="O195">IF(ROWS($O$11:O18)&gt;COUNT(zesp!$R$91:$R$141),"",LARGE(zesp!$R$91:$R$141,ROWS($O$11:O18)))</f>
        <v>83</v>
      </c>
      <c r="Q195">
        <f t="shared" si="10"/>
        <v>1</v>
      </c>
    </row>
    <row r="196" spans="2:17">
      <c r="B196" s="192">
        <f t="array" ref="B196">IF(O196="","",RANK(O196,$O$188:$O$351,0))</f>
        <v>9</v>
      </c>
      <c r="C196" s="334" t="str">
        <f t="array" ref="C196">IF($O196="","",INDEX(tabelka_2,SMALL(IF(zesp!$R$91:$R$143=$O196,ROW(zesp!$R$91:$R$143)-ROW(zesp!$R$91)+1),COUNTIF($O$188:$O196,$O196)),COLUMNS($B$188:C196)))</f>
        <v>CHĘĆ Mateusz (2010)</v>
      </c>
      <c r="D196" s="263" t="str">
        <f t="array" ref="D196">IF($O196="","",INDEX(tabelka_2,SMALL(IF(zesp!$R$91:$R$143=$O196,ROW(zesp!$R$91:$R$143)-ROW(zesp!$R$91)+1),COUNTIF($O$188:$O196,$O196)),COLUMNS($B$188:P196)))</f>
        <v xml:space="preserve">SP Blizne </v>
      </c>
      <c r="E196" s="220">
        <f t="array" ref="E196">IF($O196="","",INDEX(tabelka_2,SMALL(IF(zesp!$R$91:$R$143=$O196,ROW(zesp!$R$91:$R$143)-ROW(zesp!$R$91)+1),COUNTIF($O$188:$O196,$O196)),COLUMNS($B$188:D196)))</f>
        <v>9.4</v>
      </c>
      <c r="F196" s="192">
        <f t="shared" si="8"/>
        <v>35</v>
      </c>
      <c r="H196" s="219">
        <f t="array" ref="H196">IF($O196="","",INDEX(tabelka_2,SMALL(IF(zesp!$R$91:$R$143=$O196,ROW(zesp!$R$91:$R$143)-ROW(zesp!$R$91)+1),COUNTIF($O$188:$O196,$O196)),COLUMNS($B$188:G196)))</f>
        <v>3.62</v>
      </c>
      <c r="I196" s="192">
        <f t="array" ref="I196">IF(OR(H196="",H196=0),"",IF(H196&lt;2.1,"",IF(J196=1,VLOOKUP(H196,ch_skok,2),IF(J196=2,VLOOKUP(H196,ch_wzw,2)))))</f>
        <v>26</v>
      </c>
      <c r="J196" s="209">
        <v>1</v>
      </c>
      <c r="K196" s="220">
        <f t="array" ref="K196">IF($O196="","",INDEX(tabelka_2,SMALL(IF(zesp!$R$91:$R$143=$O196,ROW(zesp!$R$91:$R$143)-ROW(zesp!$R$91)+1),COUNTIF($O$188:$O196,$O196)),COLUMNS($B$188:J196)))</f>
        <v>27</v>
      </c>
      <c r="L196" s="192">
        <f t="shared" si="9"/>
        <v>19</v>
      </c>
      <c r="M196" s="221"/>
      <c r="N196" s="192" t="str">
        <f t="array" ref="N196">IF(OR(M196="",M196&gt;"4:38,20"),"",VLOOKUP(M196,ch_1000,2))</f>
        <v/>
      </c>
      <c r="O196" s="192">
        <f t="array" ref="O196">IF(ROWS($O$11:O19)&gt;COUNT(zesp!$R$91:$R$141),"",LARGE(zesp!$R$91:$R$141,ROWS($O$11:O19)))</f>
        <v>80</v>
      </c>
      <c r="Q196">
        <f t="shared" si="10"/>
        <v>1</v>
      </c>
    </row>
    <row r="197" spans="2:17">
      <c r="B197" s="192">
        <f t="array" ref="B197">IF(O197="","",RANK(O197,$O$188:$O$351,0))</f>
        <v>10</v>
      </c>
      <c r="C197" s="334" t="str">
        <f t="array" ref="C197">IF($O197="","",INDEX(tabelka_2,SMALL(IF(zesp!$R$91:$R$143=$O197,ROW(zesp!$R$91:$R$143)-ROW(zesp!$R$91)+1),COUNTIF($O$188:$O197,$O197)),COLUMNS($B$188:C197)))</f>
        <v>BISKUP Patryk (2010)</v>
      </c>
      <c r="D197" s="263" t="str">
        <f t="array" ref="D197">IF($O197="","",INDEX(tabelka_2,SMALL(IF(zesp!$R$91:$R$143=$O197,ROW(zesp!$R$91:$R$143)-ROW(zesp!$R$91)+1),COUNTIF($O$188:$O197,$O197)),COLUMNS($B$188:P197)))</f>
        <v xml:space="preserve">SP3 Sanok </v>
      </c>
      <c r="E197" s="220">
        <f t="array" ref="E197">IF($O197="","",INDEX(tabelka_2,SMALL(IF(zesp!$R$91:$R$143=$O197,ROW(zesp!$R$91:$R$143)-ROW(zesp!$R$91)+1),COUNTIF($O$188:$O197,$O197)),COLUMNS($B$188:D197)))</f>
        <v>9.1999999999999993</v>
      </c>
      <c r="F197" s="192">
        <f t="shared" si="8"/>
        <v>41</v>
      </c>
      <c r="H197" s="219">
        <f t="array" ref="H197">IF($O197="","",INDEX(tabelka_2,SMALL(IF(zesp!$R$91:$R$143=$O197,ROW(zesp!$R$91:$R$143)-ROW(zesp!$R$91)+1),COUNTIF($O$188:$O197,$O197)),COLUMNS($B$188:G197)))</f>
        <v>3.83</v>
      </c>
      <c r="I197" s="192">
        <f t="array" ref="I197">IF(OR(H197="",H197=0),"",IF(H197&lt;2.1,"",IF(J197=1,VLOOKUP(H197,ch_skok,2),IF(J197=2,VLOOKUP(H197,ch_wzw,2)))))</f>
        <v>35</v>
      </c>
      <c r="J197" s="209">
        <v>1</v>
      </c>
      <c r="K197" s="220">
        <f t="array" ref="K197">IF($O197="","",INDEX(tabelka_2,SMALL(IF(zesp!$R$91:$R$143=$O197,ROW(zesp!$R$91:$R$143)-ROW(zesp!$R$91)+1),COUNTIF($O$188:$O197,$O197)),COLUMNS($B$188:J197)))</f>
        <v>19</v>
      </c>
      <c r="L197" s="192">
        <f t="shared" si="9"/>
        <v>3</v>
      </c>
      <c r="M197" s="221"/>
      <c r="N197" s="192" t="str">
        <f t="array" ref="N197">IF(OR(M197="",M197&gt;"4:38,20"),"",VLOOKUP(M197,ch_1000,2))</f>
        <v/>
      </c>
      <c r="O197" s="192">
        <f t="array" ref="O197">IF(ROWS($O$11:O20)&gt;COUNT(zesp!$R$91:$R$141),"",LARGE(zesp!$R$91:$R$141,ROWS($O$11:O20)))</f>
        <v>79</v>
      </c>
      <c r="Q197">
        <f t="shared" si="10"/>
        <v>1</v>
      </c>
    </row>
    <row r="198" spans="2:17">
      <c r="B198" s="192">
        <f t="array" ref="B198">IF(O198="","",RANK(O198,$O$188:$O$351,0))</f>
        <v>11</v>
      </c>
      <c r="C198" s="334" t="str">
        <f t="array" ref="C198">IF($O198="","",INDEX(tabelka_2,SMALL(IF(zesp!$R$91:$R$143=$O198,ROW(zesp!$R$91:$R$143)-ROW(zesp!$R$91)+1),COUNTIF($O$188:$O198,$O198)),COLUMNS($B$188:C198)))</f>
        <v>HAŁYS Franciszek (2010)</v>
      </c>
      <c r="D198" s="263" t="str">
        <f t="array" ref="D198">IF($O198="","",INDEX(tabelka_2,SMALL(IF(zesp!$R$91:$R$143=$O198,ROW(zesp!$R$91:$R$143)-ROW(zesp!$R$91)+1),COUNTIF($O$188:$O198,$O198)),COLUMNS($B$188:P198)))</f>
        <v xml:space="preserve">SP1 Ustrzyki Dolne </v>
      </c>
      <c r="E198" s="220">
        <f t="array" ref="E198">IF($O198="","",INDEX(tabelka_2,SMALL(IF(zesp!$R$91:$R$143=$O198,ROW(zesp!$R$91:$R$143)-ROW(zesp!$R$91)+1),COUNTIF($O$188:$O198,$O198)),COLUMNS($B$188:D198)))</f>
        <v>10</v>
      </c>
      <c r="F198" s="192">
        <f t="shared" si="8"/>
        <v>23</v>
      </c>
      <c r="H198" s="219">
        <f t="array" ref="H198">IF($O198="","",INDEX(tabelka_2,SMALL(IF(zesp!$R$91:$R$143=$O198,ROW(zesp!$R$91:$R$143)-ROW(zesp!$R$91)+1),COUNTIF($O$188:$O198,$O198)),COLUMNS($B$188:G198)))</f>
        <v>3.46</v>
      </c>
      <c r="I198" s="192">
        <f t="array" ref="I198">IF(OR(H198="",H198=0),"",IF(H198&lt;2.1,"",IF(J198=1,VLOOKUP(H198,ch_skok,2),IF(J198=2,VLOOKUP(H198,ch_wzw,2)))))</f>
        <v>21</v>
      </c>
      <c r="J198" s="209">
        <v>1</v>
      </c>
      <c r="K198" s="220">
        <f t="array" ref="K198">IF($O198="","",INDEX(tabelka_2,SMALL(IF(zesp!$R$91:$R$143=$O198,ROW(zesp!$R$91:$R$143)-ROW(zesp!$R$91)+1),COUNTIF($O$188:$O198,$O198)),COLUMNS($B$188:J198)))</f>
        <v>33</v>
      </c>
      <c r="L198" s="192">
        <f t="shared" si="9"/>
        <v>31</v>
      </c>
      <c r="M198" s="221"/>
      <c r="N198" s="192" t="str">
        <f t="array" ref="N198">IF(OR(M198="",M198&gt;"4:38,20"),"",VLOOKUP(M198,ch_1000,2))</f>
        <v/>
      </c>
      <c r="O198" s="192">
        <f t="array" ref="O198">IF(ROWS($O$11:O21)&gt;COUNT(zesp!$R$91:$R$141),"",LARGE(zesp!$R$91:$R$141,ROWS($O$11:O21)))</f>
        <v>75</v>
      </c>
      <c r="Q198">
        <f t="shared" si="10"/>
        <v>1</v>
      </c>
    </row>
    <row r="199" spans="2:17">
      <c r="B199" s="192">
        <f t="array" ref="B199">IF(O199="","",RANK(O199,$O$188:$O$351,0))</f>
        <v>11</v>
      </c>
      <c r="C199" s="334" t="str">
        <f t="array" ref="C199">IF($O199="","",INDEX(tabelka_2,SMALL(IF(zesp!$R$91:$R$143=$O199,ROW(zesp!$R$91:$R$143)-ROW(zesp!$R$91)+1),COUNTIF($O$188:$O199,$O199)),COLUMNS($B$188:C199)))</f>
        <v>WRONA Franciszek (2011)</v>
      </c>
      <c r="D199" s="263" t="str">
        <f t="array" ref="D199">IF($O199="","",INDEX(tabelka_2,SMALL(IF(zesp!$R$91:$R$143=$O199,ROW(zesp!$R$91:$R$143)-ROW(zesp!$R$91)+1),COUNTIF($O$188:$O199,$O199)),COLUMNS($B$188:P199)))</f>
        <v xml:space="preserve">SP Blizne </v>
      </c>
      <c r="E199" s="220">
        <f t="array" ref="E199">IF($O199="","",INDEX(tabelka_2,SMALL(IF(zesp!$R$91:$R$143=$O199,ROW(zesp!$R$91:$R$143)-ROW(zesp!$R$91)+1),COUNTIF($O$188:$O199,$O199)),COLUMNS($B$188:D199)))</f>
        <v>9.4</v>
      </c>
      <c r="F199" s="192">
        <f t="shared" si="8"/>
        <v>35</v>
      </c>
      <c r="H199" s="219">
        <f t="array" ref="H199">IF($O199="","",INDEX(tabelka_2,SMALL(IF(zesp!$R$91:$R$143=$O199,ROW(zesp!$R$91:$R$143)-ROW(zesp!$R$91)+1),COUNTIF($O$188:$O199,$O199)),COLUMNS($B$188:G199)))</f>
        <v>3.72</v>
      </c>
      <c r="I199" s="192">
        <f t="array" ref="I199">IF(OR(H199="",H199=0),"",IF(H199&lt;2.1,"",IF(J199=1,VLOOKUP(H199,ch_skok,2),IF(J199=2,VLOOKUP(H199,ch_wzw,2)))))</f>
        <v>31</v>
      </c>
      <c r="J199" s="209">
        <v>1</v>
      </c>
      <c r="K199" s="220">
        <f t="array" ref="K199">IF($O199="","",INDEX(tabelka_2,SMALL(IF(zesp!$R$91:$R$143=$O199,ROW(zesp!$R$91:$R$143)-ROW(zesp!$R$91)+1),COUNTIF($O$188:$O199,$O199)),COLUMNS($B$188:J199)))</f>
        <v>22</v>
      </c>
      <c r="L199" s="192">
        <f t="shared" si="9"/>
        <v>9</v>
      </c>
      <c r="M199" s="221"/>
      <c r="N199" s="192" t="str">
        <f t="array" ref="N199">IF(OR(M199="",M199&gt;"4:38,20"),"",VLOOKUP(M199,ch_1000,2))</f>
        <v/>
      </c>
      <c r="O199" s="192">
        <f t="array" ref="O199">IF(ROWS($O$11:O22)&gt;COUNT(zesp!$R$91:$R$141),"",LARGE(zesp!$R$91:$R$141,ROWS($O$11:O22)))</f>
        <v>75</v>
      </c>
      <c r="Q199">
        <f t="shared" si="10"/>
        <v>1</v>
      </c>
    </row>
    <row r="200" spans="2:17">
      <c r="B200" s="192">
        <f t="array" ref="B200">IF(O200="","",RANK(O200,$O$188:$O$351,0))</f>
        <v>13</v>
      </c>
      <c r="C200" s="334" t="str">
        <f t="array" ref="C200">IF($O200="","",INDEX(tabelka_2,SMALL(IF(zesp!$R$91:$R$143=$O200,ROW(zesp!$R$91:$R$143)-ROW(zesp!$R$91)+1),COUNTIF($O$188:$O200,$O200)),COLUMNS($B$188:C200)))</f>
        <v>FRANC Paweł (2010)</v>
      </c>
      <c r="D200" s="263" t="str">
        <f t="array" ref="D200">IF($O200="","",INDEX(tabelka_2,SMALL(IF(zesp!$R$91:$R$143=$O200,ROW(zesp!$R$91:$R$143)-ROW(zesp!$R$91)+1),COUNTIF($O$188:$O200,$O200)),COLUMNS($B$188:P200)))</f>
        <v xml:space="preserve">SMS Ustrzyki Dolne </v>
      </c>
      <c r="E200" s="220">
        <f t="array" ref="E200">IF($O200="","",INDEX(tabelka_2,SMALL(IF(zesp!$R$91:$R$143=$O200,ROW(zesp!$R$91:$R$143)-ROW(zesp!$R$91)+1),COUNTIF($O$188:$O200,$O200)),COLUMNS($B$188:D200)))</f>
        <v>9.6999999999999993</v>
      </c>
      <c r="F200" s="192">
        <f t="shared" si="8"/>
        <v>29</v>
      </c>
      <c r="H200" s="219">
        <f t="array" ref="H200">IF($O200="","",INDEX(tabelka_2,SMALL(IF(zesp!$R$91:$R$143=$O200,ROW(zesp!$R$91:$R$143)-ROW(zesp!$R$91)+1),COUNTIF($O$188:$O200,$O200)),COLUMNS($B$188:G200)))</f>
        <v>3.59</v>
      </c>
      <c r="I200" s="192">
        <f t="array" ref="I200">IF(OR(H200="",H200=0),"",IF(H200&lt;2.1,"",IF(J200=1,VLOOKUP(H200,ch_skok,2),IF(J200=2,VLOOKUP(H200,ch_wzw,2)))))</f>
        <v>24</v>
      </c>
      <c r="J200" s="209">
        <v>1</v>
      </c>
      <c r="K200" s="220">
        <f t="array" ref="K200">IF($O200="","",INDEX(tabelka_2,SMALL(IF(zesp!$R$91:$R$143=$O200,ROW(zesp!$R$91:$R$143)-ROW(zesp!$R$91)+1),COUNTIF($O$188:$O200,$O200)),COLUMNS($B$188:J200)))</f>
        <v>28</v>
      </c>
      <c r="L200" s="192">
        <f t="shared" si="9"/>
        <v>21</v>
      </c>
      <c r="M200" s="221"/>
      <c r="N200" s="192" t="str">
        <f t="array" ref="N200">IF(OR(M200="",M200&gt;"4:38,20"),"",VLOOKUP(M200,ch_1000,2))</f>
        <v/>
      </c>
      <c r="O200" s="192">
        <f t="array" ref="O200">IF(ROWS($O$11:O23)&gt;COUNT(zesp!$R$91:$R$141),"",LARGE(zesp!$R$91:$R$141,ROWS($O$11:O23)))</f>
        <v>74</v>
      </c>
      <c r="Q200">
        <f t="shared" si="10"/>
        <v>1</v>
      </c>
    </row>
    <row r="201" spans="2:17">
      <c r="B201" s="192">
        <f t="array" ref="B201">IF(O201="","",RANK(O201,$O$188:$O$351,0))</f>
        <v>14</v>
      </c>
      <c r="C201" s="334" t="str">
        <f t="array" ref="C201">IF($O201="","",INDEX(tabelka_2,SMALL(IF(zesp!$R$91:$R$143=$O201,ROW(zesp!$R$91:$R$143)-ROW(zesp!$R$91)+1),COUNTIF($O$188:$O201,$O201)),COLUMNS($B$188:C201)))</f>
        <v>DUTKA Stanisław (2010)</v>
      </c>
      <c r="D201" s="263" t="str">
        <f t="array" ref="D201">IF($O201="","",INDEX(tabelka_2,SMALL(IF(zesp!$R$91:$R$143=$O201,ROW(zesp!$R$91:$R$143)-ROW(zesp!$R$91)+1),COUNTIF($O$188:$O201,$O201)),COLUMNS($B$188:P201)))</f>
        <v xml:space="preserve">SMS Ustrzyki Dolne </v>
      </c>
      <c r="E201" s="220">
        <f t="array" ref="E201">IF($O201="","",INDEX(tabelka_2,SMALL(IF(zesp!$R$91:$R$143=$O201,ROW(zesp!$R$91:$R$143)-ROW(zesp!$R$91)+1),COUNTIF($O$188:$O201,$O201)),COLUMNS($B$188:D201)))</f>
        <v>9.6</v>
      </c>
      <c r="F201" s="192">
        <f t="shared" si="8"/>
        <v>31</v>
      </c>
      <c r="H201" s="219">
        <f t="array" ref="H201">IF($O201="","",INDEX(tabelka_2,SMALL(IF(zesp!$R$91:$R$143=$O201,ROW(zesp!$R$91:$R$143)-ROW(zesp!$R$91)+1),COUNTIF($O$188:$O201,$O201)),COLUMNS($B$188:G201)))</f>
        <v>3.7</v>
      </c>
      <c r="I201" s="192">
        <f t="array" ref="I201">IF(OR(H201="",H201=0),"",IF(H201&lt;2.1,"",IF(J201=1,VLOOKUP(H201,ch_skok,2),IF(J201=2,VLOOKUP(H201,ch_wzw,2)))))</f>
        <v>30</v>
      </c>
      <c r="J201" s="209">
        <v>1</v>
      </c>
      <c r="K201" s="220">
        <f t="array" ref="K201">IF($O201="","",INDEX(tabelka_2,SMALL(IF(zesp!$R$91:$R$143=$O201,ROW(zesp!$R$91:$R$143)-ROW(zesp!$R$91)+1),COUNTIF($O$188:$O201,$O201)),COLUMNS($B$188:J201)))</f>
        <v>22</v>
      </c>
      <c r="L201" s="192">
        <f t="shared" si="9"/>
        <v>9</v>
      </c>
      <c r="M201" s="221"/>
      <c r="N201" s="192" t="str">
        <f t="array" ref="N201">IF(OR(M201="",M201&gt;"4:38,20"),"",VLOOKUP(M201,ch_1000,2))</f>
        <v/>
      </c>
      <c r="O201" s="192">
        <f t="array" ref="O201">IF(ROWS($O$11:O24)&gt;COUNT(zesp!$R$91:$R$141),"",LARGE(zesp!$R$91:$R$141,ROWS($O$11:O24)))</f>
        <v>70</v>
      </c>
      <c r="Q201">
        <f t="shared" si="10"/>
        <v>1</v>
      </c>
    </row>
    <row r="202" spans="2:17">
      <c r="B202" s="192">
        <f t="array" ref="B202">IF(O202="","",RANK(O202,$O$188:$O$351,0))</f>
        <v>14</v>
      </c>
      <c r="C202" s="334" t="str">
        <f t="array" ref="C202">IF($O202="","",INDEX(tabelka_2,SMALL(IF(zesp!$R$91:$R$143=$O202,ROW(zesp!$R$91:$R$143)-ROW(zesp!$R$91)+1),COUNTIF($O$188:$O202,$O202)),COLUMNS($B$188:C202)))</f>
        <v>PELCZAR Franciszek (2010)</v>
      </c>
      <c r="D202" s="263" t="str">
        <f t="array" ref="D202">IF($O202="","",INDEX(tabelka_2,SMALL(IF(zesp!$R$91:$R$143=$O202,ROW(zesp!$R$91:$R$143)-ROW(zesp!$R$91)+1),COUNTIF($O$188:$O202,$O202)),COLUMNS($B$188:P202)))</f>
        <v xml:space="preserve">SP Besko </v>
      </c>
      <c r="E202" s="220">
        <f t="array" ref="E202">IF($O202="","",INDEX(tabelka_2,SMALL(IF(zesp!$R$91:$R$143=$O202,ROW(zesp!$R$91:$R$143)-ROW(zesp!$R$91)+1),COUNTIF($O$188:$O202,$O202)),COLUMNS($B$188:D202)))</f>
        <v>9.8000000000000007</v>
      </c>
      <c r="F202" s="192">
        <f t="shared" si="8"/>
        <v>27</v>
      </c>
      <c r="H202" s="219">
        <f t="array" ref="H202">IF($O202="","",INDEX(tabelka_2,SMALL(IF(zesp!$R$91:$R$143=$O202,ROW(zesp!$R$91:$R$143)-ROW(zesp!$R$91)+1),COUNTIF($O$188:$O202,$O202)),COLUMNS($B$188:G202)))</f>
        <v>3.1</v>
      </c>
      <c r="I202" s="192">
        <f t="array" ref="I202">IF(OR(H202="",H202=0),"",IF(H202&lt;2.1,"",IF(J202=1,VLOOKUP(H202,ch_skok,2),IF(J202=2,VLOOKUP(H202,ch_wzw,2)))))</f>
        <v>12</v>
      </c>
      <c r="J202" s="209">
        <v>1</v>
      </c>
      <c r="K202" s="220">
        <f t="array" ref="K202">IF($O202="","",INDEX(tabelka_2,SMALL(IF(zesp!$R$91:$R$143=$O202,ROW(zesp!$R$91:$R$143)-ROW(zesp!$R$91)+1),COUNTIF($O$188:$O202,$O202)),COLUMNS($B$188:J202)))</f>
        <v>33</v>
      </c>
      <c r="L202" s="192">
        <f t="shared" si="9"/>
        <v>31</v>
      </c>
      <c r="M202" s="221"/>
      <c r="N202" s="192" t="str">
        <f t="array" ref="N202">IF(OR(M202="",M202&gt;"4:38,20"),"",VLOOKUP(M202,ch_1000,2))</f>
        <v/>
      </c>
      <c r="O202" s="192">
        <f t="array" ref="O202">IF(ROWS($O$11:O25)&gt;COUNT(zesp!$R$91:$R$141),"",LARGE(zesp!$R$91:$R$141,ROWS($O$11:O25)))</f>
        <v>70</v>
      </c>
      <c r="Q202">
        <f t="shared" si="10"/>
        <v>1</v>
      </c>
    </row>
    <row r="203" spans="2:17">
      <c r="B203" s="192">
        <f t="array" ref="B203">IF(O203="","",RANK(O203,$O$188:$O$351,0))</f>
        <v>16</v>
      </c>
      <c r="C203" s="334" t="str">
        <f t="array" ref="C203">IF($O203="","",INDEX(tabelka_2,SMALL(IF(zesp!$R$91:$R$143=$O203,ROW(zesp!$R$91:$R$143)-ROW(zesp!$R$91)+1),COUNTIF($O$188:$O203,$O203)),COLUMNS($B$188:C203)))</f>
        <v>SROKA Antoni (2010)</v>
      </c>
      <c r="D203" s="263" t="str">
        <f t="array" ref="D203">IF($O203="","",INDEX(tabelka_2,SMALL(IF(zesp!$R$91:$R$143=$O203,ROW(zesp!$R$91:$R$143)-ROW(zesp!$R$91)+1),COUNTIF($O$188:$O203,$O203)),COLUMNS($B$188:P203)))</f>
        <v xml:space="preserve">Sp1 Sanok </v>
      </c>
      <c r="E203" s="220">
        <f t="array" ref="E203">IF($O203="","",INDEX(tabelka_2,SMALL(IF(zesp!$R$91:$R$143=$O203,ROW(zesp!$R$91:$R$143)-ROW(zesp!$R$91)+1),COUNTIF($O$188:$O203,$O203)),COLUMNS($B$188:D203)))</f>
        <v>9.6</v>
      </c>
      <c r="F203" s="192">
        <f t="shared" si="8"/>
        <v>31</v>
      </c>
      <c r="H203" s="219">
        <f t="array" ref="H203">IF($O203="","",INDEX(tabelka_2,SMALL(IF(zesp!$R$91:$R$143=$O203,ROW(zesp!$R$91:$R$143)-ROW(zesp!$R$91)+1),COUNTIF($O$188:$O203,$O203)),COLUMNS($B$188:G203)))</f>
        <v>3.24</v>
      </c>
      <c r="I203" s="192">
        <f t="array" ref="I203">IF(OR(H203="",H203=0),"",IF(H203&lt;2.1,"",IF(J203=1,VLOOKUP(H203,ch_skok,2),IF(J203=2,VLOOKUP(H203,ch_wzw,2)))))</f>
        <v>15</v>
      </c>
      <c r="J203" s="209">
        <v>1</v>
      </c>
      <c r="K203" s="220">
        <f t="array" ref="K203">IF($O203="","",INDEX(tabelka_2,SMALL(IF(zesp!$R$91:$R$143=$O203,ROW(zesp!$R$91:$R$143)-ROW(zesp!$R$91)+1),COUNTIF($O$188:$O203,$O203)),COLUMNS($B$188:J203)))</f>
        <v>27</v>
      </c>
      <c r="L203" s="192">
        <f t="shared" si="9"/>
        <v>19</v>
      </c>
      <c r="M203" s="221"/>
      <c r="N203" s="192" t="str">
        <f t="array" ref="N203">IF(OR(M203="",M203&gt;"4:38,20"),"",VLOOKUP(M203,ch_1000,2))</f>
        <v/>
      </c>
      <c r="O203" s="192">
        <f t="array" ref="O203">IF(ROWS($O$11:O26)&gt;COUNT(zesp!$R$91:$R$141),"",LARGE(zesp!$R$91:$R$141,ROWS($O$11:O26)))</f>
        <v>65</v>
      </c>
      <c r="Q203">
        <f t="shared" si="10"/>
        <v>1</v>
      </c>
    </row>
    <row r="204" spans="2:17">
      <c r="B204" s="192">
        <f t="array" ref="B204">IF(O204="","",RANK(O204,$O$188:$O$351,0))</f>
        <v>17</v>
      </c>
      <c r="C204" s="334" t="str">
        <f t="array" ref="C204">IF($O204="","",INDEX(tabelka_2,SMALL(IF(zesp!$R$91:$R$143=$O204,ROW(zesp!$R$91:$R$143)-ROW(zesp!$R$91)+1),COUNTIF($O$188:$O204,$O204)),COLUMNS($B$188:C204)))</f>
        <v>DĘBSKI Gracjan (2010)</v>
      </c>
      <c r="D204" s="263" t="str">
        <f t="array" ref="D204">IF($O204="","",INDEX(tabelka_2,SMALL(IF(zesp!$R$91:$R$143=$O204,ROW(zesp!$R$91:$R$143)-ROW(zesp!$R$91)+1),COUNTIF($O$188:$O204,$O204)),COLUMNS($B$188:P204)))</f>
        <v xml:space="preserve">SP1 Ustrzyki Dolne </v>
      </c>
      <c r="E204" s="220">
        <f t="array" ref="E204">IF($O204="","",INDEX(tabelka_2,SMALL(IF(zesp!$R$91:$R$143=$O204,ROW(zesp!$R$91:$R$143)-ROW(zesp!$R$91)+1),COUNTIF($O$188:$O204,$O204)),COLUMNS($B$188:D204)))</f>
        <v>9.4</v>
      </c>
      <c r="F204" s="192">
        <f t="shared" si="8"/>
        <v>35</v>
      </c>
      <c r="H204" s="219">
        <f t="array" ref="H204">IF($O204="","",INDEX(tabelka_2,SMALL(IF(zesp!$R$91:$R$143=$O204,ROW(zesp!$R$91:$R$143)-ROW(zesp!$R$91)+1),COUNTIF($O$188:$O204,$O204)),COLUMNS($B$188:G204)))</f>
        <v>3</v>
      </c>
      <c r="I204" s="192">
        <f t="array" ref="I204">IF(OR(H204="",H204=0),"",IF(H204&lt;2.1,"",IF(J204=1,VLOOKUP(H204,ch_skok,2),IF(J204=2,VLOOKUP(H204,ch_wzw,2)))))</f>
        <v>10</v>
      </c>
      <c r="J204" s="209">
        <v>1</v>
      </c>
      <c r="K204" s="220">
        <f t="array" ref="K204">IF($O204="","",INDEX(tabelka_2,SMALL(IF(zesp!$R$91:$R$143=$O204,ROW(zesp!$R$91:$R$143)-ROW(zesp!$R$91)+1),COUNTIF($O$188:$O204,$O204)),COLUMNS($B$188:J204)))</f>
        <v>26.5</v>
      </c>
      <c r="L204" s="192">
        <f t="shared" si="9"/>
        <v>18</v>
      </c>
      <c r="M204" s="221"/>
      <c r="N204" s="192" t="str">
        <f t="array" ref="N204">IF(OR(M204="",M204&gt;"4:38,20"),"",VLOOKUP(M204,ch_1000,2))</f>
        <v/>
      </c>
      <c r="O204" s="192">
        <f t="array" ref="O204">IF(ROWS($O$11:O27)&gt;COUNT(zesp!$R$91:$R$141),"",LARGE(zesp!$R$91:$R$141,ROWS($O$11:O27)))</f>
        <v>63</v>
      </c>
      <c r="Q204">
        <f t="shared" si="10"/>
        <v>1</v>
      </c>
    </row>
    <row r="205" spans="2:17">
      <c r="B205" s="192">
        <f t="array" ref="B205">IF(O205="","",RANK(O205,$O$188:$O$351,0))</f>
        <v>17</v>
      </c>
      <c r="C205" s="334" t="str">
        <f t="array" ref="C205">IF($O205="","",INDEX(tabelka_2,SMALL(IF(zesp!$R$91:$R$143=$O205,ROW(zesp!$R$91:$R$143)-ROW(zesp!$R$91)+1),COUNTIF($O$188:$O205,$O205)),COLUMNS($B$188:C205)))</f>
        <v>STUSIK MICHAŁ (2011)</v>
      </c>
      <c r="D205" s="263" t="str">
        <f t="array" ref="D205">IF($O205="","",INDEX(tabelka_2,SMALL(IF(zesp!$R$91:$R$143=$O205,ROW(zesp!$R$91:$R$143)-ROW(zesp!$R$91)+1),COUNTIF($O$188:$O205,$O205)),COLUMNS($B$188:P205)))</f>
        <v xml:space="preserve">SP Tarnawa Dolna </v>
      </c>
      <c r="E205" s="220">
        <f t="array" ref="E205">IF($O205="","",INDEX(tabelka_2,SMALL(IF(zesp!$R$91:$R$143=$O205,ROW(zesp!$R$91:$R$143)-ROW(zesp!$R$91)+1),COUNTIF($O$188:$O205,$O205)),COLUMNS($B$188:D205)))</f>
        <v>9.9</v>
      </c>
      <c r="F205" s="192">
        <f t="shared" si="8"/>
        <v>25</v>
      </c>
      <c r="H205" s="219">
        <f t="array" ref="H205">IF($O205="","",INDEX(tabelka_2,SMALL(IF(zesp!$R$91:$R$143=$O205,ROW(zesp!$R$91:$R$143)-ROW(zesp!$R$91)+1),COUNTIF($O$188:$O205,$O205)),COLUMNS($B$188:G205)))</f>
        <v>3.55</v>
      </c>
      <c r="I205" s="192">
        <f t="array" ref="I205">IF(OR(H205="",H205=0),"",IF(H205&lt;2.1,"",IF(J205=1,VLOOKUP(H205,ch_skok,2),IF(J205=2,VLOOKUP(H205,ch_wzw,2)))))</f>
        <v>23</v>
      </c>
      <c r="J205" s="209">
        <v>1</v>
      </c>
      <c r="K205" s="220">
        <f t="array" ref="K205">IF($O205="","",INDEX(tabelka_2,SMALL(IF(zesp!$R$91:$R$143=$O205,ROW(zesp!$R$91:$R$143)-ROW(zesp!$R$91)+1),COUNTIF($O$188:$O205,$O205)),COLUMNS($B$188:J205)))</f>
        <v>25</v>
      </c>
      <c r="L205" s="192">
        <f t="shared" si="9"/>
        <v>15</v>
      </c>
      <c r="M205" s="221"/>
      <c r="N205" s="192" t="str">
        <f t="array" ref="N205">IF(OR(M205="",M205&gt;"4:38,20"),"",VLOOKUP(M205,ch_1000,2))</f>
        <v/>
      </c>
      <c r="O205" s="192">
        <f t="array" ref="O205">IF(ROWS($O$11:O28)&gt;COUNT(zesp!$R$91:$R$141),"",LARGE(zesp!$R$91:$R$141,ROWS($O$11:O28)))</f>
        <v>63</v>
      </c>
      <c r="Q205">
        <f t="shared" si="10"/>
        <v>1</v>
      </c>
    </row>
    <row r="206" spans="2:17">
      <c r="B206" s="192">
        <f t="array" ref="B206">IF(O206="","",RANK(O206,$O$188:$O$351,0))</f>
        <v>17</v>
      </c>
      <c r="C206" s="334" t="str">
        <f t="array" ref="C206">IF($O206="","",INDEX(tabelka_2,SMALL(IF(zesp!$R$91:$R$143=$O206,ROW(zesp!$R$91:$R$143)-ROW(zesp!$R$91)+1),COUNTIF($O$188:$O206,$O206)),COLUMNS($B$188:C206)))</f>
        <v>KUREK OSKAR (2010)</v>
      </c>
      <c r="D206" s="263" t="str">
        <f t="array" ref="D206">IF($O206="","",INDEX(tabelka_2,SMALL(IF(zesp!$R$91:$R$143=$O206,ROW(zesp!$R$91:$R$143)-ROW(zesp!$R$91)+1),COUNTIF($O$188:$O206,$O206)),COLUMNS($B$188:P206)))</f>
        <v xml:space="preserve">SP Tarnawa Dolna </v>
      </c>
      <c r="E206" s="220">
        <f t="array" ref="E206">IF($O206="","",INDEX(tabelka_2,SMALL(IF(zesp!$R$91:$R$143=$O206,ROW(zesp!$R$91:$R$143)-ROW(zesp!$R$91)+1),COUNTIF($O$188:$O206,$O206)),COLUMNS($B$188:D206)))</f>
        <v>10</v>
      </c>
      <c r="F206" s="192">
        <f t="shared" si="8"/>
        <v>23</v>
      </c>
      <c r="H206" s="219">
        <f t="array" ref="H206">IF($O206="","",INDEX(tabelka_2,SMALL(IF(zesp!$R$91:$R$143=$O206,ROW(zesp!$R$91:$R$143)-ROW(zesp!$R$91)+1),COUNTIF($O$188:$O206,$O206)),COLUMNS($B$188:G206)))</f>
        <v>3.53</v>
      </c>
      <c r="I206" s="192">
        <f t="array" ref="I206">IF(OR(H206="",H206=0),"",IF(H206&lt;2.1,"",IF(J206=1,VLOOKUP(H206,ch_skok,2),IF(J206=2,VLOOKUP(H206,ch_wzw,2)))))</f>
        <v>23</v>
      </c>
      <c r="J206" s="209">
        <v>1</v>
      </c>
      <c r="K206" s="220">
        <f t="array" ref="K206">IF($O206="","",INDEX(tabelka_2,SMALL(IF(zesp!$R$91:$R$143=$O206,ROW(zesp!$R$91:$R$143)-ROW(zesp!$R$91)+1),COUNTIF($O$188:$O206,$O206)),COLUMNS($B$188:J206)))</f>
        <v>26</v>
      </c>
      <c r="L206" s="192">
        <f t="shared" si="9"/>
        <v>17</v>
      </c>
      <c r="M206" s="221"/>
      <c r="N206" s="192" t="str">
        <f t="array" ref="N206">IF(OR(M206="",M206&gt;"4:38,20"),"",VLOOKUP(M206,ch_1000,2))</f>
        <v/>
      </c>
      <c r="O206" s="192">
        <f t="array" ref="O206">IF(ROWS($O$11:O29)&gt;COUNT(zesp!$R$91:$R$141),"",LARGE(zesp!$R$91:$R$141,ROWS($O$11:O29)))</f>
        <v>63</v>
      </c>
      <c r="Q206">
        <f t="shared" si="10"/>
        <v>1</v>
      </c>
    </row>
    <row r="207" spans="2:17">
      <c r="B207" s="192">
        <f t="array" ref="B207">IF(O207="","",RANK(O207,$O$188:$O$351,0))</f>
        <v>20</v>
      </c>
      <c r="C207" s="334" t="str">
        <f t="array" ref="C207">IF($O207="","",INDEX(tabelka_2,SMALL(IF(zesp!$R$91:$R$143=$O207,ROW(zesp!$R$91:$R$143)-ROW(zesp!$R$91)+1),COUNTIF($O$188:$O207,$O207)),COLUMNS($B$188:C207)))</f>
        <v>KOCZERA Paweł (2010)</v>
      </c>
      <c r="D207" s="263" t="str">
        <f t="array" ref="D207">IF($O207="","",INDEX(tabelka_2,SMALL(IF(zesp!$R$91:$R$143=$O207,ROW(zesp!$R$91:$R$143)-ROW(zesp!$R$91)+1),COUNTIF($O$188:$O207,$O207)),COLUMNS($B$188:P207)))</f>
        <v xml:space="preserve">Sp1 Sanok </v>
      </c>
      <c r="E207" s="220">
        <f t="array" ref="E207">IF($O207="","",INDEX(tabelka_2,SMALL(IF(zesp!$R$91:$R$143=$O207,ROW(zesp!$R$91:$R$143)-ROW(zesp!$R$91)+1),COUNTIF($O$188:$O207,$O207)),COLUMNS($B$188:D207)))</f>
        <v>9.6</v>
      </c>
      <c r="F207" s="192">
        <f t="shared" si="8"/>
        <v>31</v>
      </c>
      <c r="H207" s="219">
        <f t="array" ref="H207">IF($O207="","",INDEX(tabelka_2,SMALL(IF(zesp!$R$91:$R$143=$O207,ROW(zesp!$R$91:$R$143)-ROW(zesp!$R$91)+1),COUNTIF($O$188:$O207,$O207)),COLUMNS($B$188:G207)))</f>
        <v>3.01</v>
      </c>
      <c r="I207" s="192">
        <f t="array" ref="I207">IF(OR(H207="",H207=0),"",IF(H207&lt;2.1,"",IF(J207=1,VLOOKUP(H207,ch_skok,2),IF(J207=2,VLOOKUP(H207,ch_wzw,2)))))</f>
        <v>10</v>
      </c>
      <c r="J207" s="209">
        <v>1</v>
      </c>
      <c r="K207" s="220">
        <f t="array" ref="K207">IF($O207="","",INDEX(tabelka_2,SMALL(IF(zesp!$R$91:$R$143=$O207,ROW(zesp!$R$91:$R$143)-ROW(zesp!$R$91)+1),COUNTIF($O$188:$O207,$O207)),COLUMNS($B$188:J207)))</f>
        <v>27</v>
      </c>
      <c r="L207" s="192">
        <f t="shared" si="9"/>
        <v>19</v>
      </c>
      <c r="M207" s="221"/>
      <c r="N207" s="192" t="str">
        <f t="array" ref="N207">IF(OR(M207="",M207&gt;"4:38,20"),"",VLOOKUP(M207,ch_1000,2))</f>
        <v/>
      </c>
      <c r="O207" s="192">
        <f t="array" ref="O207">IF(ROWS($O$11:O30)&gt;COUNT(zesp!$R$91:$R$141),"",LARGE(zesp!$R$91:$R$141,ROWS($O$11:O30)))</f>
        <v>60</v>
      </c>
      <c r="Q207">
        <f t="shared" si="10"/>
        <v>1</v>
      </c>
    </row>
    <row r="208" spans="2:17">
      <c r="B208" s="192">
        <f t="array" ref="B208">IF(O208="","",RANK(O208,$O$188:$O$351,0))</f>
        <v>21</v>
      </c>
      <c r="C208" s="334" t="str">
        <f t="array" ref="C208">IF($O208="","",INDEX(tabelka_2,SMALL(IF(zesp!$R$91:$R$143=$O208,ROW(zesp!$R$91:$R$143)-ROW(zesp!$R$91)+1),COUNTIF($O$188:$O208,$O208)),COLUMNS($B$188:C208)))</f>
        <v>WINNICKI ADAM (2011)</v>
      </c>
      <c r="D208" s="263" t="str">
        <f t="array" ref="D208">IF($O208="","",INDEX(tabelka_2,SMALL(IF(zesp!$R$91:$R$143=$O208,ROW(zesp!$R$91:$R$143)-ROW(zesp!$R$91)+1),COUNTIF($O$188:$O208,$O208)),COLUMNS($B$188:P208)))</f>
        <v xml:space="preserve">SMS Ustrzyki Dolne </v>
      </c>
      <c r="E208" s="220">
        <f t="array" ref="E208">IF($O208="","",INDEX(tabelka_2,SMALL(IF(zesp!$R$91:$R$143=$O208,ROW(zesp!$R$91:$R$143)-ROW(zesp!$R$91)+1),COUNTIF($O$188:$O208,$O208)),COLUMNS($B$188:D208)))</f>
        <v>9.5</v>
      </c>
      <c r="F208" s="192">
        <f t="shared" si="8"/>
        <v>33</v>
      </c>
      <c r="H208" s="219">
        <f t="array" ref="H208">IF($O208="","",INDEX(tabelka_2,SMALL(IF(zesp!$R$91:$R$143=$O208,ROW(zesp!$R$91:$R$143)-ROW(zesp!$R$91)+1),COUNTIF($O$188:$O208,$O208)),COLUMNS($B$188:G208)))</f>
        <v>3.43</v>
      </c>
      <c r="I208" s="192">
        <f t="array" ref="I208">IF(OR(H208="",H208=0),"",IF(H208&lt;2.1,"",IF(J208=1,VLOOKUP(H208,ch_skok,2),IF(J208=2,VLOOKUP(H208,ch_wzw,2)))))</f>
        <v>20</v>
      </c>
      <c r="J208" s="209">
        <v>1</v>
      </c>
      <c r="K208" s="220">
        <f t="array" ref="K208">IF($O208="","",INDEX(tabelka_2,SMALL(IF(zesp!$R$91:$R$143=$O208,ROW(zesp!$R$91:$R$143)-ROW(zesp!$R$91)+1),COUNTIF($O$188:$O208,$O208)),COLUMNS($B$188:J208)))</f>
        <v>20</v>
      </c>
      <c r="L208" s="192">
        <f t="shared" si="9"/>
        <v>5</v>
      </c>
      <c r="M208" s="221"/>
      <c r="N208" s="192" t="str">
        <f t="array" ref="N208">IF(OR(M208="",M208&gt;"4:38,20"),"",VLOOKUP(M208,ch_1000,2))</f>
        <v/>
      </c>
      <c r="O208" s="192">
        <f t="array" ref="O208">IF(ROWS($O$11:O31)&gt;COUNT(zesp!$R$91:$R$141),"",LARGE(zesp!$R$91:$R$141,ROWS($O$11:O31)))</f>
        <v>58</v>
      </c>
      <c r="Q208">
        <f t="shared" si="10"/>
        <v>1</v>
      </c>
    </row>
    <row r="209" spans="2:17">
      <c r="B209" s="192">
        <f t="array" ref="B209">IF(O209="","",RANK(O209,$O$188:$O$351,0))</f>
        <v>22</v>
      </c>
      <c r="C209" s="334" t="str">
        <f t="array" ref="C209">IF($O209="","",INDEX(tabelka_2,SMALL(IF(zesp!$R$91:$R$143=$O209,ROW(zesp!$R$91:$R$143)-ROW(zesp!$R$91)+1),COUNTIF($O$188:$O209,$O209)),COLUMNS($B$188:C209)))</f>
        <v>JUSZCZAK Mikołaj (2010)</v>
      </c>
      <c r="D209" s="263" t="str">
        <f t="array" ref="D209">IF($O209="","",INDEX(tabelka_2,SMALL(IF(zesp!$R$91:$R$143=$O209,ROW(zesp!$R$91:$R$143)-ROW(zesp!$R$91)+1),COUNTIF($O$188:$O209,$O209)),COLUMNS($B$188:P209)))</f>
        <v xml:space="preserve">Sp1 Sanok </v>
      </c>
      <c r="E209" s="220">
        <f t="array" ref="E209">IF($O209="","",INDEX(tabelka_2,SMALL(IF(zesp!$R$91:$R$143=$O209,ROW(zesp!$R$91:$R$143)-ROW(zesp!$R$91)+1),COUNTIF($O$188:$O209,$O209)),COLUMNS($B$188:D209)))</f>
        <v>9.8000000000000007</v>
      </c>
      <c r="F209" s="192">
        <f t="shared" si="8"/>
        <v>27</v>
      </c>
      <c r="H209" s="219">
        <f t="array" ref="H209">IF($O209="","",INDEX(tabelka_2,SMALL(IF(zesp!$R$91:$R$143=$O209,ROW(zesp!$R$91:$R$143)-ROW(zesp!$R$91)+1),COUNTIF($O$188:$O209,$O209)),COLUMNS($B$188:G209)))</f>
        <v>3.31</v>
      </c>
      <c r="I209" s="192">
        <f t="array" ref="I209">IF(OR(H209="",H209=0),"",IF(H209&lt;2.1,"",IF(J209=1,VLOOKUP(H209,ch_skok,2),IF(J209=2,VLOOKUP(H209,ch_wzw,2)))))</f>
        <v>17</v>
      </c>
      <c r="J209" s="209">
        <v>1</v>
      </c>
      <c r="K209" s="220">
        <f t="array" ref="K209">IF($O209="","",INDEX(tabelka_2,SMALL(IF(zesp!$R$91:$R$143=$O209,ROW(zesp!$R$91:$R$143)-ROW(zesp!$R$91)+1),COUNTIF($O$188:$O209,$O209)),COLUMNS($B$188:J209)))</f>
        <v>24</v>
      </c>
      <c r="L209" s="192">
        <f t="shared" si="9"/>
        <v>13</v>
      </c>
      <c r="M209" s="221"/>
      <c r="N209" s="192" t="str">
        <f t="array" ref="N209">IF(OR(M209="",M209&gt;"4:38,20"),"",VLOOKUP(M209,ch_1000,2))</f>
        <v/>
      </c>
      <c r="O209" s="192">
        <f t="array" ref="O209">IF(ROWS($O$11:O32)&gt;COUNT(zesp!$R$91:$R$141),"",LARGE(zesp!$R$91:$R$141,ROWS($O$11:O32)))</f>
        <v>57</v>
      </c>
      <c r="Q209">
        <f t="shared" si="10"/>
        <v>1</v>
      </c>
    </row>
    <row r="210" spans="2:17">
      <c r="B210" s="192">
        <f t="array" ref="B210">IF(O210="","",RANK(O210,$O$188:$O$351,0))</f>
        <v>23</v>
      </c>
      <c r="C210" s="334" t="str">
        <f t="array" ref="C210">IF($O210="","",INDEX(tabelka_2,SMALL(IF(zesp!$R$91:$R$143=$O210,ROW(zesp!$R$91:$R$143)-ROW(zesp!$R$91)+1),COUNTIF($O$188:$O210,$O210)),COLUMNS($B$188:C210)))</f>
        <v>BANASIEWICZ Gabriel (2011)</v>
      </c>
      <c r="D210" s="263" t="str">
        <f t="array" ref="D210">IF($O210="","",INDEX(tabelka_2,SMALL(IF(zesp!$R$91:$R$143=$O210,ROW(zesp!$R$91:$R$143)-ROW(zesp!$R$91)+1),COUNTIF($O$188:$O210,$O210)),COLUMNS($B$188:P210)))</f>
        <v xml:space="preserve">SP3 Sanok </v>
      </c>
      <c r="E210" s="220">
        <f t="array" ref="E210">IF($O210="","",INDEX(tabelka_2,SMALL(IF(zesp!$R$91:$R$143=$O210,ROW(zesp!$R$91:$R$143)-ROW(zesp!$R$91)+1),COUNTIF($O$188:$O210,$O210)),COLUMNS($B$188:D210)))</f>
        <v>10.4</v>
      </c>
      <c r="F210" s="192">
        <f t="shared" si="8"/>
        <v>15</v>
      </c>
      <c r="H210" s="219">
        <f t="array" ref="H210">IF($O210="","",INDEX(tabelka_2,SMALL(IF(zesp!$R$91:$R$143=$O210,ROW(zesp!$R$91:$R$143)-ROW(zesp!$R$91)+1),COUNTIF($O$188:$O210,$O210)),COLUMNS($B$188:G210)))</f>
        <v>3.2</v>
      </c>
      <c r="I210" s="192">
        <f t="array" ref="I210">IF(H210="","",IF(J210=1,VLOOKUP(H210,ch_skok,2),IF(J210=2,VLOOKUP(H210,ch_wzw,2))))</f>
        <v>14</v>
      </c>
      <c r="J210" s="209">
        <v>1</v>
      </c>
      <c r="K210" s="220">
        <f t="array" ref="K210">IF($O210="","",INDEX(tabelka_2,SMALL(IF(zesp!$R$91:$R$143=$O210,ROW(zesp!$R$91:$R$143)-ROW(zesp!$R$91)+1),COUNTIF($O$188:$O210,$O210)),COLUMNS($B$188:K210)))</f>
        <v>27</v>
      </c>
      <c r="L210" s="192">
        <f t="shared" si="9"/>
        <v>19</v>
      </c>
      <c r="M210" s="221">
        <f t="array" ref="M210">IF($O210="","",INDEX(tabelka_2,SMALL(IF(zesp!$R$91:$R$143=$O210,ROW(zesp!$R$91:$R$143)-ROW(zesp!$R$91)+1),COUNTIF($O$188:$O210,$O210)),COLUMNS($B$188:M210)))</f>
        <v>0</v>
      </c>
      <c r="N210" s="192" t="e">
        <f t="array" ref="N210">IF(OR(M210="",M210&gt;"4:38,20"),"",VLOOKUP(M210,ch_1000,2))</f>
        <v>#N/A</v>
      </c>
      <c r="O210" s="192">
        <f t="array" ref="O210">IF(ROWS($O$11:O33)&gt;COUNT(zesp!$R$91:$R$141),"",LARGE(zesp!$R$91:$R$141,ROWS($O$11:O33)))</f>
        <v>56</v>
      </c>
      <c r="Q210">
        <f t="shared" si="10"/>
        <v>1</v>
      </c>
    </row>
    <row r="211" spans="2:17">
      <c r="B211" s="192">
        <f t="array" ref="B211">IF(O211="","",RANK(O211,$O$188:$O$351,0))</f>
        <v>24</v>
      </c>
      <c r="C211" s="334" t="str">
        <f t="array" ref="C211">IF($O211="","",INDEX(tabelka_2,SMALL(IF(zesp!$R$91:$R$143=$O211,ROW(zesp!$R$91:$R$143)-ROW(zesp!$R$91)+1),COUNTIF($O$188:$O211,$O211)),COLUMNS($B$188:C211)))</f>
        <v>KIELAR Bartosz (2010)</v>
      </c>
      <c r="D211" s="263" t="str">
        <f t="array" ref="D211">IF($O211="","",INDEX(tabelka_2,SMALL(IF(zesp!$R$91:$R$143=$O211,ROW(zesp!$R$91:$R$143)-ROW(zesp!$R$91)+1),COUNTIF($O$188:$O211,$O211)),COLUMNS($B$188:P211)))</f>
        <v xml:space="preserve">SP4 Sanok </v>
      </c>
      <c r="E211" s="220">
        <f t="array" ref="E211">IF($O211="","",INDEX(tabelka_2,SMALL(IF(zesp!$R$91:$R$143=$O211,ROW(zesp!$R$91:$R$143)-ROW(zesp!$R$91)+1),COUNTIF($O$188:$O211,$O211)),COLUMNS($B$188:D211)))</f>
        <v>9.5</v>
      </c>
      <c r="F211" s="192">
        <f t="shared" si="8"/>
        <v>33</v>
      </c>
      <c r="H211" s="219">
        <f t="array" ref="H211">IF($O211="","",INDEX(tabelka_2,SMALL(IF(zesp!$R$91:$R$143=$O211,ROW(zesp!$R$91:$R$143)-ROW(zesp!$R$91)+1),COUNTIF($O$188:$O211,$O211)),COLUMNS($B$188:G211)))</f>
        <v>3.21</v>
      </c>
      <c r="I211" s="192">
        <f t="array" ref="I211">IF(H211="","",IF(J211=1,VLOOKUP(H211,ch_skok,2),IF(J211=2,VLOOKUP(H211,ch_wzw,2))))</f>
        <v>15</v>
      </c>
      <c r="J211" s="209">
        <v>1</v>
      </c>
      <c r="K211" s="220">
        <f t="array" ref="K211">IF($O211="","",INDEX(tabelka_2,SMALL(IF(zesp!$R$91:$R$143=$O211,ROW(zesp!$R$91:$R$143)-ROW(zesp!$R$91)+1),COUNTIF($O$188:$O211,$O211)),COLUMNS($B$188:K211)))</f>
        <v>7</v>
      </c>
      <c r="L211" s="192" t="str">
        <f t="shared" si="9"/>
        <v/>
      </c>
      <c r="M211" s="221">
        <f t="array" ref="M211">IF($O211="","",INDEX(tabelka_2,SMALL(IF(zesp!$R$91:$R$143=$O211,ROW(zesp!$R$91:$R$143)-ROW(zesp!$R$91)+1),COUNTIF($O$188:$O211,$O211)),COLUMNS($B$188:M211)))</f>
        <v>0</v>
      </c>
      <c r="N211" s="192" t="e">
        <f t="array" ref="N211">IF(OR(M211="",M211&gt;"4:38,20"),"",VLOOKUP(M211,ch_1000,2))</f>
        <v>#N/A</v>
      </c>
      <c r="O211" s="192">
        <f t="array" ref="O211">IF(ROWS($O$11:O34)&gt;COUNT(zesp!$R$91:$R$141),"",LARGE(zesp!$R$91:$R$141,ROWS($O$11:O34)))</f>
        <v>55</v>
      </c>
      <c r="Q211">
        <f t="shared" si="10"/>
        <v>1</v>
      </c>
    </row>
    <row r="212" spans="2:17">
      <c r="B212" s="192">
        <f t="array" ref="B212">IF(O212="","",RANK(O212,$O$188:$O$351,0))</f>
        <v>25</v>
      </c>
      <c r="C212" s="334" t="str">
        <f t="array" ref="C212">IF($O212="","",INDEX(tabelka_2,SMALL(IF(zesp!$R$91:$R$143=$O212,ROW(zesp!$R$91:$R$143)-ROW(zesp!$R$91)+1),COUNTIF($O$188:$O212,$O212)),COLUMNS($B$188:C212)))</f>
        <v>WĄTRÓBSKI Franciszek (2010)</v>
      </c>
      <c r="D212" s="263" t="str">
        <f t="array" ref="D212">IF($O212="","",INDEX(tabelka_2,SMALL(IF(zesp!$R$91:$R$143=$O212,ROW(zesp!$R$91:$R$143)-ROW(zesp!$R$91)+1),COUNTIF($O$188:$O212,$O212)),COLUMNS($B$188:P212)))</f>
        <v xml:space="preserve">SP Blizne </v>
      </c>
      <c r="E212" s="220">
        <f t="array" ref="E212">IF($O212="","",INDEX(tabelka_2,SMALL(IF(zesp!$R$91:$R$143=$O212,ROW(zesp!$R$91:$R$143)-ROW(zesp!$R$91)+1),COUNTIF($O$188:$O212,$O212)),COLUMNS($B$188:D212)))</f>
        <v>10.4</v>
      </c>
      <c r="F212" s="192">
        <f t="shared" si="8"/>
        <v>15</v>
      </c>
      <c r="H212" s="219">
        <f t="array" ref="H212">IF($O212="","",INDEX(tabelka_2,SMALL(IF(zesp!$R$91:$R$143=$O212,ROW(zesp!$R$91:$R$143)-ROW(zesp!$R$91)+1),COUNTIF($O$188:$O212,$O212)),COLUMNS($B$188:G212)))</f>
        <v>3.25</v>
      </c>
      <c r="I212" s="192">
        <f t="array" ref="I212">IF(H212="","",IF(J212=1,VLOOKUP(H212,ch_skok,2),IF(J212=2,VLOOKUP(H212,ch_wzw,2))))</f>
        <v>16</v>
      </c>
      <c r="J212" s="209">
        <v>1</v>
      </c>
      <c r="K212" s="220">
        <f t="array" ref="K212">IF($O212="","",INDEX(tabelka_2,SMALL(IF(zesp!$R$91:$R$143=$O212,ROW(zesp!$R$91:$R$143)-ROW(zesp!$R$91)+1),COUNTIF($O$188:$O212,$O212)),COLUMNS($B$188:K212)))</f>
        <v>23</v>
      </c>
      <c r="L212" s="192">
        <f t="shared" si="9"/>
        <v>11</v>
      </c>
      <c r="M212" s="221">
        <f t="array" ref="M212">IF($O212="","",INDEX(tabelka_2,SMALL(IF(zesp!$R$91:$R$143=$O212,ROW(zesp!$R$91:$R$143)-ROW(zesp!$R$91)+1),COUNTIF($O$188:$O212,$O212)),COLUMNS($B$188:M212)))</f>
        <v>0</v>
      </c>
      <c r="N212" s="192" t="e">
        <f t="array" ref="N212">IF(OR(M212="",M212&gt;"4:38,20"),"",VLOOKUP(M212,ch_1000,2))</f>
        <v>#N/A</v>
      </c>
      <c r="O212" s="192">
        <f t="array" ref="O212">IF(ROWS($O$11:O35)&gt;COUNT(zesp!$R$91:$R$141),"",LARGE(zesp!$R$91:$R$141,ROWS($O$11:O35)))</f>
        <v>54</v>
      </c>
      <c r="Q212">
        <f t="shared" si="10"/>
        <v>1</v>
      </c>
    </row>
    <row r="213" spans="2:17">
      <c r="B213" s="192">
        <f t="array" ref="B213">IF(O213="","",RANK(O213,$O$188:$O$351,0))</f>
        <v>26</v>
      </c>
      <c r="C213" s="334" t="str">
        <f t="array" ref="C213">IF($O213="","",INDEX(tabelka_2,SMALL(IF(zesp!$R$91:$R$143=$O213,ROW(zesp!$R$91:$R$143)-ROW(zesp!$R$91)+1),COUNTIF($O$188:$O213,$O213)),COLUMNS($B$188:C213)))</f>
        <v>HANUS Filip (2010)</v>
      </c>
      <c r="D213" s="263" t="str">
        <f t="array" ref="D213">IF($O213="","",INDEX(tabelka_2,SMALL(IF(zesp!$R$91:$R$143=$O213,ROW(zesp!$R$91:$R$143)-ROW(zesp!$R$91)+1),COUNTIF($O$188:$O213,$O213)),COLUMNS($B$188:P213)))</f>
        <v xml:space="preserve">SP Besko </v>
      </c>
      <c r="E213" s="220">
        <f t="array" ref="E213">IF($O213="","",INDEX(tabelka_2,SMALL(IF(zesp!$R$91:$R$143=$O213,ROW(zesp!$R$91:$R$143)-ROW(zesp!$R$91)+1),COUNTIF($O$188:$O213,$O213)),COLUMNS($B$188:D213)))</f>
        <v>9.5</v>
      </c>
      <c r="F213" s="192">
        <f t="shared" si="8"/>
        <v>33</v>
      </c>
      <c r="H213" s="219">
        <f t="array" ref="H213">IF($O213="","",INDEX(tabelka_2,SMALL(IF(zesp!$R$91:$R$143=$O213,ROW(zesp!$R$91:$R$143)-ROW(zesp!$R$91)+1),COUNTIF($O$188:$O213,$O213)),COLUMNS($B$188:G213)))</f>
        <v>3.18</v>
      </c>
      <c r="I213" s="192">
        <f t="array" ref="I213">IF(H213="","",IF(J213=1,VLOOKUP(H213,ch_skok,2),IF(J213=2,VLOOKUP(H213,ch_wzw,2))))</f>
        <v>14</v>
      </c>
      <c r="J213" s="209">
        <v>1</v>
      </c>
      <c r="K213" s="220">
        <f t="array" ref="K213">IF($O213="","",INDEX(tabelka_2,SMALL(IF(zesp!$R$91:$R$143=$O213,ROW(zesp!$R$91:$R$143)-ROW(zesp!$R$91)+1),COUNTIF($O$188:$O213,$O213)),COLUMNS($B$188:K213)))</f>
        <v>5</v>
      </c>
      <c r="L213" s="192" t="str">
        <f t="shared" si="9"/>
        <v/>
      </c>
      <c r="M213" s="221">
        <f t="array" ref="M213">IF($O213="","",INDEX(tabelka_2,SMALL(IF(zesp!$R$91:$R$143=$O213,ROW(zesp!$R$91:$R$143)-ROW(zesp!$R$91)+1),COUNTIF($O$188:$O213,$O213)),COLUMNS($B$188:M213)))</f>
        <v>0</v>
      </c>
      <c r="N213" s="192" t="e">
        <f t="array" ref="N213">IF(OR(M213="",M213&gt;"4:38,20"),"",VLOOKUP(M213,ch_1000,2))</f>
        <v>#N/A</v>
      </c>
      <c r="O213" s="192">
        <f t="array" ref="O213">IF(ROWS($O$188:O213)&gt;COUNT(zesp!$R$91:$R$143),"",LARGE(zesp!$R$91:$R$143,ROWS($O$188:O213)))</f>
        <v>52</v>
      </c>
      <c r="Q213">
        <f t="shared" si="10"/>
        <v>1</v>
      </c>
    </row>
    <row r="214" spans="2:17">
      <c r="B214" s="192">
        <f t="array" ref="B214">IF(O214="","",RANK(O214,$O$188:$O$351,0))</f>
        <v>27</v>
      </c>
      <c r="C214" s="334" t="str">
        <f t="array" ref="C214">IF($O214="","",INDEX(tabelka_2,SMALL(IF(zesp!$R$91:$R$143=$O214,ROW(zesp!$R$91:$R$143)-ROW(zesp!$R$91)+1),COUNTIF($O$188:$O214,$O214)),COLUMNS($B$188:C214)))</f>
        <v>KUŹNAR Miłosz (2010)</v>
      </c>
      <c r="D214" s="263" t="str">
        <f t="array" ref="D214">IF($O214="","",INDEX(tabelka_2,SMALL(IF(zesp!$R$91:$R$143=$O214,ROW(zesp!$R$91:$R$143)-ROW(zesp!$R$91)+1),COUNTIF($O$188:$O214,$O214)),COLUMNS($B$188:P214)))</f>
        <v xml:space="preserve">SP Blizne </v>
      </c>
      <c r="E214" s="220">
        <f t="array" ref="E214">IF($O214="","",INDEX(tabelka_2,SMALL(IF(zesp!$R$91:$R$143=$O214,ROW(zesp!$R$91:$R$143)-ROW(zesp!$R$91)+1),COUNTIF($O$188:$O214,$O214)),COLUMNS($B$188:D214)))</f>
        <v>9.9</v>
      </c>
      <c r="F214" s="192">
        <f t="shared" si="8"/>
        <v>25</v>
      </c>
      <c r="H214" s="219">
        <f t="array" ref="H214">IF($O214="","",INDEX(tabelka_2,SMALL(IF(zesp!$R$91:$R$143=$O214,ROW(zesp!$R$91:$R$143)-ROW(zesp!$R$91)+1),COUNTIF($O$188:$O214,$O214)),COLUMNS($B$188:G214)))</f>
        <v>3.54</v>
      </c>
      <c r="I214" s="192">
        <f t="array" ref="I214">IF(H214="","",IF(J214=1,VLOOKUP(H214,ch_skok,2),IF(J214=2,VLOOKUP(H214,ch_wzw,2))))</f>
        <v>23</v>
      </c>
      <c r="J214" s="209">
        <v>1</v>
      </c>
      <c r="K214" s="220">
        <f t="array" ref="K214">IF($O214="","",INDEX(tabelka_2,SMALL(IF(zesp!$R$91:$R$143=$O214,ROW(zesp!$R$91:$R$143)-ROW(zesp!$R$91)+1),COUNTIF($O$188:$O214,$O214)),COLUMNS($B$188:K214)))</f>
        <v>3</v>
      </c>
      <c r="L214" s="192" t="str">
        <f t="shared" si="9"/>
        <v/>
      </c>
      <c r="M214" s="221">
        <f t="array" ref="M214">IF($O214="","",INDEX(tabelka_2,SMALL(IF(zesp!$R$91:$R$143=$O214,ROW(zesp!$R$91:$R$143)-ROW(zesp!$R$91)+1),COUNTIF($O$188:$O214,$O214)),COLUMNS($B$188:M214)))</f>
        <v>0</v>
      </c>
      <c r="N214" s="192" t="e">
        <f t="array" ref="N214">IF(OR(M214="",M214&gt;"4:38,20"),"",VLOOKUP(M214,ch_1000,2))</f>
        <v>#N/A</v>
      </c>
      <c r="O214" s="192">
        <f t="array" ref="O214">IF(ROWS($O$188:O214)&gt;COUNT(zesp!$R$91:$R$143),"",LARGE(zesp!$R$91:$R$143,ROWS($O$188:O214)))</f>
        <v>51</v>
      </c>
      <c r="Q214">
        <f t="shared" si="10"/>
        <v>1</v>
      </c>
    </row>
    <row r="215" spans="2:17">
      <c r="B215" s="192">
        <f t="array" ref="B215">IF(O215="","",RANK(O215,$O$188:$O$351,0))</f>
        <v>28</v>
      </c>
      <c r="C215" s="334" t="str">
        <f t="array" ref="C215">IF($O215="","",INDEX(tabelka_2,SMALL(IF(zesp!$R$91:$R$143=$O215,ROW(zesp!$R$91:$R$143)-ROW(zesp!$R$91)+1),COUNTIF($O$188:$O215,$O215)),COLUMNS($B$188:C215)))</f>
        <v>KOWALSKI Kacper (2010)</v>
      </c>
      <c r="D215" s="263" t="str">
        <f t="array" ref="D215">IF($O215="","",INDEX(tabelka_2,SMALL(IF(zesp!$R$91:$R$143=$O215,ROW(zesp!$R$91:$R$143)-ROW(zesp!$R$91)+1),COUNTIF($O$188:$O215,$O215)),COLUMNS($B$188:P215)))</f>
        <v xml:space="preserve">SP4 Sanok </v>
      </c>
      <c r="E215" s="220">
        <f t="array" ref="E215">IF($O215="","",INDEX(tabelka_2,SMALL(IF(zesp!$R$91:$R$143=$O215,ROW(zesp!$R$91:$R$143)-ROW(zesp!$R$91)+1),COUNTIF($O$188:$O215,$O215)),COLUMNS($B$188:D215)))</f>
        <v>10.7</v>
      </c>
      <c r="F215" s="192">
        <f t="shared" si="8"/>
        <v>9</v>
      </c>
      <c r="H215" s="219">
        <f t="array" ref="H215">IF($O215="","",INDEX(tabelka_2,SMALL(IF(zesp!$R$91:$R$143=$O215,ROW(zesp!$R$91:$R$143)-ROW(zesp!$R$91)+1),COUNTIF($O$188:$O215,$O215)),COLUMNS($B$188:G215)))</f>
        <v>3.17</v>
      </c>
      <c r="I215" s="192">
        <f t="array" ref="I215">IF(H215="","",IF(J215=1,VLOOKUP(H215,ch_skok,2),IF(J215=2,VLOOKUP(H215,ch_wzw,2))))</f>
        <v>14</v>
      </c>
      <c r="J215" s="209">
        <v>1</v>
      </c>
      <c r="K215" s="220">
        <f t="array" ref="K215">IF($O215="","",INDEX(tabelka_2,SMALL(IF(zesp!$R$91:$R$143=$O215,ROW(zesp!$R$91:$R$143)-ROW(zesp!$R$91)+1),COUNTIF($O$188:$O215,$O215)),COLUMNS($B$188:K215)))</f>
        <v>25</v>
      </c>
      <c r="L215" s="192">
        <f t="shared" si="9"/>
        <v>15</v>
      </c>
      <c r="M215" s="221">
        <f t="array" ref="M215">IF($O215="","",INDEX(tabelka_2,SMALL(IF(zesp!$R$91:$R$143=$O215,ROW(zesp!$R$91:$R$143)-ROW(zesp!$R$91)+1),COUNTIF($O$188:$O215,$O215)),COLUMNS($B$188:M215)))</f>
        <v>0</v>
      </c>
      <c r="N215" s="192" t="e">
        <f t="array" ref="N215">IF(OR(M215="",M215&gt;"4:38,20"),"",VLOOKUP(M215,ch_1000,2))</f>
        <v>#N/A</v>
      </c>
      <c r="O215" s="192">
        <f t="array" ref="O215">IF(ROWS($O$188:O215)&gt;COUNT(zesp!$R$91:$R$143),"",LARGE(zesp!$R$91:$R$143,ROWS($O$188:O215)))</f>
        <v>48</v>
      </c>
      <c r="Q215">
        <f t="shared" si="10"/>
        <v>1</v>
      </c>
    </row>
    <row r="216" spans="2:17">
      <c r="B216" s="192">
        <f t="array" ref="B216">IF(O216="","",RANK(O216,$O$188:$O$351,0))</f>
        <v>29</v>
      </c>
      <c r="C216" s="334" t="str">
        <f t="array" ref="C216">IF($O216="","",INDEX(tabelka_2,SMALL(IF(zesp!$R$91:$R$143=$O216,ROW(zesp!$R$91:$R$143)-ROW(zesp!$R$91)+1),COUNTIF($O$188:$O216,$O216)),COLUMNS($B$188:C216)))</f>
        <v>SENUŚ Gabriel (2010)</v>
      </c>
      <c r="D216" s="263" t="str">
        <f t="array" ref="D216">IF($O216="","",INDEX(tabelka_2,SMALL(IF(zesp!$R$91:$R$143=$O216,ROW(zesp!$R$91:$R$143)-ROW(zesp!$R$91)+1),COUNTIF($O$188:$O216,$O216)),COLUMNS($B$188:P216)))</f>
        <v xml:space="preserve">SP3 Sanok </v>
      </c>
      <c r="E216" s="220">
        <f t="array" ref="E216">IF($O216="","",INDEX(tabelka_2,SMALL(IF(zesp!$R$91:$R$143=$O216,ROW(zesp!$R$91:$R$143)-ROW(zesp!$R$91)+1),COUNTIF($O$188:$O216,$O216)),COLUMNS($B$188:D216)))</f>
        <v>9.8000000000000007</v>
      </c>
      <c r="F216" s="192">
        <f t="shared" si="8"/>
        <v>27</v>
      </c>
      <c r="H216" s="219">
        <f t="array" ref="H216">IF($O216="","",INDEX(tabelka_2,SMALL(IF(zesp!$R$91:$R$143=$O216,ROW(zesp!$R$91:$R$143)-ROW(zesp!$R$91)+1),COUNTIF($O$188:$O216,$O216)),COLUMNS($B$188:G216)))</f>
        <v>3.37</v>
      </c>
      <c r="I216" s="192">
        <f t="array" ref="I216">IF(H216="","",IF(J216=1,VLOOKUP(H216,ch_skok,2),IF(J216=2,VLOOKUP(H216,ch_wzw,2))))</f>
        <v>19</v>
      </c>
      <c r="J216" s="209">
        <v>1</v>
      </c>
      <c r="K216" s="220">
        <f t="array" ref="K216">IF($O216="","",INDEX(tabelka_2,SMALL(IF(zesp!$R$91:$R$143=$O216,ROW(zesp!$R$91:$R$143)-ROW(zesp!$R$91)+1),COUNTIF($O$188:$O216,$O216)),COLUMNS($B$188:K216)))</f>
        <v>1</v>
      </c>
      <c r="L216" s="192" t="str">
        <f t="shared" si="9"/>
        <v/>
      </c>
      <c r="M216" s="221">
        <f t="array" ref="M216">IF($O216="","",INDEX(tabelka_2,SMALL(IF(zesp!$R$91:$R$143=$O216,ROW(zesp!$R$91:$R$143)-ROW(zesp!$R$91)+1),COUNTIF($O$188:$O216,$O216)),COLUMNS($B$188:M216)))</f>
        <v>0</v>
      </c>
      <c r="N216" s="192" t="e">
        <f t="array" ref="N216">IF(OR(M216="",M216&gt;"4:38,20"),"",VLOOKUP(M216,ch_1000,2))</f>
        <v>#N/A</v>
      </c>
      <c r="O216" s="192">
        <f t="array" ref="O216">IF(ROWS($O$188:O216)&gt;COUNT(zesp!$R$91:$R$143),"",LARGE(zesp!$R$91:$R$143,ROWS($O$188:O216)))</f>
        <v>47</v>
      </c>
      <c r="Q216">
        <f t="shared" si="10"/>
        <v>1</v>
      </c>
    </row>
    <row r="217" spans="2:17">
      <c r="B217" s="192">
        <f t="array" ref="B217">IF(O217="","",RANK(O217,$O$188:$O$351,0))</f>
        <v>29</v>
      </c>
      <c r="C217" s="334" t="str">
        <f t="array" ref="C217">IF($O217="","",INDEX(tabelka_2,SMALL(IF(zesp!$R$91:$R$143=$O217,ROW(zesp!$R$91:$R$143)-ROW(zesp!$R$91)+1),COUNTIF($O$188:$O217,$O217)),COLUMNS($B$188:C217)))</f>
        <v>CZOPOR Bartosz (2010)</v>
      </c>
      <c r="D217" s="263" t="str">
        <f t="array" ref="D217">IF($O217="","",INDEX(tabelka_2,SMALL(IF(zesp!$R$91:$R$143=$O217,ROW(zesp!$R$91:$R$143)-ROW(zesp!$R$91)+1),COUNTIF($O$188:$O217,$O217)),COLUMNS($B$188:P217)))</f>
        <v xml:space="preserve">SP4 Sanok </v>
      </c>
      <c r="E217" s="220">
        <f t="array" ref="E217">IF($O217="","",INDEX(tabelka_2,SMALL(IF(zesp!$R$91:$R$143=$O217,ROW(zesp!$R$91:$R$143)-ROW(zesp!$R$91)+1),COUNTIF($O$188:$O217,$O217)),COLUMNS($B$188:D217)))</f>
        <v>10.199999999999999</v>
      </c>
      <c r="F217" s="192">
        <f t="shared" si="8"/>
        <v>19</v>
      </c>
      <c r="H217" s="219">
        <f t="array" ref="H217">IF($O217="","",INDEX(tabelka_2,SMALL(IF(zesp!$R$91:$R$143=$O217,ROW(zesp!$R$91:$R$143)-ROW(zesp!$R$91)+1),COUNTIF($O$188:$O217,$O217)),COLUMNS($B$188:G217)))</f>
        <v>3.02</v>
      </c>
      <c r="I217" s="192">
        <f t="array" ref="I217">IF(H217="","",IF(J217=1,VLOOKUP(H217,ch_skok,2),IF(J217=2,VLOOKUP(H217,ch_wzw,2))))</f>
        <v>11</v>
      </c>
      <c r="J217" s="209">
        <v>1</v>
      </c>
      <c r="K217" s="220">
        <f t="array" ref="K217">IF($O217="","",INDEX(tabelka_2,SMALL(IF(zesp!$R$91:$R$143=$O217,ROW(zesp!$R$91:$R$143)-ROW(zesp!$R$91)+1),COUNTIF($O$188:$O217,$O217)),COLUMNS($B$188:K217)))</f>
        <v>17</v>
      </c>
      <c r="L217" s="192" t="str">
        <f t="shared" si="9"/>
        <v/>
      </c>
      <c r="M217" s="221">
        <f t="array" ref="M217">IF($O217="","",INDEX(tabelka_2,SMALL(IF(zesp!$R$91:$R$143=$O217,ROW(zesp!$R$91:$R$143)-ROW(zesp!$R$91)+1),COUNTIF($O$188:$O217,$O217)),COLUMNS($B$188:M217)))</f>
        <v>0</v>
      </c>
      <c r="N217" s="192" t="e">
        <f t="array" ref="N217">IF(OR(M217="",M217&gt;"4:38,20"),"",VLOOKUP(M217,ch_1000,2))</f>
        <v>#N/A</v>
      </c>
      <c r="O217" s="192">
        <f t="array" ref="O217">IF(ROWS($O$188:O217)&gt;COUNT(zesp!$R$91:$R$143),"",LARGE(zesp!$R$91:$R$143,ROWS($O$188:O217)))</f>
        <v>47</v>
      </c>
      <c r="Q217">
        <f t="shared" si="10"/>
        <v>1</v>
      </c>
    </row>
    <row r="218" spans="2:17">
      <c r="B218" s="192">
        <f t="array" ref="B218">IF(O218="","",RANK(O218,$O$188:$O$351,0))</f>
        <v>31</v>
      </c>
      <c r="C218" s="334" t="str">
        <f t="array" ref="C218">IF($O218="","",INDEX(tabelka_2,SMALL(IF(zesp!$R$91:$R$143=$O218,ROW(zesp!$R$91:$R$143)-ROW(zesp!$R$91)+1),COUNTIF($O$188:$O218,$O218)),COLUMNS($B$188:C218)))</f>
        <v>CZECH Adam (2010)</v>
      </c>
      <c r="D218" s="263" t="str">
        <f t="array" ref="D218">IF($O218="","",INDEX(tabelka_2,SMALL(IF(zesp!$R$91:$R$143=$O218,ROW(zesp!$R$91:$R$143)-ROW(zesp!$R$91)+1),COUNTIF($O$188:$O218,$O218)),COLUMNS($B$188:P218)))</f>
        <v xml:space="preserve">SP Besko </v>
      </c>
      <c r="E218" s="220">
        <f t="array" ref="E218">IF($O218="","",INDEX(tabelka_2,SMALL(IF(zesp!$R$91:$R$143=$O218,ROW(zesp!$R$91:$R$143)-ROW(zesp!$R$91)+1),COUNTIF($O$188:$O218,$O218)),COLUMNS($B$188:D218)))</f>
        <v>10.1</v>
      </c>
      <c r="F218" s="192">
        <f t="shared" si="8"/>
        <v>21</v>
      </c>
      <c r="H218" s="219">
        <f t="array" ref="H218">IF($O218="","",INDEX(tabelka_2,SMALL(IF(zesp!$R$91:$R$143=$O218,ROW(zesp!$R$91:$R$143)-ROW(zesp!$R$91)+1),COUNTIF($O$188:$O218,$O218)),COLUMNS($B$188:G218)))</f>
        <v>3.36</v>
      </c>
      <c r="I218" s="192">
        <f t="array" ref="I218">IF(H218="","",IF(J218=1,VLOOKUP(H218,ch_skok,2),IF(J218=2,VLOOKUP(H218,ch_wzw,2))))</f>
        <v>18</v>
      </c>
      <c r="J218" s="209">
        <v>1</v>
      </c>
      <c r="K218" s="220">
        <f t="array" ref="K218">IF($O218="","",INDEX(tabelka_2,SMALL(IF(zesp!$R$91:$R$143=$O218,ROW(zesp!$R$91:$R$143)-ROW(zesp!$R$91)+1),COUNTIF($O$188:$O218,$O218)),COLUMNS($B$188:K218)))</f>
        <v>7</v>
      </c>
      <c r="L218" s="192" t="str">
        <f t="shared" si="9"/>
        <v/>
      </c>
      <c r="M218" s="221">
        <f t="array" ref="M218">IF($O218="","",INDEX(tabelka_2,SMALL(IF(zesp!$R$91:$R$143=$O218,ROW(zesp!$R$91:$R$143)-ROW(zesp!$R$91)+1),COUNTIF($O$188:$O218,$O218)),COLUMNS($B$188:M218)))</f>
        <v>0</v>
      </c>
      <c r="N218" s="192" t="e">
        <f t="array" ref="N218">IF(OR(M218="",M218&gt;"4:38,20"),"",VLOOKUP(M218,ch_1000,2))</f>
        <v>#N/A</v>
      </c>
      <c r="O218" s="192">
        <f t="array" ref="O218">IF(ROWS($O$188:O218)&gt;COUNT(zesp!$R$91:$R$143),"",LARGE(zesp!$R$91:$R$143,ROWS($O$188:O218)))</f>
        <v>46</v>
      </c>
      <c r="Q218">
        <f t="shared" si="10"/>
        <v>1</v>
      </c>
    </row>
    <row r="219" spans="2:17">
      <c r="B219" s="192">
        <f t="array" ref="B219">IF(O219="","",RANK(O219,$O$188:$O$351,0))</f>
        <v>32</v>
      </c>
      <c r="C219" s="334" t="str">
        <f t="array" ref="C219">IF($O219="","",INDEX(tabelka_2,SMALL(IF(zesp!$R$91:$R$143=$O219,ROW(zesp!$R$91:$R$143)-ROW(zesp!$R$91)+1),COUNTIF($O$188:$O219,$O219)),COLUMNS($B$188:C219)))</f>
        <v>PRZYBYŁOWICZ MARCEL (2010)</v>
      </c>
      <c r="D219" s="263" t="str">
        <f t="array" ref="D219">IF($O219="","",INDEX(tabelka_2,SMALL(IF(zesp!$R$91:$R$143=$O219,ROW(zesp!$R$91:$R$143)-ROW(zesp!$R$91)+1),COUNTIF($O$188:$O219,$O219)),COLUMNS($B$188:P219)))</f>
        <v xml:space="preserve">SP Tarnawa Dolna </v>
      </c>
      <c r="E219" s="220">
        <f t="array" ref="E219">IF($O219="","",INDEX(tabelka_2,SMALL(IF(zesp!$R$91:$R$143=$O219,ROW(zesp!$R$91:$R$143)-ROW(zesp!$R$91)+1),COUNTIF($O$188:$O219,$O219)),COLUMNS($B$188:D219)))</f>
        <v>9.5</v>
      </c>
      <c r="F219" s="192">
        <f t="shared" si="8"/>
        <v>33</v>
      </c>
      <c r="H219" s="219">
        <f t="array" ref="H219">IF($O219="","",INDEX(tabelka_2,SMALL(IF(zesp!$R$91:$R$143=$O219,ROW(zesp!$R$91:$R$143)-ROW(zesp!$R$91)+1),COUNTIF($O$188:$O219,$O219)),COLUMNS($B$188:G219)))</f>
        <v>3.1</v>
      </c>
      <c r="I219" s="192">
        <f t="array" ref="I219">IF(H219="","",IF(J219=1,VLOOKUP(H219,ch_skok,2),IF(J219=2,VLOOKUP(H219,ch_wzw,2))))</f>
        <v>12</v>
      </c>
      <c r="J219" s="209">
        <v>1</v>
      </c>
      <c r="K219" s="220">
        <f t="array" ref="K219">IF($O219="","",INDEX(tabelka_2,SMALL(IF(zesp!$R$91:$R$143=$O219,ROW(zesp!$R$91:$R$143)-ROW(zesp!$R$91)+1),COUNTIF($O$188:$O219,$O219)),COLUMNS($B$188:K219)))</f>
        <v>0</v>
      </c>
      <c r="L219" s="192" t="str">
        <f t="shared" si="9"/>
        <v/>
      </c>
      <c r="M219" s="221">
        <f t="array" ref="M219">IF($O219="","",INDEX(tabelka_2,SMALL(IF(zesp!$R$91:$R$143=$O219,ROW(zesp!$R$91:$R$143)-ROW(zesp!$R$91)+1),COUNTIF($O$188:$O219,$O219)),COLUMNS($B$188:M219)))</f>
        <v>0</v>
      </c>
      <c r="N219" s="192" t="e">
        <f t="array" ref="N219">IF(OR(M219="",M219&gt;"4:38,20"),"",VLOOKUP(M219,ch_1000,2))</f>
        <v>#N/A</v>
      </c>
      <c r="O219" s="192">
        <f t="array" ref="O219">IF(ROWS($O$188:O219)&gt;COUNT(zesp!$R$91:$R$143),"",LARGE(zesp!$R$91:$R$143,ROWS($O$188:O219)))</f>
        <v>45</v>
      </c>
      <c r="Q219">
        <f t="shared" si="10"/>
        <v>1</v>
      </c>
    </row>
    <row r="220" spans="2:17">
      <c r="B220" s="192">
        <f t="array" ref="B220">IF(O220="","",RANK(O220,$O$188:$O$351,0))</f>
        <v>33</v>
      </c>
      <c r="C220" s="334" t="str">
        <f t="array" ref="C220">IF($O220="","",INDEX(tabelka_2,SMALL(IF(zesp!$R$91:$R$143=$O220,ROW(zesp!$R$91:$R$143)-ROW(zesp!$R$91)+1),COUNTIF($O$188:$O220,$O220)),COLUMNS($B$188:C220)))</f>
        <v>WOJDYŁA Jan (2011)</v>
      </c>
      <c r="D220" s="263" t="str">
        <f t="array" ref="D220">IF($O220="","",INDEX(tabelka_2,SMALL(IF(zesp!$R$91:$R$143=$O220,ROW(zesp!$R$91:$R$143)-ROW(zesp!$R$91)+1),COUNTIF($O$188:$O220,$O220)),COLUMNS($B$188:P220)))</f>
        <v xml:space="preserve">SP3 Sanok </v>
      </c>
      <c r="E220" s="220">
        <f t="array" ref="E220">IF($O220="","",INDEX(tabelka_2,SMALL(IF(zesp!$R$91:$R$143=$O220,ROW(zesp!$R$91:$R$143)-ROW(zesp!$R$91)+1),COUNTIF($O$188:$O220,$O220)),COLUMNS($B$188:D220)))</f>
        <v>10.199999999999999</v>
      </c>
      <c r="F220" s="192">
        <f t="shared" si="8"/>
        <v>19</v>
      </c>
      <c r="H220" s="219">
        <f t="array" ref="H220">IF($O220="","",INDEX(tabelka_2,SMALL(IF(zesp!$R$91:$R$143=$O220,ROW(zesp!$R$91:$R$143)-ROW(zesp!$R$91)+1),COUNTIF($O$188:$O220,$O220)),COLUMNS($B$188:G220)))</f>
        <v>3.26</v>
      </c>
      <c r="I220" s="192">
        <f t="array" ref="I220">IF(H220="","",IF(J220=1,VLOOKUP(H220,ch_skok,2),IF(J220=2,VLOOKUP(H220,ch_wzw,2))))</f>
        <v>16</v>
      </c>
      <c r="J220" s="209">
        <v>1</v>
      </c>
      <c r="K220" s="220">
        <f t="array" ref="K220">IF($O220="","",INDEX(tabelka_2,SMALL(IF(zesp!$R$91:$R$143=$O220,ROW(zesp!$R$91:$R$143)-ROW(zesp!$R$91)+1),COUNTIF($O$188:$O220,$O220)),COLUMNS($B$188:K220)))</f>
        <v>9</v>
      </c>
      <c r="L220" s="192" t="str">
        <f t="shared" ref="L220:L251" si="11">IF(OR(K220="",K220&lt;18),"",VLOOKUP(K220,ch_p,2))</f>
        <v/>
      </c>
      <c r="M220" s="221">
        <f t="array" ref="M220">IF($O220="","",INDEX(tabelka_2,SMALL(IF(zesp!$R$91:$R$143=$O220,ROW(zesp!$R$91:$R$143)-ROW(zesp!$R$91)+1),COUNTIF($O$188:$O220,$O220)),COLUMNS($B$188:M220)))</f>
        <v>0</v>
      </c>
      <c r="N220" s="192" t="e">
        <f t="array" ref="N220">IF(OR(M220="",M220&gt;"4:38,20"),"",VLOOKUP(M220,ch_1000,2))</f>
        <v>#N/A</v>
      </c>
      <c r="O220" s="192">
        <f t="array" ref="O220">IF(ROWS($O$188:O220)&gt;COUNT(zesp!$R$91:$R$143),"",LARGE(zesp!$R$91:$R$143,ROWS($O$188:O220)))</f>
        <v>44</v>
      </c>
      <c r="Q220">
        <f t="shared" si="10"/>
        <v>1</v>
      </c>
    </row>
    <row r="221" spans="2:17">
      <c r="B221" s="192">
        <f t="array" ref="B221">IF(O221="","",RANK(O221,$O$188:$O$351,0))</f>
        <v>33</v>
      </c>
      <c r="C221" s="334" t="str">
        <f t="array" ref="C221">IF($O221="","",INDEX(tabelka_2,SMALL(IF(zesp!$R$91:$R$143=$O221,ROW(zesp!$R$91:$R$143)-ROW(zesp!$R$91)+1),COUNTIF($O$188:$O221,$O221)),COLUMNS($B$188:C221)))</f>
        <v>SADLIK ALEX (2010)</v>
      </c>
      <c r="D221" s="263" t="str">
        <f t="array" ref="D221">IF($O221="","",INDEX(tabelka_2,SMALL(IF(zesp!$R$91:$R$143=$O221,ROW(zesp!$R$91:$R$143)-ROW(zesp!$R$91)+1),COUNTIF($O$188:$O221,$O221)),COLUMNS($B$188:P221)))</f>
        <v xml:space="preserve">SP Tarnawa Dolna </v>
      </c>
      <c r="E221" s="220">
        <f t="array" ref="E221">IF($O221="","",INDEX(tabelka_2,SMALL(IF(zesp!$R$91:$R$143=$O221,ROW(zesp!$R$91:$R$143)-ROW(zesp!$R$91)+1),COUNTIF($O$188:$O221,$O221)),COLUMNS($B$188:D221)))</f>
        <v>10.8</v>
      </c>
      <c r="F221" s="192">
        <f t="shared" si="8"/>
        <v>7</v>
      </c>
      <c r="H221" s="219">
        <f t="array" ref="H221">IF($O221="","",INDEX(tabelka_2,SMALL(IF(zesp!$R$91:$R$143=$O221,ROW(zesp!$R$91:$R$143)-ROW(zesp!$R$91)+1),COUNTIF($O$188:$O221,$O221)),COLUMNS($B$188:G221)))</f>
        <v>3.2</v>
      </c>
      <c r="I221" s="192">
        <f t="array" ref="I221">IF(H221="","",IF(J221=1,VLOOKUP(H221,ch_skok,2),IF(J221=2,VLOOKUP(H221,ch_wzw,2))))</f>
        <v>14</v>
      </c>
      <c r="J221" s="209">
        <v>1</v>
      </c>
      <c r="K221" s="220">
        <f t="array" ref="K221">IF($O221="","",INDEX(tabelka_2,SMALL(IF(zesp!$R$91:$R$143=$O221,ROW(zesp!$R$91:$R$143)-ROW(zesp!$R$91)+1),COUNTIF($O$188:$O221,$O221)),COLUMNS($B$188:K221)))</f>
        <v>23</v>
      </c>
      <c r="L221" s="192">
        <f t="shared" si="11"/>
        <v>11</v>
      </c>
      <c r="M221" s="221">
        <f t="array" ref="M221">IF($O221="","",INDEX(tabelka_2,SMALL(IF(zesp!$R$91:$R$143=$O221,ROW(zesp!$R$91:$R$143)-ROW(zesp!$R$91)+1),COUNTIF($O$188:$O221,$O221)),COLUMNS($B$188:M221)))</f>
        <v>0</v>
      </c>
      <c r="N221" s="192" t="e">
        <f t="array" ref="N221">IF(OR(M221="",M221&gt;"4:38,20"),"",VLOOKUP(M221,ch_1000,2))</f>
        <v>#N/A</v>
      </c>
      <c r="O221" s="192">
        <f t="array" ref="O221">IF(ROWS($O$188:O221)&gt;COUNT(zesp!$R$91:$R$143),"",LARGE(zesp!$R$91:$R$143,ROWS($O$188:O221)))</f>
        <v>44</v>
      </c>
      <c r="Q221">
        <f t="shared" si="10"/>
        <v>1</v>
      </c>
    </row>
    <row r="222" spans="2:17">
      <c r="B222" s="192">
        <f t="array" ref="B222">IF(O222="","",RANK(O222,$O$188:$O$351,0))</f>
        <v>35</v>
      </c>
      <c r="C222" s="334" t="str">
        <f t="array" ref="C222">IF($O222="","",INDEX(tabelka_2,SMALL(IF(zesp!$R$91:$R$143=$O222,ROW(zesp!$R$91:$R$143)-ROW(zesp!$R$91)+1),COUNTIF($O$188:$O222,$O222)),COLUMNS($B$188:C222)))</f>
        <v>STAPIŃSKI Wiktor (2010)</v>
      </c>
      <c r="D222" s="263" t="str">
        <f t="array" ref="D222">IF($O222="","",INDEX(tabelka_2,SMALL(IF(zesp!$R$91:$R$143=$O222,ROW(zesp!$R$91:$R$143)-ROW(zesp!$R$91)+1),COUNTIF($O$188:$O222,$O222)),COLUMNS($B$188:P222)))</f>
        <v xml:space="preserve">SP Besko </v>
      </c>
      <c r="E222" s="220">
        <f t="array" ref="E222">IF($O222="","",INDEX(tabelka_2,SMALL(IF(zesp!$R$91:$R$143=$O222,ROW(zesp!$R$91:$R$143)-ROW(zesp!$R$91)+1),COUNTIF($O$188:$O222,$O222)),COLUMNS($B$188:D222)))</f>
        <v>10.6</v>
      </c>
      <c r="F222" s="192">
        <f t="shared" si="8"/>
        <v>11</v>
      </c>
      <c r="H222" s="219">
        <f t="array" ref="H222">IF($O222="","",INDEX(tabelka_2,SMALL(IF(zesp!$R$91:$R$143=$O222,ROW(zesp!$R$91:$R$143)-ROW(zesp!$R$91)+1),COUNTIF($O$188:$O222,$O222)),COLUMNS($B$188:G222)))</f>
        <v>3.18</v>
      </c>
      <c r="I222" s="192">
        <f t="array" ref="I222">IF(H222="","",IF(J222=1,VLOOKUP(H222,ch_skok,2),IF(J222=2,VLOOKUP(H222,ch_wzw,2))))</f>
        <v>14</v>
      </c>
      <c r="J222" s="209">
        <v>1</v>
      </c>
      <c r="K222" s="220">
        <f t="array" ref="K222">IF($O222="","",INDEX(tabelka_2,SMALL(IF(zesp!$R$91:$R$143=$O222,ROW(zesp!$R$91:$R$143)-ROW(zesp!$R$91)+1),COUNTIF($O$188:$O222,$O222)),COLUMNS($B$188:K222)))</f>
        <v>17</v>
      </c>
      <c r="L222" s="192" t="str">
        <f t="shared" si="11"/>
        <v/>
      </c>
      <c r="M222" s="221">
        <f t="array" ref="M222">IF($O222="","",INDEX(tabelka_2,SMALL(IF(zesp!$R$91:$R$143=$O222,ROW(zesp!$R$91:$R$143)-ROW(zesp!$R$91)+1),COUNTIF($O$188:$O222,$O222)),COLUMNS($B$188:M222)))</f>
        <v>0</v>
      </c>
      <c r="N222" s="192" t="e">
        <f t="array" ref="N222">IF(OR(M222="",M222&gt;"4:38,20"),"",VLOOKUP(M222,ch_1000,2))</f>
        <v>#N/A</v>
      </c>
      <c r="O222" s="192">
        <f t="array" ref="O222">IF(ROWS($O$188:O222)&gt;COUNT(zesp!$R$91:$R$143),"",LARGE(zesp!$R$91:$R$143,ROWS($O$188:O222)))</f>
        <v>42</v>
      </c>
      <c r="Q222">
        <f t="shared" si="10"/>
        <v>1</v>
      </c>
    </row>
    <row r="223" spans="2:17">
      <c r="B223" s="192">
        <f t="array" ref="B223">IF(O223="","",RANK(O223,$O$188:$O$351,0))</f>
        <v>36</v>
      </c>
      <c r="C223" s="334" t="str">
        <f t="array" ref="C223">IF($O223="","",INDEX(tabelka_2,SMALL(IF(zesp!$R$91:$R$143=$O223,ROW(zesp!$R$91:$R$143)-ROW(zesp!$R$91)+1),COUNTIF($O$188:$O223,$O223)),COLUMNS($B$188:C223)))</f>
        <v>SKIBA Wiktor (2010)</v>
      </c>
      <c r="D223" s="263" t="str">
        <f t="array" ref="D223">IF($O223="","",INDEX(tabelka_2,SMALL(IF(zesp!$R$91:$R$143=$O223,ROW(zesp!$R$91:$R$143)-ROW(zesp!$R$91)+1),COUNTIF($O$188:$O223,$O223)),COLUMNS($B$188:P223)))</f>
        <v xml:space="preserve">SP4 Sanok </v>
      </c>
      <c r="E223" s="220">
        <f t="array" ref="E223">IF($O223="","",INDEX(tabelka_2,SMALL(IF(zesp!$R$91:$R$143=$O223,ROW(zesp!$R$91:$R$143)-ROW(zesp!$R$91)+1),COUNTIF($O$188:$O223,$O223)),COLUMNS($B$188:D223)))</f>
        <v>10.8</v>
      </c>
      <c r="F223" s="192">
        <f t="shared" si="8"/>
        <v>7</v>
      </c>
      <c r="H223" s="219">
        <f t="array" ref="H223">IF($O223="","",INDEX(tabelka_2,SMALL(IF(zesp!$R$91:$R$143=$O223,ROW(zesp!$R$91:$R$143)-ROW(zesp!$R$91)+1),COUNTIF($O$188:$O223,$O223)),COLUMNS($B$188:G223)))</f>
        <v>3.13</v>
      </c>
      <c r="I223" s="192">
        <f t="array" ref="I223">IF(H223="","",IF(J223=1,VLOOKUP(H223,ch_skok,2),IF(J223=2,VLOOKUP(H223,ch_wzw,2))))</f>
        <v>13</v>
      </c>
      <c r="J223" s="209">
        <v>1</v>
      </c>
      <c r="K223" s="220">
        <f t="array" ref="K223">IF($O223="","",INDEX(tabelka_2,SMALL(IF(zesp!$R$91:$R$143=$O223,ROW(zesp!$R$91:$R$143)-ROW(zesp!$R$91)+1),COUNTIF($O$188:$O223,$O223)),COLUMNS($B$188:K223)))</f>
        <v>19</v>
      </c>
      <c r="L223" s="192">
        <f t="shared" si="11"/>
        <v>3</v>
      </c>
      <c r="M223" s="221">
        <f t="array" ref="M223">IF($O223="","",INDEX(tabelka_2,SMALL(IF(zesp!$R$91:$R$143=$O223,ROW(zesp!$R$91:$R$143)-ROW(zesp!$R$91)+1),COUNTIF($O$188:$O223,$O223)),COLUMNS($B$188:M223)))</f>
        <v>0</v>
      </c>
      <c r="N223" s="192" t="e">
        <f t="array" ref="N223">IF(OR(M223="",M223&gt;"4:38,20"),"",VLOOKUP(M223,ch_1000,2))</f>
        <v>#N/A</v>
      </c>
      <c r="O223" s="192">
        <f t="array" ref="O223">IF(ROWS($O$188:O223)&gt;COUNT(zesp!$R$91:$R$143),"",LARGE(zesp!$R$91:$R$143,ROWS($O$188:O223)))</f>
        <v>39</v>
      </c>
      <c r="Q223">
        <f t="shared" si="10"/>
        <v>1</v>
      </c>
    </row>
    <row r="224" spans="2:17">
      <c r="B224" s="192">
        <f t="array" ref="B224">IF(O224="","",RANK(O224,$O$188:$O$351,0))</f>
        <v>37</v>
      </c>
      <c r="C224" s="334" t="str">
        <f t="array" ref="C224">IF($O224="","",INDEX(tabelka_2,SMALL(IF(zesp!$R$91:$R$143=$O224,ROW(zesp!$R$91:$R$143)-ROW(zesp!$R$91)+1),COUNTIF($O$188:$O224,$O224)),COLUMNS($B$188:C224)))</f>
        <v>BANAŚ Jakub (2010)</v>
      </c>
      <c r="D224" s="263" t="str">
        <f t="array" ref="D224">IF($O224="","",INDEX(tabelka_2,SMALL(IF(zesp!$R$91:$R$143=$O224,ROW(zesp!$R$91:$R$143)-ROW(zesp!$R$91)+1),COUNTIF($O$188:$O224,$O224)),COLUMNS($B$188:P224)))</f>
        <v xml:space="preserve">SP Besko </v>
      </c>
      <c r="E224" s="220">
        <f t="array" ref="E224">IF($O224="","",INDEX(tabelka_2,SMALL(IF(zesp!$R$91:$R$143=$O224,ROW(zesp!$R$91:$R$143)-ROW(zesp!$R$91)+1),COUNTIF($O$188:$O224,$O224)),COLUMNS($B$188:D224)))</f>
        <v>10.3</v>
      </c>
      <c r="F224" s="192">
        <f t="shared" si="8"/>
        <v>17</v>
      </c>
      <c r="H224" s="219">
        <f t="array" ref="H224">IF($O224="","",INDEX(tabelka_2,SMALL(IF(zesp!$R$91:$R$143=$O224,ROW(zesp!$R$91:$R$143)-ROW(zesp!$R$91)+1),COUNTIF($O$188:$O224,$O224)),COLUMNS($B$188:G224)))</f>
        <v>3.08</v>
      </c>
      <c r="I224" s="192">
        <f t="array" ref="I224">IF(H224="","",IF(J224=1,VLOOKUP(H224,ch_skok,2),IF(J224=2,VLOOKUP(H224,ch_wzw,2))))</f>
        <v>12</v>
      </c>
      <c r="J224" s="209">
        <v>1</v>
      </c>
      <c r="K224" s="220">
        <f t="array" ref="K224">IF($O224="","",INDEX(tabelka_2,SMALL(IF(zesp!$R$91:$R$143=$O224,ROW(zesp!$R$91:$R$143)-ROW(zesp!$R$91)+1),COUNTIF($O$188:$O224,$O224)),COLUMNS($B$188:K224)))</f>
        <v>9</v>
      </c>
      <c r="L224" s="192" t="str">
        <f t="shared" si="11"/>
        <v/>
      </c>
      <c r="M224" s="221">
        <f t="array" ref="M224">IF($O224="","",INDEX(tabelka_2,SMALL(IF(zesp!$R$91:$R$143=$O224,ROW(zesp!$R$91:$R$143)-ROW(zesp!$R$91)+1),COUNTIF($O$188:$O224,$O224)),COLUMNS($B$188:M224)))</f>
        <v>0</v>
      </c>
      <c r="N224" s="192" t="e">
        <f t="array" ref="N224">IF(OR(M224="",M224&gt;"4:38,20"),"",VLOOKUP(M224,ch_1000,2))</f>
        <v>#N/A</v>
      </c>
      <c r="O224" s="192">
        <f t="array" ref="O224">IF(ROWS($O$188:O224)&gt;COUNT(zesp!$R$91:$R$143),"",LARGE(zesp!$R$91:$R$143,ROWS($O$188:O224)))</f>
        <v>38</v>
      </c>
      <c r="Q224">
        <f t="shared" si="10"/>
        <v>1</v>
      </c>
    </row>
    <row r="225" spans="2:17">
      <c r="B225" s="192">
        <f t="array" ref="B225">IF(O225="","",RANK(O225,$O$188:$O$351,0))</f>
        <v>38</v>
      </c>
      <c r="C225" s="334" t="str">
        <f t="array" ref="C225">IF($O225="","",INDEX(tabelka_2,SMALL(IF(zesp!$R$91:$R$143=$O225,ROW(zesp!$R$91:$R$143)-ROW(zesp!$R$91)+1),COUNTIF($O$188:$O225,$O225)),COLUMNS($B$188:C225)))</f>
        <v>CZERNIEWICZ PIOTR (2010)</v>
      </c>
      <c r="D225" s="263" t="str">
        <f t="array" ref="D225">IF($O225="","",INDEX(tabelka_2,SMALL(IF(zesp!$R$91:$R$143=$O225,ROW(zesp!$R$91:$R$143)-ROW(zesp!$R$91)+1),COUNTIF($O$188:$O225,$O225)),COLUMNS($B$188:P225)))</f>
        <v xml:space="preserve">SP Tarnawa Dolna </v>
      </c>
      <c r="E225" s="220">
        <f t="array" ref="E225">IF($O225="","",INDEX(tabelka_2,SMALL(IF(zesp!$R$91:$R$143=$O225,ROW(zesp!$R$91:$R$143)-ROW(zesp!$R$91)+1),COUNTIF($O$188:$O225,$O225)),COLUMNS($B$188:D225)))</f>
        <v>9.6999999999999993</v>
      </c>
      <c r="F225" s="192">
        <f t="shared" si="8"/>
        <v>29</v>
      </c>
      <c r="H225" s="219"/>
      <c r="I225" s="192"/>
      <c r="J225" s="209">
        <v>1</v>
      </c>
      <c r="K225" s="220">
        <f t="array" ref="K225">IF($O225="","",INDEX(tabelka_2,SMALL(IF(zesp!$R$91:$R$143=$O225,ROW(zesp!$R$91:$R$143)-ROW(zesp!$R$91)+1),COUNTIF($O$188:$O225,$O225)),COLUMNS($B$188:K225)))</f>
        <v>5</v>
      </c>
      <c r="L225" s="192" t="str">
        <f t="shared" si="11"/>
        <v/>
      </c>
      <c r="M225" s="221">
        <f t="array" ref="M225">IF($O225="","",INDEX(tabelka_2,SMALL(IF(zesp!$R$91:$R$143=$O225,ROW(zesp!$R$91:$R$143)-ROW(zesp!$R$91)+1),COUNTIF($O$188:$O225,$O225)),COLUMNS($B$188:M225)))</f>
        <v>0</v>
      </c>
      <c r="N225" s="192" t="e">
        <f t="array" ref="N225">IF(OR(M225="",M225&gt;"4:38,20"),"",VLOOKUP(M225,ch_1000,2))</f>
        <v>#N/A</v>
      </c>
      <c r="O225" s="192">
        <f t="array" ref="O225">IF(ROWS($O$188:O225)&gt;COUNT(zesp!$R$91:$R$143),"",LARGE(zesp!$R$91:$R$143,ROWS($O$188:O225)))</f>
        <v>34</v>
      </c>
      <c r="Q225">
        <f t="shared" si="10"/>
        <v>1</v>
      </c>
    </row>
    <row r="226" spans="2:17">
      <c r="B226" s="192">
        <f t="array" ref="B226">IF(O226="","",RANK(O226,$O$188:$O$351,0))</f>
        <v>39</v>
      </c>
      <c r="C226" s="334" t="str">
        <f t="array" ref="C226">IF($O226="","",INDEX(tabelka_2,SMALL(IF(zesp!$R$91:$R$143=$O226,ROW(zesp!$R$91:$R$143)-ROW(zesp!$R$91)+1),COUNTIF($O$188:$O226,$O226)),COLUMNS($B$188:C226)))</f>
        <v>BURCZYK Łukasz (2010)</v>
      </c>
      <c r="D226" s="263" t="str">
        <f t="array" ref="D226">IF($O226="","",INDEX(tabelka_2,SMALL(IF(zesp!$R$91:$R$143=$O226,ROW(zesp!$R$91:$R$143)-ROW(zesp!$R$91)+1),COUNTIF($O$188:$O226,$O226)),COLUMNS($B$188:P226)))</f>
        <v xml:space="preserve">Sp1 Sanok </v>
      </c>
      <c r="E226" s="220">
        <f t="array" ref="E226">IF($O226="","",INDEX(tabelka_2,SMALL(IF(zesp!$R$91:$R$143=$O226,ROW(zesp!$R$91:$R$143)-ROW(zesp!$R$91)+1),COUNTIF($O$188:$O226,$O226)),COLUMNS($B$188:D226)))</f>
        <v>10.4</v>
      </c>
      <c r="F226" s="192">
        <f t="shared" si="8"/>
        <v>15</v>
      </c>
      <c r="H226" s="219">
        <f t="array" ref="H226">IF($O226="","",INDEX(tabelka_2,SMALL(IF(zesp!$R$91:$R$143=$O226,ROW(zesp!$R$91:$R$143)-ROW(zesp!$R$91)+1),COUNTIF($O$188:$O226,$O226)),COLUMNS($B$188:G226)))</f>
        <v>3.16</v>
      </c>
      <c r="I226" s="192">
        <f t="array" ref="I226">IF(H226="","",IF(J226=1,VLOOKUP(H226,ch_skok,2),IF(J226=2,VLOOKUP(H226,ch_wzw,2))))</f>
        <v>13</v>
      </c>
      <c r="J226" s="209">
        <v>1</v>
      </c>
      <c r="K226" s="220">
        <f t="array" ref="K226">IF($O226="","",INDEX(tabelka_2,SMALL(IF(zesp!$R$91:$R$143=$O226,ROW(zesp!$R$91:$R$143)-ROW(zesp!$R$91)+1),COUNTIF($O$188:$O226,$O226)),COLUMNS($B$188:K226)))</f>
        <v>5</v>
      </c>
      <c r="L226" s="192" t="str">
        <f t="shared" si="11"/>
        <v/>
      </c>
      <c r="M226" s="221">
        <f t="array" ref="M226">IF($O226="","",INDEX(tabelka_2,SMALL(IF(zesp!$R$91:$R$143=$O226,ROW(zesp!$R$91:$R$143)-ROW(zesp!$R$91)+1),COUNTIF($O$188:$O226,$O226)),COLUMNS($B$188:M226)))</f>
        <v>0</v>
      </c>
      <c r="N226" s="192" t="e">
        <f t="array" ref="N226">IF(OR(M226="",M226&gt;"4:38,20"),"",VLOOKUP(M226,ch_1000,2))</f>
        <v>#N/A</v>
      </c>
      <c r="O226" s="192">
        <f t="array" ref="O226">IF(ROWS($O$188:O226)&gt;COUNT(zesp!$R$91:$R$143),"",LARGE(zesp!$R$91:$R$143,ROWS($O$188:O226)))</f>
        <v>33</v>
      </c>
      <c r="Q226">
        <f t="shared" si="10"/>
        <v>1</v>
      </c>
    </row>
    <row r="227" spans="2:17">
      <c r="B227" s="192" t="str">
        <f t="array" ref="B227">IF(O227="","",RANK(O227,$O$188:$O$351,0))</f>
        <v/>
      </c>
      <c r="C227" s="334" t="str">
        <f t="array" ref="C227">IF($O227="","",INDEX(tabelka_2,SMALL(IF(zesp!$R$91:$R$143=$O227,ROW(zesp!$R$91:$R$143)-ROW(zesp!$R$91)+1),COUNTIF($O$188:$O227,$O227)),COLUMNS($B$188:C227)))</f>
        <v/>
      </c>
      <c r="D227" s="207"/>
      <c r="E227" s="220" t="str">
        <f t="array" ref="E227">IF($O227="","",INDEX(tabelka_2,SMALL(IF(zesp!$R$91:$R$143=$O227,ROW(zesp!$R$91:$R$143)-ROW(zesp!$R$91)+1),COUNTIF($O$188:$O227,$O227)),COLUMNS($B$188:D227)))</f>
        <v/>
      </c>
      <c r="F227" s="192" t="str">
        <f t="shared" si="8"/>
        <v/>
      </c>
      <c r="H227" s="219" t="str">
        <f t="array" ref="H227">IF($O227="","",INDEX(tabelka_2,SMALL(IF(zesp!$R$91:$R$143=$O227,ROW(zesp!$R$91:$R$143)-ROW(zesp!$R$91)+1),COUNTIF($O$188:$O227,$O227)),COLUMNS($B$188:G227)))</f>
        <v/>
      </c>
      <c r="I227" s="192" t="str">
        <f t="array" ref="I227">IF(H227="","",IF(J227=1,VLOOKUP(H227,ch_skok,2),IF(J227=2,VLOOKUP(H227,ch_wzw,2))))</f>
        <v/>
      </c>
      <c r="J227" s="209">
        <v>1</v>
      </c>
      <c r="K227" s="220" t="str">
        <f t="array" ref="K227">IF($O227="","",INDEX(tabelka_2,SMALL(IF(zesp!$R$91:$R$143=$O227,ROW(zesp!$R$91:$R$143)-ROW(zesp!$R$91)+1),COUNTIF($O$188:$O227,$O227)),COLUMNS($B$188:K227)))</f>
        <v/>
      </c>
      <c r="L227" s="192" t="str">
        <f t="shared" si="11"/>
        <v/>
      </c>
      <c r="M227" s="221" t="str">
        <f t="array" ref="M227">IF($O227="","",INDEX(tabelka_2,SMALL(IF(zesp!$R$91:$R$143=$O227,ROW(zesp!$R$91:$R$143)-ROW(zesp!$R$91)+1),COUNTIF($O$188:$O227,$O227)),COLUMNS($B$188:M227)))</f>
        <v/>
      </c>
      <c r="N227" s="192" t="str">
        <f t="array" ref="N227">IF(OR(M227="",M227&gt;"4:38,20"),"",VLOOKUP(M227,ch_1000,2))</f>
        <v/>
      </c>
      <c r="O227" s="192" t="str">
        <f t="array" ref="O227">IF(ROWS($O$188:O227)&gt;COUNT(zesp!$R$91:$R$143),"",LARGE(zesp!$R$91:$R$143,ROWS($O$188:O227)))</f>
        <v/>
      </c>
      <c r="Q227" t="str">
        <f t="shared" si="10"/>
        <v/>
      </c>
    </row>
    <row r="228" spans="2:17">
      <c r="B228" s="192" t="str">
        <f t="array" ref="B228">IF(O228="","",RANK(O228,$O$188:$O$351,0))</f>
        <v/>
      </c>
      <c r="C228" s="334" t="str">
        <f t="array" ref="C228">IF($O228="","",INDEX(tabelka_2,SMALL(IF(zesp!$R$91:$R$143=$O228,ROW(zesp!$R$91:$R$143)-ROW(zesp!$R$91)+1),COUNTIF($O$188:$O228,$O228)),COLUMNS($B$188:C228)))</f>
        <v/>
      </c>
      <c r="D228" s="207"/>
      <c r="E228" s="220" t="str">
        <f t="array" ref="E228">IF($O228="","",INDEX(tabelka_2,SMALL(IF(zesp!$R$91:$R$143=$O228,ROW(zesp!$R$91:$R$143)-ROW(zesp!$R$91)+1),COUNTIF($O$188:$O228,$O228)),COLUMNS($B$188:D228)))</f>
        <v/>
      </c>
      <c r="F228" s="192" t="str">
        <f t="shared" si="8"/>
        <v/>
      </c>
      <c r="H228" s="219" t="str">
        <f t="array" ref="H228">IF($O228="","",INDEX(tabelka_2,SMALL(IF(zesp!$R$91:$R$143=$O228,ROW(zesp!$R$91:$R$143)-ROW(zesp!$R$91)+1),COUNTIF($O$188:$O228,$O228)),COLUMNS($B$188:G228)))</f>
        <v/>
      </c>
      <c r="I228" s="192" t="str">
        <f t="array" ref="I228">IF(H228="","",IF(J228=1,VLOOKUP(H228,ch_skok,2),IF(J228=2,VLOOKUP(H228,ch_wzw,2))))</f>
        <v/>
      </c>
      <c r="J228" s="209">
        <v>1</v>
      </c>
      <c r="K228" s="220" t="str">
        <f t="array" ref="K228">IF($O228="","",INDEX(tabelka_2,SMALL(IF(zesp!$R$91:$R$143=$O228,ROW(zesp!$R$91:$R$143)-ROW(zesp!$R$91)+1),COUNTIF($O$188:$O228,$O228)),COLUMNS($B$188:K228)))</f>
        <v/>
      </c>
      <c r="L228" s="192" t="str">
        <f t="shared" si="11"/>
        <v/>
      </c>
      <c r="M228" s="221" t="str">
        <f t="array" ref="M228">IF($O228="","",INDEX(tabelka_2,SMALL(IF(zesp!$R$91:$R$143=$O228,ROW(zesp!$R$91:$R$143)-ROW(zesp!$R$91)+1),COUNTIF($O$188:$O228,$O228)),COLUMNS($B$188:M228)))</f>
        <v/>
      </c>
      <c r="N228" s="192" t="str">
        <f t="array" ref="N228">IF(OR(M228="",M228&gt;"4:38,20"),"",VLOOKUP(M228,ch_1000,2))</f>
        <v/>
      </c>
      <c r="O228" s="192" t="str">
        <f t="array" ref="O228">IF(ROWS($O$188:O228)&gt;COUNT(zesp!$R$91:$R$143),"",LARGE(zesp!$R$91:$R$143,ROWS($O$188:O228)))</f>
        <v/>
      </c>
      <c r="Q228" t="str">
        <f t="shared" si="10"/>
        <v/>
      </c>
    </row>
    <row r="229" spans="2:17">
      <c r="B229" s="192" t="str">
        <f t="array" ref="B229">IF(O229="","",RANK(O229,$O$188:$O$351,0))</f>
        <v/>
      </c>
      <c r="C229" s="334" t="str">
        <f t="array" ref="C229">IF($O229="","",INDEX(tabelka_2,SMALL(IF(zesp!$R$91:$R$143=$O229,ROW(zesp!$R$91:$R$143)-ROW(zesp!$R$91)+1),COUNTIF($O$188:$O229,$O229)),COLUMNS($B$188:C229)))</f>
        <v/>
      </c>
      <c r="D229" s="207"/>
      <c r="E229" s="220" t="str">
        <f t="array" ref="E229">IF($O229="","",INDEX(tabelka_2,SMALL(IF(zesp!$R$91:$R$143=$O229,ROW(zesp!$R$91:$R$143)-ROW(zesp!$R$91)+1),COUNTIF($O$188:$O229,$O229)),COLUMNS($B$188:D229)))</f>
        <v/>
      </c>
      <c r="F229" s="192" t="str">
        <f t="shared" si="8"/>
        <v/>
      </c>
      <c r="H229" s="219" t="str">
        <f t="array" ref="H229">IF($O229="","",INDEX(tabelka_2,SMALL(IF(zesp!$R$91:$R$143=$O229,ROW(zesp!$R$91:$R$143)-ROW(zesp!$R$91)+1),COUNTIF($O$188:$O229,$O229)),COLUMNS($B$188:G229)))</f>
        <v/>
      </c>
      <c r="I229" s="192" t="str">
        <f t="array" ref="I229">IF(H229="","",IF(J229=1,VLOOKUP(H229,ch_skok,2),IF(J229=2,VLOOKUP(H229,ch_wzw,2))))</f>
        <v/>
      </c>
      <c r="J229" s="209">
        <v>1</v>
      </c>
      <c r="K229" s="220" t="str">
        <f t="array" ref="K229">IF($O229="","",INDEX(tabelka_2,SMALL(IF(zesp!$R$91:$R$143=$O229,ROW(zesp!$R$91:$R$143)-ROW(zesp!$R$91)+1),COUNTIF($O$188:$O229,$O229)),COLUMNS($B$188:K229)))</f>
        <v/>
      </c>
      <c r="L229" s="192" t="str">
        <f t="shared" si="11"/>
        <v/>
      </c>
      <c r="M229" s="221" t="str">
        <f t="array" ref="M229">IF($O229="","",INDEX(tabelka_2,SMALL(IF(zesp!$R$91:$R$143=$O229,ROW(zesp!$R$91:$R$143)-ROW(zesp!$R$91)+1),COUNTIF($O$188:$O229,$O229)),COLUMNS($B$188:M229)))</f>
        <v/>
      </c>
      <c r="N229" s="192" t="str">
        <f t="array" ref="N229">IF(OR(M229="",M229&gt;"4:38,20"),"",VLOOKUP(M229,ch_1000,2))</f>
        <v/>
      </c>
      <c r="O229" s="192" t="str">
        <f t="array" ref="O229">IF(ROWS($O$188:O229)&gt;COUNT(zesp!$R$91:$R$143),"",LARGE(zesp!$R$91:$R$143,ROWS($O$188:O229)))</f>
        <v/>
      </c>
      <c r="Q229" t="str">
        <f t="shared" si="10"/>
        <v/>
      </c>
    </row>
    <row r="230" spans="2:17">
      <c r="B230" s="192" t="str">
        <f t="array" ref="B230">IF(O230="","",RANK(O230,$O$188:$O$351,0))</f>
        <v/>
      </c>
      <c r="C230" s="334" t="str">
        <f t="array" ref="C230">IF($O230="","",INDEX(tabelka_2,SMALL(IF(zesp!$R$91:$R$143=$O230,ROW(zesp!$R$91:$R$143)-ROW(zesp!$R$91)+1),COUNTIF($O$188:$O230,$O230)),COLUMNS($B$188:C230)))</f>
        <v/>
      </c>
      <c r="D230" s="207"/>
      <c r="E230" s="220" t="str">
        <f t="array" ref="E230">IF($O230="","",INDEX(tabelka_2,SMALL(IF(zesp!$R$91:$R$143=$O230,ROW(zesp!$R$91:$R$143)-ROW(zesp!$R$91)+1),COUNTIF($O$188:$O230,$O230)),COLUMNS($B$188:D230)))</f>
        <v/>
      </c>
      <c r="F230" s="192" t="str">
        <f t="shared" si="8"/>
        <v/>
      </c>
      <c r="H230" s="219" t="str">
        <f t="array" ref="H230">IF($O230="","",INDEX(tabelka_2,SMALL(IF(zesp!$R$91:$R$143=$O230,ROW(zesp!$R$91:$R$143)-ROW(zesp!$R$91)+1),COUNTIF($O$188:$O230,$O230)),COLUMNS($B$188:G230)))</f>
        <v/>
      </c>
      <c r="I230" s="192" t="str">
        <f t="array" ref="I230">IF(H230="","",IF(J230=1,VLOOKUP(H230,ch_skok,2),IF(J230=2,VLOOKUP(H230,ch_wzw,2))))</f>
        <v/>
      </c>
      <c r="J230" s="209">
        <v>1</v>
      </c>
      <c r="K230" s="220" t="str">
        <f t="array" ref="K230">IF($O230="","",INDEX(tabelka_2,SMALL(IF(zesp!$R$91:$R$143=$O230,ROW(zesp!$R$91:$R$143)-ROW(zesp!$R$91)+1),COUNTIF($O$188:$O230,$O230)),COLUMNS($B$188:K230)))</f>
        <v/>
      </c>
      <c r="L230" s="192" t="str">
        <f t="shared" si="11"/>
        <v/>
      </c>
      <c r="M230" s="221" t="str">
        <f t="array" ref="M230">IF($O230="","",INDEX(tabelka_2,SMALL(IF(zesp!$R$91:$R$143=$O230,ROW(zesp!$R$91:$R$143)-ROW(zesp!$R$91)+1),COUNTIF($O$188:$O230,$O230)),COLUMNS($B$188:M230)))</f>
        <v/>
      </c>
      <c r="N230" s="192" t="str">
        <f t="array" ref="N230">IF(OR(M230="",M230&gt;"4:38,20"),"",VLOOKUP(M230,ch_1000,2))</f>
        <v/>
      </c>
      <c r="O230" s="192" t="str">
        <f t="array" ref="O230">IF(ROWS($O$188:O230)&gt;COUNT(zesp!$R$91:$R$143),"",LARGE(zesp!$R$91:$R$143,ROWS($O$188:O230)))</f>
        <v/>
      </c>
      <c r="Q230" t="str">
        <f t="shared" si="10"/>
        <v/>
      </c>
    </row>
    <row r="231" spans="2:17">
      <c r="B231" s="192" t="str">
        <f t="array" ref="B231">IF(O231="","",RANK(O231,$O$188:$O$351,0))</f>
        <v/>
      </c>
      <c r="C231" s="334" t="str">
        <f t="array" ref="C231">IF($O231="","",INDEX(tabelka_2,SMALL(IF(zesp!$R$91:$R$143=$O231,ROW(zesp!$R$91:$R$143)-ROW(zesp!$R$91)+1),COUNTIF($O$188:$O231,$O231)),COLUMNS($B$188:C231)))</f>
        <v/>
      </c>
      <c r="D231" s="207"/>
      <c r="E231" s="220" t="str">
        <f t="array" ref="E231">IF($O231="","",INDEX(tabelka_2,SMALL(IF(zesp!$R$91:$R$143=$O231,ROW(zesp!$R$91:$R$143)-ROW(zesp!$R$91)+1),COUNTIF($O$188:$O231,$O231)),COLUMNS($B$188:D231)))</f>
        <v/>
      </c>
      <c r="F231" s="192" t="str">
        <f t="shared" si="8"/>
        <v/>
      </c>
      <c r="H231" s="219" t="str">
        <f t="array" ref="H231">IF($O231="","",INDEX(tabelka_2,SMALL(IF(zesp!$R$91:$R$143=$O231,ROW(zesp!$R$91:$R$143)-ROW(zesp!$R$91)+1),COUNTIF($O$188:$O231,$O231)),COLUMNS($B$188:G231)))</f>
        <v/>
      </c>
      <c r="I231" s="192" t="str">
        <f t="array" ref="I231">IF(H231="","",IF(J231=1,VLOOKUP(H231,ch_skok,2),IF(J231=2,VLOOKUP(H231,ch_wzw,2))))</f>
        <v/>
      </c>
      <c r="J231" s="209">
        <v>1</v>
      </c>
      <c r="K231" s="220" t="str">
        <f t="array" ref="K231">IF($O231="","",INDEX(tabelka_2,SMALL(IF(zesp!$R$91:$R$143=$O231,ROW(zesp!$R$91:$R$143)-ROW(zesp!$R$91)+1),COUNTIF($O$188:$O231,$O231)),COLUMNS($B$188:K231)))</f>
        <v/>
      </c>
      <c r="L231" s="192" t="str">
        <f t="shared" si="11"/>
        <v/>
      </c>
      <c r="M231" s="221" t="str">
        <f t="array" ref="M231">IF($O231="","",INDEX(tabelka_2,SMALL(IF(zesp!$R$91:$R$143=$O231,ROW(zesp!$R$91:$R$143)-ROW(zesp!$R$91)+1),COUNTIF($O$188:$O231,$O231)),COLUMNS($B$188:M231)))</f>
        <v/>
      </c>
      <c r="N231" s="192" t="str">
        <f t="array" ref="N231">IF(OR(M231="",M231&gt;"4:38,20"),"",VLOOKUP(M231,ch_1000,2))</f>
        <v/>
      </c>
      <c r="O231" s="192" t="str">
        <f t="array" ref="O231">IF(ROWS($O$188:O231)&gt;COUNT(zesp!$R$91:$R$143),"",LARGE(zesp!$R$91:$R$143,ROWS($O$188:O231)))</f>
        <v/>
      </c>
      <c r="Q231" t="str">
        <f t="shared" si="10"/>
        <v/>
      </c>
    </row>
    <row r="232" spans="2:17">
      <c r="B232" s="192" t="str">
        <f t="array" ref="B232">IF(O232="","",RANK(O232,$O$188:$O$351,0))</f>
        <v/>
      </c>
      <c r="C232" s="334" t="str">
        <f t="array" ref="C232">IF($O232="","",INDEX(tabelka_2,SMALL(IF(zesp!$R$91:$R$143=$O232,ROW(zesp!$R$91:$R$143)-ROW(zesp!$R$91)+1),COUNTIF($O$188:$O232,$O232)),COLUMNS($B$188:C232)))</f>
        <v/>
      </c>
      <c r="D232" s="207"/>
      <c r="E232" s="220" t="str">
        <f t="array" ref="E232">IF($O232="","",INDEX(tabelka_2,SMALL(IF(zesp!$R$91:$R$143=$O232,ROW(zesp!$R$91:$R$143)-ROW(zesp!$R$91)+1),COUNTIF($O$188:$O232,$O232)),COLUMNS($B$188:D232)))</f>
        <v/>
      </c>
      <c r="F232" s="192" t="str">
        <f t="shared" si="8"/>
        <v/>
      </c>
      <c r="H232" s="219" t="str">
        <f t="array" ref="H232">IF($O232="","",INDEX(tabelka_2,SMALL(IF(zesp!$R$91:$R$143=$O232,ROW(zesp!$R$91:$R$143)-ROW(zesp!$R$91)+1),COUNTIF($O$188:$O232,$O232)),COLUMNS($B$188:G232)))</f>
        <v/>
      </c>
      <c r="I232" s="192" t="str">
        <f t="array" ref="I232">IF(H232="","",IF(J232=1,VLOOKUP(H232,ch_skok,2),IF(J232=2,VLOOKUP(H232,ch_wzw,2))))</f>
        <v/>
      </c>
      <c r="J232" s="209">
        <v>1</v>
      </c>
      <c r="K232" s="220" t="str">
        <f t="array" ref="K232">IF($O232="","",INDEX(tabelka_2,SMALL(IF(zesp!$R$91:$R$143=$O232,ROW(zesp!$R$91:$R$143)-ROW(zesp!$R$91)+1),COUNTIF($O$188:$O232,$O232)),COLUMNS($B$188:K232)))</f>
        <v/>
      </c>
      <c r="L232" s="192" t="str">
        <f t="shared" si="11"/>
        <v/>
      </c>
      <c r="M232" s="221" t="str">
        <f t="array" ref="M232">IF($O232="","",INDEX(tabelka_2,SMALL(IF(zesp!$R$91:$R$143=$O232,ROW(zesp!$R$91:$R$143)-ROW(zesp!$R$91)+1),COUNTIF($O$188:$O232,$O232)),COLUMNS($B$188:M232)))</f>
        <v/>
      </c>
      <c r="N232" s="192" t="str">
        <f t="array" ref="N232">IF(OR(M232="",M232&gt;"4:38,20"),"",VLOOKUP(M232,ch_1000,2))</f>
        <v/>
      </c>
      <c r="O232" s="192" t="str">
        <f t="array" ref="O232">IF(ROWS($O$188:O232)&gt;COUNT(zesp!$R$91:$R$143),"",LARGE(zesp!$R$91:$R$143,ROWS($O$188:O232)))</f>
        <v/>
      </c>
      <c r="Q232" t="str">
        <f t="shared" si="10"/>
        <v/>
      </c>
    </row>
    <row r="233" spans="2:17">
      <c r="B233" s="192" t="str">
        <f t="array" ref="B233">IF(O233="","",RANK(O233,$O$188:$O$351,0))</f>
        <v/>
      </c>
      <c r="C233" s="334" t="str">
        <f t="array" ref="C233">IF($O233="","",INDEX(tabelka_2,SMALL(IF(zesp!$R$91:$R$143=$O233,ROW(zesp!$R$91:$R$143)-ROW(zesp!$R$91)+1),COUNTIF($O$188:$O233,$O233)),COLUMNS($B$188:C233)))</f>
        <v/>
      </c>
      <c r="D233" s="207"/>
      <c r="E233" s="220" t="str">
        <f t="array" ref="E233">IF($O233="","",INDEX(tabelka_2,SMALL(IF(zesp!$R$91:$R$143=$O233,ROW(zesp!$R$91:$R$143)-ROW(zesp!$R$91)+1),COUNTIF($O$188:$O233,$O233)),COLUMNS($B$188:D233)))</f>
        <v/>
      </c>
      <c r="F233" s="192" t="str">
        <f t="shared" si="8"/>
        <v/>
      </c>
      <c r="H233" s="219" t="str">
        <f t="array" ref="H233">IF($O233="","",INDEX(tabelka_2,SMALL(IF(zesp!$R$91:$R$143=$O233,ROW(zesp!$R$91:$R$143)-ROW(zesp!$R$91)+1),COUNTIF($O$188:$O233,$O233)),COLUMNS($B$188:G233)))</f>
        <v/>
      </c>
      <c r="I233" s="192" t="str">
        <f t="array" ref="I233">IF(H233="","",IF(J233=1,VLOOKUP(H233,ch_skok,2),IF(J233=2,VLOOKUP(H233,ch_wzw,2))))</f>
        <v/>
      </c>
      <c r="J233" s="209">
        <v>1</v>
      </c>
      <c r="K233" s="220" t="str">
        <f t="array" ref="K233">IF($O233="","",INDEX(tabelka_2,SMALL(IF(zesp!$R$91:$R$143=$O233,ROW(zesp!$R$91:$R$143)-ROW(zesp!$R$91)+1),COUNTIF($O$188:$O233,$O233)),COLUMNS($B$188:K233)))</f>
        <v/>
      </c>
      <c r="L233" s="192" t="str">
        <f t="shared" si="11"/>
        <v/>
      </c>
      <c r="M233" s="221" t="str">
        <f t="array" ref="M233">IF($O233="","",INDEX(tabelka_2,SMALL(IF(zesp!$R$91:$R$143=$O233,ROW(zesp!$R$91:$R$143)-ROW(zesp!$R$91)+1),COUNTIF($O$188:$O233,$O233)),COLUMNS($B$188:M233)))</f>
        <v/>
      </c>
      <c r="N233" s="192" t="str">
        <f t="array" ref="N233">IF(OR(M233="",M233&gt;"4:38,20"),"",VLOOKUP(M233,ch_1000,2))</f>
        <v/>
      </c>
      <c r="O233" s="192" t="str">
        <f t="array" ref="O233">IF(ROWS($O$188:O233)&gt;COUNT(zesp!$R$91:$R$143),"",LARGE(zesp!$R$91:$R$143,ROWS($O$188:O233)))</f>
        <v/>
      </c>
      <c r="Q233" t="str">
        <f t="shared" si="10"/>
        <v/>
      </c>
    </row>
    <row r="234" spans="2:17">
      <c r="B234" s="192" t="str">
        <f t="array" ref="B234">IF(O234="","",RANK(O234,$O$188:$O$351,0))</f>
        <v/>
      </c>
      <c r="C234" s="334" t="str">
        <f t="array" ref="C234">IF($O234="","",INDEX(tabelka_2,SMALL(IF(zesp!$R$91:$R$143=$O234,ROW(zesp!$R$91:$R$143)-ROW(zesp!$R$91)+1),COUNTIF($O$188:$O234,$O234)),COLUMNS($B$188:C234)))</f>
        <v/>
      </c>
      <c r="D234" s="207"/>
      <c r="E234" s="220" t="str">
        <f t="array" ref="E234">IF($O234="","",INDEX(tabelka_2,SMALL(IF(zesp!$R$91:$R$143=$O234,ROW(zesp!$R$91:$R$143)-ROW(zesp!$R$91)+1),COUNTIF($O$188:$O234,$O234)),COLUMNS($B$188:D234)))</f>
        <v/>
      </c>
      <c r="F234" s="192" t="str">
        <f t="shared" si="8"/>
        <v/>
      </c>
      <c r="H234" s="219" t="str">
        <f t="array" ref="H234">IF($O234="","",INDEX(tabelka_2,SMALL(IF(zesp!$R$91:$R$143=$O234,ROW(zesp!$R$91:$R$143)-ROW(zesp!$R$91)+1),COUNTIF($O$188:$O234,$O234)),COLUMNS($B$188:G234)))</f>
        <v/>
      </c>
      <c r="I234" s="192" t="str">
        <f t="array" ref="I234">IF(H234="","",IF(J234=1,VLOOKUP(H234,ch_skok,2),IF(J234=2,VLOOKUP(H234,ch_wzw,2))))</f>
        <v/>
      </c>
      <c r="J234" s="209">
        <v>1</v>
      </c>
      <c r="K234" s="220" t="str">
        <f t="array" ref="K234">IF($O234="","",INDEX(tabelka_2,SMALL(IF(zesp!$R$91:$R$143=$O234,ROW(zesp!$R$91:$R$143)-ROW(zesp!$R$91)+1),COUNTIF($O$188:$O234,$O234)),COLUMNS($B$188:K234)))</f>
        <v/>
      </c>
      <c r="L234" s="192" t="str">
        <f t="shared" si="11"/>
        <v/>
      </c>
      <c r="M234" s="221" t="str">
        <f t="array" ref="M234">IF($O234="","",INDEX(tabelka_2,SMALL(IF(zesp!$R$91:$R$143=$O234,ROW(zesp!$R$91:$R$143)-ROW(zesp!$R$91)+1),COUNTIF($O$188:$O234,$O234)),COLUMNS($B$188:M234)))</f>
        <v/>
      </c>
      <c r="N234" s="192" t="str">
        <f t="array" ref="N234">IF(OR(M234="",M234&gt;"4:38,20"),"",VLOOKUP(M234,ch_1000,2))</f>
        <v/>
      </c>
      <c r="O234" s="192" t="str">
        <f t="array" ref="O234">IF(ROWS($O$188:O234)&gt;COUNT(zesp!$R$91:$R$143),"",LARGE(zesp!$R$91:$R$143,ROWS($O$188:O234)))</f>
        <v/>
      </c>
      <c r="Q234" t="str">
        <f t="shared" si="10"/>
        <v/>
      </c>
    </row>
    <row r="235" spans="2:17">
      <c r="B235" s="192" t="str">
        <f t="array" ref="B235">IF(O235="","",RANK(O235,$O$188:$O$351,0))</f>
        <v/>
      </c>
      <c r="C235" s="334" t="str">
        <f t="array" ref="C235">IF($O235="","",INDEX(tabelka_2,SMALL(IF(zesp!$R$91:$R$143=$O235,ROW(zesp!$R$91:$R$143)-ROW(zesp!$R$91)+1),COUNTIF($O$188:$O235,$O235)),COLUMNS($B$188:C235)))</f>
        <v/>
      </c>
      <c r="D235" s="207"/>
      <c r="E235" s="220" t="str">
        <f t="array" ref="E235">IF($O235="","",INDEX(tabelka_2,SMALL(IF(zesp!$R$91:$R$143=$O235,ROW(zesp!$R$91:$R$143)-ROW(zesp!$R$91)+1),COUNTIF($O$188:$O235,$O235)),COLUMNS($B$188:D235)))</f>
        <v/>
      </c>
      <c r="F235" s="192" t="str">
        <f t="shared" si="8"/>
        <v/>
      </c>
      <c r="H235" s="219" t="str">
        <f t="array" ref="H235">IF($O235="","",INDEX(tabelka_2,SMALL(IF(zesp!$R$91:$R$143=$O235,ROW(zesp!$R$91:$R$143)-ROW(zesp!$R$91)+1),COUNTIF($O$188:$O235,$O235)),COLUMNS($B$188:G235)))</f>
        <v/>
      </c>
      <c r="I235" s="192" t="str">
        <f t="array" ref="I235">IF(H235="","",IF(J235=1,VLOOKUP(H235,ch_skok,2),IF(J235=2,VLOOKUP(H235,ch_wzw,2))))</f>
        <v/>
      </c>
      <c r="J235" s="209">
        <v>1</v>
      </c>
      <c r="K235" s="220" t="str">
        <f t="array" ref="K235">IF($O235="","",INDEX(tabelka_2,SMALL(IF(zesp!$R$91:$R$143=$O235,ROW(zesp!$R$91:$R$143)-ROW(zesp!$R$91)+1),COUNTIF($O$188:$O235,$O235)),COLUMNS($B$188:K235)))</f>
        <v/>
      </c>
      <c r="L235" s="192" t="str">
        <f t="shared" si="11"/>
        <v/>
      </c>
      <c r="M235" s="221" t="str">
        <f t="array" ref="M235">IF($O235="","",INDEX(tabelka_2,SMALL(IF(zesp!$R$91:$R$143=$O235,ROW(zesp!$R$91:$R$143)-ROW(zesp!$R$91)+1),COUNTIF($O$188:$O235,$O235)),COLUMNS($B$188:M235)))</f>
        <v/>
      </c>
      <c r="N235" s="192" t="str">
        <f t="array" ref="N235">IF(OR(M235="",M235&gt;"4:38,20"),"",VLOOKUP(M235,ch_1000,2))</f>
        <v/>
      </c>
      <c r="O235" s="192" t="str">
        <f t="array" ref="O235">IF(ROWS($O$188:O235)&gt;COUNT(zesp!$R$91:$R$143),"",LARGE(zesp!$R$91:$R$143,ROWS($O$188:O235)))</f>
        <v/>
      </c>
      <c r="Q235" t="str">
        <f t="shared" si="10"/>
        <v/>
      </c>
    </row>
    <row r="236" spans="2:17">
      <c r="B236" s="192" t="str">
        <f t="array" ref="B236">IF(O236="","",RANK(O236,$O$188:$O$351,0))</f>
        <v/>
      </c>
      <c r="C236" s="334" t="str">
        <f t="array" ref="C236">IF($O236="","",INDEX(tabelka_2,SMALL(IF(zesp!$R$91:$R$143=$O236,ROW(zesp!$R$91:$R$143)-ROW(zesp!$R$91)+1),COUNTIF($O$188:$O236,$O236)),COLUMNS($B$188:C236)))</f>
        <v/>
      </c>
      <c r="D236" s="207"/>
      <c r="E236" s="220" t="str">
        <f t="array" ref="E236">IF($O236="","",INDEX(tabelka_2,SMALL(IF(zesp!$R$91:$R$143=$O236,ROW(zesp!$R$91:$R$143)-ROW(zesp!$R$91)+1),COUNTIF($O$188:$O236,$O236)),COLUMNS($B$188:D236)))</f>
        <v/>
      </c>
      <c r="F236" s="192" t="str">
        <f t="shared" si="8"/>
        <v/>
      </c>
      <c r="H236" s="219" t="str">
        <f t="array" ref="H236">IF($O236="","",INDEX(tabelka_2,SMALL(IF(zesp!$R$91:$R$143=$O236,ROW(zesp!$R$91:$R$143)-ROW(zesp!$R$91)+1),COUNTIF($O$188:$O236,$O236)),COLUMNS($B$188:G236)))</f>
        <v/>
      </c>
      <c r="I236" s="192" t="str">
        <f t="array" ref="I236">IF(H236="","",IF(J236=1,VLOOKUP(H236,ch_skok,2),IF(J236=2,VLOOKUP(H236,ch_wzw,2))))</f>
        <v/>
      </c>
      <c r="J236" s="209">
        <v>1</v>
      </c>
      <c r="K236" s="220" t="str">
        <f t="array" ref="K236">IF($O236="","",INDEX(tabelka_2,SMALL(IF(zesp!$R$91:$R$143=$O236,ROW(zesp!$R$91:$R$143)-ROW(zesp!$R$91)+1),COUNTIF($O$188:$O236,$O236)),COLUMNS($B$188:K236)))</f>
        <v/>
      </c>
      <c r="L236" s="192" t="str">
        <f t="shared" si="11"/>
        <v/>
      </c>
      <c r="M236" s="221" t="str">
        <f t="array" ref="M236">IF($O236="","",INDEX(tabelka_2,SMALL(IF(zesp!$R$91:$R$143=$O236,ROW(zesp!$R$91:$R$143)-ROW(zesp!$R$91)+1),COUNTIF($O$188:$O236,$O236)),COLUMNS($B$188:M236)))</f>
        <v/>
      </c>
      <c r="N236" s="192" t="str">
        <f t="array" ref="N236">IF(OR(M236="",M236&gt;"4:38,20"),"",VLOOKUP(M236,ch_1000,2))</f>
        <v/>
      </c>
      <c r="O236" s="192" t="str">
        <f t="array" ref="O236">IF(ROWS($O$188:O236)&gt;COUNT(zesp!$R$91:$R$143),"",LARGE(zesp!$R$91:$R$143,ROWS($O$188:O236)))</f>
        <v/>
      </c>
      <c r="Q236" t="str">
        <f t="shared" si="10"/>
        <v/>
      </c>
    </row>
    <row r="237" spans="2:17">
      <c r="B237" s="192" t="str">
        <f t="array" ref="B237">IF(O237="","",RANK(O237,$O$188:$O$351,0))</f>
        <v/>
      </c>
      <c r="C237" s="334" t="str">
        <f t="array" ref="C237">IF($O237="","",INDEX(tabelka_2,SMALL(IF(zesp!$R$91:$R$143=$O237,ROW(zesp!$R$91:$R$143)-ROW(zesp!$R$91)+1),COUNTIF($O$188:$O237,$O237)),COLUMNS($B$188:C237)))</f>
        <v/>
      </c>
      <c r="D237" s="207"/>
      <c r="E237" s="220" t="str">
        <f t="array" ref="E237">IF($O237="","",INDEX(tabelka_2,SMALL(IF(zesp!$R$91:$R$143=$O237,ROW(zesp!$R$91:$R$143)-ROW(zesp!$R$91)+1),COUNTIF($O$188:$O237,$O237)),COLUMNS($B$188:D237)))</f>
        <v/>
      </c>
      <c r="F237" s="192" t="str">
        <f t="shared" si="8"/>
        <v/>
      </c>
      <c r="H237" s="219" t="str">
        <f t="array" ref="H237">IF($O237="","",INDEX(tabelka_2,SMALL(IF(zesp!$R$91:$R$143=$O237,ROW(zesp!$R$91:$R$143)-ROW(zesp!$R$91)+1),COUNTIF($O$188:$O237,$O237)),COLUMNS($B$188:G237)))</f>
        <v/>
      </c>
      <c r="I237" s="192" t="str">
        <f t="array" ref="I237">IF(H237="","",IF(J237=1,VLOOKUP(H237,ch_skok,2),IF(J237=2,VLOOKUP(H237,ch_wzw,2))))</f>
        <v/>
      </c>
      <c r="J237" s="209">
        <v>1</v>
      </c>
      <c r="K237" s="220" t="str">
        <f t="array" ref="K237">IF($O237="","",INDEX(tabelka_2,SMALL(IF(zesp!$R$91:$R$143=$O237,ROW(zesp!$R$91:$R$143)-ROW(zesp!$R$91)+1),COUNTIF($O$188:$O237,$O237)),COLUMNS($B$188:K237)))</f>
        <v/>
      </c>
      <c r="L237" s="192" t="str">
        <f t="shared" si="11"/>
        <v/>
      </c>
      <c r="M237" s="221" t="str">
        <f t="array" ref="M237">IF($O237="","",INDEX(tabelka_2,SMALL(IF(zesp!$R$91:$R$143=$O237,ROW(zesp!$R$91:$R$143)-ROW(zesp!$R$91)+1),COUNTIF($O$188:$O237,$O237)),COLUMNS($B$188:M237)))</f>
        <v/>
      </c>
      <c r="N237" s="192" t="str">
        <f t="array" ref="N237">IF(OR(M237="",M237&gt;"4:38,20"),"",VLOOKUP(M237,ch_1000,2))</f>
        <v/>
      </c>
      <c r="O237" s="192" t="str">
        <f t="array" ref="O237">IF(ROWS($O$188:O237)&gt;COUNT(zesp!$R$91:$R$143),"",LARGE(zesp!$R$91:$R$143,ROWS($O$188:O237)))</f>
        <v/>
      </c>
      <c r="Q237" t="str">
        <f t="shared" si="10"/>
        <v/>
      </c>
    </row>
    <row r="238" spans="2:17">
      <c r="B238" s="192" t="str">
        <f t="array" ref="B238">IF(O238="","",RANK(O238,$O$188:$O$351,0))</f>
        <v/>
      </c>
      <c r="C238" s="334" t="str">
        <f t="array" ref="C238">IF($O238="","",INDEX(tabelka_2,SMALL(IF(zesp!$R$91:$R$143=$O238,ROW(zesp!$R$91:$R$143)-ROW(zesp!$R$91)+1),COUNTIF($O$188:$O238,$O238)),COLUMNS($B$188:C238)))</f>
        <v/>
      </c>
      <c r="D238" s="207"/>
      <c r="E238" s="220" t="str">
        <f t="array" ref="E238">IF($O238="","",INDEX(tabelka_2,SMALL(IF(zesp!$R$91:$R$143=$O238,ROW(zesp!$R$91:$R$143)-ROW(zesp!$R$91)+1),COUNTIF($O$188:$O238,$O238)),COLUMNS($B$188:D238)))</f>
        <v/>
      </c>
      <c r="F238" s="192" t="str">
        <f t="shared" si="8"/>
        <v/>
      </c>
      <c r="H238" s="219" t="str">
        <f t="array" ref="H238">IF($O238="","",INDEX(tabelka_2,SMALL(IF(zesp!$R$91:$R$143=$O238,ROW(zesp!$R$91:$R$143)-ROW(zesp!$R$91)+1),COUNTIF($O$188:$O238,$O238)),COLUMNS($B$188:G238)))</f>
        <v/>
      </c>
      <c r="I238" s="192" t="str">
        <f t="array" ref="I238">IF(H238="","",IF(J238=1,VLOOKUP(H238,ch_skok,2),IF(J238=2,VLOOKUP(H238,ch_wzw,2))))</f>
        <v/>
      </c>
      <c r="J238" s="209">
        <v>1</v>
      </c>
      <c r="K238" s="220" t="str">
        <f t="array" ref="K238">IF($O238="","",INDEX(tabelka_2,SMALL(IF(zesp!$R$91:$R$143=$O238,ROW(zesp!$R$91:$R$143)-ROW(zesp!$R$91)+1),COUNTIF($O$188:$O238,$O238)),COLUMNS($B$188:K238)))</f>
        <v/>
      </c>
      <c r="L238" s="192" t="str">
        <f t="shared" si="11"/>
        <v/>
      </c>
      <c r="M238" s="221" t="str">
        <f t="array" ref="M238">IF($O238="","",INDEX(tabelka_2,SMALL(IF(zesp!$R$91:$R$143=$O238,ROW(zesp!$R$91:$R$143)-ROW(zesp!$R$91)+1),COUNTIF($O$188:$O238,$O238)),COLUMNS($B$188:M238)))</f>
        <v/>
      </c>
      <c r="N238" s="192" t="str">
        <f t="array" ref="N238">IF(OR(M238="",M238&gt;"4:38,20"),"",VLOOKUP(M238,ch_1000,2))</f>
        <v/>
      </c>
      <c r="O238" s="192" t="str">
        <f t="array" ref="O238">IF(ROWS($O$188:O238)&gt;COUNT(zesp!$R$91:$R$143),"",LARGE(zesp!$R$91:$R$143,ROWS($O$188:O238)))</f>
        <v/>
      </c>
      <c r="Q238" t="str">
        <f t="shared" si="10"/>
        <v/>
      </c>
    </row>
    <row r="239" spans="2:17">
      <c r="B239" s="192" t="str">
        <f t="array" ref="B239">IF(O239="","",RANK(O239,$O$188:$O$351,0))</f>
        <v/>
      </c>
      <c r="C239" s="334" t="str">
        <f t="array" ref="C239">IF($O239="","",INDEX(tabelka_2,SMALL(IF(zesp!$R$91:$R$143=$O239,ROW(zesp!$R$91:$R$143)-ROW(zesp!$R$91)+1),COUNTIF($O$188:$O239,$O239)),COLUMNS($B$188:C239)))</f>
        <v/>
      </c>
      <c r="D239" s="207"/>
      <c r="E239" s="220" t="str">
        <f t="array" ref="E239">IF($O239="","",INDEX(tabelka_2,SMALL(IF(zesp!$R$91:$R$143=$O239,ROW(zesp!$R$91:$R$143)-ROW(zesp!$R$91)+1),COUNTIF($O$188:$O239,$O239)),COLUMNS($B$188:D239)))</f>
        <v/>
      </c>
      <c r="F239" s="192" t="str">
        <f t="shared" si="8"/>
        <v/>
      </c>
      <c r="H239" s="219" t="str">
        <f t="array" ref="H239">IF($O239="","",INDEX(tabelka_2,SMALL(IF(zesp!$R$91:$R$143=$O239,ROW(zesp!$R$91:$R$143)-ROW(zesp!$R$91)+1),COUNTIF($O$188:$O239,$O239)),COLUMNS($B$188:G239)))</f>
        <v/>
      </c>
      <c r="I239" s="192" t="str">
        <f t="array" ref="I239">IF(H239="","",IF(J239=1,VLOOKUP(H239,ch_skok,2),IF(J239=2,VLOOKUP(H239,ch_wzw,2))))</f>
        <v/>
      </c>
      <c r="J239" s="209">
        <v>1</v>
      </c>
      <c r="K239" s="220" t="str">
        <f t="array" ref="K239">IF($O239="","",INDEX(tabelka_2,SMALL(IF(zesp!$R$91:$R$143=$O239,ROW(zesp!$R$91:$R$143)-ROW(zesp!$R$91)+1),COUNTIF($O$188:$O239,$O239)),COLUMNS($B$188:K239)))</f>
        <v/>
      </c>
      <c r="L239" s="192" t="str">
        <f t="shared" si="11"/>
        <v/>
      </c>
      <c r="M239" s="221" t="str">
        <f t="array" ref="M239">IF($O239="","",INDEX(tabelka_2,SMALL(IF(zesp!$R$91:$R$143=$O239,ROW(zesp!$R$91:$R$143)-ROW(zesp!$R$91)+1),COUNTIF($O$188:$O239,$O239)),COLUMNS($B$188:M239)))</f>
        <v/>
      </c>
      <c r="N239" s="192" t="str">
        <f t="array" ref="N239">IF(OR(M239="",M239&gt;"4:38,20"),"",VLOOKUP(M239,ch_1000,2))</f>
        <v/>
      </c>
      <c r="O239" s="192" t="str">
        <f t="array" ref="O239">IF(ROWS($O$188:O239)&gt;COUNT(zesp!$R$91:$R$143),"",LARGE(zesp!$R$91:$R$143,ROWS($O$188:O239)))</f>
        <v/>
      </c>
      <c r="Q239" t="str">
        <f t="shared" si="10"/>
        <v/>
      </c>
    </row>
    <row r="240" spans="2:17">
      <c r="B240" s="192" t="str">
        <f t="array" ref="B240">IF(O240="","",RANK(O240,$O$188:$O$351,0))</f>
        <v/>
      </c>
      <c r="C240" s="334" t="str">
        <f t="array" ref="C240">IF($O240="","",INDEX(tabelka_2,SMALL(IF(zesp!$R$91:$R$143=$O240,ROW(zesp!$R$91:$R$143)-ROW(zesp!$R$91)+1),COUNTIF($O$188:$O240,$O240)),COLUMNS($B$188:C240)))</f>
        <v/>
      </c>
      <c r="D240" s="207"/>
      <c r="E240" s="220" t="str">
        <f t="array" ref="E240">IF($O240="","",INDEX(tabelka_2,SMALL(IF(zesp!$R$91:$R$143=$O240,ROW(zesp!$R$91:$R$143)-ROW(zesp!$R$91)+1),COUNTIF($O$188:$O240,$O240)),COLUMNS($B$188:D240)))</f>
        <v/>
      </c>
      <c r="F240" s="192" t="str">
        <f t="shared" si="8"/>
        <v/>
      </c>
      <c r="H240" s="219" t="str">
        <f t="array" ref="H240">IF($O240="","",INDEX(tabelka_2,SMALL(IF(zesp!$R$91:$R$143=$O240,ROW(zesp!$R$91:$R$143)-ROW(zesp!$R$91)+1),COUNTIF($O$188:$O240,$O240)),COLUMNS($B$188:G240)))</f>
        <v/>
      </c>
      <c r="I240" s="192" t="str">
        <f t="array" ref="I240">IF(H240="","",IF(J240=1,VLOOKUP(H240,ch_skok,2),IF(J240=2,VLOOKUP(H240,ch_wzw,2))))</f>
        <v/>
      </c>
      <c r="J240" s="209">
        <v>1</v>
      </c>
      <c r="K240" s="220" t="str">
        <f t="array" ref="K240">IF($O240="","",INDEX(tabelka_2,SMALL(IF(zesp!$R$91:$R$143=$O240,ROW(zesp!$R$91:$R$143)-ROW(zesp!$R$91)+1),COUNTIF($O$188:$O240,$O240)),COLUMNS($B$188:K240)))</f>
        <v/>
      </c>
      <c r="L240" s="192" t="str">
        <f t="shared" si="11"/>
        <v/>
      </c>
      <c r="M240" s="221" t="str">
        <f t="array" ref="M240">IF($O240="","",INDEX(tabelka_2,SMALL(IF(zesp!$R$91:$R$143=$O240,ROW(zesp!$R$91:$R$143)-ROW(zesp!$R$91)+1),COUNTIF($O$188:$O240,$O240)),COLUMNS($B$188:M240)))</f>
        <v/>
      </c>
      <c r="N240" s="192" t="str">
        <f t="array" ref="N240">IF(OR(M240="",M240&gt;"4:38,20"),"",VLOOKUP(M240,ch_1000,2))</f>
        <v/>
      </c>
      <c r="O240" s="192" t="str">
        <f t="array" ref="O240">IF(ROWS($O$188:O240)&gt;COUNT(zesp!$R$91:$R$143),"",LARGE(zesp!$R$91:$R$143,ROWS($O$188:O240)))</f>
        <v/>
      </c>
      <c r="Q240" t="str">
        <f t="shared" si="10"/>
        <v/>
      </c>
    </row>
    <row r="241" spans="2:17">
      <c r="B241" s="192" t="str">
        <f t="array" ref="B241">IF(O241="","",RANK(O241,$O$188:$O$351,0))</f>
        <v/>
      </c>
      <c r="C241" s="334" t="str">
        <f t="array" ref="C241">IF($O241="","",INDEX(tabelka_2,SMALL(IF(zesp!$R$91:$R$143=$O241,ROW(zesp!$R$91:$R$143)-ROW(zesp!$R$91)+1),COUNTIF($O$188:$O241,$O241)),COLUMNS($B$188:C241)))</f>
        <v/>
      </c>
      <c r="D241" s="207"/>
      <c r="E241" s="220" t="str">
        <f t="array" ref="E241">IF($O241="","",INDEX(tabelka_2,SMALL(IF(zesp!$R$91:$R$143=$O241,ROW(zesp!$R$91:$R$143)-ROW(zesp!$R$91)+1),COUNTIF($O$188:$O241,$O241)),COLUMNS($B$188:D241)))</f>
        <v/>
      </c>
      <c r="F241" s="192" t="str">
        <f t="shared" si="8"/>
        <v/>
      </c>
      <c r="H241" s="219" t="str">
        <f t="array" ref="H241">IF($O241="","",INDEX(tabelka_2,SMALL(IF(zesp!$R$91:$R$143=$O241,ROW(zesp!$R$91:$R$143)-ROW(zesp!$R$91)+1),COUNTIF($O$188:$O241,$O241)),COLUMNS($B$188:G241)))</f>
        <v/>
      </c>
      <c r="I241" s="192" t="str">
        <f t="array" ref="I241">IF(H241="","",IF(J241=1,VLOOKUP(H241,ch_skok,2),IF(J241=2,VLOOKUP(H241,ch_wzw,2))))</f>
        <v/>
      </c>
      <c r="J241" s="209">
        <v>1</v>
      </c>
      <c r="K241" s="220" t="str">
        <f t="array" ref="K241">IF($O241="","",INDEX(tabelka_2,SMALL(IF(zesp!$R$91:$R$143=$O241,ROW(zesp!$R$91:$R$143)-ROW(zesp!$R$91)+1),COUNTIF($O$188:$O241,$O241)),COLUMNS($B$188:K241)))</f>
        <v/>
      </c>
      <c r="L241" s="192" t="str">
        <f t="shared" si="11"/>
        <v/>
      </c>
      <c r="M241" s="221" t="str">
        <f t="array" ref="M241">IF($O241="","",INDEX(tabelka_2,SMALL(IF(zesp!$R$91:$R$143=$O241,ROW(zesp!$R$91:$R$143)-ROW(zesp!$R$91)+1),COUNTIF($O$188:$O241,$O241)),COLUMNS($B$188:M241)))</f>
        <v/>
      </c>
      <c r="N241" s="192" t="str">
        <f t="array" ref="N241">IF(OR(M241="",M241&gt;"4:38,20"),"",VLOOKUP(M241,ch_1000,2))</f>
        <v/>
      </c>
      <c r="O241" s="192" t="str">
        <f t="array" ref="O241">IF(ROWS($O$188:O241)&gt;COUNT(zesp!$R$91:$R$143),"",LARGE(zesp!$R$91:$R$143,ROWS($O$188:O241)))</f>
        <v/>
      </c>
      <c r="Q241" t="str">
        <f t="shared" si="10"/>
        <v/>
      </c>
    </row>
    <row r="242" spans="2:17">
      <c r="B242" s="192" t="str">
        <f t="array" ref="B242">IF(O242="","",RANK(O242,$O$188:$O$351,0))</f>
        <v/>
      </c>
      <c r="C242" s="334" t="str">
        <f t="array" ref="C242">IF($O242="","",INDEX(tabelka_2,SMALL(IF(zesp!$R$91:$R$143=$O242,ROW(zesp!$R$91:$R$143)-ROW(zesp!$R$91)+1),COUNTIF($O$188:$O242,$O242)),COLUMNS($B$188:C242)))</f>
        <v/>
      </c>
      <c r="D242" s="207"/>
      <c r="E242" s="220" t="str">
        <f t="array" ref="E242">IF($O242="","",INDEX(tabelka_2,SMALL(IF(zesp!$R$91:$R$143=$O242,ROW(zesp!$R$91:$R$143)-ROW(zesp!$R$91)+1),COUNTIF($O$188:$O242,$O242)),COLUMNS($B$188:D242)))</f>
        <v/>
      </c>
      <c r="F242" s="192" t="str">
        <f t="shared" si="8"/>
        <v/>
      </c>
      <c r="H242" s="219" t="str">
        <f t="array" ref="H242">IF($O242="","",INDEX(tabelka_2,SMALL(IF(zesp!$R$91:$R$143=$O242,ROW(zesp!$R$91:$R$143)-ROW(zesp!$R$91)+1),COUNTIF($O$188:$O242,$O242)),COLUMNS($B$188:G242)))</f>
        <v/>
      </c>
      <c r="I242" s="192" t="str">
        <f t="array" ref="I242">IF(H242="","",IF(J242=1,VLOOKUP(H242,ch_skok,2),IF(J242=2,VLOOKUP(H242,ch_wzw,2))))</f>
        <v/>
      </c>
      <c r="J242" s="209">
        <v>1</v>
      </c>
      <c r="K242" s="220" t="str">
        <f t="array" ref="K242">IF($O242="","",INDEX(tabelka_2,SMALL(IF(zesp!$R$91:$R$143=$O242,ROW(zesp!$R$91:$R$143)-ROW(zesp!$R$91)+1),COUNTIF($O$188:$O242,$O242)),COLUMNS($B$188:K242)))</f>
        <v/>
      </c>
      <c r="L242" s="192" t="str">
        <f t="shared" si="11"/>
        <v/>
      </c>
      <c r="M242" s="221" t="str">
        <f t="array" ref="M242">IF($O242="","",INDEX(tabelka_2,SMALL(IF(zesp!$R$91:$R$143=$O242,ROW(zesp!$R$91:$R$143)-ROW(zesp!$R$91)+1),COUNTIF($O$188:$O242,$O242)),COLUMNS($B$188:M242)))</f>
        <v/>
      </c>
      <c r="N242" s="192" t="str">
        <f t="array" ref="N242">IF(OR(M242="",M242&gt;"4:38,20"),"",VLOOKUP(M242,ch_1000,2))</f>
        <v/>
      </c>
      <c r="O242" s="192" t="str">
        <f t="array" ref="O242">IF(ROWS($O$188:O242)&gt;COUNT(zesp!$R$91:$R$143),"",LARGE(zesp!$R$91:$R$143,ROWS($O$188:O242)))</f>
        <v/>
      </c>
      <c r="Q242" t="str">
        <f t="shared" si="10"/>
        <v/>
      </c>
    </row>
    <row r="243" spans="2:17">
      <c r="B243" s="192" t="str">
        <f t="array" ref="B243">IF(O243="","",RANK(O243,$O$188:$O$351,0))</f>
        <v/>
      </c>
      <c r="C243" s="334" t="str">
        <f t="array" ref="C243">IF($O243="","",INDEX(tabelka_2,SMALL(IF(zesp!$R$91:$R$143=$O243,ROW(zesp!$R$91:$R$143)-ROW(zesp!$R$91)+1),COUNTIF($O$188:$O243,$O243)),COLUMNS($B$188:C243)))</f>
        <v/>
      </c>
      <c r="D243" s="207"/>
      <c r="E243" s="220" t="str">
        <f t="array" ref="E243">IF($O243="","",INDEX(tabelka_2,SMALL(IF(zesp!$R$91:$R$143=$O243,ROW(zesp!$R$91:$R$143)-ROW(zesp!$R$91)+1),COUNTIF($O$188:$O243,$O243)),COLUMNS($B$188:D243)))</f>
        <v/>
      </c>
      <c r="F243" s="192" t="str">
        <f t="shared" si="8"/>
        <v/>
      </c>
      <c r="H243" s="219" t="str">
        <f t="array" ref="H243">IF($O243="","",INDEX(tabelka_2,SMALL(IF(zesp!$R$91:$R$143=$O243,ROW(zesp!$R$91:$R$143)-ROW(zesp!$R$91)+1),COUNTIF($O$188:$O243,$O243)),COLUMNS($B$188:G243)))</f>
        <v/>
      </c>
      <c r="I243" s="192" t="str">
        <f t="array" ref="I243">IF(H243="","",IF(J243=1,VLOOKUP(H243,ch_skok,2),IF(J243=2,VLOOKUP(H243,ch_wzw,2))))</f>
        <v/>
      </c>
      <c r="J243" s="209">
        <v>1</v>
      </c>
      <c r="K243" s="220" t="str">
        <f t="array" ref="K243">IF($O243="","",INDEX(tabelka_2,SMALL(IF(zesp!$R$91:$R$143=$O243,ROW(zesp!$R$91:$R$143)-ROW(zesp!$R$91)+1),COUNTIF($O$188:$O243,$O243)),COLUMNS($B$188:K243)))</f>
        <v/>
      </c>
      <c r="L243" s="192" t="str">
        <f t="shared" si="11"/>
        <v/>
      </c>
      <c r="M243" s="221" t="str">
        <f t="array" ref="M243">IF($O243="","",INDEX(tabelka_2,SMALL(IF(zesp!$R$91:$R$143=$O243,ROW(zesp!$R$91:$R$143)-ROW(zesp!$R$91)+1),COUNTIF($O$188:$O243,$O243)),COLUMNS($B$188:M243)))</f>
        <v/>
      </c>
      <c r="N243" s="192" t="str">
        <f t="array" ref="N243">IF(OR(M243="",M243&gt;"4:38,20"),"",VLOOKUP(M243,ch_1000,2))</f>
        <v/>
      </c>
      <c r="O243" s="192" t="str">
        <f t="array" ref="O243">IF(ROWS($O$188:O243)&gt;COUNT(zesp!$R$91:$R$143),"",LARGE(zesp!$R$91:$R$143,ROWS($O$188:O243)))</f>
        <v/>
      </c>
      <c r="Q243" t="str">
        <f t="shared" si="10"/>
        <v/>
      </c>
    </row>
    <row r="244" spans="2:17">
      <c r="B244" s="192" t="str">
        <f t="array" ref="B244">IF(O244="","",RANK(O244,$O$188:$O$351,0))</f>
        <v/>
      </c>
      <c r="C244" s="334" t="str">
        <f t="array" ref="C244">IF($O244="","",INDEX(tabelka_2,SMALL(IF(zesp!$R$91:$R$143=$O244,ROW(zesp!$R$91:$R$143)-ROW(zesp!$R$91)+1),COUNTIF($O$188:$O244,$O244)),COLUMNS($B$188:C244)))</f>
        <v/>
      </c>
      <c r="D244" s="207"/>
      <c r="E244" s="220" t="str">
        <f t="array" ref="E244">IF($O244="","",INDEX(tabelka_2,SMALL(IF(zesp!$R$91:$R$143=$O244,ROW(zesp!$R$91:$R$143)-ROW(zesp!$R$91)+1),COUNTIF($O$188:$O244,$O244)),COLUMNS($B$188:D244)))</f>
        <v/>
      </c>
      <c r="F244" s="192" t="str">
        <f t="shared" si="8"/>
        <v/>
      </c>
      <c r="H244" s="219" t="str">
        <f t="array" ref="H244">IF($O244="","",INDEX(tabelka_2,SMALL(IF(zesp!$R$91:$R$143=$O244,ROW(zesp!$R$91:$R$143)-ROW(zesp!$R$91)+1),COUNTIF($O$188:$O244,$O244)),COLUMNS($B$188:G244)))</f>
        <v/>
      </c>
      <c r="I244" s="192" t="str">
        <f t="array" ref="I244">IF(H244="","",IF(J244=1,VLOOKUP(H244,ch_skok,2),IF(J244=2,VLOOKUP(H244,ch_wzw,2))))</f>
        <v/>
      </c>
      <c r="J244" s="209">
        <v>1</v>
      </c>
      <c r="K244" s="220" t="str">
        <f t="array" ref="K244">IF($O244="","",INDEX(tabelka_2,SMALL(IF(zesp!$R$91:$R$143=$O244,ROW(zesp!$R$91:$R$143)-ROW(zesp!$R$91)+1),COUNTIF($O$188:$O244,$O244)),COLUMNS($B$188:K244)))</f>
        <v/>
      </c>
      <c r="L244" s="192" t="str">
        <f t="shared" si="11"/>
        <v/>
      </c>
      <c r="M244" s="221" t="str">
        <f t="array" ref="M244">IF($O244="","",INDEX(tabelka_2,SMALL(IF(zesp!$R$91:$R$143=$O244,ROW(zesp!$R$91:$R$143)-ROW(zesp!$R$91)+1),COUNTIF($O$188:$O244,$O244)),COLUMNS($B$188:M244)))</f>
        <v/>
      </c>
      <c r="N244" s="192" t="str">
        <f t="array" ref="N244">IF(OR(M244="",M244&gt;"4:38,20"),"",VLOOKUP(M244,ch_1000,2))</f>
        <v/>
      </c>
      <c r="O244" s="192" t="str">
        <f t="array" ref="O244">IF(ROWS($O$188:O244)&gt;COUNT(zesp!$R$91:$R$143),"",LARGE(zesp!$R$91:$R$143,ROWS($O$188:O244)))</f>
        <v/>
      </c>
      <c r="Q244" t="str">
        <f t="shared" si="10"/>
        <v/>
      </c>
    </row>
    <row r="245" spans="2:17">
      <c r="B245" s="192" t="str">
        <f t="array" ref="B245">IF(O245="","",RANK(O245,$O$188:$O$351,0))</f>
        <v/>
      </c>
      <c r="C245" s="334" t="str">
        <f t="array" ref="C245">IF($O245="","",INDEX(tabelka_2,SMALL(IF(zesp!$R$91:$R$143=$O245,ROW(zesp!$R$91:$R$143)-ROW(zesp!$R$91)+1),COUNTIF($O$188:$O245,$O245)),COLUMNS($B$188:C245)))</f>
        <v/>
      </c>
      <c r="D245" s="207"/>
      <c r="E245" s="220" t="str">
        <f t="array" ref="E245">IF($O245="","",INDEX(tabelka_2,SMALL(IF(zesp!$R$91:$R$143=$O245,ROW(zesp!$R$91:$R$143)-ROW(zesp!$R$91)+1),COUNTIF($O$188:$O245,$O245)),COLUMNS($B$188:D245)))</f>
        <v/>
      </c>
      <c r="F245" s="192" t="str">
        <f t="shared" si="8"/>
        <v/>
      </c>
      <c r="H245" s="219" t="str">
        <f t="array" ref="H245">IF($O245="","",INDEX(tabelka_2,SMALL(IF(zesp!$R$91:$R$143=$O245,ROW(zesp!$R$91:$R$143)-ROW(zesp!$R$91)+1),COUNTIF($O$188:$O245,$O245)),COLUMNS($B$188:G245)))</f>
        <v/>
      </c>
      <c r="I245" s="192" t="str">
        <f t="array" ref="I245">IF(H245="","",IF(J245=1,VLOOKUP(H245,ch_skok,2),IF(J245=2,VLOOKUP(H245,ch_wzw,2))))</f>
        <v/>
      </c>
      <c r="J245" s="209">
        <v>1</v>
      </c>
      <c r="K245" s="220" t="str">
        <f t="array" ref="K245">IF($O245="","",INDEX(tabelka_2,SMALL(IF(zesp!$R$91:$R$143=$O245,ROW(zesp!$R$91:$R$143)-ROW(zesp!$R$91)+1),COUNTIF($O$188:$O245,$O245)),COLUMNS($B$188:K245)))</f>
        <v/>
      </c>
      <c r="L245" s="192" t="str">
        <f t="shared" si="11"/>
        <v/>
      </c>
      <c r="M245" s="221" t="str">
        <f t="array" ref="M245">IF($O245="","",INDEX(tabelka_2,SMALL(IF(zesp!$R$91:$R$143=$O245,ROW(zesp!$R$91:$R$143)-ROW(zesp!$R$91)+1),COUNTIF($O$188:$O245,$O245)),COLUMNS($B$188:M245)))</f>
        <v/>
      </c>
      <c r="N245" s="192" t="str">
        <f t="array" ref="N245">IF(OR(M245="",M245&gt;"4:38,20"),"",VLOOKUP(M245,ch_1000,2))</f>
        <v/>
      </c>
      <c r="O245" s="192" t="str">
        <f t="array" ref="O245">IF(ROWS($O$188:O245)&gt;COUNT(zesp!$R$91:$R$143),"",LARGE(zesp!$R$91:$R$143,ROWS($O$188:O245)))</f>
        <v/>
      </c>
      <c r="Q245" t="str">
        <f t="shared" si="10"/>
        <v/>
      </c>
    </row>
    <row r="246" spans="2:17">
      <c r="B246" s="192" t="str">
        <f t="array" ref="B246">IF(O246="","",RANK(O246,$O$188:$O$351,0))</f>
        <v/>
      </c>
      <c r="C246" s="334" t="str">
        <f t="array" ref="C246">IF($O246="","",INDEX(tabelka_2,SMALL(IF(zesp!$R$91:$R$143=$O246,ROW(zesp!$R$91:$R$143)-ROW(zesp!$R$91)+1),COUNTIF($O$188:$O246,$O246)),COLUMNS($B$188:C246)))</f>
        <v/>
      </c>
      <c r="D246" s="207"/>
      <c r="E246" s="220" t="str">
        <f t="array" ref="E246">IF($O246="","",INDEX(tabelka_2,SMALL(IF(zesp!$R$91:$R$143=$O246,ROW(zesp!$R$91:$R$143)-ROW(zesp!$R$91)+1),COUNTIF($O$188:$O246,$O246)),COLUMNS($B$188:D246)))</f>
        <v/>
      </c>
      <c r="F246" s="192" t="str">
        <f t="shared" si="8"/>
        <v/>
      </c>
      <c r="H246" s="219" t="str">
        <f t="array" ref="H246">IF($O246="","",INDEX(tabelka_2,SMALL(IF(zesp!$R$91:$R$143=$O246,ROW(zesp!$R$91:$R$143)-ROW(zesp!$R$91)+1),COUNTIF($O$188:$O246,$O246)),COLUMNS($B$188:G246)))</f>
        <v/>
      </c>
      <c r="I246" s="192" t="str">
        <f t="array" ref="I246">IF(H246="","",IF(J246=1,VLOOKUP(H246,ch_skok,2),IF(J246=2,VLOOKUP(H246,ch_wzw,2))))</f>
        <v/>
      </c>
      <c r="J246" s="209">
        <v>1</v>
      </c>
      <c r="K246" s="220" t="str">
        <f t="array" ref="K246">IF($O246="","",INDEX(tabelka_2,SMALL(IF(zesp!$R$91:$R$143=$O246,ROW(zesp!$R$91:$R$143)-ROW(zesp!$R$91)+1),COUNTIF($O$188:$O246,$O246)),COLUMNS($B$188:K246)))</f>
        <v/>
      </c>
      <c r="L246" s="192" t="str">
        <f t="shared" si="11"/>
        <v/>
      </c>
      <c r="M246" s="221" t="str">
        <f t="array" ref="M246">IF($O246="","",INDEX(tabelka_2,SMALL(IF(zesp!$R$91:$R$143=$O246,ROW(zesp!$R$91:$R$143)-ROW(zesp!$R$91)+1),COUNTIF($O$188:$O246,$O246)),COLUMNS($B$188:M246)))</f>
        <v/>
      </c>
      <c r="N246" s="192" t="str">
        <f t="array" ref="N246">IF(OR(M246="",M246&gt;"4:38,20"),"",VLOOKUP(M246,ch_1000,2))</f>
        <v/>
      </c>
      <c r="O246" s="192" t="str">
        <f t="array" ref="O246">IF(ROWS($O$188:O246)&gt;COUNT(zesp!$R$91:$R$143),"",LARGE(zesp!$R$91:$R$143,ROWS($O$188:O246)))</f>
        <v/>
      </c>
      <c r="Q246" t="str">
        <f t="shared" si="10"/>
        <v/>
      </c>
    </row>
    <row r="247" spans="2:17">
      <c r="B247" s="192" t="str">
        <f t="array" ref="B247">IF(O247="","",RANK(O247,$O$188:$O$351,0))</f>
        <v/>
      </c>
      <c r="C247" s="334" t="str">
        <f t="array" ref="C247">IF($O247="","",INDEX(tabelka_2,SMALL(IF(zesp!$R$91:$R$143=$O247,ROW(zesp!$R$91:$R$143)-ROW(zesp!$R$91)+1),COUNTIF($O$188:$O247,$O247)),COLUMNS($B$188:C247)))</f>
        <v/>
      </c>
      <c r="D247" s="207"/>
      <c r="E247" s="220" t="str">
        <f t="array" ref="E247">IF($O247="","",INDEX(tabelka_2,SMALL(IF(zesp!$R$91:$R$143=$O247,ROW(zesp!$R$91:$R$143)-ROW(zesp!$R$91)+1),COUNTIF($O$188:$O247,$O247)),COLUMNS($B$188:D247)))</f>
        <v/>
      </c>
      <c r="F247" s="192" t="str">
        <f t="shared" si="8"/>
        <v/>
      </c>
      <c r="H247" s="219" t="str">
        <f t="array" ref="H247">IF($O247="","",INDEX(tabelka_2,SMALL(IF(zesp!$R$91:$R$143=$O247,ROW(zesp!$R$91:$R$143)-ROW(zesp!$R$91)+1),COUNTIF($O$188:$O247,$O247)),COLUMNS($B$188:G247)))</f>
        <v/>
      </c>
      <c r="I247" s="192" t="str">
        <f t="array" ref="I247">IF(H247="","",IF(J247=1,VLOOKUP(H247,ch_skok,2),IF(J247=2,VLOOKUP(H247,ch_wzw,2))))</f>
        <v/>
      </c>
      <c r="J247" s="209">
        <v>1</v>
      </c>
      <c r="K247" s="220" t="str">
        <f t="array" ref="K247">IF($O247="","",INDEX(tabelka_2,SMALL(IF(zesp!$R$91:$R$143=$O247,ROW(zesp!$R$91:$R$143)-ROW(zesp!$R$91)+1),COUNTIF($O$188:$O247,$O247)),COLUMNS($B$188:K247)))</f>
        <v/>
      </c>
      <c r="L247" s="192" t="str">
        <f t="shared" si="11"/>
        <v/>
      </c>
      <c r="M247" s="221" t="str">
        <f t="array" ref="M247">IF($O247="","",INDEX(tabelka_2,SMALL(IF(zesp!$R$91:$R$143=$O247,ROW(zesp!$R$91:$R$143)-ROW(zesp!$R$91)+1),COUNTIF($O$188:$O247,$O247)),COLUMNS($B$188:M247)))</f>
        <v/>
      </c>
      <c r="N247" s="192" t="str">
        <f t="array" ref="N247">IF(OR(M247="",M247&gt;"4:38,20"),"",VLOOKUP(M247,ch_1000,2))</f>
        <v/>
      </c>
      <c r="O247" s="192" t="str">
        <f t="array" ref="O247">IF(ROWS($O$188:O247)&gt;COUNT(zesp!$R$91:$R$143),"",LARGE(zesp!$R$91:$R$143,ROWS($O$188:O247)))</f>
        <v/>
      </c>
      <c r="Q247" t="str">
        <f t="shared" si="10"/>
        <v/>
      </c>
    </row>
    <row r="248" spans="2:17">
      <c r="B248" s="192" t="str">
        <f t="array" ref="B248">IF(O248="","",RANK(O248,$O$188:$O$351,0))</f>
        <v/>
      </c>
      <c r="C248" s="334" t="str">
        <f t="array" ref="C248">IF($O248="","",INDEX(tabelka_2,SMALL(IF(zesp!$R$91:$R$143=$O248,ROW(zesp!$R$91:$R$143)-ROW(zesp!$R$91)+1),COUNTIF($O$188:$O248,$O248)),COLUMNS($B$188:C248)))</f>
        <v/>
      </c>
      <c r="D248" s="207"/>
      <c r="E248" s="220" t="str">
        <f t="array" ref="E248">IF($O248="","",INDEX(tabelka_2,SMALL(IF(zesp!$R$91:$R$143=$O248,ROW(zesp!$R$91:$R$143)-ROW(zesp!$R$91)+1),COUNTIF($O$188:$O248,$O248)),COLUMNS($B$188:D248)))</f>
        <v/>
      </c>
      <c r="F248" s="192" t="str">
        <f t="shared" si="8"/>
        <v/>
      </c>
      <c r="H248" s="219" t="str">
        <f t="array" ref="H248">IF($O248="","",INDEX(tabelka_2,SMALL(IF(zesp!$R$91:$R$143=$O248,ROW(zesp!$R$91:$R$143)-ROW(zesp!$R$91)+1),COUNTIF($O$188:$O248,$O248)),COLUMNS($B$188:G248)))</f>
        <v/>
      </c>
      <c r="I248" s="192" t="str">
        <f t="array" ref="I248">IF(H248="","",IF(J248=1,VLOOKUP(H248,ch_skok,2),IF(J248=2,VLOOKUP(H248,ch_wzw,2))))</f>
        <v/>
      </c>
      <c r="J248" s="209">
        <v>1</v>
      </c>
      <c r="K248" s="220" t="str">
        <f t="array" ref="K248">IF($O248="","",INDEX(tabelka_2,SMALL(IF(zesp!$R$91:$R$143=$O248,ROW(zesp!$R$91:$R$143)-ROW(zesp!$R$91)+1),COUNTIF($O$188:$O248,$O248)),COLUMNS($B$188:K248)))</f>
        <v/>
      </c>
      <c r="L248" s="192" t="str">
        <f t="shared" si="11"/>
        <v/>
      </c>
      <c r="M248" s="221" t="str">
        <f t="array" ref="M248">IF($O248="","",INDEX(tabelka_2,SMALL(IF(zesp!$R$91:$R$143=$O248,ROW(zesp!$R$91:$R$143)-ROW(zesp!$R$91)+1),COUNTIF($O$188:$O248,$O248)),COLUMNS($B$188:M248)))</f>
        <v/>
      </c>
      <c r="N248" s="192" t="str">
        <f t="array" ref="N248">IF(OR(M248="",M248&gt;"4:38,20"),"",VLOOKUP(M248,ch_1000,2))</f>
        <v/>
      </c>
      <c r="O248" s="192" t="str">
        <f t="array" ref="O248">IF(ROWS($O$188:O248)&gt;COUNT(zesp!$R$91:$R$143),"",LARGE(zesp!$R$91:$R$143,ROWS($O$188:O248)))</f>
        <v/>
      </c>
      <c r="Q248" t="str">
        <f t="shared" si="10"/>
        <v/>
      </c>
    </row>
    <row r="249" spans="2:17">
      <c r="B249" s="192" t="str">
        <f t="array" ref="B249">IF(O249="","",RANK(O249,$O$188:$O$351,0))</f>
        <v/>
      </c>
      <c r="C249" s="334" t="str">
        <f t="array" ref="C249">IF($O249="","",INDEX(tabelka_2,SMALL(IF(zesp!$R$91:$R$143=$O249,ROW(zesp!$R$91:$R$143)-ROW(zesp!$R$91)+1),COUNTIF($O$188:$O249,$O249)),COLUMNS($B$188:C249)))</f>
        <v/>
      </c>
      <c r="D249" s="207"/>
      <c r="E249" s="220" t="str">
        <f t="array" ref="E249">IF($O249="","",INDEX(tabelka_2,SMALL(IF(zesp!$R$91:$R$143=$O249,ROW(zesp!$R$91:$R$143)-ROW(zesp!$R$91)+1),COUNTIF($O$188:$O249,$O249)),COLUMNS($B$188:D249)))</f>
        <v/>
      </c>
      <c r="F249" s="192" t="str">
        <f t="shared" si="8"/>
        <v/>
      </c>
      <c r="H249" s="219" t="str">
        <f t="array" ref="H249">IF($O249="","",INDEX(tabelka_2,SMALL(IF(zesp!$R$91:$R$143=$O249,ROW(zesp!$R$91:$R$143)-ROW(zesp!$R$91)+1),COUNTIF($O$188:$O249,$O249)),COLUMNS($B$188:G249)))</f>
        <v/>
      </c>
      <c r="I249" s="192" t="str">
        <f t="array" ref="I249">IF(H249="","",IF(J249=1,VLOOKUP(H249,ch_skok,2),IF(J249=2,VLOOKUP(H249,ch_wzw,2))))</f>
        <v/>
      </c>
      <c r="J249" s="209">
        <v>1</v>
      </c>
      <c r="K249" s="220" t="str">
        <f t="array" ref="K249">IF($O249="","",INDEX(tabelka_2,SMALL(IF(zesp!$R$91:$R$143=$O249,ROW(zesp!$R$91:$R$143)-ROW(zesp!$R$91)+1),COUNTIF($O$188:$O249,$O249)),COLUMNS($B$188:K249)))</f>
        <v/>
      </c>
      <c r="L249" s="192" t="str">
        <f t="shared" si="11"/>
        <v/>
      </c>
      <c r="M249" s="221" t="str">
        <f t="array" ref="M249">IF($O249="","",INDEX(tabelka_2,SMALL(IF(zesp!$R$91:$R$143=$O249,ROW(zesp!$R$91:$R$143)-ROW(zesp!$R$91)+1),COUNTIF($O$188:$O249,$O249)),COLUMNS($B$188:M249)))</f>
        <v/>
      </c>
      <c r="N249" s="192" t="str">
        <f t="array" ref="N249">IF(OR(M249="",M249&gt;"4:38,20"),"",VLOOKUP(M249,ch_1000,2))</f>
        <v/>
      </c>
      <c r="O249" s="192" t="str">
        <f t="array" ref="O249">IF(ROWS($O$188:O249)&gt;COUNT(zesp!$R$91:$R$143),"",LARGE(zesp!$R$91:$R$143,ROWS($O$188:O249)))</f>
        <v/>
      </c>
      <c r="Q249" t="str">
        <f t="shared" si="10"/>
        <v/>
      </c>
    </row>
    <row r="250" spans="2:17">
      <c r="B250" s="192" t="str">
        <f t="array" ref="B250">IF(O250="","",RANK(O250,$O$188:$O$351,0))</f>
        <v/>
      </c>
      <c r="C250" s="334" t="str">
        <f t="array" ref="C250">IF($O250="","",INDEX(tabelka_2,SMALL(IF(zesp!$R$91:$R$143=$O250,ROW(zesp!$R$91:$R$143)-ROW(zesp!$R$91)+1),COUNTIF($O$188:$O250,$O250)),COLUMNS($B$188:C250)))</f>
        <v/>
      </c>
      <c r="D250" s="207"/>
      <c r="E250" s="220" t="str">
        <f t="array" ref="E250">IF($O250="","",INDEX(tabelka_2,SMALL(IF(zesp!$R$91:$R$143=$O250,ROW(zesp!$R$91:$R$143)-ROW(zesp!$R$91)+1),COUNTIF($O$188:$O250,$O250)),COLUMNS($B$188:D250)))</f>
        <v/>
      </c>
      <c r="F250" s="192" t="str">
        <f t="shared" si="8"/>
        <v/>
      </c>
      <c r="H250" s="219" t="str">
        <f t="array" ref="H250">IF($O250="","",INDEX(tabelka_2,SMALL(IF(zesp!$R$91:$R$143=$O250,ROW(zesp!$R$91:$R$143)-ROW(zesp!$R$91)+1),COUNTIF($O$188:$O250,$O250)),COLUMNS($B$188:G250)))</f>
        <v/>
      </c>
      <c r="I250" s="192" t="str">
        <f t="array" ref="I250">IF(H250="","",IF(J250=1,VLOOKUP(H250,ch_skok,2),IF(J250=2,VLOOKUP(H250,ch_wzw,2))))</f>
        <v/>
      </c>
      <c r="J250" s="209">
        <v>1</v>
      </c>
      <c r="K250" s="220" t="str">
        <f t="array" ref="K250">IF($O250="","",INDEX(tabelka_2,SMALL(IF(zesp!$R$91:$R$143=$O250,ROW(zesp!$R$91:$R$143)-ROW(zesp!$R$91)+1),COUNTIF($O$188:$O250,$O250)),COLUMNS($B$188:K250)))</f>
        <v/>
      </c>
      <c r="L250" s="192" t="str">
        <f t="shared" si="11"/>
        <v/>
      </c>
      <c r="M250" s="221" t="str">
        <f t="array" ref="M250">IF($O250="","",INDEX(tabelka_2,SMALL(IF(zesp!$R$91:$R$143=$O250,ROW(zesp!$R$91:$R$143)-ROW(zesp!$R$91)+1),COUNTIF($O$188:$O250,$O250)),COLUMNS($B$188:M250)))</f>
        <v/>
      </c>
      <c r="N250" s="192" t="str">
        <f t="array" ref="N250">IF(OR(M250="",M250&gt;"4:38,20"),"",VLOOKUP(M250,ch_1000,2))</f>
        <v/>
      </c>
      <c r="O250" s="192" t="str">
        <f t="array" ref="O250">IF(ROWS($O$188:O250)&gt;COUNT(zesp!$R$91:$R$143),"",LARGE(zesp!$R$91:$R$143,ROWS($O$188:O250)))</f>
        <v/>
      </c>
      <c r="Q250" t="str">
        <f t="shared" si="10"/>
        <v/>
      </c>
    </row>
    <row r="251" spans="2:17">
      <c r="B251" s="192" t="str">
        <f t="array" ref="B251">IF(O251="","",RANK(O251,$O$188:$O$351,0))</f>
        <v/>
      </c>
      <c r="C251" s="334" t="str">
        <f t="array" ref="C251">IF($O251="","",INDEX(tabelka_2,SMALL(IF(zesp!$R$91:$R$143=$O251,ROW(zesp!$R$91:$R$143)-ROW(zesp!$R$91)+1),COUNTIF($O$188:$O251,$O251)),COLUMNS($B$188:C251)))</f>
        <v/>
      </c>
      <c r="D251" s="207"/>
      <c r="E251" s="220" t="str">
        <f t="array" ref="E251">IF($O251="","",INDEX(tabelka_2,SMALL(IF(zesp!$R$91:$R$143=$O251,ROW(zesp!$R$91:$R$143)-ROW(zesp!$R$91)+1),COUNTIF($O$188:$O251,$O251)),COLUMNS($B$188:D251)))</f>
        <v/>
      </c>
      <c r="F251" s="192" t="str">
        <f t="shared" si="8"/>
        <v/>
      </c>
      <c r="H251" s="219" t="str">
        <f t="array" ref="H251">IF($O251="","",INDEX(tabelka_2,SMALL(IF(zesp!$R$91:$R$143=$O251,ROW(zesp!$R$91:$R$143)-ROW(zesp!$R$91)+1),COUNTIF($O$188:$O251,$O251)),COLUMNS($B$188:G251)))</f>
        <v/>
      </c>
      <c r="I251" s="192" t="str">
        <f t="array" ref="I251">IF(H251="","",IF(J251=1,VLOOKUP(H251,ch_skok,2),IF(J251=2,VLOOKUP(H251,ch_wzw,2))))</f>
        <v/>
      </c>
      <c r="J251" s="209">
        <v>1</v>
      </c>
      <c r="K251" s="220" t="str">
        <f t="array" ref="K251">IF($O251="","",INDEX(tabelka_2,SMALL(IF(zesp!$R$91:$R$143=$O251,ROW(zesp!$R$91:$R$143)-ROW(zesp!$R$91)+1),COUNTIF($O$188:$O251,$O251)),COLUMNS($B$188:K251)))</f>
        <v/>
      </c>
      <c r="L251" s="192" t="str">
        <f t="shared" si="11"/>
        <v/>
      </c>
      <c r="M251" s="221" t="str">
        <f t="array" ref="M251">IF($O251="","",INDEX(tabelka_2,SMALL(IF(zesp!$R$91:$R$143=$O251,ROW(zesp!$R$91:$R$143)-ROW(zesp!$R$91)+1),COUNTIF($O$188:$O251,$O251)),COLUMNS($B$188:M251)))</f>
        <v/>
      </c>
      <c r="N251" s="192" t="str">
        <f t="array" ref="N251">IF(OR(M251="",M251&gt;"4:38,20"),"",VLOOKUP(M251,ch_1000,2))</f>
        <v/>
      </c>
      <c r="O251" s="192" t="str">
        <f t="array" ref="O251">IF(ROWS($O$188:O251)&gt;COUNT(zesp!$R$91:$R$143),"",LARGE(zesp!$R$91:$R$143,ROWS($O$188:O251)))</f>
        <v/>
      </c>
      <c r="Q251" t="str">
        <f t="shared" si="10"/>
        <v/>
      </c>
    </row>
    <row r="252" spans="2:17">
      <c r="B252" s="192" t="str">
        <f t="array" ref="B252">IF(O252="","",RANK(O252,$O$188:$O$351,0))</f>
        <v/>
      </c>
      <c r="C252" s="334" t="str">
        <f t="array" ref="C252">IF($O252="","",INDEX(tabelka_2,SMALL(IF(zesp!$R$91:$R$143=$O252,ROW(zesp!$R$91:$R$143)-ROW(zesp!$R$91)+1),COUNTIF($O$188:$O252,$O252)),COLUMNS($B$188:C252)))</f>
        <v/>
      </c>
      <c r="D252" s="207"/>
      <c r="E252" s="220" t="str">
        <f t="array" ref="E252">IF($O252="","",INDEX(tabelka_2,SMALL(IF(zesp!$R$91:$R$143=$O252,ROW(zesp!$R$91:$R$143)-ROW(zesp!$R$91)+1),COUNTIF($O$188:$O252,$O252)),COLUMNS($B$188:D252)))</f>
        <v/>
      </c>
      <c r="F252" s="192" t="str">
        <f t="shared" ref="F252:F315" si="12">IF(OR(E252="",E252=0,E252&gt;11.4),"",VLOOKUP(E252,ch_60,2))</f>
        <v/>
      </c>
      <c r="H252" s="219" t="str">
        <f t="array" ref="H252">IF($O252="","",INDEX(tabelka_2,SMALL(IF(zesp!$R$91:$R$143=$O252,ROW(zesp!$R$91:$R$143)-ROW(zesp!$R$91)+1),COUNTIF($O$188:$O252,$O252)),COLUMNS($B$188:G252)))</f>
        <v/>
      </c>
      <c r="I252" s="192" t="str">
        <f t="array" ref="I252">IF(H252="","",IF(J252=1,VLOOKUP(H252,ch_skok,2),IF(J252=2,VLOOKUP(H252,ch_wzw,2))))</f>
        <v/>
      </c>
      <c r="J252" s="209">
        <v>1</v>
      </c>
      <c r="K252" s="220" t="str">
        <f t="array" ref="K252">IF($O252="","",INDEX(tabelka_2,SMALL(IF(zesp!$R$91:$R$143=$O252,ROW(zesp!$R$91:$R$143)-ROW(zesp!$R$91)+1),COUNTIF($O$188:$O252,$O252)),COLUMNS($B$188:K252)))</f>
        <v/>
      </c>
      <c r="L252" s="192" t="str">
        <f t="shared" ref="L252:L283" si="13">IF(OR(K252="",K252&lt;18),"",VLOOKUP(K252,ch_p,2))</f>
        <v/>
      </c>
      <c r="M252" s="221" t="str">
        <f t="array" ref="M252">IF($O252="","",INDEX(tabelka_2,SMALL(IF(zesp!$R$91:$R$143=$O252,ROW(zesp!$R$91:$R$143)-ROW(zesp!$R$91)+1),COUNTIF($O$188:$O252,$O252)),COLUMNS($B$188:M252)))</f>
        <v/>
      </c>
      <c r="N252" s="192" t="str">
        <f t="array" ref="N252">IF(OR(M252="",M252&gt;"4:38,20"),"",VLOOKUP(M252,ch_1000,2))</f>
        <v/>
      </c>
      <c r="O252" s="192" t="str">
        <f t="array" ref="O252">IF(ROWS($O$188:O252)&gt;COUNT(zesp!$R$91:$R$143),"",LARGE(zesp!$R$91:$R$143,ROWS($O$188:O252)))</f>
        <v/>
      </c>
      <c r="Q252" t="str">
        <f t="shared" si="10"/>
        <v/>
      </c>
    </row>
    <row r="253" spans="2:17">
      <c r="B253" s="192" t="str">
        <f t="array" ref="B253">IF(O253="","",RANK(O253,$O$188:$O$351,0))</f>
        <v/>
      </c>
      <c r="C253" s="334" t="str">
        <f t="array" ref="C253">IF($O253="","",INDEX(tabelka_2,SMALL(IF(zesp!$R$91:$R$143=$O253,ROW(zesp!$R$91:$R$143)-ROW(zesp!$R$91)+1),COUNTIF($O$188:$O253,$O253)),COLUMNS($B$188:C253)))</f>
        <v/>
      </c>
      <c r="D253" s="207"/>
      <c r="E253" s="220" t="str">
        <f t="array" ref="E253">IF($O253="","",INDEX(tabelka_2,SMALL(IF(zesp!$R$91:$R$143=$O253,ROW(zesp!$R$91:$R$143)-ROW(zesp!$R$91)+1),COUNTIF($O$188:$O253,$O253)),COLUMNS($B$188:D253)))</f>
        <v/>
      </c>
      <c r="F253" s="192" t="str">
        <f t="shared" si="12"/>
        <v/>
      </c>
      <c r="H253" s="219" t="str">
        <f t="array" ref="H253">IF($O253="","",INDEX(tabelka_2,SMALL(IF(zesp!$R$91:$R$143=$O253,ROW(zesp!$R$91:$R$143)-ROW(zesp!$R$91)+1),COUNTIF($O$188:$O253,$O253)),COLUMNS($B$188:G253)))</f>
        <v/>
      </c>
      <c r="I253" s="192" t="str">
        <f t="array" ref="I253">IF(H253="","",IF(J253=1,VLOOKUP(H253,ch_skok,2),IF(J253=2,VLOOKUP(H253,ch_wzw,2))))</f>
        <v/>
      </c>
      <c r="J253" s="209">
        <v>1</v>
      </c>
      <c r="K253" s="220" t="str">
        <f t="array" ref="K253">IF($O253="","",INDEX(tabelka_2,SMALL(IF(zesp!$R$91:$R$143=$O253,ROW(zesp!$R$91:$R$143)-ROW(zesp!$R$91)+1),COUNTIF($O$188:$O253,$O253)),COLUMNS($B$188:K253)))</f>
        <v/>
      </c>
      <c r="L253" s="192" t="str">
        <f t="shared" si="13"/>
        <v/>
      </c>
      <c r="M253" s="221" t="str">
        <f t="array" ref="M253">IF($O253="","",INDEX(tabelka_2,SMALL(IF(zesp!$R$91:$R$143=$O253,ROW(zesp!$R$91:$R$143)-ROW(zesp!$R$91)+1),COUNTIF($O$188:$O253,$O253)),COLUMNS($B$188:M253)))</f>
        <v/>
      </c>
      <c r="N253" s="192" t="str">
        <f t="array" ref="N253">IF(OR(M253="",M253&gt;"4:38,20"),"",VLOOKUP(M253,ch_1000,2))</f>
        <v/>
      </c>
      <c r="O253" s="192" t="str">
        <f t="array" ref="O253">IF(ROWS($O$188:O253)&gt;COUNT(zesp!$R$91:$R$143),"",LARGE(zesp!$R$91:$R$143,ROWS($O$188:O253)))</f>
        <v/>
      </c>
      <c r="Q253" t="str">
        <f t="shared" ref="Q253:Q316" si="14">IF(C253="","",1)</f>
        <v/>
      </c>
    </row>
    <row r="254" spans="2:17">
      <c r="B254" s="192" t="str">
        <f t="array" ref="B254">IF(O254="","",RANK(O254,$O$188:$O$351,0))</f>
        <v/>
      </c>
      <c r="C254" s="334" t="str">
        <f t="array" ref="C254">IF($O254="","",INDEX(tabelka_2,SMALL(IF(zesp!$R$91:$R$143=$O254,ROW(zesp!$R$91:$R$143)-ROW(zesp!$R$91)+1),COUNTIF($O$188:$O254,$O254)),COLUMNS($B$188:C254)))</f>
        <v/>
      </c>
      <c r="D254" s="207"/>
      <c r="E254" s="220" t="str">
        <f t="array" ref="E254">IF($O254="","",INDEX(tabelka_2,SMALL(IF(zesp!$R$91:$R$143=$O254,ROW(zesp!$R$91:$R$143)-ROW(zesp!$R$91)+1),COUNTIF($O$188:$O254,$O254)),COLUMNS($B$188:D254)))</f>
        <v/>
      </c>
      <c r="F254" s="192" t="str">
        <f t="shared" si="12"/>
        <v/>
      </c>
      <c r="H254" s="219" t="str">
        <f t="array" ref="H254">IF($O254="","",INDEX(tabelka_2,SMALL(IF(zesp!$R$91:$R$143=$O254,ROW(zesp!$R$91:$R$143)-ROW(zesp!$R$91)+1),COUNTIF($O$188:$O254,$O254)),COLUMNS($B$188:G254)))</f>
        <v/>
      </c>
      <c r="I254" s="192" t="str">
        <f t="array" ref="I254">IF(H254="","",IF(J254=1,VLOOKUP(H254,ch_skok,2),IF(J254=2,VLOOKUP(H254,ch_wzw,2))))</f>
        <v/>
      </c>
      <c r="J254" s="209">
        <v>1</v>
      </c>
      <c r="K254" s="220" t="str">
        <f t="array" ref="K254">IF($O254="","",INDEX(tabelka_2,SMALL(IF(zesp!$R$91:$R$143=$O254,ROW(zesp!$R$91:$R$143)-ROW(zesp!$R$91)+1),COUNTIF($O$188:$O254,$O254)),COLUMNS($B$188:K254)))</f>
        <v/>
      </c>
      <c r="L254" s="192" t="str">
        <f t="shared" si="13"/>
        <v/>
      </c>
      <c r="M254" s="221" t="str">
        <f t="array" ref="M254">IF($O254="","",INDEX(tabelka_2,SMALL(IF(zesp!$R$91:$R$143=$O254,ROW(zesp!$R$91:$R$143)-ROW(zesp!$R$91)+1),COUNTIF($O$188:$O254,$O254)),COLUMNS($B$188:M254)))</f>
        <v/>
      </c>
      <c r="N254" s="192" t="str">
        <f t="array" ref="N254">IF(OR(M254="",M254&gt;"4:38,20"),"",VLOOKUP(M254,ch_1000,2))</f>
        <v/>
      </c>
      <c r="O254" s="192" t="str">
        <f t="array" ref="O254">IF(ROWS($O$188:O254)&gt;COUNT(zesp!$R$91:$R$143),"",LARGE(zesp!$R$91:$R$143,ROWS($O$188:O254)))</f>
        <v/>
      </c>
      <c r="Q254" t="str">
        <f t="shared" si="14"/>
        <v/>
      </c>
    </row>
    <row r="255" spans="2:17">
      <c r="B255" s="192" t="str">
        <f t="array" ref="B255">IF(O255="","",RANK(O255,$O$188:$O$351,0))</f>
        <v/>
      </c>
      <c r="C255" s="334" t="str">
        <f t="array" ref="C255">IF($O255="","",INDEX(tabelka_2,SMALL(IF(zesp!$R$91:$R$143=$O255,ROW(zesp!$R$91:$R$143)-ROW(zesp!$R$91)+1),COUNTIF($O$188:$O255,$O255)),COLUMNS($B$188:C255)))</f>
        <v/>
      </c>
      <c r="D255" s="207"/>
      <c r="E255" s="220" t="str">
        <f t="array" ref="E255">IF($O255="","",INDEX(tabelka_2,SMALL(IF(zesp!$R$91:$R$143=$O255,ROW(zesp!$R$91:$R$143)-ROW(zesp!$R$91)+1),COUNTIF($O$188:$O255,$O255)),COLUMNS($B$188:D255)))</f>
        <v/>
      </c>
      <c r="F255" s="192" t="str">
        <f t="shared" si="12"/>
        <v/>
      </c>
      <c r="H255" s="219" t="str">
        <f t="array" ref="H255">IF($O255="","",INDEX(tabelka_2,SMALL(IF(zesp!$R$91:$R$143=$O255,ROW(zesp!$R$91:$R$143)-ROW(zesp!$R$91)+1),COUNTIF($O$188:$O255,$O255)),COLUMNS($B$188:G255)))</f>
        <v/>
      </c>
      <c r="I255" s="192" t="str">
        <f t="array" ref="I255">IF(H255="","",IF(J255=1,VLOOKUP(H255,ch_skok,2),IF(J255=2,VLOOKUP(H255,ch_wzw,2))))</f>
        <v/>
      </c>
      <c r="J255" s="209">
        <v>1</v>
      </c>
      <c r="K255" s="220" t="str">
        <f t="array" ref="K255">IF($O255="","",INDEX(tabelka_2,SMALL(IF(zesp!$R$91:$R$143=$O255,ROW(zesp!$R$91:$R$143)-ROW(zesp!$R$91)+1),COUNTIF($O$188:$O255,$O255)),COLUMNS($B$188:K255)))</f>
        <v/>
      </c>
      <c r="L255" s="192" t="str">
        <f t="shared" si="13"/>
        <v/>
      </c>
      <c r="M255" s="221" t="str">
        <f t="array" ref="M255">IF($O255="","",INDEX(tabelka_2,SMALL(IF(zesp!$R$91:$R$143=$O255,ROW(zesp!$R$91:$R$143)-ROW(zesp!$R$91)+1),COUNTIF($O$188:$O255,$O255)),COLUMNS($B$188:M255)))</f>
        <v/>
      </c>
      <c r="N255" s="192" t="str">
        <f t="array" ref="N255">IF(OR(M255="",M255&gt;"4:38,20"),"",VLOOKUP(M255,ch_1000,2))</f>
        <v/>
      </c>
      <c r="O255" s="192" t="str">
        <f t="array" ref="O255">IF(ROWS($O$188:O255)&gt;COUNT(zesp!$R$91:$R$143),"",LARGE(zesp!$R$91:$R$143,ROWS($O$188:O255)))</f>
        <v/>
      </c>
      <c r="Q255" t="str">
        <f t="shared" si="14"/>
        <v/>
      </c>
    </row>
    <row r="256" spans="2:17">
      <c r="B256" s="192" t="str">
        <f t="array" ref="B256">IF(O256="","",RANK(O256,$O$188:$O$351,0))</f>
        <v/>
      </c>
      <c r="C256" s="334" t="str">
        <f t="array" ref="C256">IF($O256="","",INDEX(tabelka_2,SMALL(IF(zesp!$R$91:$R$143=$O256,ROW(zesp!$R$91:$R$143)-ROW(zesp!$R$91)+1),COUNTIF($O$188:$O256,$O256)),COLUMNS($B$188:C256)))</f>
        <v/>
      </c>
      <c r="D256" s="207"/>
      <c r="E256" s="220" t="str">
        <f t="array" ref="E256">IF($O256="","",INDEX(tabelka_2,SMALL(IF(zesp!$R$91:$R$143=$O256,ROW(zesp!$R$91:$R$143)-ROW(zesp!$R$91)+1),COUNTIF($O$188:$O256,$O256)),COLUMNS($B$188:D256)))</f>
        <v/>
      </c>
      <c r="F256" s="192" t="str">
        <f t="shared" si="12"/>
        <v/>
      </c>
      <c r="H256" s="219" t="str">
        <f t="array" ref="H256">IF($O256="","",INDEX(tabelka_2,SMALL(IF(zesp!$R$91:$R$143=$O256,ROW(zesp!$R$91:$R$143)-ROW(zesp!$R$91)+1),COUNTIF($O$188:$O256,$O256)),COLUMNS($B$188:G256)))</f>
        <v/>
      </c>
      <c r="I256" s="192" t="str">
        <f t="array" ref="I256">IF(H256="","",IF(J256=1,VLOOKUP(H256,ch_skok,2),IF(J256=2,VLOOKUP(H256,ch_wzw,2))))</f>
        <v/>
      </c>
      <c r="J256" s="209">
        <v>1</v>
      </c>
      <c r="K256" s="220" t="str">
        <f t="array" ref="K256">IF($O256="","",INDEX(tabelka_2,SMALL(IF(zesp!$R$91:$R$143=$O256,ROW(zesp!$R$91:$R$143)-ROW(zesp!$R$91)+1),COUNTIF($O$188:$O256,$O256)),COLUMNS($B$188:K256)))</f>
        <v/>
      </c>
      <c r="L256" s="192" t="str">
        <f t="shared" si="13"/>
        <v/>
      </c>
      <c r="M256" s="221" t="str">
        <f t="array" ref="M256">IF($O256="","",INDEX(tabelka_2,SMALL(IF(zesp!$R$91:$R$143=$O256,ROW(zesp!$R$91:$R$143)-ROW(zesp!$R$91)+1),COUNTIF($O$188:$O256,$O256)),COLUMNS($B$188:M256)))</f>
        <v/>
      </c>
      <c r="N256" s="192" t="str">
        <f t="array" ref="N256">IF(OR(M256="",M256&gt;"4:38,20"),"",VLOOKUP(M256,ch_1000,2))</f>
        <v/>
      </c>
      <c r="O256" s="192" t="str">
        <f t="array" ref="O256">IF(ROWS($O$188:O256)&gt;COUNT(zesp!$R$91:$R$143),"",LARGE(zesp!$R$91:$R$143,ROWS($O$188:O256)))</f>
        <v/>
      </c>
      <c r="Q256" t="str">
        <f t="shared" si="14"/>
        <v/>
      </c>
    </row>
    <row r="257" spans="2:17">
      <c r="B257" s="192" t="str">
        <f t="array" ref="B257">IF(O257="","",RANK(O257,$O$188:$O$351,0))</f>
        <v/>
      </c>
      <c r="C257" s="334" t="str">
        <f t="array" ref="C257">IF($O257="","",INDEX(tabelka_2,SMALL(IF(zesp!$R$91:$R$143=$O257,ROW(zesp!$R$91:$R$143)-ROW(zesp!$R$91)+1),COUNTIF($O$188:$O257,$O257)),COLUMNS($B$188:C257)))</f>
        <v/>
      </c>
      <c r="D257" s="207"/>
      <c r="E257" s="220" t="str">
        <f t="array" ref="E257">IF($O257="","",INDEX(tabelka_2,SMALL(IF(zesp!$R$91:$R$143=$O257,ROW(zesp!$R$91:$R$143)-ROW(zesp!$R$91)+1),COUNTIF($O$188:$O257,$O257)),COLUMNS($B$188:D257)))</f>
        <v/>
      </c>
      <c r="F257" s="192" t="str">
        <f t="shared" si="12"/>
        <v/>
      </c>
      <c r="H257" s="219" t="str">
        <f t="array" ref="H257">IF($O257="","",INDEX(tabelka_2,SMALL(IF(zesp!$R$91:$R$143=$O257,ROW(zesp!$R$91:$R$143)-ROW(zesp!$R$91)+1),COUNTIF($O$188:$O257,$O257)),COLUMNS($B$188:G257)))</f>
        <v/>
      </c>
      <c r="I257" s="192" t="str">
        <f t="array" ref="I257">IF(H257="","",IF(J257=1,VLOOKUP(H257,ch_skok,2),IF(J257=2,VLOOKUP(H257,ch_wzw,2))))</f>
        <v/>
      </c>
      <c r="J257" s="209">
        <v>1</v>
      </c>
      <c r="K257" s="220" t="str">
        <f t="array" ref="K257">IF($O257="","",INDEX(tabelka_2,SMALL(IF(zesp!$R$91:$R$143=$O257,ROW(zesp!$R$91:$R$143)-ROW(zesp!$R$91)+1),COUNTIF($O$188:$O257,$O257)),COLUMNS($B$188:K257)))</f>
        <v/>
      </c>
      <c r="L257" s="192" t="str">
        <f t="shared" si="13"/>
        <v/>
      </c>
      <c r="M257" s="221" t="str">
        <f t="array" ref="M257">IF($O257="","",INDEX(tabelka_2,SMALL(IF(zesp!$R$91:$R$143=$O257,ROW(zesp!$R$91:$R$143)-ROW(zesp!$R$91)+1),COUNTIF($O$188:$O257,$O257)),COLUMNS($B$188:M257)))</f>
        <v/>
      </c>
      <c r="N257" s="192" t="str">
        <f t="array" ref="N257">IF(OR(M257="",M257&gt;"4:38,20"),"",VLOOKUP(M257,ch_1000,2))</f>
        <v/>
      </c>
      <c r="O257" s="192" t="str">
        <f t="array" ref="O257">IF(ROWS($O$188:O257)&gt;COUNT(zesp!$R$91:$R$143),"",LARGE(zesp!$R$91:$R$143,ROWS($O$188:O257)))</f>
        <v/>
      </c>
      <c r="Q257" t="str">
        <f t="shared" si="14"/>
        <v/>
      </c>
    </row>
    <row r="258" spans="2:17">
      <c r="B258" s="192" t="str">
        <f t="array" ref="B258">IF(O258="","",RANK(O258,$O$188:$O$351,0))</f>
        <v/>
      </c>
      <c r="C258" s="334" t="str">
        <f t="array" ref="C258">IF($O258="","",INDEX(tabelka_2,SMALL(IF(zesp!$R$91:$R$143=$O258,ROW(zesp!$R$91:$R$143)-ROW(zesp!$R$91)+1),COUNTIF($O$188:$O258,$O258)),COLUMNS($B$188:C258)))</f>
        <v/>
      </c>
      <c r="D258" s="207"/>
      <c r="E258" s="220" t="str">
        <f t="array" ref="E258">IF($O258="","",INDEX(tabelka_2,SMALL(IF(zesp!$R$91:$R$143=$O258,ROW(zesp!$R$91:$R$143)-ROW(zesp!$R$91)+1),COUNTIF($O$188:$O258,$O258)),COLUMNS($B$188:D258)))</f>
        <v/>
      </c>
      <c r="F258" s="192" t="str">
        <f t="shared" si="12"/>
        <v/>
      </c>
      <c r="H258" s="219" t="str">
        <f t="array" ref="H258">IF($O258="","",INDEX(tabelka_2,SMALL(IF(zesp!$R$91:$R$143=$O258,ROW(zesp!$R$91:$R$143)-ROW(zesp!$R$91)+1),COUNTIF($O$188:$O258,$O258)),COLUMNS($B$188:G258)))</f>
        <v/>
      </c>
      <c r="I258" s="192" t="str">
        <f t="array" ref="I258">IF(H258="","",IF(J258=1,VLOOKUP(H258,ch_skok,2),IF(J258=2,VLOOKUP(H258,ch_wzw,2))))</f>
        <v/>
      </c>
      <c r="J258" s="209">
        <v>1</v>
      </c>
      <c r="K258" s="220" t="str">
        <f t="array" ref="K258">IF($O258="","",INDEX(tabelka_2,SMALL(IF(zesp!$R$91:$R$143=$O258,ROW(zesp!$R$91:$R$143)-ROW(zesp!$R$91)+1),COUNTIF($O$188:$O258,$O258)),COLUMNS($B$188:K258)))</f>
        <v/>
      </c>
      <c r="L258" s="192" t="str">
        <f t="shared" si="13"/>
        <v/>
      </c>
      <c r="M258" s="221" t="str">
        <f t="array" ref="M258">IF($O258="","",INDEX(tabelka_2,SMALL(IF(zesp!$R$91:$R$143=$O258,ROW(zesp!$R$91:$R$143)-ROW(zesp!$R$91)+1),COUNTIF($O$188:$O258,$O258)),COLUMNS($B$188:M258)))</f>
        <v/>
      </c>
      <c r="N258" s="192" t="str">
        <f t="array" ref="N258">IF(OR(M258="",M258&gt;"4:38,20"),"",VLOOKUP(M258,ch_1000,2))</f>
        <v/>
      </c>
      <c r="O258" s="192" t="str">
        <f t="array" ref="O258">IF(ROWS($O$188:O258)&gt;COUNT(zesp!$R$91:$R$143),"",LARGE(zesp!$R$91:$R$143,ROWS($O$188:O258)))</f>
        <v/>
      </c>
      <c r="Q258" t="str">
        <f t="shared" si="14"/>
        <v/>
      </c>
    </row>
    <row r="259" spans="2:17">
      <c r="B259" s="192" t="str">
        <f t="array" ref="B259">IF(O259="","",RANK(O259,$O$188:$O$351,0))</f>
        <v/>
      </c>
      <c r="C259" s="334" t="str">
        <f t="array" ref="C259">IF($O259="","",INDEX(tabelka_2,SMALL(IF(zesp!$R$91:$R$143=$O259,ROW(zesp!$R$91:$R$143)-ROW(zesp!$R$91)+1),COUNTIF($O$188:$O259,$O259)),COLUMNS($B$188:C259)))</f>
        <v/>
      </c>
      <c r="D259" s="207"/>
      <c r="E259" s="220" t="str">
        <f t="array" ref="E259">IF($O259="","",INDEX(tabelka_2,SMALL(IF(zesp!$R$91:$R$143=$O259,ROW(zesp!$R$91:$R$143)-ROW(zesp!$R$91)+1),COUNTIF($O$188:$O259,$O259)),COLUMNS($B$188:D259)))</f>
        <v/>
      </c>
      <c r="F259" s="192" t="str">
        <f t="shared" si="12"/>
        <v/>
      </c>
      <c r="H259" s="219" t="str">
        <f t="array" ref="H259">IF($O259="","",INDEX(tabelka_2,SMALL(IF(zesp!$R$91:$R$143=$O259,ROW(zesp!$R$91:$R$143)-ROW(zesp!$R$91)+1),COUNTIF($O$188:$O259,$O259)),COLUMNS($B$188:G259)))</f>
        <v/>
      </c>
      <c r="I259" s="192" t="str">
        <f t="array" ref="I259">IF(H259="","",IF(J259=1,VLOOKUP(H259,ch_skok,2),IF(J259=2,VLOOKUP(H259,ch_wzw,2))))</f>
        <v/>
      </c>
      <c r="J259" s="209">
        <v>1</v>
      </c>
      <c r="K259" s="220" t="str">
        <f t="array" ref="K259">IF($O259="","",INDEX(tabelka_2,SMALL(IF(zesp!$R$91:$R$143=$O259,ROW(zesp!$R$91:$R$143)-ROW(zesp!$R$91)+1),COUNTIF($O$188:$O259,$O259)),COLUMNS($B$188:K259)))</f>
        <v/>
      </c>
      <c r="L259" s="192" t="str">
        <f t="shared" si="13"/>
        <v/>
      </c>
      <c r="M259" s="221" t="str">
        <f t="array" ref="M259">IF($O259="","",INDEX(tabelka_2,SMALL(IF(zesp!$R$91:$R$143=$O259,ROW(zesp!$R$91:$R$143)-ROW(zesp!$R$91)+1),COUNTIF($O$188:$O259,$O259)),COLUMNS($B$188:M259)))</f>
        <v/>
      </c>
      <c r="N259" s="192" t="str">
        <f t="array" ref="N259">IF(OR(M259="",M259&gt;"4:38,20"),"",VLOOKUP(M259,ch_1000,2))</f>
        <v/>
      </c>
      <c r="O259" s="192" t="str">
        <f t="array" ref="O259">IF(ROWS($O$188:O259)&gt;COUNT(zesp!$R$91:$R$143),"",LARGE(zesp!$R$91:$R$143,ROWS($O$188:O259)))</f>
        <v/>
      </c>
      <c r="Q259" t="str">
        <f t="shared" si="14"/>
        <v/>
      </c>
    </row>
    <row r="260" spans="2:17">
      <c r="B260" s="192" t="str">
        <f t="array" ref="B260">IF(O260="","",RANK(O260,$O$188:$O$351,0))</f>
        <v/>
      </c>
      <c r="C260" s="334" t="str">
        <f t="array" ref="C260">IF($O260="","",INDEX(tabelka_2,SMALL(IF(zesp!$R$91:$R$143=$O260,ROW(zesp!$R$91:$R$143)-ROW(zesp!$R$91)+1),COUNTIF($O$188:$O260,$O260)),COLUMNS($B$188:C260)))</f>
        <v/>
      </c>
      <c r="D260" s="207"/>
      <c r="E260" s="220" t="str">
        <f t="array" ref="E260">IF($O260="","",INDEX(tabelka_2,SMALL(IF(zesp!$R$91:$R$143=$O260,ROW(zesp!$R$91:$R$143)-ROW(zesp!$R$91)+1),COUNTIF($O$188:$O260,$O260)),COLUMNS($B$188:D260)))</f>
        <v/>
      </c>
      <c r="F260" s="192" t="str">
        <f t="shared" si="12"/>
        <v/>
      </c>
      <c r="H260" s="219" t="str">
        <f t="array" ref="H260">IF($O260="","",INDEX(tabelka_2,SMALL(IF(zesp!$R$91:$R$143=$O260,ROW(zesp!$R$91:$R$143)-ROW(zesp!$R$91)+1),COUNTIF($O$188:$O260,$O260)),COLUMNS($B$188:G260)))</f>
        <v/>
      </c>
      <c r="I260" s="192" t="str">
        <f t="array" ref="I260">IF(H260="","",IF(J260=1,VLOOKUP(H260,ch_skok,2),IF(J260=2,VLOOKUP(H260,ch_wzw,2))))</f>
        <v/>
      </c>
      <c r="J260" s="209">
        <v>1</v>
      </c>
      <c r="K260" s="220" t="str">
        <f t="array" ref="K260">IF($O260="","",INDEX(tabelka_2,SMALL(IF(zesp!$R$91:$R$143=$O260,ROW(zesp!$R$91:$R$143)-ROW(zesp!$R$91)+1),COUNTIF($O$188:$O260,$O260)),COLUMNS($B$188:K260)))</f>
        <v/>
      </c>
      <c r="L260" s="192" t="str">
        <f t="shared" si="13"/>
        <v/>
      </c>
      <c r="M260" s="221" t="str">
        <f t="array" ref="M260">IF($O260="","",INDEX(tabelka_2,SMALL(IF(zesp!$R$91:$R$143=$O260,ROW(zesp!$R$91:$R$143)-ROW(zesp!$R$91)+1),COUNTIF($O$188:$O260,$O260)),COLUMNS($B$188:M260)))</f>
        <v/>
      </c>
      <c r="N260" s="192" t="str">
        <f t="array" ref="N260">IF(OR(M260="",M260&gt;"4:38,20"),"",VLOOKUP(M260,ch_1000,2))</f>
        <v/>
      </c>
      <c r="O260" s="192" t="str">
        <f t="array" ref="O260">IF(ROWS($O$188:O260)&gt;COUNT(zesp!$R$91:$R$143),"",LARGE(zesp!$R$91:$R$143,ROWS($O$188:O260)))</f>
        <v/>
      </c>
      <c r="Q260" t="str">
        <f t="shared" si="14"/>
        <v/>
      </c>
    </row>
    <row r="261" spans="2:17">
      <c r="B261" s="192" t="str">
        <f t="array" ref="B261">IF(O261="","",RANK(O261,$O$188:$O$351,0))</f>
        <v/>
      </c>
      <c r="C261" s="334" t="str">
        <f t="array" ref="C261">IF($O261="","",INDEX(tabelka_2,SMALL(IF(zesp!$R$91:$R$143=$O261,ROW(zesp!$R$91:$R$143)-ROW(zesp!$R$91)+1),COUNTIF($O$188:$O261,$O261)),COLUMNS($B$188:C261)))</f>
        <v/>
      </c>
      <c r="D261" s="207"/>
      <c r="E261" s="220" t="str">
        <f t="array" ref="E261">IF($O261="","",INDEX(tabelka_2,SMALL(IF(zesp!$R$91:$R$143=$O261,ROW(zesp!$R$91:$R$143)-ROW(zesp!$R$91)+1),COUNTIF($O$188:$O261,$O261)),COLUMNS($B$188:D261)))</f>
        <v/>
      </c>
      <c r="F261" s="192" t="str">
        <f t="shared" si="12"/>
        <v/>
      </c>
      <c r="H261" s="219" t="str">
        <f t="array" ref="H261">IF($O261="","",INDEX(tabelka_2,SMALL(IF(zesp!$R$91:$R$143=$O261,ROW(zesp!$R$91:$R$143)-ROW(zesp!$R$91)+1),COUNTIF($O$188:$O261,$O261)),COLUMNS($B$188:G261)))</f>
        <v/>
      </c>
      <c r="I261" s="192" t="str">
        <f t="array" ref="I261">IF(H261="","",IF(J261=1,VLOOKUP(H261,ch_skok,2),IF(J261=2,VLOOKUP(H261,ch_wzw,2))))</f>
        <v/>
      </c>
      <c r="J261" s="209">
        <v>1</v>
      </c>
      <c r="K261" s="220" t="str">
        <f t="array" ref="K261">IF($O261="","",INDEX(tabelka_2,SMALL(IF(zesp!$R$91:$R$143=$O261,ROW(zesp!$R$91:$R$143)-ROW(zesp!$R$91)+1),COUNTIF($O$188:$O261,$O261)),COLUMNS($B$188:K261)))</f>
        <v/>
      </c>
      <c r="L261" s="192" t="str">
        <f t="shared" si="13"/>
        <v/>
      </c>
      <c r="M261" s="221" t="str">
        <f t="array" ref="M261">IF($O261="","",INDEX(tabelka_2,SMALL(IF(zesp!$R$91:$R$143=$O261,ROW(zesp!$R$91:$R$143)-ROW(zesp!$R$91)+1),COUNTIF($O$188:$O261,$O261)),COLUMNS($B$188:M261)))</f>
        <v/>
      </c>
      <c r="N261" s="192" t="str">
        <f t="array" ref="N261">IF(OR(M261="",M261&gt;"4:38,20"),"",VLOOKUP(M261,ch_1000,2))</f>
        <v/>
      </c>
      <c r="O261" s="192" t="str">
        <f t="array" ref="O261">IF(ROWS($O$188:O261)&gt;COUNT(zesp!$R$91:$R$143),"",LARGE(zesp!$R$91:$R$143,ROWS($O$188:O261)))</f>
        <v/>
      </c>
      <c r="Q261" t="str">
        <f t="shared" si="14"/>
        <v/>
      </c>
    </row>
    <row r="262" spans="2:17">
      <c r="B262" s="192" t="str">
        <f t="array" ref="B262">IF(O262="","",RANK(O262,$O$188:$O$351,0))</f>
        <v/>
      </c>
      <c r="C262" s="334" t="str">
        <f t="array" ref="C262">IF($O262="","",INDEX(tabelka_2,SMALL(IF(zesp!$R$91:$R$143=$O262,ROW(zesp!$R$91:$R$143)-ROW(zesp!$R$91)+1),COUNTIF($O$188:$O262,$O262)),COLUMNS($B$188:C262)))</f>
        <v/>
      </c>
      <c r="D262" s="207"/>
      <c r="E262" s="220" t="str">
        <f t="array" ref="E262">IF($O262="","",INDEX(tabelka_2,SMALL(IF(zesp!$R$91:$R$143=$O262,ROW(zesp!$R$91:$R$143)-ROW(zesp!$R$91)+1),COUNTIF($O$188:$O262,$O262)),COLUMNS($B$188:D262)))</f>
        <v/>
      </c>
      <c r="F262" s="192" t="str">
        <f t="shared" si="12"/>
        <v/>
      </c>
      <c r="H262" s="219" t="str">
        <f t="array" ref="H262">IF($O262="","",INDEX(tabelka_2,SMALL(IF(zesp!$R$91:$R$143=$O262,ROW(zesp!$R$91:$R$143)-ROW(zesp!$R$91)+1),COUNTIF($O$188:$O262,$O262)),COLUMNS($B$188:G262)))</f>
        <v/>
      </c>
      <c r="I262" s="192" t="str">
        <f t="array" ref="I262">IF(H262="","",IF(J262=1,VLOOKUP(H262,ch_skok,2),IF(J262=2,VLOOKUP(H262,ch_wzw,2))))</f>
        <v/>
      </c>
      <c r="J262" s="209">
        <v>1</v>
      </c>
      <c r="K262" s="220" t="str">
        <f t="array" ref="K262">IF($O262="","",INDEX(tabelka_2,SMALL(IF(zesp!$R$91:$R$143=$O262,ROW(zesp!$R$91:$R$143)-ROW(zesp!$R$91)+1),COUNTIF($O$188:$O262,$O262)),COLUMNS($B$188:K262)))</f>
        <v/>
      </c>
      <c r="L262" s="192" t="str">
        <f t="shared" si="13"/>
        <v/>
      </c>
      <c r="M262" s="221" t="str">
        <f t="array" ref="M262">IF($O262="","",INDEX(tabelka_2,SMALL(IF(zesp!$R$91:$R$143=$O262,ROW(zesp!$R$91:$R$143)-ROW(zesp!$R$91)+1),COUNTIF($O$188:$O262,$O262)),COLUMNS($B$188:M262)))</f>
        <v/>
      </c>
      <c r="N262" s="192" t="str">
        <f t="array" ref="N262">IF(OR(M262="",M262&gt;"4:38,20"),"",VLOOKUP(M262,ch_1000,2))</f>
        <v/>
      </c>
      <c r="O262" s="192" t="str">
        <f t="array" ref="O262">IF(ROWS($O$188:O262)&gt;COUNT(zesp!$R$91:$R$143),"",LARGE(zesp!$R$91:$R$143,ROWS($O$188:O262)))</f>
        <v/>
      </c>
      <c r="Q262" t="str">
        <f t="shared" si="14"/>
        <v/>
      </c>
    </row>
    <row r="263" spans="2:17">
      <c r="B263" s="192" t="str">
        <f t="array" ref="B263">IF(O263="","",RANK(O263,$O$188:$O$351,0))</f>
        <v/>
      </c>
      <c r="C263" s="334" t="str">
        <f t="array" ref="C263">IF($O263="","",INDEX(tabelka_2,SMALL(IF(zesp!$R$91:$R$143=$O263,ROW(zesp!$R$91:$R$143)-ROW(zesp!$R$91)+1),COUNTIF($O$188:$O263,$O263)),COLUMNS($B$188:C263)))</f>
        <v/>
      </c>
      <c r="D263" s="207"/>
      <c r="E263" s="220" t="str">
        <f t="array" ref="E263">IF($O263="","",INDEX(tabelka_2,SMALL(IF(zesp!$R$91:$R$143=$O263,ROW(zesp!$R$91:$R$143)-ROW(zesp!$R$91)+1),COUNTIF($O$188:$O263,$O263)),COLUMNS($B$188:D263)))</f>
        <v/>
      </c>
      <c r="F263" s="192" t="str">
        <f t="shared" si="12"/>
        <v/>
      </c>
      <c r="H263" s="219" t="str">
        <f t="array" ref="H263">IF($O263="","",INDEX(tabelka_2,SMALL(IF(zesp!$R$91:$R$143=$O263,ROW(zesp!$R$91:$R$143)-ROW(zesp!$R$91)+1),COUNTIF($O$188:$O263,$O263)),COLUMNS($B$188:G263)))</f>
        <v/>
      </c>
      <c r="I263" s="192" t="str">
        <f t="array" ref="I263">IF(H263="","",IF(J263=1,VLOOKUP(H263,ch_skok,2),IF(J263=2,VLOOKUP(H263,ch_wzw,2))))</f>
        <v/>
      </c>
      <c r="J263" s="209">
        <v>1</v>
      </c>
      <c r="K263" s="220" t="str">
        <f t="array" ref="K263">IF($O263="","",INDEX(tabelka_2,SMALL(IF(zesp!$R$91:$R$143=$O263,ROW(zesp!$R$91:$R$143)-ROW(zesp!$R$91)+1),COUNTIF($O$188:$O263,$O263)),COLUMNS($B$188:K263)))</f>
        <v/>
      </c>
      <c r="L263" s="192" t="str">
        <f t="shared" si="13"/>
        <v/>
      </c>
      <c r="M263" s="221" t="str">
        <f t="array" ref="M263">IF($O263="","",INDEX(tabelka_2,SMALL(IF(zesp!$R$91:$R$143=$O263,ROW(zesp!$R$91:$R$143)-ROW(zesp!$R$91)+1),COUNTIF($O$188:$O263,$O263)),COLUMNS($B$188:M263)))</f>
        <v/>
      </c>
      <c r="N263" s="192" t="str">
        <f t="array" ref="N263">IF(OR(M263="",M263&gt;"4:38,20"),"",VLOOKUP(M263,ch_1000,2))</f>
        <v/>
      </c>
      <c r="O263" s="192" t="str">
        <f t="array" ref="O263">IF(ROWS($O$188:O263)&gt;COUNT(zesp!$R$91:$R$143),"",LARGE(zesp!$R$91:$R$143,ROWS($O$188:O263)))</f>
        <v/>
      </c>
      <c r="Q263" t="str">
        <f t="shared" si="14"/>
        <v/>
      </c>
    </row>
    <row r="264" spans="2:17">
      <c r="B264" s="192" t="str">
        <f t="array" ref="B264">IF(O264="","",RANK(O264,$O$188:$O$351,0))</f>
        <v/>
      </c>
      <c r="C264" s="334" t="str">
        <f t="array" ref="C264">IF($O264="","",INDEX(tabelka_2,SMALL(IF(zesp!$R$91:$R$143=$O264,ROW(zesp!$R$91:$R$143)-ROW(zesp!$R$91)+1),COUNTIF($O$188:$O264,$O264)),COLUMNS($B$188:C264)))</f>
        <v/>
      </c>
      <c r="D264" s="207"/>
      <c r="E264" s="220" t="str">
        <f t="array" ref="E264">IF($O264="","",INDEX(tabelka_2,SMALL(IF(zesp!$R$91:$R$143=$O264,ROW(zesp!$R$91:$R$143)-ROW(zesp!$R$91)+1),COUNTIF($O$188:$O264,$O264)),COLUMNS($B$188:D264)))</f>
        <v/>
      </c>
      <c r="F264" s="192" t="str">
        <f t="shared" si="12"/>
        <v/>
      </c>
      <c r="H264" s="219" t="str">
        <f t="array" ref="H264">IF($O264="","",INDEX(tabelka_2,SMALL(IF(zesp!$R$91:$R$143=$O264,ROW(zesp!$R$91:$R$143)-ROW(zesp!$R$91)+1),COUNTIF($O$188:$O264,$O264)),COLUMNS($B$188:G264)))</f>
        <v/>
      </c>
      <c r="I264" s="192" t="str">
        <f t="array" ref="I264">IF(H264="","",IF(J264=1,VLOOKUP(H264,ch_skok,2),IF(J264=2,VLOOKUP(H264,ch_wzw,2))))</f>
        <v/>
      </c>
      <c r="J264" s="209">
        <v>1</v>
      </c>
      <c r="K264" s="220" t="str">
        <f t="array" ref="K264">IF($O264="","",INDEX(tabelka_2,SMALL(IF(zesp!$R$91:$R$143=$O264,ROW(zesp!$R$91:$R$143)-ROW(zesp!$R$91)+1),COUNTIF($O$188:$O264,$O264)),COLUMNS($B$188:K264)))</f>
        <v/>
      </c>
      <c r="L264" s="192" t="str">
        <f t="shared" si="13"/>
        <v/>
      </c>
      <c r="M264" s="221" t="str">
        <f t="array" ref="M264">IF($O264="","",INDEX(tabelka_2,SMALL(IF(zesp!$R$91:$R$143=$O264,ROW(zesp!$R$91:$R$143)-ROW(zesp!$R$91)+1),COUNTIF($O$188:$O264,$O264)),COLUMNS($B$188:M264)))</f>
        <v/>
      </c>
      <c r="N264" s="192" t="str">
        <f t="array" ref="N264">IF(OR(M264="",M264&gt;"4:38,20"),"",VLOOKUP(M264,ch_1000,2))</f>
        <v/>
      </c>
      <c r="O264" s="192" t="str">
        <f t="array" ref="O264">IF(ROWS($O$188:O264)&gt;COUNT(zesp!$R$91:$R$143),"",LARGE(zesp!$R$91:$R$143,ROWS($O$188:O264)))</f>
        <v/>
      </c>
      <c r="Q264" t="str">
        <f t="shared" si="14"/>
        <v/>
      </c>
    </row>
    <row r="265" spans="2:17">
      <c r="B265" s="192" t="str">
        <f t="array" ref="B265">IF(O265="","",RANK(O265,$O$188:$O$351,0))</f>
        <v/>
      </c>
      <c r="C265" s="334" t="str">
        <f t="array" ref="C265">IF($O265="","",INDEX(tabelka_2,SMALL(IF(zesp!$R$91:$R$143=$O265,ROW(zesp!$R$91:$R$143)-ROW(zesp!$R$91)+1),COUNTIF($O$188:$O265,$O265)),COLUMNS($B$188:C265)))</f>
        <v/>
      </c>
      <c r="D265" s="207"/>
      <c r="E265" s="220" t="str">
        <f t="array" ref="E265">IF($O265="","",INDEX(tabelka_2,SMALL(IF(zesp!$R$91:$R$143=$O265,ROW(zesp!$R$91:$R$143)-ROW(zesp!$R$91)+1),COUNTIF($O$188:$O265,$O265)),COLUMNS($B$188:D265)))</f>
        <v/>
      </c>
      <c r="F265" s="192" t="str">
        <f t="shared" si="12"/>
        <v/>
      </c>
      <c r="H265" s="219" t="str">
        <f t="array" ref="H265">IF($O265="","",INDEX(tabelka_2,SMALL(IF(zesp!$R$91:$R$143=$O265,ROW(zesp!$R$91:$R$143)-ROW(zesp!$R$91)+1),COUNTIF($O$188:$O265,$O265)),COLUMNS($B$188:G265)))</f>
        <v/>
      </c>
      <c r="I265" s="192" t="str">
        <f t="array" ref="I265">IF(H265="","",IF(J265=1,VLOOKUP(H265,ch_skok,2),IF(J265=2,VLOOKUP(H265,ch_wzw,2))))</f>
        <v/>
      </c>
      <c r="J265" s="209">
        <v>1</v>
      </c>
      <c r="K265" s="220" t="str">
        <f t="array" ref="K265">IF($O265="","",INDEX(tabelka_2,SMALL(IF(zesp!$R$91:$R$143=$O265,ROW(zesp!$R$91:$R$143)-ROW(zesp!$R$91)+1),COUNTIF($O$188:$O265,$O265)),COLUMNS($B$188:K265)))</f>
        <v/>
      </c>
      <c r="L265" s="192" t="str">
        <f t="shared" si="13"/>
        <v/>
      </c>
      <c r="M265" s="221" t="str">
        <f t="array" ref="M265">IF($O265="","",INDEX(tabelka_2,SMALL(IF(zesp!$R$91:$R$143=$O265,ROW(zesp!$R$91:$R$143)-ROW(zesp!$R$91)+1),COUNTIF($O$188:$O265,$O265)),COLUMNS($B$188:M265)))</f>
        <v/>
      </c>
      <c r="N265" s="192" t="str">
        <f t="array" ref="N265">IF(OR(M265="",M265&gt;"4:38,20"),"",VLOOKUP(M265,ch_1000,2))</f>
        <v/>
      </c>
      <c r="O265" s="192" t="str">
        <f t="array" ref="O265">IF(ROWS($O$188:O265)&gt;COUNT(zesp!$R$91:$R$143),"",LARGE(zesp!$R$91:$R$143,ROWS($O$188:O265)))</f>
        <v/>
      </c>
      <c r="Q265" t="str">
        <f t="shared" si="14"/>
        <v/>
      </c>
    </row>
    <row r="266" spans="2:17">
      <c r="B266" s="192" t="str">
        <f t="array" ref="B266">IF(O266="","",RANK(O266,$O$188:$O$351,0))</f>
        <v/>
      </c>
      <c r="C266" s="334" t="str">
        <f t="array" ref="C266">IF($O266="","",INDEX(tabelka_2,SMALL(IF(zesp!$R$91:$R$143=$O266,ROW(zesp!$R$91:$R$143)-ROW(zesp!$R$91)+1),COUNTIF($O$188:$O266,$O266)),COLUMNS($B$188:C266)))</f>
        <v/>
      </c>
      <c r="D266" s="207"/>
      <c r="E266" s="220" t="str">
        <f t="array" ref="E266">IF($O266="","",INDEX(tabelka_2,SMALL(IF(zesp!$R$91:$R$143=$O266,ROW(zesp!$R$91:$R$143)-ROW(zesp!$R$91)+1),COUNTIF($O$188:$O266,$O266)),COLUMNS($B$188:D266)))</f>
        <v/>
      </c>
      <c r="F266" s="192" t="str">
        <f t="shared" si="12"/>
        <v/>
      </c>
      <c r="H266" s="219" t="str">
        <f t="array" ref="H266">IF($O266="","",INDEX(tabelka_2,SMALL(IF(zesp!$R$91:$R$143=$O266,ROW(zesp!$R$91:$R$143)-ROW(zesp!$R$91)+1),COUNTIF($O$188:$O266,$O266)),COLUMNS($B$188:G266)))</f>
        <v/>
      </c>
      <c r="I266" s="192" t="str">
        <f t="array" ref="I266">IF(H266="","",IF(J266=1,VLOOKUP(H266,ch_skok,2),IF(J266=2,VLOOKUP(H266,ch_wzw,2))))</f>
        <v/>
      </c>
      <c r="J266" s="209">
        <v>1</v>
      </c>
      <c r="K266" s="220" t="str">
        <f t="array" ref="K266">IF($O266="","",INDEX(tabelka_2,SMALL(IF(zesp!$R$91:$R$143=$O266,ROW(zesp!$R$91:$R$143)-ROW(zesp!$R$91)+1),COUNTIF($O$188:$O266,$O266)),COLUMNS($B$188:K266)))</f>
        <v/>
      </c>
      <c r="L266" s="192" t="str">
        <f t="shared" si="13"/>
        <v/>
      </c>
      <c r="M266" s="221" t="str">
        <f t="array" ref="M266">IF($O266="","",INDEX(tabelka_2,SMALL(IF(zesp!$R$91:$R$143=$O266,ROW(zesp!$R$91:$R$143)-ROW(zesp!$R$91)+1),COUNTIF($O$188:$O266,$O266)),COLUMNS($B$188:M266)))</f>
        <v/>
      </c>
      <c r="N266" s="192" t="str">
        <f t="array" ref="N266">IF(OR(M266="",M266&gt;"4:38,20"),"",VLOOKUP(M266,ch_1000,2))</f>
        <v/>
      </c>
      <c r="O266" s="192" t="str">
        <f t="array" ref="O266">IF(ROWS($O$188:O266)&gt;COUNT(zesp!$R$91:$R$143),"",LARGE(zesp!$R$91:$R$143,ROWS($O$188:O266)))</f>
        <v/>
      </c>
      <c r="Q266" t="str">
        <f t="shared" si="14"/>
        <v/>
      </c>
    </row>
    <row r="267" spans="2:17">
      <c r="B267" s="192" t="str">
        <f t="array" ref="B267">IF(O267="","",RANK(O267,$O$188:$O$351,0))</f>
        <v/>
      </c>
      <c r="C267" s="334" t="str">
        <f t="array" ref="C267">IF($O267="","",INDEX(tabelka_2,SMALL(IF(zesp!$R$91:$R$143=$O267,ROW(zesp!$R$91:$R$143)-ROW(zesp!$R$91)+1),COUNTIF($O$188:$O267,$O267)),COLUMNS($B$188:C267)))</f>
        <v/>
      </c>
      <c r="D267" s="207"/>
      <c r="E267" s="220" t="str">
        <f t="array" ref="E267">IF($O267="","",INDEX(tabelka_2,SMALL(IF(zesp!$R$91:$R$143=$O267,ROW(zesp!$R$91:$R$143)-ROW(zesp!$R$91)+1),COUNTIF($O$188:$O267,$O267)),COLUMNS($B$188:D267)))</f>
        <v/>
      </c>
      <c r="F267" s="192" t="str">
        <f t="shared" si="12"/>
        <v/>
      </c>
      <c r="H267" s="219" t="str">
        <f t="array" ref="H267">IF($O267="","",INDEX(tabelka_2,SMALL(IF(zesp!$R$91:$R$143=$O267,ROW(zesp!$R$91:$R$143)-ROW(zesp!$R$91)+1),COUNTIF($O$188:$O267,$O267)),COLUMNS($B$188:G267)))</f>
        <v/>
      </c>
      <c r="I267" s="192" t="str">
        <f t="array" ref="I267">IF(H267="","",IF(J267=1,VLOOKUP(H267,ch_skok,2),IF(J267=2,VLOOKUP(H267,ch_wzw,2))))</f>
        <v/>
      </c>
      <c r="J267" s="209">
        <v>1</v>
      </c>
      <c r="K267" s="220" t="str">
        <f t="array" ref="K267">IF($O267="","",INDEX(tabelka_2,SMALL(IF(zesp!$R$91:$R$143=$O267,ROW(zesp!$R$91:$R$143)-ROW(zesp!$R$91)+1),COUNTIF($O$188:$O267,$O267)),COLUMNS($B$188:K267)))</f>
        <v/>
      </c>
      <c r="L267" s="192" t="str">
        <f t="shared" si="13"/>
        <v/>
      </c>
      <c r="M267" s="221" t="str">
        <f t="array" ref="M267">IF($O267="","",INDEX(tabelka_2,SMALL(IF(zesp!$R$91:$R$143=$O267,ROW(zesp!$R$91:$R$143)-ROW(zesp!$R$91)+1),COUNTIF($O$188:$O267,$O267)),COLUMNS($B$188:M267)))</f>
        <v/>
      </c>
      <c r="N267" s="192" t="str">
        <f t="array" ref="N267">IF(OR(M267="",M267&gt;"4:38,20"),"",VLOOKUP(M267,ch_1000,2))</f>
        <v/>
      </c>
      <c r="O267" s="192" t="str">
        <f t="array" ref="O267">IF(ROWS($O$188:O267)&gt;COUNT(zesp!$R$91:$R$143),"",LARGE(zesp!$R$91:$R$143,ROWS($O$188:O267)))</f>
        <v/>
      </c>
      <c r="Q267" t="str">
        <f t="shared" si="14"/>
        <v/>
      </c>
    </row>
    <row r="268" spans="2:17">
      <c r="B268" s="192" t="str">
        <f t="array" ref="B268">IF(O268="","",RANK(O268,$O$188:$O$351,0))</f>
        <v/>
      </c>
      <c r="C268" s="334" t="str">
        <f t="array" ref="C268">IF($O268="","",INDEX(tabelka_2,SMALL(IF(zesp!$R$91:$R$143=$O268,ROW(zesp!$R$91:$R$143)-ROW(zesp!$R$91)+1),COUNTIF($O$188:$O268,$O268)),COLUMNS($B$188:C268)))</f>
        <v/>
      </c>
      <c r="D268" s="207"/>
      <c r="E268" s="220" t="str">
        <f t="array" ref="E268">IF($O268="","",INDEX(tabelka_2,SMALL(IF(zesp!$R$91:$R$143=$O268,ROW(zesp!$R$91:$R$143)-ROW(zesp!$R$91)+1),COUNTIF($O$188:$O268,$O268)),COLUMNS($B$188:D268)))</f>
        <v/>
      </c>
      <c r="F268" s="192" t="str">
        <f t="shared" si="12"/>
        <v/>
      </c>
      <c r="H268" s="219" t="str">
        <f t="array" ref="H268">IF($O268="","",INDEX(tabelka_2,SMALL(IF(zesp!$R$91:$R$143=$O268,ROW(zesp!$R$91:$R$143)-ROW(zesp!$R$91)+1),COUNTIF($O$188:$O268,$O268)),COLUMNS($B$188:G268)))</f>
        <v/>
      </c>
      <c r="I268" s="192" t="str">
        <f t="array" ref="I268">IF(H268="","",IF(J268=1,VLOOKUP(H268,ch_skok,2),IF(J268=2,VLOOKUP(H268,ch_wzw,2))))</f>
        <v/>
      </c>
      <c r="J268" s="209">
        <v>1</v>
      </c>
      <c r="K268" s="220" t="str">
        <f t="array" ref="K268">IF($O268="","",INDEX(tabelka_2,SMALL(IF(zesp!$R$91:$R$143=$O268,ROW(zesp!$R$91:$R$143)-ROW(zesp!$R$91)+1),COUNTIF($O$188:$O268,$O268)),COLUMNS($B$188:K268)))</f>
        <v/>
      </c>
      <c r="L268" s="192" t="str">
        <f t="shared" si="13"/>
        <v/>
      </c>
      <c r="M268" s="221" t="str">
        <f t="array" ref="M268">IF($O268="","",INDEX(tabelka_2,SMALL(IF(zesp!$R$91:$R$143=$O268,ROW(zesp!$R$91:$R$143)-ROW(zesp!$R$91)+1),COUNTIF($O$188:$O268,$O268)),COLUMNS($B$188:M268)))</f>
        <v/>
      </c>
      <c r="N268" s="192" t="str">
        <f t="array" ref="N268">IF(OR(M268="",M268&gt;"4:38,20"),"",VLOOKUP(M268,ch_1000,2))</f>
        <v/>
      </c>
      <c r="O268" s="192" t="str">
        <f t="array" ref="O268">IF(ROWS($O$188:O268)&gt;COUNT(zesp!$R$91:$R$143),"",LARGE(zesp!$R$91:$R$143,ROWS($O$188:O268)))</f>
        <v/>
      </c>
      <c r="Q268" t="str">
        <f t="shared" si="14"/>
        <v/>
      </c>
    </row>
    <row r="269" spans="2:17">
      <c r="B269" s="192" t="str">
        <f t="array" ref="B269">IF(O269="","",RANK(O269,$O$188:$O$351,0))</f>
        <v/>
      </c>
      <c r="C269" s="334" t="str">
        <f t="array" ref="C269">IF($O269="","",INDEX(tabelka_2,SMALL(IF(zesp!$R$91:$R$143=$O269,ROW(zesp!$R$91:$R$143)-ROW(zesp!$R$91)+1),COUNTIF($O$188:$O269,$O269)),COLUMNS($B$188:C269)))</f>
        <v/>
      </c>
      <c r="D269" s="207"/>
      <c r="E269" s="220" t="str">
        <f t="array" ref="E269">IF($O269="","",INDEX(tabelka_2,SMALL(IF(zesp!$R$91:$R$143=$O269,ROW(zesp!$R$91:$R$143)-ROW(zesp!$R$91)+1),COUNTIF($O$188:$O269,$O269)),COLUMNS($B$188:D269)))</f>
        <v/>
      </c>
      <c r="F269" s="192" t="str">
        <f t="shared" si="12"/>
        <v/>
      </c>
      <c r="H269" s="219" t="str">
        <f t="array" ref="H269">IF($O269="","",INDEX(tabelka_2,SMALL(IF(zesp!$R$91:$R$143=$O269,ROW(zesp!$R$91:$R$143)-ROW(zesp!$R$91)+1),COUNTIF($O$188:$O269,$O269)),COLUMNS($B$188:G269)))</f>
        <v/>
      </c>
      <c r="I269" s="192" t="str">
        <f t="array" ref="I269">IF(H269="","",IF(J269=1,VLOOKUP(H269,ch_skok,2),IF(J269=2,VLOOKUP(H269,ch_wzw,2))))</f>
        <v/>
      </c>
      <c r="J269" s="209">
        <v>1</v>
      </c>
      <c r="K269" s="220" t="str">
        <f t="array" ref="K269">IF($O269="","",INDEX(tabelka_2,SMALL(IF(zesp!$R$91:$R$143=$O269,ROW(zesp!$R$91:$R$143)-ROW(zesp!$R$91)+1),COUNTIF($O$188:$O269,$O269)),COLUMNS($B$188:K269)))</f>
        <v/>
      </c>
      <c r="L269" s="192" t="str">
        <f t="shared" si="13"/>
        <v/>
      </c>
      <c r="M269" s="221" t="str">
        <f t="array" ref="M269">IF($O269="","",INDEX(tabelka_2,SMALL(IF(zesp!$R$91:$R$143=$O269,ROW(zesp!$R$91:$R$143)-ROW(zesp!$R$91)+1),COUNTIF($O$188:$O269,$O269)),COLUMNS($B$188:M269)))</f>
        <v/>
      </c>
      <c r="N269" s="192" t="str">
        <f t="array" ref="N269">IF(OR(M269="",M269&gt;"4:38,20"),"",VLOOKUP(M269,ch_1000,2))</f>
        <v/>
      </c>
      <c r="O269" s="192" t="str">
        <f t="array" ref="O269">IF(ROWS($O$188:O269)&gt;COUNT(zesp!$R$91:$R$143),"",LARGE(zesp!$R$91:$R$143,ROWS($O$188:O269)))</f>
        <v/>
      </c>
      <c r="Q269" t="str">
        <f t="shared" si="14"/>
        <v/>
      </c>
    </row>
    <row r="270" spans="2:17">
      <c r="B270" s="192" t="str">
        <f t="array" ref="B270">IF(O270="","",RANK(O270,$O$188:$O$351,0))</f>
        <v/>
      </c>
      <c r="C270" s="334" t="str">
        <f t="array" ref="C270">IF($O270="","",INDEX(tabelka_2,SMALL(IF(zesp!$R$91:$R$143=$O270,ROW(zesp!$R$91:$R$143)-ROW(zesp!$R$91)+1),COUNTIF($O$188:$O270,$O270)),COLUMNS($B$188:C270)))</f>
        <v/>
      </c>
      <c r="D270" s="207"/>
      <c r="E270" s="220" t="str">
        <f t="array" ref="E270">IF($O270="","",INDEX(tabelka_2,SMALL(IF(zesp!$R$91:$R$143=$O270,ROW(zesp!$R$91:$R$143)-ROW(zesp!$R$91)+1),COUNTIF($O$188:$O270,$O270)),COLUMNS($B$188:D270)))</f>
        <v/>
      </c>
      <c r="F270" s="192" t="str">
        <f t="shared" si="12"/>
        <v/>
      </c>
      <c r="H270" s="219" t="str">
        <f t="array" ref="H270">IF($O270="","",INDEX(tabelka_2,SMALL(IF(zesp!$R$91:$R$143=$O270,ROW(zesp!$R$91:$R$143)-ROW(zesp!$R$91)+1),COUNTIF($O$188:$O270,$O270)),COLUMNS($B$188:G270)))</f>
        <v/>
      </c>
      <c r="I270" s="192" t="str">
        <f t="array" ref="I270">IF(H270="","",IF(J270=1,VLOOKUP(H270,ch_skok,2),IF(J270=2,VLOOKUP(H270,ch_wzw,2))))</f>
        <v/>
      </c>
      <c r="J270" s="209">
        <v>1</v>
      </c>
      <c r="K270" s="220" t="str">
        <f t="array" ref="K270">IF($O270="","",INDEX(tabelka_2,SMALL(IF(zesp!$R$91:$R$143=$O270,ROW(zesp!$R$91:$R$143)-ROW(zesp!$R$91)+1),COUNTIF($O$188:$O270,$O270)),COLUMNS($B$188:K270)))</f>
        <v/>
      </c>
      <c r="L270" s="192" t="str">
        <f t="shared" si="13"/>
        <v/>
      </c>
      <c r="M270" s="221" t="str">
        <f t="array" ref="M270">IF($O270="","",INDEX(tabelka_2,SMALL(IF(zesp!$R$91:$R$143=$O270,ROW(zesp!$R$91:$R$143)-ROW(zesp!$R$91)+1),COUNTIF($O$188:$O270,$O270)),COLUMNS($B$188:M270)))</f>
        <v/>
      </c>
      <c r="N270" s="192" t="str">
        <f t="array" ref="N270">IF(OR(M270="",M270&gt;"4:38,20"),"",VLOOKUP(M270,ch_1000,2))</f>
        <v/>
      </c>
      <c r="O270" s="192" t="str">
        <f t="array" ref="O270">IF(ROWS($O$188:O270)&gt;COUNT(zesp!$R$91:$R$143),"",LARGE(zesp!$R$91:$R$143,ROWS($O$188:O270)))</f>
        <v/>
      </c>
      <c r="Q270" t="str">
        <f t="shared" si="14"/>
        <v/>
      </c>
    </row>
    <row r="271" spans="2:17">
      <c r="B271" s="192" t="str">
        <f t="array" ref="B271">IF(O271="","",RANK(O271,$O$188:$O$351,0))</f>
        <v/>
      </c>
      <c r="C271" s="334" t="str">
        <f t="array" ref="C271">IF($O271="","",INDEX(tabelka_2,SMALL(IF(zesp!$R$91:$R$143=$O271,ROW(zesp!$R$91:$R$143)-ROW(zesp!$R$91)+1),COUNTIF($O$188:$O271,$O271)),COLUMNS($B$188:C271)))</f>
        <v/>
      </c>
      <c r="D271" s="207"/>
      <c r="E271" s="220" t="str">
        <f t="array" ref="E271">IF($O271="","",INDEX(tabelka_2,SMALL(IF(zesp!$R$91:$R$143=$O271,ROW(zesp!$R$91:$R$143)-ROW(zesp!$R$91)+1),COUNTIF($O$188:$O271,$O271)),COLUMNS($B$188:D271)))</f>
        <v/>
      </c>
      <c r="F271" s="192" t="str">
        <f t="shared" si="12"/>
        <v/>
      </c>
      <c r="H271" s="219" t="str">
        <f t="array" ref="H271">IF($O271="","",INDEX(tabelka_2,SMALL(IF(zesp!$R$91:$R$143=$O271,ROW(zesp!$R$91:$R$143)-ROW(zesp!$R$91)+1),COUNTIF($O$188:$O271,$O271)),COLUMNS($B$188:G271)))</f>
        <v/>
      </c>
      <c r="I271" s="192" t="str">
        <f t="array" ref="I271">IF(H271="","",IF(J271=1,VLOOKUP(H271,ch_skok,2),IF(J271=2,VLOOKUP(H271,ch_wzw,2))))</f>
        <v/>
      </c>
      <c r="J271" s="209">
        <v>1</v>
      </c>
      <c r="K271" s="220" t="str">
        <f t="array" ref="K271">IF($O271="","",INDEX(tabelka_2,SMALL(IF(zesp!$R$91:$R$143=$O271,ROW(zesp!$R$91:$R$143)-ROW(zesp!$R$91)+1),COUNTIF($O$188:$O271,$O271)),COLUMNS($B$188:K271)))</f>
        <v/>
      </c>
      <c r="L271" s="192" t="str">
        <f t="shared" si="13"/>
        <v/>
      </c>
      <c r="M271" s="221" t="str">
        <f t="array" ref="M271">IF($O271="","",INDEX(tabelka_2,SMALL(IF(zesp!$R$91:$R$143=$O271,ROW(zesp!$R$91:$R$143)-ROW(zesp!$R$91)+1),COUNTIF($O$188:$O271,$O271)),COLUMNS($B$188:M271)))</f>
        <v/>
      </c>
      <c r="N271" s="192" t="str">
        <f t="array" ref="N271">IF(OR(M271="",M271&gt;"4:38,20"),"",VLOOKUP(M271,ch_1000,2))</f>
        <v/>
      </c>
      <c r="O271" s="192" t="str">
        <f t="array" ref="O271">IF(ROWS($O$188:O271)&gt;COUNT(zesp!$R$91:$R$143),"",LARGE(zesp!$R$91:$R$143,ROWS($O$188:O271)))</f>
        <v/>
      </c>
      <c r="Q271" t="str">
        <f t="shared" si="14"/>
        <v/>
      </c>
    </row>
    <row r="272" spans="2:17">
      <c r="B272" s="192" t="str">
        <f t="array" ref="B272">IF(O272="","",RANK(O272,$O$188:$O$351,0))</f>
        <v/>
      </c>
      <c r="C272" s="334" t="str">
        <f t="array" ref="C272">IF($O272="","",INDEX(tabelka_2,SMALL(IF(zesp!$R$91:$R$143=$O272,ROW(zesp!$R$91:$R$143)-ROW(zesp!$R$91)+1),COUNTIF($O$188:$O272,$O272)),COLUMNS($B$188:C272)))</f>
        <v/>
      </c>
      <c r="D272" s="207"/>
      <c r="E272" s="220" t="str">
        <f t="array" ref="E272">IF($O272="","",INDEX(tabelka_2,SMALL(IF(zesp!$R$91:$R$143=$O272,ROW(zesp!$R$91:$R$143)-ROW(zesp!$R$91)+1),COUNTIF($O$188:$O272,$O272)),COLUMNS($B$188:D272)))</f>
        <v/>
      </c>
      <c r="F272" s="192" t="str">
        <f t="shared" si="12"/>
        <v/>
      </c>
      <c r="H272" s="219" t="str">
        <f t="array" ref="H272">IF($O272="","",INDEX(tabelka_2,SMALL(IF(zesp!$R$91:$R$143=$O272,ROW(zesp!$R$91:$R$143)-ROW(zesp!$R$91)+1),COUNTIF($O$188:$O272,$O272)),COLUMNS($B$188:G272)))</f>
        <v/>
      </c>
      <c r="I272" s="192" t="str">
        <f t="array" ref="I272">IF(H272="","",IF(J272=1,VLOOKUP(H272,ch_skok,2),IF(J272=2,VLOOKUP(H272,ch_wzw,2))))</f>
        <v/>
      </c>
      <c r="J272" s="209">
        <v>1</v>
      </c>
      <c r="K272" s="220" t="str">
        <f t="array" ref="K272">IF($O272="","",INDEX(tabelka_2,SMALL(IF(zesp!$R$91:$R$143=$O272,ROW(zesp!$R$91:$R$143)-ROW(zesp!$R$91)+1),COUNTIF($O$188:$O272,$O272)),COLUMNS($B$188:K272)))</f>
        <v/>
      </c>
      <c r="L272" s="192" t="str">
        <f t="shared" si="13"/>
        <v/>
      </c>
      <c r="M272" s="221" t="str">
        <f t="array" ref="M272">IF($O272="","",INDEX(tabelka_2,SMALL(IF(zesp!$R$91:$R$143=$O272,ROW(zesp!$R$91:$R$143)-ROW(zesp!$R$91)+1),COUNTIF($O$188:$O272,$O272)),COLUMNS($B$188:M272)))</f>
        <v/>
      </c>
      <c r="N272" s="192" t="str">
        <f t="array" ref="N272">IF(OR(M272="",M272&gt;"4:38,20"),"",VLOOKUP(M272,ch_1000,2))</f>
        <v/>
      </c>
      <c r="O272" s="192" t="str">
        <f t="array" ref="O272">IF(ROWS($O$188:O272)&gt;COUNT(zesp!$R$91:$R$143),"",LARGE(zesp!$R$91:$R$143,ROWS($O$188:O272)))</f>
        <v/>
      </c>
      <c r="Q272" t="str">
        <f t="shared" si="14"/>
        <v/>
      </c>
    </row>
    <row r="273" spans="2:17">
      <c r="B273" s="192" t="str">
        <f t="array" ref="B273">IF(O273="","",RANK(O273,$O$188:$O$351,0))</f>
        <v/>
      </c>
      <c r="C273" s="334" t="str">
        <f t="array" ref="C273">IF($O273="","",INDEX(tabelka_2,SMALL(IF(zesp!$R$91:$R$143=$O273,ROW(zesp!$R$91:$R$143)-ROW(zesp!$R$91)+1),COUNTIF($O$188:$O273,$O273)),COLUMNS($B$188:C273)))</f>
        <v/>
      </c>
      <c r="D273" s="207"/>
      <c r="E273" s="220" t="str">
        <f t="array" ref="E273">IF($O273="","",INDEX(tabelka_2,SMALL(IF(zesp!$R$91:$R$143=$O273,ROW(zesp!$R$91:$R$143)-ROW(zesp!$R$91)+1),COUNTIF($O$188:$O273,$O273)),COLUMNS($B$188:D273)))</f>
        <v/>
      </c>
      <c r="F273" s="192" t="str">
        <f t="shared" si="12"/>
        <v/>
      </c>
      <c r="H273" s="219" t="str">
        <f t="array" ref="H273">IF($O273="","",INDEX(tabelka_2,SMALL(IF(zesp!$R$91:$R$143=$O273,ROW(zesp!$R$91:$R$143)-ROW(zesp!$R$91)+1),COUNTIF($O$188:$O273,$O273)),COLUMNS($B$188:G273)))</f>
        <v/>
      </c>
      <c r="I273" s="192" t="str">
        <f t="array" ref="I273">IF(H273="","",IF(J273=1,VLOOKUP(H273,ch_skok,2),IF(J273=2,VLOOKUP(H273,ch_wzw,2))))</f>
        <v/>
      </c>
      <c r="J273" s="209">
        <v>1</v>
      </c>
      <c r="K273" s="220" t="str">
        <f t="array" ref="K273">IF($O273="","",INDEX(tabelka_2,SMALL(IF(zesp!$R$91:$R$143=$O273,ROW(zesp!$R$91:$R$143)-ROW(zesp!$R$91)+1),COUNTIF($O$188:$O273,$O273)),COLUMNS($B$188:K273)))</f>
        <v/>
      </c>
      <c r="L273" s="192" t="str">
        <f t="shared" si="13"/>
        <v/>
      </c>
      <c r="M273" s="221" t="str">
        <f t="array" ref="M273">IF($O273="","",INDEX(tabelka_2,SMALL(IF(zesp!$R$91:$R$143=$O273,ROW(zesp!$R$91:$R$143)-ROW(zesp!$R$91)+1),COUNTIF($O$188:$O273,$O273)),COLUMNS($B$188:M273)))</f>
        <v/>
      </c>
      <c r="N273" s="192" t="str">
        <f t="array" ref="N273">IF(OR(M273="",M273&gt;"4:38,20"),"",VLOOKUP(M273,ch_1000,2))</f>
        <v/>
      </c>
      <c r="O273" s="192" t="str">
        <f t="array" ref="O273">IF(ROWS($O$188:O273)&gt;COUNT(zesp!$R$91:$R$143),"",LARGE(zesp!$R$91:$R$143,ROWS($O$188:O273)))</f>
        <v/>
      </c>
      <c r="Q273" t="str">
        <f t="shared" si="14"/>
        <v/>
      </c>
    </row>
    <row r="274" spans="2:17">
      <c r="B274" s="192" t="str">
        <f t="array" ref="B274">IF(O274="","",RANK(O274,$O$188:$O$351,0))</f>
        <v/>
      </c>
      <c r="C274" s="334" t="str">
        <f t="array" ref="C274">IF($O274="","",INDEX(tabelka_2,SMALL(IF(zesp!$R$91:$R$143=$O274,ROW(zesp!$R$91:$R$143)-ROW(zesp!$R$91)+1),COUNTIF($O$188:$O274,$O274)),COLUMNS($B$188:C274)))</f>
        <v/>
      </c>
      <c r="D274" s="207"/>
      <c r="E274" s="220" t="str">
        <f t="array" ref="E274">IF($O274="","",INDEX(tabelka_2,SMALL(IF(zesp!$R$91:$R$143=$O274,ROW(zesp!$R$91:$R$143)-ROW(zesp!$R$91)+1),COUNTIF($O$188:$O274,$O274)),COLUMNS($B$188:D274)))</f>
        <v/>
      </c>
      <c r="F274" s="192" t="str">
        <f t="shared" si="12"/>
        <v/>
      </c>
      <c r="H274" s="219" t="str">
        <f t="array" ref="H274">IF($O274="","",INDEX(tabelka_2,SMALL(IF(zesp!$R$91:$R$143=$O274,ROW(zesp!$R$91:$R$143)-ROW(zesp!$R$91)+1),COUNTIF($O$188:$O274,$O274)),COLUMNS($B$188:G274)))</f>
        <v/>
      </c>
      <c r="I274" s="192" t="str">
        <f t="array" ref="I274">IF(H274="","",IF(J274=1,VLOOKUP(H274,ch_skok,2),IF(J274=2,VLOOKUP(H274,ch_wzw,2))))</f>
        <v/>
      </c>
      <c r="J274" s="209">
        <v>1</v>
      </c>
      <c r="K274" s="220" t="str">
        <f t="array" ref="K274">IF($O274="","",INDEX(tabelka_2,SMALL(IF(zesp!$R$91:$R$143=$O274,ROW(zesp!$R$91:$R$143)-ROW(zesp!$R$91)+1),COUNTIF($O$188:$O274,$O274)),COLUMNS($B$188:K274)))</f>
        <v/>
      </c>
      <c r="L274" s="192" t="str">
        <f t="shared" si="13"/>
        <v/>
      </c>
      <c r="M274" s="221" t="str">
        <f t="array" ref="M274">IF($O274="","",INDEX(tabelka_2,SMALL(IF(zesp!$R$91:$R$143=$O274,ROW(zesp!$R$91:$R$143)-ROW(zesp!$R$91)+1),COUNTIF($O$188:$O274,$O274)),COLUMNS($B$188:M274)))</f>
        <v/>
      </c>
      <c r="N274" s="192" t="str">
        <f t="array" ref="N274">IF(OR(M274="",M274&gt;"4:38,20"),"",VLOOKUP(M274,ch_1000,2))</f>
        <v/>
      </c>
      <c r="O274" s="192" t="str">
        <f t="array" ref="O274">IF(ROWS($O$188:O274)&gt;COUNT(zesp!$R$91:$R$143),"",LARGE(zesp!$R$91:$R$143,ROWS($O$188:O274)))</f>
        <v/>
      </c>
      <c r="Q274" t="str">
        <f t="shared" si="14"/>
        <v/>
      </c>
    </row>
    <row r="275" spans="2:17">
      <c r="B275" s="192" t="str">
        <f t="array" ref="B275">IF(O275="","",RANK(O275,$O$188:$O$351,0))</f>
        <v/>
      </c>
      <c r="C275" s="334" t="str">
        <f t="array" ref="C275">IF($O275="","",INDEX(tabelka_2,SMALL(IF(zesp!$R$91:$R$143=$O275,ROW(zesp!$R$91:$R$143)-ROW(zesp!$R$91)+1),COUNTIF($O$188:$O275,$O275)),COLUMNS($B$188:C275)))</f>
        <v/>
      </c>
      <c r="D275" s="207"/>
      <c r="E275" s="220" t="str">
        <f t="array" ref="E275">IF($O275="","",INDEX(tabelka_2,SMALL(IF(zesp!$R$91:$R$143=$O275,ROW(zesp!$R$91:$R$143)-ROW(zesp!$R$91)+1),COUNTIF($O$188:$O275,$O275)),COLUMNS($B$188:D275)))</f>
        <v/>
      </c>
      <c r="F275" s="192" t="str">
        <f t="shared" si="12"/>
        <v/>
      </c>
      <c r="H275" s="219" t="str">
        <f t="array" ref="H275">IF($O275="","",INDEX(tabelka_2,SMALL(IF(zesp!$R$91:$R$143=$O275,ROW(zesp!$R$91:$R$143)-ROW(zesp!$R$91)+1),COUNTIF($O$188:$O275,$O275)),COLUMNS($B$188:G275)))</f>
        <v/>
      </c>
      <c r="I275" s="192" t="str">
        <f t="array" ref="I275">IF(H275="","",IF(J275=1,VLOOKUP(H275,ch_skok,2),IF(J275=2,VLOOKUP(H275,ch_wzw,2))))</f>
        <v/>
      </c>
      <c r="J275" s="209">
        <v>1</v>
      </c>
      <c r="K275" s="220" t="str">
        <f t="array" ref="K275">IF($O275="","",INDEX(tabelka_2,SMALL(IF(zesp!$R$91:$R$143=$O275,ROW(zesp!$R$91:$R$143)-ROW(zesp!$R$91)+1),COUNTIF($O$188:$O275,$O275)),COLUMNS($B$188:K275)))</f>
        <v/>
      </c>
      <c r="L275" s="192" t="str">
        <f t="shared" si="13"/>
        <v/>
      </c>
      <c r="M275" s="221" t="str">
        <f t="array" ref="M275">IF($O275="","",INDEX(tabelka_2,SMALL(IF(zesp!$R$91:$R$143=$O275,ROW(zesp!$R$91:$R$143)-ROW(zesp!$R$91)+1),COUNTIF($O$188:$O275,$O275)),COLUMNS($B$188:M275)))</f>
        <v/>
      </c>
      <c r="N275" s="192" t="str">
        <f t="array" ref="N275">IF(OR(M275="",M275&gt;"4:38,20"),"",VLOOKUP(M275,ch_1000,2))</f>
        <v/>
      </c>
      <c r="O275" s="192" t="str">
        <f t="array" ref="O275">IF(ROWS($O$188:O275)&gt;COUNT(zesp!$R$91:$R$143),"",LARGE(zesp!$R$91:$R$143,ROWS($O$188:O275)))</f>
        <v/>
      </c>
      <c r="Q275" t="str">
        <f t="shared" si="14"/>
        <v/>
      </c>
    </row>
    <row r="276" spans="2:17">
      <c r="B276" s="192" t="str">
        <f t="array" ref="B276">IF(O276="","",RANK(O276,$O$188:$O$351,0))</f>
        <v/>
      </c>
      <c r="C276" s="334" t="str">
        <f t="array" ref="C276">IF($O276="","",INDEX(tabelka_2,SMALL(IF(zesp!$R$91:$R$143=$O276,ROW(zesp!$R$91:$R$143)-ROW(zesp!$R$91)+1),COUNTIF($O$188:$O276,$O276)),COLUMNS($B$188:C276)))</f>
        <v/>
      </c>
      <c r="D276" s="207"/>
      <c r="E276" s="220" t="str">
        <f t="array" ref="E276">IF($O276="","",INDEX(tabelka_2,SMALL(IF(zesp!$R$91:$R$143=$O276,ROW(zesp!$R$91:$R$143)-ROW(zesp!$R$91)+1),COUNTIF($O$188:$O276,$O276)),COLUMNS($B$188:D276)))</f>
        <v/>
      </c>
      <c r="F276" s="192" t="str">
        <f t="shared" si="12"/>
        <v/>
      </c>
      <c r="H276" s="219" t="str">
        <f t="array" ref="H276">IF($O276="","",INDEX(tabelka_2,SMALL(IF(zesp!$R$91:$R$143=$O276,ROW(zesp!$R$91:$R$143)-ROW(zesp!$R$91)+1),COUNTIF($O$188:$O276,$O276)),COLUMNS($B$188:G276)))</f>
        <v/>
      </c>
      <c r="I276" s="192" t="str">
        <f t="array" ref="I276">IF(H276="","",IF(J276=1,VLOOKUP(H276,ch_skok,2),IF(J276=2,VLOOKUP(H276,ch_wzw,2))))</f>
        <v/>
      </c>
      <c r="J276" s="209">
        <v>1</v>
      </c>
      <c r="K276" s="220" t="str">
        <f t="array" ref="K276">IF($O276="","",INDEX(tabelka_2,SMALL(IF(zesp!$R$91:$R$143=$O276,ROW(zesp!$R$91:$R$143)-ROW(zesp!$R$91)+1),COUNTIF($O$188:$O276,$O276)),COLUMNS($B$188:K276)))</f>
        <v/>
      </c>
      <c r="L276" s="192" t="str">
        <f t="shared" si="13"/>
        <v/>
      </c>
      <c r="M276" s="221" t="str">
        <f t="array" ref="M276">IF($O276="","",INDEX(tabelka_2,SMALL(IF(zesp!$R$91:$R$143=$O276,ROW(zesp!$R$91:$R$143)-ROW(zesp!$R$91)+1),COUNTIF($O$188:$O276,$O276)),COLUMNS($B$188:M276)))</f>
        <v/>
      </c>
      <c r="N276" s="192" t="str">
        <f t="array" ref="N276">IF(OR(M276="",M276&gt;"4:38,20"),"",VLOOKUP(M276,ch_1000,2))</f>
        <v/>
      </c>
      <c r="O276" s="192" t="str">
        <f t="array" ref="O276">IF(ROWS($O$188:O276)&gt;COUNT(zesp!$R$91:$R$143),"",LARGE(zesp!$R$91:$R$143,ROWS($O$188:O276)))</f>
        <v/>
      </c>
      <c r="Q276" t="str">
        <f t="shared" si="14"/>
        <v/>
      </c>
    </row>
    <row r="277" spans="2:17">
      <c r="B277" s="192" t="str">
        <f t="array" ref="B277">IF(O277="","",RANK(O277,$O$188:$O$351,0))</f>
        <v/>
      </c>
      <c r="C277" s="334" t="str">
        <f t="array" ref="C277">IF($O277="","",INDEX(tabelka_2,SMALL(IF(zesp!$R$91:$R$143=$O277,ROW(zesp!$R$91:$R$143)-ROW(zesp!$R$91)+1),COUNTIF($O$188:$O277,$O277)),COLUMNS($B$188:C277)))</f>
        <v/>
      </c>
      <c r="D277" s="207"/>
      <c r="E277" s="220" t="str">
        <f t="array" ref="E277">IF($O277="","",INDEX(tabelka_2,SMALL(IF(zesp!$R$91:$R$143=$O277,ROW(zesp!$R$91:$R$143)-ROW(zesp!$R$91)+1),COUNTIF($O$188:$O277,$O277)),COLUMNS($B$188:D277)))</f>
        <v/>
      </c>
      <c r="F277" s="192" t="str">
        <f t="shared" si="12"/>
        <v/>
      </c>
      <c r="H277" s="219" t="str">
        <f t="array" ref="H277">IF($O277="","",INDEX(tabelka_2,SMALL(IF(zesp!$R$91:$R$143=$O277,ROW(zesp!$R$91:$R$143)-ROW(zesp!$R$91)+1),COUNTIF($O$188:$O277,$O277)),COLUMNS($B$188:G277)))</f>
        <v/>
      </c>
      <c r="I277" s="192" t="str">
        <f t="array" ref="I277">IF(H277="","",IF(J277=1,VLOOKUP(H277,ch_skok,2),IF(J277=2,VLOOKUP(H277,ch_wzw,2))))</f>
        <v/>
      </c>
      <c r="J277" s="209">
        <v>1</v>
      </c>
      <c r="K277" s="220" t="str">
        <f t="array" ref="K277">IF($O277="","",INDEX(tabelka_2,SMALL(IF(zesp!$R$91:$R$143=$O277,ROW(zesp!$R$91:$R$143)-ROW(zesp!$R$91)+1),COUNTIF($O$188:$O277,$O277)),COLUMNS($B$188:K277)))</f>
        <v/>
      </c>
      <c r="L277" s="192" t="str">
        <f t="shared" si="13"/>
        <v/>
      </c>
      <c r="M277" s="221" t="str">
        <f t="array" ref="M277">IF($O277="","",INDEX(tabelka_2,SMALL(IF(zesp!$R$91:$R$143=$O277,ROW(zesp!$R$91:$R$143)-ROW(zesp!$R$91)+1),COUNTIF($O$188:$O277,$O277)),COLUMNS($B$188:M277)))</f>
        <v/>
      </c>
      <c r="N277" s="192" t="str">
        <f t="array" ref="N277">IF(OR(M277="",M277&gt;"4:38,20"),"",VLOOKUP(M277,ch_1000,2))</f>
        <v/>
      </c>
      <c r="O277" s="192" t="str">
        <f t="array" ref="O277">IF(ROWS($O$188:O277)&gt;COUNT(zesp!$R$91:$R$143),"",LARGE(zesp!$R$91:$R$143,ROWS($O$188:O277)))</f>
        <v/>
      </c>
      <c r="Q277" t="str">
        <f t="shared" si="14"/>
        <v/>
      </c>
    </row>
    <row r="278" spans="2:17">
      <c r="B278" s="192" t="str">
        <f t="array" ref="B278">IF(O278="","",RANK(O278,$O$188:$O$351,0))</f>
        <v/>
      </c>
      <c r="C278" s="334" t="str">
        <f t="array" ref="C278">IF($O278="","",INDEX(tabelka_2,SMALL(IF(zesp!$R$91:$R$143=$O278,ROW(zesp!$R$91:$R$143)-ROW(zesp!$R$91)+1),COUNTIF($O$188:$O278,$O278)),COLUMNS($B$188:C278)))</f>
        <v/>
      </c>
      <c r="D278" s="207"/>
      <c r="E278" s="220" t="str">
        <f t="array" ref="E278">IF($O278="","",INDEX(tabelka_2,SMALL(IF(zesp!$R$91:$R$143=$O278,ROW(zesp!$R$91:$R$143)-ROW(zesp!$R$91)+1),COUNTIF($O$188:$O278,$O278)),COLUMNS($B$188:D278)))</f>
        <v/>
      </c>
      <c r="F278" s="192" t="str">
        <f t="shared" si="12"/>
        <v/>
      </c>
      <c r="H278" s="219" t="str">
        <f t="array" ref="H278">IF($O278="","",INDEX(tabelka_2,SMALL(IF(zesp!$R$91:$R$143=$O278,ROW(zesp!$R$91:$R$143)-ROW(zesp!$R$91)+1),COUNTIF($O$188:$O278,$O278)),COLUMNS($B$188:G278)))</f>
        <v/>
      </c>
      <c r="I278" s="192" t="str">
        <f t="array" ref="I278">IF(H278="","",IF(J278=1,VLOOKUP(H278,ch_skok,2),IF(J278=2,VLOOKUP(H278,ch_wzw,2))))</f>
        <v/>
      </c>
      <c r="J278" s="209">
        <v>1</v>
      </c>
      <c r="K278" s="220" t="str">
        <f t="array" ref="K278">IF($O278="","",INDEX(tabelka_2,SMALL(IF(zesp!$R$91:$R$143=$O278,ROW(zesp!$R$91:$R$143)-ROW(zesp!$R$91)+1),COUNTIF($O$188:$O278,$O278)),COLUMNS($B$188:K278)))</f>
        <v/>
      </c>
      <c r="L278" s="192" t="str">
        <f t="shared" si="13"/>
        <v/>
      </c>
      <c r="M278" s="221" t="str">
        <f t="array" ref="M278">IF($O278="","",INDEX(tabelka_2,SMALL(IF(zesp!$R$91:$R$143=$O278,ROW(zesp!$R$91:$R$143)-ROW(zesp!$R$91)+1),COUNTIF($O$188:$O278,$O278)),COLUMNS($B$188:M278)))</f>
        <v/>
      </c>
      <c r="N278" s="192" t="str">
        <f t="array" ref="N278">IF(OR(M278="",M278&gt;"4:38,20"),"",VLOOKUP(M278,ch_1000,2))</f>
        <v/>
      </c>
      <c r="O278" s="192" t="str">
        <f t="array" ref="O278">IF(ROWS($O$188:O278)&gt;COUNT(zesp!$R$91:$R$143),"",LARGE(zesp!$R$91:$R$143,ROWS($O$188:O278)))</f>
        <v/>
      </c>
      <c r="Q278" t="str">
        <f t="shared" si="14"/>
        <v/>
      </c>
    </row>
    <row r="279" spans="2:17">
      <c r="B279" s="192" t="str">
        <f t="array" ref="B279">IF(O279="","",RANK(O279,$O$188:$O$351,0))</f>
        <v/>
      </c>
      <c r="C279" s="334" t="str">
        <f t="array" ref="C279">IF($O279="","",INDEX(tabelka_2,SMALL(IF(zesp!$R$91:$R$143=$O279,ROW(zesp!$R$91:$R$143)-ROW(zesp!$R$91)+1),COUNTIF($O$188:$O279,$O279)),COLUMNS($B$188:C279)))</f>
        <v/>
      </c>
      <c r="D279" s="207"/>
      <c r="E279" s="220" t="str">
        <f t="array" ref="E279">IF($O279="","",INDEX(tabelka_2,SMALL(IF(zesp!$R$91:$R$143=$O279,ROW(zesp!$R$91:$R$143)-ROW(zesp!$R$91)+1),COUNTIF($O$188:$O279,$O279)),COLUMNS($B$188:D279)))</f>
        <v/>
      </c>
      <c r="F279" s="192" t="str">
        <f t="shared" si="12"/>
        <v/>
      </c>
      <c r="H279" s="219" t="str">
        <f t="array" ref="H279">IF($O279="","",INDEX(tabelka_2,SMALL(IF(zesp!$R$91:$R$143=$O279,ROW(zesp!$R$91:$R$143)-ROW(zesp!$R$91)+1),COUNTIF($O$188:$O279,$O279)),COLUMNS($B$188:G279)))</f>
        <v/>
      </c>
      <c r="I279" s="192" t="str">
        <f t="array" ref="I279">IF(H279="","",IF(J279=1,VLOOKUP(H279,ch_skok,2),IF(J279=2,VLOOKUP(H279,ch_wzw,2))))</f>
        <v/>
      </c>
      <c r="J279" s="209">
        <v>1</v>
      </c>
      <c r="K279" s="220" t="str">
        <f t="array" ref="K279">IF($O279="","",INDEX(tabelka_2,SMALL(IF(zesp!$R$91:$R$143=$O279,ROW(zesp!$R$91:$R$143)-ROW(zesp!$R$91)+1),COUNTIF($O$188:$O279,$O279)),COLUMNS($B$188:K279)))</f>
        <v/>
      </c>
      <c r="L279" s="192" t="str">
        <f t="shared" si="13"/>
        <v/>
      </c>
      <c r="M279" s="221" t="str">
        <f t="array" ref="M279">IF($O279="","",INDEX(tabelka_2,SMALL(IF(zesp!$R$91:$R$143=$O279,ROW(zesp!$R$91:$R$143)-ROW(zesp!$R$91)+1),COUNTIF($O$188:$O279,$O279)),COLUMNS($B$188:M279)))</f>
        <v/>
      </c>
      <c r="N279" s="192" t="str">
        <f t="array" ref="N279">IF(OR(M279="",M279&gt;"4:38,20"),"",VLOOKUP(M279,ch_1000,2))</f>
        <v/>
      </c>
      <c r="O279" s="192" t="str">
        <f t="array" ref="O279">IF(ROWS($O$188:O279)&gt;COUNT(zesp!$R$91:$R$143),"",LARGE(zesp!$R$91:$R$143,ROWS($O$188:O279)))</f>
        <v/>
      </c>
      <c r="Q279" t="str">
        <f t="shared" si="14"/>
        <v/>
      </c>
    </row>
    <row r="280" spans="2:17">
      <c r="B280" s="192" t="str">
        <f t="array" ref="B280">IF(O280="","",RANK(O280,$O$188:$O$351,0))</f>
        <v/>
      </c>
      <c r="C280" s="334" t="str">
        <f t="array" ref="C280">IF($O280="","",INDEX(tabelka_2,SMALL(IF(zesp!$R$91:$R$143=$O280,ROW(zesp!$R$91:$R$143)-ROW(zesp!$R$91)+1),COUNTIF($O$188:$O280,$O280)),COLUMNS($B$188:C280)))</f>
        <v/>
      </c>
      <c r="D280" s="207"/>
      <c r="E280" s="220" t="str">
        <f t="array" ref="E280">IF($O280="","",INDEX(tabelka_2,SMALL(IF(zesp!$R$91:$R$143=$O280,ROW(zesp!$R$91:$R$143)-ROW(zesp!$R$91)+1),COUNTIF($O$188:$O280,$O280)),COLUMNS($B$188:D280)))</f>
        <v/>
      </c>
      <c r="F280" s="192" t="str">
        <f t="shared" si="12"/>
        <v/>
      </c>
      <c r="H280" s="219" t="str">
        <f t="array" ref="H280">IF($O280="","",INDEX(tabelka_2,SMALL(IF(zesp!$R$91:$R$143=$O280,ROW(zesp!$R$91:$R$143)-ROW(zesp!$R$91)+1),COUNTIF($O$188:$O280,$O280)),COLUMNS($B$188:G280)))</f>
        <v/>
      </c>
      <c r="I280" s="192" t="str">
        <f t="array" ref="I280">IF(H280="","",IF(J280=1,VLOOKUP(H280,ch_skok,2),IF(J280=2,VLOOKUP(H280,ch_wzw,2))))</f>
        <v/>
      </c>
      <c r="J280" s="209">
        <v>1</v>
      </c>
      <c r="K280" s="220" t="str">
        <f t="array" ref="K280">IF($O280="","",INDEX(tabelka_2,SMALL(IF(zesp!$R$91:$R$143=$O280,ROW(zesp!$R$91:$R$143)-ROW(zesp!$R$91)+1),COUNTIF($O$188:$O280,$O280)),COLUMNS($B$188:K280)))</f>
        <v/>
      </c>
      <c r="L280" s="192" t="str">
        <f t="shared" si="13"/>
        <v/>
      </c>
      <c r="M280" s="221" t="str">
        <f t="array" ref="M280">IF($O280="","",INDEX(tabelka_2,SMALL(IF(zesp!$R$91:$R$143=$O280,ROW(zesp!$R$91:$R$143)-ROW(zesp!$R$91)+1),COUNTIF($O$188:$O280,$O280)),COLUMNS($B$188:M280)))</f>
        <v/>
      </c>
      <c r="N280" s="192" t="str">
        <f t="array" ref="N280">IF(OR(M280="",M280&gt;"4:38,20"),"",VLOOKUP(M280,ch_1000,2))</f>
        <v/>
      </c>
      <c r="O280" s="192" t="str">
        <f t="array" ref="O280">IF(ROWS($O$188:O280)&gt;COUNT(zesp!$R$91:$R$143),"",LARGE(zesp!$R$91:$R$143,ROWS($O$188:O280)))</f>
        <v/>
      </c>
      <c r="Q280" t="str">
        <f t="shared" si="14"/>
        <v/>
      </c>
    </row>
    <row r="281" spans="2:17">
      <c r="B281" s="192" t="str">
        <f t="array" ref="B281">IF(O281="","",RANK(O281,$O$188:$O$351,0))</f>
        <v/>
      </c>
      <c r="C281" s="334" t="str">
        <f t="array" ref="C281">IF($O281="","",INDEX(tabelka_2,SMALL(IF(zesp!$R$91:$R$143=$O281,ROW(zesp!$R$91:$R$143)-ROW(zesp!$R$91)+1),COUNTIF($O$188:$O281,$O281)),COLUMNS($B$188:C281)))</f>
        <v/>
      </c>
      <c r="D281" s="207"/>
      <c r="E281" s="220" t="str">
        <f t="array" ref="E281">IF($O281="","",INDEX(tabelka_2,SMALL(IF(zesp!$R$91:$R$143=$O281,ROW(zesp!$R$91:$R$143)-ROW(zesp!$R$91)+1),COUNTIF($O$188:$O281,$O281)),COLUMNS($B$188:D281)))</f>
        <v/>
      </c>
      <c r="F281" s="192" t="str">
        <f t="shared" si="12"/>
        <v/>
      </c>
      <c r="H281" s="219" t="str">
        <f t="array" ref="H281">IF($O281="","",INDEX(tabelka_2,SMALL(IF(zesp!$R$91:$R$143=$O281,ROW(zesp!$R$91:$R$143)-ROW(zesp!$R$91)+1),COUNTIF($O$188:$O281,$O281)),COLUMNS($B$188:G281)))</f>
        <v/>
      </c>
      <c r="I281" s="192" t="str">
        <f t="array" ref="I281">IF(H281="","",IF(J281=1,VLOOKUP(H281,ch_skok,2),IF(J281=2,VLOOKUP(H281,ch_wzw,2))))</f>
        <v/>
      </c>
      <c r="J281" s="209">
        <v>1</v>
      </c>
      <c r="K281" s="220" t="str">
        <f t="array" ref="K281">IF($O281="","",INDEX(tabelka_2,SMALL(IF(zesp!$R$91:$R$143=$O281,ROW(zesp!$R$91:$R$143)-ROW(zesp!$R$91)+1),COUNTIF($O$188:$O281,$O281)),COLUMNS($B$188:K281)))</f>
        <v/>
      </c>
      <c r="L281" s="192" t="str">
        <f t="shared" si="13"/>
        <v/>
      </c>
      <c r="M281" s="221" t="str">
        <f t="array" ref="M281">IF($O281="","",INDEX(tabelka_2,SMALL(IF(zesp!$R$91:$R$143=$O281,ROW(zesp!$R$91:$R$143)-ROW(zesp!$R$91)+1),COUNTIF($O$188:$O281,$O281)),COLUMNS($B$188:M281)))</f>
        <v/>
      </c>
      <c r="N281" s="192" t="str">
        <f t="array" ref="N281">IF(OR(M281="",M281&gt;"4:38,20"),"",VLOOKUP(M281,ch_1000,2))</f>
        <v/>
      </c>
      <c r="O281" s="192" t="str">
        <f t="array" ref="O281">IF(ROWS($O$188:O281)&gt;COUNT(zesp!$R$91:$R$143),"",LARGE(zesp!$R$91:$R$143,ROWS($O$188:O281)))</f>
        <v/>
      </c>
      <c r="Q281" t="str">
        <f t="shared" si="14"/>
        <v/>
      </c>
    </row>
    <row r="282" spans="2:17">
      <c r="B282" s="192" t="str">
        <f t="array" ref="B282">IF(O282="","",RANK(O282,$O$188:$O$351,0))</f>
        <v/>
      </c>
      <c r="C282" s="334" t="str">
        <f t="array" ref="C282">IF($O282="","",INDEX(tabelka_2,SMALL(IF(zesp!$R$91:$R$143=$O282,ROW(zesp!$R$91:$R$143)-ROW(zesp!$R$91)+1),COUNTIF($O$188:$O282,$O282)),COLUMNS($B$188:C282)))</f>
        <v/>
      </c>
      <c r="D282" s="207"/>
      <c r="E282" s="220" t="str">
        <f t="array" ref="E282">IF($O282="","",INDEX(tabelka_2,SMALL(IF(zesp!$R$91:$R$143=$O282,ROW(zesp!$R$91:$R$143)-ROW(zesp!$R$91)+1),COUNTIF($O$188:$O282,$O282)),COLUMNS($B$188:D282)))</f>
        <v/>
      </c>
      <c r="F282" s="192" t="str">
        <f t="shared" si="12"/>
        <v/>
      </c>
      <c r="H282" s="219" t="str">
        <f t="array" ref="H282">IF($O282="","",INDEX(tabelka_2,SMALL(IF(zesp!$R$91:$R$143=$O282,ROW(zesp!$R$91:$R$143)-ROW(zesp!$R$91)+1),COUNTIF($O$188:$O282,$O282)),COLUMNS($B$188:G282)))</f>
        <v/>
      </c>
      <c r="I282" s="192" t="str">
        <f t="array" ref="I282">IF(H282="","",IF(J282=1,VLOOKUP(H282,ch_skok,2),IF(J282=2,VLOOKUP(H282,ch_wzw,2))))</f>
        <v/>
      </c>
      <c r="J282" s="209">
        <v>1</v>
      </c>
      <c r="K282" s="220" t="str">
        <f t="array" ref="K282">IF($O282="","",INDEX(tabelka_2,SMALL(IF(zesp!$R$91:$R$143=$O282,ROW(zesp!$R$91:$R$143)-ROW(zesp!$R$91)+1),COUNTIF($O$188:$O282,$O282)),COLUMNS($B$188:K282)))</f>
        <v/>
      </c>
      <c r="L282" s="192" t="str">
        <f t="shared" si="13"/>
        <v/>
      </c>
      <c r="M282" s="221" t="str">
        <f t="array" ref="M282">IF($O282="","",INDEX(tabelka_2,SMALL(IF(zesp!$R$91:$R$143=$O282,ROW(zesp!$R$91:$R$143)-ROW(zesp!$R$91)+1),COUNTIF($O$188:$O282,$O282)),COLUMNS($B$188:M282)))</f>
        <v/>
      </c>
      <c r="N282" s="192" t="str">
        <f t="array" ref="N282">IF(OR(M282="",M282&gt;"4:38,20"),"",VLOOKUP(M282,ch_1000,2))</f>
        <v/>
      </c>
      <c r="O282" s="192" t="str">
        <f t="array" ref="O282">IF(ROWS($O$188:O282)&gt;COUNT(zesp!$R$91:$R$143),"",LARGE(zesp!$R$91:$R$143,ROWS($O$188:O282)))</f>
        <v/>
      </c>
      <c r="Q282" t="str">
        <f t="shared" si="14"/>
        <v/>
      </c>
    </row>
    <row r="283" spans="2:17">
      <c r="B283" s="192" t="str">
        <f t="array" ref="B283">IF(O283="","",RANK(O283,$O$188:$O$351,0))</f>
        <v/>
      </c>
      <c r="C283" s="334" t="str">
        <f t="array" ref="C283">IF($O283="","",INDEX(tabelka_2,SMALL(IF(zesp!$R$91:$R$143=$O283,ROW(zesp!$R$91:$R$143)-ROW(zesp!$R$91)+1),COUNTIF($O$188:$O283,$O283)),COLUMNS($B$188:C283)))</f>
        <v/>
      </c>
      <c r="D283" s="207"/>
      <c r="E283" s="220" t="str">
        <f t="array" ref="E283">IF($O283="","",INDEX(tabelka_2,SMALL(IF(zesp!$R$91:$R$143=$O283,ROW(zesp!$R$91:$R$143)-ROW(zesp!$R$91)+1),COUNTIF($O$188:$O283,$O283)),COLUMNS($B$188:D283)))</f>
        <v/>
      </c>
      <c r="F283" s="192" t="str">
        <f t="shared" si="12"/>
        <v/>
      </c>
      <c r="H283" s="219" t="str">
        <f t="array" ref="H283">IF($O283="","",INDEX(tabelka_2,SMALL(IF(zesp!$R$91:$R$143=$O283,ROW(zesp!$R$91:$R$143)-ROW(zesp!$R$91)+1),COUNTIF($O$188:$O283,$O283)),COLUMNS($B$188:G283)))</f>
        <v/>
      </c>
      <c r="I283" s="192" t="str">
        <f t="array" ref="I283">IF(H283="","",IF(J283=1,VLOOKUP(H283,ch_skok,2),IF(J283=2,VLOOKUP(H283,ch_wzw,2))))</f>
        <v/>
      </c>
      <c r="J283" s="209">
        <v>1</v>
      </c>
      <c r="K283" s="220" t="str">
        <f t="array" ref="K283">IF($O283="","",INDEX(tabelka_2,SMALL(IF(zesp!$R$91:$R$143=$O283,ROW(zesp!$R$91:$R$143)-ROW(zesp!$R$91)+1),COUNTIF($O$188:$O283,$O283)),COLUMNS($B$188:K283)))</f>
        <v/>
      </c>
      <c r="L283" s="192" t="str">
        <f t="shared" si="13"/>
        <v/>
      </c>
      <c r="M283" s="221" t="str">
        <f t="array" ref="M283">IF($O283="","",INDEX(tabelka_2,SMALL(IF(zesp!$R$91:$R$143=$O283,ROW(zesp!$R$91:$R$143)-ROW(zesp!$R$91)+1),COUNTIF($O$188:$O283,$O283)),COLUMNS($B$188:M283)))</f>
        <v/>
      </c>
      <c r="N283" s="192" t="str">
        <f t="array" ref="N283">IF(OR(M283="",M283&gt;"4:38,20"),"",VLOOKUP(M283,ch_1000,2))</f>
        <v/>
      </c>
      <c r="O283" s="192" t="str">
        <f t="array" ref="O283">IF(ROWS($O$188:O283)&gt;COUNT(zesp!$R$91:$R$143),"",LARGE(zesp!$R$91:$R$143,ROWS($O$188:O283)))</f>
        <v/>
      </c>
      <c r="Q283" t="str">
        <f t="shared" si="14"/>
        <v/>
      </c>
    </row>
    <row r="284" spans="2:17">
      <c r="B284" s="192" t="str">
        <f t="array" ref="B284">IF(O284="","",RANK(O284,$O$188:$O$351,0))</f>
        <v/>
      </c>
      <c r="C284" s="334" t="str">
        <f t="array" ref="C284">IF($O284="","",INDEX(tabelka_2,SMALL(IF(zesp!$R$91:$R$143=$O284,ROW(zesp!$R$91:$R$143)-ROW(zesp!$R$91)+1),COUNTIF($O$188:$O284,$O284)),COLUMNS($B$188:C284)))</f>
        <v/>
      </c>
      <c r="D284" s="207"/>
      <c r="E284" s="220" t="str">
        <f t="array" ref="E284">IF($O284="","",INDEX(tabelka_2,SMALL(IF(zesp!$R$91:$R$143=$O284,ROW(zesp!$R$91:$R$143)-ROW(zesp!$R$91)+1),COUNTIF($O$188:$O284,$O284)),COLUMNS($B$188:D284)))</f>
        <v/>
      </c>
      <c r="F284" s="192" t="str">
        <f t="shared" si="12"/>
        <v/>
      </c>
      <c r="H284" s="219" t="str">
        <f t="array" ref="H284">IF($O284="","",INDEX(tabelka_2,SMALL(IF(zesp!$R$91:$R$143=$O284,ROW(zesp!$R$91:$R$143)-ROW(zesp!$R$91)+1),COUNTIF($O$188:$O284,$O284)),COLUMNS($B$188:G284)))</f>
        <v/>
      </c>
      <c r="I284" s="192" t="str">
        <f t="array" ref="I284">IF(H284="","",IF(J284=1,VLOOKUP(H284,ch_skok,2),IF(J284=2,VLOOKUP(H284,ch_wzw,2))))</f>
        <v/>
      </c>
      <c r="J284" s="209">
        <v>1</v>
      </c>
      <c r="K284" s="220" t="str">
        <f t="array" ref="K284">IF($O284="","",INDEX(tabelka_2,SMALL(IF(zesp!$R$91:$R$143=$O284,ROW(zesp!$R$91:$R$143)-ROW(zesp!$R$91)+1),COUNTIF($O$188:$O284,$O284)),COLUMNS($B$188:K284)))</f>
        <v/>
      </c>
      <c r="L284" s="192" t="str">
        <f t="shared" ref="L284:L315" si="15">IF(OR(K284="",K284&lt;18),"",VLOOKUP(K284,ch_p,2))</f>
        <v/>
      </c>
      <c r="M284" s="221" t="str">
        <f t="array" ref="M284">IF($O284="","",INDEX(tabelka_2,SMALL(IF(zesp!$R$91:$R$143=$O284,ROW(zesp!$R$91:$R$143)-ROW(zesp!$R$91)+1),COUNTIF($O$188:$O284,$O284)),COLUMNS($B$188:M284)))</f>
        <v/>
      </c>
      <c r="N284" s="192" t="str">
        <f t="array" ref="N284">IF(OR(M284="",M284&gt;"4:38,20"),"",VLOOKUP(M284,ch_1000,2))</f>
        <v/>
      </c>
      <c r="O284" s="192" t="str">
        <f t="array" ref="O284">IF(ROWS($O$188:O284)&gt;COUNT(zesp!$R$91:$R$143),"",LARGE(zesp!$R$91:$R$143,ROWS($O$188:O284)))</f>
        <v/>
      </c>
      <c r="Q284" t="str">
        <f t="shared" si="14"/>
        <v/>
      </c>
    </row>
    <row r="285" spans="2:17">
      <c r="B285" s="192" t="str">
        <f t="array" ref="B285">IF(O285="","",RANK(O285,$O$188:$O$351,0))</f>
        <v/>
      </c>
      <c r="C285" s="334" t="str">
        <f t="array" ref="C285">IF($O285="","",INDEX(tabelka_2,SMALL(IF(zesp!$R$91:$R$143=$O285,ROW(zesp!$R$91:$R$143)-ROW(zesp!$R$91)+1),COUNTIF($O$188:$O285,$O285)),COLUMNS($B$188:C285)))</f>
        <v/>
      </c>
      <c r="D285" s="207"/>
      <c r="E285" s="220" t="str">
        <f t="array" ref="E285">IF($O285="","",INDEX(tabelka_2,SMALL(IF(zesp!$R$91:$R$143=$O285,ROW(zesp!$R$91:$R$143)-ROW(zesp!$R$91)+1),COUNTIF($O$188:$O285,$O285)),COLUMNS($B$188:D285)))</f>
        <v/>
      </c>
      <c r="F285" s="192" t="str">
        <f t="shared" si="12"/>
        <v/>
      </c>
      <c r="H285" s="219" t="str">
        <f t="array" ref="H285">IF($O285="","",INDEX(tabelka_2,SMALL(IF(zesp!$R$91:$R$143=$O285,ROW(zesp!$R$91:$R$143)-ROW(zesp!$R$91)+1),COUNTIF($O$188:$O285,$O285)),COLUMNS($B$188:G285)))</f>
        <v/>
      </c>
      <c r="I285" s="192" t="str">
        <f t="array" ref="I285">IF(H285="","",IF(J285=1,VLOOKUP(H285,ch_skok,2),IF(J285=2,VLOOKUP(H285,ch_wzw,2))))</f>
        <v/>
      </c>
      <c r="J285" s="209">
        <v>1</v>
      </c>
      <c r="K285" s="220" t="str">
        <f t="array" ref="K285">IF($O285="","",INDEX(tabelka_2,SMALL(IF(zesp!$R$91:$R$143=$O285,ROW(zesp!$R$91:$R$143)-ROW(zesp!$R$91)+1),COUNTIF($O$188:$O285,$O285)),COLUMNS($B$188:K285)))</f>
        <v/>
      </c>
      <c r="L285" s="192" t="str">
        <f t="shared" si="15"/>
        <v/>
      </c>
      <c r="M285" s="221" t="str">
        <f t="array" ref="M285">IF($O285="","",INDEX(tabelka_2,SMALL(IF(zesp!$R$91:$R$143=$O285,ROW(zesp!$R$91:$R$143)-ROW(zesp!$R$91)+1),COUNTIF($O$188:$O285,$O285)),COLUMNS($B$188:M285)))</f>
        <v/>
      </c>
      <c r="N285" s="192" t="str">
        <f t="array" ref="N285">IF(OR(M285="",M285&gt;"4:38,20"),"",VLOOKUP(M285,ch_1000,2))</f>
        <v/>
      </c>
      <c r="O285" s="192" t="str">
        <f t="array" ref="O285">IF(ROWS($O$188:O285)&gt;COUNT(zesp!$R$91:$R$143),"",LARGE(zesp!$R$91:$R$143,ROWS($O$188:O285)))</f>
        <v/>
      </c>
      <c r="Q285" t="str">
        <f t="shared" si="14"/>
        <v/>
      </c>
    </row>
    <row r="286" spans="2:17">
      <c r="B286" s="192" t="str">
        <f t="array" ref="B286">IF(O286="","",RANK(O286,$O$188:$O$351,0))</f>
        <v/>
      </c>
      <c r="C286" s="334" t="str">
        <f t="array" ref="C286">IF($O286="","",INDEX(tabelka_2,SMALL(IF(zesp!$R$91:$R$143=$O286,ROW(zesp!$R$91:$R$143)-ROW(zesp!$R$91)+1),COUNTIF($O$188:$O286,$O286)),COLUMNS($B$188:C286)))</f>
        <v/>
      </c>
      <c r="D286" s="207"/>
      <c r="E286" s="220" t="str">
        <f t="array" ref="E286">IF($O286="","",INDEX(tabelka_2,SMALL(IF(zesp!$R$91:$R$143=$O286,ROW(zesp!$R$91:$R$143)-ROW(zesp!$R$91)+1),COUNTIF($O$188:$O286,$O286)),COLUMNS($B$188:D286)))</f>
        <v/>
      </c>
      <c r="F286" s="192" t="str">
        <f t="shared" si="12"/>
        <v/>
      </c>
      <c r="H286" s="219" t="str">
        <f t="array" ref="H286">IF($O286="","",INDEX(tabelka_2,SMALL(IF(zesp!$R$91:$R$143=$O286,ROW(zesp!$R$91:$R$143)-ROW(zesp!$R$91)+1),COUNTIF($O$188:$O286,$O286)),COLUMNS($B$188:G286)))</f>
        <v/>
      </c>
      <c r="I286" s="192" t="str">
        <f t="array" ref="I286">IF(H286="","",IF(J286=1,VLOOKUP(H286,ch_skok,2),IF(J286=2,VLOOKUP(H286,ch_wzw,2))))</f>
        <v/>
      </c>
      <c r="J286" s="209">
        <v>1</v>
      </c>
      <c r="K286" s="220" t="str">
        <f t="array" ref="K286">IF($O286="","",INDEX(tabelka_2,SMALL(IF(zesp!$R$91:$R$143=$O286,ROW(zesp!$R$91:$R$143)-ROW(zesp!$R$91)+1),COUNTIF($O$188:$O286,$O286)),COLUMNS($B$188:K286)))</f>
        <v/>
      </c>
      <c r="L286" s="192" t="str">
        <f t="shared" si="15"/>
        <v/>
      </c>
      <c r="M286" s="221" t="str">
        <f t="array" ref="M286">IF($O286="","",INDEX(tabelka_2,SMALL(IF(zesp!$R$91:$R$143=$O286,ROW(zesp!$R$91:$R$143)-ROW(zesp!$R$91)+1),COUNTIF($O$188:$O286,$O286)),COLUMNS($B$188:M286)))</f>
        <v/>
      </c>
      <c r="N286" s="192" t="str">
        <f t="array" ref="N286">IF(OR(M286="",M286&gt;"4:38,20"),"",VLOOKUP(M286,ch_1000,2))</f>
        <v/>
      </c>
      <c r="O286" s="192" t="str">
        <f t="array" ref="O286">IF(ROWS($O$188:O286)&gt;COUNT(zesp!$R$91:$R$143),"",LARGE(zesp!$R$91:$R$143,ROWS($O$188:O286)))</f>
        <v/>
      </c>
      <c r="Q286" t="str">
        <f t="shared" si="14"/>
        <v/>
      </c>
    </row>
    <row r="287" spans="2:17">
      <c r="B287" s="192" t="str">
        <f t="array" ref="B287">IF(O287="","",RANK(O287,$O$188:$O$351,0))</f>
        <v/>
      </c>
      <c r="C287" s="334" t="str">
        <f t="array" ref="C287">IF($O287="","",INDEX(tabelka_2,SMALL(IF(zesp!$R$91:$R$143=$O287,ROW(zesp!$R$91:$R$143)-ROW(zesp!$R$91)+1),COUNTIF($O$188:$O287,$O287)),COLUMNS($B$188:C287)))</f>
        <v/>
      </c>
      <c r="D287" s="207"/>
      <c r="E287" s="220" t="str">
        <f t="array" ref="E287">IF($O287="","",INDEX(tabelka_2,SMALL(IF(zesp!$R$91:$R$143=$O287,ROW(zesp!$R$91:$R$143)-ROW(zesp!$R$91)+1),COUNTIF($O$188:$O287,$O287)),COLUMNS($B$188:D287)))</f>
        <v/>
      </c>
      <c r="F287" s="192" t="str">
        <f t="shared" si="12"/>
        <v/>
      </c>
      <c r="H287" s="219" t="str">
        <f t="array" ref="H287">IF($O287="","",INDEX(tabelka_2,SMALL(IF(zesp!$R$91:$R$143=$O287,ROW(zesp!$R$91:$R$143)-ROW(zesp!$R$91)+1),COUNTIF($O$188:$O287,$O287)),COLUMNS($B$188:G287)))</f>
        <v/>
      </c>
      <c r="I287" s="192" t="str">
        <f t="array" ref="I287">IF(H287="","",IF(J287=1,VLOOKUP(H287,ch_skok,2),IF(J287=2,VLOOKUP(H287,ch_wzw,2))))</f>
        <v/>
      </c>
      <c r="J287" s="209">
        <v>1</v>
      </c>
      <c r="K287" s="220" t="str">
        <f t="array" ref="K287">IF($O287="","",INDEX(tabelka_2,SMALL(IF(zesp!$R$91:$R$143=$O287,ROW(zesp!$R$91:$R$143)-ROW(zesp!$R$91)+1),COUNTIF($O$188:$O287,$O287)),COLUMNS($B$188:K287)))</f>
        <v/>
      </c>
      <c r="L287" s="192" t="str">
        <f t="shared" si="15"/>
        <v/>
      </c>
      <c r="M287" s="221" t="str">
        <f t="array" ref="M287">IF($O287="","",INDEX(tabelka_2,SMALL(IF(zesp!$R$91:$R$143=$O287,ROW(zesp!$R$91:$R$143)-ROW(zesp!$R$91)+1),COUNTIF($O$188:$O287,$O287)),COLUMNS($B$188:M287)))</f>
        <v/>
      </c>
      <c r="N287" s="192" t="str">
        <f t="array" ref="N287">IF(OR(M287="",M287&gt;"4:38,20"),"",VLOOKUP(M287,ch_1000,2))</f>
        <v/>
      </c>
      <c r="O287" s="192" t="str">
        <f t="array" ref="O287">IF(ROWS($O$188:O287)&gt;COUNT(zesp!$R$91:$R$143),"",LARGE(zesp!$R$91:$R$143,ROWS($O$188:O287)))</f>
        <v/>
      </c>
      <c r="Q287" t="str">
        <f t="shared" si="14"/>
        <v/>
      </c>
    </row>
    <row r="288" spans="2:17">
      <c r="B288" s="192" t="str">
        <f t="array" ref="B288">IF(O288="","",RANK(O288,$O$188:$O$351,0))</f>
        <v/>
      </c>
      <c r="C288" s="334" t="str">
        <f t="array" ref="C288">IF($O288="","",INDEX(tabelka_2,SMALL(IF(zesp!$R$91:$R$143=$O288,ROW(zesp!$R$91:$R$143)-ROW(zesp!$R$91)+1),COUNTIF($O$188:$O288,$O288)),COLUMNS($B$188:C288)))</f>
        <v/>
      </c>
      <c r="D288" s="207"/>
      <c r="E288" s="220" t="str">
        <f t="array" ref="E288">IF($O288="","",INDEX(tabelka_2,SMALL(IF(zesp!$R$91:$R$143=$O288,ROW(zesp!$R$91:$R$143)-ROW(zesp!$R$91)+1),COUNTIF($O$188:$O288,$O288)),COLUMNS($B$188:D288)))</f>
        <v/>
      </c>
      <c r="F288" s="192" t="str">
        <f t="shared" si="12"/>
        <v/>
      </c>
      <c r="H288" s="219" t="str">
        <f t="array" ref="H288">IF($O288="","",INDEX(tabelka_2,SMALL(IF(zesp!$R$91:$R$143=$O288,ROW(zesp!$R$91:$R$143)-ROW(zesp!$R$91)+1),COUNTIF($O$188:$O288,$O288)),COLUMNS($B$188:G288)))</f>
        <v/>
      </c>
      <c r="I288" s="192" t="str">
        <f t="array" ref="I288">IF(H288="","",IF(J288=1,VLOOKUP(H288,ch_skok,2),IF(J288=2,VLOOKUP(H288,ch_wzw,2))))</f>
        <v/>
      </c>
      <c r="J288" s="209">
        <v>1</v>
      </c>
      <c r="K288" s="220" t="str">
        <f t="array" ref="K288">IF($O288="","",INDEX(tabelka_2,SMALL(IF(zesp!$R$91:$R$143=$O288,ROW(zesp!$R$91:$R$143)-ROW(zesp!$R$91)+1),COUNTIF($O$188:$O288,$O288)),COLUMNS($B$188:K288)))</f>
        <v/>
      </c>
      <c r="L288" s="192" t="str">
        <f t="shared" si="15"/>
        <v/>
      </c>
      <c r="M288" s="221" t="str">
        <f t="array" ref="M288">IF($O288="","",INDEX(tabelka_2,SMALL(IF(zesp!$R$91:$R$143=$O288,ROW(zesp!$R$91:$R$143)-ROW(zesp!$R$91)+1),COUNTIF($O$188:$O288,$O288)),COLUMNS($B$188:M288)))</f>
        <v/>
      </c>
      <c r="N288" s="192" t="str">
        <f t="array" ref="N288">IF(OR(M288="",M288&gt;"4:38,20"),"",VLOOKUP(M288,ch_1000,2))</f>
        <v/>
      </c>
      <c r="O288" s="192" t="str">
        <f t="array" ref="O288">IF(ROWS($O$188:O288)&gt;COUNT(zesp!$R$91:$R$143),"",LARGE(zesp!$R$91:$R$143,ROWS($O$188:O288)))</f>
        <v/>
      </c>
      <c r="Q288" t="str">
        <f t="shared" si="14"/>
        <v/>
      </c>
    </row>
    <row r="289" spans="2:17">
      <c r="B289" s="192" t="str">
        <f t="array" ref="B289">IF(O289="","",RANK(O289,$O$188:$O$351,0))</f>
        <v/>
      </c>
      <c r="C289" s="334" t="str">
        <f t="array" ref="C289">IF($O289="","",INDEX(tabelka_2,SMALL(IF(zesp!$R$91:$R$143=$O289,ROW(zesp!$R$91:$R$143)-ROW(zesp!$R$91)+1),COUNTIF($O$188:$O289,$O289)),COLUMNS($B$188:C289)))</f>
        <v/>
      </c>
      <c r="D289" s="207"/>
      <c r="E289" s="220" t="str">
        <f t="array" ref="E289">IF($O289="","",INDEX(tabelka_2,SMALL(IF(zesp!$R$91:$R$143=$O289,ROW(zesp!$R$91:$R$143)-ROW(zesp!$R$91)+1),COUNTIF($O$188:$O289,$O289)),COLUMNS($B$188:D289)))</f>
        <v/>
      </c>
      <c r="F289" s="192" t="str">
        <f t="shared" si="12"/>
        <v/>
      </c>
      <c r="H289" s="219" t="str">
        <f t="array" ref="H289">IF($O289="","",INDEX(tabelka_2,SMALL(IF(zesp!$R$91:$R$143=$O289,ROW(zesp!$R$91:$R$143)-ROW(zesp!$R$91)+1),COUNTIF($O$188:$O289,$O289)),COLUMNS($B$188:G289)))</f>
        <v/>
      </c>
      <c r="I289" s="192" t="str">
        <f t="array" ref="I289">IF(H289="","",IF(J289=1,VLOOKUP(H289,ch_skok,2),IF(J289=2,VLOOKUP(H289,ch_wzw,2))))</f>
        <v/>
      </c>
      <c r="J289" s="209">
        <v>1</v>
      </c>
      <c r="K289" s="220" t="str">
        <f t="array" ref="K289">IF($O289="","",INDEX(tabelka_2,SMALL(IF(zesp!$R$91:$R$143=$O289,ROW(zesp!$R$91:$R$143)-ROW(zesp!$R$91)+1),COUNTIF($O$188:$O289,$O289)),COLUMNS($B$188:K289)))</f>
        <v/>
      </c>
      <c r="L289" s="192" t="str">
        <f t="shared" si="15"/>
        <v/>
      </c>
      <c r="M289" s="221" t="str">
        <f t="array" ref="M289">IF($O289="","",INDEX(tabelka_2,SMALL(IF(zesp!$R$91:$R$143=$O289,ROW(zesp!$R$91:$R$143)-ROW(zesp!$R$91)+1),COUNTIF($O$188:$O289,$O289)),COLUMNS($B$188:M289)))</f>
        <v/>
      </c>
      <c r="N289" s="192" t="str">
        <f t="array" ref="N289">IF(OR(M289="",M289&gt;"4:38,20"),"",VLOOKUP(M289,ch_1000,2))</f>
        <v/>
      </c>
      <c r="O289" s="192" t="str">
        <f t="array" ref="O289">IF(ROWS($O$188:O289)&gt;COUNT(zesp!$R$91:$R$143),"",LARGE(zesp!$R$91:$R$143,ROWS($O$188:O289)))</f>
        <v/>
      </c>
      <c r="Q289" t="str">
        <f t="shared" si="14"/>
        <v/>
      </c>
    </row>
    <row r="290" spans="2:17">
      <c r="B290" s="192" t="str">
        <f t="array" ref="B290">IF(O290="","",RANK(O290,$O$188:$O$351,0))</f>
        <v/>
      </c>
      <c r="C290" s="334" t="str">
        <f t="array" ref="C290">IF($O290="","",INDEX(tabelka_2,SMALL(IF(zesp!$R$91:$R$143=$O290,ROW(zesp!$R$91:$R$143)-ROW(zesp!$R$91)+1),COUNTIF($O$188:$O290,$O290)),COLUMNS($B$188:C290)))</f>
        <v/>
      </c>
      <c r="D290" s="207"/>
      <c r="E290" s="220" t="str">
        <f t="array" ref="E290">IF($O290="","",INDEX(tabelka_2,SMALL(IF(zesp!$R$91:$R$143=$O290,ROW(zesp!$R$91:$R$143)-ROW(zesp!$R$91)+1),COUNTIF($O$188:$O290,$O290)),COLUMNS($B$188:D290)))</f>
        <v/>
      </c>
      <c r="F290" s="192" t="str">
        <f t="shared" si="12"/>
        <v/>
      </c>
      <c r="H290" s="219" t="str">
        <f t="array" ref="H290">IF($O290="","",INDEX(tabelka_2,SMALL(IF(zesp!$R$91:$R$143=$O290,ROW(zesp!$R$91:$R$143)-ROW(zesp!$R$91)+1),COUNTIF($O$188:$O290,$O290)),COLUMNS($B$188:G290)))</f>
        <v/>
      </c>
      <c r="I290" s="192" t="str">
        <f t="array" ref="I290">IF(H290="","",IF(J290=1,VLOOKUP(H290,ch_skok,2),IF(J290=2,VLOOKUP(H290,ch_wzw,2))))</f>
        <v/>
      </c>
      <c r="J290" s="209">
        <v>1</v>
      </c>
      <c r="K290" s="220" t="str">
        <f t="array" ref="K290">IF($O290="","",INDEX(tabelka_2,SMALL(IF(zesp!$R$91:$R$143=$O290,ROW(zesp!$R$91:$R$143)-ROW(zesp!$R$91)+1),COUNTIF($O$188:$O290,$O290)),COLUMNS($B$188:K290)))</f>
        <v/>
      </c>
      <c r="L290" s="192" t="str">
        <f t="shared" si="15"/>
        <v/>
      </c>
      <c r="M290" s="221" t="str">
        <f t="array" ref="M290">IF($O290="","",INDEX(tabelka_2,SMALL(IF(zesp!$R$91:$R$143=$O290,ROW(zesp!$R$91:$R$143)-ROW(zesp!$R$91)+1),COUNTIF($O$188:$O290,$O290)),COLUMNS($B$188:M290)))</f>
        <v/>
      </c>
      <c r="N290" s="192" t="str">
        <f t="array" ref="N290">IF(OR(M290="",M290&gt;"4:38,20"),"",VLOOKUP(M290,ch_1000,2))</f>
        <v/>
      </c>
      <c r="O290" s="192" t="str">
        <f t="array" ref="O290">IF(ROWS($O$188:O290)&gt;COUNT(zesp!$R$91:$R$143),"",LARGE(zesp!$R$91:$R$143,ROWS($O$188:O290)))</f>
        <v/>
      </c>
      <c r="Q290" t="str">
        <f t="shared" si="14"/>
        <v/>
      </c>
    </row>
    <row r="291" spans="2:17">
      <c r="B291" s="192" t="str">
        <f t="array" ref="B291">IF(O291="","",RANK(O291,$O$188:$O$351,0))</f>
        <v/>
      </c>
      <c r="C291" s="334" t="str">
        <f t="array" ref="C291">IF($O291="","",INDEX(tabelka_2,SMALL(IF(zesp!$R$91:$R$143=$O291,ROW(zesp!$R$91:$R$143)-ROW(zesp!$R$91)+1),COUNTIF($O$188:$O291,$O291)),COLUMNS($B$188:C291)))</f>
        <v/>
      </c>
      <c r="D291" s="207"/>
      <c r="E291" s="220" t="str">
        <f t="array" ref="E291">IF($O291="","",INDEX(tabelka_2,SMALL(IF(zesp!$R$91:$R$143=$O291,ROW(zesp!$R$91:$R$143)-ROW(zesp!$R$91)+1),COUNTIF($O$188:$O291,$O291)),COLUMNS($B$188:D291)))</f>
        <v/>
      </c>
      <c r="F291" s="192" t="str">
        <f t="shared" si="12"/>
        <v/>
      </c>
      <c r="H291" s="219" t="str">
        <f t="array" ref="H291">IF($O291="","",INDEX(tabelka_2,SMALL(IF(zesp!$R$91:$R$143=$O291,ROW(zesp!$R$91:$R$143)-ROW(zesp!$R$91)+1),COUNTIF($O$188:$O291,$O291)),COLUMNS($B$188:G291)))</f>
        <v/>
      </c>
      <c r="I291" s="192" t="str">
        <f t="array" ref="I291">IF(H291="","",IF(J291=1,VLOOKUP(H291,ch_skok,2),IF(J291=2,VLOOKUP(H291,ch_wzw,2))))</f>
        <v/>
      </c>
      <c r="J291" s="209">
        <v>1</v>
      </c>
      <c r="K291" s="220" t="str">
        <f t="array" ref="K291">IF($O291="","",INDEX(tabelka_2,SMALL(IF(zesp!$R$91:$R$143=$O291,ROW(zesp!$R$91:$R$143)-ROW(zesp!$R$91)+1),COUNTIF($O$188:$O291,$O291)),COLUMNS($B$188:K291)))</f>
        <v/>
      </c>
      <c r="L291" s="192" t="str">
        <f t="shared" si="15"/>
        <v/>
      </c>
      <c r="M291" s="221" t="str">
        <f t="array" ref="M291">IF($O291="","",INDEX(tabelka_2,SMALL(IF(zesp!$R$91:$R$143=$O291,ROW(zesp!$R$91:$R$143)-ROW(zesp!$R$91)+1),COUNTIF($O$188:$O291,$O291)),COLUMNS($B$188:M291)))</f>
        <v/>
      </c>
      <c r="N291" s="192" t="str">
        <f t="array" ref="N291">IF(OR(M291="",M291&gt;"4:38,20"),"",VLOOKUP(M291,ch_1000,2))</f>
        <v/>
      </c>
      <c r="O291" s="192" t="str">
        <f t="array" ref="O291">IF(ROWS($O$188:O291)&gt;COUNT(zesp!$R$91:$R$143),"",LARGE(zesp!$R$91:$R$143,ROWS($O$188:O291)))</f>
        <v/>
      </c>
      <c r="Q291" t="str">
        <f t="shared" si="14"/>
        <v/>
      </c>
    </row>
    <row r="292" spans="2:17">
      <c r="B292" s="192" t="str">
        <f t="array" ref="B292">IF(O292="","",RANK(O292,$O$188:$O$351,0))</f>
        <v/>
      </c>
      <c r="C292" s="334" t="str">
        <f t="array" ref="C292">IF($O292="","",INDEX(tabelka_2,SMALL(IF(zesp!$R$91:$R$143=$O292,ROW(zesp!$R$91:$R$143)-ROW(zesp!$R$91)+1),COUNTIF($O$188:$O292,$O292)),COLUMNS($B$188:C292)))</f>
        <v/>
      </c>
      <c r="D292" s="207"/>
      <c r="E292" s="220" t="str">
        <f t="array" ref="E292">IF($O292="","",INDEX(tabelka_2,SMALL(IF(zesp!$R$91:$R$143=$O292,ROW(zesp!$R$91:$R$143)-ROW(zesp!$R$91)+1),COUNTIF($O$188:$O292,$O292)),COLUMNS($B$188:D292)))</f>
        <v/>
      </c>
      <c r="F292" s="192" t="str">
        <f t="shared" si="12"/>
        <v/>
      </c>
      <c r="H292" s="219" t="str">
        <f t="array" ref="H292">IF($O292="","",INDEX(tabelka_2,SMALL(IF(zesp!$R$91:$R$143=$O292,ROW(zesp!$R$91:$R$143)-ROW(zesp!$R$91)+1),COUNTIF($O$188:$O292,$O292)),COLUMNS($B$188:G292)))</f>
        <v/>
      </c>
      <c r="I292" s="192" t="str">
        <f t="array" ref="I292">IF(H292="","",IF(J292=1,VLOOKUP(H292,ch_skok,2),IF(J292=2,VLOOKUP(H292,ch_wzw,2))))</f>
        <v/>
      </c>
      <c r="J292" s="209">
        <v>1</v>
      </c>
      <c r="K292" s="220" t="str">
        <f t="array" ref="K292">IF($O292="","",INDEX(tabelka_2,SMALL(IF(zesp!$R$91:$R$143=$O292,ROW(zesp!$R$91:$R$143)-ROW(zesp!$R$91)+1),COUNTIF($O$188:$O292,$O292)),COLUMNS($B$188:K292)))</f>
        <v/>
      </c>
      <c r="L292" s="192" t="str">
        <f t="shared" si="15"/>
        <v/>
      </c>
      <c r="M292" s="221" t="str">
        <f t="array" ref="M292">IF($O292="","",INDEX(tabelka_2,SMALL(IF(zesp!$R$91:$R$143=$O292,ROW(zesp!$R$91:$R$143)-ROW(zesp!$R$91)+1),COUNTIF($O$188:$O292,$O292)),COLUMNS($B$188:M292)))</f>
        <v/>
      </c>
      <c r="N292" s="192" t="str">
        <f t="array" ref="N292">IF(OR(M292="",M292&gt;"4:38,20"),"",VLOOKUP(M292,ch_1000,2))</f>
        <v/>
      </c>
      <c r="O292" s="192" t="str">
        <f t="array" ref="O292">IF(ROWS($O$188:O292)&gt;COUNT(zesp!$R$91:$R$143),"",LARGE(zesp!$R$91:$R$143,ROWS($O$188:O292)))</f>
        <v/>
      </c>
      <c r="Q292" t="str">
        <f t="shared" si="14"/>
        <v/>
      </c>
    </row>
    <row r="293" spans="2:17">
      <c r="B293" s="192" t="str">
        <f t="array" ref="B293">IF(O293="","",RANK(O293,$O$188:$O$351,0))</f>
        <v/>
      </c>
      <c r="C293" s="334" t="str">
        <f t="array" ref="C293">IF($O293="","",INDEX(tabelka_2,SMALL(IF(zesp!$R$91:$R$143=$O293,ROW(zesp!$R$91:$R$143)-ROW(zesp!$R$91)+1),COUNTIF($O$188:$O293,$O293)),COLUMNS($B$188:C293)))</f>
        <v/>
      </c>
      <c r="D293" s="207"/>
      <c r="E293" s="220" t="str">
        <f t="array" ref="E293">IF($O293="","",INDEX(tabelka_2,SMALL(IF(zesp!$R$91:$R$143=$O293,ROW(zesp!$R$91:$R$143)-ROW(zesp!$R$91)+1),COUNTIF($O$188:$O293,$O293)),COLUMNS($B$188:D293)))</f>
        <v/>
      </c>
      <c r="F293" s="192" t="str">
        <f t="shared" si="12"/>
        <v/>
      </c>
      <c r="H293" s="219" t="str">
        <f t="array" ref="H293">IF($O293="","",INDEX(tabelka_2,SMALL(IF(zesp!$R$91:$R$143=$O293,ROW(zesp!$R$91:$R$143)-ROW(zesp!$R$91)+1),COUNTIF($O$188:$O293,$O293)),COLUMNS($B$188:G293)))</f>
        <v/>
      </c>
      <c r="I293" s="192" t="str">
        <f t="array" ref="I293">IF(H293="","",IF(J293=1,VLOOKUP(H293,ch_skok,2),IF(J293=2,VLOOKUP(H293,ch_wzw,2))))</f>
        <v/>
      </c>
      <c r="J293" s="209">
        <v>1</v>
      </c>
      <c r="K293" s="220" t="str">
        <f t="array" ref="K293">IF($O293="","",INDEX(tabelka_2,SMALL(IF(zesp!$R$91:$R$143=$O293,ROW(zesp!$R$91:$R$143)-ROW(zesp!$R$91)+1),COUNTIF($O$188:$O293,$O293)),COLUMNS($B$188:K293)))</f>
        <v/>
      </c>
      <c r="L293" s="192" t="str">
        <f t="shared" si="15"/>
        <v/>
      </c>
      <c r="M293" s="221" t="str">
        <f t="array" ref="M293">IF($O293="","",INDEX(tabelka_2,SMALL(IF(zesp!$R$91:$R$143=$O293,ROW(zesp!$R$91:$R$143)-ROW(zesp!$R$91)+1),COUNTIF($O$188:$O293,$O293)),COLUMNS($B$188:M293)))</f>
        <v/>
      </c>
      <c r="N293" s="192" t="str">
        <f t="array" ref="N293">IF(OR(M293="",M293&gt;"4:38,20"),"",VLOOKUP(M293,ch_1000,2))</f>
        <v/>
      </c>
      <c r="O293" s="192" t="str">
        <f t="array" ref="O293">IF(ROWS($O$188:O293)&gt;COUNT(zesp!$R$91:$R$143),"",LARGE(zesp!$R$91:$R$143,ROWS($O$188:O293)))</f>
        <v/>
      </c>
      <c r="Q293" t="str">
        <f t="shared" si="14"/>
        <v/>
      </c>
    </row>
    <row r="294" spans="2:17">
      <c r="B294" s="192" t="str">
        <f t="array" ref="B294">IF(O294="","",RANK(O294,$O$188:$O$351,0))</f>
        <v/>
      </c>
      <c r="C294" s="334" t="str">
        <f t="array" ref="C294">IF($O294="","",INDEX(tabelka_2,SMALL(IF(zesp!$R$91:$R$143=$O294,ROW(zesp!$R$91:$R$143)-ROW(zesp!$R$91)+1),COUNTIF($O$188:$O294,$O294)),COLUMNS($B$188:C294)))</f>
        <v/>
      </c>
      <c r="D294" s="207"/>
      <c r="E294" s="220" t="str">
        <f t="array" ref="E294">IF($O294="","",INDEX(tabelka_2,SMALL(IF(zesp!$R$91:$R$143=$O294,ROW(zesp!$R$91:$R$143)-ROW(zesp!$R$91)+1),COUNTIF($O$188:$O294,$O294)),COLUMNS($B$188:D294)))</f>
        <v/>
      </c>
      <c r="F294" s="192" t="str">
        <f t="shared" si="12"/>
        <v/>
      </c>
      <c r="H294" s="219" t="str">
        <f t="array" ref="H294">IF($O294="","",INDEX(tabelka_2,SMALL(IF(zesp!$R$91:$R$143=$O294,ROW(zesp!$R$91:$R$143)-ROW(zesp!$R$91)+1),COUNTIF($O$188:$O294,$O294)),COLUMNS($B$188:G294)))</f>
        <v/>
      </c>
      <c r="I294" s="192" t="str">
        <f t="array" ref="I294">IF(H294="","",IF(J294=1,VLOOKUP(H294,ch_skok,2),IF(J294=2,VLOOKUP(H294,ch_wzw,2))))</f>
        <v/>
      </c>
      <c r="J294" s="209">
        <v>1</v>
      </c>
      <c r="K294" s="220" t="str">
        <f t="array" ref="K294">IF($O294="","",INDEX(tabelka_2,SMALL(IF(zesp!$R$91:$R$143=$O294,ROW(zesp!$R$91:$R$143)-ROW(zesp!$R$91)+1),COUNTIF($O$188:$O294,$O294)),COLUMNS($B$188:K294)))</f>
        <v/>
      </c>
      <c r="L294" s="192" t="str">
        <f t="shared" si="15"/>
        <v/>
      </c>
      <c r="M294" s="221" t="str">
        <f t="array" ref="M294">IF($O294="","",INDEX(tabelka_2,SMALL(IF(zesp!$R$91:$R$143=$O294,ROW(zesp!$R$91:$R$143)-ROW(zesp!$R$91)+1),COUNTIF($O$188:$O294,$O294)),COLUMNS($B$188:M294)))</f>
        <v/>
      </c>
      <c r="N294" s="192" t="str">
        <f t="array" ref="N294">IF(OR(M294="",M294&gt;"4:38,20"),"",VLOOKUP(M294,ch_1000,2))</f>
        <v/>
      </c>
      <c r="O294" s="192" t="str">
        <f t="array" ref="O294">IF(ROWS($O$188:O294)&gt;COUNT(zesp!$R$91:$R$143),"",LARGE(zesp!$R$91:$R$143,ROWS($O$188:O294)))</f>
        <v/>
      </c>
      <c r="Q294" t="str">
        <f t="shared" si="14"/>
        <v/>
      </c>
    </row>
    <row r="295" spans="2:17">
      <c r="B295" s="192" t="str">
        <f t="array" ref="B295">IF(O295="","",RANK(O295,$O$188:$O$351,0))</f>
        <v/>
      </c>
      <c r="C295" s="334" t="str">
        <f t="array" ref="C295">IF($O295="","",INDEX(tabelka_2,SMALL(IF(zesp!$R$91:$R$143=$O295,ROW(zesp!$R$91:$R$143)-ROW(zesp!$R$91)+1),COUNTIF($O$188:$O295,$O295)),COLUMNS($B$188:C295)))</f>
        <v/>
      </c>
      <c r="D295" s="207"/>
      <c r="E295" s="220" t="str">
        <f t="array" ref="E295">IF($O295="","",INDEX(tabelka_2,SMALL(IF(zesp!$R$91:$R$143=$O295,ROW(zesp!$R$91:$R$143)-ROW(zesp!$R$91)+1),COUNTIF($O$188:$O295,$O295)),COLUMNS($B$188:D295)))</f>
        <v/>
      </c>
      <c r="F295" s="192" t="str">
        <f t="shared" si="12"/>
        <v/>
      </c>
      <c r="H295" s="219" t="str">
        <f t="array" ref="H295">IF($O295="","",INDEX(tabelka_2,SMALL(IF(zesp!$R$91:$R$143=$O295,ROW(zesp!$R$91:$R$143)-ROW(zesp!$R$91)+1),COUNTIF($O$188:$O295,$O295)),COLUMNS($B$188:G295)))</f>
        <v/>
      </c>
      <c r="I295" s="192" t="str">
        <f t="array" ref="I295">IF(H295="","",IF(J295=1,VLOOKUP(H295,ch_skok,2),IF(J295=2,VLOOKUP(H295,ch_wzw,2))))</f>
        <v/>
      </c>
      <c r="J295" s="209">
        <v>1</v>
      </c>
      <c r="K295" s="220" t="str">
        <f t="array" ref="K295">IF($O295="","",INDEX(tabelka_2,SMALL(IF(zesp!$R$91:$R$143=$O295,ROW(zesp!$R$91:$R$143)-ROW(zesp!$R$91)+1),COUNTIF($O$188:$O295,$O295)),COLUMNS($B$188:K295)))</f>
        <v/>
      </c>
      <c r="L295" s="192" t="str">
        <f t="shared" si="15"/>
        <v/>
      </c>
      <c r="M295" s="221" t="str">
        <f t="array" ref="M295">IF($O295="","",INDEX(tabelka_2,SMALL(IF(zesp!$R$91:$R$143=$O295,ROW(zesp!$R$91:$R$143)-ROW(zesp!$R$91)+1),COUNTIF($O$188:$O295,$O295)),COLUMNS($B$188:M295)))</f>
        <v/>
      </c>
      <c r="N295" s="192" t="str">
        <f t="array" ref="N295">IF(OR(M295="",M295&gt;"4:38,20"),"",VLOOKUP(M295,ch_1000,2))</f>
        <v/>
      </c>
      <c r="O295" s="192" t="str">
        <f t="array" ref="O295">IF(ROWS($O$188:O295)&gt;COUNT(zesp!$R$91:$R$143),"",LARGE(zesp!$R$91:$R$143,ROWS($O$188:O295)))</f>
        <v/>
      </c>
      <c r="Q295" t="str">
        <f t="shared" si="14"/>
        <v/>
      </c>
    </row>
    <row r="296" spans="2:17">
      <c r="B296" s="192" t="str">
        <f t="array" ref="B296">IF(O296="","",RANK(O296,$O$188:$O$351,0))</f>
        <v/>
      </c>
      <c r="C296" s="334" t="str">
        <f t="array" ref="C296">IF($O296="","",INDEX(tabelka_2,SMALL(IF(zesp!$R$91:$R$143=$O296,ROW(zesp!$R$91:$R$143)-ROW(zesp!$R$91)+1),COUNTIF($O$188:$O296,$O296)),COLUMNS($B$188:C296)))</f>
        <v/>
      </c>
      <c r="D296" s="207"/>
      <c r="E296" s="220" t="str">
        <f t="array" ref="E296">IF($O296="","",INDEX(tabelka_2,SMALL(IF(zesp!$R$91:$R$143=$O296,ROW(zesp!$R$91:$R$143)-ROW(zesp!$R$91)+1),COUNTIF($O$188:$O296,$O296)),COLUMNS($B$188:D296)))</f>
        <v/>
      </c>
      <c r="F296" s="192" t="str">
        <f t="shared" si="12"/>
        <v/>
      </c>
      <c r="H296" s="219" t="str">
        <f t="array" ref="H296">IF($O296="","",INDEX(tabelka_2,SMALL(IF(zesp!$R$91:$R$143=$O296,ROW(zesp!$R$91:$R$143)-ROW(zesp!$R$91)+1),COUNTIF($O$188:$O296,$O296)),COLUMNS($B$188:G296)))</f>
        <v/>
      </c>
      <c r="I296" s="192" t="str">
        <f t="array" ref="I296">IF(H296="","",IF(J296=1,VLOOKUP(H296,ch_skok,2),IF(J296=2,VLOOKUP(H296,ch_wzw,2))))</f>
        <v/>
      </c>
      <c r="J296" s="209">
        <v>1</v>
      </c>
      <c r="K296" s="220" t="str">
        <f t="array" ref="K296">IF($O296="","",INDEX(tabelka_2,SMALL(IF(zesp!$R$91:$R$143=$O296,ROW(zesp!$R$91:$R$143)-ROW(zesp!$R$91)+1),COUNTIF($O$188:$O296,$O296)),COLUMNS($B$188:K296)))</f>
        <v/>
      </c>
      <c r="L296" s="192" t="str">
        <f t="shared" si="15"/>
        <v/>
      </c>
      <c r="M296" s="221" t="str">
        <f t="array" ref="M296">IF($O296="","",INDEX(tabelka_2,SMALL(IF(zesp!$R$91:$R$143=$O296,ROW(zesp!$R$91:$R$143)-ROW(zesp!$R$91)+1),COUNTIF($O$188:$O296,$O296)),COLUMNS($B$188:M296)))</f>
        <v/>
      </c>
      <c r="N296" s="192" t="str">
        <f t="array" ref="N296">IF(OR(M296="",M296&gt;"4:38,20"),"",VLOOKUP(M296,ch_1000,2))</f>
        <v/>
      </c>
      <c r="O296" s="192" t="str">
        <f t="array" ref="O296">IF(ROWS($O$188:O296)&gt;COUNT(zesp!$R$91:$R$143),"",LARGE(zesp!$R$91:$R$143,ROWS($O$188:O296)))</f>
        <v/>
      </c>
      <c r="Q296" t="str">
        <f t="shared" si="14"/>
        <v/>
      </c>
    </row>
    <row r="297" spans="2:17">
      <c r="B297" s="192" t="str">
        <f t="array" ref="B297">IF(O297="","",RANK(O297,$O$188:$O$351,0))</f>
        <v/>
      </c>
      <c r="C297" s="334" t="str">
        <f t="array" ref="C297">IF($O297="","",INDEX(tabelka_2,SMALL(IF(zesp!$R$91:$R$143=$O297,ROW(zesp!$R$91:$R$143)-ROW(zesp!$R$91)+1),COUNTIF($O$188:$O297,$O297)),COLUMNS($B$188:C297)))</f>
        <v/>
      </c>
      <c r="D297" s="207"/>
      <c r="E297" s="220" t="str">
        <f t="array" ref="E297">IF($O297="","",INDEX(tabelka_2,SMALL(IF(zesp!$R$91:$R$143=$O297,ROW(zesp!$R$91:$R$143)-ROW(zesp!$R$91)+1),COUNTIF($O$188:$O297,$O297)),COLUMNS($B$188:D297)))</f>
        <v/>
      </c>
      <c r="F297" s="192" t="str">
        <f t="shared" si="12"/>
        <v/>
      </c>
      <c r="H297" s="219" t="str">
        <f t="array" ref="H297">IF($O297="","",INDEX(tabelka_2,SMALL(IF(zesp!$R$91:$R$143=$O297,ROW(zesp!$R$91:$R$143)-ROW(zesp!$R$91)+1),COUNTIF($O$188:$O297,$O297)),COLUMNS($B$188:G297)))</f>
        <v/>
      </c>
      <c r="I297" s="192" t="str">
        <f t="array" ref="I297">IF(H297="","",IF(J297=1,VLOOKUP(H297,ch_skok,2),IF(J297=2,VLOOKUP(H297,ch_wzw,2))))</f>
        <v/>
      </c>
      <c r="J297" s="209">
        <v>1</v>
      </c>
      <c r="K297" s="220" t="str">
        <f t="array" ref="K297">IF($O297="","",INDEX(tabelka_2,SMALL(IF(zesp!$R$91:$R$143=$O297,ROW(zesp!$R$91:$R$143)-ROW(zesp!$R$91)+1),COUNTIF($O$188:$O297,$O297)),COLUMNS($B$188:K297)))</f>
        <v/>
      </c>
      <c r="L297" s="192" t="str">
        <f t="shared" si="15"/>
        <v/>
      </c>
      <c r="M297" s="221" t="str">
        <f t="array" ref="M297">IF($O297="","",INDEX(tabelka_2,SMALL(IF(zesp!$R$91:$R$143=$O297,ROW(zesp!$R$91:$R$143)-ROW(zesp!$R$91)+1),COUNTIF($O$188:$O297,$O297)),COLUMNS($B$188:M297)))</f>
        <v/>
      </c>
      <c r="N297" s="192" t="str">
        <f t="array" ref="N297">IF(OR(M297="",M297&gt;"4:38,20"),"",VLOOKUP(M297,ch_1000,2))</f>
        <v/>
      </c>
      <c r="O297" s="192" t="str">
        <f t="array" ref="O297">IF(ROWS($O$188:O297)&gt;COUNT(zesp!$R$91:$R$143),"",LARGE(zesp!$R$91:$R$143,ROWS($O$188:O297)))</f>
        <v/>
      </c>
      <c r="Q297" t="str">
        <f t="shared" si="14"/>
        <v/>
      </c>
    </row>
    <row r="298" spans="2:17">
      <c r="B298" s="192" t="str">
        <f t="array" ref="B298">IF(O298="","",RANK(O298,$O$188:$O$351,0))</f>
        <v/>
      </c>
      <c r="C298" s="334" t="str">
        <f t="array" ref="C298">IF($O298="","",INDEX(tabelka_2,SMALL(IF(zesp!$R$91:$R$143=$O298,ROW(zesp!$R$91:$R$143)-ROW(zesp!$R$91)+1),COUNTIF($O$188:$O298,$O298)),COLUMNS($B$188:C298)))</f>
        <v/>
      </c>
      <c r="D298" s="207"/>
      <c r="E298" s="220" t="str">
        <f t="array" ref="E298">IF($O298="","",INDEX(tabelka_2,SMALL(IF(zesp!$R$91:$R$143=$O298,ROW(zesp!$R$91:$R$143)-ROW(zesp!$R$91)+1),COUNTIF($O$188:$O298,$O298)),COLUMNS($B$188:D298)))</f>
        <v/>
      </c>
      <c r="F298" s="192" t="str">
        <f t="shared" si="12"/>
        <v/>
      </c>
      <c r="H298" s="219" t="str">
        <f t="array" ref="H298">IF($O298="","",INDEX(tabelka_2,SMALL(IF(zesp!$R$91:$R$143=$O298,ROW(zesp!$R$91:$R$143)-ROW(zesp!$R$91)+1),COUNTIF($O$188:$O298,$O298)),COLUMNS($B$188:G298)))</f>
        <v/>
      </c>
      <c r="I298" s="192" t="str">
        <f t="array" ref="I298">IF(H298="","",IF(J298=1,VLOOKUP(H298,ch_skok,2),IF(J298=2,VLOOKUP(H298,ch_wzw,2))))</f>
        <v/>
      </c>
      <c r="J298" s="209">
        <v>1</v>
      </c>
      <c r="K298" s="220" t="str">
        <f t="array" ref="K298">IF($O298="","",INDEX(tabelka_2,SMALL(IF(zesp!$R$91:$R$143=$O298,ROW(zesp!$R$91:$R$143)-ROW(zesp!$R$91)+1),COUNTIF($O$188:$O298,$O298)),COLUMNS($B$188:K298)))</f>
        <v/>
      </c>
      <c r="L298" s="192" t="str">
        <f t="shared" si="15"/>
        <v/>
      </c>
      <c r="M298" s="221" t="str">
        <f t="array" ref="M298">IF($O298="","",INDEX(tabelka_2,SMALL(IF(zesp!$R$91:$R$143=$O298,ROW(zesp!$R$91:$R$143)-ROW(zesp!$R$91)+1),COUNTIF($O$188:$O298,$O298)),COLUMNS($B$188:M298)))</f>
        <v/>
      </c>
      <c r="N298" s="192" t="str">
        <f t="array" ref="N298">IF(OR(M298="",M298&gt;"4:38,20"),"",VLOOKUP(M298,ch_1000,2))</f>
        <v/>
      </c>
      <c r="O298" s="192" t="str">
        <f t="array" ref="O298">IF(ROWS($O$188:O298)&gt;COUNT(zesp!$R$91:$R$143),"",LARGE(zesp!$R$91:$R$143,ROWS($O$188:O298)))</f>
        <v/>
      </c>
      <c r="Q298" t="str">
        <f t="shared" si="14"/>
        <v/>
      </c>
    </row>
    <row r="299" spans="2:17">
      <c r="B299" s="192" t="str">
        <f t="array" ref="B299">IF(O299="","",RANK(O299,$O$188:$O$351,0))</f>
        <v/>
      </c>
      <c r="C299" s="334" t="str">
        <f t="array" ref="C299">IF($O299="","",INDEX(tabelka_2,SMALL(IF(zesp!$R$91:$R$143=$O299,ROW(zesp!$R$91:$R$143)-ROW(zesp!$R$91)+1),COUNTIF($O$188:$O299,$O299)),COLUMNS($B$188:C299)))</f>
        <v/>
      </c>
      <c r="D299" s="207"/>
      <c r="E299" s="220" t="str">
        <f t="array" ref="E299">IF($O299="","",INDEX(tabelka_2,SMALL(IF(zesp!$R$91:$R$143=$O299,ROW(zesp!$R$91:$R$143)-ROW(zesp!$R$91)+1),COUNTIF($O$188:$O299,$O299)),COLUMNS($B$188:D299)))</f>
        <v/>
      </c>
      <c r="F299" s="192" t="str">
        <f t="shared" si="12"/>
        <v/>
      </c>
      <c r="H299" s="219" t="str">
        <f t="array" ref="H299">IF($O299="","",INDEX(tabelka_2,SMALL(IF(zesp!$R$91:$R$143=$O299,ROW(zesp!$R$91:$R$143)-ROW(zesp!$R$91)+1),COUNTIF($O$188:$O299,$O299)),COLUMNS($B$188:G299)))</f>
        <v/>
      </c>
      <c r="I299" s="192" t="str">
        <f t="array" ref="I299">IF(H299="","",IF(J299=1,VLOOKUP(H299,ch_skok,2),IF(J299=2,VLOOKUP(H299,ch_wzw,2))))</f>
        <v/>
      </c>
      <c r="J299" s="209">
        <v>1</v>
      </c>
      <c r="K299" s="220" t="str">
        <f t="array" ref="K299">IF($O299="","",INDEX(tabelka_2,SMALL(IF(zesp!$R$91:$R$143=$O299,ROW(zesp!$R$91:$R$143)-ROW(zesp!$R$91)+1),COUNTIF($O$188:$O299,$O299)),COLUMNS($B$188:K299)))</f>
        <v/>
      </c>
      <c r="L299" s="192" t="str">
        <f t="shared" si="15"/>
        <v/>
      </c>
      <c r="M299" s="221" t="str">
        <f t="array" ref="M299">IF($O299="","",INDEX(tabelka_2,SMALL(IF(zesp!$R$91:$R$143=$O299,ROW(zesp!$R$91:$R$143)-ROW(zesp!$R$91)+1),COUNTIF($O$188:$O299,$O299)),COLUMNS($B$188:M299)))</f>
        <v/>
      </c>
      <c r="N299" s="192" t="str">
        <f t="array" ref="N299">IF(OR(M299="",M299&gt;"4:38,20"),"",VLOOKUP(M299,ch_1000,2))</f>
        <v/>
      </c>
      <c r="O299" s="192" t="str">
        <f t="array" ref="O299">IF(ROWS($O$188:O299)&gt;COUNT(zesp!$R$91:$R$143),"",LARGE(zesp!$R$91:$R$143,ROWS($O$188:O299)))</f>
        <v/>
      </c>
      <c r="Q299" t="str">
        <f t="shared" si="14"/>
        <v/>
      </c>
    </row>
    <row r="300" spans="2:17">
      <c r="B300" s="192" t="str">
        <f t="array" ref="B300">IF(O300="","",RANK(O300,$O$188:$O$351,0))</f>
        <v/>
      </c>
      <c r="C300" s="334" t="str">
        <f t="array" ref="C300">IF($O300="","",INDEX(tabelka_2,SMALL(IF(zesp!$R$91:$R$143=$O300,ROW(zesp!$R$91:$R$143)-ROW(zesp!$R$91)+1),COUNTIF($O$188:$O300,$O300)),COLUMNS($B$188:C300)))</f>
        <v/>
      </c>
      <c r="D300" s="207"/>
      <c r="E300" s="220" t="str">
        <f t="array" ref="E300">IF($O300="","",INDEX(tabelka_2,SMALL(IF(zesp!$R$91:$R$143=$O300,ROW(zesp!$R$91:$R$143)-ROW(zesp!$R$91)+1),COUNTIF($O$188:$O300,$O300)),COLUMNS($B$188:D300)))</f>
        <v/>
      </c>
      <c r="F300" s="192" t="str">
        <f t="shared" si="12"/>
        <v/>
      </c>
      <c r="H300" s="219" t="str">
        <f t="array" ref="H300">IF($O300="","",INDEX(tabelka_2,SMALL(IF(zesp!$R$91:$R$143=$O300,ROW(zesp!$R$91:$R$143)-ROW(zesp!$R$91)+1),COUNTIF($O$188:$O300,$O300)),COLUMNS($B$188:G300)))</f>
        <v/>
      </c>
      <c r="I300" s="192" t="str">
        <f t="array" ref="I300">IF(H300="","",IF(J300=1,VLOOKUP(H300,ch_skok,2),IF(J300=2,VLOOKUP(H300,ch_wzw,2))))</f>
        <v/>
      </c>
      <c r="J300" s="209">
        <v>1</v>
      </c>
      <c r="K300" s="220" t="str">
        <f t="array" ref="K300">IF($O300="","",INDEX(tabelka_2,SMALL(IF(zesp!$R$91:$R$143=$O300,ROW(zesp!$R$91:$R$143)-ROW(zesp!$R$91)+1),COUNTIF($O$188:$O300,$O300)),COLUMNS($B$188:K300)))</f>
        <v/>
      </c>
      <c r="L300" s="192" t="str">
        <f t="shared" si="15"/>
        <v/>
      </c>
      <c r="M300" s="221" t="str">
        <f t="array" ref="M300">IF($O300="","",INDEX(tabelka_2,SMALL(IF(zesp!$R$91:$R$143=$O300,ROW(zesp!$R$91:$R$143)-ROW(zesp!$R$91)+1),COUNTIF($O$188:$O300,$O300)),COLUMNS($B$188:M300)))</f>
        <v/>
      </c>
      <c r="N300" s="192" t="str">
        <f t="array" ref="N300">IF(OR(M300="",M300&gt;"4:38,20"),"",VLOOKUP(M300,ch_1000,2))</f>
        <v/>
      </c>
      <c r="O300" s="192" t="str">
        <f t="array" ref="O300">IF(ROWS($O$188:O300)&gt;COUNT(zesp!$R$91:$R$143),"",LARGE(zesp!$R$91:$R$143,ROWS($O$188:O300)))</f>
        <v/>
      </c>
      <c r="Q300" t="str">
        <f t="shared" si="14"/>
        <v/>
      </c>
    </row>
    <row r="301" spans="2:17">
      <c r="B301" s="192" t="str">
        <f t="array" ref="B301">IF(O301="","",RANK(O301,$O$188:$O$351,0))</f>
        <v/>
      </c>
      <c r="C301" s="334" t="str">
        <f t="array" ref="C301">IF($O301="","",INDEX(tabelka_2,SMALL(IF(zesp!$R$91:$R$143=$O301,ROW(zesp!$R$91:$R$143)-ROW(zesp!$R$91)+1),COUNTIF($O$188:$O301,$O301)),COLUMNS($B$188:C301)))</f>
        <v/>
      </c>
      <c r="D301" s="207"/>
      <c r="E301" s="220" t="str">
        <f t="array" ref="E301">IF($O301="","",INDEX(tabelka_2,SMALL(IF(zesp!$R$91:$R$143=$O301,ROW(zesp!$R$91:$R$143)-ROW(zesp!$R$91)+1),COUNTIF($O$188:$O301,$O301)),COLUMNS($B$188:D301)))</f>
        <v/>
      </c>
      <c r="F301" s="192" t="str">
        <f t="shared" si="12"/>
        <v/>
      </c>
      <c r="H301" s="219" t="str">
        <f t="array" ref="H301">IF($O301="","",INDEX(tabelka_2,SMALL(IF(zesp!$R$91:$R$143=$O301,ROW(zesp!$R$91:$R$143)-ROW(zesp!$R$91)+1),COUNTIF($O$188:$O301,$O301)),COLUMNS($B$188:G301)))</f>
        <v/>
      </c>
      <c r="I301" s="192" t="str">
        <f t="array" ref="I301">IF(H301="","",IF(J301=1,VLOOKUP(H301,ch_skok,2),IF(J301=2,VLOOKUP(H301,ch_wzw,2))))</f>
        <v/>
      </c>
      <c r="J301" s="209">
        <v>1</v>
      </c>
      <c r="K301" s="220" t="str">
        <f t="array" ref="K301">IF($O301="","",INDEX(tabelka_2,SMALL(IF(zesp!$R$91:$R$143=$O301,ROW(zesp!$R$91:$R$143)-ROW(zesp!$R$91)+1),COUNTIF($O$188:$O301,$O301)),COLUMNS($B$188:K301)))</f>
        <v/>
      </c>
      <c r="L301" s="192" t="str">
        <f t="shared" si="15"/>
        <v/>
      </c>
      <c r="M301" s="221" t="str">
        <f t="array" ref="M301">IF($O301="","",INDEX(tabelka_2,SMALL(IF(zesp!$R$91:$R$143=$O301,ROW(zesp!$R$91:$R$143)-ROW(zesp!$R$91)+1),COUNTIF($O$188:$O301,$O301)),COLUMNS($B$188:M301)))</f>
        <v/>
      </c>
      <c r="N301" s="192" t="str">
        <f t="array" ref="N301">IF(OR(M301="",M301&gt;"4:38,20"),"",VLOOKUP(M301,ch_1000,2))</f>
        <v/>
      </c>
      <c r="O301" s="192" t="str">
        <f t="array" ref="O301">IF(ROWS($O$188:O301)&gt;COUNT(zesp!$R$91:$R$143),"",LARGE(zesp!$R$91:$R$143,ROWS($O$188:O301)))</f>
        <v/>
      </c>
      <c r="Q301" t="str">
        <f t="shared" si="14"/>
        <v/>
      </c>
    </row>
    <row r="302" spans="2:17">
      <c r="B302" s="192" t="str">
        <f t="array" ref="B302">IF(O302="","",RANK(O302,$O$188:$O$351,0))</f>
        <v/>
      </c>
      <c r="C302" s="334" t="str">
        <f t="array" ref="C302">IF($O302="","",INDEX(tabelka_2,SMALL(IF(zesp!$R$91:$R$143=$O302,ROW(zesp!$R$91:$R$143)-ROW(zesp!$R$91)+1),COUNTIF($O$188:$O302,$O302)),COLUMNS($B$188:C302)))</f>
        <v/>
      </c>
      <c r="D302" s="207"/>
      <c r="E302" s="220" t="str">
        <f t="array" ref="E302">IF($O302="","",INDEX(tabelka_2,SMALL(IF(zesp!$R$91:$R$143=$O302,ROW(zesp!$R$91:$R$143)-ROW(zesp!$R$91)+1),COUNTIF($O$188:$O302,$O302)),COLUMNS($B$188:D302)))</f>
        <v/>
      </c>
      <c r="F302" s="192" t="str">
        <f t="shared" si="12"/>
        <v/>
      </c>
      <c r="H302" s="219" t="str">
        <f t="array" ref="H302">IF($O302="","",INDEX(tabelka_2,SMALL(IF(zesp!$R$91:$R$143=$O302,ROW(zesp!$R$91:$R$143)-ROW(zesp!$R$91)+1),COUNTIF($O$188:$O302,$O302)),COLUMNS($B$188:G302)))</f>
        <v/>
      </c>
      <c r="I302" s="192" t="str">
        <f t="array" ref="I302">IF(H302="","",IF(J302=1,VLOOKUP(H302,ch_skok,2),IF(J302=2,VLOOKUP(H302,ch_wzw,2))))</f>
        <v/>
      </c>
      <c r="J302" s="209">
        <v>1</v>
      </c>
      <c r="K302" s="220" t="str">
        <f t="array" ref="K302">IF($O302="","",INDEX(tabelka_2,SMALL(IF(zesp!$R$91:$R$143=$O302,ROW(zesp!$R$91:$R$143)-ROW(zesp!$R$91)+1),COUNTIF($O$188:$O302,$O302)),COLUMNS($B$188:K302)))</f>
        <v/>
      </c>
      <c r="L302" s="192" t="str">
        <f t="shared" si="15"/>
        <v/>
      </c>
      <c r="M302" s="221" t="str">
        <f t="array" ref="M302">IF($O302="","",INDEX(tabelka_2,SMALL(IF(zesp!$R$91:$R$143=$O302,ROW(zesp!$R$91:$R$143)-ROW(zesp!$R$91)+1),COUNTIF($O$188:$O302,$O302)),COLUMNS($B$188:M302)))</f>
        <v/>
      </c>
      <c r="N302" s="192" t="str">
        <f t="array" ref="N302">IF(OR(M302="",M302&gt;"4:38,20"),"",VLOOKUP(M302,ch_1000,2))</f>
        <v/>
      </c>
      <c r="O302" s="192" t="str">
        <f t="array" ref="O302">IF(ROWS($O$188:O302)&gt;COUNT(zesp!$R$91:$R$143),"",LARGE(zesp!$R$91:$R$143,ROWS($O$188:O302)))</f>
        <v/>
      </c>
      <c r="Q302" t="str">
        <f t="shared" si="14"/>
        <v/>
      </c>
    </row>
    <row r="303" spans="2:17">
      <c r="B303" s="192" t="str">
        <f t="array" ref="B303">IF(O303="","",RANK(O303,$O$188:$O$351,0))</f>
        <v/>
      </c>
      <c r="C303" s="334" t="str">
        <f t="array" ref="C303">IF($O303="","",INDEX(tabelka_2,SMALL(IF(zesp!$R$91:$R$143=$O303,ROW(zesp!$R$91:$R$143)-ROW(zesp!$R$91)+1),COUNTIF($O$188:$O303,$O303)),COLUMNS($B$188:C303)))</f>
        <v/>
      </c>
      <c r="D303" s="207"/>
      <c r="E303" s="220" t="str">
        <f t="array" ref="E303">IF($O303="","",INDEX(tabelka_2,SMALL(IF(zesp!$R$91:$R$143=$O303,ROW(zesp!$R$91:$R$143)-ROW(zesp!$R$91)+1),COUNTIF($O$188:$O303,$O303)),COLUMNS($B$188:D303)))</f>
        <v/>
      </c>
      <c r="F303" s="192" t="str">
        <f t="shared" si="12"/>
        <v/>
      </c>
      <c r="H303" s="219" t="str">
        <f t="array" ref="H303">IF($O303="","",INDEX(tabelka_2,SMALL(IF(zesp!$R$91:$R$143=$O303,ROW(zesp!$R$91:$R$143)-ROW(zesp!$R$91)+1),COUNTIF($O$188:$O303,$O303)),COLUMNS($B$188:G303)))</f>
        <v/>
      </c>
      <c r="I303" s="192" t="str">
        <f t="array" ref="I303">IF(H303="","",IF(J303=1,VLOOKUP(H303,ch_skok,2),IF(J303=2,VLOOKUP(H303,ch_wzw,2))))</f>
        <v/>
      </c>
      <c r="J303" s="209">
        <v>1</v>
      </c>
      <c r="K303" s="220" t="str">
        <f t="array" ref="K303">IF($O303="","",INDEX(tabelka_2,SMALL(IF(zesp!$R$91:$R$143=$O303,ROW(zesp!$R$91:$R$143)-ROW(zesp!$R$91)+1),COUNTIF($O$188:$O303,$O303)),COLUMNS($B$188:K303)))</f>
        <v/>
      </c>
      <c r="L303" s="192" t="str">
        <f t="shared" si="15"/>
        <v/>
      </c>
      <c r="M303" s="221" t="str">
        <f t="array" ref="M303">IF($O303="","",INDEX(tabelka_2,SMALL(IF(zesp!$R$91:$R$143=$O303,ROW(zesp!$R$91:$R$143)-ROW(zesp!$R$91)+1),COUNTIF($O$188:$O303,$O303)),COLUMNS($B$188:M303)))</f>
        <v/>
      </c>
      <c r="N303" s="192" t="str">
        <f t="array" ref="N303">IF(OR(M303="",M303&gt;"4:38,20"),"",VLOOKUP(M303,ch_1000,2))</f>
        <v/>
      </c>
      <c r="O303" s="192" t="str">
        <f t="array" ref="O303">IF(ROWS($O$188:O303)&gt;COUNT(zesp!$R$91:$R$143),"",LARGE(zesp!$R$91:$R$143,ROWS($O$188:O303)))</f>
        <v/>
      </c>
      <c r="Q303" t="str">
        <f t="shared" si="14"/>
        <v/>
      </c>
    </row>
    <row r="304" spans="2:17">
      <c r="B304" s="192" t="str">
        <f t="array" ref="B304">IF(O304="","",RANK(O304,$O$188:$O$351,0))</f>
        <v/>
      </c>
      <c r="C304" s="334" t="str">
        <f t="array" ref="C304">IF($O304="","",INDEX(tabelka_2,SMALL(IF(zesp!$R$91:$R$143=$O304,ROW(zesp!$R$91:$R$143)-ROW(zesp!$R$91)+1),COUNTIF($O$188:$O304,$O304)),COLUMNS($B$188:C304)))</f>
        <v/>
      </c>
      <c r="D304" s="207"/>
      <c r="E304" s="220" t="str">
        <f t="array" ref="E304">IF($O304="","",INDEX(tabelka_2,SMALL(IF(zesp!$R$91:$R$143=$O304,ROW(zesp!$R$91:$R$143)-ROW(zesp!$R$91)+1),COUNTIF($O$188:$O304,$O304)),COLUMNS($B$188:D304)))</f>
        <v/>
      </c>
      <c r="F304" s="192" t="str">
        <f t="shared" si="12"/>
        <v/>
      </c>
      <c r="H304" s="219" t="str">
        <f t="array" ref="H304">IF($O304="","",INDEX(tabelka_2,SMALL(IF(zesp!$R$91:$R$143=$O304,ROW(zesp!$R$91:$R$143)-ROW(zesp!$R$91)+1),COUNTIF($O$188:$O304,$O304)),COLUMNS($B$188:G304)))</f>
        <v/>
      </c>
      <c r="I304" s="192" t="str">
        <f t="array" ref="I304">IF(H304="","",IF(J304=1,VLOOKUP(H304,ch_skok,2),IF(J304=2,VLOOKUP(H304,ch_wzw,2))))</f>
        <v/>
      </c>
      <c r="J304" s="209">
        <v>1</v>
      </c>
      <c r="K304" s="220" t="str">
        <f t="array" ref="K304">IF($O304="","",INDEX(tabelka_2,SMALL(IF(zesp!$R$91:$R$143=$O304,ROW(zesp!$R$91:$R$143)-ROW(zesp!$R$91)+1),COUNTIF($O$188:$O304,$O304)),COLUMNS($B$188:K304)))</f>
        <v/>
      </c>
      <c r="L304" s="192" t="str">
        <f t="shared" si="15"/>
        <v/>
      </c>
      <c r="M304" s="221" t="str">
        <f t="array" ref="M304">IF($O304="","",INDEX(tabelka_2,SMALL(IF(zesp!$R$91:$R$143=$O304,ROW(zesp!$R$91:$R$143)-ROW(zesp!$R$91)+1),COUNTIF($O$188:$O304,$O304)),COLUMNS($B$188:M304)))</f>
        <v/>
      </c>
      <c r="N304" s="192" t="str">
        <f t="array" ref="N304">IF(OR(M304="",M304&gt;"4:38,20"),"",VLOOKUP(M304,ch_1000,2))</f>
        <v/>
      </c>
      <c r="O304" s="192" t="str">
        <f t="array" ref="O304">IF(ROWS($O$188:O304)&gt;COUNT(zesp!$R$91:$R$143),"",LARGE(zesp!$R$91:$R$143,ROWS($O$188:O304)))</f>
        <v/>
      </c>
      <c r="Q304" t="str">
        <f t="shared" si="14"/>
        <v/>
      </c>
    </row>
    <row r="305" spans="2:17">
      <c r="B305" s="192" t="str">
        <f t="array" ref="B305">IF(O305="","",RANK(O305,$O$188:$O$351,0))</f>
        <v/>
      </c>
      <c r="C305" s="334" t="str">
        <f t="array" ref="C305">IF($O305="","",INDEX(tabelka_2,SMALL(IF(zesp!$R$91:$R$143=$O305,ROW(zesp!$R$91:$R$143)-ROW(zesp!$R$91)+1),COUNTIF($O$188:$O305,$O305)),COLUMNS($B$188:C305)))</f>
        <v/>
      </c>
      <c r="D305" s="207"/>
      <c r="E305" s="220" t="str">
        <f t="array" ref="E305">IF($O305="","",INDEX(tabelka_2,SMALL(IF(zesp!$R$91:$R$143=$O305,ROW(zesp!$R$91:$R$143)-ROW(zesp!$R$91)+1),COUNTIF($O$188:$O305,$O305)),COLUMNS($B$188:D305)))</f>
        <v/>
      </c>
      <c r="F305" s="192" t="str">
        <f t="shared" si="12"/>
        <v/>
      </c>
      <c r="H305" s="219" t="str">
        <f t="array" ref="H305">IF($O305="","",INDEX(tabelka_2,SMALL(IF(zesp!$R$91:$R$143=$O305,ROW(zesp!$R$91:$R$143)-ROW(zesp!$R$91)+1),COUNTIF($O$188:$O305,$O305)),COLUMNS($B$188:G305)))</f>
        <v/>
      </c>
      <c r="I305" s="192" t="str">
        <f t="array" ref="I305">IF(H305="","",IF(J305=1,VLOOKUP(H305,ch_skok,2),IF(J305=2,VLOOKUP(H305,ch_wzw,2))))</f>
        <v/>
      </c>
      <c r="J305" s="209">
        <v>1</v>
      </c>
      <c r="K305" s="220" t="str">
        <f t="array" ref="K305">IF($O305="","",INDEX(tabelka_2,SMALL(IF(zesp!$R$91:$R$143=$O305,ROW(zesp!$R$91:$R$143)-ROW(zesp!$R$91)+1),COUNTIF($O$188:$O305,$O305)),COLUMNS($B$188:K305)))</f>
        <v/>
      </c>
      <c r="L305" s="192" t="str">
        <f t="shared" si="15"/>
        <v/>
      </c>
      <c r="M305" s="221" t="str">
        <f t="array" ref="M305">IF($O305="","",INDEX(tabelka_2,SMALL(IF(zesp!$R$91:$R$143=$O305,ROW(zesp!$R$91:$R$143)-ROW(zesp!$R$91)+1),COUNTIF($O$188:$O305,$O305)),COLUMNS($B$188:M305)))</f>
        <v/>
      </c>
      <c r="N305" s="192" t="str">
        <f t="array" ref="N305">IF(OR(M305="",M305&gt;"4:38,20"),"",VLOOKUP(M305,ch_1000,2))</f>
        <v/>
      </c>
      <c r="O305" s="192" t="str">
        <f t="array" ref="O305">IF(ROWS($O$188:O305)&gt;COUNT(zesp!$R$91:$R$143),"",LARGE(zesp!$R$91:$R$143,ROWS($O$188:O305)))</f>
        <v/>
      </c>
      <c r="Q305" t="str">
        <f t="shared" si="14"/>
        <v/>
      </c>
    </row>
    <row r="306" spans="2:17">
      <c r="B306" s="192" t="str">
        <f t="array" ref="B306">IF(O306="","",RANK(O306,$O$188:$O$351,0))</f>
        <v/>
      </c>
      <c r="C306" s="334" t="str">
        <f t="array" ref="C306">IF($O306="","",INDEX(tabelka_2,SMALL(IF(zesp!$R$91:$R$143=$O306,ROW(zesp!$R$91:$R$143)-ROW(zesp!$R$91)+1),COUNTIF($O$188:$O306,$O306)),COLUMNS($B$188:C306)))</f>
        <v/>
      </c>
      <c r="D306" s="207"/>
      <c r="E306" s="220" t="str">
        <f t="array" ref="E306">IF($O306="","",INDEX(tabelka_2,SMALL(IF(zesp!$R$91:$R$143=$O306,ROW(zesp!$R$91:$R$143)-ROW(zesp!$R$91)+1),COUNTIF($O$188:$O306,$O306)),COLUMNS($B$188:D306)))</f>
        <v/>
      </c>
      <c r="F306" s="192" t="str">
        <f t="shared" si="12"/>
        <v/>
      </c>
      <c r="H306" s="219" t="str">
        <f t="array" ref="H306">IF($O306="","",INDEX(tabelka_2,SMALL(IF(zesp!$R$91:$R$143=$O306,ROW(zesp!$R$91:$R$143)-ROW(zesp!$R$91)+1),COUNTIF($O$188:$O306,$O306)),COLUMNS($B$188:G306)))</f>
        <v/>
      </c>
      <c r="I306" s="192" t="str">
        <f t="array" ref="I306">IF(H306="","",IF(J306=1,VLOOKUP(H306,ch_skok,2),IF(J306=2,VLOOKUP(H306,ch_wzw,2))))</f>
        <v/>
      </c>
      <c r="J306" s="209">
        <v>1</v>
      </c>
      <c r="K306" s="220" t="str">
        <f t="array" ref="K306">IF($O306="","",INDEX(tabelka_2,SMALL(IF(zesp!$R$91:$R$143=$O306,ROW(zesp!$R$91:$R$143)-ROW(zesp!$R$91)+1),COUNTIF($O$188:$O306,$O306)),COLUMNS($B$188:K306)))</f>
        <v/>
      </c>
      <c r="L306" s="192" t="str">
        <f t="shared" si="15"/>
        <v/>
      </c>
      <c r="M306" s="221" t="str">
        <f t="array" ref="M306">IF($O306="","",INDEX(tabelka_2,SMALL(IF(zesp!$R$91:$R$143=$O306,ROW(zesp!$R$91:$R$143)-ROW(zesp!$R$91)+1),COUNTIF($O$188:$O306,$O306)),COLUMNS($B$188:M306)))</f>
        <v/>
      </c>
      <c r="N306" s="192" t="str">
        <f t="array" ref="N306">IF(OR(M306="",M306&gt;"4:38,20"),"",VLOOKUP(M306,ch_1000,2))</f>
        <v/>
      </c>
      <c r="O306" s="192" t="str">
        <f t="array" ref="O306">IF(ROWS($O$188:O306)&gt;COUNT(zesp!$R$91:$R$143),"",LARGE(zesp!$R$91:$R$143,ROWS($O$188:O306)))</f>
        <v/>
      </c>
      <c r="Q306" t="str">
        <f t="shared" si="14"/>
        <v/>
      </c>
    </row>
    <row r="307" spans="2:17">
      <c r="B307" s="192" t="str">
        <f t="array" ref="B307">IF(O307="","",RANK(O307,$O$188:$O$351,0))</f>
        <v/>
      </c>
      <c r="C307" s="334" t="str">
        <f t="array" ref="C307">IF($O307="","",INDEX(tabelka_2,SMALL(IF(zesp!$R$91:$R$143=$O307,ROW(zesp!$R$91:$R$143)-ROW(zesp!$R$91)+1),COUNTIF($O$188:$O307,$O307)),COLUMNS($B$188:C307)))</f>
        <v/>
      </c>
      <c r="D307" s="207"/>
      <c r="E307" s="220" t="str">
        <f t="array" ref="E307">IF($O307="","",INDEX(tabelka_2,SMALL(IF(zesp!$R$91:$R$143=$O307,ROW(zesp!$R$91:$R$143)-ROW(zesp!$R$91)+1),COUNTIF($O$188:$O307,$O307)),COLUMNS($B$188:D307)))</f>
        <v/>
      </c>
      <c r="F307" s="192" t="str">
        <f t="shared" si="12"/>
        <v/>
      </c>
      <c r="H307" s="219" t="str">
        <f t="array" ref="H307">IF($O307="","",INDEX(tabelka_2,SMALL(IF(zesp!$R$91:$R$143=$O307,ROW(zesp!$R$91:$R$143)-ROW(zesp!$R$91)+1),COUNTIF($O$188:$O307,$O307)),COLUMNS($B$188:G307)))</f>
        <v/>
      </c>
      <c r="I307" s="192" t="str">
        <f t="array" ref="I307">IF(H307="","",IF(J307=1,VLOOKUP(H307,ch_skok,2),IF(J307=2,VLOOKUP(H307,ch_wzw,2))))</f>
        <v/>
      </c>
      <c r="J307" s="209">
        <v>1</v>
      </c>
      <c r="K307" s="220" t="str">
        <f t="array" ref="K307">IF($O307="","",INDEX(tabelka_2,SMALL(IF(zesp!$R$91:$R$143=$O307,ROW(zesp!$R$91:$R$143)-ROW(zesp!$R$91)+1),COUNTIF($O$188:$O307,$O307)),COLUMNS($B$188:K307)))</f>
        <v/>
      </c>
      <c r="L307" s="192" t="str">
        <f t="shared" si="15"/>
        <v/>
      </c>
      <c r="M307" s="221" t="str">
        <f t="array" ref="M307">IF($O307="","",INDEX(tabelka_2,SMALL(IF(zesp!$R$91:$R$143=$O307,ROW(zesp!$R$91:$R$143)-ROW(zesp!$R$91)+1),COUNTIF($O$188:$O307,$O307)),COLUMNS($B$188:M307)))</f>
        <v/>
      </c>
      <c r="N307" s="192" t="str">
        <f t="array" ref="N307">IF(OR(M307="",M307&gt;"4:38,20"),"",VLOOKUP(M307,ch_1000,2))</f>
        <v/>
      </c>
      <c r="O307" s="192" t="str">
        <f t="array" ref="O307">IF(ROWS($O$188:O307)&gt;COUNT(zesp!$R$91:$R$143),"",LARGE(zesp!$R$91:$R$143,ROWS($O$188:O307)))</f>
        <v/>
      </c>
      <c r="Q307" t="str">
        <f t="shared" si="14"/>
        <v/>
      </c>
    </row>
    <row r="308" spans="2:17">
      <c r="B308" s="192" t="str">
        <f t="array" ref="B308">IF(O308="","",RANK(O308,$O$188:$O$351,0))</f>
        <v/>
      </c>
      <c r="C308" s="334" t="str">
        <f t="array" ref="C308">IF($O308="","",INDEX(tabelka_2,SMALL(IF(zesp!$R$91:$R$143=$O308,ROW(zesp!$R$91:$R$143)-ROW(zesp!$R$91)+1),COUNTIF($O$188:$O308,$O308)),COLUMNS($B$188:C308)))</f>
        <v/>
      </c>
      <c r="D308" s="207"/>
      <c r="E308" s="220" t="str">
        <f t="array" ref="E308">IF($O308="","",INDEX(tabelka_2,SMALL(IF(zesp!$R$91:$R$143=$O308,ROW(zesp!$R$91:$R$143)-ROW(zesp!$R$91)+1),COUNTIF($O$188:$O308,$O308)),COLUMNS($B$188:D308)))</f>
        <v/>
      </c>
      <c r="F308" s="192" t="str">
        <f t="shared" si="12"/>
        <v/>
      </c>
      <c r="H308" s="219" t="str">
        <f t="array" ref="H308">IF($O308="","",INDEX(tabelka_2,SMALL(IF(zesp!$R$91:$R$143=$O308,ROW(zesp!$R$91:$R$143)-ROW(zesp!$R$91)+1),COUNTIF($O$188:$O308,$O308)),COLUMNS($B$188:G308)))</f>
        <v/>
      </c>
      <c r="I308" s="192" t="str">
        <f t="array" ref="I308">IF(H308="","",IF(J308=1,VLOOKUP(H308,ch_skok,2),IF(J308=2,VLOOKUP(H308,ch_wzw,2))))</f>
        <v/>
      </c>
      <c r="J308" s="209">
        <v>1</v>
      </c>
      <c r="K308" s="220" t="str">
        <f t="array" ref="K308">IF($O308="","",INDEX(tabelka_2,SMALL(IF(zesp!$R$91:$R$143=$O308,ROW(zesp!$R$91:$R$143)-ROW(zesp!$R$91)+1),COUNTIF($O$188:$O308,$O308)),COLUMNS($B$188:K308)))</f>
        <v/>
      </c>
      <c r="L308" s="192" t="str">
        <f t="shared" si="15"/>
        <v/>
      </c>
      <c r="M308" s="221" t="str">
        <f t="array" ref="M308">IF($O308="","",INDEX(tabelka_2,SMALL(IF(zesp!$R$91:$R$143=$O308,ROW(zesp!$R$91:$R$143)-ROW(zesp!$R$91)+1),COUNTIF($O$188:$O308,$O308)),COLUMNS($B$188:M308)))</f>
        <v/>
      </c>
      <c r="N308" s="192" t="str">
        <f t="array" ref="N308">IF(OR(M308="",M308&gt;"4:38,20"),"",VLOOKUP(M308,ch_1000,2))</f>
        <v/>
      </c>
      <c r="O308" s="192" t="str">
        <f t="array" ref="O308">IF(ROWS($O$188:O308)&gt;COUNT(zesp!$R$91:$R$143),"",LARGE(zesp!$R$91:$R$143,ROWS($O$188:O308)))</f>
        <v/>
      </c>
      <c r="Q308" t="str">
        <f t="shared" si="14"/>
        <v/>
      </c>
    </row>
    <row r="309" spans="2:17">
      <c r="B309" s="192" t="str">
        <f t="array" ref="B309">IF(O309="","",RANK(O309,$O$188:$O$351,0))</f>
        <v/>
      </c>
      <c r="C309" s="334" t="str">
        <f t="array" ref="C309">IF($O309="","",INDEX(tabelka_2,SMALL(IF(zesp!$R$91:$R$143=$O309,ROW(zesp!$R$91:$R$143)-ROW(zesp!$R$91)+1),COUNTIF($O$188:$O309,$O309)),COLUMNS($B$188:C309)))</f>
        <v/>
      </c>
      <c r="D309" s="207"/>
      <c r="E309" s="220" t="str">
        <f t="array" ref="E309">IF($O309="","",INDEX(tabelka_2,SMALL(IF(zesp!$R$91:$R$143=$O309,ROW(zesp!$R$91:$R$143)-ROW(zesp!$R$91)+1),COUNTIF($O$188:$O309,$O309)),COLUMNS($B$188:D309)))</f>
        <v/>
      </c>
      <c r="F309" s="192" t="str">
        <f t="shared" si="12"/>
        <v/>
      </c>
      <c r="H309" s="219" t="str">
        <f t="array" ref="H309">IF($O309="","",INDEX(tabelka_2,SMALL(IF(zesp!$R$91:$R$143=$O309,ROW(zesp!$R$91:$R$143)-ROW(zesp!$R$91)+1),COUNTIF($O$188:$O309,$O309)),COLUMNS($B$188:G309)))</f>
        <v/>
      </c>
      <c r="I309" s="192" t="str">
        <f t="array" ref="I309">IF(H309="","",IF(J309=1,VLOOKUP(H309,ch_skok,2),IF(J309=2,VLOOKUP(H309,ch_wzw,2))))</f>
        <v/>
      </c>
      <c r="J309" s="209">
        <v>1</v>
      </c>
      <c r="K309" s="220" t="str">
        <f t="array" ref="K309">IF($O309="","",INDEX(tabelka_2,SMALL(IF(zesp!$R$91:$R$143=$O309,ROW(zesp!$R$91:$R$143)-ROW(zesp!$R$91)+1),COUNTIF($O$188:$O309,$O309)),COLUMNS($B$188:K309)))</f>
        <v/>
      </c>
      <c r="L309" s="192" t="str">
        <f t="shared" si="15"/>
        <v/>
      </c>
      <c r="M309" s="221" t="str">
        <f t="array" ref="M309">IF($O309="","",INDEX(tabelka_2,SMALL(IF(zesp!$R$91:$R$143=$O309,ROW(zesp!$R$91:$R$143)-ROW(zesp!$R$91)+1),COUNTIF($O$188:$O309,$O309)),COLUMNS($B$188:M309)))</f>
        <v/>
      </c>
      <c r="N309" s="192" t="str">
        <f t="array" ref="N309">IF(OR(M309="",M309&gt;"4:38,20"),"",VLOOKUP(M309,ch_1000,2))</f>
        <v/>
      </c>
      <c r="O309" s="192" t="str">
        <f t="array" ref="O309">IF(ROWS($O$188:O309)&gt;COUNT(zesp!$R$91:$R$143),"",LARGE(zesp!$R$91:$R$143,ROWS($O$188:O309)))</f>
        <v/>
      </c>
      <c r="Q309" t="str">
        <f t="shared" si="14"/>
        <v/>
      </c>
    </row>
    <row r="310" spans="2:17">
      <c r="B310" s="192" t="str">
        <f t="array" ref="B310">IF(O310="","",RANK(O310,$O$188:$O$351,0))</f>
        <v/>
      </c>
      <c r="C310" s="334" t="str">
        <f t="array" ref="C310">IF($O310="","",INDEX(tabelka_2,SMALL(IF(zesp!$R$91:$R$143=$O310,ROW(zesp!$R$91:$R$143)-ROW(zesp!$R$91)+1),COUNTIF($O$188:$O310,$O310)),COLUMNS($B$188:C310)))</f>
        <v/>
      </c>
      <c r="D310" s="207"/>
      <c r="E310" s="220" t="str">
        <f t="array" ref="E310">IF($O310="","",INDEX(tabelka_2,SMALL(IF(zesp!$R$91:$R$143=$O310,ROW(zesp!$R$91:$R$143)-ROW(zesp!$R$91)+1),COUNTIF($O$188:$O310,$O310)),COLUMNS($B$188:D310)))</f>
        <v/>
      </c>
      <c r="F310" s="192" t="str">
        <f t="shared" si="12"/>
        <v/>
      </c>
      <c r="H310" s="219" t="str">
        <f t="array" ref="H310">IF($O310="","",INDEX(tabelka_2,SMALL(IF(zesp!$R$91:$R$143=$O310,ROW(zesp!$R$91:$R$143)-ROW(zesp!$R$91)+1),COUNTIF($O$188:$O310,$O310)),COLUMNS($B$188:G310)))</f>
        <v/>
      </c>
      <c r="I310" s="192" t="str">
        <f t="array" ref="I310">IF(H310="","",IF(J310=1,VLOOKUP(H310,ch_skok,2),IF(J310=2,VLOOKUP(H310,ch_wzw,2))))</f>
        <v/>
      </c>
      <c r="J310" s="209">
        <v>1</v>
      </c>
      <c r="K310" s="220" t="str">
        <f t="array" ref="K310">IF($O310="","",INDEX(tabelka_2,SMALL(IF(zesp!$R$91:$R$143=$O310,ROW(zesp!$R$91:$R$143)-ROW(zesp!$R$91)+1),COUNTIF($O$188:$O310,$O310)),COLUMNS($B$188:K310)))</f>
        <v/>
      </c>
      <c r="L310" s="192" t="str">
        <f t="shared" si="15"/>
        <v/>
      </c>
      <c r="M310" s="221" t="str">
        <f t="array" ref="M310">IF($O310="","",INDEX(tabelka_2,SMALL(IF(zesp!$R$91:$R$143=$O310,ROW(zesp!$R$91:$R$143)-ROW(zesp!$R$91)+1),COUNTIF($O$188:$O310,$O310)),COLUMNS($B$188:M310)))</f>
        <v/>
      </c>
      <c r="N310" s="192" t="str">
        <f t="array" ref="N310">IF(OR(M310="",M310&gt;"4:38,20"),"",VLOOKUP(M310,ch_1000,2))</f>
        <v/>
      </c>
      <c r="O310" s="192" t="str">
        <f t="array" ref="O310">IF(ROWS($O$188:O310)&gt;COUNT(zesp!$R$91:$R$143),"",LARGE(zesp!$R$91:$R$143,ROWS($O$188:O310)))</f>
        <v/>
      </c>
      <c r="Q310" t="str">
        <f t="shared" si="14"/>
        <v/>
      </c>
    </row>
    <row r="311" spans="2:17">
      <c r="B311" s="192" t="str">
        <f t="array" ref="B311">IF(O311="","",RANK(O311,$O$188:$O$351,0))</f>
        <v/>
      </c>
      <c r="C311" s="334" t="str">
        <f t="array" ref="C311">IF($O311="","",INDEX(tabelka_2,SMALL(IF(zesp!$R$91:$R$143=$O311,ROW(zesp!$R$91:$R$143)-ROW(zesp!$R$91)+1),COUNTIF($O$188:$O311,$O311)),COLUMNS($B$188:C311)))</f>
        <v/>
      </c>
      <c r="D311" s="207"/>
      <c r="E311" s="220" t="str">
        <f t="array" ref="E311">IF($O311="","",INDEX(tabelka_2,SMALL(IF(zesp!$R$91:$R$143=$O311,ROW(zesp!$R$91:$R$143)-ROW(zesp!$R$91)+1),COUNTIF($O$188:$O311,$O311)),COLUMNS($B$188:D311)))</f>
        <v/>
      </c>
      <c r="F311" s="192" t="str">
        <f t="shared" si="12"/>
        <v/>
      </c>
      <c r="H311" s="219" t="str">
        <f t="array" ref="H311">IF($O311="","",INDEX(tabelka_2,SMALL(IF(zesp!$R$91:$R$143=$O311,ROW(zesp!$R$91:$R$143)-ROW(zesp!$R$91)+1),COUNTIF($O$188:$O311,$O311)),COLUMNS($B$188:G311)))</f>
        <v/>
      </c>
      <c r="I311" s="192" t="str">
        <f t="array" ref="I311">IF(H311="","",IF(J311=1,VLOOKUP(H311,ch_skok,2),IF(J311=2,VLOOKUP(H311,ch_wzw,2))))</f>
        <v/>
      </c>
      <c r="J311" s="209">
        <v>1</v>
      </c>
      <c r="K311" s="220" t="str">
        <f t="array" ref="K311">IF($O311="","",INDEX(tabelka_2,SMALL(IF(zesp!$R$91:$R$143=$O311,ROW(zesp!$R$91:$R$143)-ROW(zesp!$R$91)+1),COUNTIF($O$188:$O311,$O311)),COLUMNS($B$188:K311)))</f>
        <v/>
      </c>
      <c r="L311" s="192" t="str">
        <f t="shared" si="15"/>
        <v/>
      </c>
      <c r="M311" s="221" t="str">
        <f t="array" ref="M311">IF($O311="","",INDEX(tabelka_2,SMALL(IF(zesp!$R$91:$R$143=$O311,ROW(zesp!$R$91:$R$143)-ROW(zesp!$R$91)+1),COUNTIF($O$188:$O311,$O311)),COLUMNS($B$188:M311)))</f>
        <v/>
      </c>
      <c r="N311" s="192" t="str">
        <f t="array" ref="N311">IF(OR(M311="",M311&gt;"4:38,20"),"",VLOOKUP(M311,ch_1000,2))</f>
        <v/>
      </c>
      <c r="O311" s="192" t="str">
        <f t="array" ref="O311">IF(ROWS($O$188:O311)&gt;COUNT(zesp!$R$91:$R$143),"",LARGE(zesp!$R$91:$R$143,ROWS($O$188:O311)))</f>
        <v/>
      </c>
      <c r="Q311" t="str">
        <f t="shared" si="14"/>
        <v/>
      </c>
    </row>
    <row r="312" spans="2:17">
      <c r="B312" s="192" t="str">
        <f t="array" ref="B312">IF(O312="","",RANK(O312,$O$188:$O$351,0))</f>
        <v/>
      </c>
      <c r="C312" s="334" t="str">
        <f t="array" ref="C312">IF($O312="","",INDEX(tabelka_2,SMALL(IF(zesp!$R$91:$R$143=$O312,ROW(zesp!$R$91:$R$143)-ROW(zesp!$R$91)+1),COUNTIF($O$188:$O312,$O312)),COLUMNS($B$188:C312)))</f>
        <v/>
      </c>
      <c r="D312" s="207"/>
      <c r="E312" s="220" t="str">
        <f t="array" ref="E312">IF($O312="","",INDEX(tabelka_2,SMALL(IF(zesp!$R$91:$R$143=$O312,ROW(zesp!$R$91:$R$143)-ROW(zesp!$R$91)+1),COUNTIF($O$188:$O312,$O312)),COLUMNS($B$188:D312)))</f>
        <v/>
      </c>
      <c r="F312" s="192" t="str">
        <f t="shared" si="12"/>
        <v/>
      </c>
      <c r="H312" s="219" t="str">
        <f t="array" ref="H312">IF($O312="","",INDEX(tabelka_2,SMALL(IF(zesp!$R$91:$R$143=$O312,ROW(zesp!$R$91:$R$143)-ROW(zesp!$R$91)+1),COUNTIF($O$188:$O312,$O312)),COLUMNS($B$188:G312)))</f>
        <v/>
      </c>
      <c r="I312" s="192" t="str">
        <f t="array" ref="I312">IF(H312="","",IF(J312=1,VLOOKUP(H312,ch_skok,2),IF(J312=2,VLOOKUP(H312,ch_wzw,2))))</f>
        <v/>
      </c>
      <c r="J312" s="209">
        <v>1</v>
      </c>
      <c r="K312" s="220" t="str">
        <f t="array" ref="K312">IF($O312="","",INDEX(tabelka_2,SMALL(IF(zesp!$R$91:$R$143=$O312,ROW(zesp!$R$91:$R$143)-ROW(zesp!$R$91)+1),COUNTIF($O$188:$O312,$O312)),COLUMNS($B$188:K312)))</f>
        <v/>
      </c>
      <c r="L312" s="192" t="str">
        <f t="shared" si="15"/>
        <v/>
      </c>
      <c r="M312" s="221" t="str">
        <f t="array" ref="M312">IF($O312="","",INDEX(tabelka_2,SMALL(IF(zesp!$R$91:$R$143=$O312,ROW(zesp!$R$91:$R$143)-ROW(zesp!$R$91)+1),COUNTIF($O$188:$O312,$O312)),COLUMNS($B$188:M312)))</f>
        <v/>
      </c>
      <c r="N312" s="192" t="str">
        <f t="array" ref="N312">IF(OR(M312="",M312&gt;"4:38,20"),"",VLOOKUP(M312,ch_1000,2))</f>
        <v/>
      </c>
      <c r="O312" s="192" t="str">
        <f t="array" ref="O312">IF(ROWS($O$188:O312)&gt;COUNT(zesp!$R$91:$R$143),"",LARGE(zesp!$R$91:$R$143,ROWS($O$188:O312)))</f>
        <v/>
      </c>
      <c r="Q312" t="str">
        <f t="shared" si="14"/>
        <v/>
      </c>
    </row>
    <row r="313" spans="2:17">
      <c r="B313" s="192" t="str">
        <f t="array" ref="B313">IF(O313="","",RANK(O313,$O$188:$O$351,0))</f>
        <v/>
      </c>
      <c r="C313" s="334" t="str">
        <f t="array" ref="C313">IF($O313="","",INDEX(tabelka_2,SMALL(IF(zesp!$R$91:$R$143=$O313,ROW(zesp!$R$91:$R$143)-ROW(zesp!$R$91)+1),COUNTIF($O$188:$O313,$O313)),COLUMNS($B$188:C313)))</f>
        <v/>
      </c>
      <c r="D313" s="207"/>
      <c r="E313" s="220" t="str">
        <f t="array" ref="E313">IF($O313="","",INDEX(tabelka_2,SMALL(IF(zesp!$R$91:$R$143=$O313,ROW(zesp!$R$91:$R$143)-ROW(zesp!$R$91)+1),COUNTIF($O$188:$O313,$O313)),COLUMNS($B$188:D313)))</f>
        <v/>
      </c>
      <c r="F313" s="192" t="str">
        <f t="shared" si="12"/>
        <v/>
      </c>
      <c r="H313" s="219" t="str">
        <f t="array" ref="H313">IF($O313="","",INDEX(tabelka_2,SMALL(IF(zesp!$R$91:$R$143=$O313,ROW(zesp!$R$91:$R$143)-ROW(zesp!$R$91)+1),COUNTIF($O$188:$O313,$O313)),COLUMNS($B$188:G313)))</f>
        <v/>
      </c>
      <c r="I313" s="192" t="str">
        <f t="array" ref="I313">IF(H313="","",IF(J313=1,VLOOKUP(H313,ch_skok,2),IF(J313=2,VLOOKUP(H313,ch_wzw,2))))</f>
        <v/>
      </c>
      <c r="J313" s="209">
        <v>1</v>
      </c>
      <c r="K313" s="220" t="str">
        <f t="array" ref="K313">IF($O313="","",INDEX(tabelka_2,SMALL(IF(zesp!$R$91:$R$143=$O313,ROW(zesp!$R$91:$R$143)-ROW(zesp!$R$91)+1),COUNTIF($O$188:$O313,$O313)),COLUMNS($B$188:K313)))</f>
        <v/>
      </c>
      <c r="L313" s="192" t="str">
        <f t="shared" si="15"/>
        <v/>
      </c>
      <c r="M313" s="221" t="str">
        <f t="array" ref="M313">IF($O313="","",INDEX(tabelka_2,SMALL(IF(zesp!$R$91:$R$143=$O313,ROW(zesp!$R$91:$R$143)-ROW(zesp!$R$91)+1),COUNTIF($O$188:$O313,$O313)),COLUMNS($B$188:M313)))</f>
        <v/>
      </c>
      <c r="N313" s="192" t="str">
        <f t="array" ref="N313">IF(OR(M313="",M313&gt;"4:38,20"),"",VLOOKUP(M313,ch_1000,2))</f>
        <v/>
      </c>
      <c r="O313" s="192" t="str">
        <f t="array" ref="O313">IF(ROWS($O$188:O313)&gt;COUNT(zesp!$R$91:$R$143),"",LARGE(zesp!$R$91:$R$143,ROWS($O$188:O313)))</f>
        <v/>
      </c>
      <c r="Q313" t="str">
        <f t="shared" si="14"/>
        <v/>
      </c>
    </row>
    <row r="314" spans="2:17">
      <c r="B314" s="192" t="str">
        <f t="array" ref="B314">IF(O314="","",RANK(O314,$O$188:$O$351,0))</f>
        <v/>
      </c>
      <c r="C314" s="334" t="str">
        <f t="array" ref="C314">IF($O314="","",INDEX(tabelka_2,SMALL(IF(zesp!$R$91:$R$143=$O314,ROW(zesp!$R$91:$R$143)-ROW(zesp!$R$91)+1),COUNTIF($O$188:$O314,$O314)),COLUMNS($B$188:C314)))</f>
        <v/>
      </c>
      <c r="D314" s="207"/>
      <c r="E314" s="220" t="str">
        <f t="array" ref="E314">IF($O314="","",INDEX(tabelka_2,SMALL(IF(zesp!$R$91:$R$143=$O314,ROW(zesp!$R$91:$R$143)-ROW(zesp!$R$91)+1),COUNTIF($O$188:$O314,$O314)),COLUMNS($B$188:D314)))</f>
        <v/>
      </c>
      <c r="F314" s="192" t="str">
        <f t="shared" si="12"/>
        <v/>
      </c>
      <c r="H314" s="219" t="str">
        <f t="array" ref="H314">IF($O314="","",INDEX(tabelka_2,SMALL(IF(zesp!$R$91:$R$143=$O314,ROW(zesp!$R$91:$R$143)-ROW(zesp!$R$91)+1),COUNTIF($O$188:$O314,$O314)),COLUMNS($B$188:G314)))</f>
        <v/>
      </c>
      <c r="I314" s="192" t="str">
        <f t="array" ref="I314">IF(H314="","",IF(J314=1,VLOOKUP(H314,ch_skok,2),IF(J314=2,VLOOKUP(H314,ch_wzw,2))))</f>
        <v/>
      </c>
      <c r="J314" s="209">
        <v>1</v>
      </c>
      <c r="K314" s="220" t="str">
        <f t="array" ref="K314">IF($O314="","",INDEX(tabelka_2,SMALL(IF(zesp!$R$91:$R$143=$O314,ROW(zesp!$R$91:$R$143)-ROW(zesp!$R$91)+1),COUNTIF($O$188:$O314,$O314)),COLUMNS($B$188:K314)))</f>
        <v/>
      </c>
      <c r="L314" s="192" t="str">
        <f t="shared" si="15"/>
        <v/>
      </c>
      <c r="M314" s="221" t="str">
        <f t="array" ref="M314">IF($O314="","",INDEX(tabelka_2,SMALL(IF(zesp!$R$91:$R$143=$O314,ROW(zesp!$R$91:$R$143)-ROW(zesp!$R$91)+1),COUNTIF($O$188:$O314,$O314)),COLUMNS($B$188:M314)))</f>
        <v/>
      </c>
      <c r="N314" s="192" t="str">
        <f t="array" ref="N314">IF(OR(M314="",M314&gt;"4:38,20"),"",VLOOKUP(M314,ch_1000,2))</f>
        <v/>
      </c>
      <c r="O314" s="192" t="str">
        <f t="array" ref="O314">IF(ROWS($O$188:O314)&gt;COUNT(zesp!$R$91:$R$143),"",LARGE(zesp!$R$91:$R$143,ROWS($O$188:O314)))</f>
        <v/>
      </c>
      <c r="Q314" t="str">
        <f t="shared" si="14"/>
        <v/>
      </c>
    </row>
    <row r="315" spans="2:17">
      <c r="B315" s="192" t="str">
        <f t="array" ref="B315">IF(O315="","",RANK(O315,$O$188:$O$351,0))</f>
        <v/>
      </c>
      <c r="C315" s="334" t="str">
        <f t="array" ref="C315">IF($O315="","",INDEX(tabelka_2,SMALL(IF(zesp!$R$91:$R$143=$O315,ROW(zesp!$R$91:$R$143)-ROW(zesp!$R$91)+1),COUNTIF($O$188:$O315,$O315)),COLUMNS($B$188:C315)))</f>
        <v/>
      </c>
      <c r="D315" s="207"/>
      <c r="E315" s="220" t="str">
        <f t="array" ref="E315">IF($O315="","",INDEX(tabelka_2,SMALL(IF(zesp!$R$91:$R$143=$O315,ROW(zesp!$R$91:$R$143)-ROW(zesp!$R$91)+1),COUNTIF($O$188:$O315,$O315)),COLUMNS($B$188:D315)))</f>
        <v/>
      </c>
      <c r="F315" s="192" t="str">
        <f t="shared" si="12"/>
        <v/>
      </c>
      <c r="H315" s="219" t="str">
        <f t="array" ref="H315">IF($O315="","",INDEX(tabelka_2,SMALL(IF(zesp!$R$91:$R$143=$O315,ROW(zesp!$R$91:$R$143)-ROW(zesp!$R$91)+1),COUNTIF($O$188:$O315,$O315)),COLUMNS($B$188:G315)))</f>
        <v/>
      </c>
      <c r="I315" s="192" t="str">
        <f t="array" ref="I315">IF(H315="","",IF(J315=1,VLOOKUP(H315,ch_skok,2),IF(J315=2,VLOOKUP(H315,ch_wzw,2))))</f>
        <v/>
      </c>
      <c r="J315" s="209">
        <v>1</v>
      </c>
      <c r="K315" s="220" t="str">
        <f t="array" ref="K315">IF($O315="","",INDEX(tabelka_2,SMALL(IF(zesp!$R$91:$R$143=$O315,ROW(zesp!$R$91:$R$143)-ROW(zesp!$R$91)+1),COUNTIF($O$188:$O315,$O315)),COLUMNS($B$188:K315)))</f>
        <v/>
      </c>
      <c r="L315" s="192" t="str">
        <f t="shared" si="15"/>
        <v/>
      </c>
      <c r="M315" s="221" t="str">
        <f t="array" ref="M315">IF($O315="","",INDEX(tabelka_2,SMALL(IF(zesp!$R$91:$R$143=$O315,ROW(zesp!$R$91:$R$143)-ROW(zesp!$R$91)+1),COUNTIF($O$188:$O315,$O315)),COLUMNS($B$188:M315)))</f>
        <v/>
      </c>
      <c r="N315" s="192" t="str">
        <f t="array" ref="N315">IF(OR(M315="",M315&gt;"4:38,20"),"",VLOOKUP(M315,ch_1000,2))</f>
        <v/>
      </c>
      <c r="O315" s="192" t="str">
        <f t="array" ref="O315">IF(ROWS($O$188:O315)&gt;COUNT(zesp!$R$91:$R$143),"",LARGE(zesp!$R$91:$R$143,ROWS($O$188:O315)))</f>
        <v/>
      </c>
      <c r="Q315" t="str">
        <f t="shared" si="14"/>
        <v/>
      </c>
    </row>
    <row r="316" spans="2:17">
      <c r="B316" s="192" t="str">
        <f t="array" ref="B316">IF(O316="","",RANK(O316,$O$188:$O$351,0))</f>
        <v/>
      </c>
      <c r="C316" s="334" t="str">
        <f t="array" ref="C316">IF($O316="","",INDEX(tabelka_2,SMALL(IF(zesp!$R$91:$R$143=$O316,ROW(zesp!$R$91:$R$143)-ROW(zesp!$R$91)+1),COUNTIF($O$188:$O316,$O316)),COLUMNS($B$188:C316)))</f>
        <v/>
      </c>
      <c r="D316" s="207"/>
      <c r="E316" s="220" t="str">
        <f t="array" ref="E316">IF($O316="","",INDEX(tabelka_2,SMALL(IF(zesp!$R$91:$R$143=$O316,ROW(zesp!$R$91:$R$143)-ROW(zesp!$R$91)+1),COUNTIF($O$188:$O316,$O316)),COLUMNS($B$188:D316)))</f>
        <v/>
      </c>
      <c r="F316" s="192" t="str">
        <f t="shared" ref="F316:F354" si="16">IF(OR(E316="",E316=0,E316&gt;11.4),"",VLOOKUP(E316,ch_60,2))</f>
        <v/>
      </c>
      <c r="H316" s="219" t="str">
        <f t="array" ref="H316">IF($O316="","",INDEX(tabelka_2,SMALL(IF(zesp!$R$91:$R$143=$O316,ROW(zesp!$R$91:$R$143)-ROW(zesp!$R$91)+1),COUNTIF($O$188:$O316,$O316)),COLUMNS($B$188:G316)))</f>
        <v/>
      </c>
      <c r="I316" s="192" t="str">
        <f t="array" ref="I316">IF(H316="","",IF(J316=1,VLOOKUP(H316,ch_skok,2),IF(J316=2,VLOOKUP(H316,ch_wzw,2))))</f>
        <v/>
      </c>
      <c r="J316" s="209">
        <v>1</v>
      </c>
      <c r="K316" s="220" t="str">
        <f t="array" ref="K316">IF($O316="","",INDEX(tabelka_2,SMALL(IF(zesp!$R$91:$R$143=$O316,ROW(zesp!$R$91:$R$143)-ROW(zesp!$R$91)+1),COUNTIF($O$188:$O316,$O316)),COLUMNS($B$188:K316)))</f>
        <v/>
      </c>
      <c r="L316" s="192" t="str">
        <f t="shared" ref="L316:L347" si="17">IF(OR(K316="",K316&lt;18),"",VLOOKUP(K316,ch_p,2))</f>
        <v/>
      </c>
      <c r="M316" s="221" t="str">
        <f t="array" ref="M316">IF($O316="","",INDEX(tabelka_2,SMALL(IF(zesp!$R$91:$R$143=$O316,ROW(zesp!$R$91:$R$143)-ROW(zesp!$R$91)+1),COUNTIF($O$188:$O316,$O316)),COLUMNS($B$188:M316)))</f>
        <v/>
      </c>
      <c r="N316" s="192" t="str">
        <f t="array" ref="N316">IF(OR(M316="",M316&gt;"4:38,20"),"",VLOOKUP(M316,ch_1000,2))</f>
        <v/>
      </c>
      <c r="O316" s="192" t="str">
        <f t="array" ref="O316">IF(ROWS($O$188:O316)&gt;COUNT(zesp!$R$91:$R$143),"",LARGE(zesp!$R$91:$R$143,ROWS($O$188:O316)))</f>
        <v/>
      </c>
      <c r="Q316" t="str">
        <f t="shared" si="14"/>
        <v/>
      </c>
    </row>
    <row r="317" spans="2:17">
      <c r="B317" s="192" t="str">
        <f t="array" ref="B317">IF(O317="","",RANK(O317,$O$188:$O$351,0))</f>
        <v/>
      </c>
      <c r="C317" s="334" t="str">
        <f t="array" ref="C317">IF($O317="","",INDEX(tabelka_2,SMALL(IF(zesp!$R$91:$R$143=$O317,ROW(zesp!$R$91:$R$143)-ROW(zesp!$R$91)+1),COUNTIF($O$188:$O317,$O317)),COLUMNS($B$188:C317)))</f>
        <v/>
      </c>
      <c r="D317" s="207"/>
      <c r="E317" s="220" t="str">
        <f t="array" ref="E317">IF($O317="","",INDEX(tabelka_2,SMALL(IF(zesp!$R$91:$R$143=$O317,ROW(zesp!$R$91:$R$143)-ROW(zesp!$R$91)+1),COUNTIF($O$188:$O317,$O317)),COLUMNS($B$188:D317)))</f>
        <v/>
      </c>
      <c r="F317" s="192" t="str">
        <f t="shared" si="16"/>
        <v/>
      </c>
      <c r="H317" s="219" t="str">
        <f t="array" ref="H317">IF($O317="","",INDEX(tabelka_2,SMALL(IF(zesp!$R$91:$R$143=$O317,ROW(zesp!$R$91:$R$143)-ROW(zesp!$R$91)+1),COUNTIF($O$188:$O317,$O317)),COLUMNS($B$188:G317)))</f>
        <v/>
      </c>
      <c r="I317" s="192" t="str">
        <f t="array" ref="I317">IF(H317="","",IF(J317=1,VLOOKUP(H317,ch_skok,2),IF(J317=2,VLOOKUP(H317,ch_wzw,2))))</f>
        <v/>
      </c>
      <c r="J317" s="209">
        <v>1</v>
      </c>
      <c r="K317" s="220" t="str">
        <f t="array" ref="K317">IF($O317="","",INDEX(tabelka_2,SMALL(IF(zesp!$R$91:$R$143=$O317,ROW(zesp!$R$91:$R$143)-ROW(zesp!$R$91)+1),COUNTIF($O$188:$O317,$O317)),COLUMNS($B$188:K317)))</f>
        <v/>
      </c>
      <c r="L317" s="192" t="str">
        <f t="shared" si="17"/>
        <v/>
      </c>
      <c r="M317" s="221" t="str">
        <f t="array" ref="M317">IF($O317="","",INDEX(tabelka_2,SMALL(IF(zesp!$R$91:$R$143=$O317,ROW(zesp!$R$91:$R$143)-ROW(zesp!$R$91)+1),COUNTIF($O$188:$O317,$O317)),COLUMNS($B$188:M317)))</f>
        <v/>
      </c>
      <c r="N317" s="192" t="str">
        <f t="array" ref="N317">IF(OR(M317="",M317&gt;"4:38,20"),"",VLOOKUP(M317,ch_1000,2))</f>
        <v/>
      </c>
      <c r="O317" s="192" t="str">
        <f t="array" ref="O317">IF(ROWS($O$188:O317)&gt;COUNT(zesp!$R$91:$R$143),"",LARGE(zesp!$R$91:$R$143,ROWS($O$188:O317)))</f>
        <v/>
      </c>
      <c r="Q317" t="str">
        <f t="shared" ref="Q317:Q380" si="18">IF(C317="","",1)</f>
        <v/>
      </c>
    </row>
    <row r="318" spans="2:17">
      <c r="B318" s="192" t="str">
        <f t="array" ref="B318">IF(O318="","",RANK(O318,$O$188:$O$351,0))</f>
        <v/>
      </c>
      <c r="C318" s="334" t="str">
        <f t="array" ref="C318">IF($O318="","",INDEX(tabelka_2,SMALL(IF(zesp!$R$91:$R$143=$O318,ROW(zesp!$R$91:$R$143)-ROW(zesp!$R$91)+1),COUNTIF($O$188:$O318,$O318)),COLUMNS($B$188:C318)))</f>
        <v/>
      </c>
      <c r="D318" s="207"/>
      <c r="E318" s="220" t="str">
        <f t="array" ref="E318">IF($O318="","",INDEX(tabelka_2,SMALL(IF(zesp!$R$91:$R$143=$O318,ROW(zesp!$R$91:$R$143)-ROW(zesp!$R$91)+1),COUNTIF($O$188:$O318,$O318)),COLUMNS($B$188:D318)))</f>
        <v/>
      </c>
      <c r="F318" s="192" t="str">
        <f t="shared" si="16"/>
        <v/>
      </c>
      <c r="H318" s="219" t="str">
        <f t="array" ref="H318">IF($O318="","",INDEX(tabelka_2,SMALL(IF(zesp!$R$91:$R$143=$O318,ROW(zesp!$R$91:$R$143)-ROW(zesp!$R$91)+1),COUNTIF($O$188:$O318,$O318)),COLUMNS($B$188:G318)))</f>
        <v/>
      </c>
      <c r="I318" s="192" t="str">
        <f t="array" ref="I318">IF(H318="","",IF(J318=1,VLOOKUP(H318,ch_skok,2),IF(J318=2,VLOOKUP(H318,ch_wzw,2))))</f>
        <v/>
      </c>
      <c r="J318" s="209">
        <v>1</v>
      </c>
      <c r="K318" s="220" t="str">
        <f t="array" ref="K318">IF($O318="","",INDEX(tabelka_2,SMALL(IF(zesp!$R$91:$R$143=$O318,ROW(zesp!$R$91:$R$143)-ROW(zesp!$R$91)+1),COUNTIF($O$188:$O318,$O318)),COLUMNS($B$188:K318)))</f>
        <v/>
      </c>
      <c r="L318" s="192" t="str">
        <f t="shared" si="17"/>
        <v/>
      </c>
      <c r="M318" s="221" t="str">
        <f t="array" ref="M318">IF($O318="","",INDEX(tabelka_2,SMALL(IF(zesp!$R$91:$R$143=$O318,ROW(zesp!$R$91:$R$143)-ROW(zesp!$R$91)+1),COUNTIF($O$188:$O318,$O318)),COLUMNS($B$188:M318)))</f>
        <v/>
      </c>
      <c r="N318" s="192" t="str">
        <f t="array" ref="N318">IF(OR(M318="",M318&gt;"4:38,20"),"",VLOOKUP(M318,ch_1000,2))</f>
        <v/>
      </c>
      <c r="O318" s="192" t="str">
        <f t="array" ref="O318">IF(ROWS($O$188:O318)&gt;COUNT(zesp!$R$91:$R$143),"",LARGE(zesp!$R$91:$R$143,ROWS($O$188:O318)))</f>
        <v/>
      </c>
      <c r="Q318" t="str">
        <f t="shared" si="18"/>
        <v/>
      </c>
    </row>
    <row r="319" spans="2:17">
      <c r="B319" s="192" t="str">
        <f t="array" ref="B319">IF(O319="","",RANK(O319,$O$188:$O$351,0))</f>
        <v/>
      </c>
      <c r="C319" s="334" t="str">
        <f t="array" ref="C319">IF($O319="","",INDEX(tabelka_2,SMALL(IF(zesp!$R$91:$R$143=$O319,ROW(zesp!$R$91:$R$143)-ROW(zesp!$R$91)+1),COUNTIF($O$188:$O319,$O319)),COLUMNS($B$188:C319)))</f>
        <v/>
      </c>
      <c r="D319" s="207"/>
      <c r="E319" s="220" t="str">
        <f t="array" ref="E319">IF($O319="","",INDEX(tabelka_2,SMALL(IF(zesp!$R$91:$R$143=$O319,ROW(zesp!$R$91:$R$143)-ROW(zesp!$R$91)+1),COUNTIF($O$188:$O319,$O319)),COLUMNS($B$188:D319)))</f>
        <v/>
      </c>
      <c r="F319" s="192" t="str">
        <f t="shared" si="16"/>
        <v/>
      </c>
      <c r="H319" s="219" t="str">
        <f t="array" ref="H319">IF($O319="","",INDEX(tabelka_2,SMALL(IF(zesp!$R$91:$R$143=$O319,ROW(zesp!$R$91:$R$143)-ROW(zesp!$R$91)+1),COUNTIF($O$188:$O319,$O319)),COLUMNS($B$188:G319)))</f>
        <v/>
      </c>
      <c r="I319" s="192" t="str">
        <f t="array" ref="I319">IF(H319="","",IF(J319=1,VLOOKUP(H319,ch_skok,2),IF(J319=2,VLOOKUP(H319,ch_wzw,2))))</f>
        <v/>
      </c>
      <c r="J319" s="209">
        <v>1</v>
      </c>
      <c r="K319" s="220" t="str">
        <f t="array" ref="K319">IF($O319="","",INDEX(tabelka_2,SMALL(IF(zesp!$R$91:$R$143=$O319,ROW(zesp!$R$91:$R$143)-ROW(zesp!$R$91)+1),COUNTIF($O$188:$O319,$O319)),COLUMNS($B$188:K319)))</f>
        <v/>
      </c>
      <c r="L319" s="192" t="str">
        <f t="shared" si="17"/>
        <v/>
      </c>
      <c r="M319" s="221" t="str">
        <f t="array" ref="M319">IF($O319="","",INDEX(tabelka_2,SMALL(IF(zesp!$R$91:$R$143=$O319,ROW(zesp!$R$91:$R$143)-ROW(zesp!$R$91)+1),COUNTIF($O$188:$O319,$O319)),COLUMNS($B$188:M319)))</f>
        <v/>
      </c>
      <c r="N319" s="192" t="str">
        <f t="array" ref="N319">IF(OR(M319="",M319&gt;"4:38,20"),"",VLOOKUP(M319,ch_1000,2))</f>
        <v/>
      </c>
      <c r="O319" s="192" t="str">
        <f t="array" ref="O319">IF(ROWS($O$188:O319)&gt;COUNT(zesp!$R$91:$R$143),"",LARGE(zesp!$R$91:$R$143,ROWS($O$188:O319)))</f>
        <v/>
      </c>
      <c r="Q319" t="str">
        <f t="shared" si="18"/>
        <v/>
      </c>
    </row>
    <row r="320" spans="2:17">
      <c r="B320" s="192" t="str">
        <f t="array" ref="B320">IF(O320="","",RANK(O320,$O$188:$O$351,0))</f>
        <v/>
      </c>
      <c r="C320" s="334" t="str">
        <f t="array" ref="C320">IF($O320="","",INDEX(tabelka_2,SMALL(IF(zesp!$R$91:$R$143=$O320,ROW(zesp!$R$91:$R$143)-ROW(zesp!$R$91)+1),COUNTIF($O$188:$O320,$O320)),COLUMNS($B$188:C320)))</f>
        <v/>
      </c>
      <c r="D320" s="207"/>
      <c r="E320" s="220" t="str">
        <f t="array" ref="E320">IF($O320="","",INDEX(tabelka_2,SMALL(IF(zesp!$R$91:$R$143=$O320,ROW(zesp!$R$91:$R$143)-ROW(zesp!$R$91)+1),COUNTIF($O$188:$O320,$O320)),COLUMNS($B$188:D320)))</f>
        <v/>
      </c>
      <c r="F320" s="192" t="str">
        <f t="shared" si="16"/>
        <v/>
      </c>
      <c r="H320" s="219" t="str">
        <f t="array" ref="H320">IF($O320="","",INDEX(tabelka_2,SMALL(IF(zesp!$R$91:$R$143=$O320,ROW(zesp!$R$91:$R$143)-ROW(zesp!$R$91)+1),COUNTIF($O$188:$O320,$O320)),COLUMNS($B$188:G320)))</f>
        <v/>
      </c>
      <c r="I320" s="192" t="str">
        <f t="array" ref="I320">IF(H320="","",IF(J320=1,VLOOKUP(H320,ch_skok,2),IF(J320=2,VLOOKUP(H320,ch_wzw,2))))</f>
        <v/>
      </c>
      <c r="J320" s="209">
        <v>1</v>
      </c>
      <c r="K320" s="220" t="str">
        <f t="array" ref="K320">IF($O320="","",INDEX(tabelka_2,SMALL(IF(zesp!$R$91:$R$143=$O320,ROW(zesp!$R$91:$R$143)-ROW(zesp!$R$91)+1),COUNTIF($O$188:$O320,$O320)),COLUMNS($B$188:K320)))</f>
        <v/>
      </c>
      <c r="L320" s="192" t="str">
        <f t="shared" si="17"/>
        <v/>
      </c>
      <c r="M320" s="221" t="str">
        <f t="array" ref="M320">IF($O320="","",INDEX(tabelka_2,SMALL(IF(zesp!$R$91:$R$143=$O320,ROW(zesp!$R$91:$R$143)-ROW(zesp!$R$91)+1),COUNTIF($O$188:$O320,$O320)),COLUMNS($B$188:M320)))</f>
        <v/>
      </c>
      <c r="N320" s="192" t="str">
        <f t="array" ref="N320">IF(OR(M320="",M320&gt;"4:38,20"),"",VLOOKUP(M320,ch_1000,2))</f>
        <v/>
      </c>
      <c r="O320" s="192" t="str">
        <f t="array" ref="O320">IF(ROWS($O$188:O320)&gt;COUNT(zesp!$R$91:$R$143),"",LARGE(zesp!$R$91:$R$143,ROWS($O$188:O320)))</f>
        <v/>
      </c>
      <c r="Q320" t="str">
        <f t="shared" si="18"/>
        <v/>
      </c>
    </row>
    <row r="321" spans="2:17">
      <c r="B321" s="192" t="str">
        <f t="array" ref="B321">IF(O321="","",RANK(O321,$O$188:$O$351,0))</f>
        <v/>
      </c>
      <c r="C321" s="334" t="str">
        <f t="array" ref="C321">IF($O321="","",INDEX(tabelka_2,SMALL(IF(zesp!$R$91:$R$143=$O321,ROW(zesp!$R$91:$R$143)-ROW(zesp!$R$91)+1),COUNTIF($O$188:$O321,$O321)),COLUMNS($B$188:C321)))</f>
        <v/>
      </c>
      <c r="D321" s="207"/>
      <c r="E321" s="220" t="str">
        <f t="array" ref="E321">IF($O321="","",INDEX(tabelka_2,SMALL(IF(zesp!$R$91:$R$143=$O321,ROW(zesp!$R$91:$R$143)-ROW(zesp!$R$91)+1),COUNTIF($O$188:$O321,$O321)),COLUMNS($B$188:D321)))</f>
        <v/>
      </c>
      <c r="F321" s="192" t="str">
        <f t="shared" si="16"/>
        <v/>
      </c>
      <c r="H321" s="219" t="str">
        <f t="array" ref="H321">IF($O321="","",INDEX(tabelka_2,SMALL(IF(zesp!$R$91:$R$143=$O321,ROW(zesp!$R$91:$R$143)-ROW(zesp!$R$91)+1),COUNTIF($O$188:$O321,$O321)),COLUMNS($B$188:G321)))</f>
        <v/>
      </c>
      <c r="I321" s="192" t="str">
        <f t="array" ref="I321">IF(H321="","",IF(J321=1,VLOOKUP(H321,ch_skok,2),IF(J321=2,VLOOKUP(H321,ch_wzw,2))))</f>
        <v/>
      </c>
      <c r="J321" s="209">
        <v>1</v>
      </c>
      <c r="K321" s="220" t="str">
        <f t="array" ref="K321">IF($O321="","",INDEX(tabelka_2,SMALL(IF(zesp!$R$91:$R$143=$O321,ROW(zesp!$R$91:$R$143)-ROW(zesp!$R$91)+1),COUNTIF($O$188:$O321,$O321)),COLUMNS($B$188:K321)))</f>
        <v/>
      </c>
      <c r="L321" s="192" t="str">
        <f t="shared" si="17"/>
        <v/>
      </c>
      <c r="M321" s="221" t="str">
        <f t="array" ref="M321">IF($O321="","",INDEX(tabelka_2,SMALL(IF(zesp!$R$91:$R$143=$O321,ROW(zesp!$R$91:$R$143)-ROW(zesp!$R$91)+1),COUNTIF($O$188:$O321,$O321)),COLUMNS($B$188:M321)))</f>
        <v/>
      </c>
      <c r="N321" s="192" t="str">
        <f t="array" ref="N321">IF(OR(M321="",M321&gt;"4:38,20"),"",VLOOKUP(M321,ch_1000,2))</f>
        <v/>
      </c>
      <c r="O321" s="192" t="str">
        <f t="array" ref="O321">IF(ROWS($O$188:O321)&gt;COUNT(zesp!$R$91:$R$143),"",LARGE(zesp!$R$91:$R$143,ROWS($O$188:O321)))</f>
        <v/>
      </c>
      <c r="Q321" t="str">
        <f t="shared" si="18"/>
        <v/>
      </c>
    </row>
    <row r="322" spans="2:17">
      <c r="B322" s="192" t="str">
        <f t="array" ref="B322">IF(O322="","",RANK(O322,$O$188:$O$351,0))</f>
        <v/>
      </c>
      <c r="C322" s="334" t="str">
        <f t="array" ref="C322">IF($O322="","",INDEX(tabelka_2,SMALL(IF(zesp!$R$91:$R$143=$O322,ROW(zesp!$R$91:$R$143)-ROW(zesp!$R$91)+1),COUNTIF($O$188:$O322,$O322)),COLUMNS($B$188:C322)))</f>
        <v/>
      </c>
      <c r="D322" s="207"/>
      <c r="E322" s="220" t="str">
        <f t="array" ref="E322">IF($O322="","",INDEX(tabelka_2,SMALL(IF(zesp!$R$91:$R$143=$O322,ROW(zesp!$R$91:$R$143)-ROW(zesp!$R$91)+1),COUNTIF($O$188:$O322,$O322)),COLUMNS($B$188:D322)))</f>
        <v/>
      </c>
      <c r="F322" s="192" t="str">
        <f t="shared" si="16"/>
        <v/>
      </c>
      <c r="H322" s="219" t="str">
        <f t="array" ref="H322">IF($O322="","",INDEX(tabelka_2,SMALL(IF(zesp!$R$91:$R$143=$O322,ROW(zesp!$R$91:$R$143)-ROW(zesp!$R$91)+1),COUNTIF($O$188:$O322,$O322)),COLUMNS($B$188:G322)))</f>
        <v/>
      </c>
      <c r="I322" s="192" t="str">
        <f t="array" ref="I322">IF(H322="","",IF(J322=1,VLOOKUP(H322,ch_skok,2),IF(J322=2,VLOOKUP(H322,ch_wzw,2))))</f>
        <v/>
      </c>
      <c r="J322" s="209">
        <v>1</v>
      </c>
      <c r="K322" s="220" t="str">
        <f t="array" ref="K322">IF($O322="","",INDEX(tabelka_2,SMALL(IF(zesp!$R$91:$R$143=$O322,ROW(zesp!$R$91:$R$143)-ROW(zesp!$R$91)+1),COUNTIF($O$188:$O322,$O322)),COLUMNS($B$188:K322)))</f>
        <v/>
      </c>
      <c r="L322" s="192" t="str">
        <f t="shared" si="17"/>
        <v/>
      </c>
      <c r="M322" s="221" t="str">
        <f t="array" ref="M322">IF($O322="","",INDEX(tabelka_2,SMALL(IF(zesp!$R$91:$R$143=$O322,ROW(zesp!$R$91:$R$143)-ROW(zesp!$R$91)+1),COUNTIF($O$188:$O322,$O322)),COLUMNS($B$188:M322)))</f>
        <v/>
      </c>
      <c r="N322" s="192" t="str">
        <f t="array" ref="N322">IF(OR(M322="",M322&gt;"4:38,20"),"",VLOOKUP(M322,ch_1000,2))</f>
        <v/>
      </c>
      <c r="O322" s="192" t="str">
        <f t="array" ref="O322">IF(ROWS($O$188:O322)&gt;COUNT(zesp!$R$91:$R$143),"",LARGE(zesp!$R$91:$R$143,ROWS($O$188:O322)))</f>
        <v/>
      </c>
      <c r="Q322" t="str">
        <f t="shared" si="18"/>
        <v/>
      </c>
    </row>
    <row r="323" spans="2:17">
      <c r="B323" s="192" t="str">
        <f t="array" ref="B323">IF(O323="","",RANK(O323,$O$188:$O$351,0))</f>
        <v/>
      </c>
      <c r="C323" s="334" t="str">
        <f t="array" ref="C323">IF($O323="","",INDEX(tabelka_2,SMALL(IF(zesp!$R$91:$R$143=$O323,ROW(zesp!$R$91:$R$143)-ROW(zesp!$R$91)+1),COUNTIF($O$188:$O323,$O323)),COLUMNS($B$188:C323)))</f>
        <v/>
      </c>
      <c r="D323" s="207"/>
      <c r="E323" s="220" t="str">
        <f t="array" ref="E323">IF($O323="","",INDEX(tabelka_2,SMALL(IF(zesp!$R$91:$R$143=$O323,ROW(zesp!$R$91:$R$143)-ROW(zesp!$R$91)+1),COUNTIF($O$188:$O323,$O323)),COLUMNS($B$188:D323)))</f>
        <v/>
      </c>
      <c r="F323" s="192" t="str">
        <f t="shared" si="16"/>
        <v/>
      </c>
      <c r="H323" s="219" t="str">
        <f t="array" ref="H323">IF($O323="","",INDEX(tabelka_2,SMALL(IF(zesp!$R$91:$R$143=$O323,ROW(zesp!$R$91:$R$143)-ROW(zesp!$R$91)+1),COUNTIF($O$188:$O323,$O323)),COLUMNS($B$188:G323)))</f>
        <v/>
      </c>
      <c r="I323" s="192" t="str">
        <f t="array" ref="I323">IF(H323="","",IF(J323=1,VLOOKUP(H323,ch_skok,2),IF(J323=2,VLOOKUP(H323,ch_wzw,2))))</f>
        <v/>
      </c>
      <c r="J323" s="209">
        <v>1</v>
      </c>
      <c r="K323" s="220" t="str">
        <f t="array" ref="K323">IF($O323="","",INDEX(tabelka_2,SMALL(IF(zesp!$R$91:$R$143=$O323,ROW(zesp!$R$91:$R$143)-ROW(zesp!$R$91)+1),COUNTIF($O$188:$O323,$O323)),COLUMNS($B$188:K323)))</f>
        <v/>
      </c>
      <c r="L323" s="192" t="str">
        <f t="shared" si="17"/>
        <v/>
      </c>
      <c r="M323" s="221" t="str">
        <f t="array" ref="M323">IF($O323="","",INDEX(tabelka_2,SMALL(IF(zesp!$R$91:$R$143=$O323,ROW(zesp!$R$91:$R$143)-ROW(zesp!$R$91)+1),COUNTIF($O$188:$O323,$O323)),COLUMNS($B$188:M323)))</f>
        <v/>
      </c>
      <c r="N323" s="192" t="str">
        <f t="array" ref="N323">IF(OR(M323="",M323&gt;"4:38,20"),"",VLOOKUP(M323,ch_1000,2))</f>
        <v/>
      </c>
      <c r="O323" s="192" t="str">
        <f t="array" ref="O323">IF(ROWS($O$188:O323)&gt;COUNT(zesp!$R$91:$R$143),"",LARGE(zesp!$R$91:$R$143,ROWS($O$188:O323)))</f>
        <v/>
      </c>
      <c r="Q323" t="str">
        <f t="shared" si="18"/>
        <v/>
      </c>
    </row>
    <row r="324" spans="2:17">
      <c r="B324" s="192" t="str">
        <f t="array" ref="B324">IF(O324="","",RANK(O324,$O$188:$O$351,0))</f>
        <v/>
      </c>
      <c r="C324" s="334" t="str">
        <f t="array" ref="C324">IF($O324="","",INDEX(tabelka_2,SMALL(IF(zesp!$R$91:$R$143=$O324,ROW(zesp!$R$91:$R$143)-ROW(zesp!$R$91)+1),COUNTIF($O$188:$O324,$O324)),COLUMNS($B$188:C324)))</f>
        <v/>
      </c>
      <c r="D324" s="207"/>
      <c r="E324" s="220" t="str">
        <f t="array" ref="E324">IF($O324="","",INDEX(tabelka_2,SMALL(IF(zesp!$R$91:$R$143=$O324,ROW(zesp!$R$91:$R$143)-ROW(zesp!$R$91)+1),COUNTIF($O$188:$O324,$O324)),COLUMNS($B$188:D324)))</f>
        <v/>
      </c>
      <c r="F324" s="192" t="str">
        <f t="shared" si="16"/>
        <v/>
      </c>
      <c r="H324" s="219" t="str">
        <f t="array" ref="H324">IF($O324="","",INDEX(tabelka_2,SMALL(IF(zesp!$R$91:$R$143=$O324,ROW(zesp!$R$91:$R$143)-ROW(zesp!$R$91)+1),COUNTIF($O$188:$O324,$O324)),COLUMNS($B$188:G324)))</f>
        <v/>
      </c>
      <c r="I324" s="192" t="str">
        <f t="array" ref="I324">IF(H324="","",IF(J324=1,VLOOKUP(H324,ch_skok,2),IF(J324=2,VLOOKUP(H324,ch_wzw,2))))</f>
        <v/>
      </c>
      <c r="J324" s="209">
        <v>1</v>
      </c>
      <c r="K324" s="220" t="str">
        <f t="array" ref="K324">IF($O324="","",INDEX(tabelka_2,SMALL(IF(zesp!$R$91:$R$143=$O324,ROW(zesp!$R$91:$R$143)-ROW(zesp!$R$91)+1),COUNTIF($O$188:$O324,$O324)),COLUMNS($B$188:K324)))</f>
        <v/>
      </c>
      <c r="L324" s="192" t="str">
        <f t="shared" si="17"/>
        <v/>
      </c>
      <c r="M324" s="221" t="str">
        <f t="array" ref="M324">IF($O324="","",INDEX(tabelka_2,SMALL(IF(zesp!$R$91:$R$143=$O324,ROW(zesp!$R$91:$R$143)-ROW(zesp!$R$91)+1),COUNTIF($O$188:$O324,$O324)),COLUMNS($B$188:M324)))</f>
        <v/>
      </c>
      <c r="N324" s="192" t="str">
        <f t="array" ref="N324">IF(OR(M324="",M324&gt;"4:38,20"),"",VLOOKUP(M324,ch_1000,2))</f>
        <v/>
      </c>
      <c r="O324" s="192" t="str">
        <f t="array" ref="O324">IF(ROWS($O$188:O324)&gt;COUNT(zesp!$R$91:$R$143),"",LARGE(zesp!$R$91:$R$143,ROWS($O$188:O324)))</f>
        <v/>
      </c>
      <c r="Q324" t="str">
        <f t="shared" si="18"/>
        <v/>
      </c>
    </row>
    <row r="325" spans="2:17">
      <c r="B325" s="192" t="str">
        <f t="array" ref="B325">IF(O325="","",RANK(O325,$O$188:$O$351,0))</f>
        <v/>
      </c>
      <c r="C325" s="334" t="str">
        <f t="array" ref="C325">IF($O325="","",INDEX(tabelka_2,SMALL(IF(zesp!$R$91:$R$143=$O325,ROW(zesp!$R$91:$R$143)-ROW(zesp!$R$91)+1),COUNTIF($O$188:$O325,$O325)),COLUMNS($B$188:C325)))</f>
        <v/>
      </c>
      <c r="D325" s="207"/>
      <c r="E325" s="220" t="str">
        <f t="array" ref="E325">IF($O325="","",INDEX(tabelka_2,SMALL(IF(zesp!$R$91:$R$143=$O325,ROW(zesp!$R$91:$R$143)-ROW(zesp!$R$91)+1),COUNTIF($O$188:$O325,$O325)),COLUMNS($B$188:D325)))</f>
        <v/>
      </c>
      <c r="F325" s="192" t="str">
        <f t="shared" si="16"/>
        <v/>
      </c>
      <c r="H325" s="219" t="str">
        <f t="array" ref="H325">IF($O325="","",INDEX(tabelka_2,SMALL(IF(zesp!$R$91:$R$143=$O325,ROW(zesp!$R$91:$R$143)-ROW(zesp!$R$91)+1),COUNTIF($O$188:$O325,$O325)),COLUMNS($B$188:G325)))</f>
        <v/>
      </c>
      <c r="I325" s="192" t="str">
        <f t="array" ref="I325">IF(H325="","",IF(J325=1,VLOOKUP(H325,ch_skok,2),IF(J325=2,VLOOKUP(H325,ch_wzw,2))))</f>
        <v/>
      </c>
      <c r="J325" s="209">
        <v>1</v>
      </c>
      <c r="K325" s="220" t="str">
        <f t="array" ref="K325">IF($O325="","",INDEX(tabelka_2,SMALL(IF(zesp!$R$91:$R$143=$O325,ROW(zesp!$R$91:$R$143)-ROW(zesp!$R$91)+1),COUNTIF($O$188:$O325,$O325)),COLUMNS($B$188:K325)))</f>
        <v/>
      </c>
      <c r="L325" s="192" t="str">
        <f t="shared" si="17"/>
        <v/>
      </c>
      <c r="M325" s="221" t="str">
        <f t="array" ref="M325">IF($O325="","",INDEX(tabelka_2,SMALL(IF(zesp!$R$91:$R$143=$O325,ROW(zesp!$R$91:$R$143)-ROW(zesp!$R$91)+1),COUNTIF($O$188:$O325,$O325)),COLUMNS($B$188:M325)))</f>
        <v/>
      </c>
      <c r="N325" s="192" t="str">
        <f t="array" ref="N325">IF(OR(M325="",M325&gt;"4:38,20"),"",VLOOKUP(M325,ch_1000,2))</f>
        <v/>
      </c>
      <c r="O325" s="192" t="str">
        <f t="array" ref="O325">IF(ROWS($O$188:O325)&gt;COUNT(zesp!$R$91:$R$143),"",LARGE(zesp!$R$91:$R$143,ROWS($O$188:O325)))</f>
        <v/>
      </c>
      <c r="Q325" t="str">
        <f t="shared" si="18"/>
        <v/>
      </c>
    </row>
    <row r="326" spans="2:17">
      <c r="B326" s="192" t="str">
        <f t="array" ref="B326">IF(O326="","",RANK(O326,$O$188:$O$351,0))</f>
        <v/>
      </c>
      <c r="C326" s="334" t="str">
        <f t="array" ref="C326">IF($O326="","",INDEX(tabelka_2,SMALL(IF(zesp!$R$91:$R$143=$O326,ROW(zesp!$R$91:$R$143)-ROW(zesp!$R$91)+1),COUNTIF($O$188:$O326,$O326)),COLUMNS($B$188:C326)))</f>
        <v/>
      </c>
      <c r="D326" s="207"/>
      <c r="E326" s="220" t="str">
        <f t="array" ref="E326">IF($O326="","",INDEX(tabelka_2,SMALL(IF(zesp!$R$91:$R$143=$O326,ROW(zesp!$R$91:$R$143)-ROW(zesp!$R$91)+1),COUNTIF($O$188:$O326,$O326)),COLUMNS($B$188:D326)))</f>
        <v/>
      </c>
      <c r="F326" s="192" t="str">
        <f t="shared" si="16"/>
        <v/>
      </c>
      <c r="H326" s="219" t="str">
        <f t="array" ref="H326">IF($O326="","",INDEX(tabelka_2,SMALL(IF(zesp!$R$91:$R$143=$O326,ROW(zesp!$R$91:$R$143)-ROW(zesp!$R$91)+1),COUNTIF($O$188:$O326,$O326)),COLUMNS($B$188:G326)))</f>
        <v/>
      </c>
      <c r="I326" s="192" t="str">
        <f t="array" ref="I326">IF(H326="","",IF(J326=1,VLOOKUP(H326,ch_skok,2),IF(J326=2,VLOOKUP(H326,ch_wzw,2))))</f>
        <v/>
      </c>
      <c r="J326" s="209">
        <v>1</v>
      </c>
      <c r="K326" s="220" t="str">
        <f t="array" ref="K326">IF($O326="","",INDEX(tabelka_2,SMALL(IF(zesp!$R$91:$R$143=$O326,ROW(zesp!$R$91:$R$143)-ROW(zesp!$R$91)+1),COUNTIF($O$188:$O326,$O326)),COLUMNS($B$188:K326)))</f>
        <v/>
      </c>
      <c r="L326" s="192" t="str">
        <f t="shared" si="17"/>
        <v/>
      </c>
      <c r="M326" s="221" t="str">
        <f t="array" ref="M326">IF($O326="","",INDEX(tabelka_2,SMALL(IF(zesp!$R$91:$R$143=$O326,ROW(zesp!$R$91:$R$143)-ROW(zesp!$R$91)+1),COUNTIF($O$188:$O326,$O326)),COLUMNS($B$188:M326)))</f>
        <v/>
      </c>
      <c r="N326" s="192" t="str">
        <f t="array" ref="N326">IF(OR(M326="",M326&gt;"4:38,20"),"",VLOOKUP(M326,ch_1000,2))</f>
        <v/>
      </c>
      <c r="O326" s="192" t="str">
        <f t="array" ref="O326">IF(ROWS($O$188:O326)&gt;COUNT(zesp!$R$91:$R$143),"",LARGE(zesp!$R$91:$R$143,ROWS($O$188:O326)))</f>
        <v/>
      </c>
      <c r="Q326" t="str">
        <f t="shared" si="18"/>
        <v/>
      </c>
    </row>
    <row r="327" spans="2:17">
      <c r="B327" s="192" t="str">
        <f t="array" ref="B327">IF(O327="","",RANK(O327,$O$188:$O$351,0))</f>
        <v/>
      </c>
      <c r="C327" s="334" t="str">
        <f t="array" ref="C327">IF($O327="","",INDEX(tabelka_2,SMALL(IF(zesp!$R$91:$R$143=$O327,ROW(zesp!$R$91:$R$143)-ROW(zesp!$R$91)+1),COUNTIF($O$188:$O327,$O327)),COLUMNS($B$188:C327)))</f>
        <v/>
      </c>
      <c r="D327" s="207"/>
      <c r="E327" s="220" t="str">
        <f t="array" ref="E327">IF($O327="","",INDEX(tabelka_2,SMALL(IF(zesp!$R$91:$R$143=$O327,ROW(zesp!$R$91:$R$143)-ROW(zesp!$R$91)+1),COUNTIF($O$188:$O327,$O327)),COLUMNS($B$188:D327)))</f>
        <v/>
      </c>
      <c r="F327" s="192" t="str">
        <f t="shared" si="16"/>
        <v/>
      </c>
      <c r="H327" s="219" t="str">
        <f t="array" ref="H327">IF($O327="","",INDEX(tabelka_2,SMALL(IF(zesp!$R$91:$R$143=$O327,ROW(zesp!$R$91:$R$143)-ROW(zesp!$R$91)+1),COUNTIF($O$188:$O327,$O327)),COLUMNS($B$188:G327)))</f>
        <v/>
      </c>
      <c r="I327" s="192" t="str">
        <f t="array" ref="I327">IF(H327="","",IF(J327=1,VLOOKUP(H327,ch_skok,2),IF(J327=2,VLOOKUP(H327,ch_wzw,2))))</f>
        <v/>
      </c>
      <c r="J327" s="209">
        <v>1</v>
      </c>
      <c r="K327" s="220" t="str">
        <f t="array" ref="K327">IF($O327="","",INDEX(tabelka_2,SMALL(IF(zesp!$R$91:$R$143=$O327,ROW(zesp!$R$91:$R$143)-ROW(zesp!$R$91)+1),COUNTIF($O$188:$O327,$O327)),COLUMNS($B$188:K327)))</f>
        <v/>
      </c>
      <c r="L327" s="192" t="str">
        <f t="shared" si="17"/>
        <v/>
      </c>
      <c r="M327" s="221" t="str">
        <f t="array" ref="M327">IF($O327="","",INDEX(tabelka_2,SMALL(IF(zesp!$R$91:$R$143=$O327,ROW(zesp!$R$91:$R$143)-ROW(zesp!$R$91)+1),COUNTIF($O$188:$O327,$O327)),COLUMNS($B$188:M327)))</f>
        <v/>
      </c>
      <c r="N327" s="192" t="str">
        <f t="array" ref="N327">IF(OR(M327="",M327&gt;"4:38,20"),"",VLOOKUP(M327,ch_1000,2))</f>
        <v/>
      </c>
      <c r="O327" s="192" t="str">
        <f t="array" ref="O327">IF(ROWS($O$188:O327)&gt;COUNT(zesp!$R$91:$R$143),"",LARGE(zesp!$R$91:$R$143,ROWS($O$188:O327)))</f>
        <v/>
      </c>
      <c r="Q327" t="str">
        <f t="shared" si="18"/>
        <v/>
      </c>
    </row>
    <row r="328" spans="2:17">
      <c r="B328" s="192" t="str">
        <f t="array" ref="B328">IF(O328="","",RANK(O328,$O$188:$O$351,0))</f>
        <v/>
      </c>
      <c r="C328" s="334" t="str">
        <f t="array" ref="C328">IF($O328="","",INDEX(tabelka_2,SMALL(IF(zesp!$R$91:$R$143=$O328,ROW(zesp!$R$91:$R$143)-ROW(zesp!$R$91)+1),COUNTIF($O$188:$O328,$O328)),COLUMNS($B$188:C328)))</f>
        <v/>
      </c>
      <c r="D328" s="207"/>
      <c r="E328" s="220" t="str">
        <f t="array" ref="E328">IF($O328="","",INDEX(tabelka_2,SMALL(IF(zesp!$R$91:$R$143=$O328,ROW(zesp!$R$91:$R$143)-ROW(zesp!$R$91)+1),COUNTIF($O$188:$O328,$O328)),COLUMNS($B$188:D328)))</f>
        <v/>
      </c>
      <c r="F328" s="192" t="str">
        <f t="shared" si="16"/>
        <v/>
      </c>
      <c r="H328" s="219" t="str">
        <f t="array" ref="H328">IF($O328="","",INDEX(tabelka_2,SMALL(IF(zesp!$R$91:$R$143=$O328,ROW(zesp!$R$91:$R$143)-ROW(zesp!$R$91)+1),COUNTIF($O$188:$O328,$O328)),COLUMNS($B$188:G328)))</f>
        <v/>
      </c>
      <c r="I328" s="192" t="str">
        <f t="array" ref="I328">IF(H328="","",IF(J328=1,VLOOKUP(H328,ch_skok,2),IF(J328=2,VLOOKUP(H328,ch_wzw,2))))</f>
        <v/>
      </c>
      <c r="J328" s="209">
        <v>1</v>
      </c>
      <c r="K328" s="220" t="str">
        <f t="array" ref="K328">IF($O328="","",INDEX(tabelka_2,SMALL(IF(zesp!$R$91:$R$143=$O328,ROW(zesp!$R$91:$R$143)-ROW(zesp!$R$91)+1),COUNTIF($O$188:$O328,$O328)),COLUMNS($B$188:K328)))</f>
        <v/>
      </c>
      <c r="L328" s="192" t="str">
        <f t="shared" si="17"/>
        <v/>
      </c>
      <c r="M328" s="221" t="str">
        <f t="array" ref="M328">IF($O328="","",INDEX(tabelka_2,SMALL(IF(zesp!$R$91:$R$143=$O328,ROW(zesp!$R$91:$R$143)-ROW(zesp!$R$91)+1),COUNTIF($O$188:$O328,$O328)),COLUMNS($B$188:M328)))</f>
        <v/>
      </c>
      <c r="N328" s="192" t="str">
        <f t="array" ref="N328">IF(OR(M328="",M328&gt;"4:38,20"),"",VLOOKUP(M328,ch_1000,2))</f>
        <v/>
      </c>
      <c r="O328" s="192" t="str">
        <f t="array" ref="O328">IF(ROWS($O$188:O328)&gt;COUNT(zesp!$R$91:$R$143),"",LARGE(zesp!$R$91:$R$143,ROWS($O$188:O328)))</f>
        <v/>
      </c>
      <c r="Q328" t="str">
        <f t="shared" si="18"/>
        <v/>
      </c>
    </row>
    <row r="329" spans="2:17">
      <c r="B329" s="192" t="str">
        <f t="array" ref="B329">IF(O329="","",RANK(O329,$O$188:$O$351,0))</f>
        <v/>
      </c>
      <c r="C329" s="334" t="str">
        <f t="array" ref="C329">IF($O329="","",INDEX(tabelka_2,SMALL(IF(zesp!$R$91:$R$143=$O329,ROW(zesp!$R$91:$R$143)-ROW(zesp!$R$91)+1),COUNTIF($O$188:$O329,$O329)),COLUMNS($B$188:C329)))</f>
        <v/>
      </c>
      <c r="D329" s="207"/>
      <c r="E329" s="220" t="str">
        <f t="array" ref="E329">IF($O329="","",INDEX(tabelka_2,SMALL(IF(zesp!$R$91:$R$143=$O329,ROW(zesp!$R$91:$R$143)-ROW(zesp!$R$91)+1),COUNTIF($O$188:$O329,$O329)),COLUMNS($B$188:D329)))</f>
        <v/>
      </c>
      <c r="F329" s="192" t="str">
        <f t="shared" si="16"/>
        <v/>
      </c>
      <c r="H329" s="219" t="str">
        <f t="array" ref="H329">IF($O329="","",INDEX(tabelka_2,SMALL(IF(zesp!$R$91:$R$143=$O329,ROW(zesp!$R$91:$R$143)-ROW(zesp!$R$91)+1),COUNTIF($O$188:$O329,$O329)),COLUMNS($B$188:G329)))</f>
        <v/>
      </c>
      <c r="I329" s="192" t="str">
        <f t="array" ref="I329">IF(H329="","",IF(J329=1,VLOOKUP(H329,ch_skok,2),IF(J329=2,VLOOKUP(H329,ch_wzw,2))))</f>
        <v/>
      </c>
      <c r="J329" s="209">
        <v>1</v>
      </c>
      <c r="K329" s="220" t="str">
        <f t="array" ref="K329">IF($O329="","",INDEX(tabelka_2,SMALL(IF(zesp!$R$91:$R$143=$O329,ROW(zesp!$R$91:$R$143)-ROW(zesp!$R$91)+1),COUNTIF($O$188:$O329,$O329)),COLUMNS($B$188:K329)))</f>
        <v/>
      </c>
      <c r="L329" s="192" t="str">
        <f t="shared" si="17"/>
        <v/>
      </c>
      <c r="M329" s="221" t="str">
        <f t="array" ref="M329">IF($O329="","",INDEX(tabelka_2,SMALL(IF(zesp!$R$91:$R$143=$O329,ROW(zesp!$R$91:$R$143)-ROW(zesp!$R$91)+1),COUNTIF($O$188:$O329,$O329)),COLUMNS($B$188:M329)))</f>
        <v/>
      </c>
      <c r="N329" s="192" t="str">
        <f t="array" ref="N329">IF(OR(M329="",M329&gt;"4:38,20"),"",VLOOKUP(M329,ch_1000,2))</f>
        <v/>
      </c>
      <c r="O329" s="192" t="str">
        <f t="array" ref="O329">IF(ROWS($O$188:O329)&gt;COUNT(zesp!$R$91:$R$143),"",LARGE(zesp!$R$91:$R$143,ROWS($O$188:O329)))</f>
        <v/>
      </c>
      <c r="Q329" t="str">
        <f t="shared" si="18"/>
        <v/>
      </c>
    </row>
    <row r="330" spans="2:17">
      <c r="B330" s="192" t="str">
        <f t="array" ref="B330">IF(O330="","",RANK(O330,$O$188:$O$351,0))</f>
        <v/>
      </c>
      <c r="C330" s="334" t="str">
        <f t="array" ref="C330">IF($O330="","",INDEX(tabelka_2,SMALL(IF(zesp!$R$91:$R$143=$O330,ROW(zesp!$R$91:$R$143)-ROW(zesp!$R$91)+1),COUNTIF($O$188:$O330,$O330)),COLUMNS($B$188:C330)))</f>
        <v/>
      </c>
      <c r="D330" s="207"/>
      <c r="E330" s="220" t="str">
        <f t="array" ref="E330">IF($O330="","",INDEX(tabelka_2,SMALL(IF(zesp!$R$91:$R$143=$O330,ROW(zesp!$R$91:$R$143)-ROW(zesp!$R$91)+1),COUNTIF($O$188:$O330,$O330)),COLUMNS($B$188:D330)))</f>
        <v/>
      </c>
      <c r="F330" s="192" t="str">
        <f t="shared" si="16"/>
        <v/>
      </c>
      <c r="H330" s="219" t="str">
        <f t="array" ref="H330">IF($O330="","",INDEX(tabelka_2,SMALL(IF(zesp!$R$91:$R$143=$O330,ROW(zesp!$R$91:$R$143)-ROW(zesp!$R$91)+1),COUNTIF($O$188:$O330,$O330)),COLUMNS($B$188:G330)))</f>
        <v/>
      </c>
      <c r="I330" s="192" t="str">
        <f t="array" ref="I330">IF(H330="","",IF(J330=1,VLOOKUP(H330,ch_skok,2),IF(J330=2,VLOOKUP(H330,ch_wzw,2))))</f>
        <v/>
      </c>
      <c r="J330" s="209">
        <v>1</v>
      </c>
      <c r="K330" s="220" t="str">
        <f t="array" ref="K330">IF($O330="","",INDEX(tabelka_2,SMALL(IF(zesp!$R$91:$R$143=$O330,ROW(zesp!$R$91:$R$143)-ROW(zesp!$R$91)+1),COUNTIF($O$188:$O330,$O330)),COLUMNS($B$188:K330)))</f>
        <v/>
      </c>
      <c r="L330" s="192" t="str">
        <f t="shared" si="17"/>
        <v/>
      </c>
      <c r="M330" s="221" t="str">
        <f t="array" ref="M330">IF($O330="","",INDEX(tabelka_2,SMALL(IF(zesp!$R$91:$R$143=$O330,ROW(zesp!$R$91:$R$143)-ROW(zesp!$R$91)+1),COUNTIF($O$188:$O330,$O330)),COLUMNS($B$188:M330)))</f>
        <v/>
      </c>
      <c r="N330" s="192" t="str">
        <f t="array" ref="N330">IF(OR(M330="",M330&gt;"4:38,20"),"",VLOOKUP(M330,ch_1000,2))</f>
        <v/>
      </c>
      <c r="O330" s="192" t="str">
        <f t="array" ref="O330">IF(ROWS($O$188:O330)&gt;COUNT(zesp!$R$91:$R$143),"",LARGE(zesp!$R$91:$R$143,ROWS($O$188:O330)))</f>
        <v/>
      </c>
      <c r="Q330" t="str">
        <f t="shared" si="18"/>
        <v/>
      </c>
    </row>
    <row r="331" spans="2:17">
      <c r="B331" s="192" t="str">
        <f t="array" ref="B331">IF(O331="","",RANK(O331,$O$188:$O$351,0))</f>
        <v/>
      </c>
      <c r="C331" s="334" t="str">
        <f t="array" ref="C331">IF($O331="","",INDEX(tabelka_2,SMALL(IF(zesp!$R$91:$R$143=$O331,ROW(zesp!$R$91:$R$143)-ROW(zesp!$R$91)+1),COUNTIF($O$188:$O331,$O331)),COLUMNS($B$188:C331)))</f>
        <v/>
      </c>
      <c r="D331" s="207"/>
      <c r="E331" s="220" t="str">
        <f t="array" ref="E331">IF($O331="","",INDEX(tabelka_2,SMALL(IF(zesp!$R$91:$R$143=$O331,ROW(zesp!$R$91:$R$143)-ROW(zesp!$R$91)+1),COUNTIF($O$188:$O331,$O331)),COLUMNS($B$188:D331)))</f>
        <v/>
      </c>
      <c r="F331" s="192" t="str">
        <f t="shared" si="16"/>
        <v/>
      </c>
      <c r="H331" s="219" t="str">
        <f t="array" ref="H331">IF($O331="","",INDEX(tabelka_2,SMALL(IF(zesp!$R$91:$R$143=$O331,ROW(zesp!$R$91:$R$143)-ROW(zesp!$R$91)+1),COUNTIF($O$188:$O331,$O331)),COLUMNS($B$188:G331)))</f>
        <v/>
      </c>
      <c r="I331" s="192" t="str">
        <f t="array" ref="I331">IF(H331="","",IF(J331=1,VLOOKUP(H331,ch_skok,2),IF(J331=2,VLOOKUP(H331,ch_wzw,2))))</f>
        <v/>
      </c>
      <c r="J331" s="209">
        <v>1</v>
      </c>
      <c r="K331" s="220" t="str">
        <f t="array" ref="K331">IF($O331="","",INDEX(tabelka_2,SMALL(IF(zesp!$R$91:$R$143=$O331,ROW(zesp!$R$91:$R$143)-ROW(zesp!$R$91)+1),COUNTIF($O$188:$O331,$O331)),COLUMNS($B$188:K331)))</f>
        <v/>
      </c>
      <c r="L331" s="192" t="str">
        <f t="shared" si="17"/>
        <v/>
      </c>
      <c r="M331" s="221" t="str">
        <f t="array" ref="M331">IF($O331="","",INDEX(tabelka_2,SMALL(IF(zesp!$R$91:$R$143=$O331,ROW(zesp!$R$91:$R$143)-ROW(zesp!$R$91)+1),COUNTIF($O$188:$O331,$O331)),COLUMNS($B$188:M331)))</f>
        <v/>
      </c>
      <c r="N331" s="192" t="str">
        <f t="array" ref="N331">IF(OR(M331="",M331&gt;"4:38,20"),"",VLOOKUP(M331,ch_1000,2))</f>
        <v/>
      </c>
      <c r="O331" s="192" t="str">
        <f t="array" ref="O331">IF(ROWS($O$188:O331)&gt;COUNT(zesp!$R$91:$R$143),"",LARGE(zesp!$R$91:$R$143,ROWS($O$188:O331)))</f>
        <v/>
      </c>
      <c r="Q331" t="str">
        <f t="shared" si="18"/>
        <v/>
      </c>
    </row>
    <row r="332" spans="2:17">
      <c r="B332" s="192" t="str">
        <f t="array" ref="B332">IF(O332="","",RANK(O332,$O$188:$O$351,0))</f>
        <v/>
      </c>
      <c r="C332" s="334" t="str">
        <f t="array" ref="C332">IF($O332="","",INDEX(tabelka_2,SMALL(IF(zesp!$R$91:$R$143=$O332,ROW(zesp!$R$91:$R$143)-ROW(zesp!$R$91)+1),COUNTIF($O$188:$O332,$O332)),COLUMNS($B$188:C332)))</f>
        <v/>
      </c>
      <c r="D332" s="207"/>
      <c r="E332" s="220" t="str">
        <f t="array" ref="E332">IF($O332="","",INDEX(tabelka_2,SMALL(IF(zesp!$R$91:$R$143=$O332,ROW(zesp!$R$91:$R$143)-ROW(zesp!$R$91)+1),COUNTIF($O$188:$O332,$O332)),COLUMNS($B$188:D332)))</f>
        <v/>
      </c>
      <c r="F332" s="192" t="str">
        <f t="shared" si="16"/>
        <v/>
      </c>
      <c r="H332" s="219" t="str">
        <f t="array" ref="H332">IF($O332="","",INDEX(tabelka_2,SMALL(IF(zesp!$R$91:$R$143=$O332,ROW(zesp!$R$91:$R$143)-ROW(zesp!$R$91)+1),COUNTIF($O$188:$O332,$O332)),COLUMNS($B$188:G332)))</f>
        <v/>
      </c>
      <c r="I332" s="192" t="str">
        <f t="array" ref="I332">IF(H332="","",IF(J332=1,VLOOKUP(H332,ch_skok,2),IF(J332=2,VLOOKUP(H332,ch_wzw,2))))</f>
        <v/>
      </c>
      <c r="J332" s="209">
        <v>1</v>
      </c>
      <c r="K332" s="220" t="str">
        <f t="array" ref="K332">IF($O332="","",INDEX(tabelka_2,SMALL(IF(zesp!$R$91:$R$143=$O332,ROW(zesp!$R$91:$R$143)-ROW(zesp!$R$91)+1),COUNTIF($O$188:$O332,$O332)),COLUMNS($B$188:K332)))</f>
        <v/>
      </c>
      <c r="L332" s="192" t="str">
        <f t="shared" si="17"/>
        <v/>
      </c>
      <c r="M332" s="221" t="str">
        <f t="array" ref="M332">IF($O332="","",INDEX(tabelka_2,SMALL(IF(zesp!$R$91:$R$143=$O332,ROW(zesp!$R$91:$R$143)-ROW(zesp!$R$91)+1),COUNTIF($O$188:$O332,$O332)),COLUMNS($B$188:M332)))</f>
        <v/>
      </c>
      <c r="N332" s="192" t="str">
        <f t="array" ref="N332">IF(OR(M332="",M332&gt;"4:38,20"),"",VLOOKUP(M332,ch_1000,2))</f>
        <v/>
      </c>
      <c r="O332" s="192" t="str">
        <f t="array" ref="O332">IF(ROWS($O$188:O332)&gt;COUNT(zesp!$R$91:$R$143),"",LARGE(zesp!$R$91:$R$143,ROWS($O$188:O332)))</f>
        <v/>
      </c>
      <c r="Q332" t="str">
        <f t="shared" si="18"/>
        <v/>
      </c>
    </row>
    <row r="333" spans="2:17">
      <c r="B333" s="192" t="str">
        <f t="array" ref="B333">IF(O333="","",RANK(O333,$O$188:$O$351,0))</f>
        <v/>
      </c>
      <c r="C333" s="334" t="str">
        <f t="array" ref="C333">IF($O333="","",INDEX(tabelka_2,SMALL(IF(zesp!$R$91:$R$143=$O333,ROW(zesp!$R$91:$R$143)-ROW(zesp!$R$91)+1),COUNTIF($O$188:$O333,$O333)),COLUMNS($B$188:C333)))</f>
        <v/>
      </c>
      <c r="D333" s="207"/>
      <c r="E333" s="220" t="str">
        <f t="array" ref="E333">IF($O333="","",INDEX(tabelka_2,SMALL(IF(zesp!$R$91:$R$143=$O333,ROW(zesp!$R$91:$R$143)-ROW(zesp!$R$91)+1),COUNTIF($O$188:$O333,$O333)),COLUMNS($B$188:D333)))</f>
        <v/>
      </c>
      <c r="F333" s="192" t="str">
        <f t="shared" si="16"/>
        <v/>
      </c>
      <c r="H333" s="219" t="str">
        <f t="array" ref="H333">IF($O333="","",INDEX(tabelka_2,SMALL(IF(zesp!$R$91:$R$143=$O333,ROW(zesp!$R$91:$R$143)-ROW(zesp!$R$91)+1),COUNTIF($O$188:$O333,$O333)),COLUMNS($B$188:G333)))</f>
        <v/>
      </c>
      <c r="I333" s="192" t="str">
        <f t="array" ref="I333">IF(H333="","",IF(J333=1,VLOOKUP(H333,ch_skok,2),IF(J333=2,VLOOKUP(H333,ch_wzw,2))))</f>
        <v/>
      </c>
      <c r="J333" s="209">
        <v>1</v>
      </c>
      <c r="K333" s="220" t="str">
        <f t="array" ref="K333">IF($O333="","",INDEX(tabelka_2,SMALL(IF(zesp!$R$91:$R$143=$O333,ROW(zesp!$R$91:$R$143)-ROW(zesp!$R$91)+1),COUNTIF($O$188:$O333,$O333)),COLUMNS($B$188:K333)))</f>
        <v/>
      </c>
      <c r="L333" s="192" t="str">
        <f t="shared" si="17"/>
        <v/>
      </c>
      <c r="M333" s="221" t="str">
        <f t="array" ref="M333">IF($O333="","",INDEX(tabelka_2,SMALL(IF(zesp!$R$91:$R$143=$O333,ROW(zesp!$R$91:$R$143)-ROW(zesp!$R$91)+1),COUNTIF($O$188:$O333,$O333)),COLUMNS($B$188:M333)))</f>
        <v/>
      </c>
      <c r="N333" s="192" t="str">
        <f t="array" ref="N333">IF(OR(M333="",M333&gt;"4:38,20"),"",VLOOKUP(M333,ch_1000,2))</f>
        <v/>
      </c>
      <c r="O333" s="192" t="str">
        <f t="array" ref="O333">IF(ROWS($O$188:O333)&gt;COUNT(zesp!$R$91:$R$143),"",LARGE(zesp!$R$91:$R$143,ROWS($O$188:O333)))</f>
        <v/>
      </c>
      <c r="Q333" t="str">
        <f t="shared" si="18"/>
        <v/>
      </c>
    </row>
    <row r="334" spans="2:17">
      <c r="B334" s="192" t="str">
        <f t="array" ref="B334">IF(O334="","",RANK(O334,$O$188:$O$351,0))</f>
        <v/>
      </c>
      <c r="C334" s="334" t="str">
        <f t="array" ref="C334">IF($O334="","",INDEX(tabelka_2,SMALL(IF(zesp!$R$91:$R$143=$O334,ROW(zesp!$R$91:$R$143)-ROW(zesp!$R$91)+1),COUNTIF($O$188:$O334,$O334)),COLUMNS($B$188:C334)))</f>
        <v/>
      </c>
      <c r="D334" s="207"/>
      <c r="E334" s="220" t="str">
        <f t="array" ref="E334">IF($O334="","",INDEX(tabelka_2,SMALL(IF(zesp!$R$91:$R$143=$O334,ROW(zesp!$R$91:$R$143)-ROW(zesp!$R$91)+1),COUNTIF($O$188:$O334,$O334)),COLUMNS($B$188:D334)))</f>
        <v/>
      </c>
      <c r="F334" s="192" t="str">
        <f t="shared" si="16"/>
        <v/>
      </c>
      <c r="H334" s="219" t="str">
        <f t="array" ref="H334">IF($O334="","",INDEX(tabelka_2,SMALL(IF(zesp!$R$91:$R$143=$O334,ROW(zesp!$R$91:$R$143)-ROW(zesp!$R$91)+1),COUNTIF($O$188:$O334,$O334)),COLUMNS($B$188:G334)))</f>
        <v/>
      </c>
      <c r="I334" s="192" t="str">
        <f t="array" ref="I334">IF(H334="","",IF(J334=1,VLOOKUP(H334,ch_skok,2),IF(J334=2,VLOOKUP(H334,ch_wzw,2))))</f>
        <v/>
      </c>
      <c r="J334" s="209">
        <v>1</v>
      </c>
      <c r="K334" s="220" t="str">
        <f t="array" ref="K334">IF($O334="","",INDEX(tabelka_2,SMALL(IF(zesp!$R$91:$R$143=$O334,ROW(zesp!$R$91:$R$143)-ROW(zesp!$R$91)+1),COUNTIF($O$188:$O334,$O334)),COLUMNS($B$188:K334)))</f>
        <v/>
      </c>
      <c r="L334" s="192" t="str">
        <f t="shared" si="17"/>
        <v/>
      </c>
      <c r="M334" s="221" t="str">
        <f t="array" ref="M334">IF($O334="","",INDEX(tabelka_2,SMALL(IF(zesp!$R$91:$R$143=$O334,ROW(zesp!$R$91:$R$143)-ROW(zesp!$R$91)+1),COUNTIF($O$188:$O334,$O334)),COLUMNS($B$188:M334)))</f>
        <v/>
      </c>
      <c r="N334" s="192" t="str">
        <f t="array" ref="N334">IF(OR(M334="",M334&gt;"4:38,20"),"",VLOOKUP(M334,ch_1000,2))</f>
        <v/>
      </c>
      <c r="O334" s="192" t="str">
        <f t="array" ref="O334">IF(ROWS($O$188:O334)&gt;COUNT(zesp!$R$91:$R$143),"",LARGE(zesp!$R$91:$R$143,ROWS($O$188:O334)))</f>
        <v/>
      </c>
      <c r="Q334" t="str">
        <f t="shared" si="18"/>
        <v/>
      </c>
    </row>
    <row r="335" spans="2:17">
      <c r="B335" s="192" t="str">
        <f t="array" ref="B335">IF(O335="","",RANK(O335,$O$188:$O$351,0))</f>
        <v/>
      </c>
      <c r="C335" s="334" t="str">
        <f t="array" ref="C335">IF($O335="","",INDEX(tabelka_2,SMALL(IF(zesp!$R$91:$R$143=$O335,ROW(zesp!$R$91:$R$143)-ROW(zesp!$R$91)+1),COUNTIF($O$188:$O335,$O335)),COLUMNS($B$188:C335)))</f>
        <v/>
      </c>
      <c r="D335" s="207"/>
      <c r="E335" s="220" t="str">
        <f t="array" ref="E335">IF($O335="","",INDEX(tabelka_2,SMALL(IF(zesp!$R$91:$R$143=$O335,ROW(zesp!$R$91:$R$143)-ROW(zesp!$R$91)+1),COUNTIF($O$188:$O335,$O335)),COLUMNS($B$188:D335)))</f>
        <v/>
      </c>
      <c r="F335" s="192" t="str">
        <f t="shared" si="16"/>
        <v/>
      </c>
      <c r="H335" s="219" t="str">
        <f t="array" ref="H335">IF($O335="","",INDEX(tabelka_2,SMALL(IF(zesp!$R$91:$R$143=$O335,ROW(zesp!$R$91:$R$143)-ROW(zesp!$R$91)+1),COUNTIF($O$188:$O335,$O335)),COLUMNS($B$188:G335)))</f>
        <v/>
      </c>
      <c r="I335" s="192" t="str">
        <f t="array" ref="I335">IF(H335="","",IF(J335=1,VLOOKUP(H335,ch_skok,2),IF(J335=2,VLOOKUP(H335,ch_wzw,2))))</f>
        <v/>
      </c>
      <c r="J335" s="209">
        <v>1</v>
      </c>
      <c r="K335" s="220" t="str">
        <f t="array" ref="K335">IF($O335="","",INDEX(tabelka_2,SMALL(IF(zesp!$R$91:$R$143=$O335,ROW(zesp!$R$91:$R$143)-ROW(zesp!$R$91)+1),COUNTIF($O$188:$O335,$O335)),COLUMNS($B$188:K335)))</f>
        <v/>
      </c>
      <c r="L335" s="192" t="str">
        <f t="shared" si="17"/>
        <v/>
      </c>
      <c r="M335" s="221" t="str">
        <f t="array" ref="M335">IF($O335="","",INDEX(tabelka_2,SMALL(IF(zesp!$R$91:$R$143=$O335,ROW(zesp!$R$91:$R$143)-ROW(zesp!$R$91)+1),COUNTIF($O$188:$O335,$O335)),COLUMNS($B$188:M335)))</f>
        <v/>
      </c>
      <c r="N335" s="192" t="str">
        <f t="array" ref="N335">IF(OR(M335="",M335&gt;"4:38,20"),"",VLOOKUP(M335,ch_1000,2))</f>
        <v/>
      </c>
      <c r="O335" s="192" t="str">
        <f t="array" ref="O335">IF(ROWS($O$188:O335)&gt;COUNT(zesp!$R$91:$R$143),"",LARGE(zesp!$R$91:$R$143,ROWS($O$188:O335)))</f>
        <v/>
      </c>
      <c r="Q335" t="str">
        <f t="shared" si="18"/>
        <v/>
      </c>
    </row>
    <row r="336" spans="2:17">
      <c r="B336" s="192" t="str">
        <f t="array" ref="B336">IF(O336="","",RANK(O336,$O$188:$O$351,0))</f>
        <v/>
      </c>
      <c r="C336" s="334" t="str">
        <f t="array" ref="C336">IF($O336="","",INDEX(tabelka_2,SMALL(IF(zesp!$R$91:$R$143=$O336,ROW(zesp!$R$91:$R$143)-ROW(zesp!$R$91)+1),COUNTIF($O$188:$O336,$O336)),COLUMNS($B$188:C336)))</f>
        <v/>
      </c>
      <c r="D336" s="207"/>
      <c r="E336" s="220" t="str">
        <f t="array" ref="E336">IF($O336="","",INDEX(tabelka_2,SMALL(IF(zesp!$R$91:$R$143=$O336,ROW(zesp!$R$91:$R$143)-ROW(zesp!$R$91)+1),COUNTIF($O$188:$O336,$O336)),COLUMNS($B$188:D336)))</f>
        <v/>
      </c>
      <c r="F336" s="192" t="str">
        <f t="shared" si="16"/>
        <v/>
      </c>
      <c r="H336" s="219" t="str">
        <f t="array" ref="H336">IF($O336="","",INDEX(tabelka_2,SMALL(IF(zesp!$R$91:$R$143=$O336,ROW(zesp!$R$91:$R$143)-ROW(zesp!$R$91)+1),COUNTIF($O$188:$O336,$O336)),COLUMNS($B$188:G336)))</f>
        <v/>
      </c>
      <c r="I336" s="192" t="str">
        <f t="array" ref="I336">IF(H336="","",IF(J336=1,VLOOKUP(H336,ch_skok,2),IF(J336=2,VLOOKUP(H336,ch_wzw,2))))</f>
        <v/>
      </c>
      <c r="J336" s="209">
        <v>1</v>
      </c>
      <c r="K336" s="220" t="str">
        <f t="array" ref="K336">IF($O336="","",INDEX(tabelka_2,SMALL(IF(zesp!$R$91:$R$143=$O336,ROW(zesp!$R$91:$R$143)-ROW(zesp!$R$91)+1),COUNTIF($O$188:$O336,$O336)),COLUMNS($B$188:K336)))</f>
        <v/>
      </c>
      <c r="L336" s="192" t="str">
        <f t="shared" si="17"/>
        <v/>
      </c>
      <c r="M336" s="221" t="str">
        <f t="array" ref="M336">IF($O336="","",INDEX(tabelka_2,SMALL(IF(zesp!$R$91:$R$143=$O336,ROW(zesp!$R$91:$R$143)-ROW(zesp!$R$91)+1),COUNTIF($O$188:$O336,$O336)),COLUMNS($B$188:M336)))</f>
        <v/>
      </c>
      <c r="N336" s="192" t="str">
        <f t="array" ref="N336">IF(OR(M336="",M336&gt;"4:38,20"),"",VLOOKUP(M336,ch_1000,2))</f>
        <v/>
      </c>
      <c r="O336" s="192" t="str">
        <f t="array" ref="O336">IF(ROWS($O$188:O336)&gt;COUNT(zesp!$R$91:$R$143),"",LARGE(zesp!$R$91:$R$143,ROWS($O$188:O336)))</f>
        <v/>
      </c>
      <c r="Q336" t="str">
        <f t="shared" si="18"/>
        <v/>
      </c>
    </row>
    <row r="337" spans="2:17">
      <c r="B337" s="192" t="str">
        <f t="array" ref="B337">IF(O337="","",RANK(O337,$O$188:$O$351,0))</f>
        <v/>
      </c>
      <c r="C337" s="334" t="str">
        <f t="array" ref="C337">IF($O337="","",INDEX(tabelka_2,SMALL(IF(zesp!$R$91:$R$143=$O337,ROW(zesp!$R$91:$R$143)-ROW(zesp!$R$91)+1),COUNTIF($O$188:$O337,$O337)),COLUMNS($B$188:C337)))</f>
        <v/>
      </c>
      <c r="D337" s="207"/>
      <c r="E337" s="220" t="str">
        <f t="array" ref="E337">IF($O337="","",INDEX(tabelka_2,SMALL(IF(zesp!$R$91:$R$143=$O337,ROW(zesp!$R$91:$R$143)-ROW(zesp!$R$91)+1),COUNTIF($O$188:$O337,$O337)),COLUMNS($B$188:D337)))</f>
        <v/>
      </c>
      <c r="F337" s="192" t="str">
        <f t="shared" si="16"/>
        <v/>
      </c>
      <c r="H337" s="219" t="str">
        <f t="array" ref="H337">IF($O337="","",INDEX(tabelka_2,SMALL(IF(zesp!$R$91:$R$143=$O337,ROW(zesp!$R$91:$R$143)-ROW(zesp!$R$91)+1),COUNTIF($O$188:$O337,$O337)),COLUMNS($B$188:G337)))</f>
        <v/>
      </c>
      <c r="I337" s="192" t="str">
        <f t="array" ref="I337">IF(H337="","",IF(J337=1,VLOOKUP(H337,ch_skok,2),IF(J337=2,VLOOKUP(H337,ch_wzw,2))))</f>
        <v/>
      </c>
      <c r="J337" s="209">
        <v>1</v>
      </c>
      <c r="K337" s="220" t="str">
        <f t="array" ref="K337">IF($O337="","",INDEX(tabelka_2,SMALL(IF(zesp!$R$91:$R$143=$O337,ROW(zesp!$R$91:$R$143)-ROW(zesp!$R$91)+1),COUNTIF($O$188:$O337,$O337)),COLUMNS($B$188:K337)))</f>
        <v/>
      </c>
      <c r="L337" s="192" t="str">
        <f t="shared" si="17"/>
        <v/>
      </c>
      <c r="M337" s="221" t="str">
        <f t="array" ref="M337">IF($O337="","",INDEX(tabelka_2,SMALL(IF(zesp!$R$91:$R$143=$O337,ROW(zesp!$R$91:$R$143)-ROW(zesp!$R$91)+1),COUNTIF($O$188:$O337,$O337)),COLUMNS($B$188:M337)))</f>
        <v/>
      </c>
      <c r="N337" s="192" t="str">
        <f t="array" ref="N337">IF(OR(M337="",M337&gt;"4:38,20"),"",VLOOKUP(M337,ch_1000,2))</f>
        <v/>
      </c>
      <c r="O337" s="192" t="str">
        <f t="array" ref="O337">IF(ROWS($O$188:O337)&gt;COUNT(zesp!$R$91:$R$143),"",LARGE(zesp!$R$91:$R$143,ROWS($O$188:O337)))</f>
        <v/>
      </c>
      <c r="Q337" t="str">
        <f t="shared" si="18"/>
        <v/>
      </c>
    </row>
    <row r="338" spans="2:17">
      <c r="B338" s="192" t="str">
        <f t="array" ref="B338">IF(O338="","",RANK(O338,$O$188:$O$351,0))</f>
        <v/>
      </c>
      <c r="C338" s="334" t="str">
        <f t="array" ref="C338">IF($O338="","",INDEX(tabelka_2,SMALL(IF(zesp!$R$91:$R$143=$O338,ROW(zesp!$R$91:$R$143)-ROW(zesp!$R$91)+1),COUNTIF($O$188:$O338,$O338)),COLUMNS($B$188:C338)))</f>
        <v/>
      </c>
      <c r="D338" s="207"/>
      <c r="E338" s="220" t="str">
        <f t="array" ref="E338">IF($O338="","",INDEX(tabelka_2,SMALL(IF(zesp!$R$91:$R$143=$O338,ROW(zesp!$R$91:$R$143)-ROW(zesp!$R$91)+1),COUNTIF($O$188:$O338,$O338)),COLUMNS($B$188:D338)))</f>
        <v/>
      </c>
      <c r="F338" s="192" t="str">
        <f t="shared" si="16"/>
        <v/>
      </c>
      <c r="H338" s="219" t="str">
        <f t="array" ref="H338">IF($O338="","",INDEX(tabelka_2,SMALL(IF(zesp!$R$91:$R$143=$O338,ROW(zesp!$R$91:$R$143)-ROW(zesp!$R$91)+1),COUNTIF($O$188:$O338,$O338)),COLUMNS($B$188:G338)))</f>
        <v/>
      </c>
      <c r="I338" s="192" t="str">
        <f t="array" ref="I338">IF(H338="","",IF(J338=1,VLOOKUP(H338,ch_skok,2),IF(J338=2,VLOOKUP(H338,ch_wzw,2))))</f>
        <v/>
      </c>
      <c r="J338" s="209">
        <v>1</v>
      </c>
      <c r="K338" s="220" t="str">
        <f t="array" ref="K338">IF($O338="","",INDEX(tabelka_2,SMALL(IF(zesp!$R$91:$R$143=$O338,ROW(zesp!$R$91:$R$143)-ROW(zesp!$R$91)+1),COUNTIF($O$188:$O338,$O338)),COLUMNS($B$188:K338)))</f>
        <v/>
      </c>
      <c r="L338" s="192" t="str">
        <f t="shared" si="17"/>
        <v/>
      </c>
      <c r="M338" s="221" t="str">
        <f t="array" ref="M338">IF($O338="","",INDEX(tabelka_2,SMALL(IF(zesp!$R$91:$R$143=$O338,ROW(zesp!$R$91:$R$143)-ROW(zesp!$R$91)+1),COUNTIF($O$188:$O338,$O338)),COLUMNS($B$188:M338)))</f>
        <v/>
      </c>
      <c r="N338" s="192" t="str">
        <f t="array" ref="N338">IF(OR(M338="",M338&gt;"4:38,20"),"",VLOOKUP(M338,ch_1000,2))</f>
        <v/>
      </c>
      <c r="O338" s="192" t="str">
        <f t="array" ref="O338">IF(ROWS($O$188:O338)&gt;COUNT(zesp!$R$91:$R$143),"",LARGE(zesp!$R$91:$R$143,ROWS($O$188:O338)))</f>
        <v/>
      </c>
      <c r="Q338" t="str">
        <f t="shared" si="18"/>
        <v/>
      </c>
    </row>
    <row r="339" spans="2:17">
      <c r="B339" s="192" t="str">
        <f t="array" ref="B339">IF(O339="","",RANK(O339,$O$188:$O$351,0))</f>
        <v/>
      </c>
      <c r="C339" s="334" t="str">
        <f t="array" ref="C339">IF($O339="","",INDEX(tabelka_2,SMALL(IF(zesp!$R$91:$R$143=$O339,ROW(zesp!$R$91:$R$143)-ROW(zesp!$R$91)+1),COUNTIF($O$188:$O339,$O339)),COLUMNS($B$188:C339)))</f>
        <v/>
      </c>
      <c r="D339" s="207"/>
      <c r="E339" s="220" t="str">
        <f t="array" ref="E339">IF($O339="","",INDEX(tabelka_2,SMALL(IF(zesp!$R$91:$R$143=$O339,ROW(zesp!$R$91:$R$143)-ROW(zesp!$R$91)+1),COUNTIF($O$188:$O339,$O339)),COLUMNS($B$188:D339)))</f>
        <v/>
      </c>
      <c r="F339" s="192" t="str">
        <f t="shared" si="16"/>
        <v/>
      </c>
      <c r="H339" s="219" t="str">
        <f t="array" ref="H339">IF($O339="","",INDEX(tabelka_2,SMALL(IF(zesp!$R$91:$R$143=$O339,ROW(zesp!$R$91:$R$143)-ROW(zesp!$R$91)+1),COUNTIF($O$188:$O339,$O339)),COLUMNS($B$188:G339)))</f>
        <v/>
      </c>
      <c r="I339" s="192" t="str">
        <f t="array" ref="I339">IF(H339="","",IF(J339=1,VLOOKUP(H339,ch_skok,2),IF(J339=2,VLOOKUP(H339,ch_wzw,2))))</f>
        <v/>
      </c>
      <c r="J339" s="209">
        <v>1</v>
      </c>
      <c r="K339" s="220" t="str">
        <f t="array" ref="K339">IF($O339="","",INDEX(tabelka_2,SMALL(IF(zesp!$R$91:$R$143=$O339,ROW(zesp!$R$91:$R$143)-ROW(zesp!$R$91)+1),COUNTIF($O$188:$O339,$O339)),COLUMNS($B$188:K339)))</f>
        <v/>
      </c>
      <c r="L339" s="192" t="str">
        <f t="shared" si="17"/>
        <v/>
      </c>
      <c r="M339" s="221" t="str">
        <f t="array" ref="M339">IF($O339="","",INDEX(tabelka_2,SMALL(IF(zesp!$R$91:$R$143=$O339,ROW(zesp!$R$91:$R$143)-ROW(zesp!$R$91)+1),COUNTIF($O$188:$O339,$O339)),COLUMNS($B$188:M339)))</f>
        <v/>
      </c>
      <c r="N339" s="192" t="str">
        <f t="array" ref="N339">IF(OR(M339="",M339&gt;"4:38,20"),"",VLOOKUP(M339,ch_1000,2))</f>
        <v/>
      </c>
      <c r="O339" s="192" t="str">
        <f t="array" ref="O339">IF(ROWS($O$188:O339)&gt;COUNT(zesp!$R$91:$R$143),"",LARGE(zesp!$R$91:$R$143,ROWS($O$188:O339)))</f>
        <v/>
      </c>
      <c r="Q339" t="str">
        <f t="shared" si="18"/>
        <v/>
      </c>
    </row>
    <row r="340" spans="2:17">
      <c r="B340" s="192" t="str">
        <f t="array" ref="B340">IF(O340="","",RANK(O340,$O$188:$O$351,0))</f>
        <v/>
      </c>
      <c r="C340" s="334" t="str">
        <f t="array" ref="C340">IF($O340="","",INDEX(tabelka_2,SMALL(IF(zesp!$R$91:$R$143=$O340,ROW(zesp!$R$91:$R$143)-ROW(zesp!$R$91)+1),COUNTIF($O$188:$O340,$O340)),COLUMNS($B$188:C340)))</f>
        <v/>
      </c>
      <c r="D340" s="207"/>
      <c r="E340" s="220" t="str">
        <f t="array" ref="E340">IF($O340="","",INDEX(tabelka_2,SMALL(IF(zesp!$R$91:$R$143=$O340,ROW(zesp!$R$91:$R$143)-ROW(zesp!$R$91)+1),COUNTIF($O$188:$O340,$O340)),COLUMNS($B$188:D340)))</f>
        <v/>
      </c>
      <c r="F340" s="192" t="str">
        <f t="shared" si="16"/>
        <v/>
      </c>
      <c r="H340" s="219" t="str">
        <f t="array" ref="H340">IF($O340="","",INDEX(tabelka_2,SMALL(IF(zesp!$R$91:$R$143=$O340,ROW(zesp!$R$91:$R$143)-ROW(zesp!$R$91)+1),COUNTIF($O$188:$O340,$O340)),COLUMNS($B$188:G340)))</f>
        <v/>
      </c>
      <c r="I340" s="192" t="str">
        <f t="array" ref="I340">IF(H340="","",IF(J340=1,VLOOKUP(H340,ch_skok,2),IF(J340=2,VLOOKUP(H340,ch_wzw,2))))</f>
        <v/>
      </c>
      <c r="J340" s="209">
        <v>1</v>
      </c>
      <c r="K340" s="220" t="str">
        <f t="array" ref="K340">IF($O340="","",INDEX(tabelka_2,SMALL(IF(zesp!$R$91:$R$143=$O340,ROW(zesp!$R$91:$R$143)-ROW(zesp!$R$91)+1),COUNTIF($O$188:$O340,$O340)),COLUMNS($B$188:K340)))</f>
        <v/>
      </c>
      <c r="L340" s="192" t="str">
        <f t="shared" si="17"/>
        <v/>
      </c>
      <c r="M340" s="221" t="str">
        <f t="array" ref="M340">IF($O340="","",INDEX(tabelka_2,SMALL(IF(zesp!$R$91:$R$143=$O340,ROW(zesp!$R$91:$R$143)-ROW(zesp!$R$91)+1),COUNTIF($O$188:$O340,$O340)),COLUMNS($B$188:M340)))</f>
        <v/>
      </c>
      <c r="N340" s="192" t="str">
        <f t="array" ref="N340">IF(OR(M340="",M340&gt;"4:38,20"),"",VLOOKUP(M340,ch_1000,2))</f>
        <v/>
      </c>
      <c r="O340" s="192" t="str">
        <f t="array" ref="O340">IF(ROWS($O$188:O340)&gt;COUNT(zesp!$R$91:$R$143),"",LARGE(zesp!$R$91:$R$143,ROWS($O$188:O340)))</f>
        <v/>
      </c>
      <c r="Q340" t="str">
        <f t="shared" si="18"/>
        <v/>
      </c>
    </row>
    <row r="341" spans="2:17">
      <c r="B341" s="192" t="str">
        <f t="array" ref="B341">IF(O341="","",RANK(O341,$O$188:$O$351,0))</f>
        <v/>
      </c>
      <c r="C341" s="334" t="str">
        <f t="array" ref="C341">IF($O341="","",INDEX(tabelka_2,SMALL(IF(zesp!$R$91:$R$143=$O341,ROW(zesp!$R$91:$R$143)-ROW(zesp!$R$91)+1),COUNTIF($O$188:$O341,$O341)),COLUMNS($B$188:C341)))</f>
        <v/>
      </c>
      <c r="D341" s="207"/>
      <c r="E341" s="220" t="str">
        <f t="array" ref="E341">IF($O341="","",INDEX(tabelka_2,SMALL(IF(zesp!$R$91:$R$143=$O341,ROW(zesp!$R$91:$R$143)-ROW(zesp!$R$91)+1),COUNTIF($O$188:$O341,$O341)),COLUMNS($B$188:D341)))</f>
        <v/>
      </c>
      <c r="F341" s="192" t="str">
        <f t="shared" si="16"/>
        <v/>
      </c>
      <c r="H341" s="219" t="str">
        <f t="array" ref="H341">IF($O341="","",INDEX(tabelka_2,SMALL(IF(zesp!$R$91:$R$143=$O341,ROW(zesp!$R$91:$R$143)-ROW(zesp!$R$91)+1),COUNTIF($O$188:$O341,$O341)),COLUMNS($B$188:G341)))</f>
        <v/>
      </c>
      <c r="I341" s="192" t="str">
        <f t="array" ref="I341">IF(H341="","",IF(J341=1,VLOOKUP(H341,ch_skok,2),IF(J341=2,VLOOKUP(H341,ch_wzw,2))))</f>
        <v/>
      </c>
      <c r="J341" s="209">
        <v>1</v>
      </c>
      <c r="K341" s="220" t="str">
        <f t="array" ref="K341">IF($O341="","",INDEX(tabelka_2,SMALL(IF(zesp!$R$91:$R$143=$O341,ROW(zesp!$R$91:$R$143)-ROW(zesp!$R$91)+1),COUNTIF($O$188:$O341,$O341)),COLUMNS($B$188:K341)))</f>
        <v/>
      </c>
      <c r="L341" s="192" t="str">
        <f t="shared" si="17"/>
        <v/>
      </c>
      <c r="M341" s="221" t="str">
        <f t="array" ref="M341">IF($O341="","",INDEX(tabelka_2,SMALL(IF(zesp!$R$91:$R$143=$O341,ROW(zesp!$R$91:$R$143)-ROW(zesp!$R$91)+1),COUNTIF($O$188:$O341,$O341)),COLUMNS($B$188:M341)))</f>
        <v/>
      </c>
      <c r="N341" s="192" t="str">
        <f t="array" ref="N341">IF(OR(M341="",M341&gt;"4:38,20"),"",VLOOKUP(M341,ch_1000,2))</f>
        <v/>
      </c>
      <c r="O341" s="192" t="str">
        <f t="array" ref="O341">IF(ROWS($O$188:O341)&gt;COUNT(zesp!$R$91:$R$143),"",LARGE(zesp!$R$91:$R$143,ROWS($O$188:O341)))</f>
        <v/>
      </c>
      <c r="Q341" t="str">
        <f t="shared" si="18"/>
        <v/>
      </c>
    </row>
    <row r="342" spans="2:17">
      <c r="B342" s="192" t="str">
        <f t="array" ref="B342">IF(O342="","",RANK(O342,$O$188:$O$351,0))</f>
        <v/>
      </c>
      <c r="C342" s="334" t="str">
        <f t="array" ref="C342">IF($O342="","",INDEX(tabelka_2,SMALL(IF(zesp!$R$91:$R$143=$O342,ROW(zesp!$R$91:$R$143)-ROW(zesp!$R$91)+1),COUNTIF($O$188:$O342,$O342)),COLUMNS($B$188:C342)))</f>
        <v/>
      </c>
      <c r="D342" s="207"/>
      <c r="E342" s="220" t="str">
        <f t="array" ref="E342">IF($O342="","",INDEX(tabelka_2,SMALL(IF(zesp!$R$91:$R$143=$O342,ROW(zesp!$R$91:$R$143)-ROW(zesp!$R$91)+1),COUNTIF($O$188:$O342,$O342)),COLUMNS($B$188:D342)))</f>
        <v/>
      </c>
      <c r="F342" s="192" t="str">
        <f t="shared" si="16"/>
        <v/>
      </c>
      <c r="H342" s="219" t="str">
        <f t="array" ref="H342">IF($O342="","",INDEX(tabelka_2,SMALL(IF(zesp!$R$91:$R$143=$O342,ROW(zesp!$R$91:$R$143)-ROW(zesp!$R$91)+1),COUNTIF($O$188:$O342,$O342)),COLUMNS($B$188:G342)))</f>
        <v/>
      </c>
      <c r="I342" s="192" t="str">
        <f t="array" ref="I342">IF(H342="","",IF(J342=1,VLOOKUP(H342,ch_skok,2),IF(J342=2,VLOOKUP(H342,ch_wzw,2))))</f>
        <v/>
      </c>
      <c r="J342" s="209">
        <v>1</v>
      </c>
      <c r="K342" s="220" t="str">
        <f t="array" ref="K342">IF($O342="","",INDEX(tabelka_2,SMALL(IF(zesp!$R$91:$R$143=$O342,ROW(zesp!$R$91:$R$143)-ROW(zesp!$R$91)+1),COUNTIF($O$188:$O342,$O342)),COLUMNS($B$188:K342)))</f>
        <v/>
      </c>
      <c r="L342" s="192" t="str">
        <f t="shared" si="17"/>
        <v/>
      </c>
      <c r="M342" s="221" t="str">
        <f t="array" ref="M342">IF($O342="","",INDEX(tabelka_2,SMALL(IF(zesp!$R$91:$R$143=$O342,ROW(zesp!$R$91:$R$143)-ROW(zesp!$R$91)+1),COUNTIF($O$188:$O342,$O342)),COLUMNS($B$188:M342)))</f>
        <v/>
      </c>
      <c r="N342" s="192" t="str">
        <f t="array" ref="N342">IF(OR(M342="",M342&gt;"4:38,20"),"",VLOOKUP(M342,ch_1000,2))</f>
        <v/>
      </c>
      <c r="O342" s="192" t="str">
        <f t="array" ref="O342">IF(ROWS($O$188:O342)&gt;COUNT(zesp!$R$91:$R$143),"",LARGE(zesp!$R$91:$R$143,ROWS($O$188:O342)))</f>
        <v/>
      </c>
      <c r="Q342" t="str">
        <f t="shared" si="18"/>
        <v/>
      </c>
    </row>
    <row r="343" spans="2:17">
      <c r="B343" s="192" t="str">
        <f t="array" ref="B343">IF(O343="","",RANK(O343,$O$188:$O$351,0))</f>
        <v/>
      </c>
      <c r="C343" s="334" t="str">
        <f t="array" ref="C343">IF($O343="","",INDEX(tabelka_2,SMALL(IF(zesp!$R$91:$R$143=$O343,ROW(zesp!$R$91:$R$143)-ROW(zesp!$R$91)+1),COUNTIF($O$188:$O343,$O343)),COLUMNS($B$188:C343)))</f>
        <v/>
      </c>
      <c r="D343" s="207"/>
      <c r="E343" s="220" t="str">
        <f t="array" ref="E343">IF($O343="","",INDEX(tabelka_2,SMALL(IF(zesp!$R$91:$R$143=$O343,ROW(zesp!$R$91:$R$143)-ROW(zesp!$R$91)+1),COUNTIF($O$188:$O343,$O343)),COLUMNS($B$188:D343)))</f>
        <v/>
      </c>
      <c r="F343" s="192" t="str">
        <f t="shared" si="16"/>
        <v/>
      </c>
      <c r="H343" s="219" t="str">
        <f t="array" ref="H343">IF($O343="","",INDEX(tabelka_2,SMALL(IF(zesp!$R$91:$R$143=$O343,ROW(zesp!$R$91:$R$143)-ROW(zesp!$R$91)+1),COUNTIF($O$188:$O343,$O343)),COLUMNS($B$188:G343)))</f>
        <v/>
      </c>
      <c r="I343" s="192" t="str">
        <f t="array" ref="I343">IF(H343="","",IF(J343=1,VLOOKUP(H343,ch_skok,2),IF(J343=2,VLOOKUP(H343,ch_wzw,2))))</f>
        <v/>
      </c>
      <c r="J343" s="209">
        <v>1</v>
      </c>
      <c r="K343" s="220" t="str">
        <f t="array" ref="K343">IF($O343="","",INDEX(tabelka_2,SMALL(IF(zesp!$R$91:$R$143=$O343,ROW(zesp!$R$91:$R$143)-ROW(zesp!$R$91)+1),COUNTIF($O$188:$O343,$O343)),COLUMNS($B$188:K343)))</f>
        <v/>
      </c>
      <c r="L343" s="192" t="str">
        <f t="shared" si="17"/>
        <v/>
      </c>
      <c r="M343" s="221" t="str">
        <f t="array" ref="M343">IF($O343="","",INDEX(tabelka_2,SMALL(IF(zesp!$R$91:$R$143=$O343,ROW(zesp!$R$91:$R$143)-ROW(zesp!$R$91)+1),COUNTIF($O$188:$O343,$O343)),COLUMNS($B$188:M343)))</f>
        <v/>
      </c>
      <c r="N343" s="192" t="str">
        <f t="array" ref="N343">IF(OR(M343="",M343&gt;"4:38,20"),"",VLOOKUP(M343,ch_1000,2))</f>
        <v/>
      </c>
      <c r="O343" s="192" t="str">
        <f t="array" ref="O343">IF(ROWS($O$188:O343)&gt;COUNT(zesp!$R$91:$R$143),"",LARGE(zesp!$R$91:$R$143,ROWS($O$188:O343)))</f>
        <v/>
      </c>
      <c r="Q343" t="str">
        <f t="shared" si="18"/>
        <v/>
      </c>
    </row>
    <row r="344" spans="2:17">
      <c r="B344" s="192" t="str">
        <f t="array" ref="B344">IF(O344="","",RANK(O344,$O$188:$O$351,0))</f>
        <v/>
      </c>
      <c r="C344" s="334" t="str">
        <f t="array" ref="C344">IF($O344="","",INDEX(tabelka_2,SMALL(IF(zesp!$R$91:$R$143=$O344,ROW(zesp!$R$91:$R$143)-ROW(zesp!$R$91)+1),COUNTIF($O$188:$O344,$O344)),COLUMNS($B$188:C344)))</f>
        <v/>
      </c>
      <c r="D344" s="207"/>
      <c r="E344" s="220" t="str">
        <f t="array" ref="E344">IF($O344="","",INDEX(tabelka_2,SMALL(IF(zesp!$R$91:$R$143=$O344,ROW(zesp!$R$91:$R$143)-ROW(zesp!$R$91)+1),COUNTIF($O$188:$O344,$O344)),COLUMNS($B$188:D344)))</f>
        <v/>
      </c>
      <c r="F344" s="192" t="str">
        <f t="shared" si="16"/>
        <v/>
      </c>
      <c r="H344" s="219" t="str">
        <f t="array" ref="H344">IF($O344="","",INDEX(tabelka_2,SMALL(IF(zesp!$R$91:$R$143=$O344,ROW(zesp!$R$91:$R$143)-ROW(zesp!$R$91)+1),COUNTIF($O$188:$O344,$O344)),COLUMNS($B$188:G344)))</f>
        <v/>
      </c>
      <c r="I344" s="192" t="str">
        <f t="array" ref="I344">IF(H344="","",IF(J344=1,VLOOKUP(H344,ch_skok,2),IF(J344=2,VLOOKUP(H344,ch_wzw,2))))</f>
        <v/>
      </c>
      <c r="J344" s="209">
        <v>1</v>
      </c>
      <c r="K344" s="220" t="str">
        <f t="array" ref="K344">IF($O344="","",INDEX(tabelka_2,SMALL(IF(zesp!$R$91:$R$143=$O344,ROW(zesp!$R$91:$R$143)-ROW(zesp!$R$91)+1),COUNTIF($O$188:$O344,$O344)),COLUMNS($B$188:K344)))</f>
        <v/>
      </c>
      <c r="L344" s="192" t="str">
        <f t="shared" si="17"/>
        <v/>
      </c>
      <c r="M344" s="221" t="str">
        <f t="array" ref="M344">IF($O344="","",INDEX(tabelka_2,SMALL(IF(zesp!$R$91:$R$143=$O344,ROW(zesp!$R$91:$R$143)-ROW(zesp!$R$91)+1),COUNTIF($O$188:$O344,$O344)),COLUMNS($B$188:M344)))</f>
        <v/>
      </c>
      <c r="N344" s="192" t="str">
        <f t="array" ref="N344">IF(OR(M344="",M344&gt;"4:38,20"),"",VLOOKUP(M344,ch_1000,2))</f>
        <v/>
      </c>
      <c r="O344" s="192" t="str">
        <f t="array" ref="O344">IF(ROWS($O$188:O344)&gt;COUNT(zesp!$R$91:$R$143),"",LARGE(zesp!$R$91:$R$143,ROWS($O$188:O344)))</f>
        <v/>
      </c>
      <c r="Q344" t="str">
        <f t="shared" si="18"/>
        <v/>
      </c>
    </row>
    <row r="345" spans="2:17">
      <c r="B345" s="192" t="str">
        <f t="array" ref="B345">IF(O345="","",RANK(O345,$O$188:$O$351,0))</f>
        <v/>
      </c>
      <c r="C345" s="334" t="str">
        <f t="array" ref="C345">IF($O345="","",INDEX(tabelka_2,SMALL(IF(zesp!$R$91:$R$143=$O345,ROW(zesp!$R$91:$R$143)-ROW(zesp!$R$91)+1),COUNTIF($O$188:$O345,$O345)),COLUMNS($B$188:C345)))</f>
        <v/>
      </c>
      <c r="D345" s="207"/>
      <c r="E345" s="220" t="str">
        <f t="array" ref="E345">IF($O345="","",INDEX(tabelka_2,SMALL(IF(zesp!$R$91:$R$143=$O345,ROW(zesp!$R$91:$R$143)-ROW(zesp!$R$91)+1),COUNTIF($O$188:$O345,$O345)),COLUMNS($B$188:D345)))</f>
        <v/>
      </c>
      <c r="F345" s="192" t="str">
        <f t="shared" si="16"/>
        <v/>
      </c>
      <c r="H345" s="219" t="str">
        <f t="array" ref="H345">IF($O345="","",INDEX(tabelka_2,SMALL(IF(zesp!$R$91:$R$143=$O345,ROW(zesp!$R$91:$R$143)-ROW(zesp!$R$91)+1),COUNTIF($O$188:$O345,$O345)),COLUMNS($B$188:G345)))</f>
        <v/>
      </c>
      <c r="I345" s="192" t="str">
        <f t="array" ref="I345">IF(H345="","",IF(J345=1,VLOOKUP(H345,ch_skok,2),IF(J345=2,VLOOKUP(H345,ch_wzw,2))))</f>
        <v/>
      </c>
      <c r="J345" s="209">
        <v>1</v>
      </c>
      <c r="K345" s="220" t="str">
        <f t="array" ref="K345">IF($O345="","",INDEX(tabelka_2,SMALL(IF(zesp!$R$91:$R$143=$O345,ROW(zesp!$R$91:$R$143)-ROW(zesp!$R$91)+1),COUNTIF($O$188:$O345,$O345)),COLUMNS($B$188:K345)))</f>
        <v/>
      </c>
      <c r="L345" s="192" t="str">
        <f t="shared" si="17"/>
        <v/>
      </c>
      <c r="M345" s="221" t="str">
        <f t="array" ref="M345">IF($O345="","",INDEX(tabelka_2,SMALL(IF(zesp!$R$91:$R$143=$O345,ROW(zesp!$R$91:$R$143)-ROW(zesp!$R$91)+1),COUNTIF($O$188:$O345,$O345)),COLUMNS($B$188:M345)))</f>
        <v/>
      </c>
      <c r="N345" s="192" t="str">
        <f t="array" ref="N345">IF(OR(M345="",M345&gt;"4:38,20"),"",VLOOKUP(M345,ch_1000,2))</f>
        <v/>
      </c>
      <c r="O345" s="192" t="str">
        <f t="array" ref="O345">IF(ROWS($O$188:O345)&gt;COUNT(zesp!$R$91:$R$143),"",LARGE(zesp!$R$91:$R$143,ROWS($O$188:O345)))</f>
        <v/>
      </c>
      <c r="Q345" t="str">
        <f t="shared" si="18"/>
        <v/>
      </c>
    </row>
    <row r="346" spans="2:17">
      <c r="B346" s="192" t="str">
        <f t="array" ref="B346">IF(O346="","",RANK(O346,$O$188:$O$351,0))</f>
        <v/>
      </c>
      <c r="C346" s="334" t="str">
        <f t="array" ref="C346">IF($O346="","",INDEX(tabelka_2,SMALL(IF(zesp!$R$91:$R$143=$O346,ROW(zesp!$R$91:$R$143)-ROW(zesp!$R$91)+1),COUNTIF($O$188:$O346,$O346)),COLUMNS($B$188:C346)))</f>
        <v/>
      </c>
      <c r="D346" s="207"/>
      <c r="E346" s="220" t="str">
        <f t="array" ref="E346">IF($O346="","",INDEX(tabelka_2,SMALL(IF(zesp!$R$91:$R$143=$O346,ROW(zesp!$R$91:$R$143)-ROW(zesp!$R$91)+1),COUNTIF($O$188:$O346,$O346)),COLUMNS($B$188:D346)))</f>
        <v/>
      </c>
      <c r="F346" s="192" t="str">
        <f t="shared" si="16"/>
        <v/>
      </c>
      <c r="H346" s="219" t="str">
        <f t="array" ref="H346">IF($O346="","",INDEX(tabelka_2,SMALL(IF(zesp!$R$91:$R$143=$O346,ROW(zesp!$R$91:$R$143)-ROW(zesp!$R$91)+1),COUNTIF($O$188:$O346,$O346)),COLUMNS($B$188:G346)))</f>
        <v/>
      </c>
      <c r="I346" s="192" t="str">
        <f t="array" ref="I346">IF(H346="","",IF(J346=1,VLOOKUP(H346,ch_skok,2),IF(J346=2,VLOOKUP(H346,ch_wzw,2))))</f>
        <v/>
      </c>
      <c r="J346" s="209">
        <v>1</v>
      </c>
      <c r="K346" s="220" t="str">
        <f t="array" ref="K346">IF($O346="","",INDEX(tabelka_2,SMALL(IF(zesp!$R$91:$R$143=$O346,ROW(zesp!$R$91:$R$143)-ROW(zesp!$R$91)+1),COUNTIF($O$188:$O346,$O346)),COLUMNS($B$188:K346)))</f>
        <v/>
      </c>
      <c r="L346" s="192" t="str">
        <f t="shared" si="17"/>
        <v/>
      </c>
      <c r="M346" s="221" t="str">
        <f t="array" ref="M346">IF($O346="","",INDEX(tabelka_2,SMALL(IF(zesp!$R$91:$R$143=$O346,ROW(zesp!$R$91:$R$143)-ROW(zesp!$R$91)+1),COUNTIF($O$188:$O346,$O346)),COLUMNS($B$188:M346)))</f>
        <v/>
      </c>
      <c r="N346" s="192" t="str">
        <f t="array" ref="N346">IF(OR(M346="",M346&gt;"4:38,20"),"",VLOOKUP(M346,ch_1000,2))</f>
        <v/>
      </c>
      <c r="O346" s="192" t="str">
        <f t="array" ref="O346">IF(ROWS($O$188:O346)&gt;COUNT(zesp!$R$91:$R$143),"",LARGE(zesp!$R$91:$R$143,ROWS($O$188:O346)))</f>
        <v/>
      </c>
      <c r="Q346" t="str">
        <f t="shared" si="18"/>
        <v/>
      </c>
    </row>
    <row r="347" spans="2:17">
      <c r="B347" s="192" t="str">
        <f t="array" ref="B347">IF(O347="","",RANK(O347,$O$188:$O$351,0))</f>
        <v/>
      </c>
      <c r="C347" s="334" t="str">
        <f t="array" ref="C347">IF($O347="","",INDEX(tabelka_2,SMALL(IF(zesp!$R$91:$R$143=$O347,ROW(zesp!$R$91:$R$143)-ROW(zesp!$R$91)+1),COUNTIF($O$188:$O347,$O347)),COLUMNS($B$188:C347)))</f>
        <v/>
      </c>
      <c r="D347" s="207"/>
      <c r="E347" s="220" t="str">
        <f t="array" ref="E347">IF($O347="","",INDEX(tabelka_2,SMALL(IF(zesp!$R$91:$R$143=$O347,ROW(zesp!$R$91:$R$143)-ROW(zesp!$R$91)+1),COUNTIF($O$188:$O347,$O347)),COLUMNS($B$188:D347)))</f>
        <v/>
      </c>
      <c r="F347" s="192" t="str">
        <f t="shared" si="16"/>
        <v/>
      </c>
      <c r="H347" s="219" t="str">
        <f t="array" ref="H347">IF($O347="","",INDEX(tabelka_2,SMALL(IF(zesp!$R$91:$R$143=$O347,ROW(zesp!$R$91:$R$143)-ROW(zesp!$R$91)+1),COUNTIF($O$188:$O347,$O347)),COLUMNS($B$188:G347)))</f>
        <v/>
      </c>
      <c r="I347" s="192" t="str">
        <f t="array" ref="I347">IF(H347="","",IF(J347=1,VLOOKUP(H347,ch_skok,2),IF(J347=2,VLOOKUP(H347,ch_wzw,2))))</f>
        <v/>
      </c>
      <c r="J347" s="209">
        <v>1</v>
      </c>
      <c r="K347" s="220" t="str">
        <f t="array" ref="K347">IF($O347="","",INDEX(tabelka_2,SMALL(IF(zesp!$R$91:$R$143=$O347,ROW(zesp!$R$91:$R$143)-ROW(zesp!$R$91)+1),COUNTIF($O$188:$O347,$O347)),COLUMNS($B$188:K347)))</f>
        <v/>
      </c>
      <c r="L347" s="192" t="str">
        <f t="shared" si="17"/>
        <v/>
      </c>
      <c r="M347" s="221" t="str">
        <f t="array" ref="M347">IF($O347="","",INDEX(tabelka_2,SMALL(IF(zesp!$R$91:$R$143=$O347,ROW(zesp!$R$91:$R$143)-ROW(zesp!$R$91)+1),COUNTIF($O$188:$O347,$O347)),COLUMNS($B$188:M347)))</f>
        <v/>
      </c>
      <c r="N347" s="192" t="str">
        <f t="array" ref="N347">IF(OR(M347="",M347&gt;"4:38,20"),"",VLOOKUP(M347,ch_1000,2))</f>
        <v/>
      </c>
      <c r="O347" s="192" t="str">
        <f t="array" ref="O347">IF(ROWS($O$188:O347)&gt;COUNT(zesp!$R$91:$R$143),"",LARGE(zesp!$R$91:$R$143,ROWS($O$188:O347)))</f>
        <v/>
      </c>
      <c r="Q347" t="str">
        <f t="shared" si="18"/>
        <v/>
      </c>
    </row>
    <row r="348" spans="2:17">
      <c r="B348" s="192" t="str">
        <f t="array" ref="B348">IF(O348="","",RANK(O348,$O$188:$O$351,0))</f>
        <v/>
      </c>
      <c r="C348" s="334" t="str">
        <f t="array" ref="C348">IF($O348="","",INDEX(tabelka_2,SMALL(IF(zesp!$R$91:$R$143=$O348,ROW(zesp!$R$91:$R$143)-ROW(zesp!$R$91)+1),COUNTIF($O$188:$O348,$O348)),COLUMNS($B$188:C348)))</f>
        <v/>
      </c>
      <c r="D348" s="207"/>
      <c r="E348" s="220" t="str">
        <f t="array" ref="E348">IF($O348="","",INDEX(tabelka_2,SMALL(IF(zesp!$R$91:$R$143=$O348,ROW(zesp!$R$91:$R$143)-ROW(zesp!$R$91)+1),COUNTIF($O$188:$O348,$O348)),COLUMNS($B$188:D348)))</f>
        <v/>
      </c>
      <c r="F348" s="192" t="str">
        <f t="shared" si="16"/>
        <v/>
      </c>
      <c r="H348" s="219" t="str">
        <f t="array" ref="H348">IF($O348="","",INDEX(tabelka_2,SMALL(IF(zesp!$R$91:$R$143=$O348,ROW(zesp!$R$91:$R$143)-ROW(zesp!$R$91)+1),COUNTIF($O$188:$O348,$O348)),COLUMNS($B$188:G348)))</f>
        <v/>
      </c>
      <c r="I348" s="192" t="str">
        <f t="array" ref="I348">IF(H348="","",IF(J348=1,VLOOKUP(H348,ch_skok,2),IF(J348=2,VLOOKUP(H348,ch_wzw,2))))</f>
        <v/>
      </c>
      <c r="J348" s="209">
        <v>1</v>
      </c>
      <c r="K348" s="220" t="str">
        <f t="array" ref="K348">IF($O348="","",INDEX(tabelka_2,SMALL(IF(zesp!$R$91:$R$143=$O348,ROW(zesp!$R$91:$R$143)-ROW(zesp!$R$91)+1),COUNTIF($O$188:$O348,$O348)),COLUMNS($B$188:K348)))</f>
        <v/>
      </c>
      <c r="L348" s="192" t="str">
        <f t="shared" ref="L348:L354" si="19">IF(OR(K348="",K348&lt;18),"",VLOOKUP(K348,ch_p,2))</f>
        <v/>
      </c>
      <c r="M348" s="221" t="str">
        <f t="array" ref="M348">IF($O348="","",INDEX(tabelka_2,SMALL(IF(zesp!$R$91:$R$143=$O348,ROW(zesp!$R$91:$R$143)-ROW(zesp!$R$91)+1),COUNTIF($O$188:$O348,$O348)),COLUMNS($B$188:M348)))</f>
        <v/>
      </c>
      <c r="N348" s="192" t="str">
        <f t="array" ref="N348">IF(OR(M348="",M348&gt;"4:38,20"),"",VLOOKUP(M348,ch_1000,2))</f>
        <v/>
      </c>
      <c r="O348" s="192" t="str">
        <f t="array" ref="O348">IF(ROWS($O$188:O348)&gt;COUNT(zesp!$R$91:$R$143),"",LARGE(zesp!$R$91:$R$143,ROWS($O$188:O348)))</f>
        <v/>
      </c>
      <c r="Q348" t="str">
        <f t="shared" si="18"/>
        <v/>
      </c>
    </row>
    <row r="349" spans="2:17">
      <c r="B349" s="192" t="str">
        <f t="array" ref="B349">IF(O349="","",RANK(O349,$O$188:$O$351,0))</f>
        <v/>
      </c>
      <c r="C349" s="334" t="str">
        <f t="array" ref="C349">IF($O349="","",INDEX(tabelka_2,SMALL(IF(zesp!$R$91:$R$143=$O349,ROW(zesp!$R$91:$R$143)-ROW(zesp!$R$91)+1),COUNTIF($O$188:$O349,$O349)),COLUMNS($B$188:C349)))</f>
        <v/>
      </c>
      <c r="D349" s="207"/>
      <c r="E349" s="220" t="str">
        <f t="array" ref="E349">IF($O349="","",INDEX(tabelka_2,SMALL(IF(zesp!$R$91:$R$143=$O349,ROW(zesp!$R$91:$R$143)-ROW(zesp!$R$91)+1),COUNTIF($O$188:$O349,$O349)),COLUMNS($B$188:D349)))</f>
        <v/>
      </c>
      <c r="F349" s="192" t="str">
        <f t="shared" si="16"/>
        <v/>
      </c>
      <c r="H349" s="219" t="str">
        <f t="array" ref="H349">IF($O349="","",INDEX(tabelka_2,SMALL(IF(zesp!$R$91:$R$143=$O349,ROW(zesp!$R$91:$R$143)-ROW(zesp!$R$91)+1),COUNTIF($O$188:$O349,$O349)),COLUMNS($B$188:G349)))</f>
        <v/>
      </c>
      <c r="I349" s="192" t="str">
        <f t="array" ref="I349">IF(H349="","",IF(J349=1,VLOOKUP(H349,ch_skok,2),IF(J349=2,VLOOKUP(H349,ch_wzw,2))))</f>
        <v/>
      </c>
      <c r="J349" s="209">
        <v>1</v>
      </c>
      <c r="K349" s="220" t="str">
        <f t="array" ref="K349">IF($O349="","",INDEX(tabelka_2,SMALL(IF(zesp!$R$91:$R$143=$O349,ROW(zesp!$R$91:$R$143)-ROW(zesp!$R$91)+1),COUNTIF($O$188:$O349,$O349)),COLUMNS($B$188:K349)))</f>
        <v/>
      </c>
      <c r="L349" s="192" t="str">
        <f t="shared" si="19"/>
        <v/>
      </c>
      <c r="M349" s="221" t="str">
        <f t="array" ref="M349">IF($O349="","",INDEX(tabelka_2,SMALL(IF(zesp!$R$91:$R$143=$O349,ROW(zesp!$R$91:$R$143)-ROW(zesp!$R$91)+1),COUNTIF($O$188:$O349,$O349)),COLUMNS($B$188:M349)))</f>
        <v/>
      </c>
      <c r="N349" s="192" t="str">
        <f t="array" ref="N349">IF(OR(M349="",M349&gt;"4:38,20"),"",VLOOKUP(M349,ch_1000,2))</f>
        <v/>
      </c>
      <c r="O349" s="192" t="str">
        <f t="array" ref="O349">IF(ROWS($O$188:O349)&gt;COUNT(zesp!$R$91:$R$143),"",LARGE(zesp!$R$91:$R$143,ROWS($O$188:O349)))</f>
        <v/>
      </c>
      <c r="Q349" t="str">
        <f t="shared" si="18"/>
        <v/>
      </c>
    </row>
    <row r="350" spans="2:17">
      <c r="B350" s="192" t="str">
        <f t="array" ref="B350">IF(O350="","",RANK(O350,$O$188:$O$351,0))</f>
        <v/>
      </c>
      <c r="C350" s="334" t="str">
        <f t="array" ref="C350">IF($O350="","",INDEX(tabelka_2,SMALL(IF(zesp!$R$91:$R$143=$O350,ROW(zesp!$R$91:$R$143)-ROW(zesp!$R$91)+1),COUNTIF($O$188:$O350,$O350)),COLUMNS($B$188:C350)))</f>
        <v/>
      </c>
      <c r="D350" s="207"/>
      <c r="E350" s="220" t="str">
        <f t="array" ref="E350">IF($O350="","",INDEX(tabelka_2,SMALL(IF(zesp!$R$91:$R$143=$O350,ROW(zesp!$R$91:$R$143)-ROW(zesp!$R$91)+1),COUNTIF($O$188:$O350,$O350)),COLUMNS($B$188:D350)))</f>
        <v/>
      </c>
      <c r="F350" s="192" t="str">
        <f t="shared" si="16"/>
        <v/>
      </c>
      <c r="H350" s="219" t="str">
        <f t="array" ref="H350">IF($O350="","",INDEX(tabelka_2,SMALL(IF(zesp!$R$91:$R$143=$O350,ROW(zesp!$R$91:$R$143)-ROW(zesp!$R$91)+1),COUNTIF($O$188:$O350,$O350)),COLUMNS($B$188:G350)))</f>
        <v/>
      </c>
      <c r="I350" s="192" t="str">
        <f t="array" ref="I350">IF(H350="","",IF(J350=1,VLOOKUP(H350,ch_skok,2),IF(J350=2,VLOOKUP(H350,ch_wzw,2))))</f>
        <v/>
      </c>
      <c r="J350" s="209">
        <v>1</v>
      </c>
      <c r="K350" s="220" t="str">
        <f t="array" ref="K350">IF($O350="","",INDEX(tabelka_2,SMALL(IF(zesp!$R$91:$R$143=$O350,ROW(zesp!$R$91:$R$143)-ROW(zesp!$R$91)+1),COUNTIF($O$188:$O350,$O350)),COLUMNS($B$188:K350)))</f>
        <v/>
      </c>
      <c r="L350" s="192" t="str">
        <f t="shared" si="19"/>
        <v/>
      </c>
      <c r="M350" s="221" t="str">
        <f t="array" ref="M350">IF($O350="","",INDEX(tabelka_2,SMALL(IF(zesp!$R$91:$R$143=$O350,ROW(zesp!$R$91:$R$143)-ROW(zesp!$R$91)+1),COUNTIF($O$188:$O350,$O350)),COLUMNS($B$188:M350)))</f>
        <v/>
      </c>
      <c r="N350" s="192" t="str">
        <f t="array" ref="N350">IF(OR(M350="",M350&gt;"4:38,20"),"",VLOOKUP(M350,ch_1000,2))</f>
        <v/>
      </c>
      <c r="O350" s="192" t="str">
        <f t="array" ref="O350">IF(ROWS($O$188:O350)&gt;COUNT(zesp!$R$91:$R$143),"",LARGE(zesp!$R$91:$R$143,ROWS($O$188:O350)))</f>
        <v/>
      </c>
      <c r="Q350" t="str">
        <f t="shared" si="18"/>
        <v/>
      </c>
    </row>
    <row r="351" spans="2:17">
      <c r="B351" s="192" t="str">
        <f t="array" ref="B351">IF(O351="","",RANK(O351,$O$188:$O$351,0))</f>
        <v/>
      </c>
      <c r="C351" s="334" t="str">
        <f t="array" ref="C351">IF($O351="","",INDEX(tabelka_2,SMALL(IF(zesp!$R$91:$R$143=$O351,ROW(zesp!$R$91:$R$143)-ROW(zesp!$R$91)+1),COUNTIF($O$188:$O351,$O351)),COLUMNS($B$188:C351)))</f>
        <v/>
      </c>
      <c r="D351" s="207"/>
      <c r="E351" s="220" t="str">
        <f t="array" ref="E351">IF($O351="","",INDEX(tabelka_2,SMALL(IF(zesp!$R$91:$R$143=$O351,ROW(zesp!$R$91:$R$143)-ROW(zesp!$R$91)+1),COUNTIF($O$188:$O351,$O351)),COLUMNS($B$188:D351)))</f>
        <v/>
      </c>
      <c r="F351" s="192" t="str">
        <f t="shared" si="16"/>
        <v/>
      </c>
      <c r="H351" s="219" t="str">
        <f t="array" ref="H351">IF($O351="","",INDEX(tabelka_2,SMALL(IF(zesp!$R$91:$R$143=$O351,ROW(zesp!$R$91:$R$143)-ROW(zesp!$R$91)+1),COUNTIF($O$188:$O351,$O351)),COLUMNS($B$188:G351)))</f>
        <v/>
      </c>
      <c r="I351" s="192" t="str">
        <f t="array" ref="I351">IF(H351="","",IF(J351=1,VLOOKUP(H351,ch_skok,2),IF(J351=2,VLOOKUP(H351,ch_wzw,2))))</f>
        <v/>
      </c>
      <c r="J351" s="209">
        <v>1</v>
      </c>
      <c r="K351" s="220" t="str">
        <f t="array" ref="K351">IF($O351="","",INDEX(tabelka_2,SMALL(IF(zesp!$R$91:$R$143=$O351,ROW(zesp!$R$91:$R$143)-ROW(zesp!$R$91)+1),COUNTIF($O$188:$O351,$O351)),COLUMNS($B$188:K351)))</f>
        <v/>
      </c>
      <c r="L351" s="192" t="str">
        <f t="shared" si="19"/>
        <v/>
      </c>
      <c r="M351" s="221" t="str">
        <f t="array" ref="M351">IF($O351="","",INDEX(tabelka_2,SMALL(IF(zesp!$R$91:$R$143=$O351,ROW(zesp!$R$91:$R$143)-ROW(zesp!$R$91)+1),COUNTIF($O$188:$O351,$O351)),COLUMNS($B$188:M351)))</f>
        <v/>
      </c>
      <c r="N351" s="192" t="str">
        <f t="array" ref="N351">IF(OR(M351="",M351&gt;"4:38,20"),"",VLOOKUP(M351,ch_1000,2))</f>
        <v/>
      </c>
      <c r="O351" s="192" t="str">
        <f t="array" ref="O351">IF(ROWS($O$188:O351)&gt;COUNT(zesp!$R$91:$R$143),"",LARGE(zesp!$R$91:$R$143,ROWS($O$188:O351)))</f>
        <v/>
      </c>
      <c r="Q351" t="str">
        <f t="shared" si="18"/>
        <v/>
      </c>
    </row>
    <row r="352" spans="2:17">
      <c r="B352" s="192" t="str">
        <f t="array" ref="B352">IF(O352="","",RANK(O352,$O$188:$O$351,0))</f>
        <v/>
      </c>
      <c r="C352" s="334" t="str">
        <f t="array" ref="C352">IF($O352="","",INDEX(tabelka_2,SMALL(IF(zesp!$R$91:$R$143=$O352,ROW(zesp!$R$91:$R$143)-ROW(zesp!$R$91)+1),COUNTIF($O$188:$O352,$O352)),COLUMNS($B$188:C352)))</f>
        <v/>
      </c>
      <c r="D352" s="207"/>
      <c r="E352" s="220" t="str">
        <f t="array" ref="E352">IF($O352="","",INDEX(tabelka_2,SMALL(IF(zesp!$R$91:$R$143=$O352,ROW(zesp!$R$91:$R$143)-ROW(zesp!$R$91)+1),COUNTIF($O$188:$O352,$O352)),COLUMNS($B$188:D352)))</f>
        <v/>
      </c>
      <c r="F352" s="192" t="str">
        <f t="shared" si="16"/>
        <v/>
      </c>
      <c r="H352" s="219" t="str">
        <f t="array" ref="H352">IF($O352="","",INDEX(tabelka_2,SMALL(IF(zesp!$R$91:$R$143=$O352,ROW(zesp!$R$91:$R$143)-ROW(zesp!$R$91)+1),COUNTIF($O$188:$O352,$O352)),COLUMNS($B$188:G352)))</f>
        <v/>
      </c>
      <c r="I352" s="192" t="str">
        <f t="array" ref="I352">IF(H352="","",IF(J352=1,VLOOKUP(H352,ch_skok,2),IF(J352=2,VLOOKUP(H352,ch_wzw,2))))</f>
        <v/>
      </c>
      <c r="J352" s="209">
        <v>1</v>
      </c>
      <c r="K352" s="220" t="str">
        <f t="array" ref="K352">IF($O352="","",INDEX(tabelka_2,SMALL(IF(zesp!$R$91:$R$143=$O352,ROW(zesp!$R$91:$R$143)-ROW(zesp!$R$91)+1),COUNTIF($O$188:$O352,$O352)),COLUMNS($B$188:K352)))</f>
        <v/>
      </c>
      <c r="L352" s="192" t="str">
        <f t="shared" si="19"/>
        <v/>
      </c>
      <c r="M352" s="221" t="str">
        <f t="array" ref="M352">IF($O352="","",INDEX(tabelka_2,SMALL(IF(zesp!$R$91:$R$143=$O352,ROW(zesp!$R$91:$R$143)-ROW(zesp!$R$91)+1),COUNTIF($O$188:$O352,$O352)),COLUMNS($B$188:M352)))</f>
        <v/>
      </c>
      <c r="N352" s="192" t="str">
        <f t="array" ref="N352">IF(OR(M352="",M352&gt;"4:38,20"),"",VLOOKUP(M352,ch_1000,2))</f>
        <v/>
      </c>
      <c r="O352" s="192" t="str">
        <f t="array" ref="O352">IF(ROWS($O$188:O352)&gt;COUNT(zesp!$R$91:$R$143),"",LARGE(zesp!$R$91:$R$143,ROWS($O$188:O352)))</f>
        <v/>
      </c>
      <c r="Q352" t="str">
        <f t="shared" si="18"/>
        <v/>
      </c>
    </row>
    <row r="353" spans="2:17">
      <c r="B353" s="192" t="str">
        <f t="array" ref="B353">IF(O353="","",RANK(O353,$O$188:$O$351,0))</f>
        <v/>
      </c>
      <c r="C353" s="334" t="str">
        <f t="array" ref="C353">IF($O353="","",INDEX(tabelka_2,SMALL(IF(zesp!$R$91:$R$143=$O353,ROW(zesp!$R$91:$R$143)-ROW(zesp!$R$91)+1),COUNTIF($O$188:$O353,$O353)),COLUMNS($B$188:C353)))</f>
        <v/>
      </c>
      <c r="D353" s="207"/>
      <c r="E353" s="220" t="str">
        <f t="array" ref="E353">IF($O353="","",INDEX(tabelka_2,SMALL(IF(zesp!$R$91:$R$143=$O353,ROW(zesp!$R$91:$R$143)-ROW(zesp!$R$91)+1),COUNTIF($O$188:$O353,$O353)),COLUMNS($B$188:D353)))</f>
        <v/>
      </c>
      <c r="F353" s="192" t="str">
        <f t="shared" si="16"/>
        <v/>
      </c>
      <c r="H353" s="219" t="str">
        <f t="array" ref="H353">IF($O353="","",INDEX(tabelka_2,SMALL(IF(zesp!$R$91:$R$143=$O353,ROW(zesp!$R$91:$R$143)-ROW(zesp!$R$91)+1),COUNTIF($O$188:$O353,$O353)),COLUMNS($B$188:G353)))</f>
        <v/>
      </c>
      <c r="I353" s="192" t="str">
        <f t="array" ref="I353">IF(H353="","",IF(J353=1,VLOOKUP(H353,ch_skok,2),IF(J353=2,VLOOKUP(H353,ch_wzw,2))))</f>
        <v/>
      </c>
      <c r="J353" s="209">
        <v>1</v>
      </c>
      <c r="K353" s="220" t="str">
        <f t="array" ref="K353">IF($O353="","",INDEX(tabelka_2,SMALL(IF(zesp!$R$91:$R$143=$O353,ROW(zesp!$R$91:$R$143)-ROW(zesp!$R$91)+1),COUNTIF($O$188:$O353,$O353)),COLUMNS($B$188:K353)))</f>
        <v/>
      </c>
      <c r="L353" s="192" t="str">
        <f t="shared" si="19"/>
        <v/>
      </c>
      <c r="M353" s="221" t="str">
        <f t="array" ref="M353">IF($O353="","",INDEX(tabelka_2,SMALL(IF(zesp!$R$91:$R$143=$O353,ROW(zesp!$R$91:$R$143)-ROW(zesp!$R$91)+1),COUNTIF($O$188:$O353,$O353)),COLUMNS($B$188:M353)))</f>
        <v/>
      </c>
      <c r="N353" s="192" t="str">
        <f t="array" ref="N353">IF(OR(M353="",M353&gt;"4:38,20"),"",VLOOKUP(M353,ch_1000,2))</f>
        <v/>
      </c>
      <c r="O353" s="192" t="str">
        <f t="array" ref="O353">IF(ROWS($O$188:O353)&gt;COUNT(zesp!$R$91:$R$143),"",LARGE(zesp!$R$91:$R$143,ROWS($O$188:O353)))</f>
        <v/>
      </c>
      <c r="Q353" t="str">
        <f t="shared" si="18"/>
        <v/>
      </c>
    </row>
    <row r="354" spans="2:17">
      <c r="B354" s="192" t="str">
        <f t="array" ref="B354">IF(O354="","",RANK(O354,$O$188:$O$351,0))</f>
        <v/>
      </c>
      <c r="C354" s="334" t="str">
        <f t="array" ref="C354">IF($O354="","",INDEX(tabelka_2,SMALL(IF(zesp!$R$91:$R$143=$O354,ROW(zesp!$R$91:$R$143)-ROW(zesp!$R$91)+1),COUNTIF($O$188:$O354,$O354)),COLUMNS($B$188:C354)))</f>
        <v/>
      </c>
      <c r="D354" s="207"/>
      <c r="E354" s="220" t="str">
        <f t="array" ref="E354">IF($O354="","",INDEX(tabelka_2,SMALL(IF(zesp!$R$91:$R$143=$O354,ROW(zesp!$R$91:$R$143)-ROW(zesp!$R$91)+1),COUNTIF($O$188:$O354,$O354)),COLUMNS($B$188:D354)))</f>
        <v/>
      </c>
      <c r="F354" s="192" t="str">
        <f t="shared" si="16"/>
        <v/>
      </c>
      <c r="H354" s="219" t="str">
        <f t="array" ref="H354">IF($O354="","",INDEX(tabelka_2,SMALL(IF(zesp!$R$91:$R$143=$O354,ROW(zesp!$R$91:$R$143)-ROW(zesp!$R$91)+1),COUNTIF($O$188:$O354,$O354)),COLUMNS($B$188:G354)))</f>
        <v/>
      </c>
      <c r="I354" s="192" t="str">
        <f t="array" ref="I354">IF(H354="","",IF(J354=1,VLOOKUP(H354,ch_skok,2),IF(J354=2,VLOOKUP(H354,ch_wzw,2))))</f>
        <v/>
      </c>
      <c r="J354" s="209">
        <v>1</v>
      </c>
      <c r="K354" s="220" t="str">
        <f t="array" ref="K354">IF($O354="","",INDEX(tabelka_2,SMALL(IF(zesp!$R$91:$R$143=$O354,ROW(zesp!$R$91:$R$143)-ROW(zesp!$R$91)+1),COUNTIF($O$188:$O354,$O354)),COLUMNS($B$188:K354)))</f>
        <v/>
      </c>
      <c r="L354" s="192" t="str">
        <f t="shared" si="19"/>
        <v/>
      </c>
      <c r="M354" s="221" t="str">
        <f t="array" ref="M354">IF($O354="","",INDEX(tabelka_2,SMALL(IF(zesp!$R$91:$R$143=$O354,ROW(zesp!$R$91:$R$143)-ROW(zesp!$R$91)+1),COUNTIF($O$188:$O354,$O354)),COLUMNS($B$188:M354)))</f>
        <v/>
      </c>
      <c r="N354" s="192" t="str">
        <f t="array" ref="N354">IF(OR(M354="",M354&gt;"4:38,20"),"",VLOOKUP(M354,ch_1000,2))</f>
        <v/>
      </c>
      <c r="O354" s="192" t="str">
        <f t="array" ref="O354">IF(ROWS($O$188:O354)&gt;COUNT(zesp!$R$91:$R$143),"",LARGE(zesp!$R$91:$R$143,ROWS($O$188:O354)))</f>
        <v/>
      </c>
      <c r="Q354" t="str">
        <f t="shared" si="18"/>
        <v/>
      </c>
    </row>
    <row r="355" spans="2:17">
      <c r="C355" s="334"/>
      <c r="D355" s="207"/>
      <c r="E355" s="185"/>
      <c r="H355" s="61"/>
      <c r="J355" s="209"/>
      <c r="O355" s="192"/>
      <c r="Q355" t="str">
        <f t="shared" si="18"/>
        <v/>
      </c>
    </row>
    <row r="356" spans="2:17">
      <c r="C356" s="334"/>
      <c r="D356" s="207"/>
      <c r="E356" s="185"/>
      <c r="H356" s="61"/>
      <c r="J356" s="209"/>
      <c r="O356" s="192"/>
      <c r="Q356" t="str">
        <f t="shared" si="18"/>
        <v/>
      </c>
    </row>
    <row r="357" spans="2:17">
      <c r="C357" s="334"/>
      <c r="D357" s="207"/>
      <c r="E357" s="185"/>
      <c r="H357" s="61"/>
      <c r="J357" s="209"/>
      <c r="O357" s="192"/>
      <c r="Q357" t="str">
        <f t="shared" si="18"/>
        <v/>
      </c>
    </row>
    <row r="358" spans="2:17">
      <c r="C358" s="334"/>
      <c r="D358" s="207"/>
      <c r="E358" s="185"/>
      <c r="H358" s="61"/>
      <c r="J358" s="209"/>
      <c r="O358" s="192"/>
      <c r="Q358" t="str">
        <f t="shared" si="18"/>
        <v/>
      </c>
    </row>
    <row r="359" spans="2:17">
      <c r="C359" s="334"/>
      <c r="D359" s="207"/>
      <c r="E359" s="185"/>
      <c r="H359" s="61"/>
      <c r="J359" s="209"/>
      <c r="O359" s="192"/>
      <c r="Q359" t="str">
        <f t="shared" si="18"/>
        <v/>
      </c>
    </row>
    <row r="360" spans="2:17">
      <c r="C360" s="334"/>
      <c r="D360" s="207"/>
      <c r="E360" s="185"/>
      <c r="H360" s="61"/>
      <c r="J360" s="209"/>
      <c r="O360" s="192"/>
      <c r="Q360" t="str">
        <f t="shared" si="18"/>
        <v/>
      </c>
    </row>
    <row r="361" spans="2:17">
      <c r="C361" s="334"/>
      <c r="D361" s="207"/>
      <c r="E361" s="185"/>
      <c r="H361" s="61"/>
      <c r="J361" s="209"/>
      <c r="O361" s="192"/>
      <c r="Q361" t="str">
        <f t="shared" si="18"/>
        <v/>
      </c>
    </row>
    <row r="362" spans="2:17">
      <c r="C362" s="334"/>
      <c r="D362" s="207"/>
      <c r="E362" s="185"/>
      <c r="H362" s="61"/>
      <c r="J362" s="209"/>
      <c r="O362" s="192"/>
      <c r="Q362" t="str">
        <f t="shared" si="18"/>
        <v/>
      </c>
    </row>
    <row r="363" spans="2:17">
      <c r="C363" s="334"/>
      <c r="D363" s="207"/>
      <c r="E363" s="185"/>
      <c r="H363" s="61"/>
      <c r="J363" s="209"/>
      <c r="O363" s="192"/>
      <c r="Q363" t="str">
        <f t="shared" si="18"/>
        <v/>
      </c>
    </row>
    <row r="364" spans="2:17">
      <c r="C364" s="334"/>
      <c r="D364" s="207"/>
      <c r="E364" s="185"/>
      <c r="H364" s="61"/>
      <c r="J364" s="209"/>
      <c r="O364" s="192"/>
      <c r="Q364" t="str">
        <f t="shared" si="18"/>
        <v/>
      </c>
    </row>
    <row r="365" spans="2:17">
      <c r="C365" s="334"/>
      <c r="D365" s="207"/>
      <c r="E365" s="185"/>
      <c r="H365" s="61"/>
      <c r="J365" s="209"/>
      <c r="O365" s="192"/>
      <c r="Q365" t="str">
        <f t="shared" si="18"/>
        <v/>
      </c>
    </row>
    <row r="366" spans="2:17">
      <c r="C366" s="334"/>
      <c r="D366" s="207"/>
      <c r="E366" s="185"/>
      <c r="H366" s="61"/>
      <c r="J366" s="209"/>
      <c r="O366" s="192"/>
      <c r="Q366" t="str">
        <f t="shared" si="18"/>
        <v/>
      </c>
    </row>
    <row r="367" spans="2:17">
      <c r="C367" s="334"/>
      <c r="D367" s="207"/>
      <c r="E367" s="185"/>
      <c r="H367" s="61"/>
      <c r="J367" s="209"/>
      <c r="O367" s="192"/>
      <c r="Q367" t="str">
        <f t="shared" si="18"/>
        <v/>
      </c>
    </row>
    <row r="368" spans="2:17">
      <c r="C368" s="334"/>
      <c r="D368" s="207"/>
      <c r="E368" s="185"/>
      <c r="H368" s="61"/>
      <c r="J368" s="209"/>
      <c r="O368" s="192"/>
      <c r="Q368" t="str">
        <f t="shared" si="18"/>
        <v/>
      </c>
    </row>
    <row r="369" spans="3:17">
      <c r="C369" s="334"/>
      <c r="D369" s="207"/>
      <c r="E369" s="185"/>
      <c r="H369" s="61"/>
      <c r="J369" s="209"/>
      <c r="O369" s="192"/>
      <c r="Q369" t="str">
        <f t="shared" si="18"/>
        <v/>
      </c>
    </row>
    <row r="370" spans="3:17">
      <c r="C370" s="334"/>
      <c r="D370" s="207"/>
      <c r="E370" s="185"/>
      <c r="H370" s="61"/>
      <c r="J370" s="209"/>
      <c r="O370" s="192"/>
      <c r="Q370" t="str">
        <f t="shared" si="18"/>
        <v/>
      </c>
    </row>
    <row r="371" spans="3:17">
      <c r="C371" s="334"/>
      <c r="D371" s="207"/>
      <c r="E371" s="185"/>
      <c r="H371" s="61"/>
      <c r="J371" s="209"/>
      <c r="O371" s="192"/>
      <c r="Q371" t="str">
        <f t="shared" si="18"/>
        <v/>
      </c>
    </row>
    <row r="372" spans="3:17">
      <c r="C372" s="334"/>
      <c r="D372" s="207"/>
      <c r="E372" s="185"/>
      <c r="H372" s="61"/>
      <c r="J372" s="209"/>
      <c r="O372" s="192"/>
      <c r="Q372" t="str">
        <f t="shared" si="18"/>
        <v/>
      </c>
    </row>
    <row r="373" spans="3:17">
      <c r="C373" s="334"/>
      <c r="D373" s="207"/>
      <c r="E373" s="185"/>
      <c r="H373" s="61"/>
      <c r="J373" s="209"/>
      <c r="O373" s="192"/>
      <c r="Q373" t="str">
        <f t="shared" si="18"/>
        <v/>
      </c>
    </row>
    <row r="374" spans="3:17">
      <c r="C374" s="334"/>
      <c r="D374" s="207"/>
      <c r="E374" s="185"/>
      <c r="H374" s="61"/>
      <c r="J374" s="209"/>
      <c r="O374" s="192"/>
      <c r="Q374" t="str">
        <f t="shared" si="18"/>
        <v/>
      </c>
    </row>
    <row r="375" spans="3:17">
      <c r="C375" s="334"/>
      <c r="D375" s="207"/>
      <c r="E375" s="185"/>
      <c r="H375" s="61"/>
      <c r="J375" s="209"/>
      <c r="O375" s="192"/>
      <c r="Q375" t="str">
        <f t="shared" si="18"/>
        <v/>
      </c>
    </row>
    <row r="376" spans="3:17">
      <c r="C376" s="334"/>
      <c r="D376" s="207"/>
      <c r="E376" s="185"/>
      <c r="H376" s="61"/>
      <c r="J376" s="209"/>
      <c r="O376" s="192"/>
      <c r="Q376" t="str">
        <f t="shared" si="18"/>
        <v/>
      </c>
    </row>
    <row r="377" spans="3:17">
      <c r="C377" s="334"/>
      <c r="D377" s="207"/>
      <c r="E377" s="185"/>
      <c r="H377" s="61"/>
      <c r="J377" s="209"/>
      <c r="O377" s="192"/>
      <c r="Q377" t="str">
        <f t="shared" si="18"/>
        <v/>
      </c>
    </row>
    <row r="378" spans="3:17">
      <c r="C378" s="334"/>
      <c r="D378" s="207"/>
      <c r="E378" s="185"/>
      <c r="H378" s="61"/>
      <c r="J378" s="209"/>
      <c r="O378" s="192"/>
      <c r="Q378" t="str">
        <f t="shared" si="18"/>
        <v/>
      </c>
    </row>
    <row r="379" spans="3:17">
      <c r="C379" s="334"/>
      <c r="D379" s="207"/>
      <c r="E379" s="185"/>
      <c r="H379" s="61"/>
      <c r="J379" s="209"/>
      <c r="O379" s="192"/>
      <c r="Q379" t="str">
        <f t="shared" si="18"/>
        <v/>
      </c>
    </row>
    <row r="380" spans="3:17">
      <c r="C380" s="334"/>
      <c r="D380" s="207"/>
      <c r="E380" s="185"/>
      <c r="H380" s="61"/>
      <c r="J380" s="209"/>
      <c r="O380" s="192"/>
      <c r="Q380" t="str">
        <f t="shared" si="18"/>
        <v/>
      </c>
    </row>
    <row r="381" spans="3:17">
      <c r="C381" s="334"/>
      <c r="D381" s="207"/>
      <c r="E381" s="185"/>
      <c r="H381" s="61"/>
      <c r="J381" s="209"/>
      <c r="O381" s="192"/>
      <c r="Q381" t="str">
        <f>IF(C381="","",1)</f>
        <v/>
      </c>
    </row>
    <row r="382" spans="3:17">
      <c r="C382" s="334"/>
      <c r="D382" s="207"/>
      <c r="E382" s="185"/>
      <c r="H382" s="61"/>
      <c r="J382" s="209"/>
      <c r="O382" s="192"/>
      <c r="Q382" t="str">
        <f>IF(C382="","",1)</f>
        <v/>
      </c>
    </row>
    <row r="383" spans="3:17">
      <c r="C383" s="334"/>
      <c r="D383" s="207"/>
      <c r="E383" s="185"/>
      <c r="H383" s="61"/>
      <c r="J383" s="209"/>
      <c r="O383" s="192"/>
      <c r="Q383" t="str">
        <f>IF(C383="","",1)</f>
        <v/>
      </c>
    </row>
    <row r="384" spans="3:17">
      <c r="C384" s="334"/>
      <c r="D384" s="207"/>
      <c r="E384" s="185"/>
      <c r="H384" s="61"/>
      <c r="J384" s="209"/>
      <c r="O384" s="192"/>
      <c r="Q384" t="str">
        <f>IF(C384="","",1)</f>
        <v/>
      </c>
    </row>
    <row r="385" spans="5:6">
      <c r="E385" s="220" t="str">
        <f t="array" ref="E385">IF($O385="","",INDEX(tabelka_2,SMALL(IF(zesp!$R$91:$R$143=$O385,ROW(zesp!$R$91:$R$143)-ROW(zesp!$R$91)+1),COUNTIF($O$188:$O385,$O385)),COLUMNS($B$188:D385)))</f>
        <v/>
      </c>
      <c r="F385" s="192" t="str">
        <f t="array" ref="F385">IF(OR(E385="",E385=0,E385&gt;11.4),"",VLOOKUP(E385,ch_60,7))</f>
        <v/>
      </c>
    </row>
  </sheetData>
  <autoFilter ref="Q11:Q384" xr:uid="{00000000-0009-0000-0000-000000000000}"/>
  <mergeCells count="7">
    <mergeCell ref="E186:G186"/>
    <mergeCell ref="A1:O1"/>
    <mergeCell ref="B2:O2"/>
    <mergeCell ref="A3:O3"/>
    <mergeCell ref="H8:I8"/>
    <mergeCell ref="H185:I185"/>
    <mergeCell ref="E8:G8"/>
  </mergeCells>
  <phoneticPr fontId="19" type="noConversion"/>
  <conditionalFormatting sqref="I7 I9:I10 A185:O187 J7:O10 A7:H10">
    <cfRule type="cellIs" dxfId="28" priority="4" stopIfTrue="1" operator="equal">
      <formula>0</formula>
    </cfRule>
  </conditionalFormatting>
  <conditionalFormatting sqref="B11:B182 E385:F385 E11:O182 C11:D183 B188:O355">
    <cfRule type="expression" dxfId="27" priority="2" stopIfTrue="1">
      <formula>MOD(ROW(),2)=0</formula>
    </cfRule>
  </conditionalFormatting>
  <hyperlinks>
    <hyperlink ref="C4" location="IND!C10" display="Wyniki dziewcząt" xr:uid="{00000000-0004-0000-0000-000000000000}"/>
    <hyperlink ref="C5" location="IND!C185" display="Wyniki chłopców" xr:uid="{00000000-0004-0000-0000-000001000000}"/>
  </hyperlinks>
  <printOptions horizontalCentered="1"/>
  <pageMargins left="0.43307086614173229" right="0.43307086614173229" top="0.74803149606299213" bottom="0.74803149606299213" header="0.31496062992125984" footer="0.31496062992125984"/>
  <pageSetup paperSize="9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</sheetPr>
  <dimension ref="A1:IW146"/>
  <sheetViews>
    <sheetView showGridLines="0" tabSelected="1" topLeftCell="A35" zoomScale="130" zoomScaleNormal="130" workbookViewId="0">
      <selection activeCell="C40" sqref="C40"/>
    </sheetView>
  </sheetViews>
  <sheetFormatPr defaultRowHeight="14.25" outlineLevelRow="1"/>
  <cols>
    <col min="1" max="1" width="6.7109375" customWidth="1"/>
    <col min="2" max="2" width="7.85546875" style="227" customWidth="1"/>
    <col min="3" max="3" width="26.5703125" customWidth="1"/>
    <col min="4" max="4" width="9.7109375" customWidth="1"/>
    <col min="5" max="5" width="7.7109375" customWidth="1"/>
    <col min="6" max="6" width="0.28515625" customWidth="1"/>
    <col min="7" max="7" width="8.7109375" customWidth="1"/>
    <col min="8" max="8" width="7.7109375" customWidth="1"/>
    <col min="9" max="9" width="1.140625" customWidth="1"/>
    <col min="10" max="11" width="7.7109375" customWidth="1"/>
    <col min="12" max="13" width="7.7109375" hidden="1" customWidth="1"/>
    <col min="15" max="15" width="5.140625" customWidth="1"/>
    <col min="16" max="16" width="26.140625" style="388" customWidth="1"/>
    <col min="17" max="17" width="7.42578125" style="392" customWidth="1"/>
    <col min="18" max="29" width="9.140625" style="392" customWidth="1"/>
    <col min="30" max="254" width="9.140625" customWidth="1"/>
  </cols>
  <sheetData>
    <row r="1" spans="1:256" ht="103.5" customHeight="1">
      <c r="A1" s="438" t="s">
        <v>829</v>
      </c>
      <c r="B1" s="438"/>
      <c r="C1" s="438"/>
      <c r="D1" s="438"/>
      <c r="E1" s="438"/>
      <c r="F1" s="438"/>
      <c r="G1" s="438"/>
      <c r="H1" s="438"/>
      <c r="I1" s="438"/>
      <c r="J1" s="438"/>
      <c r="K1" s="438"/>
      <c r="L1" s="438"/>
      <c r="M1" s="438"/>
      <c r="N1" s="438"/>
    </row>
    <row r="2" spans="1:256" ht="33" hidden="1" customHeight="1">
      <c r="A2" s="430" t="s">
        <v>45</v>
      </c>
      <c r="B2" s="431"/>
      <c r="C2" s="431"/>
      <c r="D2" s="431"/>
      <c r="E2" s="431"/>
      <c r="F2" s="431"/>
      <c r="G2" s="431"/>
      <c r="H2" s="431"/>
      <c r="I2" s="431"/>
      <c r="J2" s="431"/>
      <c r="K2" s="431"/>
      <c r="L2" s="431"/>
      <c r="M2" s="431"/>
      <c r="N2" s="431"/>
    </row>
    <row r="3" spans="1:256" ht="12.75" customHeight="1">
      <c r="A3" s="433" t="s">
        <v>24</v>
      </c>
      <c r="B3" s="433"/>
      <c r="C3" s="433"/>
      <c r="D3" s="433"/>
      <c r="E3" s="433"/>
      <c r="F3" s="433"/>
      <c r="G3" s="433"/>
      <c r="H3" s="433"/>
      <c r="I3" s="433"/>
      <c r="J3" s="433"/>
      <c r="K3" s="433"/>
      <c r="L3" s="433"/>
      <c r="M3" s="433"/>
      <c r="N3" s="433"/>
    </row>
    <row r="4" spans="1:256" ht="16.5">
      <c r="A4" s="26"/>
      <c r="B4" s="386"/>
      <c r="C4" s="314" t="s">
        <v>25</v>
      </c>
      <c r="D4" s="315"/>
      <c r="E4" s="102"/>
      <c r="F4" s="102"/>
      <c r="G4" s="103"/>
      <c r="H4" s="102"/>
      <c r="I4" s="104"/>
      <c r="J4" s="103"/>
      <c r="K4" s="102"/>
      <c r="L4" s="105"/>
      <c r="M4" s="102"/>
      <c r="N4" s="102"/>
    </row>
    <row r="5" spans="1:256" ht="16.5">
      <c r="A5" s="26"/>
      <c r="B5" s="386"/>
      <c r="C5" s="314" t="s">
        <v>26</v>
      </c>
      <c r="D5" s="315"/>
      <c r="E5" s="102"/>
      <c r="F5" s="102"/>
      <c r="G5" s="103"/>
      <c r="H5" s="102"/>
      <c r="I5" s="104"/>
      <c r="J5" s="103"/>
      <c r="K5" s="102"/>
      <c r="L5" s="105"/>
      <c r="M5" s="102"/>
      <c r="N5" s="102"/>
    </row>
    <row r="6" spans="1:256" ht="16.5">
      <c r="A6" s="1"/>
      <c r="B6" s="387"/>
      <c r="C6" s="316"/>
      <c r="D6" s="108"/>
      <c r="E6" s="106"/>
      <c r="F6" s="107"/>
      <c r="G6" s="108"/>
      <c r="H6" s="106"/>
      <c r="I6" s="109"/>
      <c r="J6" s="106"/>
      <c r="K6" s="106"/>
      <c r="L6" s="110"/>
      <c r="M6" s="111"/>
      <c r="N6" s="98"/>
    </row>
    <row r="7" spans="1:256" ht="19.5" thickBot="1">
      <c r="A7" s="1"/>
      <c r="B7" s="222"/>
      <c r="C7" s="112" t="s">
        <v>7</v>
      </c>
      <c r="D7" s="108"/>
      <c r="E7" s="106"/>
      <c r="F7" s="107"/>
      <c r="G7" s="113">
        <v>1</v>
      </c>
      <c r="H7" s="113">
        <v>1</v>
      </c>
      <c r="I7" s="109"/>
      <c r="J7" s="106"/>
      <c r="K7" s="106"/>
      <c r="L7" s="110"/>
      <c r="M7" s="111"/>
      <c r="N7" s="98"/>
    </row>
    <row r="8" spans="1:256" ht="17.25" customHeight="1">
      <c r="A8" s="114"/>
      <c r="B8" s="223"/>
      <c r="C8" s="115"/>
      <c r="D8" s="116"/>
      <c r="E8" s="117"/>
      <c r="F8" s="118"/>
      <c r="G8" s="119" t="s">
        <v>23</v>
      </c>
      <c r="H8" s="120"/>
      <c r="I8" s="121"/>
      <c r="J8" s="122"/>
      <c r="K8" s="123"/>
      <c r="L8" s="124"/>
      <c r="M8" s="125"/>
      <c r="N8" s="99"/>
    </row>
    <row r="9" spans="1:256" ht="12.75" customHeight="1">
      <c r="A9" s="126"/>
      <c r="B9" s="224" t="s">
        <v>15</v>
      </c>
      <c r="C9" s="127"/>
      <c r="D9" s="128"/>
      <c r="E9" s="129"/>
      <c r="F9" s="130"/>
      <c r="G9" s="131">
        <v>1</v>
      </c>
      <c r="H9" s="132">
        <v>2</v>
      </c>
      <c r="I9" s="133"/>
      <c r="J9" s="134"/>
      <c r="K9" s="135"/>
      <c r="L9" s="136"/>
      <c r="M9" s="137"/>
      <c r="N9" s="138"/>
    </row>
    <row r="10" spans="1:256" ht="13.5" customHeight="1">
      <c r="A10" s="139" t="s">
        <v>8</v>
      </c>
      <c r="B10" s="224" t="s">
        <v>16</v>
      </c>
      <c r="C10" s="140" t="s">
        <v>9</v>
      </c>
      <c r="D10" s="141" t="s">
        <v>20</v>
      </c>
      <c r="E10" s="141"/>
      <c r="F10" s="142"/>
      <c r="G10" s="143" t="s">
        <v>22</v>
      </c>
      <c r="H10" s="144" t="s">
        <v>17</v>
      </c>
      <c r="I10" s="145"/>
      <c r="J10" s="146" t="s">
        <v>11</v>
      </c>
      <c r="K10" s="147" t="s">
        <v>12</v>
      </c>
      <c r="L10" s="148" t="s">
        <v>10</v>
      </c>
      <c r="M10" s="147" t="s">
        <v>2</v>
      </c>
      <c r="N10" s="230" t="s">
        <v>38</v>
      </c>
    </row>
    <row r="11" spans="1:256" ht="13.5" customHeight="1" thickBot="1">
      <c r="A11" s="351"/>
      <c r="B11" s="224"/>
      <c r="C11" s="127"/>
      <c r="D11" s="352" t="s">
        <v>13</v>
      </c>
      <c r="E11" s="353" t="s">
        <v>14</v>
      </c>
      <c r="F11" s="354">
        <v>2</v>
      </c>
      <c r="G11" s="355" t="s">
        <v>13</v>
      </c>
      <c r="H11" s="356" t="s">
        <v>14</v>
      </c>
      <c r="I11" s="177"/>
      <c r="J11" s="357" t="s">
        <v>13</v>
      </c>
      <c r="K11" s="358" t="s">
        <v>14</v>
      </c>
      <c r="L11" s="359" t="s">
        <v>13</v>
      </c>
      <c r="M11" s="358" t="s">
        <v>14</v>
      </c>
      <c r="N11" s="231"/>
    </row>
    <row r="12" spans="1:256" s="10" customFormat="1" ht="15" customHeight="1" thickBot="1">
      <c r="A12" s="360">
        <f t="array" ref="A12">IF(OR(Q12="",$C12=""),"",RANK($Q12,$Q$12:$Q$85,0))</f>
        <v>1</v>
      </c>
      <c r="B12" s="361"/>
      <c r="C12" s="362" t="str">
        <f>IF(arkusz_dz!B38="","",arkusz_dz!B38)</f>
        <v>SMS Ustrzyki Dolne</v>
      </c>
      <c r="D12" s="383" t="str">
        <f>arkusz_dz!C38</f>
        <v>Ustrzyki Dolne</v>
      </c>
      <c r="E12" s="364"/>
      <c r="F12" s="365"/>
      <c r="G12" s="384" t="str">
        <f>arkusz_dz!D38</f>
        <v>bieszczadzki</v>
      </c>
      <c r="H12" s="367"/>
      <c r="I12" s="368"/>
      <c r="J12" s="363"/>
      <c r="K12" s="367"/>
      <c r="L12" s="369"/>
      <c r="M12" s="370"/>
      <c r="N12" s="239">
        <f t="array" ref="N12">IF(C12="","",IF(COUNT(N13:N17)=4,SUM(N13:N17),SUM(N13:N17)-MIN($N13:$N17)))</f>
        <v>403</v>
      </c>
      <c r="O12" s="96" t="str">
        <f t="array" ref="O12">IF(AND(COUNT($D13:$D17,$G13:$G17,$J13:$J17,$L13:$L17)=20,COUNTA($C17:$C17)=5),$N12,"")</f>
        <v/>
      </c>
      <c r="P12" s="389"/>
      <c r="Q12" s="393">
        <f>IF(N12=0,"",IF(COUNTA($C13:$C17)&gt;=4,$N12,""))</f>
        <v>403</v>
      </c>
      <c r="R12" s="393"/>
      <c r="S12" s="393"/>
      <c r="T12" s="394"/>
      <c r="U12" s="393"/>
      <c r="V12" s="395"/>
      <c r="W12" s="396"/>
      <c r="X12" s="393"/>
      <c r="Y12" s="393"/>
      <c r="Z12" s="393"/>
      <c r="AA12" s="393"/>
      <c r="AB12" s="393"/>
      <c r="AC12" s="393"/>
      <c r="IV12" s="10">
        <f t="array" ref="IV12">IF(C12="","",1)</f>
        <v>1</v>
      </c>
    </row>
    <row r="13" spans="1:256" ht="15" customHeight="1" outlineLevel="1">
      <c r="A13" s="240"/>
      <c r="B13" s="226">
        <f t="array" ref="B13">IF(OR($N13="",R13=""),"",RANK($R13,$R$13:$R$86,0))</f>
        <v>18</v>
      </c>
      <c r="C13" s="301" t="str">
        <f>IF(arkusz_dz!B39="","",arkusz_dz!B39)</f>
        <v>KŁAPKOWSKA Paula (2010)</v>
      </c>
      <c r="D13" s="258">
        <v>10.3</v>
      </c>
      <c r="E13" s="183">
        <f>IF(OR(D13="",D13&gt;12.5),"",VLOOKUP(D13,dz_60,2))</f>
        <v>35</v>
      </c>
      <c r="F13" s="151"/>
      <c r="G13" s="255">
        <v>3.02</v>
      </c>
      <c r="H13" s="153">
        <f t="array" ref="H13">IF(G13="","",IF(I13=1,VLOOKUP(G13,dz_skok,2),IF(I13=2,VLOOKUP(G13,dz_wzw,2))))</f>
        <v>21</v>
      </c>
      <c r="I13" s="257">
        <v>1</v>
      </c>
      <c r="J13" s="258">
        <v>21</v>
      </c>
      <c r="K13" s="153">
        <f t="array" ref="K13">IF(OR(J13="",J13&lt;8),"",VLOOKUP(J13,dz_p,2))</f>
        <v>26</v>
      </c>
      <c r="L13" s="256"/>
      <c r="M13" s="239" t="str">
        <f t="array" ref="M13">IF(OR(L13&gt;"2:45,35",L13=""),"",VLOOKUP(L13,dz_600,2))</f>
        <v/>
      </c>
      <c r="N13" s="347">
        <f t="array" ref="N13">IF(OR(C13="",COUNT(D13,G13,J13,L13)=0),"",SUM(E13,H13,K13,M13))</f>
        <v>82</v>
      </c>
      <c r="O13" s="313" t="str">
        <f>IF(C$48="","",C$48)</f>
        <v>SP Besko</v>
      </c>
      <c r="P13" s="388" t="str">
        <f>C$12</f>
        <v>SMS Ustrzyki Dolne</v>
      </c>
      <c r="R13" s="392">
        <f t="array" ref="R13">IF(OR(N13="",N13=0),"",N13)</f>
        <v>82</v>
      </c>
      <c r="T13" s="397"/>
      <c r="U13" s="392">
        <f>IF(C17="","",1)</f>
        <v>1</v>
      </c>
      <c r="V13" s="395"/>
      <c r="W13" s="395">
        <f>G13+0.1</f>
        <v>3.12</v>
      </c>
      <c r="X13" s="398">
        <f>J13+3</f>
        <v>24</v>
      </c>
      <c r="IV13" s="10">
        <f t="array" ref="IV13">IF(C17="","",1)</f>
        <v>1</v>
      </c>
    </row>
    <row r="14" spans="1:256" ht="15" customHeight="1" outlineLevel="1">
      <c r="A14" s="241"/>
      <c r="B14" s="226">
        <f t="array" ref="B14">IF(OR($N14="",R14=""),"",RANK($R14,$R$13:$R$86,0))</f>
        <v>10</v>
      </c>
      <c r="C14" s="302" t="str">
        <f>IF(arkusz_dz!B40="","",arkusz_dz!B40)</f>
        <v>DEC AMELIA (2011)</v>
      </c>
      <c r="D14" s="258">
        <v>9.9</v>
      </c>
      <c r="E14" s="183">
        <f>IF(OR(D14="",D14&gt;12.5),"",VLOOKUP(D14,dz_60,2))</f>
        <v>45</v>
      </c>
      <c r="F14" s="152"/>
      <c r="G14" s="255">
        <v>3.29</v>
      </c>
      <c r="H14" s="153">
        <f t="array" ref="H14">IF(G14="","",IF(I14=1,VLOOKUP(G14,dz_skok,2),IF(I14=2,VLOOKUP(G14,dz_wzw,2))))</f>
        <v>30</v>
      </c>
      <c r="I14" s="257">
        <v>1</v>
      </c>
      <c r="J14" s="258">
        <v>18</v>
      </c>
      <c r="K14" s="153">
        <f t="array" ref="K14">IF(OR(J14="",J14&lt;8),"",VLOOKUP(J14,dz_p,2))</f>
        <v>20</v>
      </c>
      <c r="L14" s="256"/>
      <c r="M14" s="239" t="str">
        <f t="array" ref="M14">IF(OR(L14&gt;"2:45,35",L14=""),"",VLOOKUP(L14,dz_600,2))</f>
        <v/>
      </c>
      <c r="N14" s="347">
        <f t="array" ref="N14">IF(OR(C14="",COUNT(D14,G14,J14,L14)=0),"",SUM(E14,H14,K14,M14))</f>
        <v>95</v>
      </c>
      <c r="O14" s="313" t="str">
        <f>IF(C$48="","",C$48)</f>
        <v>SP Besko</v>
      </c>
      <c r="P14" s="388" t="str">
        <f t="shared" ref="P14:P17" si="0">C$12</f>
        <v>SMS Ustrzyki Dolne</v>
      </c>
      <c r="R14" s="392">
        <f t="array" ref="R14">IF(OR(N14="",N14=0),"",N14)</f>
        <v>95</v>
      </c>
      <c r="U14" s="392">
        <f>IF(C13="","",1)</f>
        <v>1</v>
      </c>
      <c r="V14" s="395"/>
      <c r="W14" s="395">
        <f>G14+0.1</f>
        <v>3.39</v>
      </c>
      <c r="X14" s="398">
        <f>J14+3</f>
        <v>21</v>
      </c>
      <c r="IV14" s="10">
        <f t="array" ref="IV14">IF(C13="","",1)</f>
        <v>1</v>
      </c>
    </row>
    <row r="15" spans="1:256" ht="15" customHeight="1" outlineLevel="1">
      <c r="A15" s="241"/>
      <c r="B15" s="226">
        <f t="array" ref="B15">IF(OR($N15="",R15=""),"",RANK($R15,$R$13:$R$86,0))</f>
        <v>10</v>
      </c>
      <c r="C15" s="302" t="str">
        <f>IF(arkusz_dz!B41="","",arkusz_dz!B41)</f>
        <v>RUSZELAK Martyna (2010)</v>
      </c>
      <c r="D15" s="258">
        <v>9.9</v>
      </c>
      <c r="E15" s="183">
        <f>IF(OR(D15="",D15&gt;12.5),"",VLOOKUP(D15,dz_60,2))</f>
        <v>45</v>
      </c>
      <c r="F15" s="152"/>
      <c r="G15" s="255">
        <v>3.34</v>
      </c>
      <c r="H15" s="153">
        <f t="array" ref="H15">IF(G15="","",IF(I15=1,VLOOKUP(G15,dz_skok,2),IF(I15=2,VLOOKUP(G15,dz_wzw,2))))</f>
        <v>32</v>
      </c>
      <c r="I15" s="257">
        <v>1</v>
      </c>
      <c r="J15" s="258">
        <v>17</v>
      </c>
      <c r="K15" s="153">
        <f t="array" ref="K15">IF(OR(J15="",J15&lt;8),"",VLOOKUP(J15,dz_p,2))</f>
        <v>18</v>
      </c>
      <c r="L15" s="256"/>
      <c r="M15" s="239" t="str">
        <f t="array" ref="M15">IF(OR(L15&gt;"2:45,35",L15=""),"",VLOOKUP(L15,dz_600,2))</f>
        <v/>
      </c>
      <c r="N15" s="347">
        <f t="array" ref="N15">IF(OR(C15="",COUNT(D15,G15,J15,L15)=0),"",SUM(E15,H15,K15,M15))</f>
        <v>95</v>
      </c>
      <c r="O15" s="313" t="str">
        <f>IF(C$48="","",C$48)</f>
        <v>SP Besko</v>
      </c>
      <c r="P15" s="388" t="str">
        <f t="shared" si="0"/>
        <v>SMS Ustrzyki Dolne</v>
      </c>
      <c r="R15" s="392">
        <f t="array" ref="R15">IF(OR(N15="",N15=0),"",N15)</f>
        <v>95</v>
      </c>
      <c r="U15" s="392">
        <f>IF(C14="","",1)</f>
        <v>1</v>
      </c>
      <c r="V15" s="395"/>
      <c r="W15" s="395">
        <f>G15+0.1</f>
        <v>3.44</v>
      </c>
      <c r="X15" s="398">
        <f>J15+3</f>
        <v>20</v>
      </c>
      <c r="IV15" s="10">
        <f t="array" ref="IV15">IF(C14="","",1)</f>
        <v>1</v>
      </c>
    </row>
    <row r="16" spans="1:256" ht="15" customHeight="1" outlineLevel="1">
      <c r="A16" s="241"/>
      <c r="B16" s="226">
        <f t="array" ref="B16">IF(OR($N16="",R16=""),"",RANK($R16,$R$13:$R$86,0))</f>
        <v>6</v>
      </c>
      <c r="C16" s="302" t="str">
        <f>IF(arkusz_dz!B42="","",arkusz_dz!B42)</f>
        <v>DZIETCZYK Iga (2010)</v>
      </c>
      <c r="D16" s="258">
        <v>9.6999999999999993</v>
      </c>
      <c r="E16" s="183">
        <f>IF(OR(D16="",D16&gt;12.5),"",VLOOKUP(D16,dz_60,2))</f>
        <v>50</v>
      </c>
      <c r="F16" s="152"/>
      <c r="G16" s="255">
        <v>3.57</v>
      </c>
      <c r="H16" s="153">
        <f t="array" ref="H16">IF(G16="","",IF(I16=1,VLOOKUP(G16,dz_skok,2),IF(I16=2,VLOOKUP(G16,dz_wzw,2))))</f>
        <v>39</v>
      </c>
      <c r="I16" s="257">
        <v>1</v>
      </c>
      <c r="J16" s="258">
        <v>15</v>
      </c>
      <c r="K16" s="153">
        <f t="array" ref="K16">IF(OR(J16="",J16&lt;8),"",VLOOKUP(J16,dz_p,2))</f>
        <v>14</v>
      </c>
      <c r="L16" s="256"/>
      <c r="M16" s="239" t="str">
        <f t="array" ref="M16">IF(OR(L16&gt;"2:45,35",L16=""),"",VLOOKUP(L16,dz_600,2))</f>
        <v/>
      </c>
      <c r="N16" s="347">
        <f t="array" ref="N16">IF(OR(C16="",COUNT(D16,G16,J16,L16)=0),"",SUM(E16,H16,K16,M16))</f>
        <v>103</v>
      </c>
      <c r="O16" s="313" t="str">
        <f>IF(C$48="","",C$48)</f>
        <v>SP Besko</v>
      </c>
      <c r="P16" s="388" t="str">
        <f t="shared" si="0"/>
        <v>SMS Ustrzyki Dolne</v>
      </c>
      <c r="R16" s="392">
        <f t="array" ref="R16">IF(OR(N16="",N16=0),"",N16)</f>
        <v>103</v>
      </c>
      <c r="U16" s="392">
        <f>IF(C15="","",1)</f>
        <v>1</v>
      </c>
      <c r="V16" s="395"/>
      <c r="W16" s="395">
        <f>G16+0.1</f>
        <v>3.67</v>
      </c>
      <c r="X16" s="398">
        <f>J16+3</f>
        <v>18</v>
      </c>
      <c r="IV16" s="10">
        <f t="array" ref="IV16">IF(C15="","",1)</f>
        <v>1</v>
      </c>
    </row>
    <row r="17" spans="1:256" ht="15" customHeight="1" outlineLevel="1" thickBot="1">
      <c r="A17" s="241"/>
      <c r="B17" s="226">
        <f t="array" ref="B17">IF(OR($N17="",R17=""),"",RANK($R17,$R$13:$R$86,0))</f>
        <v>3</v>
      </c>
      <c r="C17" s="302" t="str">
        <f>IF(arkusz_dz!B43="","",arkusz_dz!B43)</f>
        <v>DUTKA Hanna (2011)</v>
      </c>
      <c r="D17" s="258">
        <v>9.6</v>
      </c>
      <c r="E17" s="183">
        <f>IF(OR(D17="",D17&gt;12.5),"",VLOOKUP(D17,dz_60,2))</f>
        <v>53</v>
      </c>
      <c r="F17" s="152"/>
      <c r="G17" s="255">
        <v>3.44</v>
      </c>
      <c r="H17" s="153">
        <f t="array" ref="H17">IF(G17="","",IF(I17=1,VLOOKUP(G17,dz_skok,2),IF(I17=2,VLOOKUP(G17,dz_wzw,2))))</f>
        <v>35</v>
      </c>
      <c r="I17" s="257">
        <v>1</v>
      </c>
      <c r="J17" s="258">
        <v>19</v>
      </c>
      <c r="K17" s="153">
        <f t="array" ref="K17">IF(OR(J17="",J17&lt;8),"",VLOOKUP(J17,dz_p,2))</f>
        <v>22</v>
      </c>
      <c r="L17" s="256"/>
      <c r="M17" s="239" t="str">
        <f t="array" ref="M17">IF(OR(L17&gt;"2:45,35",L17=""),"",VLOOKUP(L17,dz_600,2))</f>
        <v/>
      </c>
      <c r="N17" s="347">
        <f t="array" ref="N17">IF(OR(C17="",COUNT(D17,G17,J17,L17)=0),"",SUM(E17,H17,K17,M17))</f>
        <v>110</v>
      </c>
      <c r="O17" s="313" t="str">
        <f>IF(C$48="","",C$48)</f>
        <v>SP Besko</v>
      </c>
      <c r="P17" s="388" t="str">
        <f t="shared" si="0"/>
        <v>SMS Ustrzyki Dolne</v>
      </c>
      <c r="R17" s="392">
        <f t="array" ref="R17">IF(OR(N17="",N17=0),"",N17)</f>
        <v>110</v>
      </c>
      <c r="U17" s="392">
        <f>IF(C16="","",1)</f>
        <v>1</v>
      </c>
      <c r="V17" s="395"/>
      <c r="W17" s="395">
        <f>G17+0.1</f>
        <v>3.54</v>
      </c>
      <c r="X17" s="398">
        <f>J17+3</f>
        <v>22</v>
      </c>
      <c r="IV17" s="10">
        <f t="array" ref="IV17">IF(C16="","",1)</f>
        <v>1</v>
      </c>
    </row>
    <row r="18" spans="1:256" s="10" customFormat="1" ht="15" customHeight="1" thickBot="1">
      <c r="A18" s="232">
        <f t="array" ref="A18">IF(OR(Q18="",$C18=""),"",RANK($Q18,$Q$12:$Q$85,0))</f>
        <v>2</v>
      </c>
      <c r="B18" s="233"/>
      <c r="C18" s="234" t="str">
        <f>IF(arkusz_dz!B32="","",arkusz_dz!B32)</f>
        <v>SP1 Ustrzyki Dolne</v>
      </c>
      <c r="D18" s="383" t="str">
        <f>arkusz_dz!C32</f>
        <v>Ustrzyki Dolne</v>
      </c>
      <c r="E18" s="364"/>
      <c r="F18" s="365"/>
      <c r="G18" s="384" t="str">
        <f>arkusz_dz!D32</f>
        <v>bieszczadzki</v>
      </c>
      <c r="H18" s="153"/>
      <c r="I18" s="150"/>
      <c r="J18" s="235"/>
      <c r="K18" s="153"/>
      <c r="L18" s="238"/>
      <c r="M18" s="239"/>
      <c r="N18" s="239">
        <f t="array" ref="N18">IF(C18="","",IF(COUNT(N19:N23)=4,SUM(N19:N23),SUM(N19:N23)-MIN($N19:$N23)))</f>
        <v>401</v>
      </c>
      <c r="O18" s="96" t="str">
        <f t="array" ref="O18">IF(AND(COUNT($D19:$D23,$G19:$G23,$J19:$J23,$L19:$L23)=20,COUNTA($C23:$C23)=5),$N18,"")</f>
        <v/>
      </c>
      <c r="P18" s="389"/>
      <c r="Q18" s="393">
        <f>IF(N18=0,"",IF(COUNTA($C19:$C23)&gt;=4,$N18,""))</f>
        <v>401</v>
      </c>
      <c r="R18" s="393"/>
      <c r="S18" s="393"/>
      <c r="T18" s="394"/>
      <c r="U18" s="393"/>
      <c r="V18" s="395"/>
      <c r="W18" s="396"/>
      <c r="X18" s="393"/>
      <c r="Y18" s="393"/>
      <c r="Z18" s="393"/>
      <c r="AA18" s="393"/>
      <c r="AB18" s="393"/>
      <c r="AC18" s="393"/>
      <c r="IV18" s="10">
        <f t="array" ref="IV18">IF(C18="","",1)</f>
        <v>1</v>
      </c>
    </row>
    <row r="19" spans="1:256" ht="15" customHeight="1" outlineLevel="1">
      <c r="A19" s="240"/>
      <c r="B19" s="226">
        <f t="array" ref="B19">IF(OR($N19="",R19=""),"",RANK($R19,$R$13:$R$86,0))</f>
        <v>19</v>
      </c>
      <c r="C19" s="301" t="str">
        <f>IF(arkusz_dz!B33="","",arkusz_dz!B33)</f>
        <v>WRONOWSKA Wiktoria (2010)</v>
      </c>
      <c r="D19" s="254">
        <v>10.8</v>
      </c>
      <c r="E19" s="183">
        <f>IF(OR(D19="",D19&gt;12.5),"",VLOOKUP(D19,dz_60,2))</f>
        <v>23</v>
      </c>
      <c r="F19" s="151"/>
      <c r="G19" s="255">
        <v>3.18</v>
      </c>
      <c r="H19" s="153">
        <f t="array" ref="H19">IF(G19="","",IF(I19=1,VLOOKUP(G19,dz_skok,2),IF(I19=2,VLOOKUP(G19,dz_wzw,2))))</f>
        <v>26</v>
      </c>
      <c r="I19" s="257">
        <v>1</v>
      </c>
      <c r="J19" s="258">
        <v>24</v>
      </c>
      <c r="K19" s="153">
        <f t="array" ref="K19">IF(OR(J19="",J19&lt;8),"",VLOOKUP(J19,dz_p,2))</f>
        <v>32</v>
      </c>
      <c r="L19" s="256"/>
      <c r="M19" s="239" t="str">
        <f t="array" ref="M19">IF(OR(L19&gt;"2:45,35",L19=""),"",VLOOKUP(L19,dz_600,2))</f>
        <v/>
      </c>
      <c r="N19" s="347">
        <f t="array" ref="N19">IF(OR(C19="",COUNT(D19,G19,J19,L19)=0),"",SUM(E19,H19,K19,M19))</f>
        <v>81</v>
      </c>
      <c r="O19" s="313" t="str">
        <f>IF(C$42="","",C$42)</f>
        <v>SP4 Sanok</v>
      </c>
      <c r="P19" s="388" t="str">
        <f>C$18</f>
        <v>SP1 Ustrzyki Dolne</v>
      </c>
      <c r="R19" s="392">
        <f t="array" ref="R19">IF(OR(N19="",N19=0),"",N19)</f>
        <v>81</v>
      </c>
      <c r="T19" s="397"/>
      <c r="U19" s="392">
        <f>IF(C23="","",1)</f>
        <v>1</v>
      </c>
      <c r="V19" s="395"/>
      <c r="W19" s="395">
        <f>G19+0.1</f>
        <v>3.2800000000000002</v>
      </c>
      <c r="X19" s="398">
        <f>J19+3</f>
        <v>27</v>
      </c>
      <c r="IV19" s="10">
        <f t="array" ref="IV19">IF(C23="","",1)</f>
        <v>1</v>
      </c>
    </row>
    <row r="20" spans="1:256" ht="15" customHeight="1" outlineLevel="1">
      <c r="A20" s="241"/>
      <c r="B20" s="226">
        <f t="array" ref="B20">IF(OR($N20="",R20=""),"",RANK($R20,$R$13:$R$86,0))</f>
        <v>15</v>
      </c>
      <c r="C20" s="302" t="str">
        <f>IF(arkusz_dz!B34="","",arkusz_dz!B34)</f>
        <v>SZYDEŁKO Anna (2010)</v>
      </c>
      <c r="D20" s="254">
        <v>10.1</v>
      </c>
      <c r="E20" s="183">
        <f>IF(OR(D20="",D20&gt;12.5),"",VLOOKUP(D20,dz_60,2))</f>
        <v>40</v>
      </c>
      <c r="F20" s="152"/>
      <c r="G20" s="255">
        <v>3.33</v>
      </c>
      <c r="H20" s="153">
        <f t="array" ref="H20">IF(G20="","",IF(I20=1,VLOOKUP(G20,dz_skok,2),IF(I20=2,VLOOKUP(G20,dz_wzw,2))))</f>
        <v>31</v>
      </c>
      <c r="I20" s="257">
        <v>1</v>
      </c>
      <c r="J20" s="258">
        <v>15</v>
      </c>
      <c r="K20" s="153">
        <f t="array" ref="K20">IF(OR(J20="",J20&lt;8),"",VLOOKUP(J20,dz_p,2))</f>
        <v>14</v>
      </c>
      <c r="L20" s="256"/>
      <c r="M20" s="239" t="str">
        <f t="array" ref="M20">IF(OR(L20&gt;"2:45,35",L20=""),"",VLOOKUP(L20,dz_600,2))</f>
        <v/>
      </c>
      <c r="N20" s="347">
        <f t="array" ref="N20">IF(OR(C20="",COUNT(D20,G20,J20,L20)=0),"",SUM(E20,H20,K20,M20))</f>
        <v>85</v>
      </c>
      <c r="O20" s="313" t="str">
        <f>IF(C$42="","",C$42)</f>
        <v>SP4 Sanok</v>
      </c>
      <c r="P20" s="388" t="str">
        <f t="shared" ref="P20:P23" si="1">C$18</f>
        <v>SP1 Ustrzyki Dolne</v>
      </c>
      <c r="R20" s="392">
        <f t="array" ref="R20">IF(OR(N20="",N20=0),"",N20)</f>
        <v>85</v>
      </c>
      <c r="U20" s="392">
        <f>IF(C19="","",1)</f>
        <v>1</v>
      </c>
      <c r="V20" s="395"/>
      <c r="W20" s="395">
        <f>G20+0.1</f>
        <v>3.43</v>
      </c>
      <c r="X20" s="398">
        <f>J20+3</f>
        <v>18</v>
      </c>
      <c r="IV20" s="10">
        <f t="array" ref="IV20">IF(C19="","",1)</f>
        <v>1</v>
      </c>
    </row>
    <row r="21" spans="1:256" ht="15" customHeight="1" outlineLevel="1">
      <c r="A21" s="241"/>
      <c r="B21" s="226">
        <f t="array" ref="B21">IF(OR($N21="",R21=""),"",RANK($R21,$R$13:$R$86,0))</f>
        <v>14</v>
      </c>
      <c r="C21" s="302" t="str">
        <f>IF(arkusz_dz!B35="","",arkusz_dz!B35)</f>
        <v>DUSZCZYK Zuzanna (2010)</v>
      </c>
      <c r="D21" s="254">
        <v>10.5</v>
      </c>
      <c r="E21" s="183">
        <f>IF(OR(D21="",D21&gt;12.5),"",VLOOKUP(D21,dz_60,2))</f>
        <v>30</v>
      </c>
      <c r="F21" s="152"/>
      <c r="G21" s="255">
        <v>3.33</v>
      </c>
      <c r="H21" s="153">
        <f t="array" ref="H21">IF(G21="","",IF(I21=1,VLOOKUP(G21,dz_skok,2),IF(I21=2,VLOOKUP(G21,dz_wzw,2))))</f>
        <v>31</v>
      </c>
      <c r="I21" s="257">
        <v>1</v>
      </c>
      <c r="J21" s="258">
        <v>21</v>
      </c>
      <c r="K21" s="153">
        <f t="array" ref="K21">IF(OR(J21="",J21&lt;8),"",VLOOKUP(J21,dz_p,2))</f>
        <v>26</v>
      </c>
      <c r="L21" s="256"/>
      <c r="M21" s="239" t="str">
        <f t="array" ref="M21">IF(OR(L21&gt;"2:45,35",L21=""),"",VLOOKUP(L21,dz_600,2))</f>
        <v/>
      </c>
      <c r="N21" s="347">
        <f t="array" ref="N21">IF(OR(C21="",COUNT(D21,G21,J21,L21)=0),"",SUM(E21,H21,K21,M21))</f>
        <v>87</v>
      </c>
      <c r="O21" s="313" t="str">
        <f>IF(C$42="","",C$42)</f>
        <v>SP4 Sanok</v>
      </c>
      <c r="P21" s="388" t="str">
        <f t="shared" si="1"/>
        <v>SP1 Ustrzyki Dolne</v>
      </c>
      <c r="R21" s="392">
        <f t="array" ref="R21">IF(OR(N21="",N21=0),"",N21)</f>
        <v>87</v>
      </c>
      <c r="U21" s="392">
        <f>IF(C20="","",1)</f>
        <v>1</v>
      </c>
      <c r="V21" s="395"/>
      <c r="W21" s="395">
        <f>G21+0.1</f>
        <v>3.43</v>
      </c>
      <c r="X21" s="398">
        <f>J21+3</f>
        <v>24</v>
      </c>
      <c r="IV21" s="10">
        <f t="array" ref="IV21">IF(C20="","",1)</f>
        <v>1</v>
      </c>
    </row>
    <row r="22" spans="1:256" ht="15" customHeight="1" outlineLevel="1">
      <c r="A22" s="241"/>
      <c r="B22" s="226">
        <f t="array" ref="B22">IF(OR($N22="",R22=""),"",RANK($R22,$R$13:$R$86,0))</f>
        <v>4</v>
      </c>
      <c r="C22" s="302" t="str">
        <f>IF(arkusz_dz!B36="","",arkusz_dz!B36)</f>
        <v>KRUK Małgorzata (2010)</v>
      </c>
      <c r="D22" s="254">
        <v>9.6999999999999993</v>
      </c>
      <c r="E22" s="183">
        <f>IF(OR(D22="",D22&gt;12.5),"",VLOOKUP(D22,dz_60,2))</f>
        <v>50</v>
      </c>
      <c r="F22" s="152"/>
      <c r="G22" s="255">
        <v>3.37</v>
      </c>
      <c r="H22" s="153">
        <f t="array" ref="H22">IF(G22="","",IF(I22=1,VLOOKUP(G22,dz_skok,2),IF(I22=2,VLOOKUP(G22,dz_wzw,2))))</f>
        <v>33</v>
      </c>
      <c r="I22" s="257">
        <v>1</v>
      </c>
      <c r="J22" s="258">
        <v>21</v>
      </c>
      <c r="K22" s="153">
        <f t="array" ref="K22">IF(OR(J22="",J22&lt;8),"",VLOOKUP(J22,dz_p,2))</f>
        <v>26</v>
      </c>
      <c r="L22" s="256"/>
      <c r="M22" s="239" t="str">
        <f t="array" ref="M22">IF(OR(L22&gt;"2:45,35",L22=""),"",VLOOKUP(L22,dz_600,2))</f>
        <v/>
      </c>
      <c r="N22" s="347">
        <f t="array" ref="N22">IF(OR(C22="",COUNT(D22,G22,J22,L22)=0),"",SUM(E22,H22,K22,M22))</f>
        <v>109</v>
      </c>
      <c r="O22" s="313" t="str">
        <f>IF(C$42="","",C$42)</f>
        <v>SP4 Sanok</v>
      </c>
      <c r="P22" s="388" t="str">
        <f t="shared" si="1"/>
        <v>SP1 Ustrzyki Dolne</v>
      </c>
      <c r="R22" s="392">
        <f t="array" ref="R22">IF(OR(N22="",N22=0),"",N22)</f>
        <v>109</v>
      </c>
      <c r="U22" s="392">
        <f>IF(C21="","",1)</f>
        <v>1</v>
      </c>
      <c r="V22" s="395"/>
      <c r="W22" s="395">
        <f>G22+0.1</f>
        <v>3.47</v>
      </c>
      <c r="X22" s="398">
        <f>J22+3</f>
        <v>24</v>
      </c>
      <c r="IV22" s="10">
        <f t="array" ref="IV22">IF(C21="","",1)</f>
        <v>1</v>
      </c>
    </row>
    <row r="23" spans="1:256" ht="15" customHeight="1" outlineLevel="1" thickBot="1">
      <c r="A23" s="241"/>
      <c r="B23" s="226">
        <f t="array" ref="B23">IF(OR($N23="",R23=""),"",RANK($R23,$R$13:$R$86,0))</f>
        <v>2</v>
      </c>
      <c r="C23" s="302" t="str">
        <f>IF(arkusz_dz!B37="","",arkusz_dz!B37)</f>
        <v>BUDZYK Ewa (2010)</v>
      </c>
      <c r="D23" s="254">
        <v>9.3000000000000007</v>
      </c>
      <c r="E23" s="183">
        <f>IF(OR(D23="",D23&gt;12.5),"",VLOOKUP(D23,dz_60,2))</f>
        <v>60</v>
      </c>
      <c r="F23" s="152"/>
      <c r="G23" s="255">
        <v>3.6</v>
      </c>
      <c r="H23" s="153">
        <f t="array" ref="H23">IF(G23="","",IF(I23=1,VLOOKUP(G23,dz_skok,2),IF(I23=2,VLOOKUP(G23,dz_wzw,2))))</f>
        <v>40</v>
      </c>
      <c r="I23" s="257">
        <v>1</v>
      </c>
      <c r="J23" s="258">
        <v>18</v>
      </c>
      <c r="K23" s="153">
        <f t="array" ref="K23">IF(OR(J23="",J23&lt;8),"",VLOOKUP(J23,dz_p,2))</f>
        <v>20</v>
      </c>
      <c r="L23" s="256"/>
      <c r="M23" s="239" t="str">
        <f t="array" ref="M23">IF(OR(L23&gt;"2:45,35",L23=""),"",VLOOKUP(L23,dz_600,2))</f>
        <v/>
      </c>
      <c r="N23" s="347">
        <f t="array" ref="N23">IF(OR(C23="",COUNT(D23,G23,J23,L23)=0),"",SUM(E23,H23,K23,M23))</f>
        <v>120</v>
      </c>
      <c r="O23" s="313" t="str">
        <f>IF(C$42="","",C$42)</f>
        <v>SP4 Sanok</v>
      </c>
      <c r="P23" s="388" t="str">
        <f t="shared" si="1"/>
        <v>SP1 Ustrzyki Dolne</v>
      </c>
      <c r="R23" s="392">
        <f t="array" ref="R23">IF(OR(N23="",N23=0),"",N23)</f>
        <v>120</v>
      </c>
      <c r="U23" s="392">
        <f>IF(C22="","",1)</f>
        <v>1</v>
      </c>
      <c r="V23" s="395"/>
      <c r="W23" s="395">
        <f>G23+0.1</f>
        <v>3.7</v>
      </c>
      <c r="X23" s="398">
        <f>J23+3</f>
        <v>21</v>
      </c>
      <c r="IV23" s="10">
        <f t="array" ref="IV23">IF(C22="","",1)</f>
        <v>1</v>
      </c>
    </row>
    <row r="24" spans="1:256" s="10" customFormat="1" ht="15" customHeight="1" thickBot="1">
      <c r="A24" s="232">
        <f t="array" ref="A24">IF(OR(Q24="",$C24=""),"",RANK($Q24,$Q$12:$Q$85,0))</f>
        <v>3</v>
      </c>
      <c r="B24" s="233"/>
      <c r="C24" s="234" t="str">
        <f>IF(arkusz_dz!B20="","",arkusz_dz!B20)</f>
        <v>Sp1 Sanok</v>
      </c>
      <c r="D24" s="383" t="str">
        <f>arkusz_dz!C20</f>
        <v>Sanok</v>
      </c>
      <c r="E24" s="364"/>
      <c r="F24" s="365"/>
      <c r="G24" s="384" t="str">
        <f>arkusz_dz!D20</f>
        <v>sanocki</v>
      </c>
      <c r="H24" s="153"/>
      <c r="I24" s="150"/>
      <c r="J24" s="300"/>
      <c r="K24" s="153"/>
      <c r="L24" s="238"/>
      <c r="M24" s="239"/>
      <c r="N24" s="239">
        <f t="array" ref="N24">IF(C24="","",IF(COUNT(N25:N29)=4,SUM(N25:N29),SUM(N25:N29)-MIN($N25:$N29)))</f>
        <v>373</v>
      </c>
      <c r="O24" s="96" t="str">
        <f t="array" ref="O24">IF(AND(COUNT($D25:$D29,$G25:$G29,$J25:$J29,$L25:$L29)=20,COUNTA($C29:$C29)=5),$N24,"")</f>
        <v/>
      </c>
      <c r="P24" s="389"/>
      <c r="Q24" s="393">
        <f>IF(N24=0,"",IF(COUNTA($C25:$C29)&gt;=4,$N24,""))</f>
        <v>373</v>
      </c>
      <c r="R24" s="393"/>
      <c r="S24" s="393"/>
      <c r="T24" s="394"/>
      <c r="U24" s="393"/>
      <c r="V24" s="395"/>
      <c r="W24" s="396"/>
      <c r="X24" s="393"/>
      <c r="Y24" s="393"/>
      <c r="Z24" s="393"/>
      <c r="AA24" s="393"/>
      <c r="AB24" s="393"/>
      <c r="AC24" s="393"/>
      <c r="IV24" s="10">
        <f t="array" ref="IV24">IF(C24="","",1)</f>
        <v>1</v>
      </c>
    </row>
    <row r="25" spans="1:256" ht="15" customHeight="1" outlineLevel="1">
      <c r="A25" s="240"/>
      <c r="B25" s="226">
        <f t="array" ref="B25">IF(OR($N25="",R25=""),"",RANK($R25,$R$13:$R$86,0))</f>
        <v>35</v>
      </c>
      <c r="C25" s="301" t="s">
        <v>830</v>
      </c>
      <c r="D25" s="258">
        <v>11.1</v>
      </c>
      <c r="E25" s="183">
        <f>IF(OR(D25="",D25&gt;12.5),"",VLOOKUP(D25,dz_60,2))</f>
        <v>18</v>
      </c>
      <c r="F25" s="151"/>
      <c r="G25" s="255">
        <v>2.72</v>
      </c>
      <c r="H25" s="153">
        <f t="array" ref="H25">IF(G25="","",IF(I25=1,VLOOKUP(G25,dz_skok,2),IF(I25=2,VLOOKUP(G25,dz_wzw,2))))</f>
        <v>11</v>
      </c>
      <c r="I25" s="257">
        <v>1</v>
      </c>
      <c r="J25" s="258">
        <v>15</v>
      </c>
      <c r="K25" s="153">
        <f t="array" ref="K25">IF(OR(J25="",J25&lt;8),"",VLOOKUP(J25,dz_p,2))</f>
        <v>14</v>
      </c>
      <c r="L25" s="256"/>
      <c r="M25" s="239" t="str">
        <f t="array" ref="M25">IF(OR(L25&gt;"2:45,35",L25=""),"",VLOOKUP(L25,dz_600,2))</f>
        <v/>
      </c>
      <c r="N25" s="347">
        <f t="array" ref="N25">IF(OR(C25="",COUNT(D25,G25,J25,L25)=0),"",SUM(E25,H25,K25,M25))</f>
        <v>43</v>
      </c>
      <c r="O25" s="313" t="str">
        <f>IF(C$31="","",C$31)</f>
        <v>BRONIARSKA DARIA (2010)</v>
      </c>
      <c r="P25" s="388" t="str">
        <f>C$24</f>
        <v>Sp1 Sanok</v>
      </c>
      <c r="R25" s="392">
        <f t="array" ref="R25">IF(OR(N25="",N25=0),"",N25)</f>
        <v>43</v>
      </c>
      <c r="T25" s="397"/>
      <c r="U25" s="392">
        <f>IF(C29="","",1)</f>
        <v>1</v>
      </c>
      <c r="V25" s="395"/>
      <c r="W25" s="395">
        <f>G25+0.1</f>
        <v>2.8200000000000003</v>
      </c>
      <c r="X25" s="398">
        <f>J25+3</f>
        <v>18</v>
      </c>
      <c r="IV25" s="10">
        <f t="array" ref="IV25">IF(C29="","",1)</f>
        <v>1</v>
      </c>
    </row>
    <row r="26" spans="1:256" ht="15" customHeight="1" outlineLevel="1">
      <c r="A26" s="241"/>
      <c r="B26" s="226">
        <f t="array" ref="B26">IF(OR($N26="",R26=""),"",RANK($R26,$R$13:$R$86,0))</f>
        <v>7</v>
      </c>
      <c r="C26" s="302" t="str">
        <f>IF(arkusz_dz!B22="","",arkusz_dz!B22)</f>
        <v>REUT Anna (2010)</v>
      </c>
      <c r="D26" s="258">
        <v>9.9</v>
      </c>
      <c r="E26" s="183">
        <f>IF(OR(D26="",D26&gt;12.5),"",VLOOKUP(D26,dz_60,2))</f>
        <v>45</v>
      </c>
      <c r="F26" s="152"/>
      <c r="G26" s="255">
        <v>3.4</v>
      </c>
      <c r="H26" s="153">
        <f t="array" ref="H26">IF(G26="","",IF(I26=1,VLOOKUP(G26,dz_skok,2),IF(I26=2,VLOOKUP(G26,dz_wzw,2))))</f>
        <v>34</v>
      </c>
      <c r="I26" s="257">
        <v>1</v>
      </c>
      <c r="J26" s="258">
        <v>19</v>
      </c>
      <c r="K26" s="153">
        <f t="array" ref="K26">IF(OR(J26="",J26&lt;8),"",VLOOKUP(J26,dz_p,2))</f>
        <v>22</v>
      </c>
      <c r="L26" s="256"/>
      <c r="M26" s="239" t="str">
        <f t="array" ref="M26">IF(OR(L26&gt;"2:45,35",L26=""),"",VLOOKUP(L26,dz_600,2))</f>
        <v/>
      </c>
      <c r="N26" s="347">
        <f t="array" ref="N26">IF(OR(C26="",COUNT(D26,G26,J26,L26)=0),"",SUM(E26,H26,K26,M26))</f>
        <v>101</v>
      </c>
      <c r="O26" s="313" t="str">
        <f>IF(C$31="","",C$31)</f>
        <v>BRONIARSKA DARIA (2010)</v>
      </c>
      <c r="P26" s="388" t="str">
        <f t="shared" ref="P26:P29" si="2">C$24</f>
        <v>Sp1 Sanok</v>
      </c>
      <c r="R26" s="392">
        <f t="array" ref="R26">IF(OR(N26="",N26=0),"",N26)</f>
        <v>101</v>
      </c>
      <c r="U26" s="392">
        <f>IF(C25="","",1)</f>
        <v>1</v>
      </c>
      <c r="V26" s="395"/>
      <c r="W26" s="395">
        <f>G26+0.1</f>
        <v>3.5</v>
      </c>
      <c r="X26" s="398">
        <f>J26+3</f>
        <v>22</v>
      </c>
      <c r="IV26" s="10">
        <f t="array" ref="IV26">IF(C25="","",1)</f>
        <v>1</v>
      </c>
    </row>
    <row r="27" spans="1:256" ht="15" customHeight="1" outlineLevel="1">
      <c r="A27" s="241"/>
      <c r="B27" s="226">
        <f t="array" ref="B27">IF(OR($N27="",R27=""),"",RANK($R27,$R$13:$R$86,0))</f>
        <v>22</v>
      </c>
      <c r="C27" s="302" t="str">
        <f>IF(arkusz_dz!B23="","",arkusz_dz!B23)</f>
        <v>DYGOŃ Katarzyna (2011)</v>
      </c>
      <c r="D27" s="258">
        <v>10.199999999999999</v>
      </c>
      <c r="E27" s="183">
        <f>IF(OR(D27="",D27&gt;12.5),"",VLOOKUP(D27,dz_60,2))</f>
        <v>38</v>
      </c>
      <c r="F27" s="152"/>
      <c r="G27" s="255">
        <v>3.08</v>
      </c>
      <c r="H27" s="153">
        <f t="array" ref="H27">IF(G27="","",IF(I27=1,VLOOKUP(G27,dz_skok,2),IF(I27=2,VLOOKUP(G27,dz_wzw,2))))</f>
        <v>23</v>
      </c>
      <c r="I27" s="257">
        <v>1</v>
      </c>
      <c r="J27" s="258">
        <v>15</v>
      </c>
      <c r="K27" s="153">
        <f t="array" ref="K27">IF(OR(J27="",J27&lt;8),"",VLOOKUP(J27,dz_p,2))</f>
        <v>14</v>
      </c>
      <c r="L27" s="256"/>
      <c r="M27" s="239" t="str">
        <f t="array" ref="M27">IF(OR(L27&gt;"2:45,35",L27=""),"",VLOOKUP(L27,dz_600,2))</f>
        <v/>
      </c>
      <c r="N27" s="347">
        <f t="array" ref="N27">IF(OR(C27="",COUNT(D27,G27,J27,L27)=0),"",SUM(E27,H27,K27,M27))</f>
        <v>75</v>
      </c>
      <c r="O27" s="313" t="str">
        <f>IF(C$31="","",C$31)</f>
        <v>BRONIARSKA DARIA (2010)</v>
      </c>
      <c r="P27" s="388" t="str">
        <f t="shared" si="2"/>
        <v>Sp1 Sanok</v>
      </c>
      <c r="R27" s="392">
        <f t="array" ref="R27">IF(OR(N27="",N27=0),"",N27)</f>
        <v>75</v>
      </c>
      <c r="U27" s="392">
        <f>IF(C26="","",1)</f>
        <v>1</v>
      </c>
      <c r="V27" s="395"/>
      <c r="W27" s="395">
        <f>G27+0.1</f>
        <v>3.18</v>
      </c>
      <c r="X27" s="398">
        <f>J27+3</f>
        <v>18</v>
      </c>
      <c r="IV27" s="10">
        <f t="array" ref="IV27">IF(C26="","",1)</f>
        <v>1</v>
      </c>
    </row>
    <row r="28" spans="1:256" ht="15" customHeight="1" outlineLevel="1">
      <c r="A28" s="241"/>
      <c r="B28" s="226">
        <f t="array" ref="B28">IF(OR($N28="",R28=""),"",RANK($R28,$R$13:$R$86,0))</f>
        <v>1</v>
      </c>
      <c r="C28" s="302" t="s">
        <v>831</v>
      </c>
      <c r="D28" s="258">
        <v>8.8000000000000007</v>
      </c>
      <c r="E28" s="183">
        <f>IF(OR(D28="",D28&gt;12.5),"",VLOOKUP(D28,dz_60,2))</f>
        <v>76</v>
      </c>
      <c r="F28" s="152"/>
      <c r="G28" s="255">
        <v>3.47</v>
      </c>
      <c r="H28" s="153">
        <f t="array" ref="H28">IF(G28="","",IF(I28=1,VLOOKUP(G28,dz_skok,2),IF(I28=2,VLOOKUP(G28,dz_wzw,2))))</f>
        <v>36</v>
      </c>
      <c r="I28" s="257">
        <v>1</v>
      </c>
      <c r="J28" s="258">
        <v>17</v>
      </c>
      <c r="K28" s="153">
        <f t="array" ref="K28">IF(OR(J28="",J28&lt;8),"",VLOOKUP(J28,dz_p,2))</f>
        <v>18</v>
      </c>
      <c r="L28" s="256"/>
      <c r="M28" s="239" t="str">
        <f t="array" ref="M28">IF(OR(L28&gt;"2:45,35",L28=""),"",VLOOKUP(L28,dz_600,2))</f>
        <v/>
      </c>
      <c r="N28" s="347">
        <f t="array" ref="N28">IF(OR(C28="",COUNT(D28,G28,J28,L28)=0),"",SUM(E28,H28,K28,M28))</f>
        <v>130</v>
      </c>
      <c r="O28" s="313" t="str">
        <f>IF(C$31="","",C$31)</f>
        <v>BRONIARSKA DARIA (2010)</v>
      </c>
      <c r="P28" s="388" t="str">
        <f t="shared" si="2"/>
        <v>Sp1 Sanok</v>
      </c>
      <c r="R28" s="392">
        <f t="array" ref="R28">IF(OR(N28="",N28=0),"",N28)</f>
        <v>130</v>
      </c>
      <c r="U28" s="392">
        <f>IF(C27="","",1)</f>
        <v>1</v>
      </c>
      <c r="V28" s="395"/>
      <c r="W28" s="395">
        <f>G28+0.1</f>
        <v>3.5700000000000003</v>
      </c>
      <c r="X28" s="398">
        <f>J28+3</f>
        <v>20</v>
      </c>
      <c r="IV28" s="10">
        <f t="array" ref="IV28">IF(C27="","",1)</f>
        <v>1</v>
      </c>
    </row>
    <row r="29" spans="1:256" ht="15" customHeight="1" outlineLevel="1" thickBot="1">
      <c r="A29" s="241"/>
      <c r="B29" s="226">
        <f t="array" ref="B29">IF(OR($N29="",R29=""),"",RANK($R29,$R$13:$R$86,0))</f>
        <v>26</v>
      </c>
      <c r="C29" s="302" t="str">
        <f>IF(arkusz_dz!B25="","",arkusz_dz!B25)</f>
        <v>KUKLA Alicja (2010)</v>
      </c>
      <c r="D29" s="258">
        <v>10.1</v>
      </c>
      <c r="E29" s="183">
        <f>IF(OR(D29="",D29&gt;12.5),"",VLOOKUP(D29,dz_60,2))</f>
        <v>40</v>
      </c>
      <c r="F29" s="152"/>
      <c r="G29" s="255">
        <v>3.19</v>
      </c>
      <c r="H29" s="153">
        <f t="array" ref="H29">IF(G29="","",IF(I29=1,VLOOKUP(G29,dz_skok,2),IF(I29=2,VLOOKUP(G29,dz_wzw,2))))</f>
        <v>27</v>
      </c>
      <c r="I29" s="257">
        <v>1</v>
      </c>
      <c r="J29" s="258">
        <v>0</v>
      </c>
      <c r="K29" s="153" t="str">
        <f t="array" ref="K29">IF(OR(J29="",J29&lt;8),"",VLOOKUP(J29,dz_p,2))</f>
        <v/>
      </c>
      <c r="L29" s="256"/>
      <c r="M29" s="239" t="str">
        <f t="array" ref="M29">IF(OR(L29&gt;"2:45,35",L29=""),"",VLOOKUP(L29,dz_600,2))</f>
        <v/>
      </c>
      <c r="N29" s="347">
        <f t="array" ref="N29">IF(OR(C29="",COUNT(D29,G29,J29,L29)=0),"",SUM(E29,H29,K29,M29))</f>
        <v>67</v>
      </c>
      <c r="O29" s="313" t="str">
        <f>IF(C$31="","",C$31)</f>
        <v>BRONIARSKA DARIA (2010)</v>
      </c>
      <c r="P29" s="388" t="str">
        <f t="shared" si="2"/>
        <v>Sp1 Sanok</v>
      </c>
      <c r="R29" s="392">
        <f t="array" ref="R29">IF(OR(N29="",N29=0),"",N29)</f>
        <v>67</v>
      </c>
      <c r="U29" s="392">
        <f>IF(C28="","",1)</f>
        <v>1</v>
      </c>
      <c r="V29" s="395"/>
      <c r="W29" s="395">
        <f>G29+0.1</f>
        <v>3.29</v>
      </c>
      <c r="X29" s="398">
        <f>J29+3</f>
        <v>3</v>
      </c>
      <c r="IV29" s="10">
        <f t="array" ref="IV29">IF(C28="","",1)</f>
        <v>1</v>
      </c>
    </row>
    <row r="30" spans="1:256" s="10" customFormat="1" ht="15" customHeight="1" thickBot="1">
      <c r="A30" s="232">
        <f t="array" ref="A30">IF(OR(Q30="",$C30=""),"",RANK($Q30,$Q$12:$Q$85,0))</f>
        <v>4</v>
      </c>
      <c r="B30" s="233"/>
      <c r="C30" s="234" t="str">
        <f>IF(arkusz_dz!B2="","",arkusz_dz!B2)</f>
        <v>SP Tarnawa Dolna</v>
      </c>
      <c r="D30" s="383" t="str">
        <f>arkusz_dz!C2</f>
        <v>Zagórz</v>
      </c>
      <c r="E30" s="364"/>
      <c r="F30" s="365"/>
      <c r="G30" s="384"/>
      <c r="H30" s="153"/>
      <c r="I30" s="150"/>
      <c r="J30" s="235"/>
      <c r="K30" s="153"/>
      <c r="L30" s="238"/>
      <c r="M30" s="239"/>
      <c r="N30" s="239">
        <f t="array" ref="N30">IF(C30="","",IF(COUNT(N31:N35)=4,SUM(N31:N35),SUM(N31:N35)-MIN($N31:$N35)))</f>
        <v>327</v>
      </c>
      <c r="O30" s="96" t="str">
        <f t="array" ref="O30">IF(AND(COUNT($D31:$D35,$G31:$G35,$J31:$J35,$L31:$L35)=20,COUNTA($C35:$C35)=5),$N30,"")</f>
        <v/>
      </c>
      <c r="P30" s="389"/>
      <c r="Q30" s="393">
        <f>IF(N30=0,"",IF(COUNTA($C31:$C35)&gt;=4,$N30,""))</f>
        <v>327</v>
      </c>
      <c r="R30" s="393"/>
      <c r="S30" s="393"/>
      <c r="T30" s="394"/>
      <c r="U30" s="393"/>
      <c r="V30" s="395"/>
      <c r="W30" s="396"/>
      <c r="X30" s="393"/>
      <c r="Y30" s="393"/>
      <c r="Z30" s="393"/>
      <c r="AA30" s="393"/>
      <c r="AB30" s="393"/>
      <c r="AC30" s="393"/>
      <c r="IV30" s="10">
        <f t="array" ref="IV30">IF(C30="","",1)</f>
        <v>1</v>
      </c>
    </row>
    <row r="31" spans="1:256" ht="15" customHeight="1" outlineLevel="1">
      <c r="A31" s="240"/>
      <c r="B31" s="226">
        <f t="array" ref="B31">IF(OR($N31="",R31=""),"",RANK($R31,$R$13:$R$86,0))</f>
        <v>33</v>
      </c>
      <c r="C31" s="301" t="str">
        <f>IF(arkusz_dz!B3="","",arkusz_dz!B3)</f>
        <v>BRONIARSKA DARIA (2010)</v>
      </c>
      <c r="D31" s="258">
        <v>10.7</v>
      </c>
      <c r="E31" s="183">
        <f>IF(OR(D31="",D31&gt;12.5),"",VLOOKUP(D31,dz_60,2))</f>
        <v>25</v>
      </c>
      <c r="F31" s="151"/>
      <c r="G31" s="255">
        <v>2.71</v>
      </c>
      <c r="H31" s="153">
        <f t="array" ref="H31">IF(G31="","",IF(I31=1,VLOOKUP(G31,dz_skok,2),IF(I31=2,VLOOKUP(G31,dz_wzw,2))))</f>
        <v>11</v>
      </c>
      <c r="I31" s="257">
        <v>1</v>
      </c>
      <c r="J31" s="258">
        <v>17</v>
      </c>
      <c r="K31" s="153">
        <f t="array" ref="K31">IF(OR(J31="",J31&lt;8),"",VLOOKUP(J31,dz_p,2))</f>
        <v>18</v>
      </c>
      <c r="L31" s="256"/>
      <c r="M31" s="239" t="str">
        <f t="array" ref="M31">IF(OR(L31&gt;"2:45,35",L31=""),"",VLOOKUP(L31,dz_600,2))</f>
        <v/>
      </c>
      <c r="N31" s="347">
        <f t="array" ref="N31">IF(OR(C31="",COUNT(D31,G31,J31,L31)=0),"",SUM(E31,H31,K31,M31))</f>
        <v>54</v>
      </c>
      <c r="O31" s="313" t="str">
        <f>IF(C$12="","",C$12)</f>
        <v>SMS Ustrzyki Dolne</v>
      </c>
      <c r="P31" s="388" t="str">
        <f>IF(C$30="","",C$30)</f>
        <v>SP Tarnawa Dolna</v>
      </c>
      <c r="R31" s="392">
        <f t="array" ref="R31">IF(OR(N31="",N31=0),"",N31)</f>
        <v>54</v>
      </c>
      <c r="T31" s="397"/>
      <c r="U31" s="392">
        <f>IF(C35="","",1)</f>
        <v>1</v>
      </c>
      <c r="V31" s="395"/>
      <c r="W31" s="395">
        <f>G31+0.1</f>
        <v>2.81</v>
      </c>
      <c r="X31" s="398">
        <f>J31+3</f>
        <v>20</v>
      </c>
      <c r="IV31" s="10">
        <f t="array" ref="IV31">IF(C35="","",1)</f>
        <v>1</v>
      </c>
    </row>
    <row r="32" spans="1:256" ht="15" customHeight="1" outlineLevel="1">
      <c r="A32" s="241"/>
      <c r="B32" s="226">
        <f t="array" ref="B32">IF(OR($N32="",R32=""),"",RANK($R32,$R$13:$R$86,0))</f>
        <v>27</v>
      </c>
      <c r="C32" s="302" t="str">
        <f>IF(arkusz_dz!B4="","",arkusz_dz!B4)</f>
        <v>FURDAK LENA (2013)</v>
      </c>
      <c r="D32" s="258">
        <v>10.5</v>
      </c>
      <c r="E32" s="183">
        <f>IF(OR(D32="",D32&gt;12.5),"",VLOOKUP(D32,dz_60,2))</f>
        <v>30</v>
      </c>
      <c r="F32" s="152"/>
      <c r="G32" s="255">
        <v>2.98</v>
      </c>
      <c r="H32" s="153">
        <f t="array" ref="H32">IF(G32="","",IF(I32=1,VLOOKUP(G32,dz_skok,2),IF(I32=2,VLOOKUP(G32,dz_wzw,2))))</f>
        <v>20</v>
      </c>
      <c r="I32" s="257">
        <v>1</v>
      </c>
      <c r="J32" s="258">
        <v>16</v>
      </c>
      <c r="K32" s="153">
        <f t="array" ref="K32">IF(OR(J32="",J32&lt;8),"",VLOOKUP(J32,dz_p,2))</f>
        <v>16</v>
      </c>
      <c r="L32" s="256"/>
      <c r="M32" s="239" t="str">
        <f t="array" ref="M32">IF(OR(L32&gt;"2:45,35",L32=""),"",VLOOKUP(L32,dz_600,2))</f>
        <v/>
      </c>
      <c r="N32" s="347">
        <f t="array" ref="N32">IF(OR(C32="",COUNT(D32,G32,J32,L32)=0),"",SUM(E32,H32,K32,M32))</f>
        <v>66</v>
      </c>
      <c r="O32" s="313" t="str">
        <f>IF(C$12="","",C$12)</f>
        <v>SMS Ustrzyki Dolne</v>
      </c>
      <c r="P32" s="388" t="str">
        <f t="shared" ref="P32:P35" si="3">IF(C$30="","",C$30)</f>
        <v>SP Tarnawa Dolna</v>
      </c>
      <c r="R32" s="392">
        <f t="array" ref="R32">IF(OR(N32="",N32=0),"",N32)</f>
        <v>66</v>
      </c>
      <c r="U32" s="392">
        <f>IF(C31="","",1)</f>
        <v>1</v>
      </c>
      <c r="V32" s="395"/>
      <c r="W32" s="395">
        <f>G32+0.1</f>
        <v>3.08</v>
      </c>
      <c r="X32" s="398">
        <f>J32+3</f>
        <v>19</v>
      </c>
      <c r="IV32" s="10">
        <f t="array" ref="IV32">IF(C31="","",1)</f>
        <v>1</v>
      </c>
    </row>
    <row r="33" spans="1:256" ht="15" customHeight="1" outlineLevel="1">
      <c r="A33" s="241"/>
      <c r="B33" s="226">
        <f t="array" ref="B33">IF(OR($N33="",R33=""),"",RANK($R33,$R$13:$R$86,0))</f>
        <v>8</v>
      </c>
      <c r="C33" s="302" t="str">
        <f>IF(arkusz_dz!B5="","",arkusz_dz!B5)</f>
        <v>LATUSEK ALEKSANDRA (2011)</v>
      </c>
      <c r="D33" s="258">
        <v>10.3</v>
      </c>
      <c r="E33" s="183">
        <f>IF(OR(D33="",D33&gt;12.5),"",VLOOKUP(D33,dz_60,2))</f>
        <v>35</v>
      </c>
      <c r="F33" s="152"/>
      <c r="G33" s="255">
        <v>3.48</v>
      </c>
      <c r="H33" s="153">
        <f t="array" ref="H33">IF(G33="","",IF(I33=1,VLOOKUP(G33,dz_skok,2),IF(I33=2,VLOOKUP(G33,dz_wzw,2))))</f>
        <v>36</v>
      </c>
      <c r="I33" s="257">
        <v>1</v>
      </c>
      <c r="J33" s="258">
        <v>22</v>
      </c>
      <c r="K33" s="153">
        <f t="array" ref="K33">IF(OR(J33="",J33&lt;8),"",VLOOKUP(J33,dz_p,2))</f>
        <v>28</v>
      </c>
      <c r="L33" s="256"/>
      <c r="M33" s="239" t="str">
        <f t="array" ref="M33">IF(OR(L33&gt;"2:45,35",L33=""),"",VLOOKUP(L33,dz_600,2))</f>
        <v/>
      </c>
      <c r="N33" s="347">
        <f t="array" ref="N33">IF(OR(C33="",COUNT(D33,G33,J33,L33)=0),"",SUM(E33,H33,K33,M33))</f>
        <v>99</v>
      </c>
      <c r="O33" s="313" t="str">
        <f>IF(C$12="","",C$12)</f>
        <v>SMS Ustrzyki Dolne</v>
      </c>
      <c r="P33" s="388" t="str">
        <f t="shared" si="3"/>
        <v>SP Tarnawa Dolna</v>
      </c>
      <c r="R33" s="392">
        <f t="array" ref="R33">IF(OR(N33="",N33=0),"",N33)</f>
        <v>99</v>
      </c>
      <c r="U33" s="392">
        <f>IF(C32="","",1)</f>
        <v>1</v>
      </c>
      <c r="V33" s="395"/>
      <c r="W33" s="395">
        <f>G33+0.1</f>
        <v>3.58</v>
      </c>
      <c r="X33" s="398">
        <f>J33+3</f>
        <v>25</v>
      </c>
      <c r="IV33" s="10">
        <f t="array" ref="IV33">IF(C32="","",1)</f>
        <v>1</v>
      </c>
    </row>
    <row r="34" spans="1:256" ht="15" customHeight="1" outlineLevel="1">
      <c r="A34" s="241"/>
      <c r="B34" s="226" t="str">
        <f t="array" ref="B34">IF(OR($N34="",R34=""),"",RANK($R34,$R$13:$R$86,0))</f>
        <v/>
      </c>
      <c r="C34" s="302" t="str">
        <f>IF(arkusz_dz!B6="","",arkusz_dz!B6)</f>
        <v>KOSZUT WERONIKA (2011)</v>
      </c>
      <c r="D34" s="258"/>
      <c r="E34" s="183" t="str">
        <f>IF(OR(D34="",D34&gt;12.5),"",VLOOKUP(D34,dz_60,2))</f>
        <v/>
      </c>
      <c r="F34" s="152"/>
      <c r="G34" s="255"/>
      <c r="H34" s="153" t="str">
        <f t="array" ref="H34">IF(G34="","",IF(I34=1,VLOOKUP(G34,dz_skok,2),IF(I34=2,VLOOKUP(G34,dz_wzw,2))))</f>
        <v/>
      </c>
      <c r="I34" s="257">
        <v>1</v>
      </c>
      <c r="J34" s="258"/>
      <c r="K34" s="153" t="str">
        <f t="array" ref="K34">IF(OR(J34="",J34&lt;8),"",VLOOKUP(J34,dz_p,2))</f>
        <v/>
      </c>
      <c r="L34" s="256"/>
      <c r="M34" s="239" t="str">
        <f t="array" ref="M34">IF(OR(L34&gt;"2:45,35",L34=""),"",VLOOKUP(L34,dz_600,2))</f>
        <v/>
      </c>
      <c r="N34" s="347" t="str">
        <f t="array" ref="N34">IF(OR(C34="",COUNT(D34,G34,J34,L34)=0),"",SUM(E34,H34,K34,M34))</f>
        <v/>
      </c>
      <c r="O34" s="313" t="str">
        <f>IF(C$12="","",C$12)</f>
        <v>SMS Ustrzyki Dolne</v>
      </c>
      <c r="P34" s="388" t="str">
        <f t="shared" si="3"/>
        <v>SP Tarnawa Dolna</v>
      </c>
      <c r="R34" s="392" t="str">
        <f t="array" ref="R34">IF(OR(N34="",N34=0),"",N34)</f>
        <v/>
      </c>
      <c r="U34" s="392">
        <f>IF(C33="","",1)</f>
        <v>1</v>
      </c>
      <c r="V34" s="395"/>
      <c r="W34" s="395">
        <f>G34+0.1</f>
        <v>0.1</v>
      </c>
      <c r="X34" s="398">
        <f>J34+3</f>
        <v>3</v>
      </c>
      <c r="IV34" s="10">
        <f t="array" ref="IV34">IF(C33="","",1)</f>
        <v>1</v>
      </c>
    </row>
    <row r="35" spans="1:256" ht="15" customHeight="1" outlineLevel="1" thickBot="1">
      <c r="A35" s="241"/>
      <c r="B35" s="226">
        <f t="array" ref="B35">IF(OR($N35="",R35=""),"",RANK($R35,$R$13:$R$86,0))</f>
        <v>5</v>
      </c>
      <c r="C35" s="302" t="str">
        <f>IF(arkusz_dz!B7="","",arkusz_dz!B7)</f>
        <v>GOCEK ZUZANNA (2011)</v>
      </c>
      <c r="D35" s="258">
        <v>9.6999999999999993</v>
      </c>
      <c r="E35" s="183">
        <f>IF(OR(D35="",D35&gt;12.5),"",VLOOKUP(D35,dz_60,2))</f>
        <v>50</v>
      </c>
      <c r="F35" s="152"/>
      <c r="G35" s="255">
        <v>3.6</v>
      </c>
      <c r="H35" s="153">
        <f t="array" ref="H35">IF(G35="","",IF(I35=1,VLOOKUP(G35,dz_skok,2),IF(I35=2,VLOOKUP(G35,dz_wzw,2))))</f>
        <v>40</v>
      </c>
      <c r="I35" s="257">
        <v>1</v>
      </c>
      <c r="J35" s="258">
        <v>17</v>
      </c>
      <c r="K35" s="153">
        <f t="array" ref="K35">IF(OR(J35="",J35&lt;8),"",VLOOKUP(J35,dz_p,2))</f>
        <v>18</v>
      </c>
      <c r="L35" s="256"/>
      <c r="M35" s="239" t="str">
        <f t="array" ref="M35">IF(OR(L35&gt;"2:45,35",L35=""),"",VLOOKUP(L35,dz_600,2))</f>
        <v/>
      </c>
      <c r="N35" s="347">
        <f t="array" ref="N35">IF(OR(C35="",COUNT(D35,G35,J35,L35)=0),"",SUM(E35,H35,K35,M35))</f>
        <v>108</v>
      </c>
      <c r="O35" s="313" t="str">
        <f>IF(C$12="","",C$12)</f>
        <v>SMS Ustrzyki Dolne</v>
      </c>
      <c r="P35" s="388" t="str">
        <f t="shared" si="3"/>
        <v>SP Tarnawa Dolna</v>
      </c>
      <c r="R35" s="392">
        <f t="array" ref="R35">IF(OR(N35="",N35=0),"",N35)</f>
        <v>108</v>
      </c>
      <c r="U35" s="392">
        <f>IF(C34="","",1)</f>
        <v>1</v>
      </c>
      <c r="V35" s="395"/>
      <c r="W35" s="395">
        <f>G35+0.1</f>
        <v>3.7</v>
      </c>
      <c r="X35" s="398">
        <f>J35+3</f>
        <v>20</v>
      </c>
      <c r="IV35" s="10">
        <f t="array" ref="IV35">IF(C34="","",1)</f>
        <v>1</v>
      </c>
    </row>
    <row r="36" spans="1:256" s="10" customFormat="1" ht="15" customHeight="1" thickBot="1">
      <c r="A36" s="232">
        <f t="array" ref="A36">IF(OR(Q36="",$C36=""),"",RANK($Q36,$Q$12:$Q$85,0))</f>
        <v>5</v>
      </c>
      <c r="B36" s="233"/>
      <c r="C36" s="234" t="str">
        <f>IF(arkusz_dz!B44="","",arkusz_dz!B44)</f>
        <v>SP Blizne</v>
      </c>
      <c r="D36" s="383" t="str">
        <f>arkusz_dz!C44</f>
        <v>Jasienica Rosielna</v>
      </c>
      <c r="E36" s="364"/>
      <c r="F36" s="365"/>
      <c r="G36" s="384" t="str">
        <f>arkusz_dz!D44</f>
        <v>brzozowski</v>
      </c>
      <c r="H36" s="153"/>
      <c r="I36" s="150"/>
      <c r="J36" s="235"/>
      <c r="K36" s="153"/>
      <c r="L36" s="238"/>
      <c r="M36" s="239"/>
      <c r="N36" s="239">
        <f t="array" ref="N36">IF(C36="","",IF(COUNT(N37:N41)=4,SUM(N37:N41),SUM(N37:N41)-MIN($N37:$N41)))</f>
        <v>319</v>
      </c>
      <c r="O36" s="96" t="str">
        <f t="array" ref="O36">IF(AND(COUNT($D37:$D41,$G37:$G41,$J37:$J41,$L37:$L41)=20,COUNTA($C37:$C41)=5),$N36,"")</f>
        <v/>
      </c>
      <c r="P36" s="389"/>
      <c r="Q36" s="393">
        <f>IF(N36=0,"",IF(COUNTA($C37:$C41)&gt;=4,$N36,""))</f>
        <v>319</v>
      </c>
      <c r="R36" s="393"/>
      <c r="S36" s="393"/>
      <c r="T36" s="394"/>
      <c r="U36" s="392">
        <f>IF(C36="","",1)</f>
        <v>1</v>
      </c>
      <c r="V36" s="395"/>
      <c r="W36" s="396"/>
      <c r="X36" s="393"/>
      <c r="Y36" s="393"/>
      <c r="Z36" s="393"/>
      <c r="AA36" s="393"/>
      <c r="AB36" s="393"/>
      <c r="AC36" s="393"/>
      <c r="IV36" s="10">
        <f t="array" ref="IV36">IF(C36="","",1)</f>
        <v>1</v>
      </c>
    </row>
    <row r="37" spans="1:256" ht="15" customHeight="1" outlineLevel="1">
      <c r="A37" s="240"/>
      <c r="B37" s="226">
        <f t="array" ref="B37">IF(OR($N37="",R37=""),"",RANK($R37,$R$13:$R$86,0))</f>
        <v>21</v>
      </c>
      <c r="C37" s="301" t="str">
        <f>IF(arkusz_dz!B45="","",arkusz_dz!B45)</f>
        <v>JANTOSZ Nikola (2010)</v>
      </c>
      <c r="D37" s="258">
        <v>10.199999999999999</v>
      </c>
      <c r="E37" s="183">
        <f>IF(OR(D37="",D37&gt;12.5),"",VLOOKUP(D37,dz_60,2))</f>
        <v>38</v>
      </c>
      <c r="F37" s="151"/>
      <c r="G37" s="255">
        <v>2.52</v>
      </c>
      <c r="H37" s="153">
        <f>IF(G37="","",IF(I37=1,VLOOKUP(G37,dz_skok,2),IF(I37=2,VLOOKUP(G37,dz_wzw,2))))</f>
        <v>6</v>
      </c>
      <c r="I37" s="257">
        <v>1</v>
      </c>
      <c r="J37" s="258">
        <v>25</v>
      </c>
      <c r="K37" s="153">
        <f t="array" ref="K37">IF(OR(J37="",J37&lt;8),"",VLOOKUP(J37,dz_p,2))</f>
        <v>34</v>
      </c>
      <c r="L37" s="256"/>
      <c r="M37" s="239" t="str">
        <f t="array" ref="M37">IF(OR(L37&gt;"2:45,35",L37=""),"",VLOOKUP(L37,dz_600,2))</f>
        <v/>
      </c>
      <c r="N37" s="347">
        <f t="array" ref="N37">IF(OR(C37="",COUNT(D37,G37,J37,L37)=0),"",SUM(E37,H37,K37,M37))</f>
        <v>78</v>
      </c>
      <c r="O37" s="313" t="str">
        <f>IF(C$54="","",C$54)</f>
        <v>SP3 Sanok</v>
      </c>
      <c r="P37" s="388" t="str">
        <f>C$36</f>
        <v>SP Blizne</v>
      </c>
      <c r="R37" s="392">
        <f t="array" ref="R37">IF(OR(N37="",N37=0),"",N37)</f>
        <v>78</v>
      </c>
      <c r="T37" s="397"/>
      <c r="U37" s="392">
        <f>IF(C37="","",1)</f>
        <v>1</v>
      </c>
      <c r="V37" s="395"/>
      <c r="W37" s="395">
        <f>G37+0.1</f>
        <v>2.62</v>
      </c>
      <c r="X37" s="398">
        <f>J37+3</f>
        <v>28</v>
      </c>
      <c r="IV37" s="10">
        <f t="array" ref="IV37">IF(C37="","",1)</f>
        <v>1</v>
      </c>
    </row>
    <row r="38" spans="1:256" ht="15" customHeight="1" outlineLevel="1">
      <c r="A38" s="241"/>
      <c r="B38" s="226">
        <f t="array" ref="B38">IF(OR($N38="",R38=""),"",RANK($R38,$R$13:$R$86,0))</f>
        <v>12</v>
      </c>
      <c r="C38" s="302" t="str">
        <f>IF(arkusz_dz!B46="","",arkusz_dz!B46)</f>
        <v>JAGIELSKA Sandra (2010)</v>
      </c>
      <c r="D38" s="258">
        <v>9.6</v>
      </c>
      <c r="E38" s="183">
        <f>IF(OR(D38="",D38&gt;12.5),"",VLOOKUP(D38,dz_60,2))</f>
        <v>53</v>
      </c>
      <c r="F38" s="152"/>
      <c r="G38" s="255">
        <v>2.73</v>
      </c>
      <c r="H38" s="153">
        <f t="array" ref="H38">IF(G38="","",IF(I38=1,VLOOKUP(G38,dz_skok,2),IF(I38=2,VLOOKUP(G38,dz_wzw,2))))</f>
        <v>11</v>
      </c>
      <c r="I38" s="257">
        <v>1</v>
      </c>
      <c r="J38" s="258">
        <v>20</v>
      </c>
      <c r="K38" s="153">
        <f t="array" ref="K38">IF(OR(J38="",J38&lt;8),"",VLOOKUP(J38,dz_p,2))</f>
        <v>24</v>
      </c>
      <c r="L38" s="256"/>
      <c r="M38" s="239" t="str">
        <f t="array" ref="M38">IF(OR(L38&gt;"2:45,35",L38=""),"",VLOOKUP(L38,dz_600,2))</f>
        <v/>
      </c>
      <c r="N38" s="347">
        <f t="array" ref="N38">IF(OR(C38="",COUNT(D38,G38,J38,L38)=0),"",SUM(E38,H38,K38,M38))</f>
        <v>88</v>
      </c>
      <c r="O38" s="313" t="str">
        <f>IF(C$54="","",C$54)</f>
        <v>SP3 Sanok</v>
      </c>
      <c r="P38" s="388" t="str">
        <f t="shared" ref="P38:P41" si="4">C$36</f>
        <v>SP Blizne</v>
      </c>
      <c r="R38" s="392">
        <f t="array" ref="R38">IF(OR(N38="",N38=0),"",N38)</f>
        <v>88</v>
      </c>
      <c r="U38" s="392">
        <f>IF(C40="","",1)</f>
        <v>1</v>
      </c>
      <c r="V38" s="395"/>
      <c r="W38" s="395">
        <f>G38+0.1</f>
        <v>2.83</v>
      </c>
      <c r="X38" s="398">
        <f>J38+3</f>
        <v>23</v>
      </c>
      <c r="IV38" s="10">
        <f t="array" ref="IV38">IF(C40="","",1)</f>
        <v>1</v>
      </c>
    </row>
    <row r="39" spans="1:256" ht="15" customHeight="1" outlineLevel="1">
      <c r="A39" s="241"/>
      <c r="B39" s="226">
        <f t="array" ref="B39">IF(OR($N39="",R39=""),"",RANK($R39,$R$13:$R$86,0))</f>
        <v>32</v>
      </c>
      <c r="C39" s="302" t="str">
        <f>IF(arkusz_dz!B47="","",arkusz_dz!B47)</f>
        <v>KOPCZYK Julia (2010)</v>
      </c>
      <c r="D39" s="258">
        <v>11.3</v>
      </c>
      <c r="E39" s="183">
        <f>IF(OR(D39="",D39&gt;12.5),"",VLOOKUP(D39,dz_60,2))</f>
        <v>14</v>
      </c>
      <c r="F39" s="152"/>
      <c r="G39" s="255">
        <v>2.98</v>
      </c>
      <c r="H39" s="153">
        <f t="array" ref="H39">IF(G39="","",IF(I39=1,VLOOKUP(G39,dz_skok,2),IF(I39=2,VLOOKUP(G39,dz_wzw,2))))</f>
        <v>20</v>
      </c>
      <c r="I39" s="257">
        <v>1</v>
      </c>
      <c r="J39" s="258">
        <v>19</v>
      </c>
      <c r="K39" s="153">
        <f t="array" ref="K39">IF(OR(J39="",J39&lt;8),"",VLOOKUP(J39,dz_p,2))</f>
        <v>22</v>
      </c>
      <c r="L39" s="256"/>
      <c r="M39" s="239" t="str">
        <f t="array" ref="M39">IF(OR(L39&gt;"2:45,35",L39=""),"",VLOOKUP(L39,dz_600,2))</f>
        <v/>
      </c>
      <c r="N39" s="347">
        <f t="array" ref="N39">IF(OR(C39="",COUNT(D39,G39,J39,L39)=0),"",SUM(E39,H39,K39,M39))</f>
        <v>56</v>
      </c>
      <c r="O39" s="313" t="str">
        <f>IF(C$54="","",C$54)</f>
        <v>SP3 Sanok</v>
      </c>
      <c r="P39" s="388" t="str">
        <f t="shared" si="4"/>
        <v>SP Blizne</v>
      </c>
      <c r="R39" s="392">
        <f t="array" ref="R39">IF(OR(N39="",N39=0),"",N39)</f>
        <v>56</v>
      </c>
      <c r="U39" s="392">
        <f>IF(C38="","",1)</f>
        <v>1</v>
      </c>
      <c r="V39" s="395"/>
      <c r="W39" s="395">
        <f>G39+0.1</f>
        <v>3.08</v>
      </c>
      <c r="X39" s="398">
        <f>J39+3</f>
        <v>22</v>
      </c>
      <c r="IV39" s="10">
        <f t="array" ref="IV39">IF(C38="","",1)</f>
        <v>1</v>
      </c>
    </row>
    <row r="40" spans="1:256" ht="15" customHeight="1" outlineLevel="1">
      <c r="A40" s="241"/>
      <c r="B40" s="226" t="str">
        <f t="array" ref="B40">IF(OR($N40="",R40=""),"",RANK($R40,$R$13:$R$86,0))</f>
        <v/>
      </c>
      <c r="C40" s="302" t="str">
        <f>IF(arkusz_dz!B48="","",arkusz_dz!B48)</f>
        <v>KORAB Maria (2010)</v>
      </c>
      <c r="D40" s="258"/>
      <c r="E40" s="183" t="str">
        <f>IF(OR(D40="",D40&gt;12.5),"",VLOOKUP(D40,dz_60,2))</f>
        <v/>
      </c>
      <c r="F40" s="152"/>
      <c r="G40" s="265"/>
      <c r="H40" s="153" t="str">
        <f t="array" ref="H40">IF(G40="","",IF(I40=1,VLOOKUP(G40,dz_skok,2),IF(I40=2,VLOOKUP(G40,dz_wzw,2))))</f>
        <v/>
      </c>
      <c r="I40" s="257">
        <v>1</v>
      </c>
      <c r="J40" s="258"/>
      <c r="K40" s="153" t="str">
        <f t="array" ref="K40">IF(OR(J40="",J40&lt;8),"",VLOOKUP(J40,dz_p,2))</f>
        <v/>
      </c>
      <c r="L40" s="256"/>
      <c r="M40" s="239" t="str">
        <f t="array" ref="M40">IF(OR(L40&gt;"2:45,35",L40=""),"",VLOOKUP(L40,dz_600,2))</f>
        <v/>
      </c>
      <c r="N40" s="347" t="str">
        <f t="array" ref="N40">IF(OR(C40="",COUNT(D40,G40,J40,L40)=0),"",SUM(E40,H40,K40,M40))</f>
        <v/>
      </c>
      <c r="O40" s="313" t="str">
        <f>IF(C$54="","",C$54)</f>
        <v>SP3 Sanok</v>
      </c>
      <c r="P40" s="388" t="str">
        <f t="shared" si="4"/>
        <v>SP Blizne</v>
      </c>
      <c r="R40" s="392" t="str">
        <f t="array" ref="R40">IF(OR(N40="",N40=0),"",N40)</f>
        <v/>
      </c>
      <c r="U40" s="392">
        <f>IF(C39="","",1)</f>
        <v>1</v>
      </c>
      <c r="V40" s="395"/>
      <c r="W40" s="395">
        <f>G40+0.1</f>
        <v>0.1</v>
      </c>
      <c r="X40" s="398">
        <f>J40+3</f>
        <v>3</v>
      </c>
      <c r="IV40" s="10">
        <f t="array" ref="IV40">IF(C39="","",1)</f>
        <v>1</v>
      </c>
    </row>
    <row r="41" spans="1:256" ht="15" customHeight="1" outlineLevel="1" thickBot="1">
      <c r="A41" s="241"/>
      <c r="B41" s="226">
        <f t="array" ref="B41">IF(OR($N41="",R41=""),"",RANK($R41,$R$13:$R$86,0))</f>
        <v>9</v>
      </c>
      <c r="C41" s="302" t="str">
        <f>IF(arkusz_dz!B49="","",arkusz_dz!B49)</f>
        <v>ZANIK Milena (2010)</v>
      </c>
      <c r="D41" s="258">
        <v>9.8000000000000007</v>
      </c>
      <c r="E41" s="183">
        <f>IF(OR(D41="",D41&gt;12.5),"",VLOOKUP(D41,dz_60,2))</f>
        <v>48</v>
      </c>
      <c r="F41" s="152"/>
      <c r="G41" s="255">
        <v>3.15</v>
      </c>
      <c r="H41" s="153">
        <f t="array" ref="H41">IF(G41="","",IF(I41=1,VLOOKUP(G41,dz_skok,2),IF(I41=2,VLOOKUP(G41,dz_wzw,2))))</f>
        <v>25</v>
      </c>
      <c r="I41" s="257">
        <v>1</v>
      </c>
      <c r="J41" s="258">
        <v>20</v>
      </c>
      <c r="K41" s="153">
        <f t="array" ref="K41">IF(OR(J41="",J41&lt;8),"",VLOOKUP(J41,dz_p,2))</f>
        <v>24</v>
      </c>
      <c r="L41" s="256"/>
      <c r="M41" s="239" t="str">
        <f t="array" ref="M41">IF(OR(L41&gt;"2:45,35",L41=""),"",VLOOKUP(L41,dz_600,2))</f>
        <v/>
      </c>
      <c r="N41" s="347">
        <f t="array" ref="N41">IF(OR(C41="",COUNT(D41,G41,J41,L41)=0),"",SUM(E41,H41,K41,M41))</f>
        <v>97</v>
      </c>
      <c r="O41" s="313" t="str">
        <f>IF(C$54="","",C$54)</f>
        <v>SP3 Sanok</v>
      </c>
      <c r="P41" s="388" t="str">
        <f t="shared" si="4"/>
        <v>SP Blizne</v>
      </c>
      <c r="R41" s="392">
        <f t="array" ref="R41">IF(OR(N41="",N41=0),"",N41)</f>
        <v>97</v>
      </c>
      <c r="U41" s="392">
        <f>IF(C41="","",1)</f>
        <v>1</v>
      </c>
      <c r="V41" s="395"/>
      <c r="W41" s="395">
        <f>G41+0.1</f>
        <v>3.25</v>
      </c>
      <c r="X41" s="398">
        <f>J41+3</f>
        <v>23</v>
      </c>
      <c r="IV41" s="10">
        <f t="array" ref="IV41">IF(C41="","",1)</f>
        <v>1</v>
      </c>
    </row>
    <row r="42" spans="1:256" s="10" customFormat="1" ht="15" customHeight="1" thickBot="1">
      <c r="A42" s="232">
        <f t="array" ref="A42">IF(OR(Q42="",$C42=""),"",RANK($Q42,$Q$12:$Q$85,0))</f>
        <v>6</v>
      </c>
      <c r="B42" s="233"/>
      <c r="C42" s="234" t="str">
        <f>IF(arkusz_dz!B8="","",arkusz_dz!B8)</f>
        <v>SP4 Sanok</v>
      </c>
      <c r="D42" s="383" t="str">
        <f>arkusz_dz!C8</f>
        <v>Sanok</v>
      </c>
      <c r="E42" s="364"/>
      <c r="F42" s="365"/>
      <c r="G42" s="384" t="str">
        <f>arkusz_dz!D8</f>
        <v>sanocki</v>
      </c>
      <c r="H42" s="153"/>
      <c r="I42" s="150"/>
      <c r="J42" s="235"/>
      <c r="K42" s="153"/>
      <c r="L42" s="238"/>
      <c r="M42" s="239"/>
      <c r="N42" s="239">
        <f t="array" ref="N42">IF(C42="","",IF(COUNT(N43:N47)=4,SUM(N43:N47),SUM(N43:N47)-MIN($N43:$N47)))</f>
        <v>318</v>
      </c>
      <c r="O42" s="96" t="str">
        <f t="array" ref="O42">IF(AND(COUNT($D43:$D47,$G43:$G47,$J43:$J47,$L43:$L47)=20,COUNTA($C47:$C47)=5),$N42,"")</f>
        <v/>
      </c>
      <c r="P42" s="389"/>
      <c r="Q42" s="393">
        <f>IF(N42=0,"",IF(COUNTA($C43:$C47)&gt;=4,$N42,""))</f>
        <v>318</v>
      </c>
      <c r="R42" s="393"/>
      <c r="S42" s="393"/>
      <c r="T42" s="394"/>
      <c r="U42" s="393"/>
      <c r="V42" s="395"/>
      <c r="W42" s="396"/>
      <c r="X42" s="393"/>
      <c r="Y42" s="393"/>
      <c r="Z42" s="393"/>
      <c r="AA42" s="393"/>
      <c r="AB42" s="393"/>
      <c r="AC42" s="393"/>
      <c r="IV42" s="10">
        <f t="array" ref="IV42">IF(C42="","",1)</f>
        <v>1</v>
      </c>
    </row>
    <row r="43" spans="1:256" ht="15" customHeight="1" outlineLevel="1">
      <c r="A43" s="240"/>
      <c r="B43" s="226">
        <f t="array" ref="B43">IF(OR($N43="",R43=""),"",RANK($R43,$R$13:$R$86,0))</f>
        <v>31</v>
      </c>
      <c r="C43" s="301" t="str">
        <f>IF(arkusz_dz!B9="","",arkusz_dz!B9)</f>
        <v>STAREŃCZAK Patrycja (2010)</v>
      </c>
      <c r="D43" s="258">
        <v>11</v>
      </c>
      <c r="E43" s="183">
        <f>IF(OR(D43="",D43&gt;12.5),"",VLOOKUP(D43,dz_60,2))</f>
        <v>19</v>
      </c>
      <c r="F43" s="151"/>
      <c r="G43" s="255">
        <v>2.8</v>
      </c>
      <c r="H43" s="153">
        <f t="array" ref="H43">IF(G43="","",IF(I43=1,VLOOKUP(G43,dz_skok,2),IF(I43=2,VLOOKUP(G43,dz_wzw,2))))</f>
        <v>14</v>
      </c>
      <c r="I43" s="257">
        <v>1</v>
      </c>
      <c r="J43" s="258">
        <v>20</v>
      </c>
      <c r="K43" s="153">
        <f t="array" ref="K43">IF(OR(J43="",J43&lt;8),"",VLOOKUP(J43,dz_p,2))</f>
        <v>24</v>
      </c>
      <c r="L43" s="256"/>
      <c r="M43" s="239" t="str">
        <f t="array" ref="M43">IF(OR(L43&gt;"2:45,35",L43=""),"",VLOOKUP(L43,dz_600,2))</f>
        <v/>
      </c>
      <c r="N43" s="347">
        <f t="array" ref="N43">IF(OR(C43="",COUNT(D43,G43,J43,L43)=0),"",SUM(E43,H43,K43,M43))</f>
        <v>57</v>
      </c>
      <c r="O43" s="313" t="str">
        <f>IF(C$18="","",C$18)</f>
        <v>SP1 Ustrzyki Dolne</v>
      </c>
      <c r="P43" s="388" t="str">
        <f>C$42</f>
        <v>SP4 Sanok</v>
      </c>
      <c r="R43" s="392">
        <f t="array" ref="R43">IF(OR(N43="",N43=0),"",N43)</f>
        <v>57</v>
      </c>
      <c r="T43" s="397"/>
      <c r="U43" s="392">
        <f>IF(C47="","",1)</f>
        <v>1</v>
      </c>
      <c r="V43" s="395"/>
      <c r="W43" s="395">
        <f>G43+0.1</f>
        <v>2.9</v>
      </c>
      <c r="X43" s="398">
        <f>J43+3</f>
        <v>23</v>
      </c>
      <c r="IV43" s="10">
        <f t="array" ref="IV43">IF(C47="","",1)</f>
        <v>1</v>
      </c>
    </row>
    <row r="44" spans="1:256" ht="15" customHeight="1" outlineLevel="1">
      <c r="A44" s="241"/>
      <c r="B44" s="226">
        <f t="array" ref="B44">IF(OR($N44="",R44=""),"",RANK($R44,$R$13:$R$86,0))</f>
        <v>17</v>
      </c>
      <c r="C44" s="302" t="str">
        <f>IF(arkusz_dz!B10="","",arkusz_dz!B10)</f>
        <v>ZGODA Natasza (2010)</v>
      </c>
      <c r="D44" s="258">
        <v>10.6</v>
      </c>
      <c r="E44" s="183">
        <f>IF(OR(D44="",D44&gt;12.5),"",VLOOKUP(D44,dz_60,2))</f>
        <v>28</v>
      </c>
      <c r="F44" s="152"/>
      <c r="G44" s="255">
        <v>3.01</v>
      </c>
      <c r="H44" s="153">
        <f t="array" ref="H44">IF(G44="","",IF(I44=1,VLOOKUP(G44,dz_skok,2),IF(I44=2,VLOOKUP(G44,dz_wzw,2))))</f>
        <v>21</v>
      </c>
      <c r="I44" s="257">
        <v>1</v>
      </c>
      <c r="J44" s="258">
        <v>25</v>
      </c>
      <c r="K44" s="153">
        <f t="array" ref="K44">IF(OR(J44="",J44&lt;8),"",VLOOKUP(J44,dz_p,2))</f>
        <v>34</v>
      </c>
      <c r="L44" s="256"/>
      <c r="M44" s="239" t="str">
        <f t="array" ref="M44">IF(OR(L44&gt;"2:45,35",L44=""),"",VLOOKUP(L44,dz_600,2))</f>
        <v/>
      </c>
      <c r="N44" s="347">
        <f t="array" ref="N44">IF(OR(C44="",COUNT(D44,G44,J44,L44)=0),"",SUM(E44,H44,K44,M44))</f>
        <v>83</v>
      </c>
      <c r="O44" s="313" t="str">
        <f>IF(C$18="","",C$18)</f>
        <v>SP1 Ustrzyki Dolne</v>
      </c>
      <c r="P44" s="388" t="str">
        <f t="shared" ref="P44:P47" si="5">C$42</f>
        <v>SP4 Sanok</v>
      </c>
      <c r="R44" s="392">
        <f t="array" ref="R44">IF(OR(N44="",N44=0),"",N44)</f>
        <v>83</v>
      </c>
      <c r="U44" s="392">
        <f>IF(C43="","",1)</f>
        <v>1</v>
      </c>
      <c r="V44" s="395"/>
      <c r="W44" s="395">
        <f>G44+0.1</f>
        <v>3.11</v>
      </c>
      <c r="X44" s="398">
        <f>J44+3</f>
        <v>28</v>
      </c>
      <c r="IV44" s="10">
        <f t="array" ref="IV44">IF(C43="","",1)</f>
        <v>1</v>
      </c>
    </row>
    <row r="45" spans="1:256" ht="15" customHeight="1" outlineLevel="1">
      <c r="A45" s="241"/>
      <c r="B45" s="226">
        <f t="array" ref="B45">IF(OR($N45="",R45=""),"",RANK($R45,$R$13:$R$86,0))</f>
        <v>28</v>
      </c>
      <c r="C45" s="302" t="str">
        <f>IF(arkusz_dz!B11="","",arkusz_dz!B11)</f>
        <v>MIKA Emilia (2010)</v>
      </c>
      <c r="D45" s="258">
        <v>10.6</v>
      </c>
      <c r="E45" s="183">
        <f>IF(OR(D45="",D45&gt;12.5),"",VLOOKUP(D45,dz_60,2))</f>
        <v>28</v>
      </c>
      <c r="F45" s="152"/>
      <c r="G45" s="255">
        <v>2.83</v>
      </c>
      <c r="H45" s="153">
        <f t="array" ref="H45">IF(G45="","",IF(I45=1,VLOOKUP(G45,dz_skok,2),IF(I45=2,VLOOKUP(G45,dz_wzw,2))))</f>
        <v>15</v>
      </c>
      <c r="I45" s="257">
        <v>1</v>
      </c>
      <c r="J45" s="258">
        <v>18</v>
      </c>
      <c r="K45" s="153">
        <f t="array" ref="K45">IF(OR(J45="",J45&lt;8),"",VLOOKUP(J45,dz_p,2))</f>
        <v>20</v>
      </c>
      <c r="L45" s="256"/>
      <c r="M45" s="239" t="str">
        <f t="array" ref="M45">IF(OR(L45&gt;"2:45,35",L45=""),"",VLOOKUP(L45,dz_600,2))</f>
        <v/>
      </c>
      <c r="N45" s="347">
        <f t="array" ref="N45">IF(OR(C45="",COUNT(D45,G45,J45,L45)=0),"",SUM(E45,H45,K45,M45))</f>
        <v>63</v>
      </c>
      <c r="O45" s="313" t="str">
        <f>IF(C$18="","",C$18)</f>
        <v>SP1 Ustrzyki Dolne</v>
      </c>
      <c r="P45" s="388" t="str">
        <f t="shared" si="5"/>
        <v>SP4 Sanok</v>
      </c>
      <c r="R45" s="392">
        <f t="array" ref="R45">IF(OR(N45="",N45=0),"",N45)</f>
        <v>63</v>
      </c>
      <c r="U45" s="392">
        <f>IF(C44="","",1)</f>
        <v>1</v>
      </c>
      <c r="V45" s="395"/>
      <c r="W45" s="395">
        <f>G45+0.1</f>
        <v>2.93</v>
      </c>
      <c r="X45" s="398">
        <f>J45+3</f>
        <v>21</v>
      </c>
      <c r="IV45" s="10">
        <f t="array" ref="IV45">IF(C44="","",1)</f>
        <v>1</v>
      </c>
    </row>
    <row r="46" spans="1:256" ht="15" customHeight="1" outlineLevel="1">
      <c r="A46" s="241"/>
      <c r="B46" s="226">
        <f t="array" ref="B46">IF(OR($N46="",R46=""),"",RANK($R46,$R$13:$R$86,0))</f>
        <v>16</v>
      </c>
      <c r="C46" s="302" t="str">
        <f>IF(arkusz_dz!B12="","",arkusz_dz!B12)</f>
        <v>BUŁDYS Nikola (2010)</v>
      </c>
      <c r="D46" s="258">
        <v>10.5</v>
      </c>
      <c r="E46" s="183">
        <f>IF(OR(D46="",D46&gt;12.5),"",VLOOKUP(D46,dz_60,2))</f>
        <v>30</v>
      </c>
      <c r="F46" s="152"/>
      <c r="G46" s="255">
        <v>3.24</v>
      </c>
      <c r="H46" s="153">
        <f t="array" ref="H46">IF(G46="","",IF(I46=1,VLOOKUP(G46,dz_skok,2),IF(I46=2,VLOOKUP(G46,dz_wzw,2))))</f>
        <v>28</v>
      </c>
      <c r="I46" s="257">
        <v>1</v>
      </c>
      <c r="J46" s="258">
        <v>21</v>
      </c>
      <c r="K46" s="153">
        <f t="array" ref="K46">IF(OR(J46="",J46&lt;8),"",VLOOKUP(J46,dz_p,2))</f>
        <v>26</v>
      </c>
      <c r="L46" s="256"/>
      <c r="M46" s="239" t="str">
        <f t="array" ref="M46">IF(OR(L46&gt;"2:45,35",L46=""),"",VLOOKUP(L46,dz_600,2))</f>
        <v/>
      </c>
      <c r="N46" s="347">
        <f t="array" ref="N46">IF(OR(C46="",COUNT(D46,G46,J46,L46)=0),"",SUM(E46,H46,K46,M46))</f>
        <v>84</v>
      </c>
      <c r="O46" s="313" t="str">
        <f>IF(C$18="","",C$18)</f>
        <v>SP1 Ustrzyki Dolne</v>
      </c>
      <c r="P46" s="388" t="str">
        <f t="shared" si="5"/>
        <v>SP4 Sanok</v>
      </c>
      <c r="R46" s="392">
        <f t="array" ref="R46">IF(OR(N46="",N46=0),"",N46)</f>
        <v>84</v>
      </c>
      <c r="U46" s="392">
        <f>IF(C45="","",1)</f>
        <v>1</v>
      </c>
      <c r="V46" s="395"/>
      <c r="W46" s="395">
        <f>G46+0.1</f>
        <v>3.3400000000000003</v>
      </c>
      <c r="X46" s="398">
        <f>J46+3</f>
        <v>24</v>
      </c>
      <c r="IV46" s="10">
        <f t="array" ref="IV46">IF(C45="","",1)</f>
        <v>1</v>
      </c>
    </row>
    <row r="47" spans="1:256" ht="15" customHeight="1" outlineLevel="1" thickBot="1">
      <c r="A47" s="241"/>
      <c r="B47" s="226">
        <f t="array" ref="B47">IF(OR($N47="",R47=""),"",RANK($R47,$R$13:$R$86,0))</f>
        <v>12</v>
      </c>
      <c r="C47" s="302" t="str">
        <f>IF(arkusz_dz!B13="","",arkusz_dz!B13)</f>
        <v>BAKUTA Urszula (2011)</v>
      </c>
      <c r="D47" s="258">
        <v>9.8000000000000007</v>
      </c>
      <c r="E47" s="183">
        <f>IF(OR(D47="",D47&gt;12.5),"",VLOOKUP(D47,dz_60,2))</f>
        <v>48</v>
      </c>
      <c r="F47" s="152"/>
      <c r="G47" s="255">
        <v>3</v>
      </c>
      <c r="H47" s="153">
        <f t="array" ref="H47">IF(G47="","",IF(I47=1,VLOOKUP(G47,dz_skok,2),IF(I47=2,VLOOKUP(G47,dz_wzw,2))))</f>
        <v>20</v>
      </c>
      <c r="I47" s="257">
        <v>1</v>
      </c>
      <c r="J47" s="258">
        <v>18</v>
      </c>
      <c r="K47" s="153">
        <f t="array" ref="K47">IF(OR(J47="",J47&lt;8),"",VLOOKUP(J47,dz_p,2))</f>
        <v>20</v>
      </c>
      <c r="L47" s="256"/>
      <c r="M47" s="239" t="str">
        <f t="array" ref="M47">IF(OR(L47&gt;"2:45,35",L47=""),"",VLOOKUP(L47,dz_600,2))</f>
        <v/>
      </c>
      <c r="N47" s="347">
        <f t="array" ref="N47">IF(OR(C47="",COUNT(D47,G47,J47,L47)=0),"",SUM(E47,H47,K47,M47))</f>
        <v>88</v>
      </c>
      <c r="O47" s="313" t="str">
        <f>IF(C$18="","",C$18)</f>
        <v>SP1 Ustrzyki Dolne</v>
      </c>
      <c r="P47" s="388" t="str">
        <f t="shared" si="5"/>
        <v>SP4 Sanok</v>
      </c>
      <c r="R47" s="392">
        <f t="array" ref="R47">IF(OR(N47="",N47=0),"",N47)</f>
        <v>88</v>
      </c>
      <c r="U47" s="392">
        <f>IF(C46="","",1)</f>
        <v>1</v>
      </c>
      <c r="V47" s="395"/>
      <c r="W47" s="395">
        <f>G47+0.1</f>
        <v>3.1</v>
      </c>
      <c r="X47" s="398">
        <f>J47+3</f>
        <v>21</v>
      </c>
      <c r="IV47" s="10">
        <f t="array" ref="IV47">IF(C46="","",1)</f>
        <v>1</v>
      </c>
    </row>
    <row r="48" spans="1:256" s="10" customFormat="1" ht="15" customHeight="1" thickBot="1">
      <c r="A48" s="232">
        <f t="array" ref="A48">IF(OR(Q48="",$C48=""),"",RANK($Q48,$Q$12:$Q$85,0))</f>
        <v>7</v>
      </c>
      <c r="B48" s="233"/>
      <c r="C48" s="234" t="str">
        <f>IF(arkusz_dz!B14="","",arkusz_dz!B14)</f>
        <v>SP Besko</v>
      </c>
      <c r="D48" s="383" t="str">
        <f>arkusz_dz!C14</f>
        <v>Besko</v>
      </c>
      <c r="E48" s="364"/>
      <c r="F48" s="365"/>
      <c r="G48" s="384" t="str">
        <f>arkusz_dz!D14</f>
        <v>sanocki</v>
      </c>
      <c r="H48" s="153"/>
      <c r="I48" s="150"/>
      <c r="J48" s="235"/>
      <c r="K48" s="153"/>
      <c r="L48" s="238"/>
      <c r="M48" s="239"/>
      <c r="N48" s="239">
        <f t="array" ref="N48">IF(C48="","",IF(COUNT(N49:N53)=4,SUM(N49:N53),SUM(N49:N53)-MIN($N49:$N53)))</f>
        <v>255</v>
      </c>
      <c r="O48" s="96" t="str">
        <f t="array" ref="O48">IF(AND(COUNT($D49:$D53,$G49:$G53,$J49:$J53,$L49:$L53)=20,COUNTA($C53:$C53)=5),$N48,"")</f>
        <v/>
      </c>
      <c r="P48" s="389"/>
      <c r="Q48" s="393">
        <f>IF(N48=0,"",IF(COUNTA($C49:$C53)&gt;=4,$N48,""))</f>
        <v>255</v>
      </c>
      <c r="R48" s="393"/>
      <c r="S48" s="393"/>
      <c r="T48" s="394"/>
      <c r="U48" s="393"/>
      <c r="V48" s="395"/>
      <c r="W48" s="396"/>
      <c r="X48" s="393"/>
      <c r="Y48" s="393"/>
      <c r="Z48" s="393"/>
      <c r="AA48" s="393"/>
      <c r="AB48" s="393"/>
      <c r="AC48" s="393"/>
      <c r="IV48" s="10">
        <f t="array" ref="IV48">IF(C48="","",1)</f>
        <v>1</v>
      </c>
    </row>
    <row r="49" spans="1:256" ht="15" customHeight="1" outlineLevel="1">
      <c r="A49" s="240"/>
      <c r="B49" s="226">
        <f t="array" ref="B49">IF(OR($N49="",R49=""),"",RANK($R49,$R$13:$R$86,0))</f>
        <v>38</v>
      </c>
      <c r="C49" s="301" t="str">
        <f>IF(arkusz_dz!B15="","",arkusz_dz!B15)</f>
        <v>CIUPKA Maja (2010)</v>
      </c>
      <c r="D49" s="258">
        <v>13</v>
      </c>
      <c r="E49" s="183" t="str">
        <f>IF(OR(D49="",D49&gt;12.5),"",VLOOKUP(D49,dz_60,2))</f>
        <v/>
      </c>
      <c r="F49" s="151"/>
      <c r="G49" s="255">
        <v>2.42</v>
      </c>
      <c r="H49" s="153">
        <f t="array" ref="H49">IF(G49="","",IF(I49=1,VLOOKUP(G49,dz_skok,2),IF(I49=2,VLOOKUP(G49,dz_wzw,2))))</f>
        <v>4</v>
      </c>
      <c r="I49" s="257">
        <v>1</v>
      </c>
      <c r="J49" s="258">
        <v>16</v>
      </c>
      <c r="K49" s="153">
        <f t="array" ref="K49">IF(OR(J49="",J49&lt;8),"",VLOOKUP(J49,dz_p,2))</f>
        <v>16</v>
      </c>
      <c r="L49" s="256"/>
      <c r="M49" s="239" t="str">
        <f t="array" ref="M49">IF(OR(L49&gt;"2:45,35",L49=""),"",VLOOKUP(L49,dz_600,2))</f>
        <v/>
      </c>
      <c r="N49" s="347">
        <f t="array" ref="N49">IF(OR(C49="",COUNT(D49,G49,J49,L49)=0),"",SUM(E49,H49,K49,M49))</f>
        <v>20</v>
      </c>
      <c r="O49" s="313" t="str">
        <f>IF(C$24="","",C$24)</f>
        <v>Sp1 Sanok</v>
      </c>
      <c r="P49" s="388" t="str">
        <f>$C$48</f>
        <v>SP Besko</v>
      </c>
      <c r="R49" s="392">
        <f t="array" ref="R49">IF(OR(N49="",N49=0),"",N49)</f>
        <v>20</v>
      </c>
      <c r="T49" s="397"/>
      <c r="U49" s="392">
        <f>IF(C53="","",1)</f>
        <v>1</v>
      </c>
      <c r="V49" s="395"/>
      <c r="W49" s="395">
        <f>G49+0.1</f>
        <v>2.52</v>
      </c>
      <c r="X49" s="398">
        <f>J49+3</f>
        <v>19</v>
      </c>
      <c r="IV49" s="10">
        <f t="array" ref="IV49">IF(C53="","",1)</f>
        <v>1</v>
      </c>
    </row>
    <row r="50" spans="1:256" ht="15" customHeight="1" outlineLevel="1">
      <c r="A50" s="241"/>
      <c r="B50" s="226">
        <f t="array" ref="B50">IF(OR($N50="",R50=""),"",RANK($R50,$R$13:$R$86,0))</f>
        <v>37</v>
      </c>
      <c r="C50" s="302" t="str">
        <f>IF(arkusz_dz!B16="","",arkusz_dz!B16)</f>
        <v>BORZĘCKA Sara (2010)</v>
      </c>
      <c r="D50" s="258">
        <v>11</v>
      </c>
      <c r="E50" s="183">
        <f>IF(OR(D50="",D50&gt;12.5),"",VLOOKUP(D50,dz_60,2))</f>
        <v>19</v>
      </c>
      <c r="F50" s="152"/>
      <c r="G50" s="255">
        <v>2.58</v>
      </c>
      <c r="H50" s="153">
        <f t="array" ref="H50">IF(G50="","",IF(I50=1,VLOOKUP(G50,dz_skok,2),IF(I50=2,VLOOKUP(G50,dz_wzw,2))))</f>
        <v>7</v>
      </c>
      <c r="I50" s="257">
        <v>1</v>
      </c>
      <c r="J50" s="258">
        <v>0</v>
      </c>
      <c r="K50" s="153" t="str">
        <f t="array" ref="K50">IF(OR(J50="",J50&lt;8),"",VLOOKUP(J50,dz_p,2))</f>
        <v/>
      </c>
      <c r="L50" s="256"/>
      <c r="M50" s="239" t="str">
        <f t="array" ref="M50">IF(OR(L50&gt;"2:45,35",L50=""),"",VLOOKUP(L50,dz_600,2))</f>
        <v/>
      </c>
      <c r="N50" s="347">
        <f t="array" ref="N50">IF(OR(C50="",COUNT(D50,G50,J50,L50)=0),"",SUM(E50,H50,K50,M50))</f>
        <v>26</v>
      </c>
      <c r="O50" s="313" t="str">
        <f>IF(C$24="","",C$24)</f>
        <v>Sp1 Sanok</v>
      </c>
      <c r="P50" s="388" t="str">
        <f t="shared" ref="P50:P53" si="6">$C$48</f>
        <v>SP Besko</v>
      </c>
      <c r="R50" s="392">
        <f t="array" ref="R50">IF(OR(N50="",N50=0),"",N50)</f>
        <v>26</v>
      </c>
      <c r="U50" s="392">
        <f>IF(C49="","",1)</f>
        <v>1</v>
      </c>
      <c r="V50" s="395"/>
      <c r="W50" s="395">
        <f>G50+0.1</f>
        <v>2.68</v>
      </c>
      <c r="X50" s="398">
        <f>J50+3</f>
        <v>3</v>
      </c>
      <c r="IV50" s="10">
        <f t="array" ref="IV50">IF(C49="","",1)</f>
        <v>1</v>
      </c>
    </row>
    <row r="51" spans="1:256" ht="15" customHeight="1" outlineLevel="1">
      <c r="A51" s="241"/>
      <c r="B51" s="226">
        <f t="array" ref="B51">IF(OR($N51="",R51=""),"",RANK($R51,$R$13:$R$86,0))</f>
        <v>22</v>
      </c>
      <c r="C51" s="302" t="str">
        <f>IF(arkusz_dz!B17="","",arkusz_dz!B17)</f>
        <v>KIJOWSKA Amelia (2010)</v>
      </c>
      <c r="D51" s="258">
        <v>10.6</v>
      </c>
      <c r="E51" s="183">
        <f>IF(OR(D51="",D51&gt;12.5),"",VLOOKUP(D51,dz_60,2))</f>
        <v>28</v>
      </c>
      <c r="F51" s="152"/>
      <c r="G51" s="255">
        <v>3.01</v>
      </c>
      <c r="H51" s="153">
        <f t="array" ref="H51">IF(G51="","",IF(I51=1,VLOOKUP(G51,dz_skok,2),IF(I51=2,VLOOKUP(G51,dz_wzw,2))))</f>
        <v>21</v>
      </c>
      <c r="I51" s="257">
        <v>1</v>
      </c>
      <c r="J51" s="258">
        <v>21</v>
      </c>
      <c r="K51" s="153">
        <f t="array" ref="K51">IF(OR(J51="",J51&lt;8),"",VLOOKUP(J51,dz_p,2))</f>
        <v>26</v>
      </c>
      <c r="L51" s="256"/>
      <c r="M51" s="239" t="str">
        <f t="array" ref="M51">IF(OR(L51&gt;"2:45,35",L51=""),"",VLOOKUP(L51,dz_600,2))</f>
        <v/>
      </c>
      <c r="N51" s="347">
        <f t="array" ref="N51">IF(OR(C51="",COUNT(D51,G51,J51,L51)=0),"",SUM(E51,H51,K51,M51))</f>
        <v>75</v>
      </c>
      <c r="O51" s="313" t="str">
        <f>IF(C$24="","",C$24)</f>
        <v>Sp1 Sanok</v>
      </c>
      <c r="P51" s="388" t="str">
        <f t="shared" si="6"/>
        <v>SP Besko</v>
      </c>
      <c r="R51" s="392">
        <f t="array" ref="R51">IF(OR(N51="",N51=0),"",N51)</f>
        <v>75</v>
      </c>
      <c r="U51" s="392">
        <f>IF(C50="","",1)</f>
        <v>1</v>
      </c>
      <c r="V51" s="395"/>
      <c r="W51" s="395">
        <f>G51+0.1</f>
        <v>3.11</v>
      </c>
      <c r="X51" s="398">
        <f>J51+3</f>
        <v>24</v>
      </c>
      <c r="IV51" s="10">
        <f t="array" ref="IV51">IF(C50="","",1)</f>
        <v>1</v>
      </c>
    </row>
    <row r="52" spans="1:256" ht="15" customHeight="1" outlineLevel="1">
      <c r="A52" s="241"/>
      <c r="B52" s="226">
        <f t="array" ref="B52">IF(OR($N52="",R52=""),"",RANK($R52,$R$13:$R$86,0))</f>
        <v>22</v>
      </c>
      <c r="C52" s="302" t="str">
        <f>IF(arkusz_dz!B18="","",arkusz_dz!B18)</f>
        <v>MROCZKOWSKA Blanka (2010)</v>
      </c>
      <c r="D52" s="258">
        <v>10.4</v>
      </c>
      <c r="E52" s="183">
        <f>IF(OR(D52="",D52&gt;12.5),"",VLOOKUP(D52,dz_60,2))</f>
        <v>33</v>
      </c>
      <c r="F52" s="152"/>
      <c r="G52" s="255">
        <v>3.11</v>
      </c>
      <c r="H52" s="153">
        <f t="array" ref="H52">IF(G52="","",IF(I52=1,VLOOKUP(G52,dz_skok,2),IF(I52=2,VLOOKUP(G52,dz_wzw,2))))</f>
        <v>24</v>
      </c>
      <c r="I52" s="257">
        <v>1</v>
      </c>
      <c r="J52" s="258">
        <v>17</v>
      </c>
      <c r="K52" s="153">
        <f t="array" ref="K52">IF(OR(J52="",J52&lt;8),"",VLOOKUP(J52,dz_p,2))</f>
        <v>18</v>
      </c>
      <c r="L52" s="256"/>
      <c r="M52" s="239" t="str">
        <f t="array" ref="M52">IF(OR(L52&gt;"2:45,35",L52=""),"",VLOOKUP(L52,dz_600,2))</f>
        <v/>
      </c>
      <c r="N52" s="347">
        <f t="array" ref="N52">IF(OR(C52="",COUNT(D52,G52,J52,L52)=0),"",SUM(E52,H52,K52,M52))</f>
        <v>75</v>
      </c>
      <c r="O52" s="313" t="str">
        <f>IF(C$24="","",C$24)</f>
        <v>Sp1 Sanok</v>
      </c>
      <c r="P52" s="388" t="str">
        <f t="shared" si="6"/>
        <v>SP Besko</v>
      </c>
      <c r="R52" s="392">
        <f t="array" ref="R52">IF(OR(N52="",N52=0),"",N52)</f>
        <v>75</v>
      </c>
      <c r="U52" s="392">
        <f>IF(C51="","",1)</f>
        <v>1</v>
      </c>
      <c r="V52" s="395"/>
      <c r="W52" s="395">
        <f>G52+0.1</f>
        <v>3.21</v>
      </c>
      <c r="X52" s="398">
        <f>J52+3</f>
        <v>20</v>
      </c>
      <c r="IV52" s="10">
        <f t="array" ref="IV52">IF(C51="","",1)</f>
        <v>1</v>
      </c>
    </row>
    <row r="53" spans="1:256" ht="15" customHeight="1" outlineLevel="1" thickBot="1">
      <c r="A53" s="241"/>
      <c r="B53" s="226">
        <f t="array" ref="B53">IF(OR($N53="",R53=""),"",RANK($R53,$R$13:$R$86,0))</f>
        <v>20</v>
      </c>
      <c r="C53" s="302" t="str">
        <f>IF(arkusz_dz!B19="","",arkusz_dz!B19)</f>
        <v>RAJTER Oktawia (2010)</v>
      </c>
      <c r="D53" s="258">
        <v>10.199999999999999</v>
      </c>
      <c r="E53" s="183">
        <f>IF(OR(D53="",D53&gt;12.5),"",VLOOKUP(D53,dz_60,2))</f>
        <v>38</v>
      </c>
      <c r="F53" s="152"/>
      <c r="G53" s="255">
        <v>3.21</v>
      </c>
      <c r="H53" s="153">
        <f t="array" ref="H53">IF(G53="","",IF(I53=1,VLOOKUP(G53,dz_skok,2),IF(I53=2,VLOOKUP(G53,dz_wzw,2))))</f>
        <v>27</v>
      </c>
      <c r="I53" s="257">
        <v>1</v>
      </c>
      <c r="J53" s="258">
        <v>15</v>
      </c>
      <c r="K53" s="153">
        <f t="array" ref="K53">IF(OR(J53="",J53&lt;8),"",VLOOKUP(J53,dz_p,2))</f>
        <v>14</v>
      </c>
      <c r="L53" s="256"/>
      <c r="M53" s="239" t="str">
        <f t="array" ref="M53">IF(OR(L53&gt;"2:45,35",L53=""),"",VLOOKUP(L53,dz_600,2))</f>
        <v/>
      </c>
      <c r="N53" s="347">
        <f t="array" ref="N53">IF(OR(C53="",COUNT(D53,G53,J53,L53)=0),"",SUM(E53,H53,K53,M53))</f>
        <v>79</v>
      </c>
      <c r="O53" s="313" t="str">
        <f>IF(C$24="","",C$24)</f>
        <v>Sp1 Sanok</v>
      </c>
      <c r="P53" s="388" t="str">
        <f t="shared" si="6"/>
        <v>SP Besko</v>
      </c>
      <c r="R53" s="392">
        <f t="array" ref="R53">IF(OR(N53="",N53=0),"",N53)</f>
        <v>79</v>
      </c>
      <c r="U53" s="392">
        <f>IF(C52="","",1)</f>
        <v>1</v>
      </c>
      <c r="V53" s="395"/>
      <c r="W53" s="395">
        <f>G53+0.1</f>
        <v>3.31</v>
      </c>
      <c r="X53" s="398">
        <f>J53+3</f>
        <v>18</v>
      </c>
      <c r="IV53" s="10">
        <f t="array" ref="IV53">IF(C52="","",1)</f>
        <v>1</v>
      </c>
    </row>
    <row r="54" spans="1:256" s="10" customFormat="1" ht="15" customHeight="1" thickBot="1">
      <c r="A54" s="232">
        <f t="array" ref="A54">IF(OR(Q54="",$C54=""),"",RANK($Q54,$Q$12:$Q$85,0))</f>
        <v>8</v>
      </c>
      <c r="B54" s="233"/>
      <c r="C54" s="234" t="str">
        <f>IF(arkusz_dz!B26="","",arkusz_dz!B26)</f>
        <v>SP3 Sanok</v>
      </c>
      <c r="D54" s="383" t="str">
        <f>arkusz_dz!C26</f>
        <v>Sanok</v>
      </c>
      <c r="E54" s="364"/>
      <c r="F54" s="365"/>
      <c r="G54" s="384" t="str">
        <f>arkusz_dz!D26</f>
        <v>sanocki</v>
      </c>
      <c r="H54" s="153"/>
      <c r="I54" s="150"/>
      <c r="J54" s="235"/>
      <c r="K54" s="153"/>
      <c r="L54" s="238"/>
      <c r="M54" s="239"/>
      <c r="N54" s="239">
        <f t="array" ref="N54">IF(C54="","",IF(COUNT(N55:N59)=4,SUM(N55:N59),SUM(N55:N59)-MIN($N55:$N59)))</f>
        <v>236</v>
      </c>
      <c r="O54" s="96" t="str">
        <f t="array" ref="O54">IF(AND(COUNT($D55:$D59,$G55:$G59,$J55:$J59,$L55:$L59)=20,COUNTA($C59:$C59)=5),$N54,"")</f>
        <v/>
      </c>
      <c r="P54" s="389"/>
      <c r="Q54" s="393">
        <f>IF(N54=0,"",IF(COUNTA($C55:$C59)&gt;=4,$N54,""))</f>
        <v>236</v>
      </c>
      <c r="R54" s="393"/>
      <c r="S54" s="393"/>
      <c r="T54" s="394"/>
      <c r="U54" s="393"/>
      <c r="V54" s="395"/>
      <c r="W54" s="396"/>
      <c r="X54" s="393"/>
      <c r="Y54" s="393"/>
      <c r="Z54" s="393"/>
      <c r="AA54" s="393"/>
      <c r="AB54" s="393"/>
      <c r="AC54" s="393"/>
      <c r="IV54" s="10">
        <f t="array" ref="IV54">IF(C54="","",1)</f>
        <v>1</v>
      </c>
    </row>
    <row r="55" spans="1:256" ht="15" customHeight="1" outlineLevel="1">
      <c r="A55" s="240"/>
      <c r="B55" s="226">
        <f t="array" ref="B55">IF(OR($N55="",R55=""),"",RANK($R55,$R$13:$R$86,0))</f>
        <v>34</v>
      </c>
      <c r="C55" s="301" t="str">
        <f>IF(arkusz_dz!B27="","",arkusz_dz!B27)</f>
        <v>PODSTAWSKA Maja (2010)</v>
      </c>
      <c r="D55" s="258">
        <v>10.5</v>
      </c>
      <c r="E55" s="183">
        <f>IF(OR(D55="",D55&gt;12.5),"",VLOOKUP(D55,dz_60,2))</f>
        <v>30</v>
      </c>
      <c r="F55" s="151"/>
      <c r="G55" s="255">
        <v>2.84</v>
      </c>
      <c r="H55" s="153">
        <f t="array" ref="H55">IF(G55="","",IF(I55=1,VLOOKUP(G55,dz_skok,2),IF(I55=2,VLOOKUP(G55,dz_wzw,2))))</f>
        <v>15</v>
      </c>
      <c r="I55" s="257">
        <v>1</v>
      </c>
      <c r="J55" s="258">
        <v>0</v>
      </c>
      <c r="K55" s="153" t="str">
        <f t="array" ref="K55">IF(OR(J55="",J55&lt;8),"",VLOOKUP(J55,dz_p,2))</f>
        <v/>
      </c>
      <c r="L55" s="256"/>
      <c r="M55" s="239" t="str">
        <f t="array" ref="M55">IF(OR(L55&gt;"2:45,35",L55=""),"",VLOOKUP(L55,dz_600,2))</f>
        <v/>
      </c>
      <c r="N55" s="347">
        <f t="array" ref="N55">IF(OR(C55="",COUNT(D55,G55,J55,L55)=0),"",SUM(E55,H55,K55,M55))</f>
        <v>45</v>
      </c>
      <c r="O55" s="313" t="str">
        <f>IF(C$37="","",C$37)</f>
        <v>JANTOSZ Nikola (2010)</v>
      </c>
      <c r="P55" s="388" t="str">
        <f>C$54</f>
        <v>SP3 Sanok</v>
      </c>
      <c r="R55" s="392">
        <f t="array" ref="R55">IF(OR(N55="",N55=0),"",N55)</f>
        <v>45</v>
      </c>
      <c r="T55" s="397"/>
      <c r="U55" s="392">
        <f>IF(C59="","",1)</f>
        <v>1</v>
      </c>
      <c r="V55" s="395"/>
      <c r="W55" s="395">
        <f>G55+0.1</f>
        <v>2.94</v>
      </c>
      <c r="X55" s="398">
        <f>J55+3</f>
        <v>3</v>
      </c>
      <c r="IV55" s="10">
        <f t="array" ref="IV55">IF(C59="","",1)</f>
        <v>1</v>
      </c>
    </row>
    <row r="56" spans="1:256" ht="15" customHeight="1" outlineLevel="1">
      <c r="A56" s="241"/>
      <c r="B56" s="226">
        <f t="array" ref="B56">IF(OR($N56="",R56=""),"",RANK($R56,$R$13:$R$86,0))</f>
        <v>25</v>
      </c>
      <c r="C56" s="302" t="str">
        <f>IF(arkusz_dz!B28="","",arkusz_dz!B28)</f>
        <v>NAZARKO Antonina (2010)</v>
      </c>
      <c r="D56" s="258">
        <v>10.6</v>
      </c>
      <c r="E56" s="183">
        <f>IF(OR(D56="",D56&gt;12.5),"",VLOOKUP(D56,dz_60,2))</f>
        <v>28</v>
      </c>
      <c r="F56" s="152"/>
      <c r="G56" s="255">
        <v>2.96</v>
      </c>
      <c r="H56" s="153">
        <f t="array" ref="H56">IF(G56="","",IF(I56=1,VLOOKUP(G56,dz_skok,2),IF(I56=2,VLOOKUP(G56,dz_wzw,2))))</f>
        <v>19</v>
      </c>
      <c r="I56" s="257">
        <v>1</v>
      </c>
      <c r="J56" s="258">
        <v>19</v>
      </c>
      <c r="K56" s="153">
        <f t="array" ref="K56">IF(OR(J56="",J56&lt;8),"",VLOOKUP(J56,dz_p,2))</f>
        <v>22</v>
      </c>
      <c r="L56" s="256"/>
      <c r="M56" s="239" t="str">
        <f t="array" ref="M56">IF(OR(L56&gt;"2:45,35",L56=""),"",VLOOKUP(L56,dz_600,2))</f>
        <v/>
      </c>
      <c r="N56" s="347">
        <f t="array" ref="N56">IF(OR(C56="",COUNT(D56,G56,J56,L56)=0),"",SUM(E56,H56,K56,M56))</f>
        <v>69</v>
      </c>
      <c r="O56" s="313" t="str">
        <f>IF(C$37="","",C$37)</f>
        <v>JANTOSZ Nikola (2010)</v>
      </c>
      <c r="P56" s="388" t="str">
        <f t="shared" ref="P56:P59" si="7">C$54</f>
        <v>SP3 Sanok</v>
      </c>
      <c r="R56" s="392">
        <f t="array" ref="R56">IF(OR(N56="",N56=0),"",N56)</f>
        <v>69</v>
      </c>
      <c r="U56" s="392">
        <f>IF(C55="","",1)</f>
        <v>1</v>
      </c>
      <c r="V56" s="395"/>
      <c r="W56" s="395">
        <f>G56+0.1</f>
        <v>3.06</v>
      </c>
      <c r="X56" s="398">
        <f>J56+3</f>
        <v>22</v>
      </c>
      <c r="IV56" s="10">
        <f t="array" ref="IV56">IF(C55="","",1)</f>
        <v>1</v>
      </c>
    </row>
    <row r="57" spans="1:256" ht="15" customHeight="1" outlineLevel="1">
      <c r="A57" s="241"/>
      <c r="B57" s="226">
        <f t="array" ref="B57">IF(OR($N57="",R57=""),"",RANK($R57,$R$13:$R$86,0))</f>
        <v>29</v>
      </c>
      <c r="C57" s="302" t="str">
        <f>IF(arkusz_dz!B29="","",arkusz_dz!B29)</f>
        <v>ZUBEL Emilia (2011)</v>
      </c>
      <c r="D57" s="258">
        <v>11</v>
      </c>
      <c r="E57" s="183">
        <f>IF(OR(D57="",D57&gt;12.5),"",VLOOKUP(D57,dz_60,2))</f>
        <v>19</v>
      </c>
      <c r="F57" s="152"/>
      <c r="G57" s="255">
        <v>2.85</v>
      </c>
      <c r="H57" s="153">
        <f t="array" ref="H57">IF(G57="","",IF(I57=1,VLOOKUP(G57,dz_skok,2),IF(I57=2,VLOOKUP(G57,dz_wzw,2))))</f>
        <v>15</v>
      </c>
      <c r="I57" s="257">
        <v>1</v>
      </c>
      <c r="J57" s="258">
        <v>22</v>
      </c>
      <c r="K57" s="153">
        <f t="array" ref="K57">IF(OR(J57="",J57&lt;8),"",VLOOKUP(J57,dz_p,2))</f>
        <v>28</v>
      </c>
      <c r="L57" s="256"/>
      <c r="M57" s="239" t="str">
        <f t="array" ref="M57">IF(OR(L57&gt;"2:45,35",L57=""),"",VLOOKUP(L57,dz_600,2))</f>
        <v/>
      </c>
      <c r="N57" s="347">
        <f t="array" ref="N57">IF(OR(C57="",COUNT(D57,G57,J57,L57)=0),"",SUM(E57,H57,K57,M57))</f>
        <v>62</v>
      </c>
      <c r="O57" s="313" t="str">
        <f>IF(C$37="","",C$37)</f>
        <v>JANTOSZ Nikola (2010)</v>
      </c>
      <c r="P57" s="388" t="str">
        <f t="shared" si="7"/>
        <v>SP3 Sanok</v>
      </c>
      <c r="R57" s="392">
        <f t="array" ref="R57">IF(OR(N57="",N57=0),"",N57)</f>
        <v>62</v>
      </c>
      <c r="U57" s="392">
        <f>IF(C56="","",1)</f>
        <v>1</v>
      </c>
      <c r="V57" s="395"/>
      <c r="W57" s="395">
        <f>G57+0.1</f>
        <v>2.95</v>
      </c>
      <c r="X57" s="398">
        <f>J57+3</f>
        <v>25</v>
      </c>
      <c r="IV57" s="10">
        <f t="array" ref="IV57">IF(C56="","",1)</f>
        <v>1</v>
      </c>
    </row>
    <row r="58" spans="1:256" ht="15" customHeight="1" outlineLevel="1">
      <c r="A58" s="241"/>
      <c r="B58" s="226">
        <f t="array" ref="B58">IF(OR($N58="",R58=""),"",RANK($R58,$R$13:$R$86,0))</f>
        <v>30</v>
      </c>
      <c r="C58" s="302" t="str">
        <f>IF(arkusz_dz!B30="","",arkusz_dz!B30)</f>
        <v>JANUSZ Kaja (2011)</v>
      </c>
      <c r="D58" s="258">
        <v>10.7</v>
      </c>
      <c r="E58" s="183">
        <f>IF(OR(D58="",D58&gt;12.5),"",VLOOKUP(D58,dz_60,2))</f>
        <v>25</v>
      </c>
      <c r="F58" s="151"/>
      <c r="G58" s="255">
        <v>2.9</v>
      </c>
      <c r="H58" s="153">
        <f t="array" ref="H58">IF(G58="","",IF(I58=1,VLOOKUP(G58,dz_skok,2),IF(I58=2,VLOOKUP(G58,dz_wzw,2))))</f>
        <v>17</v>
      </c>
      <c r="I58" s="257">
        <v>1</v>
      </c>
      <c r="J58" s="258">
        <v>17</v>
      </c>
      <c r="K58" s="153">
        <f t="array" ref="K58">IF(OR(J58="",J58&lt;8),"",VLOOKUP(J58,dz_p,2))</f>
        <v>18</v>
      </c>
      <c r="L58" s="256"/>
      <c r="M58" s="239" t="str">
        <f t="array" ref="M58">IF(OR(L58&gt;"2:45,35",L58=""),"",VLOOKUP(L58,dz_600,2))</f>
        <v/>
      </c>
      <c r="N58" s="347">
        <f t="array" ref="N58">IF(OR(C58="",COUNT(D58,G58,J58,L58)=0),"",SUM(E58,H58,K58,M58))</f>
        <v>60</v>
      </c>
      <c r="O58" s="313" t="str">
        <f>IF(C$37="","",C$37)</f>
        <v>JANTOSZ Nikola (2010)</v>
      </c>
      <c r="P58" s="388" t="str">
        <f t="shared" si="7"/>
        <v>SP3 Sanok</v>
      </c>
      <c r="R58" s="392">
        <f t="array" ref="R58">IF(OR(N58="",N58=0),"",N58)</f>
        <v>60</v>
      </c>
      <c r="U58" s="392">
        <f>IF(C57="","",1)</f>
        <v>1</v>
      </c>
      <c r="V58" s="395"/>
      <c r="W58" s="395">
        <f>G58+0.1</f>
        <v>3</v>
      </c>
      <c r="X58" s="398">
        <f>J58+3</f>
        <v>20</v>
      </c>
      <c r="IV58" s="10">
        <f t="array" ref="IV58">IF(C57="","",1)</f>
        <v>1</v>
      </c>
    </row>
    <row r="59" spans="1:256" ht="15" customHeight="1" outlineLevel="1">
      <c r="A59" s="241"/>
      <c r="B59" s="226">
        <f t="array" ref="B59">IF(OR($N59="",R59=""),"",RANK($R59,$R$13:$R$86,0))</f>
        <v>36</v>
      </c>
      <c r="C59" s="302" t="str">
        <f>IF(arkusz_dz!B31="","",arkusz_dz!B31)</f>
        <v>DWORZAŃSKA Aleksandra (2011)</v>
      </c>
      <c r="D59" s="258">
        <v>11.3</v>
      </c>
      <c r="E59" s="183">
        <f>IF(OR(D59="",D59&gt;12.5),"",VLOOKUP(D59,dz_60,2))</f>
        <v>14</v>
      </c>
      <c r="F59" s="152"/>
      <c r="G59" s="255">
        <v>2.78</v>
      </c>
      <c r="H59" s="153">
        <f t="array" ref="H59">IF(G59="","",IF(I59=1,VLOOKUP(G59,dz_skok,2),IF(I59=2,VLOOKUP(G59,dz_wzw,2))))</f>
        <v>13</v>
      </c>
      <c r="I59" s="257">
        <v>1</v>
      </c>
      <c r="J59" s="258">
        <v>15</v>
      </c>
      <c r="K59" s="153">
        <f t="array" ref="K59">IF(OR(J59="",J59&lt;8),"",VLOOKUP(J59,dz_p,2))</f>
        <v>14</v>
      </c>
      <c r="L59" s="256"/>
      <c r="M59" s="239" t="str">
        <f t="array" ref="M59">IF(OR(L59&gt;"2:45,35",L59=""),"",VLOOKUP(L59,dz_600,2))</f>
        <v/>
      </c>
      <c r="N59" s="347">
        <f t="array" ref="N59">IF(OR(C59="",COUNT(D59,G59,J59,L59)=0),"",SUM(E59,H59,K59,M59))</f>
        <v>41</v>
      </c>
      <c r="O59" s="313" t="str">
        <f>IF(C$37="","",C$37)</f>
        <v>JANTOSZ Nikola (2010)</v>
      </c>
      <c r="P59" s="388" t="str">
        <f t="shared" si="7"/>
        <v>SP3 Sanok</v>
      </c>
      <c r="R59" s="392">
        <f t="array" ref="R59">IF(OR(N59="",N59=0),"",N59)</f>
        <v>41</v>
      </c>
      <c r="U59" s="392">
        <f>IF(C58="","",1)</f>
        <v>1</v>
      </c>
      <c r="V59" s="395"/>
      <c r="W59" s="395">
        <f>G59+0.1</f>
        <v>2.88</v>
      </c>
      <c r="X59" s="398">
        <f>J59+3</f>
        <v>18</v>
      </c>
      <c r="IV59" s="10">
        <f t="array" ref="IV59">IF(C58="","",1)</f>
        <v>1</v>
      </c>
    </row>
    <row r="60" spans="1:256" s="10" customFormat="1" ht="20.25" hidden="1" customHeight="1" collapsed="1" thickBot="1">
      <c r="A60" s="232" t="str">
        <f t="array" ref="A60">IF(OR(Q60="",$C60=""),"",RANK($Q60,$Q$12:$Q$85,0))</f>
        <v/>
      </c>
      <c r="B60" s="233"/>
      <c r="C60" s="234" t="str">
        <f>IF(arkusz_dz!B61="","",arkusz_dz!B61)</f>
        <v/>
      </c>
      <c r="D60" s="383">
        <f>arkusz_dz!C50</f>
        <v>0</v>
      </c>
      <c r="E60" s="364"/>
      <c r="F60" s="365"/>
      <c r="G60" s="384">
        <f>arkusz_dz!D50</f>
        <v>0</v>
      </c>
      <c r="H60" s="153"/>
      <c r="I60" s="150"/>
      <c r="J60" s="235"/>
      <c r="K60" s="153"/>
      <c r="L60" s="238"/>
      <c r="M60" s="239"/>
      <c r="N60" s="239" t="str">
        <f t="array" ref="N60">IF(C60="","",IF(COUNT(N61:N65)=4,SUM(N61:N65),SUM(N61:N65)-MIN($N61:$N65)))</f>
        <v/>
      </c>
      <c r="O60" s="96" t="str">
        <f t="array" ref="O60">IF(AND(COUNT($D61:$D65,$G61:$G65,$J61:$J65,$L61:$L65)=20,COUNTA($C61:$C65)=5),$N60,"")</f>
        <v/>
      </c>
      <c r="P60" s="389"/>
      <c r="Q60" s="393"/>
      <c r="R60" s="393"/>
      <c r="S60" s="393"/>
      <c r="T60" s="394"/>
      <c r="U60" s="392" t="str">
        <f t="shared" ref="U60:U78" si="8">IF(C60="","",1)</f>
        <v/>
      </c>
      <c r="V60" s="395"/>
      <c r="W60" s="396"/>
      <c r="X60" s="393"/>
      <c r="Y60" s="393"/>
      <c r="Z60" s="393"/>
      <c r="AA60" s="393"/>
      <c r="AB60" s="393"/>
      <c r="AC60" s="393"/>
      <c r="IV60" s="10" t="str">
        <f t="array" ref="IV60">IF(C60="","",1)</f>
        <v/>
      </c>
    </row>
    <row r="61" spans="1:256" ht="15" hidden="1" customHeight="1" outlineLevel="1">
      <c r="A61" s="240"/>
      <c r="B61" s="226" t="str">
        <f t="array" ref="B61">IF(OR($N61="",R61=""),"",RANK($R61,$R$13:$R$86,0))</f>
        <v/>
      </c>
      <c r="C61" s="301"/>
      <c r="D61" s="258"/>
      <c r="E61" s="183" t="str">
        <f>IF(OR(D61="",D61&gt;12.5),"",VLOOKUP(D61,dz_60,2))</f>
        <v/>
      </c>
      <c r="F61" s="151"/>
      <c r="G61" s="255"/>
      <c r="H61" s="153" t="str">
        <f t="array" ref="H61">IF(G61="","",IF(I61=1,VLOOKUP(G61,dz_skok,2),IF(I61=2,VLOOKUP(G61,dz_wzw,2))))</f>
        <v/>
      </c>
      <c r="I61" s="257">
        <v>1</v>
      </c>
      <c r="J61" s="258"/>
      <c r="K61" s="153" t="str">
        <f t="array" ref="K61">IF(OR(J61="",J61&lt;8),"",VLOOKUP(J61,dz_p,2))</f>
        <v/>
      </c>
      <c r="L61" s="256"/>
      <c r="M61" s="239" t="str">
        <f t="array" ref="M61">IF(OR(L61&gt;"2:45,35",L61=""),"",VLOOKUP(L61,dz_600,2))</f>
        <v/>
      </c>
      <c r="N61" s="347" t="str">
        <f t="array" ref="N61">IF(OR(C61="",COUNT(D61,G61,J61,L61)=0),"",SUM(E61,H61,K61,M61))</f>
        <v/>
      </c>
      <c r="O61" s="313" t="str">
        <f>IF(C$60="","",C$60)</f>
        <v/>
      </c>
      <c r="P61" s="388" t="str">
        <f>IF(C$60="","",C$60)</f>
        <v/>
      </c>
      <c r="R61" s="392" t="str">
        <f t="array" ref="R61">IF(OR(N61="",N61=0),"",N61)</f>
        <v/>
      </c>
      <c r="T61" s="397"/>
      <c r="U61" s="392" t="str">
        <f t="shared" si="8"/>
        <v/>
      </c>
      <c r="V61" s="395"/>
      <c r="W61" s="396"/>
      <c r="IV61" s="10" t="str">
        <f t="array" ref="IV61">IF(C61="","",1)</f>
        <v/>
      </c>
    </row>
    <row r="62" spans="1:256" ht="15" hidden="1" customHeight="1" outlineLevel="1">
      <c r="A62" s="241"/>
      <c r="B62" s="226" t="str">
        <f t="array" ref="B62">IF(OR($N62="",R62=""),"",RANK($R62,$R$13:$R$86,0))</f>
        <v/>
      </c>
      <c r="C62" s="302" t="str">
        <f>IF(arkusz_dz!B63="","",arkusz_dz!B63)</f>
        <v/>
      </c>
      <c r="D62" s="258"/>
      <c r="E62" s="183" t="str">
        <f>IF(OR(D62="",D62&gt;12.5),"",VLOOKUP(D62,dz_60,2))</f>
        <v/>
      </c>
      <c r="F62" s="152"/>
      <c r="G62" s="255"/>
      <c r="H62" s="153" t="str">
        <f t="array" ref="H62">IF(G62="","",IF(I62=1,VLOOKUP(G62,dz_skok,2),IF(I62=2,VLOOKUP(G62,dz_wzw,2))))</f>
        <v/>
      </c>
      <c r="I62" s="257">
        <v>1</v>
      </c>
      <c r="J62" s="258"/>
      <c r="K62" s="153" t="str">
        <f t="array" ref="K62">IF(OR(J62="",J62&lt;8),"",VLOOKUP(J62,dz_p,2))</f>
        <v/>
      </c>
      <c r="L62" s="256"/>
      <c r="M62" s="239" t="str">
        <f t="array" ref="M62">IF(OR(L62&gt;"2:45,35",L62=""),"",VLOOKUP(L62,dz_600,2))</f>
        <v/>
      </c>
      <c r="N62" s="347" t="str">
        <f t="array" ref="N62">IF(OR(C62="",COUNT(D62,G62,J62,L62)=0),"",SUM(E62,H62,K62,M62))</f>
        <v/>
      </c>
      <c r="O62" s="313" t="str">
        <f>IF(C$60="","",C$60)</f>
        <v/>
      </c>
      <c r="P62" s="388" t="str">
        <f>IF(C$60="","",C$60)</f>
        <v/>
      </c>
      <c r="R62" s="392" t="str">
        <f t="array" ref="R62">IF(OR(N62="",N62=0),"",N62)</f>
        <v/>
      </c>
      <c r="U62" s="392" t="str">
        <f t="shared" si="8"/>
        <v/>
      </c>
      <c r="IV62" s="10" t="str">
        <f t="array" ref="IV62">IF(C62="","",1)</f>
        <v/>
      </c>
    </row>
    <row r="63" spans="1:256" ht="15" hidden="1" customHeight="1" outlineLevel="1">
      <c r="A63" s="241"/>
      <c r="B63" s="226" t="str">
        <f t="array" ref="B63">IF(OR($N63="",R63=""),"",RANK($R63,$R$13:$R$86,0))</f>
        <v/>
      </c>
      <c r="C63" s="302" t="str">
        <f>IF(arkusz_dz!B64="","",arkusz_dz!B64)</f>
        <v/>
      </c>
      <c r="D63" s="258"/>
      <c r="E63" s="183" t="str">
        <f>IF(OR(D63="",D63&gt;12.5),"",VLOOKUP(D63,dz_60,2))</f>
        <v/>
      </c>
      <c r="F63" s="152"/>
      <c r="G63" s="255"/>
      <c r="H63" s="153" t="str">
        <f t="array" ref="H63">IF(G63="","",IF(I63=1,VLOOKUP(G63,dz_skok,2),IF(I63=2,VLOOKUP(G63,dz_wzw,2))))</f>
        <v/>
      </c>
      <c r="I63" s="257">
        <v>1</v>
      </c>
      <c r="J63" s="258"/>
      <c r="K63" s="153" t="str">
        <f t="array" ref="K63">IF(OR(J63="",J63&lt;8),"",VLOOKUP(J63,dz_p,2))</f>
        <v/>
      </c>
      <c r="L63" s="256"/>
      <c r="M63" s="239" t="str">
        <f t="array" ref="M63">IF(OR(L63&gt;"2:45,35",L63=""),"",VLOOKUP(L63,dz_600,2))</f>
        <v/>
      </c>
      <c r="N63" s="347" t="str">
        <f t="array" ref="N63">IF(OR(C63="",COUNT(D63,G63,J63,L63)=0),"",SUM(E63,H63,K63,M63))</f>
        <v/>
      </c>
      <c r="O63" s="313" t="str">
        <f>IF(C$60="","",C$60)</f>
        <v/>
      </c>
      <c r="P63" s="388" t="str">
        <f>IF(C$60="","",C$60)</f>
        <v/>
      </c>
      <c r="R63" s="392" t="str">
        <f t="array" ref="R63">IF(OR(N63="",N63=0),"",N63)</f>
        <v/>
      </c>
      <c r="U63" s="392" t="str">
        <f t="shared" si="8"/>
        <v/>
      </c>
      <c r="IV63" s="10" t="str">
        <f t="array" ref="IV63">IF(C63="","",1)</f>
        <v/>
      </c>
    </row>
    <row r="64" spans="1:256" ht="15" hidden="1" customHeight="1" outlineLevel="1">
      <c r="A64" s="241"/>
      <c r="B64" s="226" t="str">
        <f t="array" ref="B64">IF(OR($N64="",R64=""),"",RANK($R64,$R$13:$R$86,0))</f>
        <v/>
      </c>
      <c r="C64" s="302" t="str">
        <f>IF(arkusz_dz!B65="","",arkusz_dz!B65)</f>
        <v/>
      </c>
      <c r="D64" s="258"/>
      <c r="E64" s="183" t="str">
        <f>IF(OR(D64="",D64&gt;12.5),"",VLOOKUP(D64,dz_60,2))</f>
        <v/>
      </c>
      <c r="F64" s="152"/>
      <c r="G64" s="255"/>
      <c r="H64" s="153" t="str">
        <f t="array" ref="H64">IF(G64="","",IF(I64=1,VLOOKUP(G64,dz_skok,2),IF(I64=2,VLOOKUP(G64,dz_wzw,2))))</f>
        <v/>
      </c>
      <c r="I64" s="257">
        <v>1</v>
      </c>
      <c r="J64" s="258"/>
      <c r="K64" s="153" t="str">
        <f t="array" ref="K64">IF(OR(J64="",J64&lt;8),"",VLOOKUP(J64,dz_p,2))</f>
        <v/>
      </c>
      <c r="L64" s="256"/>
      <c r="M64" s="239" t="str">
        <f t="array" ref="M64">IF(OR(L64&gt;"2:45,35",L64=""),"",VLOOKUP(L64,dz_600,2))</f>
        <v/>
      </c>
      <c r="N64" s="347" t="str">
        <f t="array" ref="N64">IF(OR(C64="",COUNT(D64,G64,J64,L64)=0),"",SUM(E64,H64,K64,M64))</f>
        <v/>
      </c>
      <c r="O64" s="313" t="str">
        <f>IF(C$60="","",C$60)</f>
        <v/>
      </c>
      <c r="P64" s="388" t="str">
        <f>IF(C$60="","",C$60)</f>
        <v/>
      </c>
      <c r="R64" s="392" t="str">
        <f t="array" ref="R64">IF(OR(N64="",N64=0),"",N64)</f>
        <v/>
      </c>
      <c r="U64" s="392" t="str">
        <f t="shared" si="8"/>
        <v/>
      </c>
      <c r="IV64" s="10" t="str">
        <f t="array" ref="IV64">IF(C64="","",1)</f>
        <v/>
      </c>
    </row>
    <row r="65" spans="1:256" ht="15" hidden="1" customHeight="1" outlineLevel="1" thickBot="1">
      <c r="A65" s="241"/>
      <c r="B65" s="226" t="str">
        <f t="array" ref="B65">IF(OR($N65="",R65=""),"",RANK($R65,$R$13:$R$86,0))</f>
        <v/>
      </c>
      <c r="C65" s="303" t="str">
        <f>IF(arkusz_dz!B66="","",arkusz_dz!B66)</f>
        <v/>
      </c>
      <c r="D65" s="258"/>
      <c r="E65" s="183" t="str">
        <f>IF(OR(D65="",D65&gt;12.5),"",VLOOKUP(D65,dz_60,2))</f>
        <v/>
      </c>
      <c r="F65" s="152"/>
      <c r="G65" s="255"/>
      <c r="H65" s="153" t="str">
        <f t="array" ref="H65">IF(G65="","",IF(I65=1,VLOOKUP(G65,dz_skok,2),IF(I65=2,VLOOKUP(G65,dz_wzw,2))))</f>
        <v/>
      </c>
      <c r="I65" s="257">
        <v>4</v>
      </c>
      <c r="J65" s="258"/>
      <c r="K65" s="153" t="str">
        <f t="array" ref="K65">IF(OR(J65="",J65&lt;8),"",VLOOKUP(J65,dz_p,2))</f>
        <v/>
      </c>
      <c r="L65" s="256"/>
      <c r="M65" s="239" t="str">
        <f t="array" ref="M65">IF(OR(L65&gt;"2:45,35",L65=""),"",VLOOKUP(L65,dz_600,2))</f>
        <v/>
      </c>
      <c r="N65" s="347" t="str">
        <f t="array" ref="N65">IF(OR(C65="",COUNT(D65,G65,J65,L65)=0),"",SUM(E65,H65,K65,M65))</f>
        <v/>
      </c>
      <c r="O65" s="313" t="str">
        <f>IF(C$60="","",C$60)</f>
        <v/>
      </c>
      <c r="P65" s="388" t="str">
        <f>IF(C$60="","",C$60)</f>
        <v/>
      </c>
      <c r="R65" s="392" t="str">
        <f t="array" ref="R65">IF(OR(N65="",N65=0),"",N65)</f>
        <v/>
      </c>
      <c r="U65" s="392" t="str">
        <f t="shared" si="8"/>
        <v/>
      </c>
      <c r="IV65" s="10" t="str">
        <f t="array" ref="IV65">IF(C65="","",1)</f>
        <v/>
      </c>
    </row>
    <row r="66" spans="1:256" s="10" customFormat="1" ht="15" hidden="1" customHeight="1" collapsed="1" thickBot="1">
      <c r="A66" s="232" t="str">
        <f t="array" ref="A66">IF(OR(Q66="",$C66=""),"",RANK($Q66,$Q$12:$Q$85,0))</f>
        <v/>
      </c>
      <c r="B66" s="233"/>
      <c r="C66" s="234" t="str">
        <f>IF(arkusz_dz!B67="","",arkusz_dz!B67)</f>
        <v/>
      </c>
      <c r="D66" s="363">
        <f>arkusz_dz!C56</f>
        <v>0</v>
      </c>
      <c r="E66" s="364"/>
      <c r="F66" s="365"/>
      <c r="G66" s="366">
        <f>arkusz_dz!D56</f>
        <v>0</v>
      </c>
      <c r="H66" s="153"/>
      <c r="I66" s="150"/>
      <c r="J66" s="235"/>
      <c r="K66" s="153"/>
      <c r="L66" s="238"/>
      <c r="M66" s="239"/>
      <c r="N66" s="239" t="str">
        <f t="array" ref="N66">IF(C66="","",IF(COUNT(N67:N71)=4,SUM(N67:N71),SUM(N67:N71)-MIN($N67:$N71)))</f>
        <v/>
      </c>
      <c r="O66" s="96" t="str">
        <f t="array" ref="O66">IF(AND(COUNT($D67:$D71,$G67:$G71,$J67:$J71,$L67:$L71)=20,COUNTA($C67:$C71)=5),$N66,"")</f>
        <v/>
      </c>
      <c r="P66" s="389"/>
      <c r="Q66" s="393"/>
      <c r="R66" s="393"/>
      <c r="S66" s="393"/>
      <c r="T66" s="394"/>
      <c r="U66" s="392" t="str">
        <f t="shared" si="8"/>
        <v/>
      </c>
      <c r="V66" s="395"/>
      <c r="W66" s="396"/>
      <c r="X66" s="393"/>
      <c r="Y66" s="393"/>
      <c r="Z66" s="393"/>
      <c r="AA66" s="393"/>
      <c r="AB66" s="393"/>
      <c r="AC66" s="393"/>
      <c r="IV66" s="10" t="str">
        <f t="array" ref="IV66">IF(C66="","",1)</f>
        <v/>
      </c>
    </row>
    <row r="67" spans="1:256" ht="15" hidden="1" customHeight="1" outlineLevel="1">
      <c r="A67" s="240"/>
      <c r="B67" s="226" t="str">
        <f t="array" ref="B67">IF(OR($N67="",R67=""),"",RANK($R67,$R$13:$R$86,0))</f>
        <v/>
      </c>
      <c r="C67" s="301" t="str">
        <f>IF(arkusz_dz!B68="","",arkusz_dz!B68)</f>
        <v/>
      </c>
      <c r="D67" s="258"/>
      <c r="E67" s="183" t="str">
        <f>IF(OR(D67="",D67&gt;12.5),"",VLOOKUP(D67,dz_60,2))</f>
        <v/>
      </c>
      <c r="F67" s="151"/>
      <c r="G67" s="255"/>
      <c r="H67" s="153" t="str">
        <f t="array" ref="H67">IF(G67="","",IF(I67=1,VLOOKUP(G67,dz_skok,2),IF(I67=2,VLOOKUP(G67,dz_wzw,2))))</f>
        <v/>
      </c>
      <c r="I67" s="257">
        <v>1</v>
      </c>
      <c r="J67" s="258"/>
      <c r="K67" s="153" t="str">
        <f t="array" ref="K67">IF(OR(J67="",J67&lt;8),"",VLOOKUP(J67,dz_p,2))</f>
        <v/>
      </c>
      <c r="L67" s="256"/>
      <c r="M67" s="239" t="str">
        <f t="array" ref="M67">IF(OR(L67&gt;"2:45,35",L67=""),"",VLOOKUP(L67,dz_600,2))</f>
        <v/>
      </c>
      <c r="N67" s="347" t="str">
        <f t="array" ref="N67">IF(OR(C67="",COUNT(D67,G67,J67,L67)=0),"",SUM(E67,H67,K67,M67))</f>
        <v/>
      </c>
      <c r="O67" s="95"/>
      <c r="P67" s="388" t="str">
        <f>IF(C$66="","",C$66)</f>
        <v/>
      </c>
      <c r="R67" s="392" t="str">
        <f t="array" ref="R67">IF(OR(N67="",N67=0),"",N67)</f>
        <v/>
      </c>
      <c r="T67" s="397"/>
      <c r="U67" s="392" t="str">
        <f t="shared" si="8"/>
        <v/>
      </c>
      <c r="V67" s="395"/>
      <c r="W67" s="396"/>
      <c r="IV67" s="10" t="str">
        <f t="array" ref="IV67">IF(C67="","",1)</f>
        <v/>
      </c>
    </row>
    <row r="68" spans="1:256" ht="15" hidden="1" customHeight="1" outlineLevel="1">
      <c r="A68" s="241"/>
      <c r="B68" s="226" t="str">
        <f t="array" ref="B68">IF(OR($N68="",R68=""),"",RANK($R68,$R$13:$R$86,0))</f>
        <v/>
      </c>
      <c r="C68" s="302" t="str">
        <f>IF(arkusz_dz!B69="","",arkusz_dz!B69)</f>
        <v/>
      </c>
      <c r="D68" s="258"/>
      <c r="E68" s="183" t="str">
        <f>IF(OR(D68="",D68&gt;12.5),"",VLOOKUP(D68,dz_60,2))</f>
        <v/>
      </c>
      <c r="F68" s="152"/>
      <c r="G68" s="255"/>
      <c r="H68" s="153" t="str">
        <f t="array" ref="H68">IF(G68="","",IF(I68=1,VLOOKUP(G68,dz_skok,2),IF(I68=2,VLOOKUP(G68,dz_wzw,2))))</f>
        <v/>
      </c>
      <c r="I68" s="257">
        <v>1</v>
      </c>
      <c r="J68" s="258"/>
      <c r="K68" s="153" t="str">
        <f t="array" ref="K68">IF(OR(J68="",J68&lt;8),"",VLOOKUP(J68,dz_p,2))</f>
        <v/>
      </c>
      <c r="L68" s="256"/>
      <c r="M68" s="239" t="str">
        <f t="array" ref="M68">IF(OR(L68&gt;"2:45,35",L68=""),"",VLOOKUP(L68,dz_600,2))</f>
        <v/>
      </c>
      <c r="N68" s="347" t="str">
        <f t="array" ref="N68">IF(OR(C68="",COUNT(D68,G68,J68,L68)=0),"",SUM(E68,H68,K68,M68))</f>
        <v/>
      </c>
      <c r="P68" s="388" t="str">
        <f>IF(C$66="","",C$66)</f>
        <v/>
      </c>
      <c r="R68" s="392" t="str">
        <f t="array" ref="R68">IF(OR(N68="",N68=0),"",N68)</f>
        <v/>
      </c>
      <c r="U68" s="392" t="str">
        <f t="shared" si="8"/>
        <v/>
      </c>
      <c r="IV68" s="10" t="str">
        <f t="array" ref="IV68">IF(C68="","",1)</f>
        <v/>
      </c>
    </row>
    <row r="69" spans="1:256" ht="15" hidden="1" customHeight="1" outlineLevel="1">
      <c r="A69" s="241"/>
      <c r="B69" s="226" t="str">
        <f t="array" ref="B69">IF(OR($N69="",R69=""),"",RANK($R69,$R$13:$R$86,0))</f>
        <v/>
      </c>
      <c r="C69" s="302" t="str">
        <f>IF(arkusz_dz!B70="","",arkusz_dz!B70)</f>
        <v/>
      </c>
      <c r="D69" s="258"/>
      <c r="E69" s="183" t="str">
        <f>IF(OR(D69="",D69&gt;12.5),"",VLOOKUP(D69,dz_60,2))</f>
        <v/>
      </c>
      <c r="F69" s="152"/>
      <c r="G69" s="255"/>
      <c r="H69" s="153" t="str">
        <f t="array" ref="H69">IF(G69="","",IF(I69=1,VLOOKUP(G69,dz_skok,2),IF(I69=2,VLOOKUP(G69,dz_wzw,2))))</f>
        <v/>
      </c>
      <c r="I69" s="257">
        <v>1</v>
      </c>
      <c r="J69" s="258"/>
      <c r="K69" s="153" t="str">
        <f t="array" ref="K69">IF(OR(J69="",J69&lt;8),"",VLOOKUP(J69,dz_p,2))</f>
        <v/>
      </c>
      <c r="L69" s="256"/>
      <c r="M69" s="239" t="str">
        <f t="array" ref="M69">IF(OR(L69&gt;"2:45,35",L69=""),"",VLOOKUP(L69,dz_600,2))</f>
        <v/>
      </c>
      <c r="N69" s="347" t="str">
        <f t="array" ref="N69">IF(OR(C69="",COUNT(D69,G69,J69,L69)=0),"",SUM(E69,H69,K69,M69))</f>
        <v/>
      </c>
      <c r="P69" s="388" t="str">
        <f>IF(C$66="","",C$66)</f>
        <v/>
      </c>
      <c r="R69" s="392" t="str">
        <f t="array" ref="R69">IF(OR(N69="",N69=0),"",N69)</f>
        <v/>
      </c>
      <c r="U69" s="392" t="str">
        <f t="shared" si="8"/>
        <v/>
      </c>
      <c r="IV69" s="10" t="str">
        <f t="array" ref="IV69">IF(C69="","",1)</f>
        <v/>
      </c>
    </row>
    <row r="70" spans="1:256" ht="15" hidden="1" customHeight="1" outlineLevel="1">
      <c r="A70" s="241"/>
      <c r="B70" s="226" t="str">
        <f t="array" ref="B70">IF(OR($N70="",R70=""),"",RANK($R70,$R$13:$R$86,0))</f>
        <v/>
      </c>
      <c r="C70" s="302" t="str">
        <f>IF(arkusz_dz!B71="","",arkusz_dz!B71)</f>
        <v/>
      </c>
      <c r="D70" s="258"/>
      <c r="E70" s="183" t="str">
        <f>IF(OR(D70="",D70&gt;12.5),"",VLOOKUP(D70,dz_60,2))</f>
        <v/>
      </c>
      <c r="F70" s="152"/>
      <c r="G70" s="255"/>
      <c r="H70" s="153" t="str">
        <f t="array" ref="H70">IF(G70="","",IF(I70=1,VLOOKUP(G70,dz_skok,2),IF(I70=2,VLOOKUP(G70,dz_wzw,2))))</f>
        <v/>
      </c>
      <c r="I70" s="257">
        <v>1</v>
      </c>
      <c r="J70" s="258"/>
      <c r="K70" s="153" t="str">
        <f t="array" ref="K70">IF(OR(J70="",J70&lt;8),"",VLOOKUP(J70,dz_p,2))</f>
        <v/>
      </c>
      <c r="L70" s="256"/>
      <c r="M70" s="239" t="str">
        <f t="array" ref="M70">IF(OR(L70&gt;"2:45,35",L70=""),"",VLOOKUP(L70,dz_600,2))</f>
        <v/>
      </c>
      <c r="N70" s="347" t="str">
        <f t="array" ref="N70">IF(OR(C70="",COUNT(D70,G70,J70,L70)=0),"",SUM(E70,H70,K70,M70))</f>
        <v/>
      </c>
      <c r="P70" s="388" t="str">
        <f>IF(C$66="","",C$66)</f>
        <v/>
      </c>
      <c r="R70" s="392" t="str">
        <f t="array" ref="R70">IF(OR(N70="",N70=0),"",N70)</f>
        <v/>
      </c>
      <c r="U70" s="392" t="str">
        <f t="shared" si="8"/>
        <v/>
      </c>
      <c r="IV70" s="10" t="str">
        <f t="array" ref="IV70">IF(C70="","",1)</f>
        <v/>
      </c>
    </row>
    <row r="71" spans="1:256" ht="15.75" hidden="1" customHeight="1" outlineLevel="1" thickBot="1">
      <c r="A71" s="241"/>
      <c r="B71" s="226" t="str">
        <f t="array" ref="B71">IF(OR($N71="",R71=""),"",RANK($R71,$R$13:$R$86,0))</f>
        <v/>
      </c>
      <c r="C71" s="303" t="str">
        <f>IF(arkusz_dz!B72="","",arkusz_dz!B72)</f>
        <v/>
      </c>
      <c r="D71" s="258"/>
      <c r="E71" s="183" t="str">
        <f>IF(OR(D71="",D71&gt;12.5),"",VLOOKUP(D71,dz_60,2))</f>
        <v/>
      </c>
      <c r="F71" s="152"/>
      <c r="G71" s="255"/>
      <c r="H71" s="153" t="str">
        <f t="array" ref="H71">IF(G71="","",IF(I71=1,VLOOKUP(G71,dz_skok,2),IF(I71=2,VLOOKUP(G71,dz_wzw,2))))</f>
        <v/>
      </c>
      <c r="I71" s="257">
        <v>1</v>
      </c>
      <c r="J71" s="258"/>
      <c r="K71" s="153" t="str">
        <f t="array" ref="K71">IF(OR(J71="",J71&lt;8),"",VLOOKUP(J71,dz_p,2))</f>
        <v/>
      </c>
      <c r="L71" s="256"/>
      <c r="M71" s="239" t="str">
        <f t="array" ref="M71">IF(OR(L71&gt;"2:45,35",L71=""),"",VLOOKUP(L71,dz_600,2))</f>
        <v/>
      </c>
      <c r="N71" s="347" t="str">
        <f t="array" ref="N71">IF(OR(C71="",COUNT(D71,G71,J71,L71)=0),"",SUM(E71,H71,K71,M71))</f>
        <v/>
      </c>
      <c r="P71" s="388" t="str">
        <f>IF(C$66="","",C$66)</f>
        <v/>
      </c>
      <c r="R71" s="392" t="str">
        <f t="array" ref="R71">IF(OR(N71="",N71=0),"",N71)</f>
        <v/>
      </c>
      <c r="U71" s="392" t="str">
        <f t="shared" si="8"/>
        <v/>
      </c>
      <c r="IV71" s="10" t="str">
        <f t="array" ref="IV71">IF(C71="","",1)</f>
        <v/>
      </c>
    </row>
    <row r="72" spans="1:256" s="10" customFormat="1" ht="18.75" hidden="1" customHeight="1" collapsed="1" thickBot="1">
      <c r="A72" s="232" t="str">
        <f t="array" ref="A72">IF(OR(Q72="",$C72=""),"",RANK($Q72,$Q$12:$Q$85,0))</f>
        <v/>
      </c>
      <c r="B72" s="233"/>
      <c r="C72" s="234" t="str">
        <f>IF(arkusz_dz!B73="","",arkusz_dz!B73)</f>
        <v/>
      </c>
      <c r="D72" s="363">
        <f>arkusz_dz!C61</f>
        <v>0</v>
      </c>
      <c r="E72" s="364"/>
      <c r="F72" s="365"/>
      <c r="G72" s="366">
        <f>arkusz_dz!D61</f>
        <v>0</v>
      </c>
      <c r="H72" s="153"/>
      <c r="I72" s="150"/>
      <c r="J72" s="235"/>
      <c r="K72" s="153"/>
      <c r="L72" s="238"/>
      <c r="M72" s="239"/>
      <c r="N72" s="239" t="str">
        <f t="array" ref="N72">IF(C72="","",IF(COUNT(N73:N77)=4,SUM(N73:N77),SUM(N73:N77)-MIN($N73:$N77)))</f>
        <v/>
      </c>
      <c r="O72" s="96" t="str">
        <f t="array" ref="O72">IF(AND(COUNT($D73:$D77,$G73:$G77,$J73:$J77,$L73:$L77)=20,COUNTA($C73:$C77)=5),$N72,"")</f>
        <v/>
      </c>
      <c r="P72" s="389"/>
      <c r="Q72" s="393" t="str">
        <f t="array" ref="Q72">IF(COUNTA($C73:$C77)&gt;=4,$N72,"")</f>
        <v/>
      </c>
      <c r="R72" s="393"/>
      <c r="S72" s="393"/>
      <c r="T72" s="394"/>
      <c r="U72" s="392" t="str">
        <f t="shared" si="8"/>
        <v/>
      </c>
      <c r="V72" s="395"/>
      <c r="W72" s="396"/>
      <c r="X72" s="393"/>
      <c r="Y72" s="393"/>
      <c r="Z72" s="393"/>
      <c r="AA72" s="393"/>
      <c r="AB72" s="393"/>
      <c r="AC72" s="393"/>
      <c r="IV72" s="10" t="str">
        <f t="array" ref="IV72">IF(C72="","",1)</f>
        <v/>
      </c>
    </row>
    <row r="73" spans="1:256" ht="15" hidden="1" customHeight="1" outlineLevel="1">
      <c r="A73" s="240"/>
      <c r="B73" s="226" t="str">
        <f t="array" ref="B73">IF(OR($N73="",R73=""),"",RANK($R73,$R$13:$R$86,0))</f>
        <v/>
      </c>
      <c r="C73" s="301" t="str">
        <f>IF(arkusz_dz!B74="","",arkusz_dz!B74)</f>
        <v/>
      </c>
      <c r="D73" s="254"/>
      <c r="E73" s="183" t="str">
        <f>IF(OR(D73="",D73&gt;12.5),"",VLOOKUP(D73,dz_60,2))</f>
        <v/>
      </c>
      <c r="F73" s="151"/>
      <c r="G73" s="255"/>
      <c r="H73" s="153" t="str">
        <f t="array" ref="H73">IF(G73="","",IF(I73=1,VLOOKUP(G73,dz_skok,2),IF(I73=2,VLOOKUP(G73,dz_wzw,2))))</f>
        <v/>
      </c>
      <c r="I73" s="257">
        <v>1</v>
      </c>
      <c r="J73" s="258"/>
      <c r="K73" s="153" t="str">
        <f t="array" ref="K73">IF(OR(J73="",J73&lt;8),"",VLOOKUP(J73,dz_p,2))</f>
        <v/>
      </c>
      <c r="L73" s="256"/>
      <c r="M73" s="239" t="str">
        <f t="array" ref="M73">IF(OR(L73&gt;"2:45,35",L73=""),"",VLOOKUP(L73,dz_600,2))</f>
        <v/>
      </c>
      <c r="N73" s="348" t="str">
        <f t="array" ref="N73">IF(C73="","",SUM(E73,H73,K73,M73))</f>
        <v/>
      </c>
      <c r="O73" s="95"/>
      <c r="P73" s="388" t="str">
        <f>IF(C$72="","",C$72)</f>
        <v/>
      </c>
      <c r="R73" s="392" t="str">
        <f t="array" ref="R73">IF(OR(N73="",N73=0),"",N73)</f>
        <v/>
      </c>
      <c r="T73" s="397"/>
      <c r="U73" s="392" t="str">
        <f t="shared" si="8"/>
        <v/>
      </c>
      <c r="V73" s="395"/>
      <c r="W73" s="396"/>
      <c r="IV73" s="10" t="str">
        <f t="array" ref="IV73">IF(C73="","",1)</f>
        <v/>
      </c>
    </row>
    <row r="74" spans="1:256" ht="15" hidden="1" customHeight="1" outlineLevel="1">
      <c r="A74" s="241"/>
      <c r="B74" s="226" t="str">
        <f t="array" ref="B74">IF(OR($N74="",R74=""),"",RANK($R74,$R$13:$R$86,0))</f>
        <v/>
      </c>
      <c r="C74" s="302" t="str">
        <f>IF(arkusz_dz!B75="","",arkusz_dz!B75)</f>
        <v/>
      </c>
      <c r="D74" s="254"/>
      <c r="E74" s="183" t="str">
        <f>IF(OR(D74="",D74&gt;12.5),"",VLOOKUP(D74,dz_60,2))</f>
        <v/>
      </c>
      <c r="F74" s="152"/>
      <c r="G74" s="255"/>
      <c r="H74" s="153" t="str">
        <f t="array" ref="H74">IF(G74="","",IF(I74=1,VLOOKUP(G74,dz_skok,2),IF(I74=2,VLOOKUP(G74,dz_wzw,2))))</f>
        <v/>
      </c>
      <c r="I74" s="257">
        <v>1</v>
      </c>
      <c r="J74" s="258"/>
      <c r="K74" s="153" t="str">
        <f t="array" ref="K74">IF(OR(J74="",J74&lt;8),"",VLOOKUP(J74,dz_p,2))</f>
        <v/>
      </c>
      <c r="L74" s="256"/>
      <c r="M74" s="239" t="str">
        <f t="array" ref="M74">IF(OR(L74&gt;"2:45,35",L74=""),"",VLOOKUP(L74,dz_600,2))</f>
        <v/>
      </c>
      <c r="N74" s="349" t="str">
        <f t="array" ref="N74">IF(C74="","",SUM(E74,H74,K74,M74))</f>
        <v/>
      </c>
      <c r="P74" s="388" t="str">
        <f>IF(C$72="","",C$72)</f>
        <v/>
      </c>
      <c r="R74" s="392" t="str">
        <f t="array" ref="R74">IF(OR(N74="",N74=0),"",N74)</f>
        <v/>
      </c>
      <c r="U74" s="392" t="str">
        <f t="shared" si="8"/>
        <v/>
      </c>
      <c r="IV74" s="10" t="str">
        <f t="array" ref="IV74">IF(C74="","",1)</f>
        <v/>
      </c>
    </row>
    <row r="75" spans="1:256" ht="15" hidden="1" customHeight="1" outlineLevel="1">
      <c r="A75" s="241"/>
      <c r="B75" s="226" t="str">
        <f t="array" ref="B75">IF(OR($N75="",R75=""),"",RANK($R75,$R$13:$R$86,0))</f>
        <v/>
      </c>
      <c r="C75" s="302" t="str">
        <f>IF(arkusz_dz!B76="","",arkusz_dz!B76)</f>
        <v/>
      </c>
      <c r="D75" s="254"/>
      <c r="E75" s="183" t="str">
        <f>IF(OR(D75="",D75&gt;12.5),"",VLOOKUP(D75,dz_60,2))</f>
        <v/>
      </c>
      <c r="F75" s="152"/>
      <c r="G75" s="255"/>
      <c r="H75" s="153" t="str">
        <f t="array" ref="H75">IF(G75="","",IF(I75=1,VLOOKUP(G75,dz_skok,2),IF(I75=2,VLOOKUP(G75,dz_wzw,2))))</f>
        <v/>
      </c>
      <c r="I75" s="257">
        <v>1</v>
      </c>
      <c r="J75" s="258"/>
      <c r="K75" s="153" t="str">
        <f t="array" ref="K75">IF(OR(J75="",J75&lt;8),"",VLOOKUP(J75,dz_p,2))</f>
        <v/>
      </c>
      <c r="L75" s="256"/>
      <c r="M75" s="239" t="str">
        <f t="array" ref="M75">IF(OR(L75&gt;"2:45,35",L75=""),"",VLOOKUP(L75,dz_600,2))</f>
        <v/>
      </c>
      <c r="N75" s="349" t="str">
        <f t="array" ref="N75">IF(C75="","",SUM(E75,H75,K75,M75))</f>
        <v/>
      </c>
      <c r="P75" s="388" t="str">
        <f>IF(C$72="","",C$72)</f>
        <v/>
      </c>
      <c r="R75" s="392" t="str">
        <f t="array" ref="R75">IF(OR(N75="",N75=0),"",N75)</f>
        <v/>
      </c>
      <c r="U75" s="392" t="str">
        <f t="shared" si="8"/>
        <v/>
      </c>
      <c r="IV75" s="10" t="str">
        <f t="array" ref="IV75">IF(C75="","",1)</f>
        <v/>
      </c>
    </row>
    <row r="76" spans="1:256" ht="15" hidden="1" customHeight="1" outlineLevel="1">
      <c r="A76" s="241"/>
      <c r="B76" s="226" t="str">
        <f t="array" ref="B76">IF(OR($N76="",R76=""),"",RANK($R76,$R$13:$R$86,0))</f>
        <v/>
      </c>
      <c r="C76" s="302" t="str">
        <f>IF(arkusz_dz!B77="","",arkusz_dz!B77)</f>
        <v/>
      </c>
      <c r="D76" s="254"/>
      <c r="E76" s="183" t="str">
        <f>IF(OR(D76="",D76&gt;12.5),"",VLOOKUP(D76,dz_60,2))</f>
        <v/>
      </c>
      <c r="F76" s="152"/>
      <c r="G76" s="255"/>
      <c r="H76" s="153" t="str">
        <f t="array" ref="H76">IF(G76="","",IF(I76=1,VLOOKUP(G76,dz_skok,2),IF(I76=2,VLOOKUP(G76,dz_wzw,2))))</f>
        <v/>
      </c>
      <c r="I76" s="257">
        <v>1</v>
      </c>
      <c r="J76" s="258"/>
      <c r="K76" s="153" t="str">
        <f t="array" ref="K76">IF(OR(J76="",J76&lt;8),"",VLOOKUP(J76,dz_p,2))</f>
        <v/>
      </c>
      <c r="L76" s="256"/>
      <c r="M76" s="239" t="str">
        <f t="array" ref="M76">IF(OR(L76&gt;"2:45,35",L76=""),"",VLOOKUP(L76,dz_600,2))</f>
        <v/>
      </c>
      <c r="N76" s="349" t="str">
        <f t="array" ref="N76">IF(C76="","",SUM(E76,H76,K76,M76))</f>
        <v/>
      </c>
      <c r="P76" s="388" t="str">
        <f>IF(C$72="","",C$72)</f>
        <v/>
      </c>
      <c r="R76" s="392" t="str">
        <f t="array" ref="R76">IF(OR(N76="",N76=0),"",N76)</f>
        <v/>
      </c>
      <c r="U76" s="392" t="str">
        <f t="shared" si="8"/>
        <v/>
      </c>
      <c r="IV76" s="10" t="str">
        <f t="array" ref="IV76">IF(C76="","",1)</f>
        <v/>
      </c>
    </row>
    <row r="77" spans="1:256" ht="15" hidden="1" customHeight="1" outlineLevel="1" thickBot="1">
      <c r="A77" s="241"/>
      <c r="B77" s="226" t="str">
        <f t="array" ref="B77">IF(OR($N77="",R77=""),"",RANK($R77,$R$13:$R$86,0))</f>
        <v/>
      </c>
      <c r="C77" s="303" t="str">
        <f>IF(arkusz_dz!B78="","",arkusz_dz!B78)</f>
        <v/>
      </c>
      <c r="D77" s="254"/>
      <c r="E77" s="183" t="str">
        <f>IF(OR(D77="",D77&gt;12.5),"",VLOOKUP(D77,dz_60,2))</f>
        <v/>
      </c>
      <c r="F77" s="152"/>
      <c r="G77" s="255"/>
      <c r="H77" s="153" t="str">
        <f t="array" ref="H77">IF(G77="","",IF(I77=1,VLOOKUP(G77,dz_skok,2),IF(I77=2,VLOOKUP(G77,dz_wzw,2))))</f>
        <v/>
      </c>
      <c r="I77" s="257">
        <v>1</v>
      </c>
      <c r="J77" s="258"/>
      <c r="K77" s="153" t="str">
        <f t="array" ref="K77">IF(OR(J77="",J77&lt;8),"",VLOOKUP(J77,dz_p,2))</f>
        <v/>
      </c>
      <c r="L77" s="256"/>
      <c r="M77" s="239" t="str">
        <f t="array" ref="M77">IF(OR(L77&gt;"2:45,35",L77=""),"",VLOOKUP(L77,dz_600,2))</f>
        <v/>
      </c>
      <c r="N77" s="349" t="str">
        <f t="array" ref="N77">IF(C77="","",SUM(E77,H77,K77,M77))</f>
        <v/>
      </c>
      <c r="P77" s="388" t="str">
        <f>IF(C$72="","",C$72)</f>
        <v/>
      </c>
      <c r="R77" s="392" t="str">
        <f t="array" ref="R77">IF(OR(N77="",N77=0),"",N77)</f>
        <v/>
      </c>
      <c r="U77" s="392" t="str">
        <f t="shared" si="8"/>
        <v/>
      </c>
      <c r="IV77" s="10" t="str">
        <f t="array" ref="IV77">IF(C77="","",1)</f>
        <v/>
      </c>
    </row>
    <row r="78" spans="1:256" s="10" customFormat="1" ht="14.25" hidden="1" customHeight="1" collapsed="1" thickBot="1">
      <c r="A78" s="232" t="str">
        <f t="array" ref="A78">IF(OR(Q78="",$C78=""),"",RANK($Q78,$Q$12:$Q$85,0))</f>
        <v/>
      </c>
      <c r="B78" s="233"/>
      <c r="C78" s="234" t="str">
        <f>IF(arkusz_dz!B79="","",arkusz_dz!B79)</f>
        <v/>
      </c>
      <c r="D78" s="363">
        <f>arkusz_dz!C67</f>
        <v>0</v>
      </c>
      <c r="E78" s="364"/>
      <c r="F78" s="365"/>
      <c r="G78" s="366">
        <f>arkusz_dz!D67</f>
        <v>0</v>
      </c>
      <c r="H78" s="153"/>
      <c r="I78" s="150"/>
      <c r="J78" s="235"/>
      <c r="K78" s="153"/>
      <c r="L78" s="238"/>
      <c r="M78" s="239"/>
      <c r="N78" s="239" t="str">
        <f t="array" ref="N78">IF(C78="","",IF(COUNT(N80:N83)=4,SUM(N80:N83),SUM(N80:N83)-MIN($N80:$N83)))</f>
        <v/>
      </c>
      <c r="O78" s="96" t="str">
        <f t="array" ref="O78">IF(AND(COUNT($D80:$D83,$G80:$G83,$J80:$J83,$L80:$L83)=20,COUNTA($C80:$C83)=5),$N78,"")</f>
        <v/>
      </c>
      <c r="P78" s="389"/>
      <c r="Q78" s="393" t="str">
        <f t="array" ref="Q78">IF(COUNTA($C80:$C83)&gt;=4,$N78,"")</f>
        <v/>
      </c>
      <c r="R78" s="393"/>
      <c r="S78" s="393"/>
      <c r="T78" s="394"/>
      <c r="U78" s="392" t="str">
        <f t="shared" si="8"/>
        <v/>
      </c>
      <c r="V78" s="395"/>
      <c r="W78" s="396"/>
      <c r="X78" s="393"/>
      <c r="Y78" s="393"/>
      <c r="Z78" s="393"/>
      <c r="AA78" s="393"/>
      <c r="AB78" s="393"/>
      <c r="AC78" s="393"/>
      <c r="IV78" s="10" t="str">
        <f t="array" ref="IV78">IF(C78="","",1)</f>
        <v/>
      </c>
    </row>
    <row r="79" spans="1:256" ht="15" hidden="1" customHeight="1" outlineLevel="1">
      <c r="A79" s="240"/>
      <c r="B79" s="226" t="str">
        <f t="array" ref="B79">IF(OR($N79="",R79=""),"",RANK($R79,$R$13:$R$86,0))</f>
        <v/>
      </c>
      <c r="C79" s="301" t="str">
        <f>IF(arkusz_dz!B80="","",arkusz_dz!B80)</f>
        <v/>
      </c>
      <c r="D79" s="254"/>
      <c r="E79" s="183" t="str">
        <f>IF(OR(D79="",D79&gt;12.5),"",VLOOKUP(D79,dz_60,2))</f>
        <v/>
      </c>
      <c r="F79" s="152"/>
      <c r="G79" s="255"/>
      <c r="H79" s="153" t="str">
        <f t="array" ref="H79">IF(G79="","",IF(I79=1,VLOOKUP(G79,dz_skok,2),IF(I79=2,VLOOKUP(G79,dz_wzw,2))))</f>
        <v/>
      </c>
      <c r="I79" s="257">
        <v>1</v>
      </c>
      <c r="J79" s="258"/>
      <c r="K79" s="153" t="str">
        <f t="array" ref="K79">IF(OR(J79="",J79&lt;8),"",VLOOKUP(J79,dz_p,2))</f>
        <v/>
      </c>
      <c r="L79" s="256"/>
      <c r="M79" s="239" t="str">
        <f t="array" ref="M79">IF(OR(L80&gt;"2:45,35",L80=""),"",VLOOKUP(L80,dz_600,2))</f>
        <v/>
      </c>
      <c r="N79" s="349" t="str">
        <f t="array" ref="N79">IF(C79="","",SUM(E79,H79,K79,M81))</f>
        <v/>
      </c>
      <c r="O79" s="95"/>
      <c r="P79" s="388" t="str">
        <f>IF(C$78="","",C$78)</f>
        <v/>
      </c>
      <c r="R79" s="392" t="str">
        <f t="array" ref="R79">IF(OR(N79="",N79=0),"",N79)</f>
        <v/>
      </c>
      <c r="T79" s="397"/>
      <c r="U79" s="392" t="str">
        <f>IF(C80="","",1)</f>
        <v/>
      </c>
      <c r="V79" s="395"/>
      <c r="W79" s="396"/>
      <c r="IV79" s="10" t="str">
        <f t="array" ref="IV79">IF(C80="","",1)</f>
        <v/>
      </c>
    </row>
    <row r="80" spans="1:256" ht="15" hidden="1" customHeight="1" outlineLevel="1">
      <c r="A80" s="241"/>
      <c r="B80" s="226" t="str">
        <f t="array" ref="B80">IF(OR($N80="",R80=""),"",RANK($R80,$R$13:$R$86,0))</f>
        <v/>
      </c>
      <c r="C80" s="302" t="str">
        <f>IF(arkusz_dz!B81="","",arkusz_dz!B81)</f>
        <v/>
      </c>
      <c r="D80" s="254"/>
      <c r="E80" s="183" t="str">
        <f>IF(OR(D80="",D80&gt;12.5),"",VLOOKUP(D80,dz_60,2))</f>
        <v/>
      </c>
      <c r="F80" s="151"/>
      <c r="G80" s="255"/>
      <c r="H80" s="153" t="str">
        <f t="array" ref="H80">IF(G80="","",IF(I80=1,VLOOKUP(G80,dz_skok,2),IF(I80=2,VLOOKUP(G80,dz_wzw,2))))</f>
        <v/>
      </c>
      <c r="I80" s="257">
        <v>1</v>
      </c>
      <c r="J80" s="258"/>
      <c r="K80" s="153" t="str">
        <f t="array" ref="K80">IF(OR(J80="",J80&lt;8),"",VLOOKUP(J80,dz_p,2))</f>
        <v/>
      </c>
      <c r="L80" s="256"/>
      <c r="M80" s="239" t="str">
        <f t="array" ref="M80">IF(OR(L81&gt;"2:45,35",L81=""),"",VLOOKUP(L81,dz_600,2))</f>
        <v/>
      </c>
      <c r="N80" s="348" t="str">
        <f t="array" ref="N80">IF(C80="","",SUM(E80,H80,K80,M79))</f>
        <v/>
      </c>
      <c r="P80" s="388" t="str">
        <f>IF(C$78="","",C$78)</f>
        <v/>
      </c>
      <c r="R80" s="392" t="str">
        <f t="array" ref="R80">IF(OR(N80="",N80=0),"",N80)</f>
        <v/>
      </c>
      <c r="U80" s="392" t="str">
        <f>IF(C81="","",1)</f>
        <v/>
      </c>
      <c r="IV80" s="10" t="str">
        <f t="array" ref="IV80">IF(C81="","",1)</f>
        <v/>
      </c>
    </row>
    <row r="81" spans="1:257" ht="15" hidden="1" customHeight="1" outlineLevel="1">
      <c r="A81" s="241"/>
      <c r="B81" s="226" t="str">
        <f t="array" ref="B81">IF(OR($N81="",R81=""),"",RANK($R81,$R$13:$R$86,0))</f>
        <v/>
      </c>
      <c r="C81" s="302" t="str">
        <f>IF(arkusz_dz!B82="","",arkusz_dz!B82)</f>
        <v/>
      </c>
      <c r="D81" s="254"/>
      <c r="E81" s="183" t="str">
        <f>IF(OR(D81="",D81&gt;12.5),"",VLOOKUP(D81,dz_60,2))</f>
        <v/>
      </c>
      <c r="F81" s="152"/>
      <c r="G81" s="255"/>
      <c r="H81" s="153" t="str">
        <f t="array" ref="H81">IF(G81="","",IF(I81=1,VLOOKUP(G81,dz_skok,2),IF(I81=2,VLOOKUP(G81,dz_wzw,2))))</f>
        <v/>
      </c>
      <c r="I81" s="257">
        <v>1</v>
      </c>
      <c r="J81" s="258"/>
      <c r="K81" s="153" t="str">
        <f t="array" ref="K81">IF(OR(J81="",J81&lt;8),"",VLOOKUP(J81,dz_p,2))</f>
        <v/>
      </c>
      <c r="L81" s="256"/>
      <c r="M81" s="239" t="str">
        <f t="array" ref="M81">IF(OR(L79&gt;"2:45,35",L79=""),"",VLOOKUP(L79,dz_600,2))</f>
        <v/>
      </c>
      <c r="N81" s="349" t="str">
        <f t="array" ref="N81">IF(C81="","",SUM(E81,H81,K81,M80))</f>
        <v/>
      </c>
      <c r="P81" s="388" t="str">
        <f>IF(C$78="","",C$78)</f>
        <v/>
      </c>
      <c r="R81" s="392" t="str">
        <f t="array" ref="R81">IF(OR(N81="",N81=0),"",N81)</f>
        <v/>
      </c>
      <c r="U81" s="392" t="str">
        <f>IF(C79="","",1)</f>
        <v/>
      </c>
      <c r="IV81" s="10" t="str">
        <f t="array" ref="IV81">IF(C79="","",1)</f>
        <v/>
      </c>
    </row>
    <row r="82" spans="1:257" ht="15" hidden="1" customHeight="1" outlineLevel="1">
      <c r="A82" s="241"/>
      <c r="B82" s="226" t="str">
        <f t="array" ref="B82">IF(OR($N82="",R82=""),"",RANK($R82,$R$13:$R$86,0))</f>
        <v/>
      </c>
      <c r="C82" s="302" t="str">
        <f>IF(arkusz_dz!B83="","",arkusz_dz!B83)</f>
        <v/>
      </c>
      <c r="D82" s="254"/>
      <c r="E82" s="183" t="str">
        <f>IF(OR(D82="",D82&gt;12.5),"",VLOOKUP(D82,dz_60,2))</f>
        <v/>
      </c>
      <c r="F82" s="152"/>
      <c r="G82" s="255"/>
      <c r="H82" s="153" t="str">
        <f t="array" ref="H82">IF(G82="","",IF(I82=1,VLOOKUP(G82,dz_skok,2),IF(I82=2,VLOOKUP(G82,dz_wzw,2))))</f>
        <v/>
      </c>
      <c r="I82" s="257">
        <v>1</v>
      </c>
      <c r="J82" s="258"/>
      <c r="K82" s="153" t="str">
        <f t="array" ref="K82">IF(OR(J82="",J82&lt;8),"",VLOOKUP(J82,dz_p,2))</f>
        <v/>
      </c>
      <c r="L82" s="256"/>
      <c r="M82" s="239" t="str">
        <f t="array" ref="M82">IF(OR(L82&gt;"2:45,35",L82=""),"",VLOOKUP(L82,dz_600,2))</f>
        <v/>
      </c>
      <c r="N82" s="349" t="str">
        <f t="array" ref="N82">IF(C82="","",SUM(E82,H82,K82,M82))</f>
        <v/>
      </c>
      <c r="P82" s="388" t="str">
        <f>IF(C$78="","",C$78)</f>
        <v/>
      </c>
      <c r="R82" s="392" t="str">
        <f t="array" ref="R82">IF(OR(N82="",N82=0),"",N82)</f>
        <v/>
      </c>
      <c r="U82" s="392" t="str">
        <f t="shared" ref="U82:U89" si="9">IF(C82="","",1)</f>
        <v/>
      </c>
      <c r="IV82" s="10" t="str">
        <f t="array" ref="IV82">IF(C82="","",1)</f>
        <v/>
      </c>
    </row>
    <row r="83" spans="1:257" ht="15" hidden="1" customHeight="1" outlineLevel="1" thickBot="1">
      <c r="A83" s="242"/>
      <c r="B83" s="243" t="str">
        <f t="array" ref="B83">IF(OR($N83="",R83=""),"",RANK($R83,$R$13:$R$86,0))</f>
        <v/>
      </c>
      <c r="C83" s="303" t="str">
        <f>IF(arkusz_dz!B84="","",arkusz_dz!B84)</f>
        <v/>
      </c>
      <c r="D83" s="371"/>
      <c r="E83" s="183" t="str">
        <f>IF(OR(D83="",D83&gt;12.5),"",VLOOKUP(D83,dz_60,2))</f>
        <v/>
      </c>
      <c r="F83" s="372"/>
      <c r="G83" s="373"/>
      <c r="H83" s="244" t="str">
        <f t="array" ref="H83">IF(G83="","",IF(I83=1,VLOOKUP(G83,dz_skok,2),IF(I83=2,VLOOKUP(G83,dz_wzw,2))))</f>
        <v/>
      </c>
      <c r="I83" s="374">
        <v>1</v>
      </c>
      <c r="J83" s="375"/>
      <c r="K83" s="244" t="str">
        <f t="array" ref="K83">IF(OR(J83="",J83&lt;8),"",VLOOKUP(J83,dz_p,2))</f>
        <v/>
      </c>
      <c r="L83" s="376"/>
      <c r="M83" s="377" t="str">
        <f t="array" ref="M83">IF(OR(L83&gt;"2:45,35",L83=""),"",VLOOKUP(L83,dz_600,2))</f>
        <v/>
      </c>
      <c r="N83" s="350" t="str">
        <f t="array" ref="N83">IF(C83="","",SUM(E83,H83,K83,M83))</f>
        <v/>
      </c>
      <c r="P83" s="388" t="str">
        <f>IF(C$78="","",C$78)</f>
        <v/>
      </c>
      <c r="R83" s="392" t="str">
        <f t="array" ref="R83">IF(OR(N83="",N83=0),"",N83)</f>
        <v/>
      </c>
      <c r="U83" s="392" t="str">
        <f t="shared" si="9"/>
        <v/>
      </c>
      <c r="IV83" s="10" t="str">
        <f t="array" ref="IV83">IF(C83="","",1)</f>
        <v/>
      </c>
    </row>
    <row r="84" spans="1:257" ht="16.5">
      <c r="C84" s="154"/>
      <c r="D84" s="155"/>
      <c r="E84" s="98"/>
      <c r="F84" s="98"/>
      <c r="G84" s="155"/>
      <c r="H84" s="98"/>
      <c r="I84" s="156"/>
      <c r="J84" s="155"/>
      <c r="K84" s="98"/>
      <c r="L84" s="98"/>
      <c r="M84" s="98"/>
      <c r="N84" s="97" t="str">
        <f t="array" ref="N84">IF(C84="","",SUM(E84,H84,K84,M84))</f>
        <v/>
      </c>
      <c r="U84" s="392" t="str">
        <f t="shared" si="9"/>
        <v/>
      </c>
      <c r="IV84" s="10" t="str">
        <f t="array" ref="IV84">IF(C84="","",1)</f>
        <v/>
      </c>
    </row>
    <row r="85" spans="1:257" ht="16.5">
      <c r="A85" s="157" t="s">
        <v>39</v>
      </c>
      <c r="B85" s="299"/>
      <c r="C85" s="154"/>
      <c r="D85" s="155"/>
      <c r="E85" s="98"/>
      <c r="F85" s="98"/>
      <c r="G85" s="155"/>
      <c r="H85" s="98"/>
      <c r="I85" s="156"/>
      <c r="J85" s="155"/>
      <c r="K85" s="98"/>
      <c r="L85" s="98"/>
      <c r="M85" s="98"/>
      <c r="N85" s="98"/>
      <c r="U85" s="392" t="str">
        <f t="shared" si="9"/>
        <v/>
      </c>
      <c r="IV85" s="10">
        <v>1</v>
      </c>
    </row>
    <row r="86" spans="1:257" ht="19.5" thickBot="1">
      <c r="C86" s="158" t="s">
        <v>40</v>
      </c>
      <c r="D86" s="155"/>
      <c r="E86" s="98"/>
      <c r="F86" s="98"/>
      <c r="G86" s="155"/>
      <c r="H86" s="98"/>
      <c r="I86" s="156"/>
      <c r="J86" s="155"/>
      <c r="K86" s="98"/>
      <c r="L86" s="98"/>
      <c r="M86" s="98"/>
      <c r="N86" s="98"/>
      <c r="U86" s="392">
        <f t="shared" si="9"/>
        <v>1</v>
      </c>
      <c r="IV86" s="10">
        <f t="array" ref="IV86">IF(C86="","",1)</f>
        <v>1</v>
      </c>
    </row>
    <row r="87" spans="1:257" ht="17.25" thickBot="1">
      <c r="A87" s="77"/>
      <c r="B87" s="228"/>
      <c r="C87" s="115"/>
      <c r="D87" s="159"/>
      <c r="E87" s="117"/>
      <c r="F87" s="160"/>
      <c r="G87" s="161" t="s">
        <v>19</v>
      </c>
      <c r="H87" s="162"/>
      <c r="I87" s="121"/>
      <c r="J87" s="122"/>
      <c r="K87" s="123"/>
      <c r="L87" s="124"/>
      <c r="M87" s="125"/>
      <c r="N87" s="99"/>
      <c r="U87" s="392" t="str">
        <f t="shared" si="9"/>
        <v/>
      </c>
      <c r="IV87" s="10">
        <v>1</v>
      </c>
    </row>
    <row r="88" spans="1:257" ht="16.5" customHeight="1" thickBot="1">
      <c r="A88" s="76" t="s">
        <v>8</v>
      </c>
      <c r="B88" s="224" t="s">
        <v>15</v>
      </c>
      <c r="C88" s="140" t="s">
        <v>9</v>
      </c>
      <c r="D88" s="163" t="s">
        <v>20</v>
      </c>
      <c r="E88" s="164"/>
      <c r="F88" s="165"/>
      <c r="G88" s="166" t="s">
        <v>18</v>
      </c>
      <c r="H88" s="167" t="s">
        <v>17</v>
      </c>
      <c r="I88" s="168"/>
      <c r="J88" s="169" t="s">
        <v>11</v>
      </c>
      <c r="K88" s="170" t="s">
        <v>12</v>
      </c>
      <c r="L88" s="171" t="s">
        <v>10</v>
      </c>
      <c r="M88" s="170" t="s">
        <v>6</v>
      </c>
      <c r="N88" s="100" t="s">
        <v>38</v>
      </c>
      <c r="U88" s="392">
        <f t="shared" si="9"/>
        <v>1</v>
      </c>
      <c r="IV88" s="10">
        <f t="array" ref="IV88">IF(C88="","",1)</f>
        <v>1</v>
      </c>
    </row>
    <row r="89" spans="1:257" ht="17.25" thickBot="1">
      <c r="A89" s="71"/>
      <c r="B89" s="225" t="s">
        <v>16</v>
      </c>
      <c r="C89" s="149"/>
      <c r="D89" s="172" t="s">
        <v>13</v>
      </c>
      <c r="E89" s="173" t="s">
        <v>14</v>
      </c>
      <c r="F89" s="174">
        <v>2</v>
      </c>
      <c r="G89" s="175" t="s">
        <v>13</v>
      </c>
      <c r="H89" s="176" t="s">
        <v>14</v>
      </c>
      <c r="I89" s="177"/>
      <c r="J89" s="178" t="s">
        <v>13</v>
      </c>
      <c r="K89" s="179" t="s">
        <v>14</v>
      </c>
      <c r="L89" s="180" t="s">
        <v>13</v>
      </c>
      <c r="M89" s="179" t="s">
        <v>14</v>
      </c>
      <c r="N89" s="181"/>
      <c r="U89" s="392" t="str">
        <f t="shared" si="9"/>
        <v/>
      </c>
      <c r="IV89" s="10">
        <v>1</v>
      </c>
    </row>
    <row r="90" spans="1:257" s="10" customFormat="1" ht="15" customHeight="1" thickBot="1">
      <c r="A90" s="232">
        <f t="array" ref="A90">IF(OR(Q90="",$C90=""),"",RANK($Q90,$Q$90:$Q$144,0))</f>
        <v>1</v>
      </c>
      <c r="B90" s="226"/>
      <c r="C90" s="234" t="str">
        <f>IF(Arkuszchl!B17="","",Arkuszchl!B17)</f>
        <v xml:space="preserve">SP1 Ustrzyki Dolne </v>
      </c>
      <c r="D90" s="235"/>
      <c r="E90" s="183"/>
      <c r="F90" s="236"/>
      <c r="G90" s="237"/>
      <c r="H90" s="184"/>
      <c r="I90" s="182">
        <v>1</v>
      </c>
      <c r="J90" s="235"/>
      <c r="K90" s="184"/>
      <c r="L90" s="238"/>
      <c r="M90" s="184"/>
      <c r="N90" s="239">
        <f>IF(C90="","",IF(COUNT(N91:N95)=4,SUM(N91:N95),SUM(N91:N95)-MIN($N91:$N95)))</f>
        <v>436</v>
      </c>
      <c r="O90" s="413">
        <f>IF(C90="","",SUM(N(LARGE(N91:N95,{1;2;3;4}))))</f>
        <v>436</v>
      </c>
      <c r="P90" s="389"/>
      <c r="Q90" s="393">
        <f>IF(N90=0,"",IF(COUNTA($C91:$C95)&gt;=4,$N90,""))</f>
        <v>436</v>
      </c>
      <c r="R90" s="392"/>
      <c r="S90" s="393"/>
      <c r="T90" s="394"/>
      <c r="U90" s="392">
        <f t="shared" ref="U90:U102" si="10">IF(C90="","",1)</f>
        <v>1</v>
      </c>
      <c r="V90" s="395"/>
      <c r="W90" s="399"/>
      <c r="X90" s="393"/>
      <c r="Y90" s="393"/>
      <c r="Z90" s="393"/>
      <c r="AA90" s="393"/>
      <c r="AB90" s="393"/>
      <c r="AC90" s="393"/>
      <c r="IV90" s="10">
        <f t="array" ref="IV90">IF(C90="","",1)</f>
        <v>1</v>
      </c>
      <c r="IW90" s="229"/>
    </row>
    <row r="91" spans="1:257" ht="15" customHeight="1" outlineLevel="1">
      <c r="A91" s="241"/>
      <c r="B91" s="226">
        <f t="array" ref="B91">IF($N91="","",RANK($R91,$R$91:$R$144,0))</f>
        <v>1</v>
      </c>
      <c r="C91" s="301" t="str">
        <f>IF(Arkuszchl!B18="","",Arkuszchl!B18)</f>
        <v>GOSZCZURNY Gabriel (2010)</v>
      </c>
      <c r="D91" s="258">
        <v>8.5</v>
      </c>
      <c r="E91" s="183">
        <f>IF(OR(D91="",D91&gt;11.4),0,VLOOKUP(D91,ch_60,2))</f>
        <v>63</v>
      </c>
      <c r="F91" s="152"/>
      <c r="G91" s="259">
        <v>4.0599999999999996</v>
      </c>
      <c r="H91" s="184">
        <f t="array" ref="H91">IF(G91="","",IF(G91&lt;2.1,"",IF(I91=1,VLOOKUP(G91,ch_skok,2),IF(I91=2,VLOOKUP(G91,ch_wzw,2)))))</f>
        <v>43</v>
      </c>
      <c r="I91" s="260">
        <v>1</v>
      </c>
      <c r="J91" s="258">
        <v>36</v>
      </c>
      <c r="K91" s="184">
        <f>IF(OR(J91="",J91&lt;18),0,VLOOKUP(J91,ch_p,2))</f>
        <v>37</v>
      </c>
      <c r="L91" s="261"/>
      <c r="M91" s="184">
        <f t="array" ref="M91">IF(OR(L91="",L91&gt;"4:38,20"),0,VLOOKUP(L91,ch_1000,2))</f>
        <v>0</v>
      </c>
      <c r="N91" s="345">
        <f t="array" ref="N91">IF(OR(C91="",COUNT(D91,G91,J91,L91)=0),"",SUM(E91,H91,K91,M91))</f>
        <v>143</v>
      </c>
      <c r="O91" s="95"/>
      <c r="P91" s="388" t="str">
        <f>$C$90</f>
        <v xml:space="preserve">SP1 Ustrzyki Dolne </v>
      </c>
      <c r="R91" s="392">
        <f>N91</f>
        <v>143</v>
      </c>
      <c r="U91" s="392">
        <f t="shared" si="10"/>
        <v>1</v>
      </c>
      <c r="IV91" s="10">
        <f t="array" ref="IV91">IF(C91="","",1)</f>
        <v>1</v>
      </c>
    </row>
    <row r="92" spans="1:257" ht="15" customHeight="1" outlineLevel="1">
      <c r="A92" s="241"/>
      <c r="B92" s="226">
        <f t="array" ref="B92">IF($N92="","",RANK($R92,$R$91:$R$144,0))</f>
        <v>4</v>
      </c>
      <c r="C92" s="302" t="str">
        <f>IF(Arkuszchl!B19="","",Arkuszchl!B19)</f>
        <v>KASZANY Kacper (2012)</v>
      </c>
      <c r="D92" s="258">
        <v>9</v>
      </c>
      <c r="E92" s="183">
        <f>IF(OR(D92="",D92&gt;11.4),0,VLOOKUP(D92,ch_60,2))</f>
        <v>47</v>
      </c>
      <c r="F92" s="152"/>
      <c r="G92" s="259">
        <v>3.81</v>
      </c>
      <c r="H92" s="184">
        <f t="array" ref="H92">IF(G92="","",IF(G92&lt;2.1,"",IF(I92=1,VLOOKUP(G92,ch_skok,2),IF(I92=2,VLOOKUP(G92,ch_wzw,2)))))</f>
        <v>34</v>
      </c>
      <c r="I92" s="260">
        <v>1</v>
      </c>
      <c r="J92" s="258">
        <v>31</v>
      </c>
      <c r="K92" s="184">
        <f>IF(OR(J92="",J92&lt;18),0,VLOOKUP(J92,ch_p,2))</f>
        <v>27</v>
      </c>
      <c r="L92" s="261"/>
      <c r="M92" s="184">
        <f t="array" ref="M92">IF(OR(L92="",L92&gt;"4:38,20"),0,VLOOKUP(L92,ch_1000,2))</f>
        <v>0</v>
      </c>
      <c r="N92" s="346">
        <f t="array" ref="N92">IF(OR(C92="",COUNT(D92,G92,J92,L92)=0),"",SUM(E92,H92,K92,M92))</f>
        <v>108</v>
      </c>
      <c r="O92" s="95"/>
      <c r="P92" s="388" t="str">
        <f>$C$90</f>
        <v xml:space="preserve">SP1 Ustrzyki Dolne </v>
      </c>
      <c r="R92" s="392">
        <f>N92</f>
        <v>108</v>
      </c>
      <c r="U92" s="392">
        <f t="shared" si="10"/>
        <v>1</v>
      </c>
      <c r="IV92" s="10">
        <f t="array" ref="IV92">IF(C92="","",1)</f>
        <v>1</v>
      </c>
    </row>
    <row r="93" spans="1:257" ht="15" customHeight="1" outlineLevel="1">
      <c r="A93" s="241"/>
      <c r="B93" s="226">
        <f t="array" ref="B93">IF($N93="","",RANK($R93,$R$91:$R$144,0))</f>
        <v>11</v>
      </c>
      <c r="C93" s="302" t="s">
        <v>832</v>
      </c>
      <c r="D93" s="258">
        <v>10</v>
      </c>
      <c r="E93" s="183">
        <f>IF(OR(D93="",D93&gt;11.4),0,VLOOKUP(D93,ch_60,2))</f>
        <v>23</v>
      </c>
      <c r="F93" s="152"/>
      <c r="G93" s="259">
        <v>3.46</v>
      </c>
      <c r="H93" s="184">
        <f t="array" ref="H93">IF(G93="","",IF(G93&lt;2.1,"",IF(I93=1,VLOOKUP(G93,ch_skok,2),IF(I93=2,VLOOKUP(G93,ch_wzw,2)))))</f>
        <v>21</v>
      </c>
      <c r="I93" s="260">
        <v>1</v>
      </c>
      <c r="J93" s="258">
        <v>33</v>
      </c>
      <c r="K93" s="184">
        <f>IF(OR(J93="",J93&lt;18),0,VLOOKUP(J93,ch_p,2))</f>
        <v>31</v>
      </c>
      <c r="L93" s="261"/>
      <c r="M93" s="184">
        <f t="array" ref="M93">IF(OR(L93="",L93&gt;"4:38,20"),0,VLOOKUP(L93,ch_1000,2))</f>
        <v>0</v>
      </c>
      <c r="N93" s="346">
        <f t="array" ref="N93">IF(OR(C93="",COUNT(D93,G93,J93,L93)=0),"",SUM(E93,H93,K93,M93))</f>
        <v>75</v>
      </c>
      <c r="O93" s="95"/>
      <c r="P93" s="388" t="str">
        <f>$C$90</f>
        <v xml:space="preserve">SP1 Ustrzyki Dolne </v>
      </c>
      <c r="R93" s="392">
        <f>N93</f>
        <v>75</v>
      </c>
      <c r="U93" s="392">
        <f t="shared" si="10"/>
        <v>1</v>
      </c>
      <c r="IV93" s="10">
        <f t="array" ref="IV93">IF(C93="","",1)</f>
        <v>1</v>
      </c>
    </row>
    <row r="94" spans="1:257" ht="15" customHeight="1" outlineLevel="1">
      <c r="A94" s="241"/>
      <c r="B94" s="226">
        <f t="array" ref="B94">IF($N94="","",RANK($R94,$R$91:$R$144,0))</f>
        <v>17</v>
      </c>
      <c r="C94" s="302" t="str">
        <f>IF(Arkuszchl!B21="","",Arkuszchl!B21)</f>
        <v>DĘBSKI Gracjan (2010)</v>
      </c>
      <c r="D94" s="258">
        <v>9.4</v>
      </c>
      <c r="E94" s="183">
        <f>IF(OR(D94="",D94&gt;11.4),0,VLOOKUP(D94,ch_60,2))</f>
        <v>35</v>
      </c>
      <c r="F94" s="152"/>
      <c r="G94" s="259">
        <v>3</v>
      </c>
      <c r="H94" s="184">
        <f t="array" ref="H94">IF(G94="","",IF(G94&lt;2.1,"",IF(I94=1,VLOOKUP(G94,ch_skok,2),IF(I94=2,VLOOKUP(G94,ch_wzw,2)))))</f>
        <v>10</v>
      </c>
      <c r="I94" s="260">
        <v>1</v>
      </c>
      <c r="J94" s="258">
        <v>26.5</v>
      </c>
      <c r="K94" s="184">
        <f>IF(OR(J94="",J94&lt;18),0,VLOOKUP(J94,ch_p,2))</f>
        <v>18</v>
      </c>
      <c r="L94" s="261"/>
      <c r="M94" s="184">
        <f t="array" ref="M94">IF(OR(L94="",L94&gt;"4:38,20"),0,VLOOKUP(L94,ch_1000,2))</f>
        <v>0</v>
      </c>
      <c r="N94" s="346">
        <f t="array" ref="N94">IF(OR(C94="",COUNT(D94,G94,J94,L94)=0),"",SUM(E94,H94,K94,M94))</f>
        <v>63</v>
      </c>
      <c r="O94" s="95"/>
      <c r="P94" s="388" t="str">
        <f>$C$90</f>
        <v xml:space="preserve">SP1 Ustrzyki Dolne </v>
      </c>
      <c r="R94" s="392">
        <f>N94</f>
        <v>63</v>
      </c>
      <c r="U94" s="392">
        <f t="shared" si="10"/>
        <v>1</v>
      </c>
      <c r="IV94" s="10">
        <f t="array" ref="IV94">IF(C94="","",1)</f>
        <v>1</v>
      </c>
    </row>
    <row r="95" spans="1:257" ht="15" customHeight="1" outlineLevel="1" thickBot="1">
      <c r="A95" s="241"/>
      <c r="B95" s="226">
        <f t="array" ref="B95">IF($N95="","",RANK($R95,$R$91:$R$144,0))</f>
        <v>3</v>
      </c>
      <c r="C95" s="303" t="str">
        <f>IF(Arkuszchl!B22="","",Arkuszchl!B22)</f>
        <v>KOZAK Szymon (2010)</v>
      </c>
      <c r="D95" s="258">
        <v>8.8000000000000007</v>
      </c>
      <c r="E95" s="183">
        <f>IF(OR(D95="",D95&gt;11.4),0,VLOOKUP(D95,ch_60,2))</f>
        <v>53</v>
      </c>
      <c r="F95" s="152"/>
      <c r="G95" s="259">
        <v>4.09</v>
      </c>
      <c r="H95" s="184">
        <f t="array" ref="H95">IF(G95="","",IF(G95&lt;2.1,"",IF(I95=1,VLOOKUP(G95,ch_skok,2),IF(I95=2,VLOOKUP(G95,ch_wzw,2)))))</f>
        <v>44</v>
      </c>
      <c r="I95" s="260">
        <v>1</v>
      </c>
      <c r="J95" s="258">
        <v>24</v>
      </c>
      <c r="K95" s="184">
        <f>IF(OR(J95="",J95&lt;18),0,VLOOKUP(J95,ch_p,2))</f>
        <v>13</v>
      </c>
      <c r="L95" s="261"/>
      <c r="M95" s="184">
        <f t="array" ref="M95">IF(OR(L95="",L95&gt;"4:38,20"),0,VLOOKUP(L95,ch_1000,2))</f>
        <v>0</v>
      </c>
      <c r="N95" s="344">
        <f t="array" ref="N95">IF(OR(C95="",COUNT(D95,G95,J95,L95)=0),"",SUM(E95,H95,K95,M95))</f>
        <v>110</v>
      </c>
      <c r="O95" s="95"/>
      <c r="P95" s="388" t="str">
        <f>$C$90</f>
        <v xml:space="preserve">SP1 Ustrzyki Dolne </v>
      </c>
      <c r="R95" s="392">
        <f>N95</f>
        <v>110</v>
      </c>
      <c r="U95" s="392">
        <f t="shared" si="10"/>
        <v>1</v>
      </c>
      <c r="IV95" s="10">
        <f t="array" ref="IV95">IF(C95="","",1)</f>
        <v>1</v>
      </c>
    </row>
    <row r="96" spans="1:257" s="10" customFormat="1" ht="15" customHeight="1" thickBot="1">
      <c r="A96" s="232">
        <f t="array" ref="A96">IF(OR(Q96="",$C96=""),"",RANK($Q96,$Q$90:$Q$144,0))</f>
        <v>2</v>
      </c>
      <c r="B96" s="233"/>
      <c r="C96" s="234" t="str">
        <f>IF(Arkuszchl!B35="","",Arkuszchl!B35)</f>
        <v xml:space="preserve">SMS Ustrzyki Dolne </v>
      </c>
      <c r="D96" s="235"/>
      <c r="E96" s="183"/>
      <c r="F96" s="236"/>
      <c r="G96" s="237"/>
      <c r="H96" s="184" t="str">
        <f t="array" ref="H96">IF(G96="","",IF(G96&lt;2.1,"",IF(I96=1,VLOOKUP(G96,ch_skok,2),IF(I96=2,VLOOKUP(G96,ch_wzw,2)))))</f>
        <v/>
      </c>
      <c r="I96" s="182">
        <v>1</v>
      </c>
      <c r="J96" s="235"/>
      <c r="K96" s="184"/>
      <c r="L96" s="238"/>
      <c r="M96" s="184"/>
      <c r="N96" s="239">
        <f t="array" ref="N96">IF(C96="","",IF(COUNT(N97:N101)=4,SUM(N97:N101),SUM(N97:N101)-MIN($N97:$N101)))</f>
        <v>349</v>
      </c>
      <c r="O96" s="413">
        <f>IF(C96="","",SUM(N(LARGE(N97:N101,{1;2;3;4}))))</f>
        <v>349</v>
      </c>
      <c r="P96" s="389"/>
      <c r="Q96" s="393">
        <f>IF(N96=0,"",IF(COUNTA($C97:$C101)&gt;=4,$N96,""))</f>
        <v>349</v>
      </c>
      <c r="R96" s="392"/>
      <c r="S96" s="393"/>
      <c r="T96" s="394"/>
      <c r="U96" s="392">
        <f t="shared" si="10"/>
        <v>1</v>
      </c>
      <c r="V96" s="395"/>
      <c r="W96" s="399"/>
      <c r="X96" s="393"/>
      <c r="Y96" s="393"/>
      <c r="Z96" s="393"/>
      <c r="AA96" s="393"/>
      <c r="AB96" s="393"/>
      <c r="AC96" s="393"/>
      <c r="IV96" s="10">
        <f t="array" ref="IV96">IF(C96="","",1)</f>
        <v>1</v>
      </c>
    </row>
    <row r="97" spans="1:257" ht="15" customHeight="1" outlineLevel="1">
      <c r="A97" s="241"/>
      <c r="B97" s="226">
        <f t="array" ref="B97">IF($N97="","",RANK($R97,$R$91:$R$144,0))</f>
        <v>21</v>
      </c>
      <c r="C97" s="301" t="str">
        <f>IF(Arkuszchl!B36="","",Arkuszchl!B36)</f>
        <v>WINNICKI ADAM (2011)</v>
      </c>
      <c r="D97" s="254">
        <v>9.5</v>
      </c>
      <c r="E97" s="183">
        <f>IF(OR(D97="",D97&gt;11.4),0,VLOOKUP(D97,ch_60,2))</f>
        <v>33</v>
      </c>
      <c r="F97" s="151"/>
      <c r="G97" s="259">
        <v>3.43</v>
      </c>
      <c r="H97" s="184">
        <f t="array" ref="H97">IF(G97="","",IF(G97&lt;2.1,"",IF(I97=1,VLOOKUP(G97,ch_skok,2),IF(I97=2,VLOOKUP(G97,ch_wzw,2)))))</f>
        <v>20</v>
      </c>
      <c r="I97" s="260">
        <v>1</v>
      </c>
      <c r="J97" s="258">
        <v>20</v>
      </c>
      <c r="K97" s="184">
        <f>IF(OR(J97="",J97&lt;18),0,VLOOKUP(J97,ch_p,2))</f>
        <v>5</v>
      </c>
      <c r="L97" s="261"/>
      <c r="M97" s="184">
        <f t="array" ref="M97">IF(OR(L97="",L97&gt;"4:38,20"),0,VLOOKUP(L97,ch_1000,2))</f>
        <v>0</v>
      </c>
      <c r="N97" s="345">
        <f t="array" ref="N97">IF(OR(C97="",COUNT(D97,G97,J97,L97)=0),"",SUM(E97,H97,K97,M97))</f>
        <v>58</v>
      </c>
      <c r="O97" s="95"/>
      <c r="P97" s="388" t="str">
        <f>$C$96</f>
        <v xml:space="preserve">SMS Ustrzyki Dolne </v>
      </c>
      <c r="R97" s="392">
        <f>N97</f>
        <v>58</v>
      </c>
      <c r="U97" s="392">
        <f t="shared" si="10"/>
        <v>1</v>
      </c>
      <c r="IV97" s="10">
        <f t="array" ref="IV97">IF(C97="","",1)</f>
        <v>1</v>
      </c>
    </row>
    <row r="98" spans="1:257" ht="15" customHeight="1" outlineLevel="1">
      <c r="A98" s="241"/>
      <c r="B98" s="226">
        <f t="array" ref="B98">IF($N98="","",RANK($R98,$R$91:$R$144,0))</f>
        <v>6</v>
      </c>
      <c r="C98" s="302" t="str">
        <f>IF(Arkuszchl!B37="","",Arkuszchl!B37)</f>
        <v>CHOROBA MICHAŁ (2011)</v>
      </c>
      <c r="D98" s="254">
        <v>9.5</v>
      </c>
      <c r="E98" s="183">
        <f>IF(OR(D98="",D98&gt;11.4),0,VLOOKUP(D98,ch_60,2))</f>
        <v>33</v>
      </c>
      <c r="F98" s="152"/>
      <c r="G98" s="259">
        <v>3.72</v>
      </c>
      <c r="H98" s="184">
        <f t="array" ref="H98">IF(G98="","",IF(G98&lt;2.1,"",IF(I98=1,VLOOKUP(G98,ch_skok,2),IF(I98=2,VLOOKUP(G98,ch_wzw,2)))))</f>
        <v>31</v>
      </c>
      <c r="I98" s="260">
        <v>1</v>
      </c>
      <c r="J98" s="258">
        <v>28</v>
      </c>
      <c r="K98" s="184">
        <f>IF(OR(J98="",J98&lt;18),0,VLOOKUP(J98,ch_p,2))</f>
        <v>21</v>
      </c>
      <c r="L98" s="261"/>
      <c r="M98" s="184">
        <f t="array" ref="M98">IF(OR(L98="",L98&gt;"4:38,20"),0,VLOOKUP(L98,ch_1000,2))</f>
        <v>0</v>
      </c>
      <c r="N98" s="346">
        <f t="array" ref="N98">IF(OR(C98="",COUNT(D98,G98,J98,L98)=0),"",SUM(E98,H98,K98,M98))</f>
        <v>85</v>
      </c>
      <c r="O98" s="95"/>
      <c r="P98" s="388" t="str">
        <f>$C$96</f>
        <v xml:space="preserve">SMS Ustrzyki Dolne </v>
      </c>
      <c r="R98" s="392">
        <f>N98</f>
        <v>85</v>
      </c>
      <c r="U98" s="392">
        <f t="shared" si="10"/>
        <v>1</v>
      </c>
      <c r="IV98" s="10">
        <f t="array" ref="IV98">IF(C98="","",1)</f>
        <v>1</v>
      </c>
    </row>
    <row r="99" spans="1:257" ht="15" customHeight="1" outlineLevel="1">
      <c r="A99" s="241"/>
      <c r="B99" s="226">
        <f t="array" ref="B99">IF($N99="","",RANK($R99,$R$91:$R$144,0))</f>
        <v>13</v>
      </c>
      <c r="C99" s="302" t="str">
        <f>IF(Arkuszchl!B38="","",Arkuszchl!B38)</f>
        <v>FRANC Paweł (2010)</v>
      </c>
      <c r="D99" s="254">
        <v>9.6999999999999993</v>
      </c>
      <c r="E99" s="183">
        <f>IF(OR(D99="",D99&gt;11.4),0,VLOOKUP(D99,ch_60,2))</f>
        <v>29</v>
      </c>
      <c r="F99" s="152"/>
      <c r="G99" s="259">
        <v>3.59</v>
      </c>
      <c r="H99" s="184">
        <f t="array" ref="H99">IF(G99="","",IF(G99&lt;2.1,"",IF(I99=1,VLOOKUP(G99,ch_skok,2),IF(I99=2,VLOOKUP(G99,ch_wzw,2)))))</f>
        <v>24</v>
      </c>
      <c r="I99" s="260">
        <v>1</v>
      </c>
      <c r="J99" s="258">
        <v>28</v>
      </c>
      <c r="K99" s="184">
        <f>IF(OR(J99="",J99&lt;18),0,VLOOKUP(J99,ch_p,2))</f>
        <v>21</v>
      </c>
      <c r="L99" s="261"/>
      <c r="M99" s="184">
        <f t="array" ref="M99">IF(OR(L99="",L99&gt;"4:38,20"),0,VLOOKUP(L99,ch_1000,2))</f>
        <v>0</v>
      </c>
      <c r="N99" s="346">
        <f t="array" ref="N99">IF(OR(C99="",COUNT(D99,G99,J99,L99)=0),"",SUM(E99,H99,K99,M99))</f>
        <v>74</v>
      </c>
      <c r="O99" s="95"/>
      <c r="P99" s="388" t="str">
        <f>$C$96</f>
        <v xml:space="preserve">SMS Ustrzyki Dolne </v>
      </c>
      <c r="R99" s="392">
        <f>N99</f>
        <v>74</v>
      </c>
      <c r="U99" s="392">
        <f t="shared" si="10"/>
        <v>1</v>
      </c>
      <c r="IV99" s="10">
        <f t="array" ref="IV99">IF(C99="","",1)</f>
        <v>1</v>
      </c>
    </row>
    <row r="100" spans="1:257" ht="15" customHeight="1" outlineLevel="1">
      <c r="A100" s="241"/>
      <c r="B100" s="226">
        <f t="array" ref="B100">IF($N100="","",RANK($R100,$R$91:$R$144,0))</f>
        <v>14</v>
      </c>
      <c r="C100" s="302" t="str">
        <f>IF(Arkuszchl!B39="","",Arkuszchl!B39)</f>
        <v>DUTKA Stanisław (2010)</v>
      </c>
      <c r="D100" s="254">
        <v>9.6</v>
      </c>
      <c r="E100" s="183">
        <f>IF(OR(D100="",D100&gt;11.4),0,VLOOKUP(D100,ch_60,2))</f>
        <v>31</v>
      </c>
      <c r="F100" s="152"/>
      <c r="G100" s="259">
        <v>3.7</v>
      </c>
      <c r="H100" s="184">
        <f t="array" ref="H100">IF(G100="","",IF(G100&lt;2.1,"",IF(I100=1,VLOOKUP(G100,ch_skok,2),IF(I100=2,VLOOKUP(G100,ch_wzw,2)))))</f>
        <v>30</v>
      </c>
      <c r="I100" s="260">
        <v>1</v>
      </c>
      <c r="J100" s="258">
        <v>22</v>
      </c>
      <c r="K100" s="184">
        <f>IF(OR(J100="",J100&lt;18),0,VLOOKUP(J100,ch_p,2))</f>
        <v>9</v>
      </c>
      <c r="L100" s="261"/>
      <c r="M100" s="184">
        <f t="array" ref="M100">IF(OR(L100="",L100&gt;"4:38,20"),0,VLOOKUP(L100,ch_1000,2))</f>
        <v>0</v>
      </c>
      <c r="N100" s="346">
        <f t="array" ref="N100">IF(OR(C100="",COUNT(D100,G100,J100,L100)=0),"",SUM(E100,H100,K100,M100))</f>
        <v>70</v>
      </c>
      <c r="O100" s="95"/>
      <c r="P100" s="388" t="str">
        <f>$C$96</f>
        <v xml:space="preserve">SMS Ustrzyki Dolne </v>
      </c>
      <c r="R100" s="392">
        <f>N100</f>
        <v>70</v>
      </c>
      <c r="U100" s="392">
        <f t="shared" si="10"/>
        <v>1</v>
      </c>
      <c r="IV100" s="10">
        <f t="array" ref="IV100">IF(C100="","",1)</f>
        <v>1</v>
      </c>
    </row>
    <row r="101" spans="1:257" ht="15" customHeight="1" outlineLevel="1" thickBot="1">
      <c r="A101" s="241"/>
      <c r="B101" s="226">
        <f t="array" ref="B101">IF($N101="","",RANK($R101,$R$91:$R$144,0))</f>
        <v>2</v>
      </c>
      <c r="C101" s="303" t="str">
        <f>IF(Arkuszchl!B40="","",Arkuszchl!B40)</f>
        <v>SŁOMIŃSKI Bruno (2010)</v>
      </c>
      <c r="D101" s="254">
        <v>9.1</v>
      </c>
      <c r="E101" s="183">
        <f>IF(OR(D101="",D101&gt;11.4),0,VLOOKUP(D101,ch_60,2))</f>
        <v>44</v>
      </c>
      <c r="F101" s="152"/>
      <c r="G101" s="259">
        <v>3.9</v>
      </c>
      <c r="H101" s="184">
        <f t="array" ref="H101">IF(G101="","",IF(G101&lt;2.1,"",IF(I101=1,VLOOKUP(G101,ch_skok,2),IF(I101=2,VLOOKUP(G101,ch_wzw,2)))))</f>
        <v>37</v>
      </c>
      <c r="I101" s="260">
        <v>1</v>
      </c>
      <c r="J101" s="258">
        <v>37</v>
      </c>
      <c r="K101" s="184">
        <f>IF(OR(J101="",J101&lt;18),0,VLOOKUP(J101,ch_p,2))</f>
        <v>39</v>
      </c>
      <c r="L101" s="261"/>
      <c r="M101" s="184">
        <f t="array" ref="M101">IF(OR(L101="",L101&gt;"4:38,20"),0,VLOOKUP(L101,ch_1000,2))</f>
        <v>0</v>
      </c>
      <c r="N101" s="344">
        <f t="array" ref="N101">IF(OR(C101="",COUNT(D101,G101,J101,L101)=0),"",SUM(E101,H101,K101,M101))</f>
        <v>120</v>
      </c>
      <c r="O101" s="95"/>
      <c r="P101" s="388" t="str">
        <f>$C$96</f>
        <v xml:space="preserve">SMS Ustrzyki Dolne </v>
      </c>
      <c r="R101" s="392">
        <f>N101</f>
        <v>120</v>
      </c>
      <c r="U101" s="392">
        <f t="shared" si="10"/>
        <v>1</v>
      </c>
      <c r="IV101" s="10">
        <f t="array" ref="IV101">IF(C101="","",1)</f>
        <v>1</v>
      </c>
    </row>
    <row r="102" spans="1:257" s="10" customFormat="1" ht="15" customHeight="1" thickBot="1">
      <c r="A102" s="232">
        <f t="array" ref="A102">IF(OR(Q102="",$C102=""),"",RANK($Q102,$Q$90:$Q$144,0))</f>
        <v>3</v>
      </c>
      <c r="B102" s="226"/>
      <c r="C102" s="234" t="str">
        <f>IF(Arkuszchl!B46="","",Arkuszchl!B46)</f>
        <v xml:space="preserve">SP Blizne </v>
      </c>
      <c r="D102" s="235"/>
      <c r="E102" s="183"/>
      <c r="F102" s="236"/>
      <c r="G102" s="237"/>
      <c r="H102" s="184" t="str">
        <f t="array" ref="H102">IF(G102="","",IF(G102&lt;2.1,"",IF(I102=1,VLOOKUP(G102,ch_skok,2),IF(I102=2,VLOOKUP(G102,ch_wzw,2)))))</f>
        <v/>
      </c>
      <c r="I102" s="182">
        <v>1</v>
      </c>
      <c r="J102" s="235"/>
      <c r="K102" s="184"/>
      <c r="L102" s="238"/>
      <c r="M102" s="184"/>
      <c r="N102" s="239">
        <f t="array" ref="N102">IF(C102="","",IF(COUNT(N103:N107)=4,SUM(N103:N107),SUM(N103:N107)-MIN($N103:$N107)))</f>
        <v>307</v>
      </c>
      <c r="O102" s="413">
        <f>IF(C102="","",SUM(N(LARGE(N103:N107,{1;2;3;4}))))</f>
        <v>307</v>
      </c>
      <c r="P102" s="388"/>
      <c r="Q102" s="393">
        <f>IF(N102=0,"",IF(COUNTA($C103:$C107)&gt;=4,$N102,""))</f>
        <v>307</v>
      </c>
      <c r="R102" s="392"/>
      <c r="S102" s="393"/>
      <c r="T102" s="394"/>
      <c r="U102" s="392">
        <f t="shared" si="10"/>
        <v>1</v>
      </c>
      <c r="V102" s="395"/>
      <c r="W102" s="399"/>
      <c r="X102" s="393"/>
      <c r="Y102" s="393"/>
      <c r="Z102" s="393"/>
      <c r="AA102" s="393"/>
      <c r="AB102" s="393"/>
      <c r="AC102" s="393"/>
      <c r="IV102" s="10">
        <f t="array" ref="IV102">IF(C102="","",1)</f>
        <v>1</v>
      </c>
    </row>
    <row r="103" spans="1:257" ht="15" customHeight="1" outlineLevel="1">
      <c r="A103" s="241"/>
      <c r="B103" s="226">
        <f t="array" ref="B103">IF($N103="","",RANK($R103,$R$91:$R$144,0))</f>
        <v>27</v>
      </c>
      <c r="C103" s="301" t="str">
        <f>IF(Arkuszchl!B47="","",Arkuszchl!B47)</f>
        <v>KUŹNAR Miłosz (2010)</v>
      </c>
      <c r="D103" s="254">
        <v>9.9</v>
      </c>
      <c r="E103" s="183">
        <f>IF(OR(D103="",D103&gt;11.4),0,VLOOKUP(D103,ch_60,2))</f>
        <v>25</v>
      </c>
      <c r="F103" s="151"/>
      <c r="G103" s="259">
        <v>3.54</v>
      </c>
      <c r="H103" s="184">
        <f t="array" ref="H103">IF(G103="","",IF(G103&lt;2.1,"",IF(I103=1,VLOOKUP(G103,ch_skok,2),IF(I103=2,VLOOKUP(G103,ch_wzw,2)))))</f>
        <v>23</v>
      </c>
      <c r="I103" s="260">
        <v>1</v>
      </c>
      <c r="J103" s="258">
        <v>19</v>
      </c>
      <c r="K103" s="184">
        <f>IF(OR(J103="",J103&lt;18),0,VLOOKUP(J103,ch_p,2))</f>
        <v>3</v>
      </c>
      <c r="L103" s="261"/>
      <c r="M103" s="184">
        <f t="array" ref="M103">IF(OR(L103="",L103&gt;"4:38,20"),0,VLOOKUP(L103,ch_1000,2))</f>
        <v>0</v>
      </c>
      <c r="N103" s="345">
        <f t="array" ref="N103">IF(OR(C103="",COUNT(D103,G103,J103,L103)=0),"",SUM(E103,H103,K103,M103))</f>
        <v>51</v>
      </c>
      <c r="O103" s="95"/>
      <c r="P103" s="388" t="str">
        <f>$C$102</f>
        <v xml:space="preserve">SP Blizne </v>
      </c>
      <c r="R103" s="392">
        <f>N103</f>
        <v>51</v>
      </c>
      <c r="U103" s="392">
        <f>IF(C104="","",1)</f>
        <v>1</v>
      </c>
      <c r="IV103" s="10">
        <f t="array" ref="IV103">IF(C104="","",1)</f>
        <v>1</v>
      </c>
    </row>
    <row r="104" spans="1:257" ht="15" customHeight="1" outlineLevel="1">
      <c r="A104" s="241"/>
      <c r="B104" s="226">
        <f t="array" ref="B104">IF($N104="","",RANK($R104,$R$91:$R$144,0))</f>
        <v>11</v>
      </c>
      <c r="C104" s="302" t="str">
        <f>IF(Arkuszchl!B48="","",Arkuszchl!B48)</f>
        <v>WRONA Franciszek (2011)</v>
      </c>
      <c r="D104" s="254">
        <v>9.4</v>
      </c>
      <c r="E104" s="183">
        <f>IF(OR(D104="",D104&gt;11.4),0,VLOOKUP(D104,ch_60,2))</f>
        <v>35</v>
      </c>
      <c r="F104" s="152"/>
      <c r="G104" s="259">
        <v>3.72</v>
      </c>
      <c r="H104" s="184">
        <f t="array" ref="H104">IF(G104="","",IF(G104&lt;2.1,"",IF(I104=1,VLOOKUP(G104,ch_skok,2),IF(I104=2,VLOOKUP(G104,ch_wzw,2)))))</f>
        <v>31</v>
      </c>
      <c r="I104" s="260">
        <v>1</v>
      </c>
      <c r="J104" s="258">
        <v>22</v>
      </c>
      <c r="K104" s="184">
        <f>IF(OR(J104="",J104&lt;18),0,VLOOKUP(J104,ch_p,2))</f>
        <v>9</v>
      </c>
      <c r="L104" s="261"/>
      <c r="M104" s="184">
        <f t="array" ref="M104">IF(OR(L104="",L104&gt;"4:38,20"),0,VLOOKUP(L104,ch_1000,2))</f>
        <v>0</v>
      </c>
      <c r="N104" s="346">
        <f t="array" ref="N104">IF(OR(C104="",COUNT(D104,G104,J104,L104)=0),"",SUM(E104,H104,K104,M104))</f>
        <v>75</v>
      </c>
      <c r="O104" s="95"/>
      <c r="P104" s="388" t="str">
        <f>$C$102</f>
        <v xml:space="preserve">SP Blizne </v>
      </c>
      <c r="R104" s="392">
        <f>N104</f>
        <v>75</v>
      </c>
      <c r="U104" s="392">
        <f>IF(C103="","",1)</f>
        <v>1</v>
      </c>
      <c r="IV104" s="10">
        <f t="array" ref="IV104">IF(C103="","",1)</f>
        <v>1</v>
      </c>
    </row>
    <row r="105" spans="1:257" ht="15" customHeight="1" outlineLevel="1">
      <c r="A105" s="241"/>
      <c r="B105" s="226">
        <f t="array" ref="B105">IF($N105="","",RANK($R105,$R$91:$R$144,0))</f>
        <v>9</v>
      </c>
      <c r="C105" s="302" t="str">
        <f>IF(Arkuszchl!B49="","",Arkuszchl!B49)</f>
        <v>CHĘĆ Mateusz (2010)</v>
      </c>
      <c r="D105" s="254">
        <v>9.4</v>
      </c>
      <c r="E105" s="183">
        <f>IF(OR(D105="",D105&gt;11.4),0,VLOOKUP(D105,ch_60,2))</f>
        <v>35</v>
      </c>
      <c r="F105" s="152"/>
      <c r="G105" s="259">
        <v>3.62</v>
      </c>
      <c r="H105" s="184">
        <f t="array" ref="H105">IF(G105="","",IF(G105&lt;2.1,"",IF(I105=1,VLOOKUP(G105,ch_skok,2),IF(I105=2,VLOOKUP(G105,ch_wzw,2)))))</f>
        <v>26</v>
      </c>
      <c r="I105" s="260">
        <v>1</v>
      </c>
      <c r="J105" s="258">
        <v>27</v>
      </c>
      <c r="K105" s="184">
        <f>IF(OR(J105="",J105&lt;18),0,VLOOKUP(J105,ch_p,2))</f>
        <v>19</v>
      </c>
      <c r="L105" s="261"/>
      <c r="M105" s="184">
        <f t="array" ref="M105">IF(OR(L105="",L105&gt;"4:38,20"),0,VLOOKUP(L105,ch_1000,2))</f>
        <v>0</v>
      </c>
      <c r="N105" s="346">
        <f t="array" ref="N105">IF(OR(C105="",COUNT(D105,G105,J105,L105)=0),"",SUM(E105,H105,K105,M105))</f>
        <v>80</v>
      </c>
      <c r="O105" s="95"/>
      <c r="P105" s="388" t="str">
        <f>$C$102</f>
        <v xml:space="preserve">SP Blizne </v>
      </c>
      <c r="R105" s="392">
        <f>N105</f>
        <v>80</v>
      </c>
      <c r="U105" s="392">
        <f t="shared" ref="U105:U137" si="11">IF(C105="","",1)</f>
        <v>1</v>
      </c>
      <c r="IV105" s="10">
        <f t="array" ref="IV105">IF(C105="","",1)</f>
        <v>1</v>
      </c>
    </row>
    <row r="106" spans="1:257" ht="15" customHeight="1" outlineLevel="1">
      <c r="A106" s="241"/>
      <c r="B106" s="226">
        <f t="array" ref="B106">IF($N106="","",RANK($R106,$R$91:$R$144,0))</f>
        <v>5</v>
      </c>
      <c r="C106" s="302" t="str">
        <f>IF(Arkuszchl!B50="","",Arkuszchl!B50)</f>
        <v>KOSTKA Szymon (2010)</v>
      </c>
      <c r="D106" s="254">
        <v>9.1</v>
      </c>
      <c r="E106" s="183">
        <f>IF(OR(D106="",D106&gt;11.4),0,VLOOKUP(D106,ch_60,2))</f>
        <v>44</v>
      </c>
      <c r="F106" s="152"/>
      <c r="G106" s="259">
        <v>3.89</v>
      </c>
      <c r="H106" s="184">
        <f t="array" ref="H106">IF(G106="","",IF(G106&lt;2.1,"",IF(I106=1,VLOOKUP(G106,ch_skok,2),IF(I106=2,VLOOKUP(G106,ch_wzw,2)))))</f>
        <v>37</v>
      </c>
      <c r="I106" s="260">
        <v>1</v>
      </c>
      <c r="J106" s="258">
        <v>26</v>
      </c>
      <c r="K106" s="184">
        <f>IF(OR(J106="",J106&lt;18),0,VLOOKUP(J106,ch_p,2))</f>
        <v>17</v>
      </c>
      <c r="L106" s="261"/>
      <c r="M106" s="184">
        <f t="array" ref="M106">IF(OR(L106="",L106&gt;"4:38,20"),0,VLOOKUP(L106,ch_1000,2))</f>
        <v>0</v>
      </c>
      <c r="N106" s="346">
        <f t="array" ref="N106">IF(OR(C106="",COUNT(D106,G106,J106,L106)=0),"",SUM(E106,H106,K106,M106))</f>
        <v>98</v>
      </c>
      <c r="O106" s="95"/>
      <c r="P106" s="388" t="str">
        <f>$C$102</f>
        <v xml:space="preserve">SP Blizne </v>
      </c>
      <c r="R106" s="392">
        <f>N106</f>
        <v>98</v>
      </c>
      <c r="U106" s="392">
        <f t="shared" si="11"/>
        <v>1</v>
      </c>
      <c r="IV106" s="10">
        <f t="array" ref="IV106">IF(C106="","",1)</f>
        <v>1</v>
      </c>
    </row>
    <row r="107" spans="1:257" ht="15" customHeight="1" outlineLevel="1" thickBot="1">
      <c r="A107" s="241"/>
      <c r="B107" s="226">
        <f t="array" ref="B107">IF($N107="","",RANK($R107,$R$91:$R$144,0))</f>
        <v>25</v>
      </c>
      <c r="C107" s="303" t="str">
        <f>IF(Arkuszchl!B51="","",Arkuszchl!B51)</f>
        <v>WĄTRÓBSKI Franciszek (2010)</v>
      </c>
      <c r="D107" s="254">
        <v>10.4</v>
      </c>
      <c r="E107" s="183">
        <f>IF(OR(D107="",D107&gt;11.4),0,VLOOKUP(D107,ch_60,2))</f>
        <v>15</v>
      </c>
      <c r="F107" s="152"/>
      <c r="G107" s="259">
        <v>3.25</v>
      </c>
      <c r="H107" s="184">
        <f t="array" ref="H107">IF(G107="","",IF(G107&lt;2.1,"",IF(I107=1,VLOOKUP(G107,ch_skok,2),IF(I107=2,VLOOKUP(G107,ch_wzw,2)))))</f>
        <v>16</v>
      </c>
      <c r="I107" s="260">
        <v>1</v>
      </c>
      <c r="J107" s="258">
        <v>29</v>
      </c>
      <c r="K107" s="184">
        <f>IF(OR(J107="",J107&lt;18),0,VLOOKUP(J107,ch_p,2))</f>
        <v>23</v>
      </c>
      <c r="L107" s="261"/>
      <c r="M107" s="184">
        <f t="array" ref="M107">IF(OR(L107="",L107&gt;"4:38,20"),0,VLOOKUP(L107,ch_1000,2))</f>
        <v>0</v>
      </c>
      <c r="N107" s="344">
        <f t="array" ref="N107">IF(OR(C107="",COUNT(D107,G107,J107,L107)=0),"",SUM(E107,H107,K107,M107))</f>
        <v>54</v>
      </c>
      <c r="O107" s="95"/>
      <c r="P107" s="388" t="str">
        <f>$C$102</f>
        <v xml:space="preserve">SP Blizne </v>
      </c>
      <c r="R107" s="392">
        <f>N107</f>
        <v>54</v>
      </c>
      <c r="U107" s="392">
        <f t="shared" si="11"/>
        <v>1</v>
      </c>
      <c r="IV107" s="10">
        <f t="array" ref="IV107">IF(C107="","",1)</f>
        <v>1</v>
      </c>
    </row>
    <row r="108" spans="1:257" s="10" customFormat="1" ht="15" customHeight="1" thickBot="1">
      <c r="A108" s="232">
        <f t="array" ref="A108">IF(OR(Q108="",$C108=""),"",RANK($Q108,$Q$90:$Q$144,0))</f>
        <v>4</v>
      </c>
      <c r="B108" s="226"/>
      <c r="C108" s="234" t="str">
        <f>IF(Arkuszchl!B23="","",Arkuszchl!B23)</f>
        <v xml:space="preserve">SP3 Sanok </v>
      </c>
      <c r="D108" s="235"/>
      <c r="E108" s="183"/>
      <c r="F108" s="236"/>
      <c r="G108" s="237"/>
      <c r="H108" s="184"/>
      <c r="I108" s="182">
        <v>1</v>
      </c>
      <c r="J108" s="235"/>
      <c r="K108" s="184"/>
      <c r="L108" s="238"/>
      <c r="M108" s="184"/>
      <c r="N108" s="239">
        <f t="array" ref="N108">IF(C108="","",IF(COUNT(N109:N113)=4,SUM(N109:N113),SUM(N109:N113)-MIN($N109:$N113)))</f>
        <v>266</v>
      </c>
      <c r="O108" s="413">
        <f>IF(C108="","",SUM(N(LARGE(N109:N113,{1;2;3;4}))))</f>
        <v>266</v>
      </c>
      <c r="P108" s="389"/>
      <c r="Q108" s="393">
        <f>IF(N108=0,"",IF(COUNTA($C109:$C113)&gt;=4,$N108,""))</f>
        <v>266</v>
      </c>
      <c r="R108" s="392"/>
      <c r="S108" s="393"/>
      <c r="T108" s="394"/>
      <c r="U108" s="392">
        <f t="shared" si="11"/>
        <v>1</v>
      </c>
      <c r="V108" s="395"/>
      <c r="W108" s="399"/>
      <c r="X108" s="393"/>
      <c r="Y108" s="393"/>
      <c r="Z108" s="393"/>
      <c r="AA108" s="393"/>
      <c r="AB108" s="393"/>
      <c r="AC108" s="393"/>
      <c r="IV108" s="10">
        <f t="array" ref="IV108">IF(C108="","",1)</f>
        <v>1</v>
      </c>
      <c r="IW108" s="229"/>
    </row>
    <row r="109" spans="1:257" ht="15" customHeight="1" outlineLevel="1">
      <c r="A109" s="241"/>
      <c r="B109" s="226">
        <f t="array" ref="B109">IF($N109="","",RANK($R109,$R$91:$R$144,0))</f>
        <v>29</v>
      </c>
      <c r="C109" s="301" t="str">
        <f>IF(Arkuszchl!B24="","",Arkuszchl!B24)</f>
        <v>SENUŚ Gabriel (2010)</v>
      </c>
      <c r="D109" s="254">
        <v>9.8000000000000007</v>
      </c>
      <c r="E109" s="183">
        <f>IF(OR(D109="",D109&gt;11.4),0,VLOOKUP(D109,ch_60,2))</f>
        <v>27</v>
      </c>
      <c r="F109" s="151"/>
      <c r="G109" s="259">
        <v>3.37</v>
      </c>
      <c r="H109" s="184">
        <f t="array" ref="H109">IF(G109="","",IF(G109&lt;2.1,"",IF(I109=1,VLOOKUP(G109,ch_skok,2),IF(I109=2,VLOOKUP(G109,ch_wzw,2)))))</f>
        <v>19</v>
      </c>
      <c r="I109" s="260">
        <v>1</v>
      </c>
      <c r="J109" s="258">
        <v>18</v>
      </c>
      <c r="K109" s="184">
        <f>IF(OR(J109="",J109&lt;18),0,VLOOKUP(J109,ch_p,2))</f>
        <v>1</v>
      </c>
      <c r="L109" s="261"/>
      <c r="M109" s="184">
        <f t="array" ref="M109">IF(OR(L109="",L109&gt;"4:38,20"),0,VLOOKUP(L109,ch_1000,2))</f>
        <v>0</v>
      </c>
      <c r="N109" s="345">
        <f t="array" ref="N109">IF(OR(C109="",COUNT(D109,G109,J109,L109)=0),"",SUM(E109,H109,K109,M109))</f>
        <v>47</v>
      </c>
      <c r="O109" s="95"/>
      <c r="P109" s="388" t="str">
        <f>$C$108</f>
        <v xml:space="preserve">SP3 Sanok </v>
      </c>
      <c r="R109" s="392">
        <f>N109</f>
        <v>47</v>
      </c>
      <c r="U109" s="392">
        <f t="shared" si="11"/>
        <v>1</v>
      </c>
      <c r="IV109" s="10">
        <f t="array" ref="IV109">IF(C109="","",1)</f>
        <v>1</v>
      </c>
    </row>
    <row r="110" spans="1:257" ht="15" customHeight="1" outlineLevel="1">
      <c r="A110" s="241"/>
      <c r="B110" s="226">
        <f t="array" ref="B110">IF($N110="","",RANK($R110,$R$91:$R$144,0))</f>
        <v>7</v>
      </c>
      <c r="C110" s="302" t="str">
        <f>IF(Arkuszchl!B25="","",Arkuszchl!B25)</f>
        <v>MATUSZEK Mateusz (2010)</v>
      </c>
      <c r="D110" s="254">
        <v>9</v>
      </c>
      <c r="E110" s="183">
        <f>IF(OR(D110="",D110&gt;11.4),0,VLOOKUP(D110,ch_60,2))</f>
        <v>47</v>
      </c>
      <c r="F110" s="152"/>
      <c r="G110" s="259">
        <v>3.36</v>
      </c>
      <c r="H110" s="184">
        <f t="array" ref="H110">IF(G110="","",IF(G110&lt;2.1,"",IF(I110=1,VLOOKUP(G110,ch_skok,2),IF(I110=2,VLOOKUP(G110,ch_wzw,2)))))</f>
        <v>18</v>
      </c>
      <c r="I110" s="260">
        <v>1</v>
      </c>
      <c r="J110" s="258">
        <v>27</v>
      </c>
      <c r="K110" s="184">
        <f>IF(OR(J110="",J110&lt;18),0,VLOOKUP(J110,ch_p,2))</f>
        <v>19</v>
      </c>
      <c r="L110" s="261"/>
      <c r="M110" s="184">
        <f t="array" ref="M110">IF(OR(L110="",L110&gt;"4:38,20"),0,VLOOKUP(L110,ch_1000,2))</f>
        <v>0</v>
      </c>
      <c r="N110" s="346">
        <f t="array" ref="N110">IF(OR(C110="",COUNT(D110,G110,J110,L110)=0),"",SUM(E110,H110,K110,M110))</f>
        <v>84</v>
      </c>
      <c r="O110" s="95"/>
      <c r="P110" s="388" t="str">
        <f>$C$108</f>
        <v xml:space="preserve">SP3 Sanok </v>
      </c>
      <c r="R110" s="392">
        <f>N110</f>
        <v>84</v>
      </c>
      <c r="U110" s="392">
        <f t="shared" si="11"/>
        <v>1</v>
      </c>
      <c r="IV110" s="10">
        <f t="array" ref="IV110">IF(C110="","",1)</f>
        <v>1</v>
      </c>
    </row>
    <row r="111" spans="1:257" ht="15" customHeight="1" outlineLevel="1">
      <c r="A111" s="241"/>
      <c r="B111" s="226">
        <f t="array" ref="B111">IF($N111="","",RANK($R111,$R$91:$R$144,0))</f>
        <v>10</v>
      </c>
      <c r="C111" s="302" t="str">
        <f>IF(Arkuszchl!B26="","",Arkuszchl!B26)</f>
        <v>BISKUP Patryk (2010)</v>
      </c>
      <c r="D111" s="254">
        <v>9.1999999999999993</v>
      </c>
      <c r="E111" s="183">
        <f>IF(OR(D111="",D111&gt;11.4),0,VLOOKUP(D111,ch_60,2))</f>
        <v>41</v>
      </c>
      <c r="F111" s="152"/>
      <c r="G111" s="259">
        <v>3.83</v>
      </c>
      <c r="H111" s="184">
        <f t="array" ref="H111">IF(G111="","",IF(G111&lt;2.1,"",IF(I111=1,VLOOKUP(G111,ch_skok,2),IF(I111=2,VLOOKUP(G111,ch_wzw,2)))))</f>
        <v>35</v>
      </c>
      <c r="I111" s="260">
        <v>1</v>
      </c>
      <c r="J111" s="258">
        <v>19</v>
      </c>
      <c r="K111" s="184">
        <f>IF(OR(J111="",J111&lt;18),0,VLOOKUP(J111,ch_p,2))</f>
        <v>3</v>
      </c>
      <c r="L111" s="261"/>
      <c r="M111" s="184">
        <f t="array" ref="M111">IF(OR(L111="",L111&gt;"4:38,20"),0,VLOOKUP(L111,ch_1000,2))</f>
        <v>0</v>
      </c>
      <c r="N111" s="346">
        <f t="array" ref="N111">IF(OR(C111="",COUNT(D111,G111,J111,L111)=0),"",SUM(E111,H111,K111,M111))</f>
        <v>79</v>
      </c>
      <c r="O111" s="95"/>
      <c r="P111" s="388" t="str">
        <f>$C$108</f>
        <v xml:space="preserve">SP3 Sanok </v>
      </c>
      <c r="R111" s="392">
        <f>N111</f>
        <v>79</v>
      </c>
      <c r="U111" s="392">
        <f t="shared" si="11"/>
        <v>1</v>
      </c>
      <c r="IV111" s="10">
        <f t="array" ref="IV111">IF(C111="","",1)</f>
        <v>1</v>
      </c>
    </row>
    <row r="112" spans="1:257" ht="15" customHeight="1" outlineLevel="1">
      <c r="A112" s="241"/>
      <c r="B112" s="226">
        <f t="array" ref="B112">IF($N112="","",RANK($R112,$R$91:$R$144,0))</f>
        <v>33</v>
      </c>
      <c r="C112" s="302" t="str">
        <f>IF(Arkuszchl!B27="","",Arkuszchl!B27)</f>
        <v>WOJDYŁA Jan (2011)</v>
      </c>
      <c r="D112" s="254">
        <v>10.199999999999999</v>
      </c>
      <c r="E112" s="183">
        <f>IF(OR(D112="",D112&gt;11.4),0,VLOOKUP(D112,ch_60,2))</f>
        <v>19</v>
      </c>
      <c r="F112" s="152"/>
      <c r="G112" s="259">
        <v>3.26</v>
      </c>
      <c r="H112" s="184">
        <f t="array" ref="H112">IF(G112="","",IF(G112&lt;2.1,"",IF(I112=1,VLOOKUP(G112,ch_skok,2),IF(I112=2,VLOOKUP(G112,ch_wzw,2)))))</f>
        <v>16</v>
      </c>
      <c r="I112" s="260">
        <v>1</v>
      </c>
      <c r="J112" s="258">
        <v>22</v>
      </c>
      <c r="K112" s="184">
        <f>IF(OR(J112="",J112&lt;18),0,VLOOKUP(J112,ch_p,2))</f>
        <v>9</v>
      </c>
      <c r="L112" s="261"/>
      <c r="M112" s="184">
        <f t="array" ref="M112">IF(OR(L112="",L112&gt;"4:38,20"),0,VLOOKUP(L112,ch_1000,2))</f>
        <v>0</v>
      </c>
      <c r="N112" s="346">
        <f t="array" ref="N112">IF(OR(C112="",COUNT(D112,G112,J112,L112)=0),"",SUM(E112,H112,K112,M112))</f>
        <v>44</v>
      </c>
      <c r="O112" s="95"/>
      <c r="P112" s="388" t="str">
        <f>$C$108</f>
        <v xml:space="preserve">SP3 Sanok </v>
      </c>
      <c r="R112" s="392">
        <f>N112</f>
        <v>44</v>
      </c>
      <c r="U112" s="392">
        <f t="shared" si="11"/>
        <v>1</v>
      </c>
      <c r="IV112" s="10">
        <f t="array" ref="IV112">IF(C112="","",1)</f>
        <v>1</v>
      </c>
    </row>
    <row r="113" spans="1:257" ht="15" customHeight="1" outlineLevel="1" thickBot="1">
      <c r="A113" s="241"/>
      <c r="B113" s="226">
        <f t="array" ref="B113">IF($N113="","",RANK($R113,$R$91:$R$144,0))</f>
        <v>23</v>
      </c>
      <c r="C113" s="303" t="str">
        <f>IF(Arkuszchl!B28="","",Arkuszchl!B28)</f>
        <v>BANASIEWICZ Gabriel (2011)</v>
      </c>
      <c r="D113" s="254">
        <v>10.4</v>
      </c>
      <c r="E113" s="183">
        <f>IF(OR(D113="",D113&gt;11.4),0,VLOOKUP(D113,ch_60,2))</f>
        <v>15</v>
      </c>
      <c r="F113" s="152"/>
      <c r="G113" s="259">
        <v>3.2</v>
      </c>
      <c r="H113" s="184">
        <f t="array" ref="H113">IF(G113="","",IF(G113&lt;2.1,"",IF(I113=1,VLOOKUP(G113,ch_skok,2),IF(I113=2,VLOOKUP(G113,ch_wzw,2)))))</f>
        <v>14</v>
      </c>
      <c r="I113" s="260">
        <v>1</v>
      </c>
      <c r="J113" s="258">
        <v>31</v>
      </c>
      <c r="K113" s="184">
        <f>IF(OR(J113="",J113&lt;18),0,VLOOKUP(J113,ch_p,2))</f>
        <v>27</v>
      </c>
      <c r="L113" s="261"/>
      <c r="M113" s="184">
        <f t="array" ref="M113">IF(OR(L113="",L113&gt;"4:38,20"),0,VLOOKUP(L113,ch_1000,2))</f>
        <v>0</v>
      </c>
      <c r="N113" s="344">
        <f t="array" ref="N113">IF(OR(C113="",COUNT(D113,G113,J113,L113)=0),"",SUM(E113,H113,K113,M113))</f>
        <v>56</v>
      </c>
      <c r="O113" s="95"/>
      <c r="P113" s="388" t="str">
        <f>$C$108</f>
        <v xml:space="preserve">SP3 Sanok </v>
      </c>
      <c r="R113" s="392">
        <f>N113</f>
        <v>56</v>
      </c>
      <c r="U113" s="392">
        <f t="shared" si="11"/>
        <v>1</v>
      </c>
      <c r="IV113" s="10">
        <f t="array" ref="IV113">IF(C113="","",1)</f>
        <v>1</v>
      </c>
    </row>
    <row r="114" spans="1:257" s="10" customFormat="1" ht="15" customHeight="1" thickBot="1">
      <c r="A114" s="232">
        <f t="array" ref="A114">IF(OR(Q114="",$C114=""),"",RANK($Q114,$Q$90:$Q$144,0))</f>
        <v>5</v>
      </c>
      <c r="B114" s="226"/>
      <c r="C114" s="234" t="str">
        <f>IF(Arkuszchl!B11="","",Arkuszchl!B11)</f>
        <v xml:space="preserve">SP4 Sanok </v>
      </c>
      <c r="D114" s="235"/>
      <c r="E114" s="183"/>
      <c r="F114" s="236"/>
      <c r="G114" s="237"/>
      <c r="H114" s="184"/>
      <c r="I114" s="182">
        <v>1</v>
      </c>
      <c r="J114" s="235"/>
      <c r="K114" s="184"/>
      <c r="L114" s="238"/>
      <c r="M114" s="184"/>
      <c r="N114" s="239">
        <f t="array" ref="N114">IF(C114="","",IF(COUNT(N115:N119)=4,SUM(N115:N119),SUM(N115:N119)-MIN($N115:$N119)))</f>
        <v>233</v>
      </c>
      <c r="O114" s="96"/>
      <c r="P114" s="389"/>
      <c r="Q114" s="393">
        <f>IF(N114=0,"",IF(COUNTA($C115:$C119)&gt;=4,$N114,""))</f>
        <v>233</v>
      </c>
      <c r="R114" s="392"/>
      <c r="S114" s="393"/>
      <c r="T114" s="394"/>
      <c r="U114" s="392">
        <f t="shared" si="11"/>
        <v>1</v>
      </c>
      <c r="V114" s="395"/>
      <c r="W114" s="399"/>
      <c r="X114" s="393"/>
      <c r="Y114" s="393"/>
      <c r="Z114" s="393"/>
      <c r="AA114" s="393"/>
      <c r="AB114" s="393"/>
      <c r="AC114" s="393"/>
      <c r="IV114" s="10">
        <f t="array" ref="IV114">IF(C114="","",1)</f>
        <v>1</v>
      </c>
      <c r="IW114" s="229"/>
    </row>
    <row r="115" spans="1:257" ht="15" customHeight="1" outlineLevel="1">
      <c r="A115" s="241"/>
      <c r="B115" s="226">
        <f t="array" ref="B115">IF($N115="","",RANK($R115,$R$91:$R$144,0))</f>
        <v>24</v>
      </c>
      <c r="C115" s="301" t="str">
        <f>IF(Arkuszchl!B12="","",Arkuszchl!B12)</f>
        <v>KIELAR Bartosz (2010)</v>
      </c>
      <c r="D115" s="254">
        <v>9.5</v>
      </c>
      <c r="E115" s="183">
        <f>IF(OR(D115="",D115&gt;11.4),0,VLOOKUP(D115,ch_60,2))</f>
        <v>33</v>
      </c>
      <c r="F115" s="151"/>
      <c r="G115" s="259">
        <v>3.21</v>
      </c>
      <c r="H115" s="184">
        <f t="array" ref="H115">IF(G115="","",IF(G115&lt;2.1,"",IF(I115=1,VLOOKUP(G115,ch_skok,2),IF(I115=2,VLOOKUP(G115,ch_wzw,2)))))</f>
        <v>15</v>
      </c>
      <c r="I115" s="260">
        <v>1</v>
      </c>
      <c r="J115" s="258">
        <v>21</v>
      </c>
      <c r="K115" s="184">
        <f>IF(OR(J115="",J115&lt;18),0,VLOOKUP(J115,ch_p,2))</f>
        <v>7</v>
      </c>
      <c r="L115" s="261"/>
      <c r="M115" s="184">
        <f t="array" ref="M115">IF(OR(L115="",L115&gt;"4:38,20"),0,VLOOKUP(L115,ch_1000,2))</f>
        <v>0</v>
      </c>
      <c r="N115" s="345">
        <f t="array" ref="N115">IF(OR(C115="",COUNT(D115,G115,J115,L115)=0),"",SUM(E115,H115,K115,M115))</f>
        <v>55</v>
      </c>
      <c r="O115" s="95"/>
      <c r="P115" s="388" t="str">
        <f>$C$114</f>
        <v xml:space="preserve">SP4 Sanok </v>
      </c>
      <c r="R115" s="392">
        <f>N115</f>
        <v>55</v>
      </c>
      <c r="U115" s="392">
        <f t="shared" si="11"/>
        <v>1</v>
      </c>
      <c r="IV115" s="10">
        <f t="array" ref="IV115">IF(C115="","",1)</f>
        <v>1</v>
      </c>
    </row>
    <row r="116" spans="1:257" ht="15" customHeight="1" outlineLevel="1">
      <c r="A116" s="241"/>
      <c r="B116" s="226">
        <f t="array" ref="B116">IF($N116="","",RANK($R116,$R$91:$R$144,0))</f>
        <v>28</v>
      </c>
      <c r="C116" s="302" t="str">
        <f>IF(Arkuszchl!B13="","",Arkuszchl!B13)</f>
        <v>KOWALSKI Kacper (2010)</v>
      </c>
      <c r="D116" s="254">
        <v>10.7</v>
      </c>
      <c r="E116" s="183">
        <f>IF(OR(D116="",D116&gt;11.4),0,VLOOKUP(D116,ch_60,2))</f>
        <v>9</v>
      </c>
      <c r="F116" s="152"/>
      <c r="G116" s="259">
        <v>3.17</v>
      </c>
      <c r="H116" s="184">
        <f t="array" ref="H116">IF(G116="","",IF(G116&lt;2.1,"",IF(I116=1,VLOOKUP(G116,ch_skok,2),IF(I116=2,VLOOKUP(G116,ch_wzw,2)))))</f>
        <v>14</v>
      </c>
      <c r="I116" s="260">
        <v>1</v>
      </c>
      <c r="J116" s="258">
        <v>30</v>
      </c>
      <c r="K116" s="184">
        <f>IF(OR(J116="",J116&lt;18),0,VLOOKUP(J116,ch_p,2))</f>
        <v>25</v>
      </c>
      <c r="L116" s="261"/>
      <c r="M116" s="184">
        <f t="array" ref="M116">IF(OR(L116="",L116&gt;"4:38,20"),0,VLOOKUP(L116,ch_1000,2))</f>
        <v>0</v>
      </c>
      <c r="N116" s="346">
        <f t="array" ref="N116">IF(OR(C116="",COUNT(D116,G116,J116,L116)=0),"",SUM(E116,H116,K116,M116))</f>
        <v>48</v>
      </c>
      <c r="O116" s="95"/>
      <c r="P116" s="388" t="str">
        <f>$C$114</f>
        <v xml:space="preserve">SP4 Sanok </v>
      </c>
      <c r="R116" s="392">
        <f>N116</f>
        <v>48</v>
      </c>
      <c r="U116" s="392">
        <f t="shared" si="11"/>
        <v>1</v>
      </c>
      <c r="IV116" s="10">
        <f t="array" ref="IV116">IF(C116="","",1)</f>
        <v>1</v>
      </c>
    </row>
    <row r="117" spans="1:257" ht="15" customHeight="1" outlineLevel="1">
      <c r="A117" s="241"/>
      <c r="B117" s="226">
        <f t="array" ref="B117">IF($N117="","",RANK($R117,$R$91:$R$144,0))</f>
        <v>29</v>
      </c>
      <c r="C117" s="302" t="str">
        <f>IF(Arkuszchl!B14="","",Arkuszchl!B14)</f>
        <v>CZOPOR Bartosz (2010)</v>
      </c>
      <c r="D117" s="254">
        <v>10.199999999999999</v>
      </c>
      <c r="E117" s="183">
        <f>IF(OR(D117="",D117&gt;11.4),0,VLOOKUP(D117,ch_60,2))</f>
        <v>19</v>
      </c>
      <c r="F117" s="152"/>
      <c r="G117" s="259">
        <v>3.02</v>
      </c>
      <c r="H117" s="184">
        <f t="array" ref="H117">IF(G117="","",IF(G117&lt;2.1,"",IF(I117=1,VLOOKUP(G117,ch_skok,2),IF(I117=2,VLOOKUP(G117,ch_wzw,2)))))</f>
        <v>11</v>
      </c>
      <c r="I117" s="260">
        <v>1</v>
      </c>
      <c r="J117" s="258">
        <v>26</v>
      </c>
      <c r="K117" s="184">
        <f>IF(OR(J117="",J117&lt;18),0,VLOOKUP(J117,ch_p,2))</f>
        <v>17</v>
      </c>
      <c r="L117" s="261"/>
      <c r="M117" s="184">
        <f t="array" ref="M117">IF(OR(L117="",L117&gt;"4:38,20"),0,VLOOKUP(L117,ch_1000,2))</f>
        <v>0</v>
      </c>
      <c r="N117" s="346">
        <f t="array" ref="N117">IF(OR(C117="",COUNT(D117,G117,J117,L117)=0),"",SUM(E117,H117,K117,M117))</f>
        <v>47</v>
      </c>
      <c r="O117" s="95"/>
      <c r="P117" s="388" t="str">
        <f>$C$114</f>
        <v xml:space="preserve">SP4 Sanok </v>
      </c>
      <c r="R117" s="392">
        <f>N117</f>
        <v>47</v>
      </c>
      <c r="U117" s="392">
        <f t="shared" si="11"/>
        <v>1</v>
      </c>
      <c r="IV117" s="10">
        <f t="array" ref="IV117">IF(C117="","",1)</f>
        <v>1</v>
      </c>
    </row>
    <row r="118" spans="1:257" ht="15" customHeight="1" outlineLevel="1">
      <c r="A118" s="241"/>
      <c r="B118" s="226">
        <f t="array" ref="B118">IF($N118="","",RANK($R118,$R$91:$R$144,0))</f>
        <v>36</v>
      </c>
      <c r="C118" s="302" t="str">
        <f>IF(Arkuszchl!B15="","",Arkuszchl!B15)</f>
        <v>SKIBA Wiktor (2010)</v>
      </c>
      <c r="D118" s="254">
        <v>10.8</v>
      </c>
      <c r="E118" s="183">
        <f>IF(OR(D118="",D118&gt;11.4),0,VLOOKUP(D118,ch_60,2))</f>
        <v>7</v>
      </c>
      <c r="F118" s="152"/>
      <c r="G118" s="259">
        <v>3.13</v>
      </c>
      <c r="H118" s="184">
        <f t="array" ref="H118">IF(G118="","",IF(G118&lt;2.1,"",IF(I118=1,VLOOKUP(G118,ch_skok,2),IF(I118=2,VLOOKUP(G118,ch_wzw,2)))))</f>
        <v>13</v>
      </c>
      <c r="I118" s="260">
        <v>1</v>
      </c>
      <c r="J118" s="258">
        <v>27</v>
      </c>
      <c r="K118" s="184">
        <f>IF(OR(J118="",J118&lt;18),0,VLOOKUP(J118,ch_p,2))</f>
        <v>19</v>
      </c>
      <c r="L118" s="261"/>
      <c r="M118" s="184">
        <f t="array" ref="M118">IF(OR(L118="",L118&gt;"4:38,20"),0,VLOOKUP(L118,ch_1000,2))</f>
        <v>0</v>
      </c>
      <c r="N118" s="346">
        <f t="array" ref="N118">IF(OR(C118="",COUNT(D118,G118,J118,L118)=0),"",SUM(E118,H118,K118,M118))</f>
        <v>39</v>
      </c>
      <c r="O118" s="95"/>
      <c r="P118" s="388" t="str">
        <f>$C$114</f>
        <v xml:space="preserve">SP4 Sanok </v>
      </c>
      <c r="R118" s="392">
        <f>N118</f>
        <v>39</v>
      </c>
      <c r="U118" s="392">
        <f t="shared" si="11"/>
        <v>1</v>
      </c>
      <c r="IV118" s="10">
        <f t="array" ref="IV118">IF(C118="","",1)</f>
        <v>1</v>
      </c>
    </row>
    <row r="119" spans="1:257" ht="15" customHeight="1" outlineLevel="1" thickBot="1">
      <c r="A119" s="241"/>
      <c r="B119" s="226">
        <f t="array" ref="B119">IF($N119="","",RANK($R119,$R$91:$R$144,0))</f>
        <v>8</v>
      </c>
      <c r="C119" s="303" t="str">
        <f>IF(Arkuszchl!B16="","",Arkuszchl!B16)</f>
        <v>CICHECKI Olaf (2012)</v>
      </c>
      <c r="D119" s="254">
        <v>9.6</v>
      </c>
      <c r="E119" s="183">
        <f>IF(OR(D119="",D119&gt;11.4),0,VLOOKUP(D119,ch_60,2))</f>
        <v>31</v>
      </c>
      <c r="F119" s="152"/>
      <c r="G119" s="259">
        <v>3.53</v>
      </c>
      <c r="H119" s="184">
        <f t="array" ref="H119">IF(G119="","",IF(G119&lt;2.1,"",IF(I119=1,VLOOKUP(G119,ch_skok,2),IF(I119=2,VLOOKUP(G119,ch_wzw,2)))))</f>
        <v>23</v>
      </c>
      <c r="I119" s="260">
        <v>1</v>
      </c>
      <c r="J119" s="258">
        <v>32</v>
      </c>
      <c r="K119" s="184">
        <f>IF(OR(J119="",J119&lt;18),0,VLOOKUP(J119,ch_p,2))</f>
        <v>29</v>
      </c>
      <c r="L119" s="261"/>
      <c r="M119" s="184">
        <f t="array" ref="M119">IF(OR(L119="",L119&gt;"4:38,20"),0,VLOOKUP(L119,ch_1000,2))</f>
        <v>0</v>
      </c>
      <c r="N119" s="344">
        <f t="array" ref="N119">IF(OR(C119="",COUNT(D119,G119,J119,L119)=0),"",SUM(E119,H119,K119,M119))</f>
        <v>83</v>
      </c>
      <c r="O119" s="95"/>
      <c r="P119" s="388" t="str">
        <f>$C$114</f>
        <v xml:space="preserve">SP4 Sanok </v>
      </c>
      <c r="R119" s="392">
        <f>N119</f>
        <v>83</v>
      </c>
      <c r="U119" s="392">
        <f t="shared" si="11"/>
        <v>1</v>
      </c>
      <c r="IV119" s="10">
        <f t="array" ref="IV119">IF(C119="","",1)</f>
        <v>1</v>
      </c>
    </row>
    <row r="120" spans="1:257" s="10" customFormat="1" ht="15" customHeight="1" thickBot="1">
      <c r="A120" s="232">
        <f t="array" ref="A120">IF(OR(Q120="",$C120=""),"",RANK($Q120,$Q$90:$Q$144,0))</f>
        <v>6</v>
      </c>
      <c r="B120" s="226"/>
      <c r="C120" s="234" t="str">
        <f>IF(Arkuszchl!B5="","",Arkuszchl!B5)</f>
        <v xml:space="preserve">SP Tarnawa Dolna </v>
      </c>
      <c r="D120" s="235"/>
      <c r="E120" s="183"/>
      <c r="F120" s="236"/>
      <c r="G120" s="237"/>
      <c r="H120" s="184" t="str">
        <f t="array" ref="H120">IF(G120="","",IF(G120&lt;2.1,"",IF(I120=1,VLOOKUP(G120,ch_skok,2),IF(I120=2,VLOOKUP(G120,ch_wzw,2)))))</f>
        <v/>
      </c>
      <c r="I120" s="182">
        <v>1</v>
      </c>
      <c r="J120" s="235"/>
      <c r="K120" s="184"/>
      <c r="L120" s="238"/>
      <c r="M120" s="184"/>
      <c r="N120" s="239">
        <f t="array" ref="N120">IF(C120="","",IF(COUNT(N121:N125)=4,SUM(N121:N125),SUM(N121:N125)-MIN($N121:$N125)))</f>
        <v>215</v>
      </c>
      <c r="O120" s="96"/>
      <c r="P120" s="389"/>
      <c r="Q120" s="393">
        <f>IF(N120=0,"",IF(COUNTA($C121:$C125)&gt;=4,$N120,""))</f>
        <v>215</v>
      </c>
      <c r="R120" s="393"/>
      <c r="S120" s="393"/>
      <c r="T120" s="394"/>
      <c r="U120" s="392">
        <f t="shared" si="11"/>
        <v>1</v>
      </c>
      <c r="V120" s="395"/>
      <c r="W120" s="399"/>
      <c r="X120" s="393"/>
      <c r="Y120" s="393"/>
      <c r="Z120" s="393"/>
      <c r="AA120" s="393"/>
      <c r="AB120" s="393"/>
      <c r="AC120" s="393"/>
      <c r="IV120" s="10">
        <f t="array" ref="IV120">IF(C120="","",1)</f>
        <v>1</v>
      </c>
    </row>
    <row r="121" spans="1:257" ht="15" customHeight="1" outlineLevel="1">
      <c r="A121" s="241"/>
      <c r="B121" s="226">
        <f t="array" ref="B121">IF($N121="","",RANK($R121,$R$91:$R$144,0))</f>
        <v>32</v>
      </c>
      <c r="C121" s="301" t="str">
        <f>IF(Arkuszchl!B6="","",Arkuszchl!B6)</f>
        <v>PRZYBYŁOWICZ MARCEL (2010)</v>
      </c>
      <c r="D121" s="254">
        <v>9.5</v>
      </c>
      <c r="E121" s="183">
        <f>IF(OR(D121="",D121&gt;11.4),0,VLOOKUP(D121,ch_60,2))</f>
        <v>33</v>
      </c>
      <c r="F121" s="151"/>
      <c r="G121" s="259">
        <v>3.1</v>
      </c>
      <c r="H121" s="184">
        <f t="array" ref="H121">IF(G121="","",IF(G121&lt;2.1,"",IF(I121=1,VLOOKUP(G121,ch_skok,2),IF(I121=2,VLOOKUP(G121,ch_wzw,2)))))</f>
        <v>12</v>
      </c>
      <c r="I121" s="260">
        <v>1</v>
      </c>
      <c r="J121" s="258">
        <v>16</v>
      </c>
      <c r="K121" s="184">
        <f>IF(OR(J121="",J121&lt;18),0,VLOOKUP(J121,ch_p,2))</f>
        <v>0</v>
      </c>
      <c r="L121" s="261"/>
      <c r="M121" s="184">
        <f t="array" ref="M121">IF(OR(L121="",L121&gt;"4:38,20"),0,VLOOKUP(L121,ch_1000,2))</f>
        <v>0</v>
      </c>
      <c r="N121" s="345">
        <f t="array" ref="N121">IF(OR(C121="",COUNT(D121,G121,J121,L121)=0),"",SUM(E121,H121,K121,M121))</f>
        <v>45</v>
      </c>
      <c r="O121" s="95"/>
      <c r="P121" s="388" t="str">
        <f>$C$120</f>
        <v xml:space="preserve">SP Tarnawa Dolna </v>
      </c>
      <c r="R121" s="392">
        <f>N121</f>
        <v>45</v>
      </c>
      <c r="U121" s="392">
        <f t="shared" si="11"/>
        <v>1</v>
      </c>
      <c r="IV121" s="10">
        <f t="array" ref="IV121">IF(C121="","",1)</f>
        <v>1</v>
      </c>
    </row>
    <row r="122" spans="1:257" ht="15" customHeight="1" outlineLevel="1">
      <c r="A122" s="241"/>
      <c r="B122" s="226">
        <f t="array" ref="B122">IF($N122="","",RANK($R122,$R$91:$R$144,0))</f>
        <v>33</v>
      </c>
      <c r="C122" s="302" t="str">
        <f>IF(Arkuszchl!B7="","",Arkuszchl!B7)</f>
        <v>SADLIK ALEX (2010)</v>
      </c>
      <c r="D122" s="254">
        <v>10.8</v>
      </c>
      <c r="E122" s="183">
        <f>IF(OR(D122="",D122&gt;11.4),0,VLOOKUP(D122,ch_60,2))</f>
        <v>7</v>
      </c>
      <c r="F122" s="152"/>
      <c r="G122" s="259">
        <v>3.2</v>
      </c>
      <c r="H122" s="184">
        <f t="array" ref="H122">IF(G122="","",IF(G122&lt;2.1,"",IF(I122=1,VLOOKUP(G122,ch_skok,2),IF(I122=2,VLOOKUP(G122,ch_wzw,2)))))</f>
        <v>14</v>
      </c>
      <c r="I122" s="260">
        <v>1</v>
      </c>
      <c r="J122" s="258">
        <v>29</v>
      </c>
      <c r="K122" s="184">
        <f>IF(OR(J122="",J122&lt;18),0,VLOOKUP(J122,ch_p,2))</f>
        <v>23</v>
      </c>
      <c r="L122" s="261"/>
      <c r="M122" s="184">
        <f t="array" ref="M122">IF(OR(L122="",L122&gt;"4:38,20"),0,VLOOKUP(L122,ch_1000,2))</f>
        <v>0</v>
      </c>
      <c r="N122" s="346">
        <f t="array" ref="N122">IF(OR(C122="",COUNT(D122,G122,J122,L122)=0),"",SUM(E122,H122,K122,M122))</f>
        <v>44</v>
      </c>
      <c r="O122" s="95"/>
      <c r="P122" s="388" t="str">
        <f>$C$120</f>
        <v xml:space="preserve">SP Tarnawa Dolna </v>
      </c>
      <c r="R122" s="392">
        <f>N122</f>
        <v>44</v>
      </c>
      <c r="U122" s="392">
        <f t="shared" si="11"/>
        <v>1</v>
      </c>
      <c r="IV122" s="10">
        <f t="array" ref="IV122">IF(C122="","",1)</f>
        <v>1</v>
      </c>
    </row>
    <row r="123" spans="1:257" ht="15" customHeight="1" outlineLevel="1">
      <c r="A123" s="241"/>
      <c r="B123" s="226">
        <f t="array" ref="B123">IF($N123="","",RANK($R123,$R$91:$R$144,0))</f>
        <v>17</v>
      </c>
      <c r="C123" s="302" t="str">
        <f>IF(Arkuszchl!B8="","",Arkuszchl!B8)</f>
        <v>STUSIK MICHAŁ (2011)</v>
      </c>
      <c r="D123" s="254">
        <v>9.9</v>
      </c>
      <c r="E123" s="183">
        <f>IF(OR(D123="",D123&gt;11.4),0,VLOOKUP(D123,ch_60,2))</f>
        <v>25</v>
      </c>
      <c r="F123" s="152"/>
      <c r="G123" s="259">
        <v>3.55</v>
      </c>
      <c r="H123" s="184">
        <f t="array" ref="H123">IF(G123="","",IF(G123&lt;2.1,"",IF(I123=1,VLOOKUP(G123,ch_skok,2),IF(I123=2,VLOOKUP(G123,ch_wzw,2)))))</f>
        <v>23</v>
      </c>
      <c r="I123" s="260">
        <v>1</v>
      </c>
      <c r="J123" s="258">
        <v>25</v>
      </c>
      <c r="K123" s="184">
        <f>IF(OR(J123="",J123&lt;18),0,VLOOKUP(J123,ch_p,2))</f>
        <v>15</v>
      </c>
      <c r="L123" s="261"/>
      <c r="M123" s="184">
        <f t="array" ref="M123">IF(OR(L123="",L123&gt;"4:38,20"),0,VLOOKUP(L123,ch_1000,2))</f>
        <v>0</v>
      </c>
      <c r="N123" s="346">
        <f t="array" ref="N123">IF(OR(C123="",COUNT(D123,G123,J123,L123)=0),"",SUM(E123,H123,K123,M123))</f>
        <v>63</v>
      </c>
      <c r="O123" s="95"/>
      <c r="P123" s="388" t="str">
        <f>$C$120</f>
        <v xml:space="preserve">SP Tarnawa Dolna </v>
      </c>
      <c r="R123" s="392">
        <f>N123</f>
        <v>63</v>
      </c>
      <c r="U123" s="392">
        <f t="shared" si="11"/>
        <v>1</v>
      </c>
      <c r="IV123" s="10">
        <f t="array" ref="IV123">IF(C123="","",1)</f>
        <v>1</v>
      </c>
    </row>
    <row r="124" spans="1:257" ht="15" customHeight="1" outlineLevel="1">
      <c r="A124" s="241"/>
      <c r="B124" s="226">
        <f t="array" ref="B124">IF($N124="","",RANK($R124,$R$91:$R$144,0))</f>
        <v>17</v>
      </c>
      <c r="C124" s="302" t="str">
        <f>IF(Arkuszchl!B9="","",Arkuszchl!B9)</f>
        <v>KUREK OSKAR (2010)</v>
      </c>
      <c r="D124" s="254">
        <v>10</v>
      </c>
      <c r="E124" s="183">
        <f>IF(OR(D124="",D124&gt;11.4),0,VLOOKUP(D124,ch_60,2))</f>
        <v>23</v>
      </c>
      <c r="F124" s="152"/>
      <c r="G124" s="259">
        <v>3.53</v>
      </c>
      <c r="H124" s="184">
        <f t="array" ref="H124">IF(G124="","",IF(G124&lt;2.1,"",IF(I124=1,VLOOKUP(G124,ch_skok,2),IF(I124=2,VLOOKUP(G124,ch_wzw,2)))))</f>
        <v>23</v>
      </c>
      <c r="I124" s="260">
        <v>1</v>
      </c>
      <c r="J124" s="258">
        <v>26</v>
      </c>
      <c r="K124" s="184">
        <f>IF(OR(J124="",J124&lt;18),0,VLOOKUP(J124,ch_p,2))</f>
        <v>17</v>
      </c>
      <c r="L124" s="261"/>
      <c r="M124" s="184">
        <f t="array" ref="M124">IF(OR(L124="",L124&gt;"4:38,20"),0,VLOOKUP(L124,ch_1000,2))</f>
        <v>0</v>
      </c>
      <c r="N124" s="346">
        <f t="array" ref="N124">IF(OR(C124="",COUNT(D124,G124,J124,L124)=0),"",SUM(E124,H124,K124,M124))</f>
        <v>63</v>
      </c>
      <c r="O124" s="95"/>
      <c r="P124" s="388" t="str">
        <f>$C$120</f>
        <v xml:space="preserve">SP Tarnawa Dolna </v>
      </c>
      <c r="R124" s="392">
        <f>N124</f>
        <v>63</v>
      </c>
      <c r="U124" s="392">
        <f t="shared" si="11"/>
        <v>1</v>
      </c>
      <c r="IV124" s="10">
        <f t="array" ref="IV124">IF(C124="","",1)</f>
        <v>1</v>
      </c>
    </row>
    <row r="125" spans="1:257" ht="15" customHeight="1" outlineLevel="1" thickBot="1">
      <c r="A125" s="241"/>
      <c r="B125" s="226">
        <f t="array" ref="B125">IF($N125="","",RANK($R125,$R$91:$R$144,0))</f>
        <v>38</v>
      </c>
      <c r="C125" s="303" t="str">
        <f>IF(Arkuszchl!B10="","",Arkuszchl!B10)</f>
        <v>CZERNIEWICZ PIOTR (2010)</v>
      </c>
      <c r="D125" s="254">
        <v>9.6999999999999993</v>
      </c>
      <c r="E125" s="183">
        <f>IF(OR(D125="",D125&gt;11.4),0,VLOOKUP(D125,ch_60,2))</f>
        <v>29</v>
      </c>
      <c r="F125" s="152"/>
      <c r="G125" s="259"/>
      <c r="H125" s="184" t="str">
        <f t="array" ref="H125">IF(G125="","",IF(G125&lt;2.1,"",IF(I125=1,VLOOKUP(G125,ch_skok,2),IF(I125=2,VLOOKUP(G125,ch_wzw,2)))))</f>
        <v/>
      </c>
      <c r="I125" s="260">
        <v>1</v>
      </c>
      <c r="J125" s="258">
        <v>20</v>
      </c>
      <c r="K125" s="184">
        <f>IF(OR(J125="",J125&lt;18),0,VLOOKUP(J125,ch_p,2))</f>
        <v>5</v>
      </c>
      <c r="L125" s="261"/>
      <c r="M125" s="184">
        <f t="array" ref="M125">IF(OR(L125="",L125&gt;"4:38,20"),0,VLOOKUP(L125,ch_1000,2))</f>
        <v>0</v>
      </c>
      <c r="N125" s="344">
        <f t="array" ref="N125">IF(OR(C125="",COUNT(D125,G125,J125,L125)=0),"",SUM(E125,H125,K125,M125))</f>
        <v>34</v>
      </c>
      <c r="O125" s="95"/>
      <c r="P125" s="388" t="str">
        <f>$C$120</f>
        <v xml:space="preserve">SP Tarnawa Dolna </v>
      </c>
      <c r="R125" s="392">
        <f>N125</f>
        <v>34</v>
      </c>
      <c r="U125" s="392">
        <f t="shared" si="11"/>
        <v>1</v>
      </c>
      <c r="IV125" s="10">
        <f t="array" ref="IV125">IF(C125="","",1)</f>
        <v>1</v>
      </c>
    </row>
    <row r="126" spans="1:257" s="10" customFormat="1" ht="15" customHeight="1" thickBot="1">
      <c r="A126" s="232">
        <f t="array" ref="A126">IF(OR(Q126="",$C126=""),"",RANK($Q126,$Q$90:$Q$144,0))</f>
        <v>6</v>
      </c>
      <c r="B126" s="233"/>
      <c r="C126" s="234" t="str">
        <f>IF(Arkuszchl!B41="","",Arkuszchl!B41)</f>
        <v xml:space="preserve">Sp1 Sanok </v>
      </c>
      <c r="D126" s="235"/>
      <c r="E126" s="183"/>
      <c r="F126" s="236"/>
      <c r="G126" s="237"/>
      <c r="H126" s="184" t="str">
        <f t="array" ref="H126">IF(G126="","",IF(G126&lt;2.1,"",IF(I126=1,VLOOKUP(G126,ch_skok,2),IF(I126=2,VLOOKUP(G126,ch_wzw,2)))))</f>
        <v/>
      </c>
      <c r="I126" s="182">
        <v>1</v>
      </c>
      <c r="J126" s="235"/>
      <c r="K126" s="184"/>
      <c r="L126" s="238"/>
      <c r="M126" s="184"/>
      <c r="N126" s="239">
        <f t="array" ref="N126">IF(C126="","",IF(COUNT(N127:N131)=4,SUM(N127:N131),SUM(N127:N131)-MIN($N127:$N131)))</f>
        <v>215</v>
      </c>
      <c r="O126" s="96"/>
      <c r="P126" s="389"/>
      <c r="Q126" s="393">
        <f>IF(N126=0,"",IF(COUNTA($C127:$C131)&gt;=4,$N126,""))</f>
        <v>215</v>
      </c>
      <c r="R126" s="392"/>
      <c r="S126" s="393"/>
      <c r="T126" s="394"/>
      <c r="U126" s="392">
        <f t="shared" si="11"/>
        <v>1</v>
      </c>
      <c r="V126" s="395"/>
      <c r="W126" s="399"/>
      <c r="X126" s="393"/>
      <c r="Y126" s="393"/>
      <c r="Z126" s="393"/>
      <c r="AA126" s="393"/>
      <c r="AB126" s="393"/>
      <c r="AC126" s="393"/>
      <c r="IV126" s="10">
        <f t="array" ref="IV126">IF(C126="","",1)</f>
        <v>1</v>
      </c>
    </row>
    <row r="127" spans="1:257" ht="15" customHeight="1" outlineLevel="1">
      <c r="A127" s="241"/>
      <c r="B127" s="226">
        <f t="array" ref="B127">IF($N127="","",RANK($R127,$R$91:$R$144,0))</f>
        <v>39</v>
      </c>
      <c r="C127" s="301" t="str">
        <f>IF(Arkuszchl!B42="","",Arkuszchl!B42)</f>
        <v>BURCZYK Łukasz (2010)</v>
      </c>
      <c r="D127" s="254">
        <v>10.4</v>
      </c>
      <c r="E127" s="183">
        <f>IF(OR(D127="",D127&gt;11.4),0,VLOOKUP(D127,ch_60,2))</f>
        <v>15</v>
      </c>
      <c r="F127" s="151"/>
      <c r="G127" s="259">
        <v>3.16</v>
      </c>
      <c r="H127" s="184">
        <f t="array" ref="H127">IF(G127="","",IF(G127&lt;2.1,"",IF(I127=1,VLOOKUP(G127,ch_skok,2),IF(I127=2,VLOOKUP(G127,ch_wzw,2)))))</f>
        <v>13</v>
      </c>
      <c r="I127" s="260">
        <v>1</v>
      </c>
      <c r="J127" s="258">
        <v>20</v>
      </c>
      <c r="K127" s="184">
        <f>IF(OR(J127="",J127&lt;18),0,VLOOKUP(J127,ch_p,2))</f>
        <v>5</v>
      </c>
      <c r="L127" s="261"/>
      <c r="M127" s="184">
        <f>IF(OR(L127="",L127&gt;"4:38,20"),0,VLOOKUP(L127,ch_1000,2))</f>
        <v>0</v>
      </c>
      <c r="N127" s="345">
        <f t="array" ref="N127">IF(OR(C127="",COUNT(D127,G127,J127,L127)=0),"",SUM(E127,H127,K127,M127))</f>
        <v>33</v>
      </c>
      <c r="O127" s="95"/>
      <c r="P127" s="388" t="str">
        <f>$C$126</f>
        <v xml:space="preserve">Sp1 Sanok </v>
      </c>
      <c r="R127" s="392">
        <f>N127</f>
        <v>33</v>
      </c>
      <c r="S127" s="400"/>
      <c r="U127" s="392">
        <f t="shared" si="11"/>
        <v>1</v>
      </c>
      <c r="IV127" s="10">
        <f t="array" ref="IV127">IF(C127="","",1)</f>
        <v>1</v>
      </c>
    </row>
    <row r="128" spans="1:257" ht="15" customHeight="1" outlineLevel="1">
      <c r="A128" s="241"/>
      <c r="B128" s="226">
        <f t="array" ref="B128">IF($N128="","",RANK($R128,$R$91:$R$144,0))</f>
        <v>20</v>
      </c>
      <c r="C128" s="302" t="str">
        <f>IF(Arkuszchl!B43="","",Arkuszchl!B43)</f>
        <v>KOCZERA Paweł (2010)</v>
      </c>
      <c r="D128" s="254">
        <v>9.6</v>
      </c>
      <c r="E128" s="183">
        <f>IF(OR(D128="",D128&gt;11.4),0,VLOOKUP(D128,ch_60,2))</f>
        <v>31</v>
      </c>
      <c r="F128" s="152"/>
      <c r="G128" s="259">
        <v>3.01</v>
      </c>
      <c r="H128" s="184">
        <f t="array" ref="H128">IF(G128="","",IF(G128&lt;2.1,"",IF(I128=1,VLOOKUP(G128,ch_skok,2),IF(I128=2,VLOOKUP(G128,ch_wzw,2)))))</f>
        <v>10</v>
      </c>
      <c r="I128" s="260">
        <v>1</v>
      </c>
      <c r="J128" s="258">
        <v>27</v>
      </c>
      <c r="K128" s="184">
        <f>IF(OR(J128="",J128&lt;18),0,VLOOKUP(J128,ch_p,2))</f>
        <v>19</v>
      </c>
      <c r="L128" s="261"/>
      <c r="M128" s="184">
        <f t="array" ref="M128">IF(OR(L128="",L128&gt;"4:38,20"),0,VLOOKUP(L128,ch_1000,2))</f>
        <v>0</v>
      </c>
      <c r="N128" s="346">
        <f t="array" ref="N128">IF(OR(C128="",COUNT(D128,G128,J128,L128)=0),"",SUM(E128,H128,K128,M128))</f>
        <v>60</v>
      </c>
      <c r="O128" s="95"/>
      <c r="P128" s="388" t="str">
        <f>$C$126</f>
        <v xml:space="preserve">Sp1 Sanok </v>
      </c>
      <c r="R128" s="392">
        <f>N128</f>
        <v>60</v>
      </c>
      <c r="U128" s="392">
        <f t="shared" si="11"/>
        <v>1</v>
      </c>
      <c r="IV128" s="10">
        <f t="array" ref="IV128">IF(C128="","",1)</f>
        <v>1</v>
      </c>
    </row>
    <row r="129" spans="1:257" ht="15" customHeight="1" outlineLevel="1">
      <c r="A129" s="241"/>
      <c r="B129" s="226">
        <f t="array" ref="B129">IF($N129="","",RANK($R129,$R$91:$R$144,0))</f>
        <v>22</v>
      </c>
      <c r="C129" s="302" t="str">
        <f>IF(Arkuszchl!B44="","",Arkuszchl!B44)</f>
        <v>JUSZCZAK Mikołaj (2010)</v>
      </c>
      <c r="D129" s="254">
        <v>9.8000000000000007</v>
      </c>
      <c r="E129" s="183">
        <f>IF(OR(D129="",D129&gt;11.4),0,VLOOKUP(D129,ch_60,2))</f>
        <v>27</v>
      </c>
      <c r="F129" s="152"/>
      <c r="G129" s="259">
        <v>3.31</v>
      </c>
      <c r="H129" s="184">
        <f t="array" ref="H129">IF(G129="","",IF(G129&lt;2.1,"",IF(I129=1,VLOOKUP(G129,ch_skok,2),IF(I129=2,VLOOKUP(G129,ch_wzw,2)))))</f>
        <v>17</v>
      </c>
      <c r="I129" s="260">
        <v>1</v>
      </c>
      <c r="J129" s="258">
        <v>24</v>
      </c>
      <c r="K129" s="184">
        <f>IF(OR(J129="",J129&lt;18),0,VLOOKUP(J129,ch_p,2))</f>
        <v>13</v>
      </c>
      <c r="L129" s="261"/>
      <c r="M129" s="184">
        <f t="array" ref="M129">IF(OR(L129="",L129&gt;"4:38,20"),0,VLOOKUP(L129,ch_1000,2))</f>
        <v>0</v>
      </c>
      <c r="N129" s="346">
        <f t="array" ref="N129">IF(OR(C129="",COUNT(D129,G129,J129,L129)=0),"",SUM(E129,H129,K129,M129))</f>
        <v>57</v>
      </c>
      <c r="O129" s="95"/>
      <c r="P129" s="388" t="str">
        <f>$C$126</f>
        <v xml:space="preserve">Sp1 Sanok </v>
      </c>
      <c r="R129" s="392">
        <f>N129</f>
        <v>57</v>
      </c>
      <c r="U129" s="392">
        <f t="shared" si="11"/>
        <v>1</v>
      </c>
      <c r="IV129" s="10">
        <f t="array" ref="IV129">IF(C129="","",1)</f>
        <v>1</v>
      </c>
    </row>
    <row r="130" spans="1:257" ht="15" customHeight="1" outlineLevel="1">
      <c r="A130" s="241"/>
      <c r="B130" s="226">
        <f t="array" ref="B130">IF($N130="","",RANK($R130,$R$91:$R$144,0))</f>
        <v>16</v>
      </c>
      <c r="C130" s="302" t="str">
        <f>IF(Arkuszchl!B45="","",Arkuszchl!B45)</f>
        <v>SROKA Antoni (2010)</v>
      </c>
      <c r="D130" s="254">
        <v>9.6</v>
      </c>
      <c r="E130" s="183">
        <f>IF(OR(D130="",D130&gt;11.4),0,VLOOKUP(D130,ch_60,2))</f>
        <v>31</v>
      </c>
      <c r="F130" s="152"/>
      <c r="G130" s="259">
        <v>3.24</v>
      </c>
      <c r="H130" s="184">
        <f t="array" ref="H130">IF(G130="","",IF(G130&lt;2.1,"",IF(I130=1,VLOOKUP(G130,ch_skok,2),IF(I130=2,VLOOKUP(G130,ch_wzw,2)))))</f>
        <v>15</v>
      </c>
      <c r="I130" s="260">
        <v>1</v>
      </c>
      <c r="J130" s="258">
        <v>27</v>
      </c>
      <c r="K130" s="184">
        <f>IF(OR(J130="",J130&lt;18),0,VLOOKUP(J130,ch_p,2))</f>
        <v>19</v>
      </c>
      <c r="L130" s="261"/>
      <c r="M130" s="184">
        <f t="array" ref="M130">IF(OR(L130="",L130&gt;"4:38,20"),0,VLOOKUP(L130,ch_1000,2))</f>
        <v>0</v>
      </c>
      <c r="N130" s="346">
        <f t="array" ref="N130">IF(OR(C130="",COUNT(D130,G130,J130,L130)=0),"",SUM(E130,H130,K130,M130))</f>
        <v>65</v>
      </c>
      <c r="O130" s="95"/>
      <c r="P130" s="388" t="str">
        <f>$C$126</f>
        <v xml:space="preserve">Sp1 Sanok </v>
      </c>
      <c r="R130" s="392">
        <f>N130</f>
        <v>65</v>
      </c>
      <c r="U130" s="392">
        <f t="shared" si="11"/>
        <v>1</v>
      </c>
      <c r="IV130" s="10">
        <f t="array" ref="IV130">IF(C130="","",1)</f>
        <v>1</v>
      </c>
    </row>
    <row r="131" spans="1:257" ht="15" customHeight="1" outlineLevel="1" thickBot="1">
      <c r="A131" s="241"/>
      <c r="B131" s="226" t="str">
        <f t="array" ref="B131">IF($N131="","",RANK($R131,$R$91:$R$144,0))</f>
        <v/>
      </c>
      <c r="C131" s="303"/>
      <c r="D131" s="254"/>
      <c r="E131" s="183">
        <f>IF(OR(D131="",D131&gt;11.4),0,VLOOKUP(D131,ch_60,2))</f>
        <v>0</v>
      </c>
      <c r="F131" s="151"/>
      <c r="G131" s="259"/>
      <c r="H131" s="184" t="str">
        <f t="array" ref="H131">IF(G131="","",IF(G131&lt;2.1,"",IF(I131=1,VLOOKUP(G131,ch_skok,2),IF(I131=2,VLOOKUP(G131,ch_wzw,2)))))</f>
        <v/>
      </c>
      <c r="I131" s="260">
        <v>1</v>
      </c>
      <c r="J131" s="258"/>
      <c r="K131" s="184">
        <f>IF(OR(J131="",J131&lt;18),0,VLOOKUP(J131,ch_p,2))</f>
        <v>0</v>
      </c>
      <c r="L131" s="261"/>
      <c r="M131" s="184">
        <f t="array" ref="M131">IF(OR(L131="",L131&gt;"4:38,20"),0,VLOOKUP(L131,ch_1000,2))</f>
        <v>0</v>
      </c>
      <c r="N131" s="344" t="str">
        <f t="array" ref="N131">IF(OR(C131="",COUNT(D131,G131,J131,L131)=0),"",SUM(E131,H131,K131,M131))</f>
        <v/>
      </c>
      <c r="O131" s="95"/>
      <c r="P131" s="388" t="str">
        <f>$C$126</f>
        <v xml:space="preserve">Sp1 Sanok </v>
      </c>
      <c r="R131" s="392" t="str">
        <f>N131</f>
        <v/>
      </c>
      <c r="U131" s="392" t="str">
        <f t="shared" si="11"/>
        <v/>
      </c>
      <c r="IV131" s="10" t="str">
        <f t="array" ref="IV131">IF(C131="","",1)</f>
        <v/>
      </c>
    </row>
    <row r="132" spans="1:257" s="10" customFormat="1" ht="19.5" customHeight="1" thickBot="1">
      <c r="A132" s="232">
        <f t="array" ref="A132">IF(OR(Q132="",$C132=""),"",RANK($Q132,$Q$90:$Q$144,0))</f>
        <v>8</v>
      </c>
      <c r="B132" s="226"/>
      <c r="C132" s="234" t="str">
        <f>IF(Arkuszchl!B29="","",Arkuszchl!B29)</f>
        <v xml:space="preserve">SP Besko </v>
      </c>
      <c r="D132" s="235"/>
      <c r="E132" s="183"/>
      <c r="F132" s="236"/>
      <c r="G132" s="237"/>
      <c r="H132" s="184"/>
      <c r="I132" s="182">
        <v>1</v>
      </c>
      <c r="J132" s="235"/>
      <c r="K132" s="184"/>
      <c r="L132" s="238"/>
      <c r="M132" s="184"/>
      <c r="N132" s="239">
        <f t="array" ref="N132">IF(C132="","",IF(COUNT(N133:N137)=4,SUM(N133:N137),SUM(N133:N137)-MIN($N133:$N137)))</f>
        <v>210</v>
      </c>
      <c r="O132" s="96"/>
      <c r="P132" s="389"/>
      <c r="Q132" s="393">
        <f>IF(N132=0,"",IF(COUNTA($C133:$C137)&gt;=4,$N132,""))</f>
        <v>210</v>
      </c>
      <c r="R132" s="392"/>
      <c r="S132" s="393"/>
      <c r="T132" s="394"/>
      <c r="U132" s="392">
        <f t="shared" si="11"/>
        <v>1</v>
      </c>
      <c r="V132" s="395"/>
      <c r="W132" s="399"/>
      <c r="X132" s="393"/>
      <c r="Y132" s="393"/>
      <c r="Z132" s="393"/>
      <c r="AA132" s="393"/>
      <c r="AB132" s="393"/>
      <c r="AC132" s="393"/>
      <c r="IV132" s="10">
        <f t="array" ref="IV132">IF(C132="","",1)</f>
        <v>1</v>
      </c>
      <c r="IW132" s="229"/>
    </row>
    <row r="133" spans="1:257" ht="15" customHeight="1" outlineLevel="1">
      <c r="A133" s="241"/>
      <c r="B133" s="226">
        <f t="array" ref="B133">IF($N133="","",RANK($R133,$R$91:$R$144,0))</f>
        <v>35</v>
      </c>
      <c r="C133" s="301" t="str">
        <f>IF(Arkuszchl!B30="","",Arkuszchl!B30)</f>
        <v>STAPIŃSKI Wiktor (2010)</v>
      </c>
      <c r="D133" s="254">
        <v>10.6</v>
      </c>
      <c r="E133" s="183">
        <f>IF(OR(D133="",D133&gt;11.4),0,VLOOKUP(D133,ch_60,2))</f>
        <v>11</v>
      </c>
      <c r="F133" s="151"/>
      <c r="G133" s="259">
        <v>3.18</v>
      </c>
      <c r="H133" s="184">
        <f t="array" ref="H133">IF(G133="","",IF(G133&lt;2.1,"",IF(I133=1,VLOOKUP(G133,ch_skok,2),IF(I133=2,VLOOKUP(G133,ch_wzw,2)))))</f>
        <v>14</v>
      </c>
      <c r="I133" s="260">
        <v>1</v>
      </c>
      <c r="J133" s="258">
        <v>26</v>
      </c>
      <c r="K133" s="184">
        <f>IF(OR(J133="",J133&lt;18),0,VLOOKUP(J133,ch_p,2))</f>
        <v>17</v>
      </c>
      <c r="L133" s="261"/>
      <c r="M133" s="184">
        <f t="array" ref="M133">IF(OR(L133="",L133&gt;"4:38,20"),0,VLOOKUP(L133,ch_1000,2))</f>
        <v>0</v>
      </c>
      <c r="N133" s="345">
        <f t="array" ref="N133">IF(OR(C133="",COUNT(D133,G133,J133,L133)=0),"",SUM(E133,H133,K133,M133))</f>
        <v>42</v>
      </c>
      <c r="O133" s="95"/>
      <c r="P133" s="388" t="str">
        <f>$C$132</f>
        <v xml:space="preserve">SP Besko </v>
      </c>
      <c r="R133" s="392">
        <f>N133</f>
        <v>42</v>
      </c>
      <c r="U133" s="392">
        <f t="shared" si="11"/>
        <v>1</v>
      </c>
      <c r="IV133" s="10">
        <f t="array" ref="IV133">IF(C133="","",1)</f>
        <v>1</v>
      </c>
    </row>
    <row r="134" spans="1:257" ht="15" customHeight="1" outlineLevel="1">
      <c r="A134" s="241"/>
      <c r="B134" s="226">
        <f t="array" ref="B134">IF($N134="","",RANK($R134,$R$91:$R$144,0))</f>
        <v>37</v>
      </c>
      <c r="C134" s="302" t="str">
        <f>IF(Arkuszchl!B31="","",Arkuszchl!B31)</f>
        <v>BANAŚ Jakub (2010)</v>
      </c>
      <c r="D134" s="254">
        <v>10.3</v>
      </c>
      <c r="E134" s="183">
        <f>IF(OR(D134="",D134&gt;11.4),0,VLOOKUP(D134,ch_60,2))</f>
        <v>17</v>
      </c>
      <c r="F134" s="152"/>
      <c r="G134" s="259">
        <v>3.08</v>
      </c>
      <c r="H134" s="184">
        <f t="array" ref="H134">IF(G134="","",IF(G134&lt;2.1,"",IF(I134=1,VLOOKUP(G134,ch_skok,2),IF(I134=2,VLOOKUP(G134,ch_wzw,2)))))</f>
        <v>12</v>
      </c>
      <c r="I134" s="260">
        <v>1</v>
      </c>
      <c r="J134" s="258">
        <v>22</v>
      </c>
      <c r="K134" s="184">
        <f>IF(OR(J134="",J134&lt;18),0,VLOOKUP(J134,ch_p,2))</f>
        <v>9</v>
      </c>
      <c r="L134" s="261"/>
      <c r="M134" s="184">
        <f t="array" ref="M134">IF(OR(L134="",L134&gt;"4:38,20"),0,VLOOKUP(L134,ch_1000,2))</f>
        <v>0</v>
      </c>
      <c r="N134" s="346">
        <f t="array" ref="N134">IF(OR(C134="",COUNT(D134,G134,J134,L134)=0),"",SUM(E134,H134,K134,M134))</f>
        <v>38</v>
      </c>
      <c r="O134" s="95"/>
      <c r="P134" s="388" t="str">
        <f>$C$132</f>
        <v xml:space="preserve">SP Besko </v>
      </c>
      <c r="R134" s="392">
        <f>N134</f>
        <v>38</v>
      </c>
      <c r="U134" s="392">
        <f t="shared" si="11"/>
        <v>1</v>
      </c>
      <c r="IV134" s="10">
        <f t="array" ref="IV134">IF(C134="","",1)</f>
        <v>1</v>
      </c>
    </row>
    <row r="135" spans="1:257" ht="15" customHeight="1" outlineLevel="1">
      <c r="A135" s="241"/>
      <c r="B135" s="226">
        <f t="array" ref="B135">IF($N135="","",RANK($R135,$R$91:$R$144,0))</f>
        <v>14</v>
      </c>
      <c r="C135" s="302" t="str">
        <f>IF(Arkuszchl!B32="","",Arkuszchl!B32)</f>
        <v>PELCZAR Franciszek (2010)</v>
      </c>
      <c r="D135" s="254">
        <v>9.8000000000000007</v>
      </c>
      <c r="E135" s="183">
        <f>IF(OR(D135="",D135&gt;11.4),0,VLOOKUP(D135,ch_60,2))</f>
        <v>27</v>
      </c>
      <c r="F135" s="152"/>
      <c r="G135" s="259">
        <v>3.1</v>
      </c>
      <c r="H135" s="184">
        <f t="array" ref="H135">IF(G135="","",IF(G135&lt;2.1,"",IF(I135=1,VLOOKUP(G135,ch_skok,2),IF(I135=2,VLOOKUP(G135,ch_wzw,2)))))</f>
        <v>12</v>
      </c>
      <c r="I135" s="260">
        <v>1</v>
      </c>
      <c r="J135" s="258">
        <v>33</v>
      </c>
      <c r="K135" s="184">
        <f>IF(OR(J135="",J135&lt;18),0,VLOOKUP(J135,ch_p,2))</f>
        <v>31</v>
      </c>
      <c r="L135" s="261"/>
      <c r="M135" s="184">
        <f t="array" ref="M135">IF(OR(L135="",L135&gt;"4:38,20"),0,VLOOKUP(L135,ch_1000,2))</f>
        <v>0</v>
      </c>
      <c r="N135" s="346">
        <f t="array" ref="N135">IF(OR(C135="",COUNT(D135,G135,J135,L135)=0),"",SUM(E135,H135,K135,M135))</f>
        <v>70</v>
      </c>
      <c r="O135" s="95"/>
      <c r="P135" s="388" t="str">
        <f>$C$132</f>
        <v xml:space="preserve">SP Besko </v>
      </c>
      <c r="R135" s="392">
        <f>N135</f>
        <v>70</v>
      </c>
      <c r="U135" s="392">
        <f t="shared" si="11"/>
        <v>1</v>
      </c>
      <c r="IV135" s="10">
        <f t="array" ref="IV135">IF(C135="","",1)</f>
        <v>1</v>
      </c>
    </row>
    <row r="136" spans="1:257" ht="15" customHeight="1" outlineLevel="1">
      <c r="A136" s="241"/>
      <c r="B136" s="226">
        <f t="array" ref="B136">IF($N136="","",RANK($R136,$R$91:$R$144,0))</f>
        <v>26</v>
      </c>
      <c r="C136" s="302" t="str">
        <f>IF(Arkuszchl!B33="","",Arkuszchl!B33)</f>
        <v>HANUS Filip (2010)</v>
      </c>
      <c r="D136" s="254">
        <v>9.5</v>
      </c>
      <c r="E136" s="183">
        <f>IF(OR(D136="",D136&gt;11.4),0,VLOOKUP(D136,ch_60,2))</f>
        <v>33</v>
      </c>
      <c r="F136" s="152"/>
      <c r="G136" s="259">
        <v>3.18</v>
      </c>
      <c r="H136" s="184">
        <f t="array" ref="H136">IF(G136="","",IF(G136&lt;2.1,"",IF(I136=1,VLOOKUP(G136,ch_skok,2),IF(I136=2,VLOOKUP(G136,ch_wzw,2)))))</f>
        <v>14</v>
      </c>
      <c r="I136" s="260">
        <v>1</v>
      </c>
      <c r="J136" s="258">
        <v>20</v>
      </c>
      <c r="K136" s="184">
        <f>IF(OR(J136="",J136&lt;18),0,VLOOKUP(J136,ch_p,2))</f>
        <v>5</v>
      </c>
      <c r="L136" s="261"/>
      <c r="M136" s="184">
        <f t="array" ref="M136">IF(OR(L136="",L136&gt;"4:38,20"),0,VLOOKUP(L136,ch_1000,2))</f>
        <v>0</v>
      </c>
      <c r="N136" s="346">
        <f t="array" ref="N136">IF(OR(C136="",COUNT(D136,G136,J136,L136)=0),"",SUM(E136,H136,K136,M136))</f>
        <v>52</v>
      </c>
      <c r="O136" s="95"/>
      <c r="P136" s="388" t="str">
        <f>$C$132</f>
        <v xml:space="preserve">SP Besko </v>
      </c>
      <c r="R136" s="392">
        <f>N136</f>
        <v>52</v>
      </c>
      <c r="U136" s="392">
        <f t="shared" si="11"/>
        <v>1</v>
      </c>
      <c r="IV136" s="10">
        <f t="array" ref="IV136">IF(C136="","",1)</f>
        <v>1</v>
      </c>
    </row>
    <row r="137" spans="1:257" ht="15" customHeight="1" outlineLevel="1" thickBot="1">
      <c r="A137" s="341"/>
      <c r="B137" s="226">
        <f t="array" ref="B137">IF($N137="","",RANK($R137,$R$91:$R$144,0))</f>
        <v>31</v>
      </c>
      <c r="C137" s="303" t="str">
        <f>IF(Arkuszchl!B34="","",Arkuszchl!B34)</f>
        <v>CZECH Adam (2010)</v>
      </c>
      <c r="D137" s="254">
        <v>10.1</v>
      </c>
      <c r="E137" s="183">
        <f>IF(OR(D137="",D137&gt;11.4),0,VLOOKUP(D137,ch_60,2))</f>
        <v>21</v>
      </c>
      <c r="F137" s="152"/>
      <c r="G137" s="259">
        <v>3.36</v>
      </c>
      <c r="H137" s="184">
        <f t="array" ref="H137">IF(G137="","",IF(G137&lt;2.1,"",IF(I137=1,VLOOKUP(G137,ch_skok,2),IF(I137=2,VLOOKUP(G137,ch_wzw,2)))))</f>
        <v>18</v>
      </c>
      <c r="I137" s="260">
        <v>1</v>
      </c>
      <c r="J137" s="258">
        <v>21</v>
      </c>
      <c r="K137" s="184">
        <f>IF(OR(J137="",J137&lt;18),0,VLOOKUP(J137,ch_p,2))</f>
        <v>7</v>
      </c>
      <c r="L137" s="261"/>
      <c r="M137" s="245">
        <f t="array" ref="M137">IF(OR(L137="",L137&gt;"4:38,20"),0,VLOOKUP(L137,ch_1000,2))</f>
        <v>0</v>
      </c>
      <c r="N137" s="344">
        <f t="array" ref="N137">IF(OR(C137="",COUNT(D137,G137,J137,L137)=0),"",SUM(E137,H137,K137,M137))</f>
        <v>46</v>
      </c>
      <c r="O137" s="95"/>
      <c r="P137" s="388" t="str">
        <f>$C$132</f>
        <v xml:space="preserve">SP Besko </v>
      </c>
      <c r="R137" s="392">
        <f>N137</f>
        <v>46</v>
      </c>
      <c r="U137" s="392">
        <f t="shared" si="11"/>
        <v>1</v>
      </c>
      <c r="IV137" s="10">
        <f t="array" ref="IV137">IF(C137="","",1)</f>
        <v>1</v>
      </c>
    </row>
    <row r="138" spans="1:257" s="10" customFormat="1" ht="14.25" customHeight="1" thickBot="1">
      <c r="A138" s="232" t="str">
        <f t="array" ref="A138">IF(OR(Q138="",$C138=""),"",RANK($Q138,$Q$90:$Q$144,0))</f>
        <v/>
      </c>
      <c r="B138" s="226"/>
      <c r="C138" s="234" t="str">
        <f>IF(Arkuszchl!B52="","",Arkuszchl!B52)</f>
        <v/>
      </c>
      <c r="D138" s="235"/>
      <c r="E138" s="183"/>
      <c r="F138" s="236"/>
      <c r="G138" s="237"/>
      <c r="H138" s="184" t="str">
        <f t="array" ref="H138">IF(G138="","",IF(G138&lt;2.1,"",IF(I138=1,VLOOKUP(G138,ch_skok,2),IF(I138=2,VLOOKUP(G138,ch_wzw,2)))))</f>
        <v/>
      </c>
      <c r="I138" s="182">
        <v>1</v>
      </c>
      <c r="J138" s="235"/>
      <c r="K138" s="184"/>
      <c r="L138" s="238"/>
      <c r="M138" s="184"/>
      <c r="N138" s="239" t="str">
        <f t="array" ref="N138">IF(C138="","",IF(COUNT(N139:N143)=4,SUM(N139:N143),SUM(N139:N143)-MIN($N139:$N143)))</f>
        <v/>
      </c>
      <c r="O138" s="96"/>
      <c r="P138" s="388"/>
      <c r="Q138" s="393" t="str">
        <f>IF(N138=0,"",IF(COUNTA($C139:$C143)&gt;=4,$N138,""))</f>
        <v/>
      </c>
      <c r="R138" s="392" t="str">
        <f t="shared" ref="R138:R143" si="12">N138</f>
        <v/>
      </c>
      <c r="S138" s="393"/>
      <c r="T138" s="394"/>
      <c r="U138" s="392" t="str">
        <f t="shared" ref="U138:U146" si="13">IF(C138="","",1)</f>
        <v/>
      </c>
      <c r="V138" s="395"/>
      <c r="W138" s="399"/>
      <c r="X138" s="393"/>
      <c r="Y138" s="393"/>
      <c r="Z138" s="393"/>
      <c r="AA138" s="393"/>
      <c r="AB138" s="393"/>
      <c r="AC138" s="393"/>
      <c r="IV138" s="10" t="str">
        <f t="array" ref="IV138">IF(C138="","",1)</f>
        <v/>
      </c>
    </row>
    <row r="139" spans="1:257" ht="15" customHeight="1" outlineLevel="1">
      <c r="A139" s="241"/>
      <c r="B139" s="226" t="str">
        <f t="array" ref="B139">IF($C139="","",RANK($R139,$R$91:$R$144,0))</f>
        <v/>
      </c>
      <c r="C139" s="301" t="str">
        <f>IF(Arkuszchl!B53="","",Arkuszchl!B53)</f>
        <v/>
      </c>
      <c r="D139" s="254"/>
      <c r="E139" s="183">
        <f>IF(OR(D139="",D139&gt;11.4),0,VLOOKUP(D139,ch_60,2))</f>
        <v>0</v>
      </c>
      <c r="F139" s="151"/>
      <c r="G139" s="332"/>
      <c r="H139" s="184" t="str">
        <f t="array" ref="H139">IF(G139="","",IF(G139&lt;2.1,"",IF(I139=1,VLOOKUP(G139,ch_skok,2),IF(I139=2,VLOOKUP(G139,ch_wzw,2)))))</f>
        <v/>
      </c>
      <c r="I139" s="260">
        <v>1</v>
      </c>
      <c r="J139" s="258"/>
      <c r="K139" s="184">
        <f>IF(OR(J139="",J139&lt;18),0,VLOOKUP(J139,ch_p,2))</f>
        <v>0</v>
      </c>
      <c r="L139" s="261"/>
      <c r="M139" s="184">
        <f t="array" ref="M139">IF(OR(L139="",L139&gt;"4:38,20"),0,VLOOKUP(L139,ch_1000,2))</f>
        <v>0</v>
      </c>
      <c r="N139" s="342" t="str">
        <f t="array" ref="N139">IF(C139="","",SUM(E139,H139,K139,M139))</f>
        <v/>
      </c>
      <c r="O139" s="95"/>
      <c r="R139" s="392" t="str">
        <f t="shared" si="12"/>
        <v/>
      </c>
      <c r="U139" s="392" t="str">
        <f t="shared" si="13"/>
        <v/>
      </c>
      <c r="IV139" s="10" t="str">
        <f t="array" ref="IV139">IF(C139="","",1)</f>
        <v/>
      </c>
    </row>
    <row r="140" spans="1:257" ht="15" customHeight="1" outlineLevel="1">
      <c r="A140" s="241"/>
      <c r="B140" s="226" t="str">
        <f t="array" ref="B140">IF($C140="","",RANK($R140,$R$91:$R$144,0))</f>
        <v/>
      </c>
      <c r="C140" s="302" t="str">
        <f>IF(Arkuszchl!B54="","",Arkuszchl!B54)</f>
        <v/>
      </c>
      <c r="D140" s="254"/>
      <c r="E140" s="183">
        <f>IF(OR(D140="",D140&gt;11.4),0,VLOOKUP(D140,ch_60,2))</f>
        <v>0</v>
      </c>
      <c r="F140" s="152"/>
      <c r="G140" s="332"/>
      <c r="H140" s="184" t="str">
        <f t="array" ref="H140">IF(G140="","",IF(G140&lt;2.1,"",IF(I140=1,VLOOKUP(G140,ch_skok,2),IF(I140=2,VLOOKUP(G140,ch_wzw,2)))))</f>
        <v/>
      </c>
      <c r="I140" s="260">
        <v>1</v>
      </c>
      <c r="J140" s="258"/>
      <c r="K140" s="184">
        <f>IF(OR(J140="",J140&lt;18),0,VLOOKUP(J140,ch_p,2))</f>
        <v>0</v>
      </c>
      <c r="L140" s="261"/>
      <c r="M140" s="184">
        <f t="array" ref="M140">IF(OR(L140="",L140&gt;"4:38,20"),0,VLOOKUP(L140,ch_1000,2))</f>
        <v>0</v>
      </c>
      <c r="N140" s="343" t="str">
        <f t="array" ref="N140">IF(C140="","",SUM(E140,H140,K140,M140))</f>
        <v/>
      </c>
      <c r="O140" s="95"/>
      <c r="R140" s="392" t="str">
        <f t="shared" si="12"/>
        <v/>
      </c>
      <c r="U140" s="392" t="str">
        <f t="shared" si="13"/>
        <v/>
      </c>
      <c r="IV140" s="10" t="str">
        <f t="array" ref="IV140">IF(C140="","",1)</f>
        <v/>
      </c>
    </row>
    <row r="141" spans="1:257" ht="15" customHeight="1" outlineLevel="1">
      <c r="A141" s="241"/>
      <c r="B141" s="226" t="str">
        <f t="array" ref="B141">IF($C141="","",RANK($R141,$R$91:$R$144,0))</f>
        <v/>
      </c>
      <c r="C141" s="302" t="str">
        <f>IF(Arkuszchl!B55="","",Arkuszchl!B55)</f>
        <v/>
      </c>
      <c r="D141" s="254"/>
      <c r="E141" s="183">
        <f>IF(OR(D141="",D141&gt;11.4),0,VLOOKUP(D141,ch_60,2))</f>
        <v>0</v>
      </c>
      <c r="F141" s="152"/>
      <c r="G141" s="332"/>
      <c r="H141" s="184" t="str">
        <f t="array" ref="H141">IF(G141="","",IF(G141&lt;2.1,"",IF(I141=1,VLOOKUP(G141,ch_skok,2),IF(I141=2,VLOOKUP(G141,ch_wzw,2)))))</f>
        <v/>
      </c>
      <c r="I141" s="260">
        <v>1</v>
      </c>
      <c r="J141" s="258"/>
      <c r="K141" s="184">
        <f>IF(OR(J141="",J141&lt;18),0,VLOOKUP(J141,ch_p,2))</f>
        <v>0</v>
      </c>
      <c r="L141" s="261"/>
      <c r="M141" s="184">
        <f t="array" ref="M141">IF(OR(L141="",L141&gt;"4:38,20"),0,VLOOKUP(L141,ch_1000,2))</f>
        <v>0</v>
      </c>
      <c r="N141" s="343" t="str">
        <f t="array" ref="N141">IF(C141="","",SUM(E141,H141,K141,M141))</f>
        <v/>
      </c>
      <c r="O141" s="95"/>
      <c r="R141" s="392" t="str">
        <f t="shared" si="12"/>
        <v/>
      </c>
      <c r="U141" s="392" t="str">
        <f t="shared" si="13"/>
        <v/>
      </c>
      <c r="IV141" s="10" t="str">
        <f t="array" ref="IV141">IF(C141="","",1)</f>
        <v/>
      </c>
    </row>
    <row r="142" spans="1:257" ht="15" customHeight="1" outlineLevel="1">
      <c r="A142" s="241"/>
      <c r="B142" s="226" t="str">
        <f t="array" ref="B142">IF($C142="","",RANK($R142,$R$91:$R$144,0))</f>
        <v/>
      </c>
      <c r="C142" s="302" t="str">
        <f>IF(Arkuszchl!B56="","",Arkuszchl!B56)</f>
        <v/>
      </c>
      <c r="D142" s="254"/>
      <c r="E142" s="183">
        <f>IF(OR(D142="",D142&gt;11.4),0,VLOOKUP(D142,ch_60,2))</f>
        <v>0</v>
      </c>
      <c r="F142" s="152"/>
      <c r="G142" s="332"/>
      <c r="H142" s="184" t="str">
        <f t="array" ref="H142">IF(G142="","",IF(G142&lt;2.1,"",IF(I142=1,VLOOKUP(G142,ch_skok,2),IF(I142=2,VLOOKUP(G142,ch_wzw,2)))))</f>
        <v/>
      </c>
      <c r="I142" s="260">
        <v>1</v>
      </c>
      <c r="J142" s="258"/>
      <c r="K142" s="184">
        <f>IF(OR(J142="",J142&lt;18),0,VLOOKUP(J142,ch_p,2))</f>
        <v>0</v>
      </c>
      <c r="L142" s="261"/>
      <c r="M142" s="184">
        <f t="array" ref="M142">IF(OR(L142="",L142&gt;"4:38,20"),0,VLOOKUP(L142,ch_1000,2))</f>
        <v>0</v>
      </c>
      <c r="N142" s="343" t="str">
        <f t="array" ref="N142">IF(C142="","",SUM(E142,H142,K142,M142))</f>
        <v/>
      </c>
      <c r="O142" s="95"/>
      <c r="R142" s="392" t="str">
        <f t="shared" si="12"/>
        <v/>
      </c>
      <c r="U142" s="392" t="str">
        <f t="shared" si="13"/>
        <v/>
      </c>
      <c r="IV142" s="10" t="str">
        <f t="array" ref="IV142">IF(C142="","",1)</f>
        <v/>
      </c>
    </row>
    <row r="143" spans="1:257" ht="15" customHeight="1" outlineLevel="1" thickBot="1">
      <c r="A143" s="241"/>
      <c r="B143" s="226" t="str">
        <f t="array" ref="B143">IF($C143="","",RANK($R143,$R$91:$R$144,0))</f>
        <v/>
      </c>
      <c r="C143" s="302" t="str">
        <f>IF(Arkuszchl!B57="","",Arkuszchl!B57)</f>
        <v/>
      </c>
      <c r="D143" s="254"/>
      <c r="E143" s="183">
        <f>IF(OR(D143="",D143&gt;11.4),0,VLOOKUP(D143,ch_60,2))</f>
        <v>0</v>
      </c>
      <c r="F143" s="152"/>
      <c r="G143" s="332"/>
      <c r="H143" s="184" t="str">
        <f t="array" ref="H143">IF(G143="","",IF(G143&lt;2.1,"",IF(I143=1,VLOOKUP(G143,ch_skok,2),IF(I143=2,VLOOKUP(G143,ch_wzw,2)))))</f>
        <v/>
      </c>
      <c r="I143" s="260">
        <v>1</v>
      </c>
      <c r="J143" s="258"/>
      <c r="K143" s="184">
        <f>IF(OR(J143="",J143&lt;18),0,VLOOKUP(J143,ch_p,2))</f>
        <v>0</v>
      </c>
      <c r="L143" s="261"/>
      <c r="M143" s="184">
        <f t="array" ref="M143">IF(OR(L143="",L143&gt;"4:38,20"),0,VLOOKUP(L143,ch_1000,2))</f>
        <v>0</v>
      </c>
      <c r="N143" s="344" t="str">
        <f t="array" ref="N143">IF(C143="","",SUM(E143,H143,K143,M143))</f>
        <v/>
      </c>
      <c r="O143" s="95"/>
      <c r="R143" s="392" t="str">
        <f t="shared" si="12"/>
        <v/>
      </c>
      <c r="U143" s="392" t="str">
        <f t="shared" si="13"/>
        <v/>
      </c>
      <c r="IV143" s="10" t="str">
        <f t="array" ref="IV143">IF(C143="","",1)</f>
        <v/>
      </c>
    </row>
    <row r="144" spans="1:257">
      <c r="G144" s="185"/>
      <c r="U144" s="392" t="str">
        <f t="shared" si="13"/>
        <v/>
      </c>
    </row>
    <row r="145" spans="1:21">
      <c r="A145" s="157" t="s">
        <v>39</v>
      </c>
      <c r="G145" s="185"/>
      <c r="U145" s="392" t="str">
        <f t="shared" si="13"/>
        <v/>
      </c>
    </row>
    <row r="146" spans="1:21">
      <c r="U146" s="392" t="str">
        <f t="shared" si="13"/>
        <v/>
      </c>
    </row>
  </sheetData>
  <autoFilter ref="IV12:IV143" xr:uid="{00000000-0009-0000-0000-000001000000}"/>
  <sortState xmlns:xlrd2="http://schemas.microsoft.com/office/spreadsheetml/2017/richdata2" ref="A90:IW137">
    <sortCondition ref="A90:A132"/>
  </sortState>
  <mergeCells count="3">
    <mergeCell ref="A1:N1"/>
    <mergeCell ref="A2:N2"/>
    <mergeCell ref="A3:N3"/>
  </mergeCells>
  <phoneticPr fontId="19" type="noConversion"/>
  <conditionalFormatting sqref="B87:B89 N84 C86:C89 I132 I90 I96 I120 I138 I126 A132 M133:M137 A7:N7 H9:H11 I8:N11 V72:V73 V78:V79 M91:M95 A96 M97:M101 A138 M139:M143 A8:G11 M121:M131 V66:V67 D87:N89 A87:A90 V12:V17 W13:W17 E126 V54:V61 E97:E101 E133:E137 E139:E143 K91:K95 K97:K101 K121:K131 K133:K137 K139:K143">
    <cfRule type="cellIs" dxfId="26" priority="35" stopIfTrue="1" operator="equal">
      <formula>0</formula>
    </cfRule>
  </conditionalFormatting>
  <conditionalFormatting sqref="W55:W59">
    <cfRule type="cellIs" dxfId="25" priority="31" stopIfTrue="1" operator="equal">
      <formula>0</formula>
    </cfRule>
  </conditionalFormatting>
  <conditionalFormatting sqref="E91:E95">
    <cfRule type="cellIs" dxfId="24" priority="26" stopIfTrue="1" operator="equal">
      <formula>0</formula>
    </cfRule>
  </conditionalFormatting>
  <conditionalFormatting sqref="V18:V23 W19:W23">
    <cfRule type="cellIs" dxfId="23" priority="23" stopIfTrue="1" operator="equal">
      <formula>0</formula>
    </cfRule>
  </conditionalFormatting>
  <conditionalFormatting sqref="V24:V29 W25:W29">
    <cfRule type="cellIs" dxfId="22" priority="22" stopIfTrue="1" operator="equal">
      <formula>0</formula>
    </cfRule>
  </conditionalFormatting>
  <conditionalFormatting sqref="V30:V35 W31:W35">
    <cfRule type="cellIs" dxfId="21" priority="21" stopIfTrue="1" operator="equal">
      <formula>0</formula>
    </cfRule>
  </conditionalFormatting>
  <conditionalFormatting sqref="V36:V41 W37:W41">
    <cfRule type="cellIs" dxfId="20" priority="20" stopIfTrue="1" operator="equal">
      <formula>0</formula>
    </cfRule>
  </conditionalFormatting>
  <conditionalFormatting sqref="V42:V47 W43:W47">
    <cfRule type="cellIs" dxfId="19" priority="19" stopIfTrue="1" operator="equal">
      <formula>0</formula>
    </cfRule>
  </conditionalFormatting>
  <conditionalFormatting sqref="V48:V53 W49:W53">
    <cfRule type="cellIs" dxfId="18" priority="18" stopIfTrue="1" operator="equal">
      <formula>0</formula>
    </cfRule>
  </conditionalFormatting>
  <conditionalFormatting sqref="I102 A102 M103:M107">
    <cfRule type="cellIs" dxfId="17" priority="17" stopIfTrue="1" operator="equal">
      <formula>0</formula>
    </cfRule>
  </conditionalFormatting>
  <conditionalFormatting sqref="I108 A108 M109:M113">
    <cfRule type="cellIs" dxfId="16" priority="15" stopIfTrue="1" operator="equal">
      <formula>0</formula>
    </cfRule>
  </conditionalFormatting>
  <conditionalFormatting sqref="I114 A114 M115:M119">
    <cfRule type="cellIs" dxfId="15" priority="13" stopIfTrue="1" operator="equal">
      <formula>0</formula>
    </cfRule>
  </conditionalFormatting>
  <conditionalFormatting sqref="A120">
    <cfRule type="cellIs" dxfId="14" priority="11" stopIfTrue="1" operator="equal">
      <formula>0</formula>
    </cfRule>
  </conditionalFormatting>
  <conditionalFormatting sqref="E103:E107">
    <cfRule type="cellIs" dxfId="13" priority="9" stopIfTrue="1" operator="equal">
      <formula>0</formula>
    </cfRule>
  </conditionalFormatting>
  <conditionalFormatting sqref="E109:E113">
    <cfRule type="cellIs" dxfId="12" priority="8" stopIfTrue="1" operator="equal">
      <formula>0</formula>
    </cfRule>
  </conditionalFormatting>
  <conditionalFormatting sqref="E115:E119">
    <cfRule type="cellIs" dxfId="11" priority="7" stopIfTrue="1" operator="equal">
      <formula>0</formula>
    </cfRule>
  </conditionalFormatting>
  <conditionalFormatting sqref="E121:E125">
    <cfRule type="cellIs" dxfId="10" priority="6" stopIfTrue="1" operator="equal">
      <formula>0</formula>
    </cfRule>
  </conditionalFormatting>
  <conditionalFormatting sqref="E127:E131">
    <cfRule type="cellIs" dxfId="9" priority="5" stopIfTrue="1" operator="equal">
      <formula>0</formula>
    </cfRule>
  </conditionalFormatting>
  <conditionalFormatting sqref="K103:K107">
    <cfRule type="cellIs" dxfId="8" priority="4" stopIfTrue="1" operator="equal">
      <formula>0</formula>
    </cfRule>
  </conditionalFormatting>
  <conditionalFormatting sqref="K109:K113">
    <cfRule type="cellIs" dxfId="7" priority="3" stopIfTrue="1" operator="equal">
      <formula>0</formula>
    </cfRule>
  </conditionalFormatting>
  <conditionalFormatting sqref="K115:K119">
    <cfRule type="cellIs" dxfId="6" priority="2" stopIfTrue="1" operator="equal">
      <formula>0</formula>
    </cfRule>
  </conditionalFormatting>
  <conditionalFormatting sqref="A126">
    <cfRule type="cellIs" dxfId="5" priority="1" stopIfTrue="1" operator="equal">
      <formula>0</formula>
    </cfRule>
  </conditionalFormatting>
  <hyperlinks>
    <hyperlink ref="C4" location="zesp!C11" display="Wyniki dziewcząt" xr:uid="{00000000-0004-0000-0100-000000000000}"/>
    <hyperlink ref="C5" location="zesp!A44" display="Wyniki chłopców" xr:uid="{00000000-0004-0000-0100-000001000000}"/>
    <hyperlink ref="A85" location="ZESP!A5" display="powrót" xr:uid="{00000000-0004-0000-0100-000002000000}"/>
    <hyperlink ref="A145" location="ZESP!A10" display="powrót" xr:uid="{00000000-0004-0000-0100-000003000000}"/>
  </hyperlinks>
  <printOptions horizontalCentered="1"/>
  <pageMargins left="0.31496062992125984" right="0.31496062992125984" top="0.74803149606299213" bottom="0.74803149606299213" header="0.31496062992125984" footer="0.31496062992125984"/>
  <pageSetup paperSize="9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59"/>
  <sheetViews>
    <sheetView workbookViewId="0">
      <selection activeCell="R13" sqref="R13"/>
    </sheetView>
  </sheetViews>
  <sheetFormatPr defaultRowHeight="12.75"/>
  <cols>
    <col min="2" max="2" width="21.5703125" bestFit="1" customWidth="1"/>
    <col min="4" max="4" width="26.42578125" bestFit="1" customWidth="1"/>
    <col min="5" max="5" width="17.5703125" customWidth="1"/>
    <col min="6" max="6" width="11.85546875" bestFit="1" customWidth="1"/>
    <col min="10" max="10" width="12.42578125" customWidth="1"/>
    <col min="12" max="12" width="16" customWidth="1"/>
  </cols>
  <sheetData>
    <row r="1" spans="1:31">
      <c r="C1" s="267"/>
      <c r="I1" s="268"/>
      <c r="J1" s="269"/>
      <c r="L1" s="185"/>
      <c r="M1" s="185"/>
    </row>
    <row r="2" spans="1:31" ht="14.25">
      <c r="A2" t="s">
        <v>46</v>
      </c>
      <c r="B2" s="270" t="s">
        <v>47</v>
      </c>
      <c r="C2" s="271" t="s">
        <v>48</v>
      </c>
      <c r="D2" s="270" t="s">
        <v>44</v>
      </c>
      <c r="E2" s="270" t="s">
        <v>49</v>
      </c>
      <c r="F2" s="270" t="s">
        <v>50</v>
      </c>
      <c r="G2" s="270" t="s">
        <v>51</v>
      </c>
      <c r="H2" s="270" t="s">
        <v>52</v>
      </c>
      <c r="I2" s="272"/>
      <c r="J2" s="273" t="s">
        <v>53</v>
      </c>
      <c r="K2" s="270" t="s">
        <v>54</v>
      </c>
      <c r="L2" s="274" t="s">
        <v>55</v>
      </c>
      <c r="M2" s="274" t="s">
        <v>56</v>
      </c>
      <c r="N2" t="s">
        <v>57</v>
      </c>
      <c r="O2" t="s">
        <v>58</v>
      </c>
      <c r="P2" t="s">
        <v>50</v>
      </c>
      <c r="Q2" t="s">
        <v>49</v>
      </c>
      <c r="R2" t="s">
        <v>59</v>
      </c>
      <c r="S2" t="s">
        <v>60</v>
      </c>
      <c r="T2" t="s">
        <v>61</v>
      </c>
      <c r="U2" t="s">
        <v>62</v>
      </c>
      <c r="V2" t="s">
        <v>63</v>
      </c>
      <c r="W2" t="s">
        <v>64</v>
      </c>
      <c r="X2" t="s">
        <v>65</v>
      </c>
      <c r="Y2" t="s">
        <v>66</v>
      </c>
      <c r="Z2" t="s">
        <v>67</v>
      </c>
      <c r="AA2" t="s">
        <v>68</v>
      </c>
    </row>
    <row r="3" spans="1:31">
      <c r="B3" s="275" t="str">
        <f>IF(H3="","",TRIM((UPPER((LEFT(H3,FIND(" ",H3)-1)))&amp;" "&amp;PROPER(RIGHT(H3,LEN(H3)-FIND(" ",H3))))))</f>
        <v>SZCZEPAŃSKA Maja</v>
      </c>
      <c r="C3" s="276">
        <f>YEAR(L3)</f>
        <v>2007</v>
      </c>
      <c r="D3" s="275" t="str">
        <f>N3</f>
        <v>SP Nr 2 - NSS Ustrzyki Dolne</v>
      </c>
      <c r="E3" s="275" t="str">
        <f>Q3</f>
        <v>Ustrzyki Dolne</v>
      </c>
      <c r="F3" s="275" t="str">
        <f>P3</f>
        <v>bieszczadzki</v>
      </c>
      <c r="G3" s="277" t="str">
        <f>IF(O3="","I","ID")</f>
        <v>ID</v>
      </c>
      <c r="H3" t="str">
        <f>IF(J3="","",J3&amp;" "&amp;K3)</f>
        <v>Szczepańska Maja</v>
      </c>
      <c r="I3" s="268"/>
      <c r="J3" s="269" t="s">
        <v>69</v>
      </c>
      <c r="K3" t="s">
        <v>70</v>
      </c>
      <c r="L3" s="278">
        <v>39353</v>
      </c>
      <c r="M3" s="185" t="s">
        <v>71</v>
      </c>
      <c r="N3" t="s">
        <v>72</v>
      </c>
      <c r="O3" t="s">
        <v>73</v>
      </c>
      <c r="P3" t="s">
        <v>74</v>
      </c>
      <c r="Q3" t="s">
        <v>75</v>
      </c>
      <c r="T3" t="s">
        <v>76</v>
      </c>
      <c r="U3" t="s">
        <v>77</v>
      </c>
      <c r="V3" t="s">
        <v>78</v>
      </c>
      <c r="W3" t="s">
        <v>79</v>
      </c>
      <c r="X3" t="s">
        <v>80</v>
      </c>
      <c r="Y3" t="s">
        <v>81</v>
      </c>
      <c r="Z3" t="s">
        <v>75</v>
      </c>
      <c r="AA3" t="s">
        <v>82</v>
      </c>
    </row>
    <row r="4" spans="1:31">
      <c r="C4" s="267"/>
      <c r="I4" s="268"/>
      <c r="J4" s="269"/>
      <c r="L4" s="185"/>
      <c r="M4" s="185"/>
    </row>
    <row r="5" spans="1:31" ht="14.25">
      <c r="C5" s="267"/>
      <c r="I5" s="268"/>
      <c r="J5" s="279" t="s">
        <v>83</v>
      </c>
      <c r="L5" s="185"/>
      <c r="M5" s="185"/>
    </row>
    <row r="6" spans="1:31" ht="15">
      <c r="A6" s="270" t="s">
        <v>84</v>
      </c>
      <c r="B6" s="270" t="s">
        <v>47</v>
      </c>
      <c r="C6" s="271" t="s">
        <v>48</v>
      </c>
      <c r="D6" s="270" t="s">
        <v>44</v>
      </c>
      <c r="E6" s="270" t="s">
        <v>49</v>
      </c>
      <c r="F6" s="270" t="s">
        <v>50</v>
      </c>
      <c r="G6" s="270" t="s">
        <v>51</v>
      </c>
      <c r="H6" s="270" t="s">
        <v>52</v>
      </c>
      <c r="I6" s="272"/>
      <c r="J6" s="280" t="s">
        <v>53</v>
      </c>
      <c r="K6" s="281" t="s">
        <v>54</v>
      </c>
      <c r="L6" s="282" t="s">
        <v>55</v>
      </c>
      <c r="M6" s="282" t="s">
        <v>85</v>
      </c>
      <c r="N6" s="281" t="s">
        <v>56</v>
      </c>
      <c r="O6" s="281" t="s">
        <v>57</v>
      </c>
      <c r="P6" s="281" t="s">
        <v>58</v>
      </c>
      <c r="Q6" t="s">
        <v>50</v>
      </c>
      <c r="R6" t="s">
        <v>49</v>
      </c>
      <c r="S6" t="s">
        <v>59</v>
      </c>
      <c r="T6" t="s">
        <v>60</v>
      </c>
      <c r="U6" t="s">
        <v>61</v>
      </c>
      <c r="V6" t="s">
        <v>62</v>
      </c>
      <c r="W6" t="s">
        <v>63</v>
      </c>
      <c r="X6" t="s">
        <v>64</v>
      </c>
      <c r="Y6" t="s">
        <v>65</v>
      </c>
      <c r="Z6" t="s">
        <v>66</v>
      </c>
      <c r="AA6" t="s">
        <v>67</v>
      </c>
      <c r="AB6" t="s">
        <v>68</v>
      </c>
      <c r="AC6" t="s">
        <v>113</v>
      </c>
      <c r="AD6" t="s">
        <v>114</v>
      </c>
      <c r="AE6" t="s">
        <v>115</v>
      </c>
    </row>
    <row r="7" spans="1:31">
      <c r="A7" s="185">
        <f>IF(H7="","",SUBTOTAL(103,$H$7:H7))</f>
        <v>1</v>
      </c>
      <c r="B7" s="275" t="str">
        <f t="shared" ref="B7:B15" si="0">IF(H7="","",TRIM((UPPER((LEFT(H7,FIND(" ",H7)-1)))&amp;" "&amp;PROPER(RIGHT(H7,LEN(H7)-FIND(" ",H7))))))</f>
        <v>WĄTRÓBSKI Franciszek</v>
      </c>
      <c r="C7" s="276">
        <f t="shared" ref="C7:C15" si="1">IF(L7="","",YEAR(L7))</f>
        <v>2010</v>
      </c>
      <c r="D7" s="275" t="str">
        <f t="shared" ref="D7:D15" si="2">IF(O7="","",O7)</f>
        <v>SP Blizne</v>
      </c>
      <c r="E7" s="275" t="str">
        <f t="shared" ref="E7:E15" si="3">IF(R7="","",R7)</f>
        <v>Jasienica Rosielna</v>
      </c>
      <c r="F7" s="275" t="str">
        <f t="shared" ref="F7:F15" si="4">IF(Q7="","",Q7)</f>
        <v>brzozowski</v>
      </c>
      <c r="G7" s="277" t="str">
        <f t="shared" ref="G7:G15" si="5">IF(P7="","",P7)</f>
        <v/>
      </c>
      <c r="H7" t="str">
        <f t="shared" ref="H7:H15" si="6">IF(J7="","",J7&amp;" "&amp;K7)</f>
        <v>Wątróbski Franciszek</v>
      </c>
      <c r="I7" s="268">
        <f>IF(H7="","",COUNTIF($H$7:H7,H7))</f>
        <v>1</v>
      </c>
      <c r="J7" t="s">
        <v>191</v>
      </c>
      <c r="K7" t="s">
        <v>192</v>
      </c>
      <c r="L7" s="283">
        <v>40179</v>
      </c>
      <c r="M7" t="s">
        <v>86</v>
      </c>
      <c r="N7" t="s">
        <v>95</v>
      </c>
      <c r="O7" t="s">
        <v>107</v>
      </c>
      <c r="Q7" t="s">
        <v>111</v>
      </c>
      <c r="R7" t="s">
        <v>109</v>
      </c>
      <c r="U7" t="s">
        <v>118</v>
      </c>
      <c r="V7" t="s">
        <v>77</v>
      </c>
      <c r="W7" t="s">
        <v>119</v>
      </c>
      <c r="X7" t="s">
        <v>92</v>
      </c>
      <c r="Y7" t="s">
        <v>120</v>
      </c>
      <c r="Z7" t="s">
        <v>121</v>
      </c>
      <c r="AA7" t="s">
        <v>121</v>
      </c>
      <c r="AB7" t="s">
        <v>121</v>
      </c>
      <c r="AC7" t="s">
        <v>122</v>
      </c>
      <c r="AD7">
        <v>134305279</v>
      </c>
      <c r="AE7">
        <v>134305279</v>
      </c>
    </row>
    <row r="8" spans="1:31">
      <c r="A8" s="185">
        <f>IF(H8="","",SUBTOTAL(103,$H$7:H8))</f>
        <v>2</v>
      </c>
      <c r="B8" s="275" t="str">
        <f t="shared" si="0"/>
        <v>KOSTKA Szymon</v>
      </c>
      <c r="C8" s="276">
        <f t="shared" si="1"/>
        <v>2010</v>
      </c>
      <c r="D8" s="275" t="str">
        <f t="shared" si="2"/>
        <v>SP Blizne</v>
      </c>
      <c r="E8" s="275" t="str">
        <f t="shared" si="3"/>
        <v>Jasienica Rosielna</v>
      </c>
      <c r="F8" s="275" t="str">
        <f t="shared" si="4"/>
        <v>brzozowski</v>
      </c>
      <c r="G8" s="277" t="str">
        <f t="shared" si="5"/>
        <v/>
      </c>
      <c r="H8" t="str">
        <f t="shared" si="6"/>
        <v>Kostka Szymon</v>
      </c>
      <c r="I8" s="268">
        <f>IF(H8="","",COUNTIF($H$7:H8,H8))</f>
        <v>1</v>
      </c>
      <c r="J8" t="s">
        <v>193</v>
      </c>
      <c r="K8" t="s">
        <v>96</v>
      </c>
      <c r="L8" s="283">
        <v>40179</v>
      </c>
      <c r="M8" t="s">
        <v>86</v>
      </c>
      <c r="N8" t="s">
        <v>95</v>
      </c>
      <c r="O8" t="s">
        <v>107</v>
      </c>
      <c r="Q8" t="s">
        <v>111</v>
      </c>
      <c r="R8" t="s">
        <v>109</v>
      </c>
      <c r="U8" t="s">
        <v>118</v>
      </c>
      <c r="V8" t="s">
        <v>77</v>
      </c>
      <c r="W8" t="s">
        <v>119</v>
      </c>
      <c r="X8" t="s">
        <v>92</v>
      </c>
      <c r="Y8" t="s">
        <v>120</v>
      </c>
      <c r="Z8" t="s">
        <v>121</v>
      </c>
      <c r="AA8" t="s">
        <v>121</v>
      </c>
      <c r="AB8" t="s">
        <v>121</v>
      </c>
      <c r="AC8" t="s">
        <v>122</v>
      </c>
      <c r="AD8">
        <v>134305279</v>
      </c>
      <c r="AE8">
        <v>134305279</v>
      </c>
    </row>
    <row r="9" spans="1:31">
      <c r="A9" s="185">
        <f>IF(H9="","",SUBTOTAL(103,$H$7:H9))</f>
        <v>3</v>
      </c>
      <c r="B9" s="275" t="str">
        <f t="shared" si="0"/>
        <v>CHĘĆ Mateusz</v>
      </c>
      <c r="C9" s="276">
        <f t="shared" si="1"/>
        <v>2010</v>
      </c>
      <c r="D9" s="275" t="str">
        <f t="shared" si="2"/>
        <v>SP Blizne</v>
      </c>
      <c r="E9" s="275" t="str">
        <f t="shared" si="3"/>
        <v>Jasienica Rosielna</v>
      </c>
      <c r="F9" s="275" t="str">
        <f t="shared" si="4"/>
        <v>brzozowski</v>
      </c>
      <c r="G9" s="277" t="str">
        <f t="shared" si="5"/>
        <v/>
      </c>
      <c r="H9" t="str">
        <f t="shared" si="6"/>
        <v>Chęć Mateusz</v>
      </c>
      <c r="I9" s="268">
        <f>IF(H9="","",COUNTIF($H$7:H9,H9))</f>
        <v>1</v>
      </c>
      <c r="J9" t="s">
        <v>194</v>
      </c>
      <c r="K9" t="s">
        <v>195</v>
      </c>
      <c r="L9" s="283">
        <v>40179</v>
      </c>
      <c r="M9" t="s">
        <v>86</v>
      </c>
      <c r="N9" t="s">
        <v>95</v>
      </c>
      <c r="O9" t="s">
        <v>107</v>
      </c>
      <c r="Q9" t="s">
        <v>111</v>
      </c>
      <c r="R9" t="s">
        <v>109</v>
      </c>
      <c r="U9" t="s">
        <v>118</v>
      </c>
      <c r="V9" t="s">
        <v>77</v>
      </c>
      <c r="W9" t="s">
        <v>119</v>
      </c>
      <c r="X9" t="s">
        <v>92</v>
      </c>
      <c r="Y9" t="s">
        <v>120</v>
      </c>
      <c r="Z9" t="s">
        <v>121</v>
      </c>
      <c r="AA9" t="s">
        <v>121</v>
      </c>
      <c r="AB9" t="s">
        <v>121</v>
      </c>
      <c r="AC9" t="s">
        <v>122</v>
      </c>
      <c r="AD9">
        <v>134305279</v>
      </c>
      <c r="AE9">
        <v>134305279</v>
      </c>
    </row>
    <row r="10" spans="1:31">
      <c r="A10" s="185">
        <f>IF(H10="","",SUBTOTAL(103,$H$7:H10))</f>
        <v>4</v>
      </c>
      <c r="B10" s="275" t="str">
        <f t="shared" si="0"/>
        <v>WRONA Franciszek</v>
      </c>
      <c r="C10" s="276">
        <f t="shared" si="1"/>
        <v>2011</v>
      </c>
      <c r="D10" s="275" t="str">
        <f t="shared" si="2"/>
        <v>SP Blizne</v>
      </c>
      <c r="E10" s="275" t="str">
        <f t="shared" si="3"/>
        <v>Jasienica Rosielna</v>
      </c>
      <c r="F10" s="275" t="str">
        <f t="shared" si="4"/>
        <v>brzozowski</v>
      </c>
      <c r="G10" s="277" t="str">
        <f t="shared" si="5"/>
        <v/>
      </c>
      <c r="H10" t="str">
        <f t="shared" si="6"/>
        <v>Wrona Franciszek</v>
      </c>
      <c r="I10" s="268">
        <f>IF(H10="","",COUNTIF($H$7:H10,H10))</f>
        <v>1</v>
      </c>
      <c r="J10" t="s">
        <v>196</v>
      </c>
      <c r="K10" t="s">
        <v>192</v>
      </c>
      <c r="L10" s="283">
        <v>40544</v>
      </c>
      <c r="M10" t="s">
        <v>86</v>
      </c>
      <c r="N10" t="s">
        <v>95</v>
      </c>
      <c r="O10" t="s">
        <v>107</v>
      </c>
      <c r="Q10" t="s">
        <v>111</v>
      </c>
      <c r="R10" t="s">
        <v>109</v>
      </c>
      <c r="U10" t="s">
        <v>118</v>
      </c>
      <c r="V10" t="s">
        <v>77</v>
      </c>
      <c r="W10" t="s">
        <v>119</v>
      </c>
      <c r="X10" t="s">
        <v>92</v>
      </c>
      <c r="Y10" t="s">
        <v>120</v>
      </c>
      <c r="Z10" t="s">
        <v>121</v>
      </c>
      <c r="AA10" t="s">
        <v>121</v>
      </c>
      <c r="AB10" t="s">
        <v>121</v>
      </c>
      <c r="AC10" t="s">
        <v>122</v>
      </c>
      <c r="AD10">
        <v>134305279</v>
      </c>
      <c r="AE10">
        <v>134305279</v>
      </c>
    </row>
    <row r="11" spans="1:31">
      <c r="A11" s="185">
        <f>IF(H11="","",SUBTOTAL(103,$H$7:H11))</f>
        <v>5</v>
      </c>
      <c r="B11" s="275" t="str">
        <f t="shared" si="0"/>
        <v>KUŹNAR Miłosz</v>
      </c>
      <c r="C11" s="276">
        <f t="shared" si="1"/>
        <v>2010</v>
      </c>
      <c r="D11" s="275" t="str">
        <f t="shared" si="2"/>
        <v>SP Blizne</v>
      </c>
      <c r="E11" s="275" t="str">
        <f t="shared" si="3"/>
        <v>Jasienica Rosielna</v>
      </c>
      <c r="F11" s="275" t="str">
        <f t="shared" si="4"/>
        <v>brzozowski</v>
      </c>
      <c r="G11" s="277" t="str">
        <f t="shared" si="5"/>
        <v/>
      </c>
      <c r="H11" t="str">
        <f t="shared" si="6"/>
        <v>Kuźnar Miłosz</v>
      </c>
      <c r="I11" s="268">
        <f>IF(H11="","",COUNTIF($H$7:H11,H11))</f>
        <v>1</v>
      </c>
      <c r="J11" t="s">
        <v>197</v>
      </c>
      <c r="K11" t="s">
        <v>98</v>
      </c>
      <c r="L11" s="283">
        <v>40179</v>
      </c>
      <c r="M11" t="s">
        <v>86</v>
      </c>
      <c r="N11" t="s">
        <v>95</v>
      </c>
      <c r="O11" t="s">
        <v>107</v>
      </c>
      <c r="Q11" t="s">
        <v>111</v>
      </c>
      <c r="R11" t="s">
        <v>109</v>
      </c>
      <c r="U11" t="s">
        <v>118</v>
      </c>
      <c r="V11" t="s">
        <v>77</v>
      </c>
      <c r="W11" t="s">
        <v>119</v>
      </c>
      <c r="X11" t="s">
        <v>92</v>
      </c>
      <c r="Y11" t="s">
        <v>120</v>
      </c>
      <c r="Z11" t="s">
        <v>121</v>
      </c>
      <c r="AA11" t="s">
        <v>121</v>
      </c>
      <c r="AB11" t="s">
        <v>121</v>
      </c>
      <c r="AC11" t="s">
        <v>122</v>
      </c>
      <c r="AD11">
        <v>134305279</v>
      </c>
      <c r="AE11">
        <v>134305279</v>
      </c>
    </row>
    <row r="12" spans="1:31">
      <c r="A12" s="185">
        <f>IF(H12="","",SUBTOTAL(103,$H$7:H12))</f>
        <v>6</v>
      </c>
      <c r="B12" s="275" t="str">
        <f t="shared" si="0"/>
        <v>SROKA Antoni</v>
      </c>
      <c r="C12" s="276">
        <f t="shared" si="1"/>
        <v>2010</v>
      </c>
      <c r="D12" s="275" t="str">
        <f t="shared" si="2"/>
        <v>Sp1 Sanok</v>
      </c>
      <c r="E12" s="275" t="str">
        <f t="shared" si="3"/>
        <v>Sanok</v>
      </c>
      <c r="F12" s="275" t="str">
        <f t="shared" si="4"/>
        <v>sanocki</v>
      </c>
      <c r="G12" s="277" t="str">
        <f t="shared" si="5"/>
        <v/>
      </c>
      <c r="H12" t="str">
        <f t="shared" si="6"/>
        <v>Sroka Antoni</v>
      </c>
      <c r="I12" s="268">
        <f>IF(H12="","",COUNTIF($H$7:H12,H12))</f>
        <v>1</v>
      </c>
      <c r="J12" t="s">
        <v>198</v>
      </c>
      <c r="K12" t="s">
        <v>199</v>
      </c>
      <c r="L12" s="283">
        <v>40179</v>
      </c>
      <c r="M12" t="s">
        <v>86</v>
      </c>
      <c r="N12" t="s">
        <v>95</v>
      </c>
      <c r="O12" t="s">
        <v>108</v>
      </c>
      <c r="Q12" t="s">
        <v>112</v>
      </c>
      <c r="R12" t="s">
        <v>110</v>
      </c>
      <c r="U12" t="s">
        <v>200</v>
      </c>
      <c r="V12" t="s">
        <v>77</v>
      </c>
      <c r="W12" t="s">
        <v>142</v>
      </c>
      <c r="X12" t="s">
        <v>92</v>
      </c>
      <c r="Y12" t="s">
        <v>179</v>
      </c>
      <c r="Z12" t="s">
        <v>110</v>
      </c>
      <c r="AA12" t="s">
        <v>110</v>
      </c>
      <c r="AB12" t="s">
        <v>201</v>
      </c>
      <c r="AC12">
        <v>5</v>
      </c>
      <c r="AD12">
        <v>134633492</v>
      </c>
      <c r="AE12">
        <v>134633492</v>
      </c>
    </row>
    <row r="13" spans="1:31">
      <c r="A13" s="185">
        <f>IF(H13="","",SUBTOTAL(103,$H$7:H13))</f>
        <v>7</v>
      </c>
      <c r="B13" s="275" t="str">
        <f t="shared" si="0"/>
        <v>JUSZCZAK Mikołaj</v>
      </c>
      <c r="C13" s="276">
        <f t="shared" si="1"/>
        <v>2010</v>
      </c>
      <c r="D13" s="275" t="str">
        <f t="shared" si="2"/>
        <v>Sp1 Sanok</v>
      </c>
      <c r="E13" s="275" t="str">
        <f t="shared" si="3"/>
        <v>Sanok</v>
      </c>
      <c r="F13" s="275" t="str">
        <f t="shared" si="4"/>
        <v>sanocki</v>
      </c>
      <c r="G13" s="277" t="str">
        <f t="shared" si="5"/>
        <v/>
      </c>
      <c r="H13" t="str">
        <f t="shared" si="6"/>
        <v>Juszczak Mikołaj</v>
      </c>
      <c r="I13" s="268">
        <f>IF(H13="","",COUNTIF($H$7:H13,H13))</f>
        <v>1</v>
      </c>
      <c r="J13" t="s">
        <v>202</v>
      </c>
      <c r="K13" t="s">
        <v>203</v>
      </c>
      <c r="L13" s="283">
        <v>40179</v>
      </c>
      <c r="M13" t="s">
        <v>86</v>
      </c>
      <c r="N13" t="s">
        <v>95</v>
      </c>
      <c r="O13" t="s">
        <v>108</v>
      </c>
      <c r="Q13" t="s">
        <v>112</v>
      </c>
      <c r="R13" t="s">
        <v>110</v>
      </c>
      <c r="U13" t="s">
        <v>200</v>
      </c>
      <c r="V13" t="s">
        <v>77</v>
      </c>
      <c r="W13" t="s">
        <v>142</v>
      </c>
      <c r="X13" t="s">
        <v>92</v>
      </c>
      <c r="Y13" t="s">
        <v>179</v>
      </c>
      <c r="Z13" t="s">
        <v>110</v>
      </c>
      <c r="AA13" t="s">
        <v>110</v>
      </c>
      <c r="AB13" t="s">
        <v>201</v>
      </c>
      <c r="AC13">
        <v>5</v>
      </c>
      <c r="AD13">
        <v>134633492</v>
      </c>
      <c r="AE13">
        <v>134633492</v>
      </c>
    </row>
    <row r="14" spans="1:31">
      <c r="A14" s="185">
        <f>IF(H14="","",SUBTOTAL(103,$H$7:H14))</f>
        <v>8</v>
      </c>
      <c r="B14" s="275" t="str">
        <f t="shared" si="0"/>
        <v>KOCZERA Paweł</v>
      </c>
      <c r="C14" s="276">
        <f t="shared" si="1"/>
        <v>2010</v>
      </c>
      <c r="D14" s="275" t="str">
        <f t="shared" si="2"/>
        <v>Sp1 Sanok</v>
      </c>
      <c r="E14" s="275" t="str">
        <f t="shared" si="3"/>
        <v>Sanok</v>
      </c>
      <c r="F14" s="275" t="str">
        <f t="shared" si="4"/>
        <v>sanocki</v>
      </c>
      <c r="G14" s="277" t="str">
        <f t="shared" si="5"/>
        <v/>
      </c>
      <c r="H14" t="str">
        <f t="shared" si="6"/>
        <v>Koczera Paweł</v>
      </c>
      <c r="I14" s="268">
        <f>IF(H14="","",COUNTIF($H$7:H14,H14))</f>
        <v>1</v>
      </c>
      <c r="J14" t="s">
        <v>204</v>
      </c>
      <c r="K14" t="s">
        <v>100</v>
      </c>
      <c r="L14" s="283">
        <v>40179</v>
      </c>
      <c r="M14" t="s">
        <v>86</v>
      </c>
      <c r="N14" t="s">
        <v>95</v>
      </c>
      <c r="O14" t="s">
        <v>108</v>
      </c>
      <c r="Q14" t="s">
        <v>112</v>
      </c>
      <c r="R14" t="s">
        <v>110</v>
      </c>
      <c r="U14" t="s">
        <v>200</v>
      </c>
      <c r="V14" t="s">
        <v>77</v>
      </c>
      <c r="W14" t="s">
        <v>142</v>
      </c>
      <c r="X14" t="s">
        <v>92</v>
      </c>
      <c r="Y14" t="s">
        <v>179</v>
      </c>
      <c r="Z14" t="s">
        <v>110</v>
      </c>
      <c r="AA14" t="s">
        <v>110</v>
      </c>
      <c r="AB14" t="s">
        <v>201</v>
      </c>
      <c r="AC14">
        <v>5</v>
      </c>
      <c r="AD14">
        <v>134633492</v>
      </c>
      <c r="AE14">
        <v>134633492</v>
      </c>
    </row>
    <row r="15" spans="1:31">
      <c r="A15" s="185">
        <f>IF(H15="","",SUBTOTAL(103,$H$7:H15))</f>
        <v>9</v>
      </c>
      <c r="B15" s="275" t="str">
        <f t="shared" si="0"/>
        <v>BURCZYK Łukasz</v>
      </c>
      <c r="C15" s="276">
        <f t="shared" si="1"/>
        <v>2010</v>
      </c>
      <c r="D15" s="275" t="str">
        <f t="shared" si="2"/>
        <v>Sp1 Sanok</v>
      </c>
      <c r="E15" s="275" t="str">
        <f t="shared" si="3"/>
        <v>Sanok</v>
      </c>
      <c r="F15" s="275" t="str">
        <f t="shared" si="4"/>
        <v>sanocki</v>
      </c>
      <c r="G15" s="277" t="str">
        <f t="shared" si="5"/>
        <v/>
      </c>
      <c r="H15" t="str">
        <f t="shared" si="6"/>
        <v>Burczyk Łukasz</v>
      </c>
      <c r="I15" s="268">
        <f>IF(H15="","",COUNTIF($H$7:H15,H15))</f>
        <v>1</v>
      </c>
      <c r="J15" t="s">
        <v>205</v>
      </c>
      <c r="K15" t="s">
        <v>97</v>
      </c>
      <c r="L15" s="283">
        <v>40179</v>
      </c>
      <c r="M15" t="s">
        <v>86</v>
      </c>
      <c r="N15" t="s">
        <v>95</v>
      </c>
      <c r="O15" t="s">
        <v>108</v>
      </c>
      <c r="Q15" t="s">
        <v>112</v>
      </c>
      <c r="R15" t="s">
        <v>110</v>
      </c>
      <c r="U15" t="s">
        <v>200</v>
      </c>
      <c r="V15" t="s">
        <v>77</v>
      </c>
      <c r="W15" t="s">
        <v>142</v>
      </c>
      <c r="X15" t="s">
        <v>92</v>
      </c>
      <c r="Y15" t="s">
        <v>179</v>
      </c>
      <c r="Z15" t="s">
        <v>110</v>
      </c>
      <c r="AA15" t="s">
        <v>110</v>
      </c>
      <c r="AB15" t="s">
        <v>201</v>
      </c>
      <c r="AC15">
        <v>5</v>
      </c>
      <c r="AD15">
        <v>134633492</v>
      </c>
      <c r="AE15">
        <v>134633492</v>
      </c>
    </row>
    <row r="16" spans="1:31">
      <c r="A16" s="185">
        <f>IF(H16="","",SUBTOTAL(103,$H$7:H16))</f>
        <v>10</v>
      </c>
      <c r="B16" s="275" t="str">
        <f t="shared" ref="B16:B29" si="7">IF(H16="","",TRIM((UPPER((LEFT(H16,FIND(" ",H16)-1)))&amp;" "&amp;PROPER(RIGHT(H16,LEN(H16)-FIND(" ",H16))))))</f>
        <v>SŁOMIŃSKI Bruno</v>
      </c>
      <c r="C16" s="276">
        <f t="shared" ref="C16:C29" si="8">IF(L16="","",YEAR(L16))</f>
        <v>2010</v>
      </c>
      <c r="D16" s="275" t="str">
        <f t="shared" ref="D16:D59" si="9">IF(O16="","",O16)</f>
        <v>SMS Ustrzyki Dolne</v>
      </c>
      <c r="E16" s="275" t="str">
        <f t="shared" ref="E16:E59" si="10">IF(R16="","",R16)</f>
        <v>Ustrzyki Dolne</v>
      </c>
      <c r="F16" s="275" t="str">
        <f t="shared" ref="F16:F59" si="11">IF(Q16="","",Q16)</f>
        <v>bieszczadzki</v>
      </c>
      <c r="G16" s="277" t="str">
        <f t="shared" ref="G16:G59" si="12">IF(P16="","",P16)</f>
        <v/>
      </c>
      <c r="H16" t="str">
        <f t="shared" ref="H16:H29" si="13">IF(J16="","",J16&amp;" "&amp;K16)</f>
        <v>Słomiński Bruno</v>
      </c>
      <c r="I16" s="268">
        <f>IF(H16="","",COUNTIF($H$7:H16,H16))</f>
        <v>1</v>
      </c>
      <c r="J16" t="s">
        <v>206</v>
      </c>
      <c r="K16" t="s">
        <v>207</v>
      </c>
      <c r="L16" s="283">
        <v>40179</v>
      </c>
      <c r="M16" t="s">
        <v>86</v>
      </c>
      <c r="N16" t="s">
        <v>95</v>
      </c>
      <c r="O16" t="s">
        <v>106</v>
      </c>
      <c r="Q16" t="s">
        <v>74</v>
      </c>
      <c r="R16" t="s">
        <v>75</v>
      </c>
      <c r="U16" t="s">
        <v>76</v>
      </c>
      <c r="V16" t="s">
        <v>77</v>
      </c>
      <c r="W16" t="s">
        <v>130</v>
      </c>
      <c r="X16" t="s">
        <v>94</v>
      </c>
      <c r="Y16" t="s">
        <v>80</v>
      </c>
      <c r="Z16" t="s">
        <v>81</v>
      </c>
      <c r="AA16" t="s">
        <v>75</v>
      </c>
      <c r="AB16" t="s">
        <v>82</v>
      </c>
      <c r="AC16">
        <v>6</v>
      </c>
      <c r="AD16">
        <v>134611605</v>
      </c>
      <c r="AE16">
        <v>134611605</v>
      </c>
    </row>
    <row r="17" spans="1:31">
      <c r="A17" s="185">
        <f>IF(H17="","",SUBTOTAL(103,$H$7:H17))</f>
        <v>11</v>
      </c>
      <c r="B17" s="275" t="str">
        <f t="shared" si="7"/>
        <v>DUTKA Stanisław</v>
      </c>
      <c r="C17" s="276">
        <f t="shared" si="8"/>
        <v>2010</v>
      </c>
      <c r="D17" s="275" t="str">
        <f t="shared" si="9"/>
        <v>SMS Ustrzyki Dolne</v>
      </c>
      <c r="E17" s="275" t="str">
        <f t="shared" si="10"/>
        <v>Ustrzyki Dolne</v>
      </c>
      <c r="F17" s="275" t="str">
        <f t="shared" si="11"/>
        <v>bieszczadzki</v>
      </c>
      <c r="G17" s="277" t="str">
        <f t="shared" si="12"/>
        <v/>
      </c>
      <c r="H17" t="str">
        <f t="shared" si="13"/>
        <v>Dutka Stanisław</v>
      </c>
      <c r="I17" s="268">
        <f>IF(H17="","",COUNTIF($H$7:H17,H17))</f>
        <v>1</v>
      </c>
      <c r="J17" t="s">
        <v>128</v>
      </c>
      <c r="K17" t="s">
        <v>208</v>
      </c>
      <c r="L17" s="283">
        <v>40179</v>
      </c>
      <c r="M17" t="s">
        <v>86</v>
      </c>
      <c r="N17" t="s">
        <v>95</v>
      </c>
      <c r="O17" t="s">
        <v>106</v>
      </c>
      <c r="Q17" t="s">
        <v>74</v>
      </c>
      <c r="R17" t="s">
        <v>75</v>
      </c>
      <c r="U17" t="s">
        <v>76</v>
      </c>
      <c r="V17" t="s">
        <v>77</v>
      </c>
      <c r="W17" t="s">
        <v>130</v>
      </c>
      <c r="X17" t="e">
        <v>#NAME?</v>
      </c>
      <c r="Y17" t="s">
        <v>80</v>
      </c>
      <c r="Z17" t="s">
        <v>81</v>
      </c>
      <c r="AA17" t="s">
        <v>75</v>
      </c>
      <c r="AB17" t="s">
        <v>82</v>
      </c>
      <c r="AC17">
        <v>6</v>
      </c>
      <c r="AD17">
        <v>134611605</v>
      </c>
      <c r="AE17">
        <v>134611605</v>
      </c>
    </row>
    <row r="18" spans="1:31">
      <c r="A18" s="185">
        <f>IF(H18="","",SUBTOTAL(103,$H$7:H18))</f>
        <v>12</v>
      </c>
      <c r="B18" s="275" t="str">
        <f t="shared" si="7"/>
        <v>FRANC Paweł</v>
      </c>
      <c r="C18" s="276">
        <f t="shared" si="8"/>
        <v>2010</v>
      </c>
      <c r="D18" s="275" t="str">
        <f t="shared" si="9"/>
        <v>SMS Ustrzyki Dolne</v>
      </c>
      <c r="E18" s="275" t="str">
        <f t="shared" si="10"/>
        <v>Ustrzyki Dolne</v>
      </c>
      <c r="F18" s="275" t="str">
        <f t="shared" si="11"/>
        <v>bieszczadzki</v>
      </c>
      <c r="G18" s="277" t="str">
        <f t="shared" si="12"/>
        <v/>
      </c>
      <c r="H18" t="str">
        <f t="shared" si="13"/>
        <v>Franc Paweł</v>
      </c>
      <c r="I18" s="268">
        <f>IF(H18="","",COUNTIF($H$7:H18,H18))</f>
        <v>1</v>
      </c>
      <c r="J18" t="s">
        <v>209</v>
      </c>
      <c r="K18" t="s">
        <v>100</v>
      </c>
      <c r="L18" s="283">
        <v>40179</v>
      </c>
      <c r="M18" t="s">
        <v>86</v>
      </c>
      <c r="N18" t="s">
        <v>95</v>
      </c>
      <c r="O18" t="s">
        <v>106</v>
      </c>
      <c r="Q18" t="s">
        <v>74</v>
      </c>
      <c r="R18" t="s">
        <v>75</v>
      </c>
      <c r="U18" t="s">
        <v>76</v>
      </c>
      <c r="V18" t="s">
        <v>77</v>
      </c>
      <c r="W18" t="s">
        <v>130</v>
      </c>
      <c r="X18" t="s">
        <v>94</v>
      </c>
      <c r="Y18" t="s">
        <v>80</v>
      </c>
      <c r="Z18" t="s">
        <v>81</v>
      </c>
      <c r="AA18" t="s">
        <v>75</v>
      </c>
      <c r="AB18" t="s">
        <v>82</v>
      </c>
      <c r="AC18">
        <v>6</v>
      </c>
      <c r="AD18">
        <v>134611605</v>
      </c>
      <c r="AE18">
        <v>134611605</v>
      </c>
    </row>
    <row r="19" spans="1:31">
      <c r="A19" s="185">
        <f>IF(H19="","",SUBTOTAL(103,$H$7:H19))</f>
        <v>13</v>
      </c>
      <c r="B19" s="275" t="str">
        <f t="shared" si="7"/>
        <v>CHOROBA Michał</v>
      </c>
      <c r="C19" s="276">
        <f t="shared" si="8"/>
        <v>2011</v>
      </c>
      <c r="D19" s="275" t="str">
        <f t="shared" si="9"/>
        <v>SMS Ustrzyki Dolne</v>
      </c>
      <c r="E19" s="275" t="str">
        <f t="shared" si="10"/>
        <v>Ustrzyki Dolne</v>
      </c>
      <c r="F19" s="275" t="str">
        <f t="shared" si="11"/>
        <v>bieszczadzki</v>
      </c>
      <c r="G19" s="277" t="str">
        <f t="shared" si="12"/>
        <v/>
      </c>
      <c r="H19" t="str">
        <f t="shared" si="13"/>
        <v>CHOROBA MICHAŁ</v>
      </c>
      <c r="I19" s="268">
        <f>IF(H19="","",COUNTIF($H$7:H19,H19))</f>
        <v>1</v>
      </c>
      <c r="J19" t="s">
        <v>210</v>
      </c>
      <c r="K19" t="s">
        <v>211</v>
      </c>
      <c r="L19" s="283">
        <v>40544</v>
      </c>
      <c r="M19" t="s">
        <v>86</v>
      </c>
      <c r="N19" t="s">
        <v>95</v>
      </c>
      <c r="O19" t="s">
        <v>106</v>
      </c>
      <c r="Q19" t="s">
        <v>74</v>
      </c>
      <c r="R19" t="s">
        <v>75</v>
      </c>
      <c r="U19" t="s">
        <v>76</v>
      </c>
      <c r="V19" t="s">
        <v>77</v>
      </c>
      <c r="W19" t="s">
        <v>130</v>
      </c>
      <c r="X19" t="s">
        <v>99</v>
      </c>
      <c r="Y19" t="s">
        <v>80</v>
      </c>
      <c r="Z19" t="s">
        <v>81</v>
      </c>
      <c r="AA19" t="s">
        <v>75</v>
      </c>
      <c r="AB19" t="s">
        <v>82</v>
      </c>
      <c r="AC19">
        <v>6</v>
      </c>
      <c r="AD19">
        <v>134611605</v>
      </c>
      <c r="AE19">
        <v>134611605</v>
      </c>
    </row>
    <row r="20" spans="1:31">
      <c r="A20" s="185">
        <f>IF(H20="","",SUBTOTAL(103,$H$7:H20))</f>
        <v>14</v>
      </c>
      <c r="B20" s="275" t="str">
        <f t="shared" si="7"/>
        <v>WINNICKI Adam</v>
      </c>
      <c r="C20" s="276">
        <f t="shared" si="8"/>
        <v>2011</v>
      </c>
      <c r="D20" s="275" t="str">
        <f t="shared" si="9"/>
        <v>SMS Ustrzyki Dolne</v>
      </c>
      <c r="E20" s="275" t="str">
        <f t="shared" si="10"/>
        <v>Ustrzyki Dolne</v>
      </c>
      <c r="F20" s="275" t="str">
        <f t="shared" si="11"/>
        <v>bieszczadzki</v>
      </c>
      <c r="G20" s="277" t="str">
        <f t="shared" si="12"/>
        <v/>
      </c>
      <c r="H20" t="str">
        <f t="shared" si="13"/>
        <v>WINNICKI ADAM</v>
      </c>
      <c r="I20" s="268">
        <f>IF(H20="","",COUNTIF($H$7:H20,H20))</f>
        <v>1</v>
      </c>
      <c r="J20" t="s">
        <v>212</v>
      </c>
      <c r="K20" t="s">
        <v>213</v>
      </c>
      <c r="L20" s="283">
        <v>40544</v>
      </c>
      <c r="M20" t="s">
        <v>86</v>
      </c>
      <c r="N20" t="s">
        <v>95</v>
      </c>
      <c r="O20" t="s">
        <v>106</v>
      </c>
      <c r="Q20" t="s">
        <v>74</v>
      </c>
      <c r="R20" t="s">
        <v>75</v>
      </c>
      <c r="U20" t="s">
        <v>76</v>
      </c>
      <c r="V20" t="s">
        <v>77</v>
      </c>
      <c r="W20" t="s">
        <v>130</v>
      </c>
      <c r="X20" t="s">
        <v>99</v>
      </c>
      <c r="Y20" t="s">
        <v>80</v>
      </c>
      <c r="Z20" t="s">
        <v>81</v>
      </c>
      <c r="AA20" t="s">
        <v>75</v>
      </c>
      <c r="AB20" t="s">
        <v>82</v>
      </c>
      <c r="AC20">
        <v>6</v>
      </c>
      <c r="AD20">
        <v>134611605</v>
      </c>
      <c r="AE20">
        <v>134611605</v>
      </c>
    </row>
    <row r="21" spans="1:31">
      <c r="A21" s="185">
        <f>IF(H21="","",SUBTOTAL(103,$H$7:H21))</f>
        <v>15</v>
      </c>
      <c r="B21" s="275" t="str">
        <f t="shared" si="7"/>
        <v>LECHOWICZ Ignacy</v>
      </c>
      <c r="C21" s="276">
        <f t="shared" si="8"/>
        <v>2010</v>
      </c>
      <c r="D21" s="275" t="str">
        <f t="shared" si="9"/>
        <v>SMS Ustrzyki Dolne</v>
      </c>
      <c r="E21" s="275" t="str">
        <f t="shared" si="10"/>
        <v>Ustrzyki Dolne</v>
      </c>
      <c r="F21" s="275" t="str">
        <f t="shared" si="11"/>
        <v>bieszczadzki</v>
      </c>
      <c r="G21" s="277" t="str">
        <f t="shared" si="12"/>
        <v/>
      </c>
      <c r="H21" t="str">
        <f t="shared" si="13"/>
        <v>Lechowicz Ignacy</v>
      </c>
      <c r="I21" s="268">
        <f>IF(H21="","",COUNTIF($H$7:H21,H21))</f>
        <v>1</v>
      </c>
      <c r="J21" t="s">
        <v>214</v>
      </c>
      <c r="K21" t="s">
        <v>215</v>
      </c>
      <c r="L21" s="283">
        <v>40179</v>
      </c>
      <c r="M21" t="s">
        <v>86</v>
      </c>
      <c r="N21" t="s">
        <v>95</v>
      </c>
      <c r="O21" t="s">
        <v>106</v>
      </c>
      <c r="Q21" t="s">
        <v>74</v>
      </c>
      <c r="R21" t="s">
        <v>75</v>
      </c>
      <c r="U21" t="s">
        <v>76</v>
      </c>
      <c r="V21" t="s">
        <v>77</v>
      </c>
      <c r="W21" t="s">
        <v>130</v>
      </c>
      <c r="X21" t="s">
        <v>92</v>
      </c>
      <c r="Y21" t="s">
        <v>80</v>
      </c>
      <c r="Z21" t="s">
        <v>81</v>
      </c>
      <c r="AA21" t="s">
        <v>75</v>
      </c>
      <c r="AB21" t="s">
        <v>82</v>
      </c>
      <c r="AC21">
        <v>6</v>
      </c>
      <c r="AD21">
        <v>134611605</v>
      </c>
      <c r="AE21">
        <v>134611605</v>
      </c>
    </row>
    <row r="22" spans="1:31" s="284" customFormat="1">
      <c r="A22" s="286">
        <f>IF(H22="","",SUBTOTAL(103,$H$7:H22))</f>
        <v>16</v>
      </c>
      <c r="B22" s="284" t="str">
        <f t="shared" si="7"/>
        <v>CZECH Adam</v>
      </c>
      <c r="C22" s="285">
        <f t="shared" si="8"/>
        <v>2010</v>
      </c>
      <c r="D22" s="284" t="str">
        <f t="shared" si="9"/>
        <v>SP Besko</v>
      </c>
      <c r="E22" s="284" t="str">
        <f t="shared" si="10"/>
        <v>Besko</v>
      </c>
      <c r="F22" s="284" t="str">
        <f t="shared" si="11"/>
        <v>sanocki</v>
      </c>
      <c r="G22" s="286" t="str">
        <f t="shared" si="12"/>
        <v/>
      </c>
      <c r="H22" s="284" t="str">
        <f t="shared" si="13"/>
        <v>Czech Adam</v>
      </c>
      <c r="I22" s="286">
        <f>IF(H22="","",COUNTIF($H$7:H22,H22))</f>
        <v>1</v>
      </c>
      <c r="J22" s="284" t="s">
        <v>216</v>
      </c>
      <c r="K22" s="284" t="s">
        <v>101</v>
      </c>
      <c r="L22" s="290">
        <v>40179</v>
      </c>
      <c r="M22" s="284" t="s">
        <v>86</v>
      </c>
      <c r="N22" s="284" t="s">
        <v>95</v>
      </c>
      <c r="O22" s="284" t="s">
        <v>156</v>
      </c>
      <c r="Q22" s="284" t="s">
        <v>112</v>
      </c>
      <c r="R22" s="284" t="s">
        <v>157</v>
      </c>
      <c r="U22" s="284" t="s">
        <v>158</v>
      </c>
      <c r="V22" s="284" t="s">
        <v>77</v>
      </c>
      <c r="W22" s="284" t="s">
        <v>159</v>
      </c>
      <c r="X22" s="284" t="s">
        <v>160</v>
      </c>
      <c r="Y22" s="284" t="s">
        <v>161</v>
      </c>
      <c r="Z22" s="284" t="s">
        <v>157</v>
      </c>
      <c r="AA22" s="284" t="s">
        <v>157</v>
      </c>
      <c r="AB22" s="284" t="s">
        <v>162</v>
      </c>
      <c r="AC22" s="284">
        <v>54</v>
      </c>
      <c r="AD22" s="284">
        <v>134673530</v>
      </c>
      <c r="AE22" s="284">
        <v>134673530</v>
      </c>
    </row>
    <row r="23" spans="1:31">
      <c r="A23" s="185">
        <f>IF(H23="","",SUBTOTAL(103,$H$7:H23))</f>
        <v>17</v>
      </c>
      <c r="B23" s="275" t="str">
        <f t="shared" si="7"/>
        <v>HANUS Filip</v>
      </c>
      <c r="C23" s="276">
        <f t="shared" si="8"/>
        <v>2010</v>
      </c>
      <c r="D23" s="275" t="str">
        <f t="shared" si="9"/>
        <v>SP Besko</v>
      </c>
      <c r="E23" s="275" t="str">
        <f t="shared" si="10"/>
        <v>Besko</v>
      </c>
      <c r="F23" s="275" t="str">
        <f t="shared" si="11"/>
        <v>sanocki</v>
      </c>
      <c r="G23" s="277" t="str">
        <f t="shared" si="12"/>
        <v/>
      </c>
      <c r="H23" t="str">
        <f t="shared" si="13"/>
        <v>Hanus Filip</v>
      </c>
      <c r="I23" s="268">
        <f>IF(H23="","",COUNTIF($H$7:H23,H23))</f>
        <v>1</v>
      </c>
      <c r="J23" t="s">
        <v>217</v>
      </c>
      <c r="K23" t="s">
        <v>218</v>
      </c>
      <c r="L23" s="283">
        <v>40179</v>
      </c>
      <c r="M23" t="s">
        <v>86</v>
      </c>
      <c r="N23" t="s">
        <v>95</v>
      </c>
      <c r="O23" t="s">
        <v>156</v>
      </c>
      <c r="Q23" t="s">
        <v>112</v>
      </c>
      <c r="R23" t="s">
        <v>157</v>
      </c>
      <c r="U23" t="s">
        <v>158</v>
      </c>
      <c r="V23" t="s">
        <v>77</v>
      </c>
      <c r="W23" t="s">
        <v>159</v>
      </c>
      <c r="X23" t="s">
        <v>160</v>
      </c>
      <c r="Y23" t="s">
        <v>161</v>
      </c>
      <c r="Z23" t="s">
        <v>157</v>
      </c>
      <c r="AA23" t="s">
        <v>157</v>
      </c>
      <c r="AB23" t="s">
        <v>162</v>
      </c>
      <c r="AC23">
        <v>54</v>
      </c>
      <c r="AD23">
        <v>134673530</v>
      </c>
      <c r="AE23">
        <v>134673530</v>
      </c>
    </row>
    <row r="24" spans="1:31">
      <c r="A24" s="185">
        <f>IF(H24="","",SUBTOTAL(103,$H$7:H24))</f>
        <v>18</v>
      </c>
      <c r="B24" s="275" t="str">
        <f t="shared" si="7"/>
        <v>PELCZAR Franciszek</v>
      </c>
      <c r="C24" s="276">
        <f t="shared" si="8"/>
        <v>2010</v>
      </c>
      <c r="D24" s="275" t="str">
        <f t="shared" si="9"/>
        <v>SP Besko</v>
      </c>
      <c r="E24" s="275" t="str">
        <f t="shared" si="10"/>
        <v>Besko</v>
      </c>
      <c r="F24" s="275" t="str">
        <f t="shared" si="11"/>
        <v>sanocki</v>
      </c>
      <c r="G24" s="277" t="str">
        <f t="shared" si="12"/>
        <v/>
      </c>
      <c r="H24" t="str">
        <f t="shared" si="13"/>
        <v>Pelczar Franciszek</v>
      </c>
      <c r="I24" s="268">
        <f>IF(H24="","",COUNTIF($H$7:H24,H24))</f>
        <v>1</v>
      </c>
      <c r="J24" t="s">
        <v>219</v>
      </c>
      <c r="K24" t="s">
        <v>192</v>
      </c>
      <c r="L24" s="283">
        <v>40179</v>
      </c>
      <c r="M24" t="s">
        <v>86</v>
      </c>
      <c r="N24" t="s">
        <v>95</v>
      </c>
      <c r="O24" t="s">
        <v>156</v>
      </c>
      <c r="Q24" t="s">
        <v>112</v>
      </c>
      <c r="R24" t="s">
        <v>157</v>
      </c>
      <c r="U24" t="s">
        <v>158</v>
      </c>
      <c r="V24" t="s">
        <v>77</v>
      </c>
      <c r="W24" t="s">
        <v>159</v>
      </c>
      <c r="X24" t="s">
        <v>160</v>
      </c>
      <c r="Y24" t="s">
        <v>161</v>
      </c>
      <c r="Z24" t="s">
        <v>157</v>
      </c>
      <c r="AA24" t="s">
        <v>157</v>
      </c>
      <c r="AB24" t="s">
        <v>162</v>
      </c>
      <c r="AC24">
        <v>54</v>
      </c>
      <c r="AD24">
        <v>134673530</v>
      </c>
      <c r="AE24">
        <v>134673530</v>
      </c>
    </row>
    <row r="25" spans="1:31">
      <c r="A25" s="185">
        <f>IF(H25="","",SUBTOTAL(103,$H$7:H25))</f>
        <v>19</v>
      </c>
      <c r="B25" s="275" t="str">
        <f t="shared" si="7"/>
        <v>BANAŚ Jakub</v>
      </c>
      <c r="C25" s="276">
        <f t="shared" si="8"/>
        <v>2010</v>
      </c>
      <c r="D25" s="275" t="str">
        <f t="shared" si="9"/>
        <v>SP Besko</v>
      </c>
      <c r="E25" s="275" t="str">
        <f t="shared" si="10"/>
        <v>Besko</v>
      </c>
      <c r="F25" s="275" t="str">
        <f t="shared" si="11"/>
        <v>sanocki</v>
      </c>
      <c r="G25" s="277" t="str">
        <f t="shared" si="12"/>
        <v/>
      </c>
      <c r="H25" t="str">
        <f t="shared" si="13"/>
        <v>Banaś Jakub</v>
      </c>
      <c r="I25" s="268">
        <f>IF(H25="","",COUNTIF($H$7:H25,H25))</f>
        <v>1</v>
      </c>
      <c r="J25" t="s">
        <v>220</v>
      </c>
      <c r="K25" t="s">
        <v>221</v>
      </c>
      <c r="L25" s="283">
        <v>40179</v>
      </c>
      <c r="M25" t="s">
        <v>86</v>
      </c>
      <c r="N25" t="s">
        <v>95</v>
      </c>
      <c r="O25" t="s">
        <v>156</v>
      </c>
      <c r="Q25" t="s">
        <v>112</v>
      </c>
      <c r="R25" t="s">
        <v>157</v>
      </c>
      <c r="U25" t="s">
        <v>158</v>
      </c>
      <c r="V25" t="s">
        <v>77</v>
      </c>
      <c r="W25" t="s">
        <v>159</v>
      </c>
      <c r="X25" t="s">
        <v>160</v>
      </c>
      <c r="Y25" t="s">
        <v>161</v>
      </c>
      <c r="Z25" t="s">
        <v>157</v>
      </c>
      <c r="AA25" t="s">
        <v>157</v>
      </c>
      <c r="AB25" t="s">
        <v>162</v>
      </c>
      <c r="AC25">
        <v>54</v>
      </c>
      <c r="AD25">
        <v>134673530</v>
      </c>
      <c r="AE25">
        <v>134673530</v>
      </c>
    </row>
    <row r="26" spans="1:31">
      <c r="A26" s="185">
        <f>IF(H26="","",SUBTOTAL(103,$H$7:H26))</f>
        <v>20</v>
      </c>
      <c r="B26" s="275" t="str">
        <f t="shared" si="7"/>
        <v>STAPIŃSKI Wiktor</v>
      </c>
      <c r="C26" s="276">
        <f t="shared" si="8"/>
        <v>2010</v>
      </c>
      <c r="D26" s="275" t="str">
        <f t="shared" si="9"/>
        <v>SP Besko</v>
      </c>
      <c r="E26" s="275" t="str">
        <f t="shared" si="10"/>
        <v>Besko</v>
      </c>
      <c r="F26" s="275" t="str">
        <f t="shared" si="11"/>
        <v>sanocki</v>
      </c>
      <c r="G26" s="277" t="str">
        <f t="shared" si="12"/>
        <v/>
      </c>
      <c r="H26" t="str">
        <f t="shared" si="13"/>
        <v>Stapiński Wiktor</v>
      </c>
      <c r="I26" s="268">
        <f>IF(H26="","",COUNTIF($H$7:H26,H26))</f>
        <v>1</v>
      </c>
      <c r="J26" t="s">
        <v>222</v>
      </c>
      <c r="K26" t="s">
        <v>223</v>
      </c>
      <c r="L26" s="283">
        <v>40179</v>
      </c>
      <c r="M26" t="s">
        <v>86</v>
      </c>
      <c r="N26" t="s">
        <v>95</v>
      </c>
      <c r="O26" t="s">
        <v>156</v>
      </c>
      <c r="Q26" t="s">
        <v>112</v>
      </c>
      <c r="R26" t="s">
        <v>157</v>
      </c>
      <c r="U26" t="s">
        <v>158</v>
      </c>
      <c r="V26" t="s">
        <v>77</v>
      </c>
      <c r="W26" t="s">
        <v>159</v>
      </c>
      <c r="X26" t="s">
        <v>160</v>
      </c>
      <c r="Y26" t="s">
        <v>161</v>
      </c>
      <c r="Z26" t="s">
        <v>157</v>
      </c>
      <c r="AA26" t="s">
        <v>157</v>
      </c>
      <c r="AB26" t="s">
        <v>162</v>
      </c>
      <c r="AC26">
        <v>54</v>
      </c>
      <c r="AD26">
        <v>134673530</v>
      </c>
      <c r="AE26">
        <v>134673530</v>
      </c>
    </row>
    <row r="27" spans="1:31">
      <c r="A27" s="185">
        <f>IF(H27="","",SUBTOTAL(103,$H$7:H27))</f>
        <v>21</v>
      </c>
      <c r="B27" s="275" t="str">
        <f t="shared" si="7"/>
        <v>BANASIEWICZ Gabriel</v>
      </c>
      <c r="C27" s="276">
        <f t="shared" si="8"/>
        <v>2011</v>
      </c>
      <c r="D27" s="275" t="str">
        <f t="shared" si="9"/>
        <v>SP3 Sanok</v>
      </c>
      <c r="E27" s="275" t="str">
        <f t="shared" si="10"/>
        <v>Sanok</v>
      </c>
      <c r="F27" s="275" t="str">
        <f t="shared" si="11"/>
        <v>sanocki</v>
      </c>
      <c r="G27" s="277" t="str">
        <f t="shared" si="12"/>
        <v/>
      </c>
      <c r="H27" t="str">
        <f t="shared" si="13"/>
        <v>Banasiewicz Gabriel</v>
      </c>
      <c r="I27" s="268">
        <f>IF(H27="","",COUNTIF($H$7:H27,H27))</f>
        <v>1</v>
      </c>
      <c r="J27" t="s">
        <v>224</v>
      </c>
      <c r="K27" t="s">
        <v>225</v>
      </c>
      <c r="L27" s="283">
        <v>40544</v>
      </c>
      <c r="M27" t="s">
        <v>86</v>
      </c>
      <c r="N27" t="s">
        <v>95</v>
      </c>
      <c r="O27" t="s">
        <v>190</v>
      </c>
      <c r="Q27" t="s">
        <v>112</v>
      </c>
      <c r="R27" t="s">
        <v>110</v>
      </c>
      <c r="U27" t="s">
        <v>176</v>
      </c>
      <c r="V27" t="s">
        <v>77</v>
      </c>
      <c r="W27" t="s">
        <v>177</v>
      </c>
      <c r="X27" t="s">
        <v>186</v>
      </c>
      <c r="Y27" t="s">
        <v>179</v>
      </c>
      <c r="Z27" t="s">
        <v>180</v>
      </c>
      <c r="AA27" t="s">
        <v>110</v>
      </c>
      <c r="AB27" t="s">
        <v>181</v>
      </c>
      <c r="AC27">
        <v>4</v>
      </c>
      <c r="AD27">
        <v>134631071</v>
      </c>
      <c r="AE27">
        <v>134631071</v>
      </c>
    </row>
    <row r="28" spans="1:31">
      <c r="A28" s="185">
        <f>IF(H28="","",SUBTOTAL(103,$H$7:H28))</f>
        <v>22</v>
      </c>
      <c r="B28" s="275" t="str">
        <f t="shared" si="7"/>
        <v>WOJDYŁA Jan</v>
      </c>
      <c r="C28" s="276">
        <f t="shared" si="8"/>
        <v>2011</v>
      </c>
      <c r="D28" s="275" t="str">
        <f t="shared" si="9"/>
        <v>SP3 Sanok</v>
      </c>
      <c r="E28" s="275" t="str">
        <f t="shared" si="10"/>
        <v>Sanok</v>
      </c>
      <c r="F28" s="275" t="str">
        <f t="shared" si="11"/>
        <v>sanocki</v>
      </c>
      <c r="G28" s="277" t="str">
        <f t="shared" si="12"/>
        <v/>
      </c>
      <c r="H28" t="str">
        <f t="shared" si="13"/>
        <v>Wojdyła Jan</v>
      </c>
      <c r="I28" s="268">
        <f>IF(H28="","",COUNTIF($H$7:H28,H28))</f>
        <v>1</v>
      </c>
      <c r="J28" t="s">
        <v>226</v>
      </c>
      <c r="K28" t="s">
        <v>227</v>
      </c>
      <c r="L28" s="283">
        <v>40544</v>
      </c>
      <c r="M28" t="s">
        <v>86</v>
      </c>
      <c r="N28" t="s">
        <v>95</v>
      </c>
      <c r="O28" t="s">
        <v>190</v>
      </c>
      <c r="Q28" t="s">
        <v>112</v>
      </c>
      <c r="R28" t="s">
        <v>110</v>
      </c>
      <c r="U28" t="s">
        <v>176</v>
      </c>
      <c r="V28" t="s">
        <v>77</v>
      </c>
      <c r="W28" t="s">
        <v>177</v>
      </c>
      <c r="X28" t="s">
        <v>186</v>
      </c>
      <c r="Y28" t="s">
        <v>179</v>
      </c>
      <c r="Z28" t="s">
        <v>180</v>
      </c>
      <c r="AA28" t="s">
        <v>110</v>
      </c>
      <c r="AB28" t="s">
        <v>181</v>
      </c>
      <c r="AC28">
        <v>4</v>
      </c>
      <c r="AD28">
        <v>134631071</v>
      </c>
      <c r="AE28">
        <v>134631071</v>
      </c>
    </row>
    <row r="29" spans="1:31">
      <c r="A29" s="185">
        <f>IF(H29="","",SUBTOTAL(103,$H$7:H29))</f>
        <v>23</v>
      </c>
      <c r="B29" s="275" t="str">
        <f t="shared" si="7"/>
        <v>BISKUP Patryk</v>
      </c>
      <c r="C29" s="276">
        <f t="shared" si="8"/>
        <v>2010</v>
      </c>
      <c r="D29" s="275" t="str">
        <f t="shared" si="9"/>
        <v>SP3 Sanok</v>
      </c>
      <c r="E29" s="275" t="str">
        <f t="shared" si="10"/>
        <v>Sanok</v>
      </c>
      <c r="F29" s="275" t="str">
        <f t="shared" si="11"/>
        <v>sanocki</v>
      </c>
      <c r="G29" s="277" t="str">
        <f t="shared" si="12"/>
        <v/>
      </c>
      <c r="H29" t="str">
        <f t="shared" si="13"/>
        <v>Biskup Patryk</v>
      </c>
      <c r="I29" s="268">
        <f>IF(H29="","",COUNTIF($H$7:H29,H29))</f>
        <v>1</v>
      </c>
      <c r="J29" t="s">
        <v>228</v>
      </c>
      <c r="K29" t="s">
        <v>229</v>
      </c>
      <c r="L29" s="283">
        <v>40179</v>
      </c>
      <c r="M29" t="s">
        <v>86</v>
      </c>
      <c r="N29" t="s">
        <v>95</v>
      </c>
      <c r="O29" t="s">
        <v>190</v>
      </c>
      <c r="Q29" t="s">
        <v>112</v>
      </c>
      <c r="R29" t="s">
        <v>110</v>
      </c>
      <c r="U29" t="s">
        <v>176</v>
      </c>
      <c r="V29" t="s">
        <v>77</v>
      </c>
      <c r="W29" t="s">
        <v>177</v>
      </c>
      <c r="X29" t="s">
        <v>186</v>
      </c>
      <c r="Y29" t="s">
        <v>179</v>
      </c>
      <c r="Z29" t="s">
        <v>180</v>
      </c>
      <c r="AA29" t="s">
        <v>110</v>
      </c>
      <c r="AB29" t="s">
        <v>181</v>
      </c>
      <c r="AC29">
        <v>4</v>
      </c>
      <c r="AD29">
        <v>134631071</v>
      </c>
      <c r="AE29">
        <v>134631071</v>
      </c>
    </row>
    <row r="30" spans="1:31">
      <c r="A30" s="185">
        <f>IF(H30="","",SUBTOTAL(103,$H$7:H30))</f>
        <v>24</v>
      </c>
      <c r="B30" s="284" t="str">
        <f>IF(H30="","",TRIM((UPPER((LEFT(H30,FIND(" ",H30)-1)))&amp;" "&amp;PROPER(RIGHT(H30,LEN(H30)-FIND(" ",H30))))))</f>
        <v>MATUSZEK Mateusz</v>
      </c>
      <c r="C30" s="285">
        <f>IF(L30="","",YEAR(L30))</f>
        <v>2010</v>
      </c>
      <c r="D30" s="275" t="str">
        <f t="shared" si="9"/>
        <v>SP3 Sanok</v>
      </c>
      <c r="E30" s="275" t="str">
        <f t="shared" si="10"/>
        <v>Sanok</v>
      </c>
      <c r="F30" s="275" t="str">
        <f t="shared" si="11"/>
        <v>sanocki</v>
      </c>
      <c r="G30" s="277" t="str">
        <f t="shared" si="12"/>
        <v/>
      </c>
      <c r="H30" s="284" t="str">
        <f>IF(J30="","",J30&amp;" "&amp;K30)</f>
        <v>Matuszek Mateusz</v>
      </c>
      <c r="I30" s="286">
        <f>IF(H30="","",COUNTIF($H$7:H30,H30))</f>
        <v>1</v>
      </c>
      <c r="J30" t="s">
        <v>230</v>
      </c>
      <c r="K30" t="s">
        <v>195</v>
      </c>
      <c r="L30" s="283">
        <v>40179</v>
      </c>
      <c r="M30" t="s">
        <v>86</v>
      </c>
      <c r="N30" t="s">
        <v>95</v>
      </c>
      <c r="O30" t="s">
        <v>190</v>
      </c>
      <c r="Q30" t="s">
        <v>112</v>
      </c>
      <c r="R30" t="s">
        <v>110</v>
      </c>
      <c r="U30" s="284" t="s">
        <v>176</v>
      </c>
      <c r="V30" s="284" t="s">
        <v>77</v>
      </c>
      <c r="W30" s="284" t="s">
        <v>177</v>
      </c>
      <c r="X30" s="284" t="s">
        <v>186</v>
      </c>
      <c r="Y30" s="284" t="s">
        <v>179</v>
      </c>
      <c r="Z30" s="284" t="s">
        <v>180</v>
      </c>
      <c r="AA30" s="284" t="s">
        <v>110</v>
      </c>
      <c r="AB30" t="s">
        <v>181</v>
      </c>
      <c r="AC30">
        <v>4</v>
      </c>
      <c r="AD30">
        <v>134631071</v>
      </c>
      <c r="AE30">
        <v>134631071</v>
      </c>
    </row>
    <row r="31" spans="1:31">
      <c r="A31" s="185">
        <f>IF(H31="","",SUBTOTAL(103,$H$7:H31))</f>
        <v>25</v>
      </c>
      <c r="B31" s="275" t="str">
        <f t="shared" ref="B31:B59" si="14">IF(H31="","",TRIM((UPPER((LEFT(H31,FIND(" ",H31)-1)))&amp;" "&amp;PROPER(RIGHT(H31,LEN(H31)-FIND(" ",H31))))))</f>
        <v>SENUŚ Gabriel</v>
      </c>
      <c r="C31" s="276">
        <f t="shared" ref="C31:C59" si="15">IF(L31="","",YEAR(L31))</f>
        <v>2010</v>
      </c>
      <c r="D31" s="275" t="str">
        <f t="shared" si="9"/>
        <v>SP3 Sanok</v>
      </c>
      <c r="E31" s="275" t="str">
        <f t="shared" si="10"/>
        <v>Sanok</v>
      </c>
      <c r="F31" s="275" t="str">
        <f t="shared" si="11"/>
        <v>sanocki</v>
      </c>
      <c r="G31" s="277" t="str">
        <f t="shared" si="12"/>
        <v/>
      </c>
      <c r="H31" t="str">
        <f t="shared" ref="H31:H59" si="16">IF(J31="","",J31&amp;" "&amp;K31)</f>
        <v>Senuś Gabriel</v>
      </c>
      <c r="I31" s="268">
        <f>IF(H31="","",COUNTIF($H$7:H30,H31))</f>
        <v>0</v>
      </c>
      <c r="J31" t="s">
        <v>231</v>
      </c>
      <c r="K31" t="s">
        <v>225</v>
      </c>
      <c r="L31" s="283">
        <v>40179</v>
      </c>
      <c r="M31" t="s">
        <v>86</v>
      </c>
      <c r="N31" t="s">
        <v>95</v>
      </c>
      <c r="O31" t="s">
        <v>190</v>
      </c>
      <c r="Q31" t="s">
        <v>112</v>
      </c>
      <c r="R31" t="s">
        <v>110</v>
      </c>
      <c r="U31" t="s">
        <v>176</v>
      </c>
      <c r="V31" t="s">
        <v>77</v>
      </c>
      <c r="W31" t="s">
        <v>177</v>
      </c>
      <c r="X31" t="s">
        <v>186</v>
      </c>
      <c r="Y31" t="s">
        <v>179</v>
      </c>
      <c r="Z31" t="s">
        <v>180</v>
      </c>
      <c r="AA31" t="s">
        <v>110</v>
      </c>
      <c r="AB31" t="s">
        <v>181</v>
      </c>
      <c r="AC31">
        <v>4</v>
      </c>
      <c r="AD31">
        <v>134631071</v>
      </c>
      <c r="AE31">
        <v>134631071</v>
      </c>
    </row>
    <row r="32" spans="1:31">
      <c r="A32" s="185">
        <f>IF(H32="","",SUBTOTAL(103,$H$7:H32))</f>
        <v>26</v>
      </c>
      <c r="B32" s="275" t="str">
        <f t="shared" si="14"/>
        <v>KLUSKA Szymon</v>
      </c>
      <c r="C32" s="276">
        <f t="shared" si="15"/>
        <v>2010</v>
      </c>
      <c r="D32" s="275" t="str">
        <f t="shared" si="9"/>
        <v>SP3 Sanok</v>
      </c>
      <c r="E32" s="275" t="str">
        <f t="shared" si="10"/>
        <v>Sanok</v>
      </c>
      <c r="F32" s="275" t="str">
        <f t="shared" si="11"/>
        <v>sanocki</v>
      </c>
      <c r="G32" s="277" t="str">
        <f t="shared" si="12"/>
        <v/>
      </c>
      <c r="H32" t="str">
        <f t="shared" si="16"/>
        <v>Kluska Szymon</v>
      </c>
      <c r="I32" s="268">
        <f>IF(H32="","",COUNTIF($H$7:H30,H32))</f>
        <v>0</v>
      </c>
      <c r="J32" t="s">
        <v>232</v>
      </c>
      <c r="K32" t="s">
        <v>96</v>
      </c>
      <c r="L32" s="283">
        <v>40179</v>
      </c>
      <c r="M32" t="s">
        <v>86</v>
      </c>
      <c r="N32" t="s">
        <v>95</v>
      </c>
      <c r="O32" t="s">
        <v>190</v>
      </c>
      <c r="Q32" t="s">
        <v>112</v>
      </c>
      <c r="R32" t="s">
        <v>110</v>
      </c>
      <c r="U32" t="s">
        <v>176</v>
      </c>
      <c r="V32" t="s">
        <v>77</v>
      </c>
      <c r="W32" t="s">
        <v>177</v>
      </c>
      <c r="X32" t="s">
        <v>184</v>
      </c>
      <c r="Y32" t="s">
        <v>179</v>
      </c>
      <c r="Z32" t="s">
        <v>180</v>
      </c>
      <c r="AA32" t="s">
        <v>110</v>
      </c>
      <c r="AB32" t="s">
        <v>181</v>
      </c>
      <c r="AC32">
        <v>4</v>
      </c>
      <c r="AD32">
        <v>134631071</v>
      </c>
      <c r="AE32">
        <v>134631071</v>
      </c>
    </row>
    <row r="33" spans="1:31">
      <c r="A33" s="185" t="str">
        <f>IF(H33="","",SUBTOTAL(103,$H$7:H33))</f>
        <v/>
      </c>
      <c r="B33" s="275" t="str">
        <f t="shared" si="14"/>
        <v/>
      </c>
      <c r="C33" s="276" t="str">
        <f t="shared" si="15"/>
        <v/>
      </c>
      <c r="D33" s="275" t="str">
        <f t="shared" si="9"/>
        <v/>
      </c>
      <c r="E33" s="275" t="str">
        <f t="shared" si="10"/>
        <v/>
      </c>
      <c r="F33" s="275" t="str">
        <f t="shared" si="11"/>
        <v/>
      </c>
      <c r="G33" s="277" t="str">
        <f t="shared" si="12"/>
        <v/>
      </c>
      <c r="H33" t="str">
        <f t="shared" si="16"/>
        <v/>
      </c>
      <c r="I33" s="268" t="str">
        <f>IF(H33="","",COUNTIF($H$7:H30,H33))</f>
        <v/>
      </c>
      <c r="L33" s="283"/>
      <c r="AD33">
        <v>134631071</v>
      </c>
      <c r="AE33">
        <v>134631071</v>
      </c>
    </row>
    <row r="34" spans="1:31">
      <c r="A34" s="185" t="str">
        <f>IF(H34="","",SUBTOTAL(103,$H$7:H34))</f>
        <v/>
      </c>
      <c r="B34" s="275" t="str">
        <f t="shared" si="14"/>
        <v/>
      </c>
      <c r="C34" s="276" t="str">
        <f t="shared" si="15"/>
        <v/>
      </c>
      <c r="D34" s="275" t="str">
        <f t="shared" si="9"/>
        <v/>
      </c>
      <c r="E34" s="275" t="str">
        <f t="shared" si="10"/>
        <v/>
      </c>
      <c r="F34" s="275" t="str">
        <f t="shared" si="11"/>
        <v/>
      </c>
      <c r="G34" s="277" t="str">
        <f t="shared" si="12"/>
        <v/>
      </c>
      <c r="H34" t="str">
        <f t="shared" si="16"/>
        <v/>
      </c>
      <c r="I34" s="268" t="str">
        <f>IF(H34="","",COUNTIF($H$7:H30,H34))</f>
        <v/>
      </c>
      <c r="L34" s="283"/>
    </row>
    <row r="35" spans="1:31">
      <c r="A35" s="185" t="str">
        <f>IF(H35="","",SUBTOTAL(103,$H$7:H35))</f>
        <v/>
      </c>
      <c r="B35" s="275" t="str">
        <f t="shared" si="14"/>
        <v/>
      </c>
      <c r="C35" s="276" t="str">
        <f t="shared" si="15"/>
        <v/>
      </c>
      <c r="D35" s="275" t="str">
        <f t="shared" si="9"/>
        <v/>
      </c>
      <c r="E35" s="275" t="str">
        <f t="shared" si="10"/>
        <v/>
      </c>
      <c r="F35" s="275" t="str">
        <f t="shared" si="11"/>
        <v/>
      </c>
      <c r="G35" s="277" t="str">
        <f t="shared" si="12"/>
        <v/>
      </c>
      <c r="H35" t="str">
        <f t="shared" si="16"/>
        <v/>
      </c>
      <c r="I35" s="268" t="str">
        <f>IF(H35="","",COUNTIF($H$7:H30,H35))</f>
        <v/>
      </c>
      <c r="L35" s="283"/>
    </row>
    <row r="36" spans="1:31">
      <c r="A36" s="185" t="str">
        <f>IF(H36="","",SUBTOTAL(103,$H$7:H36))</f>
        <v/>
      </c>
      <c r="B36" s="275" t="str">
        <f t="shared" si="14"/>
        <v/>
      </c>
      <c r="C36" s="276" t="str">
        <f t="shared" si="15"/>
        <v/>
      </c>
      <c r="D36" s="275" t="str">
        <f t="shared" si="9"/>
        <v/>
      </c>
      <c r="E36" s="275" t="str">
        <f t="shared" si="10"/>
        <v/>
      </c>
      <c r="F36" s="275" t="str">
        <f t="shared" si="11"/>
        <v/>
      </c>
      <c r="G36" s="277" t="str">
        <f t="shared" si="12"/>
        <v/>
      </c>
      <c r="H36" t="str">
        <f t="shared" si="16"/>
        <v/>
      </c>
      <c r="I36" s="268" t="str">
        <f>IF(H36="","",COUNTIF($H$7:H30,H36))</f>
        <v/>
      </c>
      <c r="L36" s="283"/>
    </row>
    <row r="37" spans="1:31">
      <c r="A37" s="185" t="str">
        <f>IF(H37="","",SUBTOTAL(103,$H$7:H37))</f>
        <v/>
      </c>
      <c r="B37" s="275" t="str">
        <f t="shared" si="14"/>
        <v/>
      </c>
      <c r="C37" s="276" t="str">
        <f t="shared" si="15"/>
        <v/>
      </c>
      <c r="D37" s="275" t="str">
        <f t="shared" si="9"/>
        <v/>
      </c>
      <c r="E37" s="275" t="str">
        <f t="shared" si="10"/>
        <v/>
      </c>
      <c r="F37" s="275" t="str">
        <f t="shared" si="11"/>
        <v/>
      </c>
      <c r="G37" s="277" t="str">
        <f t="shared" si="12"/>
        <v/>
      </c>
      <c r="H37" t="str">
        <f t="shared" si="16"/>
        <v/>
      </c>
      <c r="I37" s="268" t="str">
        <f>IF(H37="","",COUNTIF($H$7:H30,H37))</f>
        <v/>
      </c>
      <c r="L37" s="283"/>
    </row>
    <row r="38" spans="1:31">
      <c r="A38" s="185" t="str">
        <f>IF(H38="","",SUBTOTAL(103,$H$7:H38))</f>
        <v/>
      </c>
      <c r="B38" s="275" t="str">
        <f t="shared" si="14"/>
        <v/>
      </c>
      <c r="C38" s="276" t="str">
        <f t="shared" si="15"/>
        <v/>
      </c>
      <c r="D38" s="275" t="str">
        <f t="shared" si="9"/>
        <v/>
      </c>
      <c r="E38" s="275" t="str">
        <f t="shared" si="10"/>
        <v/>
      </c>
      <c r="F38" s="275" t="str">
        <f t="shared" si="11"/>
        <v/>
      </c>
      <c r="G38" s="277" t="str">
        <f t="shared" si="12"/>
        <v/>
      </c>
      <c r="H38" t="str">
        <f t="shared" si="16"/>
        <v/>
      </c>
      <c r="I38" s="268" t="str">
        <f>IF(H38="","",COUNTIF($H$7:H30,H38))</f>
        <v/>
      </c>
      <c r="L38" s="283"/>
    </row>
    <row r="39" spans="1:31">
      <c r="A39" s="185" t="str">
        <f>IF(H39="","",SUBTOTAL(103,$H$7:H39))</f>
        <v/>
      </c>
      <c r="B39" s="275" t="str">
        <f t="shared" si="14"/>
        <v/>
      </c>
      <c r="C39" s="276" t="str">
        <f t="shared" si="15"/>
        <v/>
      </c>
      <c r="D39" s="275" t="str">
        <f t="shared" si="9"/>
        <v/>
      </c>
      <c r="E39" s="275" t="str">
        <f t="shared" si="10"/>
        <v/>
      </c>
      <c r="F39" s="275" t="str">
        <f t="shared" si="11"/>
        <v/>
      </c>
      <c r="G39" s="277" t="str">
        <f t="shared" si="12"/>
        <v/>
      </c>
      <c r="H39" t="str">
        <f t="shared" si="16"/>
        <v/>
      </c>
      <c r="I39" s="268" t="str">
        <f>IF(H39="","",COUNTIF($H$7:H30,H39))</f>
        <v/>
      </c>
      <c r="L39" s="283"/>
    </row>
    <row r="40" spans="1:31">
      <c r="A40" s="185" t="str">
        <f>IF(H40="","",SUBTOTAL(103,$H$7:H40))</f>
        <v/>
      </c>
      <c r="B40" s="275" t="str">
        <f t="shared" si="14"/>
        <v/>
      </c>
      <c r="C40" s="276" t="str">
        <f t="shared" si="15"/>
        <v/>
      </c>
      <c r="D40" s="275" t="str">
        <f t="shared" si="9"/>
        <v/>
      </c>
      <c r="E40" s="275" t="str">
        <f t="shared" si="10"/>
        <v/>
      </c>
      <c r="F40" s="275" t="str">
        <f t="shared" si="11"/>
        <v/>
      </c>
      <c r="G40" s="277" t="str">
        <f t="shared" si="12"/>
        <v/>
      </c>
      <c r="H40" t="str">
        <f t="shared" si="16"/>
        <v/>
      </c>
      <c r="I40" s="268" t="str">
        <f>IF(H40="","",COUNTIF($H$7:H30,H40))</f>
        <v/>
      </c>
      <c r="L40" s="283"/>
    </row>
    <row r="41" spans="1:31">
      <c r="A41" s="185" t="str">
        <f>IF(H41="","",SUBTOTAL(103,$H$7:H30))</f>
        <v/>
      </c>
      <c r="B41" s="275" t="str">
        <f t="shared" si="14"/>
        <v/>
      </c>
      <c r="C41" s="276" t="str">
        <f t="shared" si="15"/>
        <v/>
      </c>
      <c r="D41" s="275" t="str">
        <f t="shared" si="9"/>
        <v/>
      </c>
      <c r="E41" s="275" t="str">
        <f t="shared" si="10"/>
        <v/>
      </c>
      <c r="F41" s="275" t="str">
        <f t="shared" si="11"/>
        <v/>
      </c>
      <c r="G41" s="277" t="str">
        <f t="shared" si="12"/>
        <v/>
      </c>
      <c r="H41" t="str">
        <f t="shared" si="16"/>
        <v/>
      </c>
      <c r="I41" s="268" t="str">
        <f>IF(H41="","",COUNTIF($H$7:H30,H41))</f>
        <v/>
      </c>
      <c r="L41" s="283"/>
    </row>
    <row r="42" spans="1:31">
      <c r="A42" s="288" t="str">
        <f>IF(H42="","",SUBTOTAL(103,$H$7:H30))</f>
        <v/>
      </c>
      <c r="B42" s="287" t="str">
        <f t="shared" si="14"/>
        <v/>
      </c>
      <c r="C42" s="289" t="str">
        <f t="shared" si="15"/>
        <v/>
      </c>
      <c r="D42" s="287" t="str">
        <f t="shared" si="9"/>
        <v/>
      </c>
      <c r="E42" s="275" t="str">
        <f t="shared" si="10"/>
        <v/>
      </c>
      <c r="F42" s="275" t="str">
        <f t="shared" si="11"/>
        <v/>
      </c>
      <c r="G42" s="288" t="str">
        <f t="shared" si="12"/>
        <v/>
      </c>
      <c r="H42" s="287" t="str">
        <f t="shared" si="16"/>
        <v/>
      </c>
      <c r="I42" s="288" t="str">
        <f>IF(H42="","",COUNTIF($H$7:H30,H42))</f>
        <v/>
      </c>
      <c r="L42" s="283"/>
      <c r="U42" s="287"/>
      <c r="V42" s="287"/>
      <c r="W42" s="287"/>
      <c r="X42" s="287"/>
      <c r="Y42" s="287"/>
      <c r="Z42" s="287"/>
      <c r="AA42" s="287"/>
    </row>
    <row r="43" spans="1:31">
      <c r="A43" s="185">
        <v>1</v>
      </c>
      <c r="B43" s="275" t="str">
        <f t="shared" si="14"/>
        <v/>
      </c>
      <c r="C43" s="276" t="str">
        <f t="shared" si="15"/>
        <v/>
      </c>
      <c r="D43" s="275" t="str">
        <f t="shared" si="9"/>
        <v/>
      </c>
      <c r="E43" s="275" t="str">
        <f t="shared" si="10"/>
        <v/>
      </c>
      <c r="F43" s="275" t="str">
        <f t="shared" si="11"/>
        <v/>
      </c>
      <c r="G43" s="277" t="str">
        <f t="shared" si="12"/>
        <v/>
      </c>
      <c r="H43" t="str">
        <f t="shared" si="16"/>
        <v/>
      </c>
      <c r="I43" s="268" t="str">
        <f>IF(H43="","",COUNTIF($H$7:H30,H43))</f>
        <v/>
      </c>
      <c r="L43" s="283"/>
    </row>
    <row r="44" spans="1:31">
      <c r="A44" s="185">
        <v>2</v>
      </c>
      <c r="B44" s="275" t="str">
        <f t="shared" si="14"/>
        <v/>
      </c>
      <c r="C44" s="276" t="str">
        <f t="shared" si="15"/>
        <v/>
      </c>
      <c r="D44" s="275" t="str">
        <f t="shared" si="9"/>
        <v/>
      </c>
      <c r="E44" s="275" t="str">
        <f t="shared" si="10"/>
        <v/>
      </c>
      <c r="F44" s="275" t="str">
        <f t="shared" si="11"/>
        <v/>
      </c>
      <c r="G44" s="277" t="str">
        <f t="shared" si="12"/>
        <v/>
      </c>
      <c r="H44" t="str">
        <f t="shared" si="16"/>
        <v/>
      </c>
      <c r="I44" s="268" t="str">
        <f>IF(H44="","",COUNTIF($H$7:H30,H44))</f>
        <v/>
      </c>
      <c r="L44" s="283"/>
    </row>
    <row r="45" spans="1:31">
      <c r="A45" s="185">
        <v>3</v>
      </c>
      <c r="B45" s="275" t="str">
        <f t="shared" si="14"/>
        <v/>
      </c>
      <c r="C45" s="276" t="str">
        <f t="shared" si="15"/>
        <v/>
      </c>
      <c r="D45" s="275" t="str">
        <f t="shared" si="9"/>
        <v/>
      </c>
      <c r="E45" s="275" t="str">
        <f t="shared" si="10"/>
        <v/>
      </c>
      <c r="F45" s="275" t="str">
        <f t="shared" si="11"/>
        <v/>
      </c>
      <c r="G45" s="277" t="str">
        <f t="shared" si="12"/>
        <v/>
      </c>
      <c r="H45" t="str">
        <f t="shared" si="16"/>
        <v/>
      </c>
      <c r="I45" s="268" t="str">
        <f>IF(H45="","",COUNTIF($H$7:H30,H45))</f>
        <v/>
      </c>
      <c r="L45" s="283"/>
    </row>
    <row r="46" spans="1:31">
      <c r="A46" s="185">
        <v>4</v>
      </c>
      <c r="B46" s="275" t="str">
        <f t="shared" si="14"/>
        <v/>
      </c>
      <c r="C46" s="276" t="str">
        <f t="shared" si="15"/>
        <v/>
      </c>
      <c r="D46" s="275" t="str">
        <f t="shared" si="9"/>
        <v/>
      </c>
      <c r="E46" s="275" t="str">
        <f t="shared" si="10"/>
        <v/>
      </c>
      <c r="F46" s="275" t="str">
        <f t="shared" si="11"/>
        <v/>
      </c>
      <c r="G46" s="277" t="str">
        <f t="shared" si="12"/>
        <v/>
      </c>
      <c r="H46" t="str">
        <f t="shared" si="16"/>
        <v/>
      </c>
      <c r="I46" s="268" t="str">
        <f>IF(H46="","",COUNTIF($H$7:H30,H46))</f>
        <v/>
      </c>
      <c r="L46" s="283"/>
    </row>
    <row r="47" spans="1:31">
      <c r="A47" s="185">
        <v>5</v>
      </c>
      <c r="B47" s="275" t="str">
        <f t="shared" si="14"/>
        <v/>
      </c>
      <c r="C47" s="276" t="str">
        <f t="shared" si="15"/>
        <v/>
      </c>
      <c r="D47" s="275" t="str">
        <f t="shared" si="9"/>
        <v/>
      </c>
      <c r="E47" s="287" t="str">
        <f t="shared" si="10"/>
        <v/>
      </c>
      <c r="F47" s="287" t="str">
        <f t="shared" si="11"/>
        <v/>
      </c>
      <c r="G47" s="277" t="str">
        <f t="shared" si="12"/>
        <v/>
      </c>
      <c r="H47" t="str">
        <f t="shared" si="16"/>
        <v/>
      </c>
      <c r="I47" s="268" t="str">
        <f>IF(H47="","",COUNTIF($H$7:H30,H47))</f>
        <v/>
      </c>
      <c r="L47" s="283"/>
    </row>
    <row r="48" spans="1:31">
      <c r="A48" s="185">
        <v>6</v>
      </c>
      <c r="B48" s="275" t="str">
        <f t="shared" si="14"/>
        <v/>
      </c>
      <c r="C48" s="276" t="str">
        <f t="shared" si="15"/>
        <v/>
      </c>
      <c r="D48" s="275" t="str">
        <f t="shared" si="9"/>
        <v/>
      </c>
      <c r="E48" s="287" t="str">
        <f t="shared" si="10"/>
        <v/>
      </c>
      <c r="F48" s="287" t="str">
        <f t="shared" si="11"/>
        <v/>
      </c>
      <c r="G48" s="277" t="str">
        <f t="shared" si="12"/>
        <v/>
      </c>
      <c r="H48" t="str">
        <f t="shared" si="16"/>
        <v/>
      </c>
      <c r="I48" s="268" t="str">
        <f>IF(H48="","",COUNTIF($H$7:H30,H48))</f>
        <v/>
      </c>
      <c r="L48" s="283"/>
    </row>
    <row r="49" spans="1:12">
      <c r="A49" s="185">
        <v>7</v>
      </c>
      <c r="B49" s="275" t="str">
        <f t="shared" si="14"/>
        <v/>
      </c>
      <c r="C49" s="276" t="str">
        <f t="shared" si="15"/>
        <v/>
      </c>
      <c r="D49" s="275" t="str">
        <f t="shared" si="9"/>
        <v/>
      </c>
      <c r="E49" s="287" t="str">
        <f t="shared" si="10"/>
        <v/>
      </c>
      <c r="F49" s="287" t="str">
        <f t="shared" si="11"/>
        <v/>
      </c>
      <c r="G49" s="277" t="str">
        <f t="shared" si="12"/>
        <v/>
      </c>
      <c r="H49" t="str">
        <f t="shared" si="16"/>
        <v/>
      </c>
      <c r="I49" s="268" t="str">
        <f>IF(H49="","",COUNTIF($H$7:H30,H49))</f>
        <v/>
      </c>
      <c r="L49" s="283"/>
    </row>
    <row r="50" spans="1:12">
      <c r="A50" s="185">
        <v>8</v>
      </c>
      <c r="B50" s="275" t="str">
        <f t="shared" si="14"/>
        <v/>
      </c>
      <c r="C50" s="276" t="str">
        <f t="shared" si="15"/>
        <v/>
      </c>
      <c r="D50" s="275" t="str">
        <f t="shared" si="9"/>
        <v/>
      </c>
      <c r="E50" s="287" t="str">
        <f t="shared" si="10"/>
        <v/>
      </c>
      <c r="F50" s="287" t="str">
        <f t="shared" si="11"/>
        <v/>
      </c>
      <c r="G50" s="277" t="str">
        <f t="shared" si="12"/>
        <v/>
      </c>
      <c r="H50" t="str">
        <f t="shared" si="16"/>
        <v/>
      </c>
      <c r="I50" s="268" t="str">
        <f>IF(H50="","",COUNTIF($H$7:H30,H50))</f>
        <v/>
      </c>
      <c r="L50" s="283"/>
    </row>
    <row r="51" spans="1:12">
      <c r="A51" s="185">
        <v>9</v>
      </c>
      <c r="B51" s="275" t="str">
        <f t="shared" si="14"/>
        <v/>
      </c>
      <c r="C51" s="276" t="str">
        <f t="shared" si="15"/>
        <v/>
      </c>
      <c r="D51" s="275" t="str">
        <f t="shared" si="9"/>
        <v/>
      </c>
      <c r="E51" s="287" t="str">
        <f t="shared" si="10"/>
        <v/>
      </c>
      <c r="F51" s="287" t="str">
        <f t="shared" si="11"/>
        <v/>
      </c>
      <c r="G51" s="277" t="str">
        <f t="shared" si="12"/>
        <v/>
      </c>
      <c r="H51" t="str">
        <f t="shared" si="16"/>
        <v/>
      </c>
      <c r="I51" s="268" t="str">
        <f>IF(H51="","",COUNTIF($H$7:H30,H51))</f>
        <v/>
      </c>
      <c r="L51" s="283"/>
    </row>
    <row r="52" spans="1:12">
      <c r="A52" s="185">
        <v>10</v>
      </c>
      <c r="B52" s="275" t="str">
        <f t="shared" si="14"/>
        <v/>
      </c>
      <c r="C52" s="276" t="str">
        <f t="shared" si="15"/>
        <v/>
      </c>
      <c r="D52" s="275" t="str">
        <f t="shared" si="9"/>
        <v/>
      </c>
      <c r="E52" s="287" t="str">
        <f t="shared" si="10"/>
        <v/>
      </c>
      <c r="F52" s="287" t="str">
        <f t="shared" si="11"/>
        <v/>
      </c>
      <c r="G52" s="277" t="str">
        <f t="shared" si="12"/>
        <v/>
      </c>
      <c r="H52" t="str">
        <f t="shared" si="16"/>
        <v/>
      </c>
      <c r="I52" s="268" t="str">
        <f>IF(H52="","",COUNTIF($H$7:H30,H52))</f>
        <v/>
      </c>
      <c r="L52" s="283"/>
    </row>
    <row r="53" spans="1:12">
      <c r="A53" s="185">
        <v>11</v>
      </c>
      <c r="B53" s="275" t="str">
        <f t="shared" si="14"/>
        <v/>
      </c>
      <c r="C53" s="276" t="str">
        <f t="shared" si="15"/>
        <v/>
      </c>
      <c r="D53" s="275" t="str">
        <f t="shared" si="9"/>
        <v/>
      </c>
      <c r="E53" s="275" t="str">
        <f t="shared" si="10"/>
        <v/>
      </c>
      <c r="F53" s="275" t="str">
        <f t="shared" si="11"/>
        <v/>
      </c>
      <c r="G53" s="277" t="str">
        <f t="shared" si="12"/>
        <v/>
      </c>
      <c r="H53" t="str">
        <f t="shared" si="16"/>
        <v/>
      </c>
      <c r="I53" s="268" t="str">
        <f>IF(H53="","",COUNTIF($H$7:H53,H53))</f>
        <v/>
      </c>
      <c r="L53" s="283"/>
    </row>
    <row r="54" spans="1:12">
      <c r="A54" s="185">
        <v>12</v>
      </c>
      <c r="B54" s="275" t="str">
        <f t="shared" si="14"/>
        <v/>
      </c>
      <c r="C54" s="276" t="str">
        <f t="shared" si="15"/>
        <v/>
      </c>
      <c r="D54" s="275" t="str">
        <f t="shared" si="9"/>
        <v/>
      </c>
      <c r="E54" s="275" t="str">
        <f t="shared" si="10"/>
        <v/>
      </c>
      <c r="F54" s="275" t="str">
        <f t="shared" si="11"/>
        <v/>
      </c>
      <c r="G54" s="277" t="str">
        <f t="shared" si="12"/>
        <v/>
      </c>
      <c r="H54" t="str">
        <f t="shared" si="16"/>
        <v/>
      </c>
      <c r="I54" s="268" t="str">
        <f>IF(H54="","",COUNTIF($H$7:H54,H54))</f>
        <v/>
      </c>
      <c r="L54" s="283"/>
    </row>
    <row r="55" spans="1:12">
      <c r="A55" s="185">
        <v>13</v>
      </c>
      <c r="B55" s="275" t="str">
        <f t="shared" si="14"/>
        <v/>
      </c>
      <c r="C55" s="276" t="str">
        <f t="shared" si="15"/>
        <v/>
      </c>
      <c r="D55" s="275" t="str">
        <f t="shared" si="9"/>
        <v/>
      </c>
      <c r="E55" s="275" t="str">
        <f t="shared" si="10"/>
        <v/>
      </c>
      <c r="F55" s="275" t="str">
        <f t="shared" si="11"/>
        <v/>
      </c>
      <c r="G55" s="277" t="str">
        <f t="shared" si="12"/>
        <v/>
      </c>
      <c r="H55" t="str">
        <f t="shared" si="16"/>
        <v/>
      </c>
      <c r="I55" s="268" t="str">
        <f>IF(H55="","",COUNTIF($H$7:H55,H55))</f>
        <v/>
      </c>
      <c r="L55" s="283"/>
    </row>
    <row r="56" spans="1:12">
      <c r="A56" s="185">
        <v>14</v>
      </c>
      <c r="B56" s="275" t="str">
        <f t="shared" si="14"/>
        <v/>
      </c>
      <c r="C56" s="276" t="str">
        <f t="shared" si="15"/>
        <v/>
      </c>
      <c r="D56" s="275" t="str">
        <f t="shared" si="9"/>
        <v/>
      </c>
      <c r="E56" s="275" t="str">
        <f t="shared" si="10"/>
        <v/>
      </c>
      <c r="F56" s="275" t="str">
        <f t="shared" si="11"/>
        <v/>
      </c>
      <c r="G56" s="277" t="str">
        <f t="shared" si="12"/>
        <v/>
      </c>
      <c r="H56" t="str">
        <f t="shared" si="16"/>
        <v/>
      </c>
      <c r="I56" s="268" t="str">
        <f>IF(H56="","",COUNTIF($H$7:H56,H56))</f>
        <v/>
      </c>
      <c r="L56" s="283"/>
    </row>
    <row r="57" spans="1:12">
      <c r="A57" s="185">
        <v>15</v>
      </c>
      <c r="B57" s="275" t="str">
        <f t="shared" si="14"/>
        <v/>
      </c>
      <c r="C57" s="276" t="str">
        <f t="shared" si="15"/>
        <v/>
      </c>
      <c r="D57" s="275" t="str">
        <f t="shared" si="9"/>
        <v/>
      </c>
      <c r="E57" s="275" t="str">
        <f t="shared" si="10"/>
        <v/>
      </c>
      <c r="F57" s="275" t="str">
        <f t="shared" si="11"/>
        <v/>
      </c>
      <c r="G57" s="277" t="str">
        <f t="shared" si="12"/>
        <v/>
      </c>
      <c r="H57" t="str">
        <f t="shared" si="16"/>
        <v/>
      </c>
      <c r="I57" s="268" t="str">
        <f>IF(H57="","",COUNTIF($H$7:H57,H57))</f>
        <v/>
      </c>
      <c r="L57" s="283"/>
    </row>
    <row r="58" spans="1:12">
      <c r="A58" s="185">
        <v>16</v>
      </c>
      <c r="B58" s="275" t="str">
        <f t="shared" si="14"/>
        <v/>
      </c>
      <c r="C58" s="276" t="str">
        <f t="shared" si="15"/>
        <v/>
      </c>
      <c r="D58" s="275" t="str">
        <f t="shared" si="9"/>
        <v/>
      </c>
      <c r="E58" s="275" t="str">
        <f t="shared" si="10"/>
        <v/>
      </c>
      <c r="F58" s="275" t="str">
        <f t="shared" si="11"/>
        <v/>
      </c>
      <c r="G58" s="277" t="str">
        <f t="shared" si="12"/>
        <v/>
      </c>
      <c r="H58" t="str">
        <f t="shared" si="16"/>
        <v/>
      </c>
      <c r="I58" s="268" t="str">
        <f>IF(H58="","",COUNTIF($H$7:H58,H58))</f>
        <v/>
      </c>
      <c r="L58" s="283"/>
    </row>
    <row r="59" spans="1:12">
      <c r="A59" s="185">
        <v>17</v>
      </c>
      <c r="B59" s="275" t="str">
        <f t="shared" si="14"/>
        <v/>
      </c>
      <c r="C59" s="276" t="str">
        <f t="shared" si="15"/>
        <v/>
      </c>
      <c r="D59" s="275" t="str">
        <f t="shared" si="9"/>
        <v/>
      </c>
      <c r="E59" s="275" t="str">
        <f t="shared" si="10"/>
        <v/>
      </c>
      <c r="F59" s="275" t="str">
        <f t="shared" si="11"/>
        <v/>
      </c>
      <c r="G59" s="277" t="str">
        <f t="shared" si="12"/>
        <v/>
      </c>
      <c r="H59" t="str">
        <f t="shared" si="16"/>
        <v/>
      </c>
      <c r="I59" s="268" t="str">
        <f>IF(H59="","",COUNTIF($H$7:H59,H59))</f>
        <v/>
      </c>
      <c r="L59" s="283"/>
    </row>
  </sheetData>
  <sortState xmlns:xlrd2="http://schemas.microsoft.com/office/spreadsheetml/2017/richdata2" ref="A7:AA15">
    <sortCondition ref="G7:G15"/>
  </sortState>
  <conditionalFormatting sqref="H7:H30 H53:H59">
    <cfRule type="expression" dxfId="4" priority="1">
      <formula>COUNTIF($H$7:H7,H7)&gt;1</formula>
    </cfRule>
  </conditionalFormatting>
  <conditionalFormatting sqref="H31:H52">
    <cfRule type="expression" dxfId="3" priority="2">
      <formula>COUNTIF($H$7:H30,H31)&gt;1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3"/>
  <dimension ref="A1:BF413"/>
  <sheetViews>
    <sheetView topLeftCell="AA240" zoomScale="85" zoomScaleNormal="85" workbookViewId="0">
      <selection activeCell="AA213" sqref="AA213:AB260"/>
    </sheetView>
  </sheetViews>
  <sheetFormatPr defaultRowHeight="12.75"/>
  <cols>
    <col min="1" max="3" width="14.140625" customWidth="1"/>
    <col min="4" max="4" width="14.140625" style="18" customWidth="1"/>
    <col min="5" max="9" width="14.140625" customWidth="1"/>
    <col min="10" max="10" width="9.140625" customWidth="1"/>
    <col min="11" max="12" width="9.140625" style="44" customWidth="1"/>
    <col min="13" max="13" width="9.140625" customWidth="1"/>
    <col min="14" max="15" width="14.140625" customWidth="1"/>
    <col min="16" max="16" width="9.140625" style="61" customWidth="1"/>
    <col min="17" max="17" width="9.140625" style="44" customWidth="1"/>
    <col min="18" max="23" width="9.140625" customWidth="1"/>
    <col min="24" max="24" width="9.140625" style="337" customWidth="1"/>
    <col min="25" max="25" width="9.140625" customWidth="1"/>
    <col min="26" max="26" width="21" customWidth="1"/>
    <col min="27" max="27" width="12.42578125" customWidth="1"/>
    <col min="28" max="28" width="9.140625" customWidth="1"/>
    <col min="29" max="29" width="9" customWidth="1"/>
    <col min="30" max="30" width="9.85546875" customWidth="1"/>
    <col min="31" max="35" width="9.140625" customWidth="1"/>
    <col min="39" max="39" width="10.85546875" customWidth="1"/>
    <col min="40" max="40" width="12" customWidth="1"/>
    <col min="53" max="53" width="9.140625" style="2"/>
  </cols>
  <sheetData>
    <row r="1" spans="1:58" ht="31.5">
      <c r="A1" s="32" t="s">
        <v>27</v>
      </c>
      <c r="B1" s="32" t="s">
        <v>0</v>
      </c>
      <c r="C1" s="32" t="s">
        <v>1</v>
      </c>
      <c r="D1" s="38" t="s">
        <v>28</v>
      </c>
      <c r="E1" s="32" t="s">
        <v>27</v>
      </c>
      <c r="F1" s="32" t="s">
        <v>3</v>
      </c>
      <c r="G1" s="32" t="s">
        <v>4</v>
      </c>
      <c r="H1" s="32" t="s">
        <v>5</v>
      </c>
      <c r="I1" s="32" t="s">
        <v>27</v>
      </c>
      <c r="N1" s="32" t="s">
        <v>4</v>
      </c>
      <c r="O1" s="32" t="s">
        <v>27</v>
      </c>
      <c r="BA1" s="2">
        <f>BA3+BA4</f>
        <v>36.5</v>
      </c>
    </row>
    <row r="2" spans="1:58" ht="31.5">
      <c r="A2" s="33" t="s">
        <v>29</v>
      </c>
      <c r="B2" s="33" t="s">
        <v>30</v>
      </c>
      <c r="C2" s="33" t="s">
        <v>31</v>
      </c>
      <c r="D2" s="39" t="s">
        <v>32</v>
      </c>
      <c r="E2" s="33" t="s">
        <v>29</v>
      </c>
      <c r="F2" s="33" t="s">
        <v>33</v>
      </c>
      <c r="G2" s="33" t="s">
        <v>34</v>
      </c>
      <c r="H2" s="33" t="s">
        <v>35</v>
      </c>
      <c r="I2" s="33" t="s">
        <v>29</v>
      </c>
      <c r="K2" s="16" t="s">
        <v>6</v>
      </c>
      <c r="L2" s="47">
        <v>1.1574074074074073E-7</v>
      </c>
      <c r="N2" t="s">
        <v>34</v>
      </c>
      <c r="O2" t="s">
        <v>820</v>
      </c>
      <c r="T2">
        <v>0.1</v>
      </c>
      <c r="U2">
        <v>0</v>
      </c>
      <c r="Z2" t="s">
        <v>819</v>
      </c>
      <c r="AA2" t="s">
        <v>820</v>
      </c>
      <c r="AC2" t="s">
        <v>819</v>
      </c>
      <c r="AD2" t="s">
        <v>820</v>
      </c>
      <c r="AG2" t="s">
        <v>821</v>
      </c>
      <c r="AH2" t="s">
        <v>14</v>
      </c>
      <c r="AJ2" t="s">
        <v>822</v>
      </c>
      <c r="AN2" t="s">
        <v>823</v>
      </c>
      <c r="AS2" t="s">
        <v>821</v>
      </c>
      <c r="AT2" t="s">
        <v>14</v>
      </c>
      <c r="AV2" t="s">
        <v>824</v>
      </c>
      <c r="BA2" s="2" t="s">
        <v>35</v>
      </c>
      <c r="BB2" t="s">
        <v>29</v>
      </c>
      <c r="BE2" t="s">
        <v>826</v>
      </c>
      <c r="BF2" t="s">
        <v>14</v>
      </c>
    </row>
    <row r="3" spans="1:58" ht="15.75">
      <c r="A3" s="34">
        <v>200</v>
      </c>
      <c r="B3" s="35">
        <v>6.91</v>
      </c>
      <c r="C3" s="35">
        <v>6.6</v>
      </c>
      <c r="D3" s="40">
        <v>3.2199074074074074E-3</v>
      </c>
      <c r="E3" s="34">
        <v>1</v>
      </c>
      <c r="F3" s="35">
        <v>2.06</v>
      </c>
      <c r="G3" s="35">
        <v>7.12</v>
      </c>
      <c r="H3" s="35">
        <v>104</v>
      </c>
      <c r="I3" s="34">
        <v>200</v>
      </c>
      <c r="K3" s="45">
        <v>1.7627314814814814E-3</v>
      </c>
      <c r="L3" s="45">
        <f>K3</f>
        <v>1.7627314814814814E-3</v>
      </c>
      <c r="M3" s="34">
        <v>200</v>
      </c>
      <c r="N3">
        <v>7.12</v>
      </c>
      <c r="O3">
        <v>200</v>
      </c>
      <c r="P3" s="66">
        <v>2</v>
      </c>
      <c r="Q3" s="45"/>
      <c r="R3" s="34">
        <v>0</v>
      </c>
      <c r="T3" s="35">
        <v>0.8</v>
      </c>
      <c r="U3" s="34">
        <v>1</v>
      </c>
      <c r="Z3">
        <v>7.1</v>
      </c>
      <c r="AA3">
        <v>200</v>
      </c>
      <c r="AC3">
        <v>7.1</v>
      </c>
      <c r="AD3">
        <v>200</v>
      </c>
      <c r="AG3" s="35">
        <v>6.6</v>
      </c>
      <c r="AH3" s="34">
        <v>200</v>
      </c>
      <c r="AM3" t="s">
        <v>825</v>
      </c>
      <c r="AN3" t="s">
        <v>27</v>
      </c>
      <c r="AS3" s="35">
        <v>6.6</v>
      </c>
      <c r="AT3" s="34">
        <v>200</v>
      </c>
      <c r="BA3" s="385">
        <v>18</v>
      </c>
      <c r="BB3">
        <v>1</v>
      </c>
      <c r="BE3" s="266">
        <f>BB3+0</f>
        <v>1</v>
      </c>
      <c r="BF3" s="380">
        <v>1</v>
      </c>
    </row>
    <row r="4" spans="1:58" ht="15.75">
      <c r="A4" s="34">
        <v>199</v>
      </c>
      <c r="B4" s="35">
        <v>6.92</v>
      </c>
      <c r="C4" s="35"/>
      <c r="D4" s="40">
        <v>3.1990740740740742E-3</v>
      </c>
      <c r="E4" s="34">
        <v>2</v>
      </c>
      <c r="F4" s="35"/>
      <c r="G4" s="35">
        <v>7.11</v>
      </c>
      <c r="H4" s="35"/>
      <c r="I4" s="34">
        <v>199</v>
      </c>
      <c r="K4" s="45">
        <v>1.7667824074074072E-3</v>
      </c>
      <c r="L4" s="17">
        <f>K3+L$2</f>
        <v>1.7628472222222223E-3</v>
      </c>
      <c r="M4" s="34">
        <v>199</v>
      </c>
      <c r="N4">
        <v>7.11</v>
      </c>
      <c r="O4">
        <v>199</v>
      </c>
      <c r="P4" s="66">
        <v>18</v>
      </c>
      <c r="Q4" s="45"/>
      <c r="R4" s="34">
        <v>1</v>
      </c>
      <c r="T4" s="35">
        <v>0.83</v>
      </c>
      <c r="U4" s="34">
        <v>2</v>
      </c>
      <c r="AA4">
        <v>199</v>
      </c>
      <c r="AC4">
        <v>7.2</v>
      </c>
      <c r="AD4">
        <v>195</v>
      </c>
      <c r="AG4" s="35"/>
      <c r="AH4" s="34">
        <v>199</v>
      </c>
      <c r="AS4" s="35"/>
      <c r="AT4" s="34">
        <v>199</v>
      </c>
      <c r="BA4" s="385">
        <v>18.5</v>
      </c>
      <c r="BB4">
        <v>2</v>
      </c>
      <c r="BE4" s="266">
        <f t="shared" ref="BE4:BE67" si="0">BB4+0</f>
        <v>2</v>
      </c>
      <c r="BF4" s="382">
        <v>2</v>
      </c>
    </row>
    <row r="5" spans="1:58" ht="15.75">
      <c r="A5" s="34">
        <v>198</v>
      </c>
      <c r="B5" s="35">
        <v>6.93</v>
      </c>
      <c r="C5" s="35"/>
      <c r="D5" s="40">
        <v>3.1782407407407402E-3</v>
      </c>
      <c r="E5" s="34">
        <v>3</v>
      </c>
      <c r="F5" s="35">
        <v>2.0499999999999998</v>
      </c>
      <c r="G5" s="35">
        <v>7.09</v>
      </c>
      <c r="H5" s="35">
        <v>103.5</v>
      </c>
      <c r="I5" s="34">
        <v>198</v>
      </c>
      <c r="K5" s="45">
        <v>1.7685185185185184E-3</v>
      </c>
      <c r="L5" s="17">
        <f t="shared" ref="L5:L68" si="1">K4+L$2</f>
        <v>1.7668981481481481E-3</v>
      </c>
      <c r="M5" s="34">
        <v>198</v>
      </c>
      <c r="N5">
        <v>7.09</v>
      </c>
      <c r="O5">
        <v>198</v>
      </c>
      <c r="P5" s="66">
        <v>18.5</v>
      </c>
      <c r="Q5" s="45"/>
      <c r="R5" s="34">
        <v>2</v>
      </c>
      <c r="T5" s="35">
        <v>0.85</v>
      </c>
      <c r="U5" s="34">
        <v>3</v>
      </c>
      <c r="AA5">
        <v>198</v>
      </c>
      <c r="AC5">
        <v>7.3</v>
      </c>
      <c r="AD5">
        <v>187</v>
      </c>
      <c r="AG5" s="35"/>
      <c r="AH5" s="34">
        <v>198</v>
      </c>
      <c r="AJ5" t="s">
        <v>34</v>
      </c>
      <c r="AK5" t="s">
        <v>820</v>
      </c>
      <c r="AM5" t="s">
        <v>34</v>
      </c>
      <c r="AN5" t="s">
        <v>820</v>
      </c>
      <c r="AS5" s="35"/>
      <c r="AT5" s="34">
        <v>198</v>
      </c>
      <c r="BA5" s="385">
        <v>19</v>
      </c>
      <c r="BB5">
        <v>3</v>
      </c>
      <c r="BE5" s="266">
        <f t="shared" si="0"/>
        <v>3</v>
      </c>
      <c r="BF5" s="380">
        <v>3</v>
      </c>
    </row>
    <row r="6" spans="1:58" ht="15.75">
      <c r="A6" s="34">
        <v>197</v>
      </c>
      <c r="B6" s="35">
        <v>6.94</v>
      </c>
      <c r="C6" s="35"/>
      <c r="D6" s="40">
        <v>3.1574074074074074E-3</v>
      </c>
      <c r="E6" s="34">
        <v>4</v>
      </c>
      <c r="F6" s="35"/>
      <c r="G6" s="35">
        <v>7.08</v>
      </c>
      <c r="H6" s="35"/>
      <c r="I6" s="34">
        <v>197</v>
      </c>
      <c r="K6" s="45">
        <v>1.7714120370370368E-3</v>
      </c>
      <c r="L6" s="17">
        <f t="shared" si="1"/>
        <v>1.7686342592592593E-3</v>
      </c>
      <c r="M6" s="34">
        <v>197</v>
      </c>
      <c r="N6">
        <v>7.08</v>
      </c>
      <c r="O6">
        <v>197</v>
      </c>
      <c r="P6" s="66">
        <v>19</v>
      </c>
      <c r="Q6" s="45"/>
      <c r="R6" s="34">
        <v>3</v>
      </c>
      <c r="T6" s="35">
        <v>0.87</v>
      </c>
      <c r="U6" s="34">
        <v>4</v>
      </c>
      <c r="AA6">
        <v>197</v>
      </c>
      <c r="AC6">
        <v>7.4</v>
      </c>
      <c r="AD6">
        <v>180</v>
      </c>
      <c r="AG6" s="35"/>
      <c r="AH6" s="34">
        <v>197</v>
      </c>
      <c r="AJ6">
        <v>7.12</v>
      </c>
      <c r="AK6">
        <v>200</v>
      </c>
      <c r="AM6">
        <v>2.1</v>
      </c>
      <c r="AN6">
        <v>1</v>
      </c>
      <c r="AS6" s="35"/>
      <c r="AT6" s="34">
        <v>197</v>
      </c>
      <c r="BA6" s="385">
        <v>19.5</v>
      </c>
      <c r="BB6">
        <v>4</v>
      </c>
      <c r="BE6" s="266">
        <f t="shared" si="0"/>
        <v>4</v>
      </c>
      <c r="BF6" s="382">
        <v>4</v>
      </c>
    </row>
    <row r="7" spans="1:58" ht="15.75">
      <c r="A7" s="34">
        <v>196</v>
      </c>
      <c r="B7" s="35">
        <v>6.95</v>
      </c>
      <c r="C7" s="35"/>
      <c r="D7" s="40">
        <v>3.1365740740740742E-3</v>
      </c>
      <c r="E7" s="34">
        <v>5</v>
      </c>
      <c r="F7" s="35">
        <v>2.04</v>
      </c>
      <c r="G7" s="35">
        <v>7.06</v>
      </c>
      <c r="H7" s="35">
        <v>103</v>
      </c>
      <c r="I7" s="34">
        <v>196</v>
      </c>
      <c r="K7" s="45">
        <v>1.7743055555555552E-3</v>
      </c>
      <c r="L7" s="17">
        <f t="shared" si="1"/>
        <v>1.7715277777777777E-3</v>
      </c>
      <c r="M7" s="34">
        <v>196</v>
      </c>
      <c r="N7">
        <v>7.06</v>
      </c>
      <c r="O7">
        <v>196</v>
      </c>
      <c r="P7" s="66">
        <v>19.5</v>
      </c>
      <c r="Q7" s="45"/>
      <c r="R7" s="34">
        <v>4</v>
      </c>
      <c r="T7" s="35">
        <v>0.89</v>
      </c>
      <c r="U7" s="34">
        <v>5</v>
      </c>
      <c r="AA7">
        <v>196</v>
      </c>
      <c r="AC7">
        <v>7.5</v>
      </c>
      <c r="AD7">
        <v>170</v>
      </c>
      <c r="AG7" s="35"/>
      <c r="AH7" s="34">
        <v>196</v>
      </c>
      <c r="AJ7">
        <v>7.11</v>
      </c>
      <c r="AK7">
        <v>199</v>
      </c>
      <c r="AM7">
        <v>2.25</v>
      </c>
      <c r="AN7">
        <v>2</v>
      </c>
      <c r="AS7" s="35"/>
      <c r="AT7" s="34">
        <v>196</v>
      </c>
      <c r="BA7" s="385">
        <v>20</v>
      </c>
      <c r="BB7">
        <v>5</v>
      </c>
      <c r="BE7" s="266">
        <f t="shared" si="0"/>
        <v>5</v>
      </c>
      <c r="BF7" s="380">
        <v>5</v>
      </c>
    </row>
    <row r="8" spans="1:58" ht="15.75">
      <c r="A8" s="34">
        <v>195</v>
      </c>
      <c r="B8" s="35"/>
      <c r="C8" s="35">
        <v>6.7</v>
      </c>
      <c r="D8" s="41">
        <v>3.1157407407407405E-3</v>
      </c>
      <c r="E8" s="34">
        <v>6</v>
      </c>
      <c r="F8" s="35"/>
      <c r="G8" s="35">
        <v>7.05</v>
      </c>
      <c r="H8" s="35"/>
      <c r="I8" s="34">
        <v>195</v>
      </c>
      <c r="K8" s="45">
        <v>1.7771990740740741E-3</v>
      </c>
      <c r="L8" s="17">
        <f t="shared" si="1"/>
        <v>1.7744212962962961E-3</v>
      </c>
      <c r="M8" s="34">
        <v>195</v>
      </c>
      <c r="N8">
        <v>7.05</v>
      </c>
      <c r="O8">
        <v>195</v>
      </c>
      <c r="P8" s="66">
        <v>20</v>
      </c>
      <c r="Q8" s="45"/>
      <c r="R8" s="34">
        <v>5</v>
      </c>
      <c r="T8" s="35">
        <v>0.91</v>
      </c>
      <c r="U8" s="34">
        <v>6</v>
      </c>
      <c r="Z8">
        <v>7.2</v>
      </c>
      <c r="AA8">
        <v>195</v>
      </c>
      <c r="AC8">
        <v>7.6</v>
      </c>
      <c r="AD8">
        <v>160</v>
      </c>
      <c r="AG8" s="35">
        <v>6.7</v>
      </c>
      <c r="AH8" s="34">
        <v>195</v>
      </c>
      <c r="AJ8">
        <v>7.09</v>
      </c>
      <c r="AK8">
        <v>198</v>
      </c>
      <c r="AM8">
        <v>2.4</v>
      </c>
      <c r="AN8">
        <v>3</v>
      </c>
      <c r="AS8" s="35">
        <v>6.7</v>
      </c>
      <c r="AT8" s="34">
        <v>195</v>
      </c>
      <c r="BA8" s="385">
        <v>20.5</v>
      </c>
      <c r="BB8">
        <v>6</v>
      </c>
      <c r="BE8" s="266">
        <f t="shared" si="0"/>
        <v>6</v>
      </c>
      <c r="BF8" s="382">
        <v>6</v>
      </c>
    </row>
    <row r="9" spans="1:58" ht="15.75">
      <c r="A9" s="34">
        <v>194</v>
      </c>
      <c r="B9" s="35">
        <v>6.96</v>
      </c>
      <c r="C9" s="35"/>
      <c r="D9" s="40">
        <v>3.0949074074074078E-3</v>
      </c>
      <c r="E9" s="34">
        <v>7</v>
      </c>
      <c r="F9" s="35">
        <v>2.0299999999999998</v>
      </c>
      <c r="G9" s="35">
        <v>7.03</v>
      </c>
      <c r="H9" s="35">
        <v>102.5</v>
      </c>
      <c r="I9" s="34">
        <v>194</v>
      </c>
      <c r="K9" s="45">
        <v>1.7800925925925927E-3</v>
      </c>
      <c r="L9" s="17">
        <f t="shared" si="1"/>
        <v>1.7773148148148149E-3</v>
      </c>
      <c r="M9" s="34">
        <v>194</v>
      </c>
      <c r="N9">
        <v>7.03</v>
      </c>
      <c r="O9">
        <v>194</v>
      </c>
      <c r="P9" s="66">
        <v>20.5</v>
      </c>
      <c r="Q9" s="45"/>
      <c r="R9" s="34">
        <v>6</v>
      </c>
      <c r="T9" s="35">
        <v>0.93</v>
      </c>
      <c r="U9" s="34">
        <v>7</v>
      </c>
      <c r="AA9">
        <v>194</v>
      </c>
      <c r="AC9">
        <v>7.7</v>
      </c>
      <c r="AD9">
        <v>150</v>
      </c>
      <c r="AG9" s="35"/>
      <c r="AH9" s="34">
        <v>194</v>
      </c>
      <c r="AJ9">
        <v>7.08</v>
      </c>
      <c r="AK9">
        <v>197</v>
      </c>
      <c r="AM9">
        <v>2.5</v>
      </c>
      <c r="AN9">
        <v>4</v>
      </c>
      <c r="AS9" s="35"/>
      <c r="AT9" s="34">
        <v>194</v>
      </c>
      <c r="BA9" s="385">
        <v>21</v>
      </c>
      <c r="BB9">
        <v>7</v>
      </c>
      <c r="BE9" s="266">
        <f t="shared" si="0"/>
        <v>7</v>
      </c>
      <c r="BF9" s="380">
        <v>7</v>
      </c>
    </row>
    <row r="10" spans="1:58" ht="15.75">
      <c r="A10" s="34">
        <v>193</v>
      </c>
      <c r="B10" s="35">
        <v>6.97</v>
      </c>
      <c r="C10" s="35"/>
      <c r="D10" s="40">
        <v>3.0856481481481481E-3</v>
      </c>
      <c r="E10" s="34">
        <v>8</v>
      </c>
      <c r="F10" s="35"/>
      <c r="G10" s="35">
        <v>7.01</v>
      </c>
      <c r="H10" s="35"/>
      <c r="I10" s="34">
        <v>193</v>
      </c>
      <c r="K10" s="45">
        <v>1.7829861111111111E-3</v>
      </c>
      <c r="L10" s="17">
        <f t="shared" si="1"/>
        <v>1.7802083333333335E-3</v>
      </c>
      <c r="M10" s="34">
        <v>193</v>
      </c>
      <c r="N10">
        <v>7.01</v>
      </c>
      <c r="O10">
        <v>193</v>
      </c>
      <c r="P10" s="66">
        <v>21</v>
      </c>
      <c r="Q10" s="45"/>
      <c r="R10" s="34">
        <v>7</v>
      </c>
      <c r="T10" s="35">
        <v>0.95</v>
      </c>
      <c r="U10" s="34">
        <v>8</v>
      </c>
      <c r="AA10">
        <v>193</v>
      </c>
      <c r="AC10">
        <v>7.8</v>
      </c>
      <c r="AD10">
        <v>140</v>
      </c>
      <c r="AG10" s="35"/>
      <c r="AH10" s="34">
        <v>193</v>
      </c>
      <c r="AJ10">
        <v>7.06</v>
      </c>
      <c r="AK10">
        <v>196</v>
      </c>
      <c r="AM10">
        <v>2.6</v>
      </c>
      <c r="AN10">
        <v>5</v>
      </c>
      <c r="AS10" s="35"/>
      <c r="AT10" s="34">
        <v>193</v>
      </c>
      <c r="BA10" s="385">
        <v>21.5</v>
      </c>
      <c r="BB10">
        <v>8</v>
      </c>
      <c r="BE10" s="266">
        <f t="shared" si="0"/>
        <v>8</v>
      </c>
      <c r="BF10" s="382">
        <v>8</v>
      </c>
    </row>
    <row r="11" spans="1:58" ht="15.75">
      <c r="A11" s="34">
        <v>192</v>
      </c>
      <c r="B11" s="35">
        <v>6.98</v>
      </c>
      <c r="C11" s="35"/>
      <c r="D11" s="40">
        <v>3.0648148148148149E-3</v>
      </c>
      <c r="E11" s="34">
        <v>9</v>
      </c>
      <c r="F11" s="35">
        <v>2.02</v>
      </c>
      <c r="G11" s="35">
        <v>7</v>
      </c>
      <c r="H11" s="35">
        <v>102</v>
      </c>
      <c r="I11" s="34">
        <v>192</v>
      </c>
      <c r="K11" s="45">
        <v>1.7858796296296297E-3</v>
      </c>
      <c r="L11" s="17">
        <f t="shared" si="1"/>
        <v>1.7831018518518519E-3</v>
      </c>
      <c r="M11" s="34">
        <v>192</v>
      </c>
      <c r="N11">
        <v>7</v>
      </c>
      <c r="O11">
        <v>192</v>
      </c>
      <c r="P11" s="66">
        <v>21.5</v>
      </c>
      <c r="Q11" s="45"/>
      <c r="R11" s="34">
        <v>8</v>
      </c>
      <c r="T11" s="35">
        <v>0.97</v>
      </c>
      <c r="U11" s="34">
        <v>9</v>
      </c>
      <c r="AA11">
        <v>192</v>
      </c>
      <c r="AC11">
        <v>7.9</v>
      </c>
      <c r="AD11">
        <v>133</v>
      </c>
      <c r="AG11" s="35"/>
      <c r="AH11" s="34">
        <v>192</v>
      </c>
      <c r="AJ11">
        <v>7.05</v>
      </c>
      <c r="AK11">
        <v>195</v>
      </c>
      <c r="AM11">
        <v>2.68</v>
      </c>
      <c r="AN11">
        <v>6</v>
      </c>
      <c r="AS11" s="35"/>
      <c r="AT11" s="34">
        <v>192</v>
      </c>
      <c r="BA11" s="385">
        <v>22</v>
      </c>
      <c r="BB11">
        <v>9</v>
      </c>
      <c r="BE11" s="266">
        <f t="shared" si="0"/>
        <v>9</v>
      </c>
      <c r="BF11" s="380">
        <v>9</v>
      </c>
    </row>
    <row r="12" spans="1:58" ht="15.75">
      <c r="A12" s="34">
        <v>191</v>
      </c>
      <c r="B12" s="35">
        <v>6.99</v>
      </c>
      <c r="C12" s="35"/>
      <c r="D12" s="40">
        <v>3.0439814814814821E-3</v>
      </c>
      <c r="E12" s="34">
        <v>10</v>
      </c>
      <c r="F12" s="35"/>
      <c r="G12" s="35">
        <v>6.98</v>
      </c>
      <c r="H12" s="35"/>
      <c r="I12" s="34">
        <v>191</v>
      </c>
      <c r="K12" s="45">
        <v>1.7887731481481481E-3</v>
      </c>
      <c r="L12" s="17">
        <f t="shared" si="1"/>
        <v>1.7859953703703705E-3</v>
      </c>
      <c r="M12" s="34">
        <v>191</v>
      </c>
      <c r="N12">
        <v>6.98</v>
      </c>
      <c r="O12">
        <v>191</v>
      </c>
      <c r="P12" s="66">
        <v>22</v>
      </c>
      <c r="Q12" s="45"/>
      <c r="R12" s="34">
        <v>9</v>
      </c>
      <c r="T12" s="35">
        <v>0.98</v>
      </c>
      <c r="U12" s="34">
        <v>10</v>
      </c>
      <c r="AA12">
        <v>191</v>
      </c>
      <c r="AC12">
        <v>8</v>
      </c>
      <c r="AD12">
        <v>124</v>
      </c>
      <c r="AG12" s="35"/>
      <c r="AH12" s="34">
        <v>191</v>
      </c>
      <c r="AJ12">
        <v>7.03</v>
      </c>
      <c r="AK12">
        <v>194</v>
      </c>
      <c r="AM12">
        <v>2.76</v>
      </c>
      <c r="AN12">
        <v>7</v>
      </c>
      <c r="AS12" s="35"/>
      <c r="AT12" s="34">
        <v>191</v>
      </c>
      <c r="BA12" s="385">
        <v>22.5</v>
      </c>
      <c r="BB12">
        <v>10</v>
      </c>
      <c r="BE12" s="266">
        <f t="shared" si="0"/>
        <v>10</v>
      </c>
      <c r="BF12" s="382">
        <v>10</v>
      </c>
    </row>
    <row r="13" spans="1:58" ht="15.75">
      <c r="A13" s="34">
        <v>190</v>
      </c>
      <c r="B13" s="35"/>
      <c r="C13" s="35"/>
      <c r="D13" s="40">
        <v>3.0231481481481481E-3</v>
      </c>
      <c r="E13" s="34">
        <v>11</v>
      </c>
      <c r="F13" s="35">
        <v>2.0099999999999998</v>
      </c>
      <c r="G13" s="35">
        <v>6.97</v>
      </c>
      <c r="H13" s="35">
        <v>101.5</v>
      </c>
      <c r="I13" s="34">
        <v>190</v>
      </c>
      <c r="K13" s="45">
        <v>1.7916666666666669E-3</v>
      </c>
      <c r="L13" s="17">
        <f t="shared" si="1"/>
        <v>1.7888888888888889E-3</v>
      </c>
      <c r="M13" s="34">
        <v>190</v>
      </c>
      <c r="N13">
        <v>6.97</v>
      </c>
      <c r="O13">
        <v>190</v>
      </c>
      <c r="P13" s="66">
        <v>22.5</v>
      </c>
      <c r="Q13" s="45"/>
      <c r="R13" s="34">
        <v>10</v>
      </c>
      <c r="T13" s="35">
        <v>0.99</v>
      </c>
      <c r="U13" s="34">
        <v>11</v>
      </c>
      <c r="AA13">
        <v>190</v>
      </c>
      <c r="AC13">
        <v>8.1</v>
      </c>
      <c r="AD13">
        <v>114</v>
      </c>
      <c r="AG13" s="35"/>
      <c r="AH13" s="34">
        <v>190</v>
      </c>
      <c r="AJ13">
        <v>7.01</v>
      </c>
      <c r="AK13">
        <v>193</v>
      </c>
      <c r="AM13">
        <v>2.83</v>
      </c>
      <c r="AN13">
        <v>8</v>
      </c>
      <c r="AS13" s="35"/>
      <c r="AT13" s="34">
        <v>190</v>
      </c>
      <c r="BA13" s="385">
        <v>23</v>
      </c>
      <c r="BB13">
        <v>11</v>
      </c>
      <c r="BE13" s="266">
        <f t="shared" si="0"/>
        <v>11</v>
      </c>
      <c r="BF13" s="380">
        <v>11</v>
      </c>
    </row>
    <row r="14" spans="1:58" ht="15.75">
      <c r="A14" s="34">
        <v>189</v>
      </c>
      <c r="B14" s="35">
        <v>7</v>
      </c>
      <c r="C14" s="35"/>
      <c r="D14" s="40">
        <v>3.0023148148148149E-3</v>
      </c>
      <c r="E14" s="34">
        <v>12</v>
      </c>
      <c r="F14" s="35"/>
      <c r="G14" s="35">
        <v>6.95</v>
      </c>
      <c r="H14" s="35"/>
      <c r="I14" s="34">
        <v>189</v>
      </c>
      <c r="K14" s="45">
        <v>1.7945601851851853E-3</v>
      </c>
      <c r="L14" s="17">
        <f t="shared" si="1"/>
        <v>1.7917824074074077E-3</v>
      </c>
      <c r="M14" s="34">
        <v>189</v>
      </c>
      <c r="N14">
        <v>6.95</v>
      </c>
      <c r="O14">
        <v>189</v>
      </c>
      <c r="P14" s="66">
        <v>23</v>
      </c>
      <c r="Q14" s="45"/>
      <c r="R14" s="34">
        <v>11</v>
      </c>
      <c r="T14" s="35">
        <v>1</v>
      </c>
      <c r="U14" s="34">
        <v>12</v>
      </c>
      <c r="AA14">
        <v>189</v>
      </c>
      <c r="AC14">
        <v>8.1999999999999993</v>
      </c>
      <c r="AD14">
        <v>104</v>
      </c>
      <c r="AG14" s="35"/>
      <c r="AH14" s="34">
        <v>189</v>
      </c>
      <c r="AJ14">
        <v>7</v>
      </c>
      <c r="AK14">
        <v>192</v>
      </c>
      <c r="AM14">
        <v>2.9</v>
      </c>
      <c r="AN14">
        <v>9</v>
      </c>
      <c r="AS14" s="35"/>
      <c r="AT14" s="34">
        <v>189</v>
      </c>
      <c r="BA14" s="385">
        <v>23.5</v>
      </c>
      <c r="BB14">
        <v>12</v>
      </c>
      <c r="BE14" s="266">
        <f t="shared" si="0"/>
        <v>12</v>
      </c>
      <c r="BF14" s="382">
        <v>12</v>
      </c>
    </row>
    <row r="15" spans="1:58" ht="15.75">
      <c r="A15" s="34">
        <v>188</v>
      </c>
      <c r="B15" s="35">
        <v>7.01</v>
      </c>
      <c r="C15" s="35"/>
      <c r="D15" s="40">
        <v>2.9814814814814812E-3</v>
      </c>
      <c r="E15" s="34">
        <v>13</v>
      </c>
      <c r="F15" s="35">
        <v>2</v>
      </c>
      <c r="G15" s="35">
        <v>6.94</v>
      </c>
      <c r="H15" s="35">
        <v>101</v>
      </c>
      <c r="I15" s="34">
        <v>188</v>
      </c>
      <c r="K15" s="45">
        <v>1.7974537037037037E-3</v>
      </c>
      <c r="L15" s="17">
        <f t="shared" si="1"/>
        <v>1.7946759259259261E-3</v>
      </c>
      <c r="M15" s="34">
        <v>188</v>
      </c>
      <c r="N15">
        <v>6.94</v>
      </c>
      <c r="O15">
        <v>188</v>
      </c>
      <c r="P15" s="66">
        <v>23.5</v>
      </c>
      <c r="Q15" s="45"/>
      <c r="R15" s="34">
        <v>12</v>
      </c>
      <c r="T15" s="35">
        <v>1.01</v>
      </c>
      <c r="U15" s="34">
        <v>13</v>
      </c>
      <c r="AA15">
        <v>188</v>
      </c>
      <c r="AC15">
        <v>8.3000000000000007</v>
      </c>
      <c r="AD15">
        <v>97</v>
      </c>
      <c r="AG15" s="35"/>
      <c r="AH15" s="34">
        <v>188</v>
      </c>
      <c r="AJ15">
        <v>6.98</v>
      </c>
      <c r="AK15">
        <v>191</v>
      </c>
      <c r="AM15">
        <v>2.97</v>
      </c>
      <c r="AN15">
        <v>10</v>
      </c>
      <c r="AS15" s="35"/>
      <c r="AT15" s="34">
        <v>188</v>
      </c>
      <c r="BA15" s="385">
        <v>24</v>
      </c>
      <c r="BB15">
        <v>13</v>
      </c>
      <c r="BE15" s="266">
        <f t="shared" si="0"/>
        <v>13</v>
      </c>
      <c r="BF15" s="380">
        <v>13</v>
      </c>
    </row>
    <row r="16" spans="1:58" ht="15.75">
      <c r="A16" s="34">
        <v>187</v>
      </c>
      <c r="B16" s="35">
        <v>7.02</v>
      </c>
      <c r="C16" s="35"/>
      <c r="D16" s="40">
        <v>2.9606481481481484E-3</v>
      </c>
      <c r="E16" s="34">
        <v>14</v>
      </c>
      <c r="F16" s="35">
        <v>1.99</v>
      </c>
      <c r="G16" s="35">
        <v>6.92</v>
      </c>
      <c r="H16" s="35"/>
      <c r="I16" s="34">
        <v>187</v>
      </c>
      <c r="K16" s="45">
        <v>1.8003472222222221E-3</v>
      </c>
      <c r="L16" s="17">
        <f t="shared" si="1"/>
        <v>1.7975694444444445E-3</v>
      </c>
      <c r="M16" s="34">
        <v>187</v>
      </c>
      <c r="N16">
        <v>6.92</v>
      </c>
      <c r="O16">
        <v>187</v>
      </c>
      <c r="P16" s="66">
        <v>24</v>
      </c>
      <c r="Q16" s="45"/>
      <c r="R16" s="34">
        <v>13</v>
      </c>
      <c r="T16" s="35">
        <v>1.02</v>
      </c>
      <c r="U16" s="34">
        <v>14</v>
      </c>
      <c r="Z16">
        <v>7.3</v>
      </c>
      <c r="AA16">
        <v>187</v>
      </c>
      <c r="AC16">
        <v>8.4</v>
      </c>
      <c r="AD16">
        <v>92</v>
      </c>
      <c r="AG16" s="35"/>
      <c r="AH16" s="34">
        <v>187</v>
      </c>
      <c r="AJ16">
        <v>6.97</v>
      </c>
      <c r="AK16">
        <v>190</v>
      </c>
      <c r="AM16">
        <v>3.02</v>
      </c>
      <c r="AN16">
        <v>11</v>
      </c>
      <c r="AS16" s="35"/>
      <c r="AT16" s="34">
        <v>187</v>
      </c>
      <c r="BA16" s="385">
        <v>24.5</v>
      </c>
      <c r="BB16">
        <v>14</v>
      </c>
      <c r="BE16" s="266">
        <f t="shared" si="0"/>
        <v>14</v>
      </c>
      <c r="BF16" s="382">
        <v>14</v>
      </c>
    </row>
    <row r="17" spans="1:58" ht="15.75">
      <c r="A17" s="34">
        <v>186</v>
      </c>
      <c r="B17" s="35">
        <v>7.03</v>
      </c>
      <c r="C17" s="35">
        <v>6.8</v>
      </c>
      <c r="D17" s="40">
        <v>2.9398148148148148E-3</v>
      </c>
      <c r="E17" s="34">
        <v>15</v>
      </c>
      <c r="F17" s="35"/>
      <c r="G17" s="35">
        <v>6.9</v>
      </c>
      <c r="H17" s="35">
        <v>100.5</v>
      </c>
      <c r="I17" s="34">
        <v>186</v>
      </c>
      <c r="K17" s="45">
        <v>1.8032407407407407E-3</v>
      </c>
      <c r="L17" s="17">
        <f t="shared" si="1"/>
        <v>1.8004629629629629E-3</v>
      </c>
      <c r="M17" s="34">
        <v>186</v>
      </c>
      <c r="N17">
        <v>6.9</v>
      </c>
      <c r="O17">
        <v>186</v>
      </c>
      <c r="P17" s="66">
        <v>24.5</v>
      </c>
      <c r="Q17" s="45"/>
      <c r="R17" s="34">
        <v>14</v>
      </c>
      <c r="T17" s="35">
        <v>1.03</v>
      </c>
      <c r="U17" s="34">
        <v>15</v>
      </c>
      <c r="AA17">
        <v>186</v>
      </c>
      <c r="AC17">
        <v>8.5</v>
      </c>
      <c r="AD17">
        <v>88</v>
      </c>
      <c r="AG17" s="35">
        <v>6.8</v>
      </c>
      <c r="AH17" s="34">
        <v>186</v>
      </c>
      <c r="AJ17">
        <v>6.95</v>
      </c>
      <c r="AK17">
        <v>189</v>
      </c>
      <c r="AM17">
        <v>3.07</v>
      </c>
      <c r="AN17">
        <v>12</v>
      </c>
      <c r="AS17" s="35">
        <v>6.8</v>
      </c>
      <c r="AT17" s="34">
        <v>186</v>
      </c>
      <c r="BA17" s="385">
        <v>25</v>
      </c>
      <c r="BB17">
        <v>15</v>
      </c>
      <c r="BE17" s="266">
        <f t="shared" si="0"/>
        <v>15</v>
      </c>
      <c r="BF17" s="380">
        <v>15</v>
      </c>
    </row>
    <row r="18" spans="1:58" ht="15.75">
      <c r="A18" s="34">
        <v>185</v>
      </c>
      <c r="B18" s="35"/>
      <c r="C18" s="35"/>
      <c r="D18" s="40">
        <v>2.9189814814814812E-3</v>
      </c>
      <c r="E18" s="34">
        <v>16</v>
      </c>
      <c r="F18" s="35">
        <v>1.98</v>
      </c>
      <c r="G18" s="35">
        <v>6.89</v>
      </c>
      <c r="H18" s="35"/>
      <c r="I18" s="34">
        <v>185</v>
      </c>
      <c r="K18" s="45">
        <v>1.8061342592592591E-3</v>
      </c>
      <c r="L18" s="17">
        <f t="shared" si="1"/>
        <v>1.8033564814814815E-3</v>
      </c>
      <c r="M18" s="34">
        <v>185</v>
      </c>
      <c r="N18">
        <v>6.89</v>
      </c>
      <c r="O18">
        <v>185</v>
      </c>
      <c r="P18" s="66">
        <v>25</v>
      </c>
      <c r="Q18" s="45"/>
      <c r="R18" s="34">
        <v>15</v>
      </c>
      <c r="T18" s="35">
        <v>1.04</v>
      </c>
      <c r="U18" s="34">
        <v>17</v>
      </c>
      <c r="AA18">
        <v>185</v>
      </c>
      <c r="AC18">
        <v>8.6</v>
      </c>
      <c r="AD18">
        <v>85</v>
      </c>
      <c r="AG18" s="35"/>
      <c r="AH18" s="34">
        <v>185</v>
      </c>
      <c r="AJ18">
        <v>6.94</v>
      </c>
      <c r="AK18">
        <v>188</v>
      </c>
      <c r="AM18">
        <v>3.12</v>
      </c>
      <c r="AN18">
        <v>13</v>
      </c>
      <c r="AS18" s="35"/>
      <c r="AT18" s="34">
        <v>185</v>
      </c>
      <c r="BA18" s="385">
        <v>25.5</v>
      </c>
      <c r="BB18">
        <v>16</v>
      </c>
      <c r="BE18" s="266">
        <f t="shared" si="0"/>
        <v>16</v>
      </c>
      <c r="BF18" s="382">
        <v>16</v>
      </c>
    </row>
    <row r="19" spans="1:58" ht="15.75">
      <c r="A19" s="34">
        <v>184</v>
      </c>
      <c r="B19" s="35">
        <v>7.04</v>
      </c>
      <c r="C19" s="35"/>
      <c r="D19" s="40">
        <v>2.8981481481481484E-3</v>
      </c>
      <c r="E19" s="34">
        <v>17</v>
      </c>
      <c r="F19" s="35"/>
      <c r="G19" s="35">
        <v>6.87</v>
      </c>
      <c r="H19" s="35">
        <v>100</v>
      </c>
      <c r="I19" s="34">
        <v>184</v>
      </c>
      <c r="K19" s="45">
        <v>1.8090277777777777E-3</v>
      </c>
      <c r="L19" s="17">
        <f t="shared" si="1"/>
        <v>1.8062499999999999E-3</v>
      </c>
      <c r="M19" s="34">
        <v>184</v>
      </c>
      <c r="N19">
        <v>6.87</v>
      </c>
      <c r="O19">
        <v>184</v>
      </c>
      <c r="P19" s="66">
        <v>25.5</v>
      </c>
      <c r="Q19" s="45"/>
      <c r="R19" s="34">
        <v>16</v>
      </c>
      <c r="T19" s="35">
        <v>1.05</v>
      </c>
      <c r="U19" s="34">
        <v>18</v>
      </c>
      <c r="AA19">
        <v>184</v>
      </c>
      <c r="AC19">
        <v>8.6999999999999993</v>
      </c>
      <c r="AD19">
        <v>80</v>
      </c>
      <c r="AG19" s="35"/>
      <c r="AH19" s="34">
        <v>184</v>
      </c>
      <c r="AJ19">
        <v>6.92</v>
      </c>
      <c r="AK19">
        <v>187</v>
      </c>
      <c r="AM19">
        <v>3.17</v>
      </c>
      <c r="AN19">
        <v>14</v>
      </c>
      <c r="AS19" s="35"/>
      <c r="AT19" s="34">
        <v>184</v>
      </c>
      <c r="BA19" s="385">
        <v>26</v>
      </c>
      <c r="BB19">
        <v>17</v>
      </c>
      <c r="BE19" s="266">
        <f t="shared" si="0"/>
        <v>17</v>
      </c>
      <c r="BF19" s="380">
        <v>17</v>
      </c>
    </row>
    <row r="20" spans="1:58" ht="15.75">
      <c r="A20" s="34">
        <v>183</v>
      </c>
      <c r="B20" s="35">
        <v>7.05</v>
      </c>
      <c r="C20" s="35"/>
      <c r="D20" s="40">
        <v>2.8792824074074072E-3</v>
      </c>
      <c r="E20" s="34">
        <v>18</v>
      </c>
      <c r="F20" s="35">
        <v>1.97</v>
      </c>
      <c r="G20" s="35">
        <v>6.86</v>
      </c>
      <c r="H20" s="35"/>
      <c r="I20" s="34">
        <v>183</v>
      </c>
      <c r="K20" s="45">
        <v>1.8119212962962965E-3</v>
      </c>
      <c r="L20" s="17">
        <f t="shared" si="1"/>
        <v>1.8091435185185185E-3</v>
      </c>
      <c r="M20" s="34">
        <v>183</v>
      </c>
      <c r="N20">
        <v>6.86</v>
      </c>
      <c r="O20">
        <v>183</v>
      </c>
      <c r="P20" s="66">
        <v>26</v>
      </c>
      <c r="Q20" s="45"/>
      <c r="R20" s="34">
        <v>17</v>
      </c>
      <c r="T20" s="35">
        <v>1.06</v>
      </c>
      <c r="U20" s="34">
        <v>19</v>
      </c>
      <c r="AA20">
        <v>183</v>
      </c>
      <c r="AC20">
        <v>8.8000000000000007</v>
      </c>
      <c r="AD20">
        <v>76</v>
      </c>
      <c r="AG20" s="35"/>
      <c r="AH20" s="34">
        <v>183</v>
      </c>
      <c r="AJ20">
        <v>6.9</v>
      </c>
      <c r="AK20">
        <v>186</v>
      </c>
      <c r="AM20">
        <v>3.21</v>
      </c>
      <c r="AN20">
        <v>15</v>
      </c>
      <c r="AS20" s="35"/>
      <c r="AT20" s="34">
        <v>183</v>
      </c>
      <c r="BA20" s="385">
        <v>26.5</v>
      </c>
      <c r="BB20">
        <v>18</v>
      </c>
      <c r="BE20" s="266">
        <f t="shared" si="0"/>
        <v>18</v>
      </c>
      <c r="BF20" s="382">
        <v>18</v>
      </c>
    </row>
    <row r="21" spans="1:58" ht="15.75">
      <c r="A21" s="34">
        <v>182</v>
      </c>
      <c r="B21" s="35">
        <v>7.06</v>
      </c>
      <c r="C21" s="35"/>
      <c r="D21" s="40">
        <v>2.8653935185185184E-3</v>
      </c>
      <c r="E21" s="34">
        <v>19</v>
      </c>
      <c r="F21" s="35">
        <v>1.96</v>
      </c>
      <c r="G21" s="35">
        <v>6.84</v>
      </c>
      <c r="H21" s="35">
        <v>99.5</v>
      </c>
      <c r="I21" s="34">
        <v>182</v>
      </c>
      <c r="K21" s="45">
        <v>1.8148148148148149E-3</v>
      </c>
      <c r="L21" s="17">
        <f t="shared" si="1"/>
        <v>1.8120370370370373E-3</v>
      </c>
      <c r="M21" s="34">
        <v>182</v>
      </c>
      <c r="N21">
        <v>6.84</v>
      </c>
      <c r="O21">
        <v>182</v>
      </c>
      <c r="P21" s="66">
        <v>26.5</v>
      </c>
      <c r="Q21" s="45"/>
      <c r="R21" s="34">
        <v>18</v>
      </c>
      <c r="T21" s="35">
        <v>1.07</v>
      </c>
      <c r="U21" s="34">
        <v>21</v>
      </c>
      <c r="AA21">
        <v>182</v>
      </c>
      <c r="AC21">
        <v>8.9</v>
      </c>
      <c r="AD21">
        <v>73</v>
      </c>
      <c r="AG21" s="35"/>
      <c r="AH21" s="34">
        <v>182</v>
      </c>
      <c r="AJ21">
        <v>6.89</v>
      </c>
      <c r="AK21">
        <v>185</v>
      </c>
      <c r="AM21">
        <v>3.25</v>
      </c>
      <c r="AN21">
        <v>16</v>
      </c>
      <c r="AS21" s="35"/>
      <c r="AT21" s="34">
        <v>182</v>
      </c>
      <c r="BA21" s="385">
        <v>27</v>
      </c>
      <c r="BB21">
        <v>19</v>
      </c>
      <c r="BE21" s="266">
        <f t="shared" si="0"/>
        <v>19</v>
      </c>
      <c r="BF21" s="380">
        <v>19</v>
      </c>
    </row>
    <row r="22" spans="1:58" ht="15.75">
      <c r="A22" s="34">
        <v>181</v>
      </c>
      <c r="B22" s="35">
        <v>7.07</v>
      </c>
      <c r="C22" s="35"/>
      <c r="D22" s="40">
        <v>2.8515046296296296E-3</v>
      </c>
      <c r="E22" s="34">
        <v>20</v>
      </c>
      <c r="F22" s="35"/>
      <c r="G22" s="35">
        <v>6.82</v>
      </c>
      <c r="H22" s="35"/>
      <c r="I22" s="34">
        <v>181</v>
      </c>
      <c r="K22" s="45">
        <v>1.8177083333333333E-3</v>
      </c>
      <c r="L22" s="17">
        <f t="shared" si="1"/>
        <v>1.8149305555555557E-3</v>
      </c>
      <c r="M22" s="34">
        <v>181</v>
      </c>
      <c r="N22">
        <v>6.82</v>
      </c>
      <c r="O22">
        <v>181</v>
      </c>
      <c r="P22" s="66">
        <v>27</v>
      </c>
      <c r="Q22" s="45"/>
      <c r="R22" s="34">
        <v>19</v>
      </c>
      <c r="T22" s="35">
        <v>1.08</v>
      </c>
      <c r="U22" s="34">
        <v>22</v>
      </c>
      <c r="AA22">
        <v>181</v>
      </c>
      <c r="AC22">
        <v>9</v>
      </c>
      <c r="AD22">
        <v>70</v>
      </c>
      <c r="AG22" s="35"/>
      <c r="AH22" s="34">
        <v>181</v>
      </c>
      <c r="AJ22">
        <v>6.87</v>
      </c>
      <c r="AK22">
        <v>184</v>
      </c>
      <c r="AM22">
        <v>3.29</v>
      </c>
      <c r="AN22">
        <v>17</v>
      </c>
      <c r="AS22" s="35"/>
      <c r="AT22" s="34">
        <v>181</v>
      </c>
      <c r="BA22" s="385">
        <v>27.5</v>
      </c>
      <c r="BB22">
        <v>20</v>
      </c>
      <c r="BE22" s="266">
        <f t="shared" si="0"/>
        <v>20</v>
      </c>
      <c r="BF22" s="382">
        <v>20</v>
      </c>
    </row>
    <row r="23" spans="1:58" ht="15.75">
      <c r="A23" s="34">
        <v>180</v>
      </c>
      <c r="B23" s="35">
        <v>7.08</v>
      </c>
      <c r="C23" s="35"/>
      <c r="D23" s="40">
        <v>2.8376157407407408E-3</v>
      </c>
      <c r="E23" s="34">
        <v>21</v>
      </c>
      <c r="F23" s="35">
        <v>1.95</v>
      </c>
      <c r="G23" s="35">
        <v>6.81</v>
      </c>
      <c r="H23" s="35">
        <v>99</v>
      </c>
      <c r="I23" s="34">
        <v>180</v>
      </c>
      <c r="K23" s="45">
        <v>1.8206018518518519E-3</v>
      </c>
      <c r="L23" s="17">
        <f t="shared" si="1"/>
        <v>1.8178240740740741E-3</v>
      </c>
      <c r="M23" s="34">
        <v>180</v>
      </c>
      <c r="N23">
        <v>6.81</v>
      </c>
      <c r="O23">
        <v>180</v>
      </c>
      <c r="P23" s="66">
        <v>27.5</v>
      </c>
      <c r="Q23" s="45"/>
      <c r="R23" s="34">
        <v>20</v>
      </c>
      <c r="T23" s="35">
        <v>1.0900000000000001</v>
      </c>
      <c r="U23" s="34">
        <v>23</v>
      </c>
      <c r="Z23">
        <v>7.4</v>
      </c>
      <c r="AA23">
        <v>180</v>
      </c>
      <c r="AC23">
        <v>9.1</v>
      </c>
      <c r="AD23">
        <v>65</v>
      </c>
      <c r="AG23" s="35"/>
      <c r="AH23" s="34">
        <v>180</v>
      </c>
      <c r="AJ23">
        <v>6.86</v>
      </c>
      <c r="AK23">
        <v>183</v>
      </c>
      <c r="AM23">
        <v>3.33</v>
      </c>
      <c r="AN23">
        <v>18</v>
      </c>
      <c r="AS23" s="35"/>
      <c r="AT23" s="34">
        <v>180</v>
      </c>
      <c r="BA23" s="385">
        <v>28</v>
      </c>
      <c r="BB23">
        <v>21</v>
      </c>
      <c r="BE23" s="266">
        <f t="shared" si="0"/>
        <v>21</v>
      </c>
      <c r="BF23" s="380">
        <v>21</v>
      </c>
    </row>
    <row r="24" spans="1:58" ht="15.75">
      <c r="A24" s="34">
        <v>179</v>
      </c>
      <c r="B24" s="35">
        <v>7.09</v>
      </c>
      <c r="C24" s="35"/>
      <c r="D24" s="40">
        <v>2.8353009259259256E-3</v>
      </c>
      <c r="E24" s="34">
        <v>22</v>
      </c>
      <c r="F24" s="35"/>
      <c r="G24" s="35">
        <v>6.79</v>
      </c>
      <c r="H24" s="35"/>
      <c r="I24" s="34">
        <v>179</v>
      </c>
      <c r="K24" s="45">
        <v>1.8228009259259258E-3</v>
      </c>
      <c r="L24" s="17">
        <f t="shared" si="1"/>
        <v>1.8207175925925927E-3</v>
      </c>
      <c r="M24" s="34">
        <v>179</v>
      </c>
      <c r="N24">
        <v>6.79</v>
      </c>
      <c r="O24">
        <v>179</v>
      </c>
      <c r="P24" s="66">
        <v>28</v>
      </c>
      <c r="Q24" s="45"/>
      <c r="R24" s="34">
        <v>21</v>
      </c>
      <c r="T24" s="35">
        <v>1.1000000000000001</v>
      </c>
      <c r="U24" s="34">
        <v>25</v>
      </c>
      <c r="AA24">
        <v>179</v>
      </c>
      <c r="AC24">
        <v>9.1999999999999993</v>
      </c>
      <c r="AD24">
        <v>63</v>
      </c>
      <c r="AG24" s="35"/>
      <c r="AH24" s="34">
        <v>179</v>
      </c>
      <c r="AJ24">
        <v>6.84</v>
      </c>
      <c r="AK24">
        <v>182</v>
      </c>
      <c r="AM24">
        <v>3.37</v>
      </c>
      <c r="AN24">
        <v>19</v>
      </c>
      <c r="AS24" s="35"/>
      <c r="AT24" s="34">
        <v>179</v>
      </c>
      <c r="BA24" s="385">
        <v>28.5</v>
      </c>
      <c r="BB24">
        <v>22</v>
      </c>
      <c r="BE24" s="266">
        <f t="shared" si="0"/>
        <v>22</v>
      </c>
      <c r="BF24" s="382">
        <v>22</v>
      </c>
    </row>
    <row r="25" spans="1:58" ht="15.75">
      <c r="A25" s="34">
        <v>178</v>
      </c>
      <c r="B25" s="35"/>
      <c r="C25" s="35"/>
      <c r="D25" s="40">
        <v>2.8214120370370372E-3</v>
      </c>
      <c r="E25" s="34">
        <v>23</v>
      </c>
      <c r="F25" s="35"/>
      <c r="G25" s="35">
        <v>6.78</v>
      </c>
      <c r="H25" s="35">
        <v>98.5</v>
      </c>
      <c r="I25" s="34">
        <v>178</v>
      </c>
      <c r="K25" s="45">
        <v>1.825E-3</v>
      </c>
      <c r="L25" s="17">
        <f t="shared" si="1"/>
        <v>1.8229166666666667E-3</v>
      </c>
      <c r="M25" s="34">
        <v>178</v>
      </c>
      <c r="N25">
        <v>6.78</v>
      </c>
      <c r="O25">
        <v>178</v>
      </c>
      <c r="P25" s="66">
        <v>28.5</v>
      </c>
      <c r="Q25" s="45"/>
      <c r="R25" s="34">
        <v>22</v>
      </c>
      <c r="T25" s="35">
        <v>1.1100000000000001</v>
      </c>
      <c r="U25" s="34">
        <v>26</v>
      </c>
      <c r="AA25">
        <v>178</v>
      </c>
      <c r="AC25">
        <v>9.3000000000000007</v>
      </c>
      <c r="AD25">
        <v>60</v>
      </c>
      <c r="AG25" s="35"/>
      <c r="AH25" s="34">
        <v>178</v>
      </c>
      <c r="AJ25">
        <v>6.82</v>
      </c>
      <c r="AK25">
        <v>181</v>
      </c>
      <c r="AM25">
        <v>3.41</v>
      </c>
      <c r="AN25">
        <v>20</v>
      </c>
      <c r="AS25" s="35"/>
      <c r="AT25" s="34">
        <v>178</v>
      </c>
      <c r="BA25" s="385">
        <v>29</v>
      </c>
      <c r="BB25">
        <v>23</v>
      </c>
      <c r="BE25" s="266">
        <f t="shared" si="0"/>
        <v>23</v>
      </c>
      <c r="BF25" s="380">
        <v>23</v>
      </c>
    </row>
    <row r="26" spans="1:58" ht="15.75">
      <c r="A26" s="34">
        <v>177</v>
      </c>
      <c r="B26" s="35">
        <v>7.1</v>
      </c>
      <c r="C26" s="35">
        <v>6.9</v>
      </c>
      <c r="D26" s="40">
        <v>2.807523148148148E-3</v>
      </c>
      <c r="E26" s="34">
        <v>24</v>
      </c>
      <c r="F26" s="35">
        <v>1.94</v>
      </c>
      <c r="G26" s="35">
        <v>6.76</v>
      </c>
      <c r="H26" s="35"/>
      <c r="I26" s="34">
        <v>177</v>
      </c>
      <c r="K26" s="45">
        <v>1.827199074074074E-3</v>
      </c>
      <c r="L26" s="17">
        <f t="shared" si="1"/>
        <v>1.8251157407407409E-3</v>
      </c>
      <c r="M26" s="34">
        <v>177</v>
      </c>
      <c r="N26">
        <v>6.76</v>
      </c>
      <c r="O26">
        <v>177</v>
      </c>
      <c r="P26" s="66">
        <v>29</v>
      </c>
      <c r="Q26" s="45"/>
      <c r="R26" s="34">
        <v>23</v>
      </c>
      <c r="T26" s="35">
        <v>1.1200000000000001</v>
      </c>
      <c r="U26" s="34">
        <v>27</v>
      </c>
      <c r="AA26">
        <v>177</v>
      </c>
      <c r="AC26">
        <v>9.4</v>
      </c>
      <c r="AD26">
        <v>58</v>
      </c>
      <c r="AG26" s="35">
        <v>6.9</v>
      </c>
      <c r="AH26" s="34">
        <v>177</v>
      </c>
      <c r="AJ26">
        <v>6.81</v>
      </c>
      <c r="AK26">
        <v>180</v>
      </c>
      <c r="AM26">
        <v>3.45</v>
      </c>
      <c r="AN26">
        <v>21</v>
      </c>
      <c r="AS26" s="35">
        <v>6.9</v>
      </c>
      <c r="AT26" s="34">
        <v>177</v>
      </c>
      <c r="BA26" s="385">
        <v>29.5</v>
      </c>
      <c r="BB26">
        <v>24</v>
      </c>
      <c r="BE26" s="266">
        <f t="shared" si="0"/>
        <v>24</v>
      </c>
      <c r="BF26" s="382">
        <v>24</v>
      </c>
    </row>
    <row r="27" spans="1:58" ht="15.75">
      <c r="A27" s="34">
        <v>176</v>
      </c>
      <c r="B27" s="35">
        <v>7.11</v>
      </c>
      <c r="C27" s="35"/>
      <c r="D27" s="40">
        <v>2.7936342592592596E-3</v>
      </c>
      <c r="E27" s="34">
        <v>25</v>
      </c>
      <c r="F27" s="35"/>
      <c r="G27" s="35">
        <v>6.74</v>
      </c>
      <c r="H27" s="35">
        <v>98</v>
      </c>
      <c r="I27" s="34">
        <v>176</v>
      </c>
      <c r="K27" s="45">
        <v>1.8315972222222223E-3</v>
      </c>
      <c r="L27" s="17">
        <f t="shared" si="1"/>
        <v>1.8273148148148148E-3</v>
      </c>
      <c r="M27" s="34">
        <v>176</v>
      </c>
      <c r="N27">
        <v>6.74</v>
      </c>
      <c r="O27">
        <v>176</v>
      </c>
      <c r="P27" s="66">
        <v>29.5</v>
      </c>
      <c r="Q27" s="45"/>
      <c r="R27" s="34">
        <v>24</v>
      </c>
      <c r="T27" s="35">
        <v>1.1299999999999999</v>
      </c>
      <c r="U27" s="34">
        <v>29</v>
      </c>
      <c r="AA27">
        <v>176</v>
      </c>
      <c r="AC27">
        <v>9.5</v>
      </c>
      <c r="AD27">
        <v>55</v>
      </c>
      <c r="AG27" s="35"/>
      <c r="AH27" s="34">
        <v>176</v>
      </c>
      <c r="AJ27">
        <v>6.79</v>
      </c>
      <c r="AK27">
        <v>179</v>
      </c>
      <c r="AM27">
        <v>3.49</v>
      </c>
      <c r="AN27">
        <v>22</v>
      </c>
      <c r="AS27" s="35"/>
      <c r="AT27" s="34">
        <v>176</v>
      </c>
      <c r="BA27" s="385">
        <v>30</v>
      </c>
      <c r="BB27">
        <v>25</v>
      </c>
      <c r="BE27" s="266">
        <f t="shared" si="0"/>
        <v>25</v>
      </c>
      <c r="BF27" s="380">
        <v>25</v>
      </c>
    </row>
    <row r="28" spans="1:58" ht="15.75">
      <c r="A28" s="34">
        <v>175</v>
      </c>
      <c r="B28" s="35">
        <v>7.12</v>
      </c>
      <c r="C28" s="35"/>
      <c r="D28" s="40">
        <v>2.7797453703703704E-3</v>
      </c>
      <c r="E28" s="34">
        <v>26</v>
      </c>
      <c r="F28" s="35"/>
      <c r="G28" s="35">
        <v>6.73</v>
      </c>
      <c r="H28" s="35"/>
      <c r="I28" s="34">
        <v>175</v>
      </c>
      <c r="K28" s="45">
        <v>1.8337962962962963E-3</v>
      </c>
      <c r="L28" s="17">
        <f t="shared" si="1"/>
        <v>1.8317129629629632E-3</v>
      </c>
      <c r="M28" s="34">
        <v>175</v>
      </c>
      <c r="N28">
        <v>6.73</v>
      </c>
      <c r="O28">
        <v>175</v>
      </c>
      <c r="P28" s="66">
        <v>30</v>
      </c>
      <c r="Q28" s="45"/>
      <c r="R28" s="34">
        <v>25</v>
      </c>
      <c r="T28" s="35">
        <v>1.1399999999999999</v>
      </c>
      <c r="U28" s="34">
        <v>30</v>
      </c>
      <c r="AA28">
        <v>175</v>
      </c>
      <c r="AC28">
        <v>9.6</v>
      </c>
      <c r="AD28">
        <v>53</v>
      </c>
      <c r="AG28" s="35"/>
      <c r="AH28" s="34">
        <v>175</v>
      </c>
      <c r="AJ28">
        <v>6.78</v>
      </c>
      <c r="AK28">
        <v>178</v>
      </c>
      <c r="AM28">
        <v>3.53</v>
      </c>
      <c r="AN28">
        <v>23</v>
      </c>
      <c r="AS28" s="35"/>
      <c r="AT28" s="34">
        <v>175</v>
      </c>
      <c r="BA28" s="385">
        <v>30.5</v>
      </c>
      <c r="BB28">
        <v>26</v>
      </c>
      <c r="BE28" s="266">
        <f t="shared" si="0"/>
        <v>26</v>
      </c>
      <c r="BF28" s="382">
        <v>26</v>
      </c>
    </row>
    <row r="29" spans="1:58" ht="15.75">
      <c r="A29" s="34">
        <v>174</v>
      </c>
      <c r="B29" s="35">
        <v>7.13</v>
      </c>
      <c r="C29" s="35"/>
      <c r="D29" s="40">
        <v>2.7658564814814816E-3</v>
      </c>
      <c r="E29" s="34">
        <v>27</v>
      </c>
      <c r="F29" s="35">
        <v>1.93</v>
      </c>
      <c r="G29" s="35">
        <v>6.71</v>
      </c>
      <c r="H29" s="35">
        <v>97.5</v>
      </c>
      <c r="I29" s="34">
        <v>174</v>
      </c>
      <c r="K29" s="45">
        <v>1.8359953703703704E-3</v>
      </c>
      <c r="L29" s="17">
        <f t="shared" si="1"/>
        <v>1.8339120370370371E-3</v>
      </c>
      <c r="M29" s="34">
        <v>174</v>
      </c>
      <c r="N29">
        <v>6.71</v>
      </c>
      <c r="O29">
        <v>174</v>
      </c>
      <c r="P29" s="66">
        <v>30.5</v>
      </c>
      <c r="Q29" s="45"/>
      <c r="R29" s="34">
        <v>26</v>
      </c>
      <c r="T29" s="35">
        <v>1.1499999999999999</v>
      </c>
      <c r="U29" s="34">
        <v>31</v>
      </c>
      <c r="AA29">
        <v>174</v>
      </c>
      <c r="AC29">
        <v>9.6999999999999993</v>
      </c>
      <c r="AD29">
        <v>50</v>
      </c>
      <c r="AG29" s="35"/>
      <c r="AH29" s="34">
        <v>174</v>
      </c>
      <c r="AJ29">
        <v>6.76</v>
      </c>
      <c r="AK29">
        <v>177</v>
      </c>
      <c r="AM29">
        <v>3.57</v>
      </c>
      <c r="AN29">
        <v>24</v>
      </c>
      <c r="AS29" s="35"/>
      <c r="AT29" s="34">
        <v>174</v>
      </c>
      <c r="BA29" s="385">
        <v>31</v>
      </c>
      <c r="BB29">
        <v>27</v>
      </c>
      <c r="BE29" s="266">
        <f t="shared" si="0"/>
        <v>27</v>
      </c>
      <c r="BF29" s="380">
        <v>27</v>
      </c>
    </row>
    <row r="30" spans="1:58" ht="15.75">
      <c r="A30" s="34">
        <v>173</v>
      </c>
      <c r="B30" s="35">
        <v>7.14</v>
      </c>
      <c r="C30" s="35"/>
      <c r="D30" s="40">
        <v>2.7519675925925923E-3</v>
      </c>
      <c r="E30" s="34">
        <v>28</v>
      </c>
      <c r="F30" s="35"/>
      <c r="G30" s="35">
        <v>6.69</v>
      </c>
      <c r="H30" s="35"/>
      <c r="I30" s="34">
        <v>173</v>
      </c>
      <c r="K30" s="45">
        <v>1.8381944444444446E-3</v>
      </c>
      <c r="L30" s="17">
        <f t="shared" si="1"/>
        <v>1.8361111111111113E-3</v>
      </c>
      <c r="M30" s="34">
        <v>173</v>
      </c>
      <c r="N30">
        <v>6.69</v>
      </c>
      <c r="O30">
        <v>173</v>
      </c>
      <c r="P30" s="66">
        <v>31</v>
      </c>
      <c r="Q30" s="45"/>
      <c r="R30" s="34">
        <v>27</v>
      </c>
      <c r="T30" s="35">
        <v>1.1599999999999999</v>
      </c>
      <c r="U30" s="34">
        <v>33</v>
      </c>
      <c r="AA30">
        <v>173</v>
      </c>
      <c r="AC30">
        <v>9.8000000000000007</v>
      </c>
      <c r="AD30">
        <v>48</v>
      </c>
      <c r="AG30" s="35"/>
      <c r="AH30" s="34">
        <v>173</v>
      </c>
      <c r="AJ30">
        <v>6.74</v>
      </c>
      <c r="AK30">
        <v>176</v>
      </c>
      <c r="AM30">
        <v>3.6</v>
      </c>
      <c r="AN30">
        <v>25</v>
      </c>
      <c r="AS30" s="35"/>
      <c r="AT30" s="34">
        <v>173</v>
      </c>
      <c r="BA30" s="385">
        <v>31.5</v>
      </c>
      <c r="BB30">
        <v>28</v>
      </c>
      <c r="BE30" s="266">
        <f t="shared" si="0"/>
        <v>28</v>
      </c>
      <c r="BF30" s="382">
        <v>28</v>
      </c>
    </row>
    <row r="31" spans="1:58" ht="15.75">
      <c r="A31" s="34">
        <v>172</v>
      </c>
      <c r="B31" s="35">
        <v>7.15</v>
      </c>
      <c r="C31" s="35"/>
      <c r="D31" s="40">
        <v>2.7380787037037039E-3</v>
      </c>
      <c r="E31" s="34">
        <v>29</v>
      </c>
      <c r="F31" s="35"/>
      <c r="G31" s="35">
        <v>6.68</v>
      </c>
      <c r="H31" s="35">
        <v>97</v>
      </c>
      <c r="I31" s="34">
        <v>172</v>
      </c>
      <c r="K31" s="45">
        <v>1.8403935185185188E-3</v>
      </c>
      <c r="L31" s="17">
        <f t="shared" si="1"/>
        <v>1.8383101851851854E-3</v>
      </c>
      <c r="M31" s="34">
        <v>172</v>
      </c>
      <c r="N31">
        <v>6.68</v>
      </c>
      <c r="O31">
        <v>172</v>
      </c>
      <c r="P31" s="66">
        <v>31.5</v>
      </c>
      <c r="Q31" s="45"/>
      <c r="R31" s="34">
        <v>28</v>
      </c>
      <c r="T31" s="35">
        <v>1.17</v>
      </c>
      <c r="U31" s="34">
        <v>34</v>
      </c>
      <c r="AA31">
        <v>172</v>
      </c>
      <c r="AC31">
        <v>9.9</v>
      </c>
      <c r="AD31">
        <v>45</v>
      </c>
      <c r="AG31" s="35"/>
      <c r="AH31" s="34">
        <v>172</v>
      </c>
      <c r="AJ31">
        <v>6.73</v>
      </c>
      <c r="AK31">
        <v>175</v>
      </c>
      <c r="AM31">
        <v>3.62</v>
      </c>
      <c r="AN31">
        <v>26</v>
      </c>
      <c r="AS31" s="35"/>
      <c r="AT31" s="34">
        <v>172</v>
      </c>
      <c r="BA31" s="385">
        <v>32</v>
      </c>
      <c r="BB31">
        <v>29</v>
      </c>
      <c r="BE31" s="266">
        <f t="shared" si="0"/>
        <v>29</v>
      </c>
      <c r="BF31" s="380">
        <v>29</v>
      </c>
    </row>
    <row r="32" spans="1:58" ht="15.75">
      <c r="A32" s="34">
        <v>171</v>
      </c>
      <c r="B32" s="35"/>
      <c r="C32" s="35"/>
      <c r="D32" s="40">
        <v>2.7241898148148147E-3</v>
      </c>
      <c r="E32" s="34">
        <v>30</v>
      </c>
      <c r="F32" s="35">
        <v>1.92</v>
      </c>
      <c r="G32" s="35">
        <v>6.66</v>
      </c>
      <c r="H32" s="35"/>
      <c r="I32" s="34">
        <v>171</v>
      </c>
      <c r="K32" s="45">
        <v>1.8425925925925927E-3</v>
      </c>
      <c r="L32" s="17">
        <f t="shared" si="1"/>
        <v>1.8405092592592596E-3</v>
      </c>
      <c r="M32" s="34">
        <v>171</v>
      </c>
      <c r="N32">
        <v>6.66</v>
      </c>
      <c r="O32">
        <v>171</v>
      </c>
      <c r="P32" s="66">
        <v>32</v>
      </c>
      <c r="Q32" s="45"/>
      <c r="R32" s="34">
        <v>29</v>
      </c>
      <c r="T32" s="35">
        <v>1.18</v>
      </c>
      <c r="U32" s="34">
        <v>35</v>
      </c>
      <c r="AA32">
        <v>171</v>
      </c>
      <c r="AC32">
        <v>10</v>
      </c>
      <c r="AD32">
        <v>43</v>
      </c>
      <c r="AG32" s="35"/>
      <c r="AH32" s="34">
        <v>171</v>
      </c>
      <c r="AJ32">
        <v>6.71</v>
      </c>
      <c r="AK32">
        <v>174</v>
      </c>
      <c r="AM32">
        <v>3.64</v>
      </c>
      <c r="AN32">
        <v>27</v>
      </c>
      <c r="AS32" s="35"/>
      <c r="AT32" s="34">
        <v>171</v>
      </c>
      <c r="BA32" s="385">
        <v>32.5</v>
      </c>
      <c r="BB32">
        <v>30</v>
      </c>
      <c r="BE32" s="266">
        <f t="shared" si="0"/>
        <v>30</v>
      </c>
      <c r="BF32" s="382">
        <v>30</v>
      </c>
    </row>
    <row r="33" spans="1:58" ht="15.75">
      <c r="A33" s="34">
        <v>170</v>
      </c>
      <c r="B33" s="35">
        <v>7.16</v>
      </c>
      <c r="C33" s="35"/>
      <c r="D33" s="40">
        <v>2.7103009259259263E-3</v>
      </c>
      <c r="E33" s="34">
        <v>31</v>
      </c>
      <c r="F33" s="35"/>
      <c r="G33" s="35">
        <v>6.65</v>
      </c>
      <c r="H33" s="35">
        <v>96.5</v>
      </c>
      <c r="I33" s="34">
        <v>170</v>
      </c>
      <c r="K33" s="45">
        <v>1.8447916666666665E-3</v>
      </c>
      <c r="L33" s="17">
        <f t="shared" si="1"/>
        <v>1.8427083333333336E-3</v>
      </c>
      <c r="M33" s="34">
        <v>170</v>
      </c>
      <c r="N33">
        <v>6.65</v>
      </c>
      <c r="O33">
        <v>170</v>
      </c>
      <c r="P33" s="66">
        <v>32.5</v>
      </c>
      <c r="Q33" s="45"/>
      <c r="R33" s="34">
        <v>30</v>
      </c>
      <c r="T33" s="35">
        <v>1.19</v>
      </c>
      <c r="U33" s="34">
        <v>37</v>
      </c>
      <c r="Z33">
        <v>7.5</v>
      </c>
      <c r="AA33">
        <v>170</v>
      </c>
      <c r="AC33">
        <v>10.1</v>
      </c>
      <c r="AD33">
        <v>40</v>
      </c>
      <c r="AG33" s="35"/>
      <c r="AH33" s="34">
        <v>170</v>
      </c>
      <c r="AJ33">
        <v>6.69</v>
      </c>
      <c r="AK33">
        <v>173</v>
      </c>
      <c r="AM33">
        <v>3.66</v>
      </c>
      <c r="AN33">
        <v>28</v>
      </c>
      <c r="AS33" s="35"/>
      <c r="AT33" s="34">
        <v>170</v>
      </c>
      <c r="BA33" s="385">
        <v>33</v>
      </c>
      <c r="BB33">
        <v>31</v>
      </c>
      <c r="BE33" s="266">
        <f t="shared" si="0"/>
        <v>31</v>
      </c>
      <c r="BF33" s="380">
        <v>31</v>
      </c>
    </row>
    <row r="34" spans="1:58" ht="15.75">
      <c r="A34" s="34">
        <v>169</v>
      </c>
      <c r="B34" s="35">
        <v>7.17</v>
      </c>
      <c r="C34" s="35"/>
      <c r="D34" s="40">
        <v>2.6964120370370371E-3</v>
      </c>
      <c r="E34" s="34">
        <v>32</v>
      </c>
      <c r="F34" s="35"/>
      <c r="G34" s="35">
        <v>6.63</v>
      </c>
      <c r="H34" s="35"/>
      <c r="I34" s="34">
        <v>169</v>
      </c>
      <c r="K34" s="45">
        <v>1.8469907407407404E-3</v>
      </c>
      <c r="L34" s="17">
        <f t="shared" si="1"/>
        <v>1.8449074074074073E-3</v>
      </c>
      <c r="M34" s="34">
        <v>169</v>
      </c>
      <c r="N34">
        <v>6.63</v>
      </c>
      <c r="O34">
        <v>169</v>
      </c>
      <c r="P34" s="66">
        <v>33</v>
      </c>
      <c r="Q34" s="45"/>
      <c r="R34" s="34">
        <v>31</v>
      </c>
      <c r="T34" s="35">
        <v>1.2</v>
      </c>
      <c r="U34" s="34">
        <v>38</v>
      </c>
      <c r="AA34">
        <v>169</v>
      </c>
      <c r="AC34">
        <v>10.199999999999999</v>
      </c>
      <c r="AD34">
        <v>38</v>
      </c>
      <c r="AG34" s="35"/>
      <c r="AH34" s="34">
        <v>169</v>
      </c>
      <c r="AJ34">
        <v>6.68</v>
      </c>
      <c r="AK34">
        <v>172</v>
      </c>
      <c r="AM34">
        <v>3.68</v>
      </c>
      <c r="AN34">
        <v>29</v>
      </c>
      <c r="AS34" s="35"/>
      <c r="AT34" s="34">
        <v>169</v>
      </c>
      <c r="BA34" s="385">
        <v>33.5</v>
      </c>
      <c r="BB34">
        <v>32</v>
      </c>
      <c r="BE34" s="266">
        <f t="shared" si="0"/>
        <v>32</v>
      </c>
      <c r="BF34" s="382">
        <v>32</v>
      </c>
    </row>
    <row r="35" spans="1:58" ht="15.75">
      <c r="A35" s="34">
        <v>168</v>
      </c>
      <c r="B35" s="35">
        <v>7.18</v>
      </c>
      <c r="C35" s="35"/>
      <c r="D35" s="40">
        <v>2.6825231481481487E-3</v>
      </c>
      <c r="E35" s="34">
        <v>33</v>
      </c>
      <c r="F35" s="35">
        <v>1.91</v>
      </c>
      <c r="G35" s="35">
        <v>6.61</v>
      </c>
      <c r="H35" s="35">
        <v>96</v>
      </c>
      <c r="I35" s="34">
        <v>168</v>
      </c>
      <c r="K35" s="45">
        <v>1.8491898148148148E-3</v>
      </c>
      <c r="L35" s="17">
        <f t="shared" si="1"/>
        <v>1.8471064814814813E-3</v>
      </c>
      <c r="M35" s="34">
        <v>168</v>
      </c>
      <c r="N35">
        <v>6.61</v>
      </c>
      <c r="O35">
        <v>168</v>
      </c>
      <c r="P35" s="66">
        <v>33.5</v>
      </c>
      <c r="Q35" s="45"/>
      <c r="R35" s="34">
        <v>32</v>
      </c>
      <c r="T35" s="35">
        <v>1.21</v>
      </c>
      <c r="U35" s="34">
        <v>39</v>
      </c>
      <c r="AA35">
        <v>168</v>
      </c>
      <c r="AC35">
        <v>10.3</v>
      </c>
      <c r="AD35">
        <v>35</v>
      </c>
      <c r="AG35" s="35"/>
      <c r="AH35" s="34">
        <v>168</v>
      </c>
      <c r="AJ35">
        <v>6.66</v>
      </c>
      <c r="AK35">
        <v>171</v>
      </c>
      <c r="AM35">
        <v>3.7</v>
      </c>
      <c r="AN35">
        <v>30</v>
      </c>
      <c r="AS35" s="35"/>
      <c r="AT35" s="34">
        <v>168</v>
      </c>
      <c r="BA35" s="385">
        <v>34</v>
      </c>
      <c r="BB35">
        <v>33</v>
      </c>
      <c r="BE35" s="266">
        <f t="shared" si="0"/>
        <v>33</v>
      </c>
      <c r="BF35" s="380">
        <v>33</v>
      </c>
    </row>
    <row r="36" spans="1:58" ht="15.75">
      <c r="A36" s="34">
        <v>167</v>
      </c>
      <c r="B36" s="35">
        <v>7.19</v>
      </c>
      <c r="C36" s="35"/>
      <c r="D36" s="40">
        <v>2.668634259259259E-3</v>
      </c>
      <c r="E36" s="34">
        <v>34</v>
      </c>
      <c r="F36" s="35"/>
      <c r="G36" s="35">
        <v>6.6</v>
      </c>
      <c r="H36" s="35"/>
      <c r="I36" s="34">
        <v>167</v>
      </c>
      <c r="K36" s="45">
        <v>1.8513888888888887E-3</v>
      </c>
      <c r="L36" s="17">
        <f t="shared" si="1"/>
        <v>1.8493055555555556E-3</v>
      </c>
      <c r="M36" s="34">
        <v>167</v>
      </c>
      <c r="N36">
        <v>6.6</v>
      </c>
      <c r="O36">
        <v>167</v>
      </c>
      <c r="P36" s="66">
        <v>34</v>
      </c>
      <c r="Q36" s="45"/>
      <c r="R36" s="34">
        <v>33</v>
      </c>
      <c r="T36" s="35">
        <v>1.22</v>
      </c>
      <c r="U36" s="34">
        <v>41</v>
      </c>
      <c r="AA36">
        <v>167</v>
      </c>
      <c r="AC36">
        <v>10.4</v>
      </c>
      <c r="AD36">
        <v>33</v>
      </c>
      <c r="AG36" s="35"/>
      <c r="AH36" s="34">
        <v>167</v>
      </c>
      <c r="AJ36">
        <v>6.65</v>
      </c>
      <c r="AK36">
        <v>170</v>
      </c>
      <c r="AM36">
        <v>3.72</v>
      </c>
      <c r="AN36">
        <v>31</v>
      </c>
      <c r="AS36" s="35"/>
      <c r="AT36" s="34">
        <v>167</v>
      </c>
      <c r="BA36" s="385">
        <v>34.5</v>
      </c>
      <c r="BB36">
        <v>34</v>
      </c>
      <c r="BE36" s="266">
        <f t="shared" si="0"/>
        <v>34</v>
      </c>
      <c r="BF36" s="382">
        <v>34</v>
      </c>
    </row>
    <row r="37" spans="1:58" ht="15.75">
      <c r="A37" s="34">
        <v>166</v>
      </c>
      <c r="B37" s="35">
        <v>7.2</v>
      </c>
      <c r="C37" s="35">
        <v>7</v>
      </c>
      <c r="D37" s="40">
        <v>2.6547453703703702E-3</v>
      </c>
      <c r="E37" s="34">
        <v>35</v>
      </c>
      <c r="F37" s="35"/>
      <c r="G37" s="35">
        <v>6.58</v>
      </c>
      <c r="H37" s="35">
        <v>95.5</v>
      </c>
      <c r="I37" s="34">
        <v>166</v>
      </c>
      <c r="K37" s="45">
        <v>1.8535879629629629E-3</v>
      </c>
      <c r="L37" s="17">
        <f t="shared" si="1"/>
        <v>1.8515046296296296E-3</v>
      </c>
      <c r="M37" s="34">
        <v>166</v>
      </c>
      <c r="N37">
        <v>6.58</v>
      </c>
      <c r="O37">
        <v>166</v>
      </c>
      <c r="P37" s="66">
        <v>34.5</v>
      </c>
      <c r="Q37" s="45"/>
      <c r="R37" s="34">
        <v>34</v>
      </c>
      <c r="T37" s="35">
        <v>1.23</v>
      </c>
      <c r="U37" s="34">
        <v>42</v>
      </c>
      <c r="AA37">
        <v>166</v>
      </c>
      <c r="AC37">
        <v>10.5</v>
      </c>
      <c r="AD37">
        <v>30</v>
      </c>
      <c r="AG37" s="35">
        <v>7</v>
      </c>
      <c r="AH37" s="34">
        <v>166</v>
      </c>
      <c r="AJ37">
        <v>6.63</v>
      </c>
      <c r="AK37">
        <v>169</v>
      </c>
      <c r="AM37">
        <v>3.74</v>
      </c>
      <c r="AN37">
        <v>32</v>
      </c>
      <c r="AS37" s="35">
        <v>7</v>
      </c>
      <c r="AT37" s="34">
        <v>166</v>
      </c>
      <c r="BA37" s="385">
        <v>35</v>
      </c>
      <c r="BB37">
        <v>35</v>
      </c>
      <c r="BE37" s="266">
        <f t="shared" si="0"/>
        <v>35</v>
      </c>
      <c r="BF37" s="380">
        <v>35</v>
      </c>
    </row>
    <row r="38" spans="1:58" ht="15.75">
      <c r="A38" s="34">
        <v>165</v>
      </c>
      <c r="B38" s="35"/>
      <c r="C38" s="35"/>
      <c r="D38" s="40">
        <v>2.6408564814814819E-3</v>
      </c>
      <c r="E38" s="34">
        <v>36</v>
      </c>
      <c r="F38" s="35">
        <v>1.9</v>
      </c>
      <c r="G38" s="35">
        <v>6.56</v>
      </c>
      <c r="H38" s="36"/>
      <c r="I38" s="34">
        <v>165</v>
      </c>
      <c r="K38" s="45">
        <v>1.8557870370370371E-3</v>
      </c>
      <c r="L38" s="17">
        <f t="shared" si="1"/>
        <v>1.8537037037037038E-3</v>
      </c>
      <c r="M38" s="34">
        <v>165</v>
      </c>
      <c r="N38">
        <v>6.56</v>
      </c>
      <c r="O38">
        <v>165</v>
      </c>
      <c r="P38" s="66">
        <v>35</v>
      </c>
      <c r="Q38" s="45"/>
      <c r="R38" s="34">
        <v>35</v>
      </c>
      <c r="T38" s="35">
        <v>1.24</v>
      </c>
      <c r="U38" s="34">
        <v>44</v>
      </c>
      <c r="AA38">
        <v>165</v>
      </c>
      <c r="AC38">
        <v>10.6</v>
      </c>
      <c r="AD38">
        <v>28</v>
      </c>
      <c r="AG38" s="35"/>
      <c r="AH38" s="34">
        <v>165</v>
      </c>
      <c r="AJ38">
        <v>6.61</v>
      </c>
      <c r="AK38">
        <v>168</v>
      </c>
      <c r="AM38">
        <v>3.76</v>
      </c>
      <c r="AN38">
        <v>33</v>
      </c>
      <c r="AS38" s="35"/>
      <c r="AT38" s="34">
        <v>165</v>
      </c>
      <c r="BA38" s="385">
        <v>35.5</v>
      </c>
      <c r="BB38">
        <v>36</v>
      </c>
      <c r="BE38" s="266">
        <f t="shared" si="0"/>
        <v>36</v>
      </c>
      <c r="BF38" s="382">
        <v>36</v>
      </c>
    </row>
    <row r="39" spans="1:58" ht="15.75">
      <c r="A39" s="34">
        <v>164</v>
      </c>
      <c r="B39" s="35">
        <v>7.21</v>
      </c>
      <c r="C39" s="35"/>
      <c r="D39" s="40">
        <v>2.6293981481481481E-3</v>
      </c>
      <c r="E39" s="34">
        <v>37</v>
      </c>
      <c r="F39" s="35"/>
      <c r="G39" s="35">
        <v>6.55</v>
      </c>
      <c r="H39" s="35">
        <v>95</v>
      </c>
      <c r="I39" s="34">
        <v>164</v>
      </c>
      <c r="K39" s="45">
        <v>1.8579861111111113E-3</v>
      </c>
      <c r="L39" s="17">
        <f t="shared" si="1"/>
        <v>1.8559027777777779E-3</v>
      </c>
      <c r="M39" s="34">
        <v>164</v>
      </c>
      <c r="N39">
        <v>6.55</v>
      </c>
      <c r="O39">
        <v>164</v>
      </c>
      <c r="P39" s="66">
        <v>35.5</v>
      </c>
      <c r="Q39" s="45"/>
      <c r="R39" s="34">
        <v>36</v>
      </c>
      <c r="T39" s="35">
        <v>1.25</v>
      </c>
      <c r="U39" s="34">
        <v>45</v>
      </c>
      <c r="AA39">
        <v>164</v>
      </c>
      <c r="AC39">
        <v>10.7</v>
      </c>
      <c r="AD39">
        <v>25</v>
      </c>
      <c r="AG39" s="35"/>
      <c r="AH39" s="34">
        <v>164</v>
      </c>
      <c r="AJ39">
        <v>6.6</v>
      </c>
      <c r="AK39">
        <v>167</v>
      </c>
      <c r="AM39">
        <v>3.79</v>
      </c>
      <c r="AN39">
        <v>34</v>
      </c>
      <c r="AS39" s="35"/>
      <c r="AT39" s="34">
        <v>164</v>
      </c>
      <c r="BA39" s="385">
        <v>36</v>
      </c>
      <c r="BB39">
        <v>37</v>
      </c>
      <c r="BE39" s="266">
        <f t="shared" si="0"/>
        <v>37</v>
      </c>
      <c r="BF39" s="380">
        <v>37</v>
      </c>
    </row>
    <row r="40" spans="1:58" ht="15.75">
      <c r="A40" s="34">
        <v>163</v>
      </c>
      <c r="B40" s="35">
        <v>7.22</v>
      </c>
      <c r="C40" s="35"/>
      <c r="D40" s="40">
        <v>2.6179398148148147E-3</v>
      </c>
      <c r="E40" s="34">
        <v>38</v>
      </c>
      <c r="F40" s="35">
        <v>1.89</v>
      </c>
      <c r="G40" s="35">
        <v>6.53</v>
      </c>
      <c r="H40" s="36"/>
      <c r="I40" s="34">
        <v>163</v>
      </c>
      <c r="K40" s="45">
        <v>1.8601851851851852E-3</v>
      </c>
      <c r="L40" s="17">
        <f t="shared" si="1"/>
        <v>1.8581018518518521E-3</v>
      </c>
      <c r="M40" s="34">
        <v>163</v>
      </c>
      <c r="N40">
        <v>6.53</v>
      </c>
      <c r="O40">
        <v>163</v>
      </c>
      <c r="P40" s="66">
        <v>36</v>
      </c>
      <c r="Q40" s="45"/>
      <c r="R40" s="34">
        <v>37</v>
      </c>
      <c r="T40" s="35">
        <v>1.26</v>
      </c>
      <c r="U40" s="34">
        <v>47</v>
      </c>
      <c r="AA40">
        <v>163</v>
      </c>
      <c r="AC40">
        <v>10.8</v>
      </c>
      <c r="AD40">
        <v>23</v>
      </c>
      <c r="AG40" s="35"/>
      <c r="AH40" s="34">
        <v>163</v>
      </c>
      <c r="AJ40">
        <v>6.58</v>
      </c>
      <c r="AK40">
        <v>166</v>
      </c>
      <c r="AM40">
        <v>3.82</v>
      </c>
      <c r="AN40">
        <v>35</v>
      </c>
      <c r="AS40" s="35"/>
      <c r="AT40" s="34">
        <v>163</v>
      </c>
      <c r="BA40" s="385">
        <v>36.5</v>
      </c>
      <c r="BB40">
        <v>38</v>
      </c>
      <c r="BE40" s="266">
        <f t="shared" si="0"/>
        <v>38</v>
      </c>
      <c r="BF40" s="382">
        <v>38</v>
      </c>
    </row>
    <row r="41" spans="1:58" ht="15.75">
      <c r="A41" s="34">
        <v>162</v>
      </c>
      <c r="B41" s="35">
        <v>7.23</v>
      </c>
      <c r="C41" s="35"/>
      <c r="D41" s="40">
        <v>2.6064814814814818E-3</v>
      </c>
      <c r="E41" s="34">
        <v>39</v>
      </c>
      <c r="F41" s="35"/>
      <c r="G41" s="35">
        <v>6.51</v>
      </c>
      <c r="H41" s="35">
        <v>94.5</v>
      </c>
      <c r="I41" s="34">
        <v>162</v>
      </c>
      <c r="K41" s="45">
        <v>1.8623842592592596E-3</v>
      </c>
      <c r="L41" s="17">
        <f t="shared" si="1"/>
        <v>1.8603009259259261E-3</v>
      </c>
      <c r="M41" s="34">
        <v>162</v>
      </c>
      <c r="N41">
        <v>6.51</v>
      </c>
      <c r="O41">
        <v>162</v>
      </c>
      <c r="P41" s="66">
        <v>36.5</v>
      </c>
      <c r="Q41" s="45"/>
      <c r="R41" s="34">
        <v>38</v>
      </c>
      <c r="T41" s="35">
        <v>1.27</v>
      </c>
      <c r="U41" s="34">
        <v>48</v>
      </c>
      <c r="AA41">
        <v>162</v>
      </c>
      <c r="AC41">
        <v>10.9</v>
      </c>
      <c r="AD41">
        <v>21</v>
      </c>
      <c r="AG41" s="35"/>
      <c r="AH41" s="34">
        <v>162</v>
      </c>
      <c r="AJ41">
        <v>6.56</v>
      </c>
      <c r="AK41">
        <v>165</v>
      </c>
      <c r="AM41">
        <v>3.85</v>
      </c>
      <c r="AN41">
        <v>36</v>
      </c>
      <c r="AS41" s="35"/>
      <c r="AT41" s="34">
        <v>162</v>
      </c>
      <c r="BA41" s="385">
        <v>37</v>
      </c>
      <c r="BB41">
        <v>39</v>
      </c>
      <c r="BE41" s="266">
        <f t="shared" si="0"/>
        <v>39</v>
      </c>
      <c r="BF41" s="380">
        <v>39</v>
      </c>
    </row>
    <row r="42" spans="1:58" ht="15.75">
      <c r="A42" s="34">
        <v>161</v>
      </c>
      <c r="B42" s="35">
        <v>7.24</v>
      </c>
      <c r="C42" s="35"/>
      <c r="D42" s="40">
        <v>2.595023148148148E-3</v>
      </c>
      <c r="E42" s="34">
        <v>40</v>
      </c>
      <c r="F42" s="35">
        <v>1.88</v>
      </c>
      <c r="G42" s="35">
        <v>6.5</v>
      </c>
      <c r="H42" s="36"/>
      <c r="I42" s="34">
        <v>161</v>
      </c>
      <c r="K42" s="45">
        <v>1.8645833333333333E-3</v>
      </c>
      <c r="L42" s="17">
        <f t="shared" si="1"/>
        <v>1.8625000000000004E-3</v>
      </c>
      <c r="M42" s="34">
        <v>161</v>
      </c>
      <c r="N42">
        <v>6.5</v>
      </c>
      <c r="O42">
        <v>161</v>
      </c>
      <c r="P42" s="66">
        <v>37</v>
      </c>
      <c r="Q42" s="45"/>
      <c r="R42" s="34">
        <v>39</v>
      </c>
      <c r="T42" s="35">
        <v>1.28</v>
      </c>
      <c r="U42" s="34">
        <v>50</v>
      </c>
      <c r="AA42">
        <v>161</v>
      </c>
      <c r="AC42">
        <v>11</v>
      </c>
      <c r="AD42">
        <v>19</v>
      </c>
      <c r="AG42" s="35"/>
      <c r="AH42" s="34">
        <v>161</v>
      </c>
      <c r="AJ42">
        <v>6.55</v>
      </c>
      <c r="AK42">
        <v>164</v>
      </c>
      <c r="AM42">
        <v>3.88</v>
      </c>
      <c r="AN42">
        <v>37</v>
      </c>
      <c r="AS42" s="35"/>
      <c r="AT42" s="34">
        <v>161</v>
      </c>
      <c r="BA42" s="385">
        <v>37.5</v>
      </c>
      <c r="BB42">
        <v>40</v>
      </c>
      <c r="BE42" s="266">
        <f t="shared" si="0"/>
        <v>40</v>
      </c>
      <c r="BF42" s="382">
        <v>40</v>
      </c>
    </row>
    <row r="43" spans="1:58" ht="15.75">
      <c r="A43" s="34">
        <v>160</v>
      </c>
      <c r="B43" s="35">
        <v>7.25</v>
      </c>
      <c r="C43" s="35"/>
      <c r="D43" s="40">
        <v>2.583564814814815E-3</v>
      </c>
      <c r="E43" s="34">
        <v>41</v>
      </c>
      <c r="F43" s="35"/>
      <c r="G43" s="35">
        <v>6.48</v>
      </c>
      <c r="H43" s="35">
        <v>94</v>
      </c>
      <c r="I43" s="34">
        <v>160</v>
      </c>
      <c r="K43" s="45">
        <v>1.8667824074074073E-3</v>
      </c>
      <c r="L43" s="17">
        <f t="shared" si="1"/>
        <v>1.8646990740740742E-3</v>
      </c>
      <c r="M43" s="34">
        <v>160</v>
      </c>
      <c r="N43">
        <v>6.48</v>
      </c>
      <c r="O43">
        <v>160</v>
      </c>
      <c r="P43" s="66">
        <v>37.5</v>
      </c>
      <c r="Q43" s="45"/>
      <c r="R43" s="34">
        <v>40</v>
      </c>
      <c r="T43" s="35">
        <v>1.29</v>
      </c>
      <c r="U43" s="34">
        <v>51</v>
      </c>
      <c r="Z43">
        <v>7.6</v>
      </c>
      <c r="AA43">
        <v>160</v>
      </c>
      <c r="AC43">
        <v>11.1</v>
      </c>
      <c r="AD43">
        <v>18</v>
      </c>
      <c r="AG43" s="35"/>
      <c r="AH43" s="34">
        <v>160</v>
      </c>
      <c r="AJ43">
        <v>6.53</v>
      </c>
      <c r="AK43">
        <v>163</v>
      </c>
      <c r="AM43">
        <v>3.91</v>
      </c>
      <c r="AN43">
        <v>38</v>
      </c>
      <c r="AS43" s="35"/>
      <c r="AT43" s="34">
        <v>160</v>
      </c>
      <c r="BA43" s="385">
        <v>38</v>
      </c>
      <c r="BB43">
        <v>41</v>
      </c>
      <c r="BE43" s="266">
        <f t="shared" si="0"/>
        <v>41</v>
      </c>
      <c r="BF43" s="380">
        <v>41</v>
      </c>
    </row>
    <row r="44" spans="1:58" ht="15.75">
      <c r="A44" s="34">
        <v>159</v>
      </c>
      <c r="B44" s="35">
        <v>7.26</v>
      </c>
      <c r="C44" s="35"/>
      <c r="D44" s="40">
        <v>2.5722222222222223E-3</v>
      </c>
      <c r="E44" s="34">
        <v>42</v>
      </c>
      <c r="F44" s="35">
        <v>1.87</v>
      </c>
      <c r="G44" s="35">
        <v>6.46</v>
      </c>
      <c r="H44" s="36"/>
      <c r="I44" s="34">
        <v>159</v>
      </c>
      <c r="K44" s="45">
        <v>1.8689814814814812E-3</v>
      </c>
      <c r="L44" s="17">
        <f t="shared" si="1"/>
        <v>1.8668981481481481E-3</v>
      </c>
      <c r="M44" s="34">
        <v>159</v>
      </c>
      <c r="N44">
        <v>6.46</v>
      </c>
      <c r="O44">
        <v>159</v>
      </c>
      <c r="P44" s="66">
        <v>38</v>
      </c>
      <c r="Q44" s="45"/>
      <c r="R44" s="34">
        <v>41</v>
      </c>
      <c r="T44" s="35">
        <v>1.3</v>
      </c>
      <c r="U44" s="34">
        <v>53</v>
      </c>
      <c r="AA44">
        <v>159</v>
      </c>
      <c r="AC44">
        <v>11.2</v>
      </c>
      <c r="AD44">
        <v>16</v>
      </c>
      <c r="AG44" s="35"/>
      <c r="AH44" s="34">
        <v>159</v>
      </c>
      <c r="AJ44">
        <v>6.51</v>
      </c>
      <c r="AK44">
        <v>162</v>
      </c>
      <c r="AM44">
        <v>3.94</v>
      </c>
      <c r="AN44">
        <v>39</v>
      </c>
      <c r="AS44" s="35"/>
      <c r="AT44" s="34">
        <v>159</v>
      </c>
      <c r="BA44" s="385">
        <v>38.5</v>
      </c>
      <c r="BB44">
        <v>42</v>
      </c>
      <c r="BE44" s="266">
        <f t="shared" si="0"/>
        <v>42</v>
      </c>
      <c r="BF44" s="382">
        <v>42</v>
      </c>
    </row>
    <row r="45" spans="1:58" ht="15.75">
      <c r="A45" s="34">
        <v>158</v>
      </c>
      <c r="B45" s="35">
        <v>7.27</v>
      </c>
      <c r="C45" s="35"/>
      <c r="D45" s="40">
        <v>2.5608796296296295E-3</v>
      </c>
      <c r="E45" s="34">
        <v>43</v>
      </c>
      <c r="F45" s="35"/>
      <c r="G45" s="35">
        <v>6.45</v>
      </c>
      <c r="H45" s="35">
        <v>93.5</v>
      </c>
      <c r="I45" s="34">
        <v>158</v>
      </c>
      <c r="K45" s="45">
        <v>1.8711805555555556E-3</v>
      </c>
      <c r="L45" s="17">
        <f t="shared" si="1"/>
        <v>1.8690972222222221E-3</v>
      </c>
      <c r="M45" s="34">
        <v>158</v>
      </c>
      <c r="N45">
        <v>6.45</v>
      </c>
      <c r="O45">
        <v>158</v>
      </c>
      <c r="P45" s="66">
        <v>38.5</v>
      </c>
      <c r="Q45" s="45"/>
      <c r="R45" s="34">
        <v>42</v>
      </c>
      <c r="T45" s="35">
        <v>1.31</v>
      </c>
      <c r="U45" s="34">
        <v>54</v>
      </c>
      <c r="AA45">
        <v>158</v>
      </c>
      <c r="AC45">
        <v>11.3</v>
      </c>
      <c r="AD45">
        <v>14</v>
      </c>
      <c r="AG45" s="35"/>
      <c r="AH45" s="34">
        <v>158</v>
      </c>
      <c r="AJ45">
        <v>6.5</v>
      </c>
      <c r="AK45">
        <v>161</v>
      </c>
      <c r="AM45">
        <v>3.97</v>
      </c>
      <c r="AN45">
        <v>40</v>
      </c>
      <c r="AS45" s="35"/>
      <c r="AT45" s="34">
        <v>158</v>
      </c>
      <c r="BA45" s="385">
        <v>39</v>
      </c>
      <c r="BB45">
        <v>43</v>
      </c>
      <c r="BE45" s="266">
        <f t="shared" si="0"/>
        <v>43</v>
      </c>
      <c r="BF45" s="380">
        <v>43</v>
      </c>
    </row>
    <row r="46" spans="1:58" ht="15.75">
      <c r="A46" s="34">
        <v>157</v>
      </c>
      <c r="B46" s="35">
        <v>7.28</v>
      </c>
      <c r="C46" s="35"/>
      <c r="D46" s="40">
        <v>2.5495370370370368E-3</v>
      </c>
      <c r="E46" s="34">
        <v>44</v>
      </c>
      <c r="F46" s="35">
        <v>1.86</v>
      </c>
      <c r="G46" s="35">
        <v>6.43</v>
      </c>
      <c r="H46" s="36"/>
      <c r="I46" s="34">
        <v>157</v>
      </c>
      <c r="K46" s="45">
        <v>1.8733796296296296E-3</v>
      </c>
      <c r="L46" s="17">
        <f t="shared" si="1"/>
        <v>1.8712962962962965E-3</v>
      </c>
      <c r="M46" s="34">
        <v>157</v>
      </c>
      <c r="N46">
        <v>6.43</v>
      </c>
      <c r="O46">
        <v>157</v>
      </c>
      <c r="P46" s="66">
        <v>39</v>
      </c>
      <c r="Q46" s="45"/>
      <c r="R46" s="34">
        <v>43</v>
      </c>
      <c r="T46" s="35">
        <v>1.32</v>
      </c>
      <c r="U46" s="34">
        <v>56</v>
      </c>
      <c r="AA46">
        <v>157</v>
      </c>
      <c r="AC46">
        <v>11.4</v>
      </c>
      <c r="AD46">
        <v>13</v>
      </c>
      <c r="AG46" s="35"/>
      <c r="AH46" s="34">
        <v>157</v>
      </c>
      <c r="AJ46">
        <v>6.48</v>
      </c>
      <c r="AK46">
        <v>160</v>
      </c>
      <c r="AM46">
        <v>4</v>
      </c>
      <c r="AN46">
        <v>41</v>
      </c>
      <c r="AS46" s="35"/>
      <c r="AT46" s="34">
        <v>157</v>
      </c>
      <c r="BA46" s="385">
        <v>39.5</v>
      </c>
      <c r="BB46">
        <v>44</v>
      </c>
      <c r="BE46" s="266">
        <f t="shared" si="0"/>
        <v>44</v>
      </c>
      <c r="BF46" s="382">
        <v>44</v>
      </c>
    </row>
    <row r="47" spans="1:58" ht="15.75">
      <c r="A47" s="34">
        <v>156</v>
      </c>
      <c r="B47" s="35">
        <v>7.29</v>
      </c>
      <c r="C47" s="35"/>
      <c r="D47" s="40">
        <v>2.538194444444444E-3</v>
      </c>
      <c r="E47" s="34">
        <v>45</v>
      </c>
      <c r="F47" s="35"/>
      <c r="G47" s="35">
        <v>6.42</v>
      </c>
      <c r="H47" s="35">
        <v>93</v>
      </c>
      <c r="I47" s="34">
        <v>156</v>
      </c>
      <c r="K47" s="45">
        <v>1.8755787037037037E-3</v>
      </c>
      <c r="L47" s="17">
        <f t="shared" si="1"/>
        <v>1.8734953703703704E-3</v>
      </c>
      <c r="M47" s="34">
        <v>156</v>
      </c>
      <c r="N47">
        <v>6.42</v>
      </c>
      <c r="O47">
        <v>156</v>
      </c>
      <c r="P47" s="66">
        <v>39.5</v>
      </c>
      <c r="Q47" s="45"/>
      <c r="R47" s="34">
        <v>44</v>
      </c>
      <c r="T47" s="35">
        <v>1.33</v>
      </c>
      <c r="U47" s="34">
        <v>57</v>
      </c>
      <c r="AA47">
        <v>156</v>
      </c>
      <c r="AC47">
        <v>11.5</v>
      </c>
      <c r="AD47">
        <v>12</v>
      </c>
      <c r="AG47" s="35"/>
      <c r="AH47" s="34">
        <v>156</v>
      </c>
      <c r="AJ47">
        <v>6.46</v>
      </c>
      <c r="AK47">
        <v>159</v>
      </c>
      <c r="AM47">
        <v>4.03</v>
      </c>
      <c r="AN47">
        <v>42</v>
      </c>
      <c r="AS47" s="35"/>
      <c r="AT47" s="34">
        <v>156</v>
      </c>
      <c r="BA47" s="385">
        <v>40</v>
      </c>
      <c r="BB47">
        <v>45</v>
      </c>
      <c r="BE47" s="266">
        <f t="shared" si="0"/>
        <v>45</v>
      </c>
      <c r="BF47" s="380">
        <v>45</v>
      </c>
    </row>
    <row r="48" spans="1:58" ht="15.75">
      <c r="A48" s="34">
        <v>155</v>
      </c>
      <c r="B48" s="35">
        <v>7.3</v>
      </c>
      <c r="C48" s="35"/>
      <c r="D48" s="40">
        <v>2.5268518518518517E-3</v>
      </c>
      <c r="E48" s="34">
        <v>46</v>
      </c>
      <c r="F48" s="35">
        <v>1.85</v>
      </c>
      <c r="G48" s="35">
        <v>6.4</v>
      </c>
      <c r="H48" s="36"/>
      <c r="I48" s="34">
        <v>155</v>
      </c>
      <c r="K48" s="45">
        <v>1.8777777777777779E-3</v>
      </c>
      <c r="L48" s="17">
        <f t="shared" si="1"/>
        <v>1.8756944444444446E-3</v>
      </c>
      <c r="M48" s="34">
        <v>155</v>
      </c>
      <c r="N48">
        <v>6.4</v>
      </c>
      <c r="O48">
        <v>155</v>
      </c>
      <c r="P48" s="66">
        <v>40</v>
      </c>
      <c r="Q48" s="45"/>
      <c r="R48" s="34">
        <v>45</v>
      </c>
      <c r="T48" s="35">
        <v>1.34</v>
      </c>
      <c r="U48" s="34">
        <v>59</v>
      </c>
      <c r="AA48">
        <v>155</v>
      </c>
      <c r="AC48">
        <v>11.6</v>
      </c>
      <c r="AD48">
        <v>11</v>
      </c>
      <c r="AG48" s="35"/>
      <c r="AH48" s="34">
        <v>155</v>
      </c>
      <c r="AJ48">
        <v>6.45</v>
      </c>
      <c r="AK48">
        <v>158</v>
      </c>
      <c r="AM48">
        <v>4.0599999999999996</v>
      </c>
      <c r="AN48">
        <v>43</v>
      </c>
      <c r="AS48" s="35"/>
      <c r="AT48" s="34">
        <v>155</v>
      </c>
      <c r="BA48" s="385">
        <v>40.5</v>
      </c>
      <c r="BB48">
        <v>46</v>
      </c>
      <c r="BE48" s="266">
        <f t="shared" si="0"/>
        <v>46</v>
      </c>
      <c r="BF48" s="382">
        <v>46</v>
      </c>
    </row>
    <row r="49" spans="1:58" ht="15.75">
      <c r="A49" s="34">
        <v>154</v>
      </c>
      <c r="B49" s="35">
        <v>7.31</v>
      </c>
      <c r="C49" s="35">
        <v>7.1</v>
      </c>
      <c r="D49" s="40">
        <v>2.5155092592592594E-3</v>
      </c>
      <c r="E49" s="34">
        <v>47</v>
      </c>
      <c r="F49" s="35"/>
      <c r="G49" s="35">
        <v>6.39</v>
      </c>
      <c r="H49" s="35">
        <v>92.5</v>
      </c>
      <c r="I49" s="34">
        <v>154</v>
      </c>
      <c r="K49" s="45">
        <v>1.879861111111111E-3</v>
      </c>
      <c r="L49" s="17">
        <f t="shared" si="1"/>
        <v>1.8778935185185188E-3</v>
      </c>
      <c r="M49" s="34">
        <v>154</v>
      </c>
      <c r="N49">
        <v>6.39</v>
      </c>
      <c r="O49">
        <v>154</v>
      </c>
      <c r="P49" s="66">
        <v>40.5</v>
      </c>
      <c r="Q49" s="45"/>
      <c r="R49" s="34">
        <v>46</v>
      </c>
      <c r="T49" s="35">
        <v>1.35</v>
      </c>
      <c r="U49" s="34">
        <v>60</v>
      </c>
      <c r="AA49">
        <v>154</v>
      </c>
      <c r="AC49">
        <v>11.7</v>
      </c>
      <c r="AD49">
        <v>10</v>
      </c>
      <c r="AG49" s="35">
        <v>7.1</v>
      </c>
      <c r="AH49" s="34">
        <v>154</v>
      </c>
      <c r="AJ49">
        <v>6.43</v>
      </c>
      <c r="AK49">
        <v>157</v>
      </c>
      <c r="AM49">
        <v>4.09</v>
      </c>
      <c r="AN49">
        <v>44</v>
      </c>
      <c r="AS49" s="35">
        <v>7.1</v>
      </c>
      <c r="AT49" s="34">
        <v>154</v>
      </c>
      <c r="BA49" s="385">
        <v>41</v>
      </c>
      <c r="BB49">
        <v>47</v>
      </c>
      <c r="BE49" s="266">
        <f t="shared" si="0"/>
        <v>47</v>
      </c>
      <c r="BF49" s="380">
        <v>47</v>
      </c>
    </row>
    <row r="50" spans="1:58" ht="15.75">
      <c r="A50" s="34">
        <v>153</v>
      </c>
      <c r="B50" s="35">
        <v>7.32</v>
      </c>
      <c r="C50" s="35"/>
      <c r="D50" s="40">
        <v>2.5061342592592592E-3</v>
      </c>
      <c r="E50" s="34">
        <v>48</v>
      </c>
      <c r="F50" s="35">
        <v>1.84</v>
      </c>
      <c r="G50" s="35">
        <v>6.37</v>
      </c>
      <c r="H50" s="36"/>
      <c r="I50" s="34">
        <v>153</v>
      </c>
      <c r="K50" s="45">
        <v>1.8819444444444445E-3</v>
      </c>
      <c r="L50" s="17">
        <f t="shared" si="1"/>
        <v>1.8799768518518519E-3</v>
      </c>
      <c r="M50" s="34">
        <v>153</v>
      </c>
      <c r="N50">
        <v>6.37</v>
      </c>
      <c r="O50">
        <v>153</v>
      </c>
      <c r="P50" s="66">
        <v>41</v>
      </c>
      <c r="Q50" s="45"/>
      <c r="R50" s="34">
        <v>47</v>
      </c>
      <c r="T50" s="35">
        <v>1.36</v>
      </c>
      <c r="U50" s="34">
        <v>62</v>
      </c>
      <c r="AA50">
        <v>153</v>
      </c>
      <c r="AC50">
        <v>11.8</v>
      </c>
      <c r="AD50">
        <v>8</v>
      </c>
      <c r="AG50" s="35"/>
      <c r="AH50" s="34">
        <v>153</v>
      </c>
      <c r="AJ50">
        <v>6.42</v>
      </c>
      <c r="AK50">
        <v>156</v>
      </c>
      <c r="AM50">
        <v>4.12</v>
      </c>
      <c r="AN50">
        <v>45</v>
      </c>
      <c r="AS50" s="35"/>
      <c r="AT50" s="34">
        <v>153</v>
      </c>
      <c r="BA50" s="385">
        <v>41.5</v>
      </c>
      <c r="BB50">
        <v>48</v>
      </c>
      <c r="BE50" s="266">
        <f t="shared" si="0"/>
        <v>48</v>
      </c>
      <c r="BF50" s="382">
        <v>48</v>
      </c>
    </row>
    <row r="51" spans="1:58" ht="15.75">
      <c r="A51" s="34">
        <v>152</v>
      </c>
      <c r="B51" s="35">
        <v>7.33</v>
      </c>
      <c r="C51" s="35"/>
      <c r="D51" s="40">
        <v>2.496875E-3</v>
      </c>
      <c r="E51" s="34">
        <v>49</v>
      </c>
      <c r="F51" s="35"/>
      <c r="G51" s="35">
        <v>6.35</v>
      </c>
      <c r="H51" s="35">
        <v>92</v>
      </c>
      <c r="I51" s="34">
        <v>152</v>
      </c>
      <c r="K51" s="45">
        <v>1.8841435185185185E-3</v>
      </c>
      <c r="L51" s="17">
        <f t="shared" si="1"/>
        <v>1.8820601851851854E-3</v>
      </c>
      <c r="M51" s="34">
        <v>152</v>
      </c>
      <c r="N51">
        <v>6.35</v>
      </c>
      <c r="O51">
        <v>152</v>
      </c>
      <c r="P51" s="66">
        <v>41.5</v>
      </c>
      <c r="Q51" s="45"/>
      <c r="R51" s="34">
        <v>48</v>
      </c>
      <c r="T51" s="35">
        <v>1.37</v>
      </c>
      <c r="U51" s="34">
        <v>63</v>
      </c>
      <c r="AA51">
        <v>152</v>
      </c>
      <c r="AC51">
        <v>11.9</v>
      </c>
      <c r="AD51">
        <v>7</v>
      </c>
      <c r="AG51" s="35"/>
      <c r="AH51" s="34">
        <v>152</v>
      </c>
      <c r="AJ51">
        <v>6.4</v>
      </c>
      <c r="AK51">
        <v>155</v>
      </c>
      <c r="AM51">
        <v>4.1500000000000004</v>
      </c>
      <c r="AN51">
        <v>46</v>
      </c>
      <c r="AS51" s="35"/>
      <c r="AT51" s="34">
        <v>152</v>
      </c>
      <c r="BA51" s="385">
        <v>42</v>
      </c>
      <c r="BB51">
        <v>49</v>
      </c>
      <c r="BE51" s="266">
        <f t="shared" si="0"/>
        <v>49</v>
      </c>
      <c r="BF51" s="380">
        <v>49</v>
      </c>
    </row>
    <row r="52" spans="1:58" ht="15.75">
      <c r="A52" s="34">
        <v>151</v>
      </c>
      <c r="B52" s="35">
        <v>7.34</v>
      </c>
      <c r="C52" s="35"/>
      <c r="D52" s="40">
        <v>2.4814814814814816E-3</v>
      </c>
      <c r="E52" s="34">
        <v>50</v>
      </c>
      <c r="F52" s="35">
        <v>1.83</v>
      </c>
      <c r="G52" s="35">
        <v>6.33</v>
      </c>
      <c r="H52" s="36"/>
      <c r="I52" s="34">
        <v>151</v>
      </c>
      <c r="K52" s="45">
        <v>1.8863425925925925E-3</v>
      </c>
      <c r="L52" s="17">
        <f t="shared" si="1"/>
        <v>1.8842592592592594E-3</v>
      </c>
      <c r="M52" s="34">
        <v>151</v>
      </c>
      <c r="N52">
        <v>6.33</v>
      </c>
      <c r="O52">
        <v>151</v>
      </c>
      <c r="P52" s="66">
        <v>42</v>
      </c>
      <c r="Q52" s="45"/>
      <c r="R52" s="34">
        <v>49</v>
      </c>
      <c r="T52" s="35">
        <v>1.38</v>
      </c>
      <c r="U52" s="34">
        <v>65</v>
      </c>
      <c r="AA52">
        <v>152</v>
      </c>
      <c r="AC52">
        <v>12</v>
      </c>
      <c r="AD52">
        <v>6</v>
      </c>
      <c r="AG52" s="35"/>
      <c r="AH52" s="34">
        <v>151</v>
      </c>
      <c r="AJ52">
        <v>6.39</v>
      </c>
      <c r="AK52">
        <v>154</v>
      </c>
      <c r="AM52">
        <v>4.18</v>
      </c>
      <c r="AN52">
        <v>47</v>
      </c>
      <c r="AS52" s="35"/>
      <c r="AT52" s="34">
        <v>151</v>
      </c>
      <c r="BA52" s="385">
        <v>42.5</v>
      </c>
      <c r="BB52">
        <v>50</v>
      </c>
      <c r="BE52" s="266">
        <f t="shared" si="0"/>
        <v>50</v>
      </c>
      <c r="BF52" s="382">
        <v>50</v>
      </c>
    </row>
    <row r="53" spans="1:58" ht="15.75">
      <c r="A53" s="34">
        <v>150</v>
      </c>
      <c r="B53" s="35">
        <v>7.35</v>
      </c>
      <c r="C53" s="35"/>
      <c r="D53" s="40">
        <v>2.4701388888888889E-3</v>
      </c>
      <c r="E53" s="34">
        <v>51</v>
      </c>
      <c r="F53" s="35"/>
      <c r="G53" s="35">
        <v>6.31</v>
      </c>
      <c r="H53" s="35">
        <v>91.5</v>
      </c>
      <c r="I53" s="34">
        <v>150</v>
      </c>
      <c r="K53" s="45">
        <v>1.8887731481481481E-3</v>
      </c>
      <c r="L53" s="17">
        <f t="shared" si="1"/>
        <v>1.8864583333333333E-3</v>
      </c>
      <c r="M53" s="34">
        <v>150</v>
      </c>
      <c r="N53">
        <v>6.31</v>
      </c>
      <c r="O53">
        <v>150</v>
      </c>
      <c r="P53" s="66">
        <v>42.5</v>
      </c>
      <c r="Q53" s="45"/>
      <c r="R53" s="34">
        <v>50</v>
      </c>
      <c r="T53" s="35">
        <v>1.39</v>
      </c>
      <c r="U53" s="34">
        <v>66</v>
      </c>
      <c r="Z53">
        <v>7.7</v>
      </c>
      <c r="AA53">
        <v>150</v>
      </c>
      <c r="AC53">
        <v>12.1</v>
      </c>
      <c r="AD53">
        <v>5</v>
      </c>
      <c r="AG53" s="35"/>
      <c r="AH53" s="34">
        <v>150</v>
      </c>
      <c r="AJ53">
        <v>6.37</v>
      </c>
      <c r="AK53">
        <v>153</v>
      </c>
      <c r="AM53">
        <v>4.21</v>
      </c>
      <c r="AN53">
        <v>48</v>
      </c>
      <c r="AS53" s="35"/>
      <c r="AT53" s="34">
        <v>150</v>
      </c>
      <c r="BA53" s="385">
        <v>43</v>
      </c>
      <c r="BB53">
        <v>51</v>
      </c>
      <c r="BE53" s="266">
        <f t="shared" si="0"/>
        <v>51</v>
      </c>
      <c r="BF53" s="380">
        <v>51</v>
      </c>
    </row>
    <row r="54" spans="1:58" ht="15.75">
      <c r="A54" s="34">
        <v>149</v>
      </c>
      <c r="B54" s="35">
        <v>7.36</v>
      </c>
      <c r="C54" s="35"/>
      <c r="D54" s="40">
        <v>2.4611111111111114E-3</v>
      </c>
      <c r="E54" s="34">
        <v>52</v>
      </c>
      <c r="F54" s="35"/>
      <c r="G54" s="35">
        <v>6.3</v>
      </c>
      <c r="H54" s="36"/>
      <c r="I54" s="34">
        <v>149</v>
      </c>
      <c r="K54" s="45">
        <v>1.891435185185185E-3</v>
      </c>
      <c r="L54" s="17">
        <f t="shared" si="1"/>
        <v>1.888888888888889E-3</v>
      </c>
      <c r="M54" s="34">
        <v>149</v>
      </c>
      <c r="N54">
        <v>6.3</v>
      </c>
      <c r="O54">
        <v>149</v>
      </c>
      <c r="P54" s="66">
        <v>43</v>
      </c>
      <c r="Q54" s="45"/>
      <c r="R54" s="34">
        <v>51</v>
      </c>
      <c r="T54" s="35">
        <v>1.4</v>
      </c>
      <c r="U54" s="34">
        <v>68</v>
      </c>
      <c r="AA54">
        <v>149</v>
      </c>
      <c r="AC54">
        <v>12.2</v>
      </c>
      <c r="AD54">
        <v>4</v>
      </c>
      <c r="AG54" s="35"/>
      <c r="AH54" s="34">
        <v>149</v>
      </c>
      <c r="AJ54">
        <v>6.35</v>
      </c>
      <c r="AK54">
        <v>152</v>
      </c>
      <c r="AM54">
        <v>4.24</v>
      </c>
      <c r="AN54">
        <v>49</v>
      </c>
      <c r="AS54" s="35"/>
      <c r="AT54" s="34">
        <v>149</v>
      </c>
      <c r="BA54" s="385">
        <v>43.5</v>
      </c>
      <c r="BB54">
        <v>52</v>
      </c>
      <c r="BE54" s="266">
        <f t="shared" si="0"/>
        <v>52</v>
      </c>
      <c r="BF54" s="382">
        <v>52</v>
      </c>
    </row>
    <row r="55" spans="1:58" ht="15.75">
      <c r="A55" s="34">
        <v>148</v>
      </c>
      <c r="B55" s="35">
        <v>7.37</v>
      </c>
      <c r="C55" s="35"/>
      <c r="D55" s="40">
        <v>2.4518518518518522E-3</v>
      </c>
      <c r="E55" s="34">
        <v>53</v>
      </c>
      <c r="F55" s="35">
        <v>1.82</v>
      </c>
      <c r="G55" s="35">
        <v>6.29</v>
      </c>
      <c r="H55" s="35">
        <v>91</v>
      </c>
      <c r="I55" s="34">
        <v>148</v>
      </c>
      <c r="K55" s="45">
        <v>1.8940972222222224E-3</v>
      </c>
      <c r="L55" s="17">
        <f t="shared" si="1"/>
        <v>1.8915509259259259E-3</v>
      </c>
      <c r="M55" s="34">
        <v>148</v>
      </c>
      <c r="N55">
        <v>6.29</v>
      </c>
      <c r="O55">
        <v>148</v>
      </c>
      <c r="P55" s="66">
        <v>43.5</v>
      </c>
      <c r="Q55" s="45"/>
      <c r="R55" s="34">
        <v>52</v>
      </c>
      <c r="T55" s="35">
        <v>1.41</v>
      </c>
      <c r="U55" s="34">
        <v>69</v>
      </c>
      <c r="AA55">
        <v>148</v>
      </c>
      <c r="AC55">
        <v>12.3</v>
      </c>
      <c r="AD55">
        <v>3</v>
      </c>
      <c r="AG55" s="35"/>
      <c r="AH55" s="34">
        <v>148</v>
      </c>
      <c r="AJ55">
        <v>6.33</v>
      </c>
      <c r="AK55">
        <v>151</v>
      </c>
      <c r="AM55">
        <v>4.2699999999999996</v>
      </c>
      <c r="AN55">
        <v>50</v>
      </c>
      <c r="AS55" s="35"/>
      <c r="AT55" s="34">
        <v>148</v>
      </c>
      <c r="BA55" s="385">
        <v>44</v>
      </c>
      <c r="BB55">
        <v>53</v>
      </c>
      <c r="BE55" s="266">
        <f t="shared" si="0"/>
        <v>53</v>
      </c>
      <c r="BF55" s="380">
        <v>53</v>
      </c>
    </row>
    <row r="56" spans="1:58" ht="15.75">
      <c r="A56" s="34">
        <v>147</v>
      </c>
      <c r="B56" s="35">
        <v>7.38</v>
      </c>
      <c r="C56" s="35"/>
      <c r="D56" s="40">
        <v>2.4425925925925926E-3</v>
      </c>
      <c r="E56" s="34">
        <v>54</v>
      </c>
      <c r="F56" s="35"/>
      <c r="G56" s="35">
        <v>6.28</v>
      </c>
      <c r="H56" s="36"/>
      <c r="I56" s="34">
        <v>147</v>
      </c>
      <c r="K56" s="45">
        <v>1.8967592592592595E-3</v>
      </c>
      <c r="L56" s="17">
        <f t="shared" si="1"/>
        <v>1.8942129629629632E-3</v>
      </c>
      <c r="M56" s="34">
        <v>147</v>
      </c>
      <c r="N56">
        <v>6.28</v>
      </c>
      <c r="O56">
        <v>147</v>
      </c>
      <c r="P56" s="66">
        <v>44</v>
      </c>
      <c r="Q56" s="45"/>
      <c r="R56" s="34">
        <v>53</v>
      </c>
      <c r="T56" s="35">
        <v>1.42</v>
      </c>
      <c r="U56" s="34">
        <v>71</v>
      </c>
      <c r="AA56">
        <v>147</v>
      </c>
      <c r="AC56">
        <v>12.4</v>
      </c>
      <c r="AD56">
        <v>2</v>
      </c>
      <c r="AG56" s="35"/>
      <c r="AH56" s="34">
        <v>147</v>
      </c>
      <c r="AJ56">
        <v>6.31</v>
      </c>
      <c r="AK56">
        <v>150</v>
      </c>
      <c r="AM56">
        <v>4.3</v>
      </c>
      <c r="AN56">
        <v>51</v>
      </c>
      <c r="AS56" s="35"/>
      <c r="AT56" s="34">
        <v>147</v>
      </c>
      <c r="BA56" s="385">
        <v>44.5</v>
      </c>
      <c r="BB56">
        <v>54</v>
      </c>
      <c r="BE56" s="266">
        <f t="shared" si="0"/>
        <v>54</v>
      </c>
      <c r="BF56" s="382">
        <v>54</v>
      </c>
    </row>
    <row r="57" spans="1:58" ht="15.75">
      <c r="A57" s="34">
        <v>146</v>
      </c>
      <c r="B57" s="35">
        <v>7.39</v>
      </c>
      <c r="C57" s="35"/>
      <c r="D57" s="40">
        <v>2.4333333333333334E-3</v>
      </c>
      <c r="E57" s="34">
        <v>55</v>
      </c>
      <c r="F57" s="35"/>
      <c r="G57" s="35">
        <v>6.26</v>
      </c>
      <c r="H57" s="35">
        <v>90.5</v>
      </c>
      <c r="I57" s="34">
        <v>146</v>
      </c>
      <c r="K57" s="45">
        <v>1.8994212962962964E-3</v>
      </c>
      <c r="L57" s="17">
        <f t="shared" si="1"/>
        <v>1.8968750000000003E-3</v>
      </c>
      <c r="M57" s="34">
        <v>146</v>
      </c>
      <c r="N57">
        <v>6.26</v>
      </c>
      <c r="O57">
        <v>146</v>
      </c>
      <c r="P57" s="66">
        <v>44.5</v>
      </c>
      <c r="Q57" s="45"/>
      <c r="R57" s="34">
        <v>54</v>
      </c>
      <c r="T57" s="35">
        <v>1.43</v>
      </c>
      <c r="U57" s="34">
        <v>72</v>
      </c>
      <c r="AA57">
        <v>146</v>
      </c>
      <c r="AC57">
        <v>12.5</v>
      </c>
      <c r="AD57">
        <v>1</v>
      </c>
      <c r="AG57" s="35"/>
      <c r="AH57" s="34">
        <v>146</v>
      </c>
      <c r="AJ57">
        <v>6.3</v>
      </c>
      <c r="AK57">
        <v>149</v>
      </c>
      <c r="AM57">
        <v>4.33</v>
      </c>
      <c r="AN57">
        <v>52</v>
      </c>
      <c r="AS57" s="35"/>
      <c r="AT57" s="34">
        <v>146</v>
      </c>
      <c r="BA57" s="385">
        <v>45</v>
      </c>
      <c r="BB57">
        <v>55</v>
      </c>
      <c r="BE57" s="266">
        <f t="shared" si="0"/>
        <v>55</v>
      </c>
      <c r="BF57" s="380">
        <v>55</v>
      </c>
    </row>
    <row r="58" spans="1:58" ht="15.75">
      <c r="A58" s="34">
        <v>145</v>
      </c>
      <c r="B58" s="35">
        <v>7.4</v>
      </c>
      <c r="C58" s="35"/>
      <c r="D58" s="40">
        <v>2.4240740740740742E-3</v>
      </c>
      <c r="E58" s="34">
        <v>56</v>
      </c>
      <c r="F58" s="35">
        <v>1.81</v>
      </c>
      <c r="G58" s="35">
        <v>6.25</v>
      </c>
      <c r="H58" s="35">
        <v>90</v>
      </c>
      <c r="I58" s="34">
        <v>145</v>
      </c>
      <c r="K58" s="45">
        <v>1.9020833333333331E-3</v>
      </c>
      <c r="L58" s="17">
        <f t="shared" si="1"/>
        <v>1.8995370370370373E-3</v>
      </c>
      <c r="M58" s="34">
        <v>145</v>
      </c>
      <c r="N58">
        <v>6.25</v>
      </c>
      <c r="O58">
        <v>145</v>
      </c>
      <c r="P58" s="66">
        <v>45</v>
      </c>
      <c r="Q58" s="45"/>
      <c r="R58" s="34">
        <v>55</v>
      </c>
      <c r="T58" s="35">
        <v>1.44</v>
      </c>
      <c r="U58" s="34">
        <v>73</v>
      </c>
      <c r="AA58">
        <v>145</v>
      </c>
      <c r="AG58" s="35"/>
      <c r="AH58" s="34">
        <v>145</v>
      </c>
      <c r="AJ58">
        <v>6.29</v>
      </c>
      <c r="AK58">
        <v>148</v>
      </c>
      <c r="AM58">
        <v>4.3600000000000003</v>
      </c>
      <c r="AN58">
        <v>53</v>
      </c>
      <c r="AS58" s="35"/>
      <c r="AT58" s="34">
        <v>145</v>
      </c>
      <c r="BA58" s="385">
        <v>45.5</v>
      </c>
      <c r="BB58">
        <v>56</v>
      </c>
      <c r="BE58" s="266">
        <f t="shared" si="0"/>
        <v>56</v>
      </c>
      <c r="BF58" s="382">
        <v>56</v>
      </c>
    </row>
    <row r="59" spans="1:58" ht="15.75">
      <c r="A59" s="34">
        <v>144</v>
      </c>
      <c r="B59" s="35">
        <v>7.41</v>
      </c>
      <c r="C59" s="35"/>
      <c r="D59" s="40">
        <v>2.4148148148148145E-3</v>
      </c>
      <c r="E59" s="34">
        <v>57</v>
      </c>
      <c r="F59" s="35"/>
      <c r="G59" s="35">
        <v>6.24</v>
      </c>
      <c r="H59" s="35">
        <v>89.5</v>
      </c>
      <c r="I59" s="34">
        <v>144</v>
      </c>
      <c r="K59" s="45">
        <v>1.9047453703703707E-3</v>
      </c>
      <c r="L59" s="17">
        <f t="shared" si="1"/>
        <v>1.9021990740740739E-3</v>
      </c>
      <c r="M59" s="34">
        <v>144</v>
      </c>
      <c r="N59">
        <v>6.24</v>
      </c>
      <c r="O59">
        <v>144</v>
      </c>
      <c r="P59" s="66">
        <v>45.5</v>
      </c>
      <c r="Q59" s="45"/>
      <c r="R59" s="34">
        <v>56</v>
      </c>
      <c r="T59" s="35">
        <v>1.45</v>
      </c>
      <c r="U59" s="34">
        <v>74</v>
      </c>
      <c r="AA59">
        <v>144</v>
      </c>
      <c r="AG59" s="35"/>
      <c r="AH59" s="34">
        <v>144</v>
      </c>
      <c r="AJ59">
        <v>6.28</v>
      </c>
      <c r="AK59">
        <v>147</v>
      </c>
      <c r="AM59">
        <v>4.3899999999999997</v>
      </c>
      <c r="AN59">
        <v>54</v>
      </c>
      <c r="AS59" s="35"/>
      <c r="AT59" s="34">
        <v>144</v>
      </c>
      <c r="BA59" s="385">
        <v>46</v>
      </c>
      <c r="BB59">
        <v>57</v>
      </c>
      <c r="BE59" s="266">
        <f t="shared" si="0"/>
        <v>57</v>
      </c>
      <c r="BF59" s="380">
        <v>57</v>
      </c>
    </row>
    <row r="60" spans="1:58" ht="15.75">
      <c r="A60" s="34">
        <v>143</v>
      </c>
      <c r="B60" s="35">
        <v>7.42</v>
      </c>
      <c r="C60" s="35">
        <v>7.2</v>
      </c>
      <c r="D60" s="40">
        <v>2.4055555555555553E-3</v>
      </c>
      <c r="E60" s="34">
        <v>58</v>
      </c>
      <c r="F60" s="35"/>
      <c r="G60" s="35">
        <v>6.22</v>
      </c>
      <c r="H60" s="35">
        <v>89</v>
      </c>
      <c r="I60" s="34">
        <v>143</v>
      </c>
      <c r="K60" s="45">
        <v>1.9074074074074074E-3</v>
      </c>
      <c r="L60" s="17">
        <f t="shared" si="1"/>
        <v>1.9048611111111115E-3</v>
      </c>
      <c r="M60" s="34">
        <v>143</v>
      </c>
      <c r="N60">
        <v>6.22</v>
      </c>
      <c r="O60">
        <v>143</v>
      </c>
      <c r="P60" s="66">
        <v>46</v>
      </c>
      <c r="Q60" s="45"/>
      <c r="R60" s="34">
        <v>57</v>
      </c>
      <c r="T60" s="35">
        <v>1.46</v>
      </c>
      <c r="U60" s="34">
        <v>76</v>
      </c>
      <c r="AA60">
        <v>143</v>
      </c>
      <c r="AG60" s="35">
        <v>7.2</v>
      </c>
      <c r="AH60" s="34">
        <v>143</v>
      </c>
      <c r="AJ60">
        <v>6.26</v>
      </c>
      <c r="AK60">
        <v>146</v>
      </c>
      <c r="AM60">
        <v>4.42</v>
      </c>
      <c r="AN60">
        <v>55</v>
      </c>
      <c r="AS60" s="35">
        <v>7.2</v>
      </c>
      <c r="AT60" s="34">
        <v>143</v>
      </c>
      <c r="BA60" s="385">
        <v>46.5</v>
      </c>
      <c r="BB60">
        <v>58</v>
      </c>
      <c r="BE60" s="266">
        <f t="shared" si="0"/>
        <v>58</v>
      </c>
      <c r="BF60" s="382">
        <v>58</v>
      </c>
    </row>
    <row r="61" spans="1:58" ht="15.75">
      <c r="A61" s="34">
        <v>142</v>
      </c>
      <c r="B61" s="35">
        <v>7.43</v>
      </c>
      <c r="C61" s="35"/>
      <c r="D61" s="40">
        <v>2.3962962962962961E-3</v>
      </c>
      <c r="E61" s="34">
        <v>59</v>
      </c>
      <c r="F61" s="35">
        <v>1.8</v>
      </c>
      <c r="G61" s="35">
        <v>6.21</v>
      </c>
      <c r="H61" s="35">
        <v>88.5</v>
      </c>
      <c r="I61" s="34">
        <v>142</v>
      </c>
      <c r="K61" s="45">
        <v>1.9100694444444445E-3</v>
      </c>
      <c r="L61" s="17">
        <f t="shared" si="1"/>
        <v>1.9075231481481482E-3</v>
      </c>
      <c r="M61" s="34">
        <v>142</v>
      </c>
      <c r="N61">
        <v>6.21</v>
      </c>
      <c r="O61">
        <v>142</v>
      </c>
      <c r="P61" s="66">
        <v>46.5</v>
      </c>
      <c r="Q61" s="45"/>
      <c r="R61" s="34">
        <v>58</v>
      </c>
      <c r="T61" s="35">
        <v>1.47</v>
      </c>
      <c r="U61" s="34">
        <v>77</v>
      </c>
      <c r="AA61">
        <v>142</v>
      </c>
      <c r="AG61" s="35"/>
      <c r="AH61" s="34">
        <v>142</v>
      </c>
      <c r="AJ61">
        <v>6.25</v>
      </c>
      <c r="AK61">
        <v>145</v>
      </c>
      <c r="AM61">
        <v>4.45</v>
      </c>
      <c r="AN61">
        <v>56</v>
      </c>
      <c r="AS61" s="35"/>
      <c r="AT61" s="34">
        <v>142</v>
      </c>
      <c r="BA61" s="385">
        <v>47</v>
      </c>
      <c r="BB61">
        <v>59</v>
      </c>
      <c r="BE61" s="266">
        <f t="shared" si="0"/>
        <v>59</v>
      </c>
      <c r="BF61" s="380">
        <v>59</v>
      </c>
    </row>
    <row r="62" spans="1:58" ht="15.75">
      <c r="A62" s="34">
        <v>141</v>
      </c>
      <c r="B62" s="35">
        <v>7.44</v>
      </c>
      <c r="C62" s="35"/>
      <c r="D62" s="40">
        <v>2.3870370370370369E-3</v>
      </c>
      <c r="E62" s="34">
        <v>60</v>
      </c>
      <c r="F62" s="35"/>
      <c r="G62" s="35">
        <v>6.2</v>
      </c>
      <c r="H62" s="35">
        <v>88</v>
      </c>
      <c r="I62" s="34">
        <v>141</v>
      </c>
      <c r="K62" s="45">
        <v>1.9127314814814814E-3</v>
      </c>
      <c r="L62" s="17">
        <f t="shared" si="1"/>
        <v>1.9101851851851853E-3</v>
      </c>
      <c r="M62" s="34">
        <v>141</v>
      </c>
      <c r="N62">
        <v>6.2</v>
      </c>
      <c r="O62">
        <v>141</v>
      </c>
      <c r="P62" s="66">
        <v>47</v>
      </c>
      <c r="Q62" s="45"/>
      <c r="R62" s="34">
        <v>59</v>
      </c>
      <c r="T62" s="35">
        <v>1.48</v>
      </c>
      <c r="U62" s="34">
        <v>79</v>
      </c>
      <c r="AA62">
        <v>141</v>
      </c>
      <c r="AG62" s="35"/>
      <c r="AH62" s="34">
        <v>141</v>
      </c>
      <c r="AJ62">
        <v>6.24</v>
      </c>
      <c r="AK62">
        <v>144</v>
      </c>
      <c r="AM62">
        <v>4.4800000000000004</v>
      </c>
      <c r="AN62">
        <v>57</v>
      </c>
      <c r="AS62" s="35"/>
      <c r="AT62" s="34">
        <v>141</v>
      </c>
      <c r="BA62" s="385">
        <v>47.5</v>
      </c>
      <c r="BB62">
        <v>60</v>
      </c>
      <c r="BE62" s="266">
        <f t="shared" si="0"/>
        <v>60</v>
      </c>
      <c r="BF62" s="382">
        <v>60</v>
      </c>
    </row>
    <row r="63" spans="1:58" ht="15.75">
      <c r="A63" s="34">
        <v>140</v>
      </c>
      <c r="B63" s="35">
        <v>7.45</v>
      </c>
      <c r="C63" s="35"/>
      <c r="D63" s="40">
        <v>2.3777777777777777E-3</v>
      </c>
      <c r="E63" s="34">
        <v>61</v>
      </c>
      <c r="F63" s="35"/>
      <c r="G63" s="35">
        <v>6.19</v>
      </c>
      <c r="H63" s="35">
        <v>87.5</v>
      </c>
      <c r="I63" s="34">
        <v>140</v>
      </c>
      <c r="K63" s="45">
        <v>1.9153935185185185E-3</v>
      </c>
      <c r="L63" s="17">
        <f t="shared" si="1"/>
        <v>1.9128472222222222E-3</v>
      </c>
      <c r="M63" s="34">
        <v>140</v>
      </c>
      <c r="N63">
        <v>6.19</v>
      </c>
      <c r="O63">
        <v>140</v>
      </c>
      <c r="P63" s="66">
        <v>47.5</v>
      </c>
      <c r="Q63" s="45"/>
      <c r="R63" s="34">
        <v>60</v>
      </c>
      <c r="T63" s="35">
        <v>1.49</v>
      </c>
      <c r="U63" s="34">
        <v>80</v>
      </c>
      <c r="Z63">
        <v>7.8</v>
      </c>
      <c r="AA63">
        <v>140</v>
      </c>
      <c r="AG63" s="35"/>
      <c r="AH63" s="34">
        <v>140</v>
      </c>
      <c r="AJ63">
        <v>6.22</v>
      </c>
      <c r="AK63">
        <v>143</v>
      </c>
      <c r="AM63">
        <v>4.51</v>
      </c>
      <c r="AN63">
        <v>58</v>
      </c>
      <c r="AS63" s="35"/>
      <c r="AT63" s="34">
        <v>140</v>
      </c>
      <c r="BA63" s="385">
        <v>48</v>
      </c>
      <c r="BB63">
        <v>61</v>
      </c>
      <c r="BE63" s="266">
        <f t="shared" si="0"/>
        <v>61</v>
      </c>
      <c r="BF63" s="380">
        <v>61</v>
      </c>
    </row>
    <row r="64" spans="1:58" ht="15.75">
      <c r="A64" s="34">
        <v>139</v>
      </c>
      <c r="B64" s="35">
        <v>7.46</v>
      </c>
      <c r="C64" s="35"/>
      <c r="D64" s="40">
        <v>2.3685185185185185E-3</v>
      </c>
      <c r="E64" s="34">
        <v>62</v>
      </c>
      <c r="F64" s="35">
        <v>1.79</v>
      </c>
      <c r="G64" s="35">
        <v>6.18</v>
      </c>
      <c r="H64" s="35">
        <v>87</v>
      </c>
      <c r="I64" s="34">
        <v>139</v>
      </c>
      <c r="K64" s="45">
        <v>1.9180555555555557E-3</v>
      </c>
      <c r="L64" s="17">
        <f t="shared" si="1"/>
        <v>1.9155092592592594E-3</v>
      </c>
      <c r="M64" s="34">
        <v>139</v>
      </c>
      <c r="N64">
        <v>6.18</v>
      </c>
      <c r="O64">
        <v>139</v>
      </c>
      <c r="P64" s="66">
        <v>48</v>
      </c>
      <c r="Q64" s="45"/>
      <c r="R64" s="34">
        <v>61</v>
      </c>
      <c r="T64" s="35">
        <v>1.5</v>
      </c>
      <c r="U64" s="34">
        <v>81</v>
      </c>
      <c r="AA64">
        <v>139</v>
      </c>
      <c r="AG64" s="35"/>
      <c r="AH64" s="34">
        <v>139</v>
      </c>
      <c r="AJ64">
        <v>6.21</v>
      </c>
      <c r="AK64">
        <v>142</v>
      </c>
      <c r="AM64">
        <v>4.54</v>
      </c>
      <c r="AN64">
        <v>59</v>
      </c>
      <c r="AS64" s="35"/>
      <c r="AT64" s="34">
        <v>139</v>
      </c>
      <c r="BA64" s="385">
        <v>48.5</v>
      </c>
      <c r="BB64">
        <v>62</v>
      </c>
      <c r="BE64" s="266">
        <f t="shared" si="0"/>
        <v>62</v>
      </c>
      <c r="BF64" s="382">
        <v>62</v>
      </c>
    </row>
    <row r="65" spans="1:58" ht="15.75">
      <c r="A65" s="34">
        <v>138</v>
      </c>
      <c r="B65" s="35">
        <v>7.47</v>
      </c>
      <c r="C65" s="35"/>
      <c r="D65" s="40">
        <v>2.3592592592592593E-3</v>
      </c>
      <c r="E65" s="34">
        <v>63</v>
      </c>
      <c r="F65" s="35"/>
      <c r="G65" s="35">
        <v>6.17</v>
      </c>
      <c r="H65" s="35">
        <v>86.5</v>
      </c>
      <c r="I65" s="34">
        <v>138</v>
      </c>
      <c r="K65" s="45">
        <v>1.9207175925925926E-3</v>
      </c>
      <c r="L65" s="17">
        <f t="shared" si="1"/>
        <v>1.9181712962962965E-3</v>
      </c>
      <c r="M65" s="34">
        <v>138</v>
      </c>
      <c r="N65">
        <v>6.17</v>
      </c>
      <c r="O65">
        <v>138</v>
      </c>
      <c r="P65" s="66">
        <v>48.5</v>
      </c>
      <c r="Q65" s="45"/>
      <c r="R65" s="34">
        <v>62</v>
      </c>
      <c r="T65" s="35">
        <v>1.51</v>
      </c>
      <c r="U65" s="34">
        <v>83</v>
      </c>
      <c r="AA65">
        <v>138</v>
      </c>
      <c r="AG65" s="35"/>
      <c r="AH65" s="34">
        <v>138</v>
      </c>
      <c r="AJ65">
        <v>6.2</v>
      </c>
      <c r="AK65">
        <v>141</v>
      </c>
      <c r="AM65">
        <v>4.57</v>
      </c>
      <c r="AN65">
        <v>60</v>
      </c>
      <c r="AS65" s="35"/>
      <c r="AT65" s="34">
        <v>138</v>
      </c>
      <c r="BA65" s="385">
        <v>49.5</v>
      </c>
      <c r="BB65">
        <v>63</v>
      </c>
      <c r="BE65" s="266">
        <f t="shared" si="0"/>
        <v>63</v>
      </c>
      <c r="BF65" s="380">
        <v>63</v>
      </c>
    </row>
    <row r="66" spans="1:58" ht="15.75">
      <c r="A66" s="34">
        <v>137</v>
      </c>
      <c r="B66" s="35">
        <v>7.48</v>
      </c>
      <c r="C66" s="35"/>
      <c r="D66" s="40">
        <v>2.3500000000000001E-3</v>
      </c>
      <c r="E66" s="34">
        <v>64</v>
      </c>
      <c r="F66" s="35"/>
      <c r="G66" s="35">
        <v>6.16</v>
      </c>
      <c r="H66" s="35">
        <v>86</v>
      </c>
      <c r="I66" s="34">
        <v>137</v>
      </c>
      <c r="K66" s="45">
        <v>1.9234953703703703E-3</v>
      </c>
      <c r="L66" s="17">
        <f t="shared" si="1"/>
        <v>1.9208333333333334E-3</v>
      </c>
      <c r="M66" s="34">
        <v>137</v>
      </c>
      <c r="N66">
        <v>6.16</v>
      </c>
      <c r="O66">
        <v>137</v>
      </c>
      <c r="P66" s="66">
        <v>49</v>
      </c>
      <c r="Q66" s="45"/>
      <c r="R66" s="34">
        <v>63</v>
      </c>
      <c r="T66" s="35">
        <v>1.52</v>
      </c>
      <c r="U66" s="34">
        <v>84</v>
      </c>
      <c r="AA66">
        <v>137</v>
      </c>
      <c r="AG66" s="35"/>
      <c r="AH66" s="34">
        <v>137</v>
      </c>
      <c r="AJ66">
        <v>6.19</v>
      </c>
      <c r="AK66">
        <v>140</v>
      </c>
      <c r="AM66">
        <v>4.5999999999999996</v>
      </c>
      <c r="AN66">
        <v>61</v>
      </c>
      <c r="AS66" s="35"/>
      <c r="AT66" s="34">
        <v>137</v>
      </c>
      <c r="BA66" s="385">
        <v>49.5</v>
      </c>
      <c r="BB66">
        <v>64</v>
      </c>
      <c r="BE66" s="266">
        <f t="shared" si="0"/>
        <v>64</v>
      </c>
      <c r="BF66" s="382">
        <v>64</v>
      </c>
    </row>
    <row r="67" spans="1:58" ht="15.75">
      <c r="A67" s="34">
        <v>136</v>
      </c>
      <c r="B67" s="35">
        <v>7.49</v>
      </c>
      <c r="C67" s="35"/>
      <c r="D67" s="40">
        <v>2.3407407407407409E-3</v>
      </c>
      <c r="E67" s="34">
        <v>65</v>
      </c>
      <c r="F67" s="35">
        <v>1.78</v>
      </c>
      <c r="G67" s="35">
        <v>6.14</v>
      </c>
      <c r="H67" s="35">
        <v>85.5</v>
      </c>
      <c r="I67" s="34">
        <v>136</v>
      </c>
      <c r="K67" s="45">
        <v>1.9262731481481481E-3</v>
      </c>
      <c r="L67" s="17">
        <f t="shared" si="1"/>
        <v>1.9236111111111112E-3</v>
      </c>
      <c r="M67" s="34">
        <v>136</v>
      </c>
      <c r="N67">
        <v>6.14</v>
      </c>
      <c r="O67">
        <v>136</v>
      </c>
      <c r="P67" s="66">
        <v>49.5</v>
      </c>
      <c r="Q67" s="45"/>
      <c r="R67" s="34">
        <v>64</v>
      </c>
      <c r="T67" s="35">
        <v>1.53</v>
      </c>
      <c r="U67" s="34">
        <v>85</v>
      </c>
      <c r="AA67">
        <v>136</v>
      </c>
      <c r="AG67" s="35"/>
      <c r="AH67" s="34">
        <v>136</v>
      </c>
      <c r="AJ67">
        <v>6.18</v>
      </c>
      <c r="AK67">
        <v>139</v>
      </c>
      <c r="AM67">
        <v>4.63</v>
      </c>
      <c r="AN67">
        <v>62</v>
      </c>
      <c r="AS67" s="35"/>
      <c r="AT67" s="34">
        <v>136</v>
      </c>
      <c r="BA67" s="385">
        <v>50</v>
      </c>
      <c r="BB67">
        <v>65</v>
      </c>
      <c r="BE67" s="266">
        <f t="shared" si="0"/>
        <v>65</v>
      </c>
      <c r="BF67" s="380">
        <v>65</v>
      </c>
    </row>
    <row r="68" spans="1:58" ht="15.75">
      <c r="A68" s="34">
        <v>135</v>
      </c>
      <c r="B68" s="35">
        <v>7.5</v>
      </c>
      <c r="C68" s="35"/>
      <c r="D68" s="40">
        <v>2.3314814814814817E-3</v>
      </c>
      <c r="E68" s="34">
        <v>66</v>
      </c>
      <c r="F68" s="35"/>
      <c r="G68" s="35">
        <v>6.13</v>
      </c>
      <c r="H68" s="35">
        <v>85</v>
      </c>
      <c r="I68" s="34">
        <v>135</v>
      </c>
      <c r="K68" s="45">
        <v>1.9291666666666667E-3</v>
      </c>
      <c r="L68" s="17">
        <f t="shared" si="1"/>
        <v>1.9263888888888889E-3</v>
      </c>
      <c r="M68" s="34">
        <v>135</v>
      </c>
      <c r="N68">
        <v>6.13</v>
      </c>
      <c r="O68">
        <v>135</v>
      </c>
      <c r="P68" s="66">
        <v>50</v>
      </c>
      <c r="Q68" s="45"/>
      <c r="R68" s="34">
        <v>65</v>
      </c>
      <c r="T68" s="35">
        <v>1.54</v>
      </c>
      <c r="U68" s="34">
        <v>87</v>
      </c>
      <c r="AA68">
        <v>135</v>
      </c>
      <c r="AG68" s="35"/>
      <c r="AH68" s="34">
        <v>135</v>
      </c>
      <c r="AJ68">
        <v>6.17</v>
      </c>
      <c r="AK68">
        <v>138</v>
      </c>
      <c r="AM68">
        <v>4.66</v>
      </c>
      <c r="AN68">
        <v>63</v>
      </c>
      <c r="AS68" s="35"/>
      <c r="AT68" s="34">
        <v>135</v>
      </c>
      <c r="BA68" s="385">
        <v>50.5</v>
      </c>
      <c r="BB68">
        <v>66</v>
      </c>
      <c r="BE68" s="266">
        <f t="shared" ref="BE68:BE131" si="2">BB68+0</f>
        <v>66</v>
      </c>
      <c r="BF68" s="382">
        <v>66</v>
      </c>
    </row>
    <row r="69" spans="1:58" ht="15.75">
      <c r="A69" s="34">
        <v>134</v>
      </c>
      <c r="B69" s="35">
        <v>7.51</v>
      </c>
      <c r="C69" s="35"/>
      <c r="D69" s="40">
        <v>2.322222222222222E-3</v>
      </c>
      <c r="E69" s="34">
        <v>67</v>
      </c>
      <c r="F69" s="35"/>
      <c r="G69" s="35">
        <v>6.12</v>
      </c>
      <c r="H69" s="35">
        <v>84.5</v>
      </c>
      <c r="I69" s="34">
        <v>134</v>
      </c>
      <c r="K69" s="45">
        <v>1.9320601851851853E-3</v>
      </c>
      <c r="L69" s="17">
        <f t="shared" ref="L69:L132" si="3">K68+L$2</f>
        <v>1.9292824074074076E-3</v>
      </c>
      <c r="M69" s="34">
        <v>134</v>
      </c>
      <c r="N69">
        <v>6.12</v>
      </c>
      <c r="O69">
        <v>134</v>
      </c>
      <c r="P69" s="66">
        <v>50.5</v>
      </c>
      <c r="Q69" s="45"/>
      <c r="R69" s="34">
        <v>66</v>
      </c>
      <c r="T69" s="35">
        <v>1.55</v>
      </c>
      <c r="U69" s="34">
        <v>88</v>
      </c>
      <c r="AA69">
        <v>134</v>
      </c>
      <c r="AG69" s="35"/>
      <c r="AH69" s="34">
        <v>134</v>
      </c>
      <c r="AJ69">
        <v>6.16</v>
      </c>
      <c r="AK69">
        <v>137</v>
      </c>
      <c r="AM69">
        <v>4.6900000000000004</v>
      </c>
      <c r="AN69">
        <v>64</v>
      </c>
      <c r="AS69" s="35"/>
      <c r="AT69" s="34">
        <v>134</v>
      </c>
      <c r="BA69" s="385">
        <v>51</v>
      </c>
      <c r="BB69">
        <v>67</v>
      </c>
      <c r="BE69" s="266">
        <f t="shared" si="2"/>
        <v>67</v>
      </c>
      <c r="BF69" s="380">
        <v>67</v>
      </c>
    </row>
    <row r="70" spans="1:58" ht="15.75">
      <c r="A70" s="34">
        <v>133</v>
      </c>
      <c r="B70" s="35">
        <v>7.52</v>
      </c>
      <c r="C70" s="35"/>
      <c r="D70" s="40">
        <v>2.3129629629629628E-3</v>
      </c>
      <c r="E70" s="34">
        <v>68</v>
      </c>
      <c r="F70" s="35">
        <v>1.77</v>
      </c>
      <c r="G70" s="35">
        <v>6.11</v>
      </c>
      <c r="H70" s="35">
        <v>84</v>
      </c>
      <c r="I70" s="34">
        <v>133</v>
      </c>
      <c r="K70" s="45">
        <v>1.9349537037037037E-3</v>
      </c>
      <c r="L70" s="17">
        <f t="shared" si="3"/>
        <v>1.9321759259259262E-3</v>
      </c>
      <c r="M70" s="34">
        <v>133</v>
      </c>
      <c r="N70">
        <v>6.11</v>
      </c>
      <c r="O70">
        <v>133</v>
      </c>
      <c r="P70" s="66">
        <v>51</v>
      </c>
      <c r="Q70" s="45"/>
      <c r="R70" s="34">
        <v>67</v>
      </c>
      <c r="T70" s="35">
        <v>1.56</v>
      </c>
      <c r="U70" s="34">
        <v>91</v>
      </c>
      <c r="Z70">
        <v>7.9</v>
      </c>
      <c r="AA70">
        <v>133</v>
      </c>
      <c r="AG70" s="35"/>
      <c r="AH70" s="34">
        <v>133</v>
      </c>
      <c r="AJ70">
        <v>6.14</v>
      </c>
      <c r="AK70">
        <v>136</v>
      </c>
      <c r="AM70">
        <v>4.72</v>
      </c>
      <c r="AN70">
        <v>65</v>
      </c>
      <c r="AS70" s="35"/>
      <c r="AT70" s="34">
        <v>133</v>
      </c>
      <c r="BA70" s="385">
        <v>51.5</v>
      </c>
      <c r="BB70">
        <v>68</v>
      </c>
      <c r="BE70" s="266">
        <f t="shared" si="2"/>
        <v>68</v>
      </c>
      <c r="BF70" s="382">
        <v>68</v>
      </c>
    </row>
    <row r="71" spans="1:58" ht="15.75">
      <c r="A71" s="34">
        <v>132</v>
      </c>
      <c r="B71" s="35">
        <v>7.53</v>
      </c>
      <c r="C71" s="35">
        <v>7.3</v>
      </c>
      <c r="D71" s="40">
        <v>2.3037037037037041E-3</v>
      </c>
      <c r="E71" s="34">
        <v>69</v>
      </c>
      <c r="F71" s="35"/>
      <c r="G71" s="35">
        <v>6.1</v>
      </c>
      <c r="H71" s="35">
        <v>83.5</v>
      </c>
      <c r="I71" s="34">
        <v>132</v>
      </c>
      <c r="K71" s="45">
        <v>1.9378472222222221E-3</v>
      </c>
      <c r="L71" s="17">
        <f t="shared" si="3"/>
        <v>1.9350694444444446E-3</v>
      </c>
      <c r="M71" s="34">
        <v>132</v>
      </c>
      <c r="N71">
        <v>6.1</v>
      </c>
      <c r="O71">
        <v>132</v>
      </c>
      <c r="P71" s="66">
        <v>51.5</v>
      </c>
      <c r="Q71" s="45"/>
      <c r="R71" s="34">
        <v>68</v>
      </c>
      <c r="T71" s="35">
        <v>1.57</v>
      </c>
      <c r="U71" s="34">
        <v>91</v>
      </c>
      <c r="AA71">
        <v>132</v>
      </c>
      <c r="AG71" s="35">
        <v>7.3</v>
      </c>
      <c r="AH71" s="34">
        <v>132</v>
      </c>
      <c r="AJ71">
        <v>6.13</v>
      </c>
      <c r="AK71">
        <v>135</v>
      </c>
      <c r="AM71">
        <v>4.75</v>
      </c>
      <c r="AN71">
        <v>66</v>
      </c>
      <c r="AS71" s="35">
        <v>7.3</v>
      </c>
      <c r="AT71" s="34">
        <v>132</v>
      </c>
      <c r="BA71" s="385">
        <v>52</v>
      </c>
      <c r="BB71">
        <v>69</v>
      </c>
      <c r="BE71" s="266">
        <f t="shared" si="2"/>
        <v>69</v>
      </c>
      <c r="BF71" s="380">
        <v>69</v>
      </c>
    </row>
    <row r="72" spans="1:58" ht="15.75">
      <c r="A72" s="34">
        <v>131</v>
      </c>
      <c r="B72" s="35">
        <v>7.54</v>
      </c>
      <c r="C72" s="35"/>
      <c r="D72" s="40">
        <v>2.2944444444444444E-3</v>
      </c>
      <c r="E72" s="34">
        <v>70</v>
      </c>
      <c r="F72" s="35"/>
      <c r="G72" s="35">
        <v>6.08</v>
      </c>
      <c r="H72" s="35">
        <v>83</v>
      </c>
      <c r="I72" s="34">
        <v>131</v>
      </c>
      <c r="K72" s="45">
        <v>1.9407407407407409E-3</v>
      </c>
      <c r="L72" s="17">
        <f t="shared" si="3"/>
        <v>1.9379629629629629E-3</v>
      </c>
      <c r="M72" s="34">
        <v>131</v>
      </c>
      <c r="N72">
        <v>6.08</v>
      </c>
      <c r="O72">
        <v>131</v>
      </c>
      <c r="P72" s="66">
        <v>52</v>
      </c>
      <c r="Q72" s="45"/>
      <c r="R72" s="34">
        <v>69</v>
      </c>
      <c r="T72" s="35">
        <v>1.58</v>
      </c>
      <c r="U72" s="34">
        <v>93</v>
      </c>
      <c r="AA72">
        <v>131</v>
      </c>
      <c r="AG72" s="35"/>
      <c r="AH72" s="34">
        <v>131</v>
      </c>
      <c r="AJ72">
        <v>6.12</v>
      </c>
      <c r="AK72">
        <v>134</v>
      </c>
      <c r="AM72">
        <v>4.78</v>
      </c>
      <c r="AN72">
        <v>67</v>
      </c>
      <c r="AS72" s="35"/>
      <c r="AT72" s="34">
        <v>131</v>
      </c>
      <c r="BA72" s="385">
        <v>52.5</v>
      </c>
      <c r="BB72">
        <v>70</v>
      </c>
      <c r="BE72" s="266">
        <f t="shared" si="2"/>
        <v>70</v>
      </c>
      <c r="BF72" s="382">
        <v>70</v>
      </c>
    </row>
    <row r="73" spans="1:58" ht="15.75">
      <c r="A73" s="34">
        <v>130</v>
      </c>
      <c r="B73" s="35">
        <v>7.55</v>
      </c>
      <c r="C73" s="35"/>
      <c r="D73" s="40">
        <v>2.2851851851851852E-3</v>
      </c>
      <c r="E73" s="34">
        <v>71</v>
      </c>
      <c r="F73" s="35">
        <v>1.76</v>
      </c>
      <c r="G73" s="35">
        <v>6.07</v>
      </c>
      <c r="H73" s="35">
        <v>82.5</v>
      </c>
      <c r="I73" s="34">
        <v>130</v>
      </c>
      <c r="K73" s="45">
        <v>1.9435185185185187E-3</v>
      </c>
      <c r="L73" s="17">
        <f t="shared" si="3"/>
        <v>1.9408564814814818E-3</v>
      </c>
      <c r="M73" s="34">
        <v>130</v>
      </c>
      <c r="N73">
        <v>6.07</v>
      </c>
      <c r="O73">
        <v>130</v>
      </c>
      <c r="P73" s="66">
        <v>52.5</v>
      </c>
      <c r="Q73" s="45"/>
      <c r="R73" s="34">
        <v>70</v>
      </c>
      <c r="T73" s="35">
        <v>1.59</v>
      </c>
      <c r="U73" s="34">
        <v>94</v>
      </c>
      <c r="AA73">
        <v>130</v>
      </c>
      <c r="AG73" s="35"/>
      <c r="AH73" s="34">
        <v>130</v>
      </c>
      <c r="AJ73">
        <v>6.11</v>
      </c>
      <c r="AK73">
        <v>133</v>
      </c>
      <c r="AM73">
        <v>4.8099999999999996</v>
      </c>
      <c r="AN73">
        <v>68</v>
      </c>
      <c r="AS73" s="35"/>
      <c r="AT73" s="34">
        <v>130</v>
      </c>
      <c r="BA73" s="385">
        <v>53</v>
      </c>
      <c r="BB73">
        <v>71</v>
      </c>
      <c r="BE73" s="266">
        <f t="shared" si="2"/>
        <v>71</v>
      </c>
      <c r="BF73" s="380">
        <v>71</v>
      </c>
    </row>
    <row r="74" spans="1:58" ht="15.75">
      <c r="A74" s="34">
        <v>129</v>
      </c>
      <c r="B74" s="35">
        <v>7.56</v>
      </c>
      <c r="C74" s="35"/>
      <c r="D74" s="40">
        <v>2.275925925925926E-3</v>
      </c>
      <c r="E74" s="34">
        <v>72</v>
      </c>
      <c r="F74" s="35"/>
      <c r="G74" s="35">
        <v>6.06</v>
      </c>
      <c r="H74" s="35">
        <v>82</v>
      </c>
      <c r="I74" s="34">
        <v>129</v>
      </c>
      <c r="K74" s="45">
        <v>1.9462962962962964E-3</v>
      </c>
      <c r="L74" s="17">
        <f t="shared" si="3"/>
        <v>1.9436342592592595E-3</v>
      </c>
      <c r="M74" s="34">
        <v>129</v>
      </c>
      <c r="N74">
        <v>6.06</v>
      </c>
      <c r="O74">
        <v>129</v>
      </c>
      <c r="P74" s="66">
        <v>53</v>
      </c>
      <c r="Q74" s="45"/>
      <c r="R74" s="34">
        <v>71</v>
      </c>
      <c r="T74" s="35">
        <v>1.6</v>
      </c>
      <c r="U74" s="34">
        <v>96</v>
      </c>
      <c r="AA74">
        <v>129</v>
      </c>
      <c r="AG74" s="35"/>
      <c r="AH74" s="34">
        <v>129</v>
      </c>
      <c r="AJ74">
        <v>6.1</v>
      </c>
      <c r="AK74">
        <v>132</v>
      </c>
      <c r="AM74">
        <v>4.84</v>
      </c>
      <c r="AN74">
        <v>69</v>
      </c>
      <c r="AS74" s="35"/>
      <c r="AT74" s="34">
        <v>129</v>
      </c>
      <c r="BA74" s="385">
        <v>53.5</v>
      </c>
      <c r="BB74">
        <v>72</v>
      </c>
      <c r="BE74" s="266">
        <f t="shared" si="2"/>
        <v>72</v>
      </c>
      <c r="BF74" s="382">
        <v>72</v>
      </c>
    </row>
    <row r="75" spans="1:58" ht="15.75">
      <c r="A75" s="34">
        <v>128</v>
      </c>
      <c r="B75" s="35">
        <v>7.57</v>
      </c>
      <c r="C75" s="35"/>
      <c r="D75" s="40">
        <v>2.2666666666666668E-3</v>
      </c>
      <c r="E75" s="34">
        <v>73</v>
      </c>
      <c r="F75" s="35"/>
      <c r="G75" s="35">
        <v>6.04</v>
      </c>
      <c r="H75" s="35">
        <v>81.5</v>
      </c>
      <c r="I75" s="34">
        <v>128</v>
      </c>
      <c r="K75" s="45">
        <v>1.9490740740740742E-3</v>
      </c>
      <c r="L75" s="17">
        <f t="shared" si="3"/>
        <v>1.9464120370370373E-3</v>
      </c>
      <c r="M75" s="34">
        <v>128</v>
      </c>
      <c r="N75">
        <v>6.04</v>
      </c>
      <c r="O75">
        <v>128</v>
      </c>
      <c r="P75" s="66">
        <v>53.5</v>
      </c>
      <c r="Q75" s="45"/>
      <c r="R75" s="34">
        <v>72</v>
      </c>
      <c r="T75" s="35">
        <v>1.61</v>
      </c>
      <c r="U75" s="34">
        <v>97</v>
      </c>
      <c r="AA75">
        <v>128</v>
      </c>
      <c r="AG75" s="35"/>
      <c r="AH75" s="34">
        <v>128</v>
      </c>
      <c r="AJ75">
        <v>6.08</v>
      </c>
      <c r="AK75">
        <v>131</v>
      </c>
      <c r="AM75">
        <v>4.87</v>
      </c>
      <c r="AN75">
        <v>70</v>
      </c>
      <c r="AS75" s="35"/>
      <c r="AT75" s="34">
        <v>128</v>
      </c>
      <c r="BA75" s="385">
        <v>54</v>
      </c>
      <c r="BB75">
        <v>73</v>
      </c>
      <c r="BE75" s="266">
        <f t="shared" si="2"/>
        <v>73</v>
      </c>
      <c r="BF75" s="380">
        <v>73</v>
      </c>
    </row>
    <row r="76" spans="1:58" ht="15.75">
      <c r="A76" s="34">
        <v>127</v>
      </c>
      <c r="B76" s="35">
        <v>7.58</v>
      </c>
      <c r="C76" s="35"/>
      <c r="D76" s="40">
        <v>2.2574074074074072E-3</v>
      </c>
      <c r="E76" s="34">
        <v>74</v>
      </c>
      <c r="F76" s="35"/>
      <c r="G76" s="35">
        <v>6.03</v>
      </c>
      <c r="H76" s="35">
        <v>81</v>
      </c>
      <c r="I76" s="34">
        <v>127</v>
      </c>
      <c r="K76" s="45">
        <v>1.951851851851852E-3</v>
      </c>
      <c r="L76" s="17">
        <f t="shared" si="3"/>
        <v>1.9491898148148151E-3</v>
      </c>
      <c r="M76" s="34">
        <v>127</v>
      </c>
      <c r="N76">
        <v>6.03</v>
      </c>
      <c r="O76">
        <v>127</v>
      </c>
      <c r="P76" s="66">
        <v>54</v>
      </c>
      <c r="Q76" s="45"/>
      <c r="R76" s="34">
        <v>73</v>
      </c>
      <c r="T76" s="35">
        <v>1.62</v>
      </c>
      <c r="U76" s="34">
        <v>99</v>
      </c>
      <c r="AA76">
        <v>127</v>
      </c>
      <c r="AG76" s="35"/>
      <c r="AH76" s="34">
        <v>127</v>
      </c>
      <c r="AJ76">
        <v>6.07</v>
      </c>
      <c r="AK76">
        <v>130</v>
      </c>
      <c r="AM76">
        <v>4.9000000000000004</v>
      </c>
      <c r="AN76">
        <v>71</v>
      </c>
      <c r="AS76" s="35"/>
      <c r="AT76" s="34">
        <v>127</v>
      </c>
      <c r="BA76" s="385">
        <v>54.5</v>
      </c>
      <c r="BB76">
        <v>74</v>
      </c>
      <c r="BE76" s="266">
        <f t="shared" si="2"/>
        <v>74</v>
      </c>
      <c r="BF76" s="382">
        <v>74</v>
      </c>
    </row>
    <row r="77" spans="1:58" ht="15.75">
      <c r="A77" s="34">
        <v>126</v>
      </c>
      <c r="B77" s="35">
        <v>7.59</v>
      </c>
      <c r="C77" s="35"/>
      <c r="D77" s="40">
        <v>2.248148148148148E-3</v>
      </c>
      <c r="E77" s="34">
        <v>75</v>
      </c>
      <c r="F77" s="35">
        <v>1.75</v>
      </c>
      <c r="G77" s="35">
        <v>6.02</v>
      </c>
      <c r="H77" s="35">
        <v>80.5</v>
      </c>
      <c r="I77" s="34">
        <v>126</v>
      </c>
      <c r="K77" s="45">
        <v>1.9546296296296295E-3</v>
      </c>
      <c r="L77" s="17">
        <f t="shared" si="3"/>
        <v>1.9519675925925928E-3</v>
      </c>
      <c r="M77" s="34">
        <v>126</v>
      </c>
      <c r="N77">
        <v>6.02</v>
      </c>
      <c r="O77">
        <v>126</v>
      </c>
      <c r="P77" s="66">
        <v>54.5</v>
      </c>
      <c r="Q77" s="45"/>
      <c r="R77" s="34">
        <v>74</v>
      </c>
      <c r="T77" s="35">
        <v>1.63</v>
      </c>
      <c r="U77" s="34">
        <v>100</v>
      </c>
      <c r="AA77">
        <v>126</v>
      </c>
      <c r="AG77" s="35"/>
      <c r="AH77" s="34">
        <v>126</v>
      </c>
      <c r="AJ77">
        <v>6.06</v>
      </c>
      <c r="AK77">
        <v>129</v>
      </c>
      <c r="AM77">
        <v>4.93</v>
      </c>
      <c r="AN77">
        <v>72</v>
      </c>
      <c r="AS77" s="35"/>
      <c r="AT77" s="34">
        <v>126</v>
      </c>
      <c r="BA77" s="385">
        <v>55</v>
      </c>
      <c r="BB77">
        <v>75</v>
      </c>
      <c r="BE77" s="266">
        <f t="shared" si="2"/>
        <v>75</v>
      </c>
      <c r="BF77" s="380">
        <v>75</v>
      </c>
    </row>
    <row r="78" spans="1:58" ht="15.75">
      <c r="A78" s="34">
        <v>125</v>
      </c>
      <c r="B78" s="35">
        <v>7.6</v>
      </c>
      <c r="C78" s="35"/>
      <c r="D78" s="40">
        <v>2.2388888888888888E-3</v>
      </c>
      <c r="E78" s="34">
        <v>76</v>
      </c>
      <c r="F78" s="35"/>
      <c r="G78" s="35">
        <v>6.01</v>
      </c>
      <c r="H78" s="35">
        <v>80</v>
      </c>
      <c r="I78" s="34">
        <v>125</v>
      </c>
      <c r="K78" s="45">
        <v>1.9570601851851849E-3</v>
      </c>
      <c r="L78" s="17">
        <f t="shared" si="3"/>
        <v>1.9547453703703701E-3</v>
      </c>
      <c r="M78" s="34">
        <v>125</v>
      </c>
      <c r="N78">
        <v>6.01</v>
      </c>
      <c r="O78">
        <v>125</v>
      </c>
      <c r="P78" s="66">
        <v>55</v>
      </c>
      <c r="Q78" s="45"/>
      <c r="R78" s="34">
        <v>75</v>
      </c>
      <c r="T78" s="35">
        <v>1.64</v>
      </c>
      <c r="U78" s="34">
        <v>102</v>
      </c>
      <c r="AA78">
        <v>125</v>
      </c>
      <c r="AG78" s="35"/>
      <c r="AH78" s="34">
        <v>125</v>
      </c>
      <c r="AJ78">
        <v>6.04</v>
      </c>
      <c r="AK78">
        <v>128</v>
      </c>
      <c r="AM78">
        <v>4.96</v>
      </c>
      <c r="AN78">
        <v>73</v>
      </c>
      <c r="AS78" s="35"/>
      <c r="AT78" s="34">
        <v>125</v>
      </c>
      <c r="BA78" s="385">
        <v>55.5</v>
      </c>
      <c r="BB78">
        <v>76</v>
      </c>
      <c r="BE78" s="266">
        <f t="shared" si="2"/>
        <v>76</v>
      </c>
      <c r="BF78" s="382">
        <v>76</v>
      </c>
    </row>
    <row r="79" spans="1:58" ht="15.75">
      <c r="A79" s="34">
        <v>124</v>
      </c>
      <c r="B79" s="35">
        <v>7.61</v>
      </c>
      <c r="C79" s="35"/>
      <c r="D79" s="40">
        <v>2.2296296296296296E-3</v>
      </c>
      <c r="E79" s="34">
        <v>77</v>
      </c>
      <c r="F79" s="35"/>
      <c r="G79" s="35">
        <v>6</v>
      </c>
      <c r="H79" s="35">
        <v>79.5</v>
      </c>
      <c r="I79" s="34">
        <v>124</v>
      </c>
      <c r="K79" s="45">
        <v>1.961111111111111E-3</v>
      </c>
      <c r="L79" s="17">
        <f t="shared" si="3"/>
        <v>1.9571759259259256E-3</v>
      </c>
      <c r="M79" s="34">
        <v>124</v>
      </c>
      <c r="N79">
        <v>6</v>
      </c>
      <c r="O79">
        <v>124</v>
      </c>
      <c r="P79" s="66">
        <v>55.5</v>
      </c>
      <c r="Q79" s="45"/>
      <c r="R79" s="34">
        <v>76</v>
      </c>
      <c r="T79" s="35">
        <v>1.65</v>
      </c>
      <c r="U79" s="34">
        <v>103</v>
      </c>
      <c r="Z79">
        <v>8</v>
      </c>
      <c r="AA79">
        <v>124</v>
      </c>
      <c r="AG79" s="35"/>
      <c r="AH79" s="34">
        <v>124</v>
      </c>
      <c r="AJ79">
        <v>6.03</v>
      </c>
      <c r="AK79">
        <v>127</v>
      </c>
      <c r="AM79">
        <v>4.99</v>
      </c>
      <c r="AN79">
        <v>74</v>
      </c>
      <c r="AS79" s="35"/>
      <c r="AT79" s="34">
        <v>124</v>
      </c>
      <c r="BA79" s="385">
        <v>56</v>
      </c>
      <c r="BB79">
        <v>77</v>
      </c>
      <c r="BE79" s="266">
        <f t="shared" si="2"/>
        <v>77</v>
      </c>
      <c r="BF79" s="380">
        <v>77</v>
      </c>
    </row>
    <row r="80" spans="1:58" ht="15.75">
      <c r="A80" s="34">
        <v>123</v>
      </c>
      <c r="B80" s="35">
        <v>7.62</v>
      </c>
      <c r="C80" s="35"/>
      <c r="D80" s="40">
        <v>2.2203703703703704E-3</v>
      </c>
      <c r="E80" s="34">
        <v>78</v>
      </c>
      <c r="F80" s="35">
        <v>1.74</v>
      </c>
      <c r="G80" s="35">
        <v>5.99</v>
      </c>
      <c r="H80" s="35">
        <v>79</v>
      </c>
      <c r="I80" s="34">
        <v>123</v>
      </c>
      <c r="K80" s="45">
        <v>1.965162037037037E-3</v>
      </c>
      <c r="L80" s="17">
        <f t="shared" si="3"/>
        <v>1.9612268518518516E-3</v>
      </c>
      <c r="M80" s="34">
        <v>123</v>
      </c>
      <c r="N80">
        <v>5.99</v>
      </c>
      <c r="O80">
        <v>123</v>
      </c>
      <c r="P80" s="66">
        <v>56</v>
      </c>
      <c r="Q80" s="45"/>
      <c r="R80" s="34">
        <v>77</v>
      </c>
      <c r="T80" s="35">
        <v>1.66</v>
      </c>
      <c r="U80" s="34">
        <v>105</v>
      </c>
      <c r="AA80">
        <v>123</v>
      </c>
      <c r="AG80" s="35"/>
      <c r="AH80" s="34">
        <v>123</v>
      </c>
      <c r="AJ80">
        <v>6.02</v>
      </c>
      <c r="AK80">
        <v>126</v>
      </c>
      <c r="AM80">
        <v>5.03</v>
      </c>
      <c r="AN80">
        <v>75</v>
      </c>
      <c r="AS80" s="35"/>
      <c r="AT80" s="34">
        <v>123</v>
      </c>
      <c r="BA80" s="385">
        <v>56.5</v>
      </c>
      <c r="BB80">
        <v>78</v>
      </c>
      <c r="BE80" s="266">
        <f t="shared" si="2"/>
        <v>78</v>
      </c>
      <c r="BF80" s="382">
        <v>78</v>
      </c>
    </row>
    <row r="81" spans="1:58" ht="15.75">
      <c r="A81" s="34">
        <v>122</v>
      </c>
      <c r="B81" s="35">
        <v>7.63</v>
      </c>
      <c r="C81" s="35"/>
      <c r="D81" s="40">
        <v>2.2111111111111112E-3</v>
      </c>
      <c r="E81" s="34">
        <v>79</v>
      </c>
      <c r="F81" s="35"/>
      <c r="G81" s="35">
        <v>5.98</v>
      </c>
      <c r="H81" s="35">
        <v>78.5</v>
      </c>
      <c r="I81" s="34">
        <v>122</v>
      </c>
      <c r="K81" s="45">
        <v>1.969212962962963E-3</v>
      </c>
      <c r="L81" s="17">
        <f t="shared" si="3"/>
        <v>1.9652777777777776E-3</v>
      </c>
      <c r="M81" s="34">
        <v>122</v>
      </c>
      <c r="N81">
        <v>5.98</v>
      </c>
      <c r="O81">
        <v>122</v>
      </c>
      <c r="P81" s="66">
        <v>56.5</v>
      </c>
      <c r="Q81" s="45"/>
      <c r="R81" s="34">
        <v>78</v>
      </c>
      <c r="T81" s="35">
        <v>1.67</v>
      </c>
      <c r="U81" s="34">
        <v>106</v>
      </c>
      <c r="AA81">
        <v>122</v>
      </c>
      <c r="AG81" s="35"/>
      <c r="AH81" s="34">
        <v>122</v>
      </c>
      <c r="AJ81">
        <v>6.01</v>
      </c>
      <c r="AK81">
        <v>125</v>
      </c>
      <c r="AM81">
        <v>5.0599999999999996</v>
      </c>
      <c r="AN81">
        <v>76</v>
      </c>
      <c r="AS81" s="35"/>
      <c r="AT81" s="34">
        <v>122</v>
      </c>
      <c r="BA81" s="385">
        <v>57</v>
      </c>
      <c r="BB81">
        <v>79</v>
      </c>
      <c r="BE81" s="266">
        <f t="shared" si="2"/>
        <v>79</v>
      </c>
      <c r="BF81" s="380">
        <v>79</v>
      </c>
    </row>
    <row r="82" spans="1:58" ht="15.75">
      <c r="A82" s="34">
        <v>121</v>
      </c>
      <c r="B82" s="35">
        <v>7.64</v>
      </c>
      <c r="C82" s="35">
        <v>7.4</v>
      </c>
      <c r="D82" s="40">
        <v>2.201851851851852E-3</v>
      </c>
      <c r="E82" s="34">
        <v>80</v>
      </c>
      <c r="F82" s="35"/>
      <c r="G82" s="35">
        <v>5.96</v>
      </c>
      <c r="H82" s="35">
        <v>78</v>
      </c>
      <c r="I82" s="34">
        <v>121</v>
      </c>
      <c r="K82" s="45">
        <v>1.9732638888888886E-3</v>
      </c>
      <c r="L82" s="17">
        <f t="shared" si="3"/>
        <v>1.9693287037037036E-3</v>
      </c>
      <c r="M82" s="34">
        <v>121</v>
      </c>
      <c r="N82">
        <v>5.96</v>
      </c>
      <c r="O82">
        <v>121</v>
      </c>
      <c r="P82" s="66">
        <v>57</v>
      </c>
      <c r="Q82" s="45"/>
      <c r="R82" s="34">
        <v>79</v>
      </c>
      <c r="T82" s="35">
        <v>1.68</v>
      </c>
      <c r="U82" s="34">
        <v>108</v>
      </c>
      <c r="AA82">
        <v>121</v>
      </c>
      <c r="AG82" s="35">
        <v>7.4</v>
      </c>
      <c r="AH82" s="34">
        <v>121</v>
      </c>
      <c r="AJ82">
        <v>6</v>
      </c>
      <c r="AK82">
        <v>124</v>
      </c>
      <c r="AM82">
        <v>5.09</v>
      </c>
      <c r="AN82">
        <v>77</v>
      </c>
      <c r="AS82" s="35">
        <v>7.4</v>
      </c>
      <c r="AT82" s="34">
        <v>121</v>
      </c>
      <c r="BA82" s="385">
        <v>57.5</v>
      </c>
      <c r="BB82">
        <v>80</v>
      </c>
      <c r="BE82" s="266">
        <f t="shared" si="2"/>
        <v>80</v>
      </c>
      <c r="BF82" s="382">
        <v>80</v>
      </c>
    </row>
    <row r="83" spans="1:58" ht="15.75">
      <c r="A83" s="34">
        <v>120</v>
      </c>
      <c r="B83" s="35">
        <v>7.65</v>
      </c>
      <c r="C83" s="35"/>
      <c r="D83" s="40">
        <v>2.1927083333333334E-3</v>
      </c>
      <c r="E83" s="34">
        <v>81</v>
      </c>
      <c r="F83" s="35">
        <v>1.73</v>
      </c>
      <c r="G83" s="35">
        <v>5.95</v>
      </c>
      <c r="H83" s="35">
        <v>77.5</v>
      </c>
      <c r="I83" s="34">
        <v>120</v>
      </c>
      <c r="K83" s="45">
        <v>1.977314814814815E-3</v>
      </c>
      <c r="L83" s="17">
        <f t="shared" si="3"/>
        <v>1.9733796296296292E-3</v>
      </c>
      <c r="M83" s="34">
        <v>120</v>
      </c>
      <c r="N83">
        <v>5.95</v>
      </c>
      <c r="O83">
        <v>120</v>
      </c>
      <c r="P83" s="66">
        <v>57.5</v>
      </c>
      <c r="Q83" s="45"/>
      <c r="R83" s="34">
        <v>80</v>
      </c>
      <c r="T83" s="35">
        <v>1.69</v>
      </c>
      <c r="U83" s="34">
        <v>109</v>
      </c>
      <c r="AA83">
        <v>120</v>
      </c>
      <c r="AG83" s="35"/>
      <c r="AH83" s="34">
        <v>120</v>
      </c>
      <c r="AJ83">
        <v>5.99</v>
      </c>
      <c r="AK83">
        <v>123</v>
      </c>
      <c r="AM83">
        <v>5.12</v>
      </c>
      <c r="AN83">
        <v>78</v>
      </c>
      <c r="AS83" s="35"/>
      <c r="AT83" s="34">
        <v>120</v>
      </c>
      <c r="BA83" s="385">
        <v>58</v>
      </c>
      <c r="BB83">
        <v>81</v>
      </c>
      <c r="BE83" s="266">
        <f t="shared" si="2"/>
        <v>81</v>
      </c>
      <c r="BF83" s="380">
        <v>81</v>
      </c>
    </row>
    <row r="84" spans="1:58" ht="15.75">
      <c r="A84" s="34">
        <v>119</v>
      </c>
      <c r="B84" s="35">
        <v>7.66</v>
      </c>
      <c r="C84" s="35"/>
      <c r="D84" s="40">
        <v>2.1834490740740742E-3</v>
      </c>
      <c r="E84" s="34">
        <v>82</v>
      </c>
      <c r="F84" s="35"/>
      <c r="G84" s="35">
        <v>5.94</v>
      </c>
      <c r="H84" s="35">
        <v>77</v>
      </c>
      <c r="I84" s="34">
        <v>119</v>
      </c>
      <c r="K84" s="45">
        <v>1.9813657407407406E-3</v>
      </c>
      <c r="L84" s="17">
        <f t="shared" si="3"/>
        <v>1.9774305555555556E-3</v>
      </c>
      <c r="M84" s="34">
        <v>119</v>
      </c>
      <c r="N84">
        <v>5.94</v>
      </c>
      <c r="O84">
        <v>119</v>
      </c>
      <c r="P84" s="66">
        <v>58</v>
      </c>
      <c r="Q84" s="45"/>
      <c r="R84" s="34">
        <v>81</v>
      </c>
      <c r="T84" s="35">
        <v>1.7</v>
      </c>
      <c r="U84" s="34">
        <v>111</v>
      </c>
      <c r="AA84">
        <v>119</v>
      </c>
      <c r="AG84" s="35"/>
      <c r="AH84" s="34">
        <v>119</v>
      </c>
      <c r="AJ84">
        <v>5.98</v>
      </c>
      <c r="AK84">
        <v>122</v>
      </c>
      <c r="AM84">
        <v>5.15</v>
      </c>
      <c r="AN84">
        <v>79</v>
      </c>
      <c r="AS84" s="35"/>
      <c r="AT84" s="34">
        <v>119</v>
      </c>
      <c r="BA84" s="385">
        <v>58.5</v>
      </c>
      <c r="BB84">
        <v>82</v>
      </c>
      <c r="BE84" s="266">
        <f t="shared" si="2"/>
        <v>82</v>
      </c>
      <c r="BF84" s="382">
        <v>82</v>
      </c>
    </row>
    <row r="85" spans="1:58" ht="15.75">
      <c r="A85" s="34">
        <v>118</v>
      </c>
      <c r="B85" s="35">
        <v>7.67</v>
      </c>
      <c r="C85" s="35"/>
      <c r="D85" s="40">
        <v>2.1759259259259258E-3</v>
      </c>
      <c r="E85" s="34">
        <v>83</v>
      </c>
      <c r="F85" s="35"/>
      <c r="G85" s="35">
        <v>5.92</v>
      </c>
      <c r="H85" s="35">
        <v>76.5</v>
      </c>
      <c r="I85" s="34">
        <v>118</v>
      </c>
      <c r="K85" s="45">
        <v>1.9854166666666666E-3</v>
      </c>
      <c r="L85" s="17">
        <f t="shared" si="3"/>
        <v>1.9814814814814812E-3</v>
      </c>
      <c r="M85" s="34">
        <v>118</v>
      </c>
      <c r="N85">
        <v>5.92</v>
      </c>
      <c r="O85">
        <v>118</v>
      </c>
      <c r="P85" s="66">
        <v>58.5</v>
      </c>
      <c r="Q85" s="45"/>
      <c r="R85" s="34">
        <v>82</v>
      </c>
      <c r="T85" s="35">
        <v>1.71</v>
      </c>
      <c r="U85" s="34">
        <v>114</v>
      </c>
      <c r="AA85">
        <v>118</v>
      </c>
      <c r="AG85" s="35"/>
      <c r="AH85" s="34">
        <v>118</v>
      </c>
      <c r="AJ85">
        <v>5.96</v>
      </c>
      <c r="AK85">
        <v>121</v>
      </c>
      <c r="AM85">
        <v>5.18</v>
      </c>
      <c r="AN85">
        <v>80</v>
      </c>
      <c r="AS85" s="35"/>
      <c r="AT85" s="34">
        <v>118</v>
      </c>
      <c r="BA85" s="385">
        <v>59</v>
      </c>
      <c r="BB85">
        <v>83</v>
      </c>
      <c r="BE85" s="266">
        <f t="shared" si="2"/>
        <v>83</v>
      </c>
      <c r="BF85" s="380">
        <v>83</v>
      </c>
    </row>
    <row r="86" spans="1:58" ht="15.75">
      <c r="A86" s="34">
        <v>117</v>
      </c>
      <c r="B86" s="35">
        <v>7.68</v>
      </c>
      <c r="C86" s="35"/>
      <c r="D86" s="40">
        <v>2.1684027777777778E-3</v>
      </c>
      <c r="E86" s="34">
        <v>84</v>
      </c>
      <c r="F86" s="35">
        <v>1.72</v>
      </c>
      <c r="G86" s="35">
        <v>5.91</v>
      </c>
      <c r="H86" s="35">
        <v>76</v>
      </c>
      <c r="I86" s="34">
        <v>117</v>
      </c>
      <c r="K86" s="45">
        <v>1.9894675925925926E-3</v>
      </c>
      <c r="L86" s="17">
        <f t="shared" si="3"/>
        <v>1.9855324074074072E-3</v>
      </c>
      <c r="M86" s="34">
        <v>117</v>
      </c>
      <c r="N86">
        <v>5.91</v>
      </c>
      <c r="O86">
        <v>117</v>
      </c>
      <c r="P86" s="66">
        <v>59</v>
      </c>
      <c r="Q86" s="45"/>
      <c r="R86" s="34">
        <v>83</v>
      </c>
      <c r="T86" s="35">
        <v>1.72</v>
      </c>
      <c r="U86" s="34">
        <v>117</v>
      </c>
      <c r="AA86">
        <v>117</v>
      </c>
      <c r="AG86" s="35"/>
      <c r="AH86" s="34">
        <v>117</v>
      </c>
      <c r="AJ86">
        <v>5.95</v>
      </c>
      <c r="AK86">
        <v>120</v>
      </c>
      <c r="AM86">
        <v>5.2</v>
      </c>
      <c r="AN86">
        <v>81</v>
      </c>
      <c r="AS86" s="35"/>
      <c r="AT86" s="34">
        <v>117</v>
      </c>
      <c r="BA86" s="385">
        <v>59.5</v>
      </c>
      <c r="BB86">
        <v>84</v>
      </c>
      <c r="BE86" s="266">
        <f t="shared" si="2"/>
        <v>84</v>
      </c>
      <c r="BF86" s="382">
        <v>84</v>
      </c>
    </row>
    <row r="87" spans="1:58" ht="15.75">
      <c r="A87" s="34">
        <v>116</v>
      </c>
      <c r="B87" s="35">
        <v>7.69</v>
      </c>
      <c r="C87" s="35"/>
      <c r="D87" s="40">
        <v>2.1608796296296298E-3</v>
      </c>
      <c r="E87" s="34">
        <v>85</v>
      </c>
      <c r="F87" s="35"/>
      <c r="G87" s="35">
        <v>5.9</v>
      </c>
      <c r="H87" s="35">
        <v>75.5</v>
      </c>
      <c r="I87" s="34">
        <v>116</v>
      </c>
      <c r="K87" s="45">
        <v>1.9935185185185186E-3</v>
      </c>
      <c r="L87" s="17">
        <f t="shared" si="3"/>
        <v>1.9895833333333332E-3</v>
      </c>
      <c r="M87" s="34">
        <v>116</v>
      </c>
      <c r="N87">
        <v>5.9</v>
      </c>
      <c r="O87">
        <v>116</v>
      </c>
      <c r="P87" s="66">
        <v>59.5</v>
      </c>
      <c r="Q87" s="45"/>
      <c r="R87" s="34">
        <v>84</v>
      </c>
      <c r="T87" s="35">
        <v>1.73</v>
      </c>
      <c r="U87" s="34">
        <v>120</v>
      </c>
      <c r="AA87">
        <v>116</v>
      </c>
      <c r="AG87" s="35"/>
      <c r="AH87" s="34">
        <v>116</v>
      </c>
      <c r="AJ87">
        <v>5.94</v>
      </c>
      <c r="AK87">
        <v>119</v>
      </c>
      <c r="AM87">
        <v>5.23</v>
      </c>
      <c r="AN87">
        <v>82</v>
      </c>
      <c r="AS87" s="35"/>
      <c r="AT87" s="34">
        <v>116</v>
      </c>
      <c r="BA87" s="385">
        <v>60</v>
      </c>
      <c r="BB87">
        <v>85</v>
      </c>
      <c r="BE87" s="266">
        <f t="shared" si="2"/>
        <v>85</v>
      </c>
      <c r="BF87" s="380">
        <v>85</v>
      </c>
    </row>
    <row r="88" spans="1:58" ht="15.75">
      <c r="A88" s="34">
        <v>115</v>
      </c>
      <c r="B88" s="35">
        <v>7.7</v>
      </c>
      <c r="C88" s="35"/>
      <c r="D88" s="40">
        <v>2.1533564814814814E-3</v>
      </c>
      <c r="E88" s="34">
        <v>86</v>
      </c>
      <c r="F88" s="35"/>
      <c r="G88" s="35">
        <v>5.88</v>
      </c>
      <c r="H88" s="35">
        <v>75</v>
      </c>
      <c r="I88" s="34">
        <v>115</v>
      </c>
      <c r="K88" s="45">
        <v>1.9975694444444446E-3</v>
      </c>
      <c r="L88" s="17">
        <f t="shared" si="3"/>
        <v>1.9936342592592592E-3</v>
      </c>
      <c r="M88" s="34">
        <v>115</v>
      </c>
      <c r="N88">
        <v>5.88</v>
      </c>
      <c r="O88">
        <v>115</v>
      </c>
      <c r="P88" s="66">
        <v>60</v>
      </c>
      <c r="Q88" s="45"/>
      <c r="R88" s="34">
        <v>85</v>
      </c>
      <c r="T88" s="35">
        <v>1.74</v>
      </c>
      <c r="U88" s="34">
        <v>123</v>
      </c>
      <c r="AA88">
        <v>115</v>
      </c>
      <c r="AG88" s="35"/>
      <c r="AH88" s="34">
        <v>115</v>
      </c>
      <c r="AJ88">
        <v>5.92</v>
      </c>
      <c r="AK88">
        <v>118</v>
      </c>
      <c r="AM88">
        <v>5.26</v>
      </c>
      <c r="AN88">
        <v>83</v>
      </c>
      <c r="AS88" s="35"/>
      <c r="AT88" s="34">
        <v>115</v>
      </c>
      <c r="BA88" s="385">
        <v>60.5</v>
      </c>
      <c r="BB88">
        <v>86</v>
      </c>
      <c r="BE88" s="266">
        <f t="shared" si="2"/>
        <v>86</v>
      </c>
      <c r="BF88" s="382">
        <v>86</v>
      </c>
    </row>
    <row r="89" spans="1:58" ht="15.75">
      <c r="A89" s="34">
        <v>114</v>
      </c>
      <c r="B89" s="35">
        <v>7.71</v>
      </c>
      <c r="C89" s="35"/>
      <c r="D89" s="40">
        <v>2.1458333333333334E-3</v>
      </c>
      <c r="E89" s="34">
        <v>87</v>
      </c>
      <c r="F89" s="35">
        <v>1.71</v>
      </c>
      <c r="G89" s="35">
        <v>5.87</v>
      </c>
      <c r="H89" s="35">
        <v>74.5</v>
      </c>
      <c r="I89" s="34">
        <v>114</v>
      </c>
      <c r="K89" s="45">
        <v>2.0017361111111113E-3</v>
      </c>
      <c r="L89" s="17">
        <f t="shared" si="3"/>
        <v>1.9976851851851852E-3</v>
      </c>
      <c r="M89" s="34">
        <v>114</v>
      </c>
      <c r="N89">
        <v>5.87</v>
      </c>
      <c r="O89">
        <v>114</v>
      </c>
      <c r="P89" s="66">
        <v>60.5</v>
      </c>
      <c r="Q89" s="45"/>
      <c r="R89" s="34">
        <v>86</v>
      </c>
      <c r="T89" s="35">
        <v>1.75</v>
      </c>
      <c r="U89" s="34">
        <v>126</v>
      </c>
      <c r="Z89">
        <v>8.1</v>
      </c>
      <c r="AA89">
        <v>114</v>
      </c>
      <c r="AG89" s="35"/>
      <c r="AH89" s="34">
        <v>114</v>
      </c>
      <c r="AJ89">
        <v>5.91</v>
      </c>
      <c r="AK89">
        <v>117</v>
      </c>
      <c r="AM89">
        <v>5.28</v>
      </c>
      <c r="AN89">
        <v>84</v>
      </c>
      <c r="AS89" s="35"/>
      <c r="AT89" s="34">
        <v>114</v>
      </c>
      <c r="BA89" s="385">
        <v>61</v>
      </c>
      <c r="BB89">
        <v>87</v>
      </c>
      <c r="BE89" s="266">
        <f t="shared" si="2"/>
        <v>87</v>
      </c>
      <c r="BF89" s="380">
        <v>87</v>
      </c>
    </row>
    <row r="90" spans="1:58" ht="15.75">
      <c r="A90" s="34">
        <v>113</v>
      </c>
      <c r="B90" s="35">
        <v>7.72</v>
      </c>
      <c r="C90" s="35"/>
      <c r="D90" s="40">
        <v>2.1383101851851854E-3</v>
      </c>
      <c r="E90" s="34">
        <v>88</v>
      </c>
      <c r="F90" s="35"/>
      <c r="G90" s="35">
        <v>5.85</v>
      </c>
      <c r="H90" s="35">
        <v>74</v>
      </c>
      <c r="I90" s="34">
        <v>113</v>
      </c>
      <c r="K90" s="45">
        <v>2.0057870370370368E-3</v>
      </c>
      <c r="L90" s="17">
        <f t="shared" si="3"/>
        <v>2.0018518518518519E-3</v>
      </c>
      <c r="M90" s="34">
        <v>113</v>
      </c>
      <c r="N90">
        <v>5.85</v>
      </c>
      <c r="O90">
        <v>113</v>
      </c>
      <c r="P90" s="66">
        <v>61</v>
      </c>
      <c r="Q90" s="45"/>
      <c r="R90" s="34">
        <v>87</v>
      </c>
      <c r="T90" s="35">
        <v>1.76</v>
      </c>
      <c r="U90" s="34">
        <v>130</v>
      </c>
      <c r="AA90">
        <v>113</v>
      </c>
      <c r="AG90" s="35"/>
      <c r="AH90" s="34">
        <v>113</v>
      </c>
      <c r="AJ90">
        <v>5.9</v>
      </c>
      <c r="AK90">
        <v>116</v>
      </c>
      <c r="AM90">
        <v>5.3</v>
      </c>
      <c r="AN90">
        <v>85</v>
      </c>
      <c r="AS90" s="35"/>
      <c r="AT90" s="34">
        <v>113</v>
      </c>
      <c r="BA90" s="385">
        <v>61.5</v>
      </c>
      <c r="BB90">
        <v>88</v>
      </c>
      <c r="BE90" s="266">
        <f t="shared" si="2"/>
        <v>88</v>
      </c>
      <c r="BF90" s="382">
        <v>88</v>
      </c>
    </row>
    <row r="91" spans="1:58" ht="15.75">
      <c r="A91" s="34">
        <v>112</v>
      </c>
      <c r="B91" s="35">
        <v>7.73</v>
      </c>
      <c r="C91" s="35">
        <v>7.5</v>
      </c>
      <c r="D91" s="40">
        <v>2.1307870370370369E-3</v>
      </c>
      <c r="E91" s="34">
        <v>89</v>
      </c>
      <c r="F91" s="35"/>
      <c r="G91" s="35">
        <v>5.84</v>
      </c>
      <c r="H91" s="35">
        <v>73.5</v>
      </c>
      <c r="I91" s="34">
        <v>112</v>
      </c>
      <c r="K91" s="45">
        <v>2.0098379629629628E-3</v>
      </c>
      <c r="L91" s="17">
        <f t="shared" si="3"/>
        <v>2.0059027777777775E-3</v>
      </c>
      <c r="M91" s="34">
        <v>112</v>
      </c>
      <c r="N91">
        <v>5.84</v>
      </c>
      <c r="O91">
        <v>112</v>
      </c>
      <c r="P91" s="66">
        <v>61.5</v>
      </c>
      <c r="Q91" s="45"/>
      <c r="R91" s="34">
        <v>88</v>
      </c>
      <c r="T91" s="35">
        <v>1.77</v>
      </c>
      <c r="U91" s="34">
        <v>133</v>
      </c>
      <c r="AA91">
        <v>112</v>
      </c>
      <c r="AG91" s="35">
        <v>7.5</v>
      </c>
      <c r="AH91" s="34">
        <v>112</v>
      </c>
      <c r="AJ91">
        <v>5.88</v>
      </c>
      <c r="AK91">
        <v>115</v>
      </c>
      <c r="AM91">
        <v>5.32</v>
      </c>
      <c r="AN91">
        <v>86</v>
      </c>
      <c r="AS91" s="35">
        <v>7.5</v>
      </c>
      <c r="AT91" s="34">
        <v>112</v>
      </c>
      <c r="BA91" s="385">
        <v>62</v>
      </c>
      <c r="BB91">
        <v>89</v>
      </c>
      <c r="BE91" s="266">
        <f t="shared" si="2"/>
        <v>89</v>
      </c>
      <c r="BF91" s="380">
        <v>89</v>
      </c>
    </row>
    <row r="92" spans="1:58" ht="15.75">
      <c r="A92" s="34">
        <v>111</v>
      </c>
      <c r="B92" s="35">
        <v>7.74</v>
      </c>
      <c r="C92" s="35"/>
      <c r="D92" s="40">
        <v>2.1180555555555553E-3</v>
      </c>
      <c r="E92" s="34">
        <v>90</v>
      </c>
      <c r="F92" s="35">
        <v>1.7</v>
      </c>
      <c r="G92" s="35">
        <v>5.82</v>
      </c>
      <c r="H92" s="35">
        <v>73</v>
      </c>
      <c r="I92" s="34">
        <v>111</v>
      </c>
      <c r="K92" s="45">
        <v>2.0138888888888888E-3</v>
      </c>
      <c r="L92" s="17">
        <f t="shared" si="3"/>
        <v>2.0099537037037035E-3</v>
      </c>
      <c r="M92" s="34">
        <v>111</v>
      </c>
      <c r="N92">
        <v>5.82</v>
      </c>
      <c r="O92">
        <v>111</v>
      </c>
      <c r="P92" s="66">
        <v>62</v>
      </c>
      <c r="Q92" s="45"/>
      <c r="R92" s="34">
        <v>89</v>
      </c>
      <c r="T92" s="35">
        <v>1.78</v>
      </c>
      <c r="U92" s="34">
        <v>136</v>
      </c>
      <c r="AA92">
        <v>111</v>
      </c>
      <c r="AG92" s="35"/>
      <c r="AH92" s="34">
        <v>111</v>
      </c>
      <c r="AJ92">
        <v>5.87</v>
      </c>
      <c r="AK92">
        <v>114</v>
      </c>
      <c r="AM92">
        <v>5.34</v>
      </c>
      <c r="AN92">
        <v>87</v>
      </c>
      <c r="AS92" s="35"/>
      <c r="AT92" s="34">
        <v>111</v>
      </c>
      <c r="BA92" s="385">
        <v>62.5</v>
      </c>
      <c r="BB92">
        <v>91</v>
      </c>
      <c r="BE92" s="266">
        <f t="shared" si="2"/>
        <v>91</v>
      </c>
      <c r="BF92" s="382">
        <v>91</v>
      </c>
    </row>
    <row r="93" spans="1:58" ht="15.75">
      <c r="A93" s="34">
        <v>110</v>
      </c>
      <c r="B93" s="35">
        <v>7.75</v>
      </c>
      <c r="C93" s="35"/>
      <c r="D93" s="40">
        <v>2.1244212962962961E-3</v>
      </c>
      <c r="E93" s="34">
        <v>91</v>
      </c>
      <c r="F93" s="35"/>
      <c r="G93" s="35">
        <v>5.8</v>
      </c>
      <c r="H93" s="35">
        <v>72.5</v>
      </c>
      <c r="I93" s="34">
        <v>110</v>
      </c>
      <c r="K93" s="45">
        <v>2.0179398148148149E-3</v>
      </c>
      <c r="L93" s="17">
        <f t="shared" si="3"/>
        <v>2.0140046296296295E-3</v>
      </c>
      <c r="M93" s="34">
        <v>110</v>
      </c>
      <c r="N93">
        <v>5.8</v>
      </c>
      <c r="O93">
        <v>110</v>
      </c>
      <c r="P93" s="66">
        <v>62.5</v>
      </c>
      <c r="Q93" s="45"/>
      <c r="R93" s="34">
        <v>91</v>
      </c>
      <c r="T93" s="35">
        <v>1.79</v>
      </c>
      <c r="U93" s="34">
        <v>139</v>
      </c>
      <c r="AA93">
        <v>110</v>
      </c>
      <c r="AG93" s="35"/>
      <c r="AH93" s="34">
        <v>110</v>
      </c>
      <c r="AJ93">
        <v>5.85</v>
      </c>
      <c r="AK93">
        <v>113</v>
      </c>
      <c r="AM93">
        <v>5.36</v>
      </c>
      <c r="AN93">
        <v>88</v>
      </c>
      <c r="AS93" s="35"/>
      <c r="AT93" s="34">
        <v>110</v>
      </c>
      <c r="BA93" s="385" t="s">
        <v>827</v>
      </c>
      <c r="BB93">
        <v>91</v>
      </c>
      <c r="BE93" s="266">
        <f t="shared" si="2"/>
        <v>91</v>
      </c>
      <c r="BF93" s="380">
        <v>91</v>
      </c>
    </row>
    <row r="94" spans="1:58" ht="15.75">
      <c r="A94" s="34">
        <v>109</v>
      </c>
      <c r="B94" s="35">
        <v>7.76</v>
      </c>
      <c r="C94" s="35"/>
      <c r="D94" s="40">
        <v>2.1116898148148149E-3</v>
      </c>
      <c r="E94" s="34">
        <v>92</v>
      </c>
      <c r="F94" s="35">
        <v>1.69</v>
      </c>
      <c r="G94" s="35">
        <v>5.78</v>
      </c>
      <c r="H94" s="35">
        <v>72</v>
      </c>
      <c r="I94" s="34">
        <v>109</v>
      </c>
      <c r="K94" s="45">
        <v>2.0219907407407404E-3</v>
      </c>
      <c r="L94" s="17">
        <f t="shared" si="3"/>
        <v>2.0180555555555555E-3</v>
      </c>
      <c r="M94" s="34">
        <v>109</v>
      </c>
      <c r="N94">
        <v>5.78</v>
      </c>
      <c r="O94">
        <v>109</v>
      </c>
      <c r="P94" s="66">
        <v>63</v>
      </c>
      <c r="Q94" s="45"/>
      <c r="R94" s="34">
        <v>91</v>
      </c>
      <c r="T94" s="35">
        <v>1.8</v>
      </c>
      <c r="U94" s="34">
        <v>142</v>
      </c>
      <c r="AA94">
        <v>109</v>
      </c>
      <c r="AG94" s="35"/>
      <c r="AH94" s="34">
        <v>109</v>
      </c>
      <c r="AJ94">
        <v>5.84</v>
      </c>
      <c r="AK94">
        <v>112</v>
      </c>
      <c r="AM94">
        <v>5.38</v>
      </c>
      <c r="AN94">
        <v>89</v>
      </c>
      <c r="AS94" s="35"/>
      <c r="AT94" s="34">
        <v>109</v>
      </c>
      <c r="BA94" s="385">
        <v>63.5</v>
      </c>
      <c r="BB94">
        <v>92</v>
      </c>
      <c r="BE94" s="266">
        <f t="shared" si="2"/>
        <v>92</v>
      </c>
      <c r="BF94" s="382">
        <v>92</v>
      </c>
    </row>
    <row r="95" spans="1:58" ht="15.75">
      <c r="A95" s="34">
        <v>108</v>
      </c>
      <c r="B95" s="35">
        <v>7.77</v>
      </c>
      <c r="C95" s="35"/>
      <c r="D95" s="40">
        <v>2.1053240740740741E-3</v>
      </c>
      <c r="E95" s="34">
        <v>93</v>
      </c>
      <c r="F95" s="35">
        <v>1.68</v>
      </c>
      <c r="G95" s="35">
        <v>5.76</v>
      </c>
      <c r="H95" s="35">
        <v>71.5</v>
      </c>
      <c r="I95" s="34">
        <v>108</v>
      </c>
      <c r="K95" s="45">
        <v>2.0260416666666669E-3</v>
      </c>
      <c r="L95" s="17">
        <f t="shared" si="3"/>
        <v>2.0221064814814811E-3</v>
      </c>
      <c r="M95" s="34">
        <v>108</v>
      </c>
      <c r="N95">
        <v>5.76</v>
      </c>
      <c r="O95">
        <v>108</v>
      </c>
      <c r="P95" s="66">
        <v>63.5</v>
      </c>
      <c r="Q95" s="45"/>
      <c r="R95" s="34">
        <v>92</v>
      </c>
      <c r="T95" s="35">
        <v>1.81</v>
      </c>
      <c r="U95" s="34">
        <v>145</v>
      </c>
      <c r="AA95">
        <v>108</v>
      </c>
      <c r="AG95" s="35"/>
      <c r="AH95" s="34">
        <v>108</v>
      </c>
      <c r="AJ95">
        <v>5.82</v>
      </c>
      <c r="AK95">
        <v>111</v>
      </c>
      <c r="AM95">
        <v>5.4</v>
      </c>
      <c r="AN95">
        <v>91</v>
      </c>
      <c r="AS95" s="35"/>
      <c r="AT95" s="34">
        <v>108</v>
      </c>
      <c r="BA95" s="385">
        <v>64</v>
      </c>
      <c r="BB95">
        <v>93</v>
      </c>
      <c r="BE95" s="266">
        <f t="shared" si="2"/>
        <v>93</v>
      </c>
      <c r="BF95" s="380">
        <v>93</v>
      </c>
    </row>
    <row r="96" spans="1:58" ht="15.75">
      <c r="A96" s="34">
        <v>107</v>
      </c>
      <c r="B96" s="35">
        <v>7.78</v>
      </c>
      <c r="C96" s="35"/>
      <c r="D96" s="40">
        <v>2.0989583333333333E-3</v>
      </c>
      <c r="E96" s="34">
        <v>94</v>
      </c>
      <c r="F96" s="35"/>
      <c r="G96" s="35">
        <v>5.74</v>
      </c>
      <c r="H96" s="35">
        <v>71</v>
      </c>
      <c r="I96" s="34">
        <v>107</v>
      </c>
      <c r="K96" s="45">
        <v>2.0300925925925925E-3</v>
      </c>
      <c r="L96" s="17">
        <f t="shared" si="3"/>
        <v>2.0261574074074075E-3</v>
      </c>
      <c r="M96" s="34">
        <v>107</v>
      </c>
      <c r="N96">
        <v>5.74</v>
      </c>
      <c r="O96">
        <v>107</v>
      </c>
      <c r="P96" s="66">
        <v>64</v>
      </c>
      <c r="Q96" s="45"/>
      <c r="R96" s="34">
        <v>93</v>
      </c>
      <c r="T96" s="35">
        <v>1.82</v>
      </c>
      <c r="U96" s="34">
        <v>148</v>
      </c>
      <c r="AA96">
        <v>107</v>
      </c>
      <c r="AG96" s="35"/>
      <c r="AH96" s="34">
        <v>107</v>
      </c>
      <c r="AJ96">
        <v>5.8</v>
      </c>
      <c r="AK96">
        <v>110</v>
      </c>
      <c r="AM96">
        <v>5.42</v>
      </c>
      <c r="AN96">
        <v>91</v>
      </c>
      <c r="AS96" s="35"/>
      <c r="AT96" s="34">
        <v>107</v>
      </c>
      <c r="BA96" s="385">
        <v>64.5</v>
      </c>
      <c r="BB96">
        <v>94</v>
      </c>
      <c r="BE96" s="266">
        <f t="shared" si="2"/>
        <v>94</v>
      </c>
      <c r="BF96" s="382">
        <v>94</v>
      </c>
    </row>
    <row r="97" spans="1:58" ht="15.75">
      <c r="A97" s="34">
        <v>106</v>
      </c>
      <c r="B97" s="35">
        <v>7.79</v>
      </c>
      <c r="C97" s="35"/>
      <c r="D97" s="40">
        <v>2.0925925925925925E-3</v>
      </c>
      <c r="E97" s="34">
        <v>95</v>
      </c>
      <c r="F97" s="35">
        <v>1.67</v>
      </c>
      <c r="G97" s="35">
        <v>5.72</v>
      </c>
      <c r="H97" s="35">
        <v>70.5</v>
      </c>
      <c r="I97" s="34">
        <v>106</v>
      </c>
      <c r="K97" s="45">
        <v>2.0341435185185185E-3</v>
      </c>
      <c r="L97" s="17">
        <f t="shared" si="3"/>
        <v>2.0302083333333331E-3</v>
      </c>
      <c r="M97" s="34">
        <v>106</v>
      </c>
      <c r="N97">
        <v>5.72</v>
      </c>
      <c r="O97">
        <v>106</v>
      </c>
      <c r="P97" s="66">
        <v>64.5</v>
      </c>
      <c r="Q97" s="45"/>
      <c r="R97" s="34">
        <v>94</v>
      </c>
      <c r="T97" s="35">
        <v>1.83</v>
      </c>
      <c r="U97" s="34">
        <v>151</v>
      </c>
      <c r="AA97">
        <v>106</v>
      </c>
      <c r="AG97" s="35"/>
      <c r="AH97" s="34">
        <v>106</v>
      </c>
      <c r="AJ97">
        <v>5.78</v>
      </c>
      <c r="AK97">
        <v>109</v>
      </c>
      <c r="AM97">
        <v>5.44</v>
      </c>
      <c r="AN97">
        <v>92</v>
      </c>
      <c r="AS97" s="35"/>
      <c r="AT97" s="34">
        <v>106</v>
      </c>
      <c r="BA97" s="385">
        <v>65</v>
      </c>
      <c r="BB97">
        <v>95</v>
      </c>
      <c r="BE97" s="266">
        <f t="shared" si="2"/>
        <v>95</v>
      </c>
      <c r="BF97" s="380">
        <v>95</v>
      </c>
    </row>
    <row r="98" spans="1:58" ht="15.75">
      <c r="A98" s="34">
        <v>105</v>
      </c>
      <c r="B98" s="35">
        <v>7.8</v>
      </c>
      <c r="C98" s="36"/>
      <c r="D98" s="40">
        <v>2.0862268518518521E-3</v>
      </c>
      <c r="E98" s="34">
        <v>96</v>
      </c>
      <c r="F98" s="35">
        <v>1.66</v>
      </c>
      <c r="G98" s="35">
        <v>5.7</v>
      </c>
      <c r="H98" s="35">
        <v>70</v>
      </c>
      <c r="I98" s="34">
        <v>105</v>
      </c>
      <c r="K98" s="45">
        <v>2.0381944444444445E-3</v>
      </c>
      <c r="L98" s="17">
        <f t="shared" si="3"/>
        <v>2.0342592592592591E-3</v>
      </c>
      <c r="M98" s="34">
        <v>105</v>
      </c>
      <c r="N98">
        <v>5.7</v>
      </c>
      <c r="O98">
        <v>105</v>
      </c>
      <c r="P98" s="66">
        <v>65</v>
      </c>
      <c r="Q98" s="45"/>
      <c r="R98" s="34">
        <v>95</v>
      </c>
      <c r="T98" s="35">
        <v>1.84</v>
      </c>
      <c r="U98" s="34">
        <v>153</v>
      </c>
      <c r="AA98">
        <v>105</v>
      </c>
      <c r="AG98" s="36"/>
      <c r="AH98" s="34">
        <v>105</v>
      </c>
      <c r="AJ98">
        <v>5.76</v>
      </c>
      <c r="AK98">
        <v>108</v>
      </c>
      <c r="AM98">
        <v>5.46</v>
      </c>
      <c r="AN98">
        <v>93</v>
      </c>
      <c r="AS98" s="36"/>
      <c r="AT98" s="34">
        <v>105</v>
      </c>
      <c r="BA98" s="385">
        <v>65.5</v>
      </c>
      <c r="BB98">
        <v>96</v>
      </c>
      <c r="BE98" s="266">
        <f t="shared" si="2"/>
        <v>96</v>
      </c>
      <c r="BF98" s="382">
        <v>96</v>
      </c>
    </row>
    <row r="99" spans="1:58" ht="15.75">
      <c r="A99" s="34">
        <v>104</v>
      </c>
      <c r="B99" s="35">
        <v>7.81</v>
      </c>
      <c r="C99" s="35"/>
      <c r="D99" s="40">
        <v>2.0798611111111113E-3</v>
      </c>
      <c r="E99" s="34">
        <v>97</v>
      </c>
      <c r="F99" s="35"/>
      <c r="G99" s="35">
        <v>5.68</v>
      </c>
      <c r="H99" s="35">
        <v>69.5</v>
      </c>
      <c r="I99" s="34">
        <v>104</v>
      </c>
      <c r="K99" s="45">
        <v>2.0422453703703705E-3</v>
      </c>
      <c r="L99" s="17">
        <f t="shared" si="3"/>
        <v>2.0383101851851851E-3</v>
      </c>
      <c r="M99" s="34">
        <v>104</v>
      </c>
      <c r="N99">
        <v>5.68</v>
      </c>
      <c r="O99">
        <v>104</v>
      </c>
      <c r="P99" s="66">
        <v>65.5</v>
      </c>
      <c r="Q99" s="45"/>
      <c r="R99" s="34">
        <v>96</v>
      </c>
      <c r="T99" s="35">
        <v>1.85</v>
      </c>
      <c r="U99" s="34">
        <v>155</v>
      </c>
      <c r="Z99">
        <v>8.1999999999999993</v>
      </c>
      <c r="AA99">
        <v>104</v>
      </c>
      <c r="AG99" s="35"/>
      <c r="AH99" s="34">
        <v>104</v>
      </c>
      <c r="AJ99">
        <v>5.74</v>
      </c>
      <c r="AK99">
        <v>107</v>
      </c>
      <c r="AM99">
        <v>5.48</v>
      </c>
      <c r="AN99">
        <v>94</v>
      </c>
      <c r="AS99" s="35"/>
      <c r="AT99" s="34">
        <v>104</v>
      </c>
      <c r="BA99" s="385">
        <v>66</v>
      </c>
      <c r="BB99">
        <v>97</v>
      </c>
      <c r="BE99" s="266">
        <f t="shared" si="2"/>
        <v>97</v>
      </c>
      <c r="BF99" s="380">
        <v>97</v>
      </c>
    </row>
    <row r="100" spans="1:58" ht="15.75">
      <c r="A100" s="34">
        <v>103</v>
      </c>
      <c r="B100" s="35">
        <v>7.82</v>
      </c>
      <c r="C100" s="35"/>
      <c r="D100" s="40">
        <v>2.0734953703703705E-3</v>
      </c>
      <c r="E100" s="34">
        <v>98</v>
      </c>
      <c r="F100" s="35">
        <v>1.65</v>
      </c>
      <c r="G100" s="35">
        <v>5.66</v>
      </c>
      <c r="H100" s="35">
        <v>69</v>
      </c>
      <c r="I100" s="34">
        <v>103</v>
      </c>
      <c r="K100" s="45">
        <v>2.0462962962962965E-3</v>
      </c>
      <c r="L100" s="17">
        <f t="shared" si="3"/>
        <v>2.0423611111111111E-3</v>
      </c>
      <c r="M100" s="34">
        <v>103</v>
      </c>
      <c r="N100">
        <v>5.66</v>
      </c>
      <c r="O100">
        <v>103</v>
      </c>
      <c r="P100" s="66">
        <v>66</v>
      </c>
      <c r="Q100" s="45"/>
      <c r="R100" s="34">
        <v>97</v>
      </c>
      <c r="T100" s="35">
        <v>1.86</v>
      </c>
      <c r="U100" s="34">
        <v>157</v>
      </c>
      <c r="AA100">
        <v>103</v>
      </c>
      <c r="AG100" s="35"/>
      <c r="AH100" s="34">
        <v>103</v>
      </c>
      <c r="AJ100">
        <v>5.72</v>
      </c>
      <c r="AK100">
        <v>106</v>
      </c>
      <c r="AM100">
        <v>5.5</v>
      </c>
      <c r="AN100">
        <v>95</v>
      </c>
      <c r="AS100" s="35"/>
      <c r="AT100" s="34">
        <v>103</v>
      </c>
      <c r="BA100" s="385">
        <v>65.5</v>
      </c>
      <c r="BB100">
        <v>98</v>
      </c>
      <c r="BE100" s="266">
        <f t="shared" si="2"/>
        <v>98</v>
      </c>
      <c r="BF100" s="382">
        <v>98</v>
      </c>
    </row>
    <row r="101" spans="1:58" ht="15.75">
      <c r="A101" s="34">
        <v>102</v>
      </c>
      <c r="B101" s="35">
        <v>7.83</v>
      </c>
      <c r="C101" s="35"/>
      <c r="D101" s="40">
        <v>2.0671296296296297E-3</v>
      </c>
      <c r="E101" s="34">
        <v>99</v>
      </c>
      <c r="F101" s="35">
        <v>1.64</v>
      </c>
      <c r="G101" s="35">
        <v>5.64</v>
      </c>
      <c r="H101" s="35">
        <v>68.5</v>
      </c>
      <c r="I101" s="34">
        <v>102</v>
      </c>
      <c r="K101" s="45">
        <v>2.0497685185185185E-3</v>
      </c>
      <c r="L101" s="17">
        <f t="shared" si="3"/>
        <v>2.0464120370370371E-3</v>
      </c>
      <c r="M101" s="34">
        <v>102</v>
      </c>
      <c r="N101">
        <v>5.64</v>
      </c>
      <c r="O101">
        <v>102</v>
      </c>
      <c r="P101" s="66">
        <v>66.5</v>
      </c>
      <c r="Q101" s="45"/>
      <c r="R101" s="34">
        <v>98</v>
      </c>
      <c r="T101" s="35">
        <v>1.87</v>
      </c>
      <c r="U101" s="34">
        <v>159</v>
      </c>
      <c r="AA101">
        <v>102</v>
      </c>
      <c r="AG101" s="35"/>
      <c r="AH101" s="34">
        <v>102</v>
      </c>
      <c r="AJ101">
        <v>5.7</v>
      </c>
      <c r="AK101">
        <v>105</v>
      </c>
      <c r="AM101">
        <v>5.52</v>
      </c>
      <c r="AN101">
        <v>96</v>
      </c>
      <c r="AS101" s="35"/>
      <c r="AT101" s="34">
        <v>102</v>
      </c>
      <c r="BA101" s="385">
        <v>67</v>
      </c>
      <c r="BB101">
        <v>99</v>
      </c>
      <c r="BE101" s="266">
        <f t="shared" si="2"/>
        <v>99</v>
      </c>
      <c r="BF101" s="380">
        <v>99</v>
      </c>
    </row>
    <row r="102" spans="1:58" ht="15.75">
      <c r="A102" s="34">
        <v>101</v>
      </c>
      <c r="B102" s="35">
        <v>7.84</v>
      </c>
      <c r="C102" s="35">
        <v>7.6</v>
      </c>
      <c r="D102" s="40">
        <v>2.0613425925925925E-3</v>
      </c>
      <c r="E102" s="34">
        <v>100</v>
      </c>
      <c r="F102" s="35"/>
      <c r="G102" s="35">
        <v>5.62</v>
      </c>
      <c r="H102" s="35">
        <v>68</v>
      </c>
      <c r="I102" s="34">
        <v>101</v>
      </c>
      <c r="K102" s="45">
        <v>2.0555555555555557E-3</v>
      </c>
      <c r="L102" s="17">
        <f t="shared" si="3"/>
        <v>2.0498842592592591E-3</v>
      </c>
      <c r="M102" s="34">
        <v>101</v>
      </c>
      <c r="N102">
        <v>5.62</v>
      </c>
      <c r="O102">
        <v>101</v>
      </c>
      <c r="P102" s="66">
        <v>67</v>
      </c>
      <c r="Q102" s="45"/>
      <c r="R102" s="34">
        <v>99</v>
      </c>
      <c r="T102" s="35">
        <v>1.88</v>
      </c>
      <c r="U102" s="34">
        <v>161</v>
      </c>
      <c r="AA102">
        <v>101</v>
      </c>
      <c r="AG102" s="35">
        <v>7.6</v>
      </c>
      <c r="AH102" s="34">
        <v>101</v>
      </c>
      <c r="AJ102">
        <v>5.68</v>
      </c>
      <c r="AK102">
        <v>104</v>
      </c>
      <c r="AM102">
        <v>5.54</v>
      </c>
      <c r="AN102">
        <v>97</v>
      </c>
      <c r="AS102" s="35">
        <v>7.6</v>
      </c>
      <c r="AT102" s="34">
        <v>101</v>
      </c>
      <c r="BA102" s="385">
        <v>67.5</v>
      </c>
      <c r="BB102">
        <v>100</v>
      </c>
      <c r="BE102" s="266">
        <f t="shared" si="2"/>
        <v>100</v>
      </c>
      <c r="BF102" s="382">
        <v>100</v>
      </c>
    </row>
    <row r="103" spans="1:58" ht="15.75">
      <c r="A103" s="34">
        <v>100</v>
      </c>
      <c r="B103" s="35">
        <v>7.85</v>
      </c>
      <c r="C103" s="36"/>
      <c r="D103" s="40">
        <v>2.0555555555555557E-3</v>
      </c>
      <c r="E103" s="34">
        <v>101</v>
      </c>
      <c r="F103" s="35">
        <v>1.63</v>
      </c>
      <c r="G103" s="35">
        <v>5.6</v>
      </c>
      <c r="H103" s="35">
        <v>67.5</v>
      </c>
      <c r="I103" s="34">
        <v>100</v>
      </c>
      <c r="K103" s="45">
        <v>2.0613425925925925E-3</v>
      </c>
      <c r="L103" s="17">
        <f t="shared" si="3"/>
        <v>2.0556712962962963E-3</v>
      </c>
      <c r="M103" s="34">
        <v>100</v>
      </c>
      <c r="N103">
        <v>5.6</v>
      </c>
      <c r="O103">
        <v>100</v>
      </c>
      <c r="P103" s="66">
        <v>67.5</v>
      </c>
      <c r="Q103" s="45"/>
      <c r="R103" s="34">
        <v>100</v>
      </c>
      <c r="T103" s="35">
        <v>1.89</v>
      </c>
      <c r="U103" s="34">
        <v>163</v>
      </c>
      <c r="AA103">
        <v>100</v>
      </c>
      <c r="AG103" s="36"/>
      <c r="AH103" s="34">
        <v>100</v>
      </c>
      <c r="AJ103">
        <v>5.66</v>
      </c>
      <c r="AK103">
        <v>103</v>
      </c>
      <c r="AM103">
        <v>5.56</v>
      </c>
      <c r="AN103">
        <v>98</v>
      </c>
      <c r="AS103" s="36"/>
      <c r="AT103" s="34">
        <v>100</v>
      </c>
      <c r="BA103" s="385">
        <v>68</v>
      </c>
      <c r="BB103">
        <v>101</v>
      </c>
      <c r="BE103" s="266">
        <f t="shared" si="2"/>
        <v>101</v>
      </c>
      <c r="BF103" s="380">
        <v>101</v>
      </c>
    </row>
    <row r="104" spans="1:58" ht="15.75">
      <c r="A104" s="34">
        <v>99</v>
      </c>
      <c r="B104" s="35">
        <v>7.86</v>
      </c>
      <c r="C104" s="35"/>
      <c r="D104" s="40">
        <v>2.0497685185185185E-3</v>
      </c>
      <c r="E104" s="34">
        <v>102</v>
      </c>
      <c r="F104" s="35">
        <v>1.62</v>
      </c>
      <c r="G104" s="35">
        <v>5.58</v>
      </c>
      <c r="H104" s="35">
        <v>67</v>
      </c>
      <c r="I104" s="34">
        <v>99</v>
      </c>
      <c r="K104" s="45">
        <v>2.0671296296296297E-3</v>
      </c>
      <c r="L104" s="17">
        <f t="shared" si="3"/>
        <v>2.0614583333333331E-3</v>
      </c>
      <c r="M104" s="34">
        <v>99</v>
      </c>
      <c r="N104">
        <v>5.58</v>
      </c>
      <c r="O104">
        <v>99</v>
      </c>
      <c r="P104" s="66">
        <v>68</v>
      </c>
      <c r="Q104" s="45"/>
      <c r="R104" s="34">
        <v>101</v>
      </c>
      <c r="T104" s="35">
        <v>1.9</v>
      </c>
      <c r="U104" s="34">
        <v>165</v>
      </c>
      <c r="AA104">
        <v>99</v>
      </c>
      <c r="AG104" s="35"/>
      <c r="AH104" s="34">
        <v>99</v>
      </c>
      <c r="AJ104">
        <v>5.64</v>
      </c>
      <c r="AK104">
        <v>102</v>
      </c>
      <c r="AM104">
        <v>5.58</v>
      </c>
      <c r="AN104">
        <v>99</v>
      </c>
      <c r="AS104" s="35"/>
      <c r="AT104" s="34">
        <v>99</v>
      </c>
      <c r="BA104" s="385">
        <v>68.5</v>
      </c>
      <c r="BB104">
        <v>102</v>
      </c>
      <c r="BE104" s="266">
        <f t="shared" si="2"/>
        <v>102</v>
      </c>
      <c r="BF104" s="382">
        <v>102</v>
      </c>
    </row>
    <row r="105" spans="1:58" ht="15.75">
      <c r="A105" s="34">
        <v>98</v>
      </c>
      <c r="B105" s="35">
        <v>7.87</v>
      </c>
      <c r="C105" s="35"/>
      <c r="D105" s="40">
        <v>2.0462962962962965E-3</v>
      </c>
      <c r="E105" s="34">
        <v>103</v>
      </c>
      <c r="F105" s="35"/>
      <c r="G105" s="35">
        <v>5.56</v>
      </c>
      <c r="H105" s="35">
        <v>66.5</v>
      </c>
      <c r="I105" s="34">
        <v>98</v>
      </c>
      <c r="K105" s="45">
        <v>2.0734953703703705E-3</v>
      </c>
      <c r="L105" s="17">
        <f t="shared" si="3"/>
        <v>2.0672453703703703E-3</v>
      </c>
      <c r="M105" s="34">
        <v>98</v>
      </c>
      <c r="N105">
        <v>5.56</v>
      </c>
      <c r="O105">
        <v>98</v>
      </c>
      <c r="P105" s="66">
        <v>68.5</v>
      </c>
      <c r="Q105" s="45"/>
      <c r="R105" s="34">
        <v>102</v>
      </c>
      <c r="T105" s="35">
        <v>1.91</v>
      </c>
      <c r="U105" s="34">
        <v>168</v>
      </c>
      <c r="AA105">
        <v>98</v>
      </c>
      <c r="AG105" s="35"/>
      <c r="AH105" s="34">
        <v>98</v>
      </c>
      <c r="AJ105">
        <v>5.62</v>
      </c>
      <c r="AK105">
        <v>101</v>
      </c>
      <c r="AM105">
        <v>5.6</v>
      </c>
      <c r="AN105">
        <v>100</v>
      </c>
      <c r="AS105" s="35"/>
      <c r="AT105" s="34">
        <v>98</v>
      </c>
      <c r="BA105" s="385">
        <v>69</v>
      </c>
      <c r="BB105">
        <v>103</v>
      </c>
      <c r="BE105" s="266">
        <f t="shared" si="2"/>
        <v>103</v>
      </c>
      <c r="BF105" s="380">
        <v>103</v>
      </c>
    </row>
    <row r="106" spans="1:58" ht="15.75">
      <c r="A106" s="34">
        <v>97</v>
      </c>
      <c r="B106" s="35">
        <v>7.88</v>
      </c>
      <c r="C106" s="35"/>
      <c r="D106" s="40">
        <v>2.0422453703703705E-3</v>
      </c>
      <c r="E106" s="34">
        <v>104</v>
      </c>
      <c r="F106" s="35">
        <v>1.61</v>
      </c>
      <c r="G106" s="35">
        <v>5.54</v>
      </c>
      <c r="H106" s="35">
        <v>66</v>
      </c>
      <c r="I106" s="34">
        <v>97</v>
      </c>
      <c r="K106" s="45">
        <v>2.0798611111111113E-3</v>
      </c>
      <c r="L106" s="17">
        <f t="shared" si="3"/>
        <v>2.0736111111111111E-3</v>
      </c>
      <c r="M106" s="34">
        <v>97</v>
      </c>
      <c r="N106">
        <v>5.54</v>
      </c>
      <c r="O106">
        <v>97</v>
      </c>
      <c r="P106" s="66">
        <v>69</v>
      </c>
      <c r="Q106" s="45"/>
      <c r="R106" s="34">
        <v>103</v>
      </c>
      <c r="T106" s="35">
        <v>1.92</v>
      </c>
      <c r="U106" s="34">
        <v>171</v>
      </c>
      <c r="Z106">
        <v>8.3000000000000007</v>
      </c>
      <c r="AA106">
        <v>97</v>
      </c>
      <c r="AG106" s="35"/>
      <c r="AH106" s="34">
        <v>97</v>
      </c>
      <c r="AJ106">
        <v>5.6</v>
      </c>
      <c r="AK106">
        <v>100</v>
      </c>
      <c r="AM106">
        <v>5.62</v>
      </c>
      <c r="AN106">
        <v>101</v>
      </c>
      <c r="AS106" s="35"/>
      <c r="AT106" s="34">
        <v>97</v>
      </c>
      <c r="BA106" s="385">
        <v>69.5</v>
      </c>
      <c r="BB106">
        <v>104</v>
      </c>
      <c r="BE106" s="266">
        <f t="shared" si="2"/>
        <v>104</v>
      </c>
      <c r="BF106" s="382">
        <v>104</v>
      </c>
    </row>
    <row r="107" spans="1:58" ht="15.75">
      <c r="A107" s="34">
        <v>96</v>
      </c>
      <c r="B107" s="35">
        <v>7.9</v>
      </c>
      <c r="C107" s="35"/>
      <c r="D107" s="40">
        <v>2.0381944444444445E-3</v>
      </c>
      <c r="E107" s="34">
        <v>105</v>
      </c>
      <c r="F107" s="35">
        <v>1.6</v>
      </c>
      <c r="G107" s="35">
        <v>5.52</v>
      </c>
      <c r="H107" s="35">
        <v>65.5</v>
      </c>
      <c r="I107" s="34">
        <v>96</v>
      </c>
      <c r="K107" s="45">
        <v>2.0862268518518521E-3</v>
      </c>
      <c r="L107" s="17">
        <f t="shared" si="3"/>
        <v>2.079976851851852E-3</v>
      </c>
      <c r="M107" s="34">
        <v>96</v>
      </c>
      <c r="N107">
        <v>5.52</v>
      </c>
      <c r="O107">
        <v>96</v>
      </c>
      <c r="P107" s="66">
        <v>69.5</v>
      </c>
      <c r="Q107" s="45"/>
      <c r="R107" s="34">
        <v>104</v>
      </c>
      <c r="T107" s="35">
        <v>1.93</v>
      </c>
      <c r="U107" s="34">
        <v>174</v>
      </c>
      <c r="AA107">
        <v>96</v>
      </c>
      <c r="AG107" s="35"/>
      <c r="AH107" s="34">
        <v>96</v>
      </c>
      <c r="AJ107">
        <v>5.58</v>
      </c>
      <c r="AK107">
        <v>99</v>
      </c>
      <c r="AM107">
        <v>5.64</v>
      </c>
      <c r="AN107">
        <v>102</v>
      </c>
      <c r="AS107" s="35"/>
      <c r="AT107" s="34">
        <v>96</v>
      </c>
      <c r="BA107" s="385">
        <v>70</v>
      </c>
      <c r="BB107">
        <v>105</v>
      </c>
      <c r="BE107" s="266">
        <f t="shared" si="2"/>
        <v>105</v>
      </c>
      <c r="BF107" s="380">
        <v>105</v>
      </c>
    </row>
    <row r="108" spans="1:58" ht="15.75">
      <c r="A108" s="34">
        <v>95</v>
      </c>
      <c r="B108" s="35">
        <v>7.92</v>
      </c>
      <c r="C108" s="36"/>
      <c r="D108" s="40">
        <v>2.0341435185185185E-3</v>
      </c>
      <c r="E108" s="34">
        <v>106</v>
      </c>
      <c r="F108" s="35"/>
      <c r="G108" s="35">
        <v>5.5</v>
      </c>
      <c r="H108" s="35">
        <v>65</v>
      </c>
      <c r="I108" s="34">
        <v>95</v>
      </c>
      <c r="K108" s="45">
        <v>2.0925925925925925E-3</v>
      </c>
      <c r="L108" s="17">
        <f t="shared" si="3"/>
        <v>2.0863425925925928E-3</v>
      </c>
      <c r="M108" s="34">
        <v>95</v>
      </c>
      <c r="N108">
        <v>5.5</v>
      </c>
      <c r="O108">
        <v>95</v>
      </c>
      <c r="P108" s="66">
        <v>70</v>
      </c>
      <c r="Q108" s="45"/>
      <c r="R108" s="34">
        <v>105</v>
      </c>
      <c r="T108" s="35">
        <v>1.94</v>
      </c>
      <c r="U108" s="34">
        <v>177</v>
      </c>
      <c r="AA108">
        <v>95</v>
      </c>
      <c r="AG108" s="36"/>
      <c r="AH108" s="34">
        <v>95</v>
      </c>
      <c r="AJ108">
        <v>5.56</v>
      </c>
      <c r="AK108">
        <v>98</v>
      </c>
      <c r="AM108">
        <v>5.66</v>
      </c>
      <c r="AN108">
        <v>103</v>
      </c>
      <c r="AS108" s="36"/>
      <c r="AT108" s="34">
        <v>95</v>
      </c>
      <c r="BA108" s="385"/>
      <c r="BE108" s="266">
        <f t="shared" si="2"/>
        <v>0</v>
      </c>
      <c r="BF108" s="382">
        <v>106</v>
      </c>
    </row>
    <row r="109" spans="1:58" ht="15.75">
      <c r="A109" s="34">
        <v>94</v>
      </c>
      <c r="B109" s="35">
        <v>7.94</v>
      </c>
      <c r="C109" s="35">
        <v>7.7</v>
      </c>
      <c r="D109" s="40">
        <v>2.0300925925925925E-3</v>
      </c>
      <c r="E109" s="34">
        <v>107</v>
      </c>
      <c r="F109" s="35">
        <v>1.59</v>
      </c>
      <c r="G109" s="35">
        <v>5.48</v>
      </c>
      <c r="H109" s="35">
        <v>64.5</v>
      </c>
      <c r="I109" s="34">
        <v>94</v>
      </c>
      <c r="K109" s="45">
        <v>2.0989583333333333E-3</v>
      </c>
      <c r="L109" s="17">
        <f t="shared" si="3"/>
        <v>2.0927083333333331E-3</v>
      </c>
      <c r="M109" s="34">
        <v>94</v>
      </c>
      <c r="N109">
        <v>5.48</v>
      </c>
      <c r="O109">
        <v>94</v>
      </c>
      <c r="P109" s="66">
        <v>70.5</v>
      </c>
      <c r="Q109" s="45"/>
      <c r="R109" s="34">
        <v>106</v>
      </c>
      <c r="T109" s="35">
        <v>1.95</v>
      </c>
      <c r="U109" s="34">
        <v>180</v>
      </c>
      <c r="AA109">
        <v>94</v>
      </c>
      <c r="AG109" s="35">
        <v>7.7</v>
      </c>
      <c r="AH109" s="34">
        <v>94</v>
      </c>
      <c r="AJ109">
        <v>5.54</v>
      </c>
      <c r="AK109">
        <v>97</v>
      </c>
      <c r="AM109">
        <v>5.68</v>
      </c>
      <c r="AN109">
        <v>104</v>
      </c>
      <c r="AS109" s="35">
        <v>7.7</v>
      </c>
      <c r="AT109" s="34">
        <v>94</v>
      </c>
      <c r="BA109" s="385"/>
      <c r="BE109" s="266">
        <f t="shared" si="2"/>
        <v>0</v>
      </c>
      <c r="BF109" s="380">
        <v>107</v>
      </c>
    </row>
    <row r="110" spans="1:58" ht="15.75">
      <c r="A110" s="34">
        <v>93</v>
      </c>
      <c r="B110" s="35">
        <v>7.96</v>
      </c>
      <c r="C110" s="35"/>
      <c r="D110" s="40">
        <v>2.0260416666666669E-3</v>
      </c>
      <c r="E110" s="34">
        <v>108</v>
      </c>
      <c r="F110" s="35">
        <v>1.58</v>
      </c>
      <c r="G110" s="35">
        <v>5.46</v>
      </c>
      <c r="H110" s="35">
        <v>64</v>
      </c>
      <c r="I110" s="34">
        <v>93</v>
      </c>
      <c r="K110" s="45">
        <v>2.1053240740740741E-3</v>
      </c>
      <c r="L110" s="17">
        <f t="shared" si="3"/>
        <v>2.0990740740740739E-3</v>
      </c>
      <c r="M110" s="34">
        <v>93</v>
      </c>
      <c r="N110">
        <v>5.46</v>
      </c>
      <c r="O110">
        <v>93</v>
      </c>
      <c r="P110" s="66">
        <v>71</v>
      </c>
      <c r="Q110" s="45"/>
      <c r="R110" s="34">
        <v>107</v>
      </c>
      <c r="T110" s="35">
        <v>1.96</v>
      </c>
      <c r="U110" s="34">
        <v>182</v>
      </c>
      <c r="AA110">
        <v>93</v>
      </c>
      <c r="AG110" s="35"/>
      <c r="AH110" s="34">
        <v>93</v>
      </c>
      <c r="AJ110">
        <v>5.52</v>
      </c>
      <c r="AK110">
        <v>96</v>
      </c>
      <c r="AM110">
        <v>5.7</v>
      </c>
      <c r="AN110">
        <v>105</v>
      </c>
      <c r="AS110" s="35"/>
      <c r="AT110" s="34">
        <v>93</v>
      </c>
      <c r="BA110" s="385"/>
      <c r="BE110" s="266">
        <f t="shared" si="2"/>
        <v>0</v>
      </c>
      <c r="BF110" s="382">
        <v>108</v>
      </c>
    </row>
    <row r="111" spans="1:58" ht="15.75">
      <c r="A111" s="34">
        <v>92</v>
      </c>
      <c r="B111" s="35">
        <v>7.98</v>
      </c>
      <c r="C111" s="35"/>
      <c r="D111" s="40">
        <v>2.0219907407407404E-3</v>
      </c>
      <c r="E111" s="34">
        <v>109</v>
      </c>
      <c r="F111" s="35"/>
      <c r="G111" s="35">
        <v>5.44</v>
      </c>
      <c r="H111" s="35">
        <v>63.5</v>
      </c>
      <c r="I111" s="34">
        <v>92</v>
      </c>
      <c r="K111" s="45">
        <v>2.1116898148148149E-3</v>
      </c>
      <c r="L111" s="17">
        <f t="shared" si="3"/>
        <v>2.1054398148148148E-3</v>
      </c>
      <c r="M111" s="34">
        <v>92</v>
      </c>
      <c r="N111">
        <v>5.44</v>
      </c>
      <c r="O111">
        <v>92</v>
      </c>
      <c r="P111" s="66">
        <v>71.5</v>
      </c>
      <c r="Q111" s="45"/>
      <c r="R111" s="34">
        <v>108</v>
      </c>
      <c r="T111" s="35">
        <v>1.97</v>
      </c>
      <c r="U111" s="34">
        <v>183</v>
      </c>
      <c r="Z111">
        <v>8.4</v>
      </c>
      <c r="AA111">
        <v>92</v>
      </c>
      <c r="AG111" s="35"/>
      <c r="AH111" s="34">
        <v>92</v>
      </c>
      <c r="AJ111">
        <v>5.5</v>
      </c>
      <c r="AK111">
        <v>95</v>
      </c>
      <c r="AM111">
        <v>5.72</v>
      </c>
      <c r="AN111">
        <v>106</v>
      </c>
      <c r="AS111" s="35"/>
      <c r="AT111" s="34">
        <v>92</v>
      </c>
      <c r="BA111" s="385"/>
      <c r="BE111" s="266">
        <f t="shared" si="2"/>
        <v>0</v>
      </c>
      <c r="BF111" s="380">
        <v>109</v>
      </c>
    </row>
    <row r="112" spans="1:58" ht="15.75">
      <c r="A112" s="34">
        <v>91</v>
      </c>
      <c r="B112" s="35">
        <v>8</v>
      </c>
      <c r="C112" s="36"/>
      <c r="D112" s="40">
        <v>2.0179398148148149E-3</v>
      </c>
      <c r="E112" s="34">
        <v>110</v>
      </c>
      <c r="F112" s="35">
        <v>1.57</v>
      </c>
      <c r="G112" s="35">
        <v>5.42</v>
      </c>
      <c r="H112" s="35">
        <v>63</v>
      </c>
      <c r="I112" s="34">
        <v>91</v>
      </c>
      <c r="K112" s="45">
        <v>2.1244212962962961E-3</v>
      </c>
      <c r="L112" s="17">
        <f t="shared" si="3"/>
        <v>2.1118055555555556E-3</v>
      </c>
      <c r="M112" s="34">
        <v>91</v>
      </c>
      <c r="N112">
        <v>5.42</v>
      </c>
      <c r="O112">
        <v>91</v>
      </c>
      <c r="P112" s="66">
        <v>72</v>
      </c>
      <c r="Q112" s="45"/>
      <c r="R112" s="34">
        <v>109</v>
      </c>
      <c r="T112" s="35">
        <v>1.98</v>
      </c>
      <c r="U112" s="34">
        <v>185</v>
      </c>
      <c r="AA112">
        <v>91</v>
      </c>
      <c r="AG112" s="36"/>
      <c r="AH112" s="34">
        <v>91</v>
      </c>
      <c r="AJ112">
        <v>5.48</v>
      </c>
      <c r="AK112">
        <v>94</v>
      </c>
      <c r="AM112">
        <v>5.74</v>
      </c>
      <c r="AN112">
        <v>107</v>
      </c>
      <c r="AS112" s="36"/>
      <c r="AT112" s="34">
        <v>91</v>
      </c>
      <c r="BA112" s="385"/>
      <c r="BE112" s="266">
        <f t="shared" si="2"/>
        <v>0</v>
      </c>
      <c r="BF112" s="382">
        <v>110</v>
      </c>
    </row>
    <row r="113" spans="1:58" ht="15.75">
      <c r="A113" s="34">
        <v>91</v>
      </c>
      <c r="B113" s="35">
        <v>8.02</v>
      </c>
      <c r="C113" s="35"/>
      <c r="D113" s="40">
        <v>2.0138888888888888E-3</v>
      </c>
      <c r="E113" s="34">
        <v>111</v>
      </c>
      <c r="F113" s="35">
        <v>1.56</v>
      </c>
      <c r="G113" s="35">
        <v>5.4</v>
      </c>
      <c r="H113" s="35">
        <v>62.5</v>
      </c>
      <c r="I113" s="34">
        <v>91</v>
      </c>
      <c r="K113" s="45">
        <v>2.1180555555555553E-3</v>
      </c>
      <c r="L113" s="17">
        <f t="shared" si="3"/>
        <v>2.1245370370370368E-3</v>
      </c>
      <c r="M113" s="34">
        <v>90</v>
      </c>
      <c r="N113">
        <v>5.4</v>
      </c>
      <c r="O113">
        <v>91</v>
      </c>
      <c r="P113" s="66">
        <v>72.5</v>
      </c>
      <c r="Q113" s="45"/>
      <c r="R113" s="34">
        <v>110</v>
      </c>
      <c r="T113" s="35">
        <v>1.99</v>
      </c>
      <c r="U113" s="34">
        <v>187</v>
      </c>
      <c r="AA113">
        <v>90</v>
      </c>
      <c r="AG113" s="35"/>
      <c r="AH113" s="34">
        <v>91</v>
      </c>
      <c r="AJ113">
        <v>5.46</v>
      </c>
      <c r="AK113">
        <v>93</v>
      </c>
      <c r="AM113">
        <v>5.76</v>
      </c>
      <c r="AN113">
        <v>108</v>
      </c>
      <c r="AS113" s="35"/>
      <c r="AT113" s="34">
        <v>91</v>
      </c>
      <c r="BA113" s="385"/>
      <c r="BE113" s="266">
        <f t="shared" si="2"/>
        <v>0</v>
      </c>
      <c r="BF113" s="380">
        <v>111</v>
      </c>
    </row>
    <row r="114" spans="1:58" ht="15.75">
      <c r="A114" s="34">
        <v>89</v>
      </c>
      <c r="B114" s="35">
        <v>8.0399999999999991</v>
      </c>
      <c r="C114" s="35">
        <v>7.8</v>
      </c>
      <c r="D114" s="40">
        <v>2.0098379629629628E-3</v>
      </c>
      <c r="E114" s="34">
        <v>112</v>
      </c>
      <c r="F114" s="35"/>
      <c r="G114" s="35">
        <v>5.38</v>
      </c>
      <c r="H114" s="35">
        <v>62</v>
      </c>
      <c r="I114" s="34">
        <v>89</v>
      </c>
      <c r="K114" s="45">
        <v>2.1307870370370369E-3</v>
      </c>
      <c r="L114" s="17">
        <f t="shared" si="3"/>
        <v>2.1181712962962959E-3</v>
      </c>
      <c r="M114" s="34">
        <v>89</v>
      </c>
      <c r="N114">
        <v>5.38</v>
      </c>
      <c r="O114">
        <v>89</v>
      </c>
      <c r="P114" s="66">
        <v>73</v>
      </c>
      <c r="Q114" s="45"/>
      <c r="R114" s="34">
        <v>111</v>
      </c>
      <c r="T114" s="35">
        <v>2</v>
      </c>
      <c r="U114" s="34">
        <v>188</v>
      </c>
      <c r="AA114">
        <v>89</v>
      </c>
      <c r="AG114" s="35">
        <v>7.8</v>
      </c>
      <c r="AH114" s="34">
        <v>89</v>
      </c>
      <c r="AJ114">
        <v>5.44</v>
      </c>
      <c r="AK114">
        <v>92</v>
      </c>
      <c r="AM114">
        <v>5.78</v>
      </c>
      <c r="AN114">
        <v>109</v>
      </c>
      <c r="AS114" s="35">
        <v>7.8</v>
      </c>
      <c r="AT114" s="34">
        <v>89</v>
      </c>
      <c r="BA114" s="385"/>
      <c r="BE114" s="266">
        <f t="shared" si="2"/>
        <v>0</v>
      </c>
      <c r="BF114" s="382">
        <v>112</v>
      </c>
    </row>
    <row r="115" spans="1:58" ht="15.75">
      <c r="A115" s="34">
        <v>88</v>
      </c>
      <c r="B115" s="35">
        <v>8.07</v>
      </c>
      <c r="C115" s="35"/>
      <c r="D115" s="40">
        <v>2.0057870370370368E-3</v>
      </c>
      <c r="E115" s="34">
        <v>113</v>
      </c>
      <c r="F115" s="35">
        <v>1.55</v>
      </c>
      <c r="G115" s="35">
        <v>5.36</v>
      </c>
      <c r="H115" s="35">
        <v>61.5</v>
      </c>
      <c r="I115" s="34">
        <v>88</v>
      </c>
      <c r="K115" s="45">
        <v>2.1383101851851854E-3</v>
      </c>
      <c r="L115" s="17">
        <f t="shared" si="3"/>
        <v>2.1309027777777776E-3</v>
      </c>
      <c r="M115" s="34">
        <v>88</v>
      </c>
      <c r="N115">
        <v>5.36</v>
      </c>
      <c r="O115">
        <v>88</v>
      </c>
      <c r="P115" s="66">
        <v>73.5</v>
      </c>
      <c r="Q115" s="45"/>
      <c r="R115" s="34">
        <v>112</v>
      </c>
      <c r="T115" s="35">
        <v>2.0099999999999998</v>
      </c>
      <c r="U115" s="34">
        <v>190</v>
      </c>
      <c r="Z115">
        <v>8.5</v>
      </c>
      <c r="AA115">
        <v>88</v>
      </c>
      <c r="AG115" s="35"/>
      <c r="AH115" s="34">
        <v>88</v>
      </c>
      <c r="AJ115">
        <v>5.42</v>
      </c>
      <c r="AK115">
        <v>91</v>
      </c>
      <c r="AM115">
        <v>5.8</v>
      </c>
      <c r="AN115">
        <v>110</v>
      </c>
      <c r="AS115" s="35"/>
      <c r="AT115" s="34">
        <v>88</v>
      </c>
      <c r="BA115" s="385"/>
      <c r="BE115" s="266">
        <f t="shared" si="2"/>
        <v>0</v>
      </c>
      <c r="BF115" s="380">
        <v>113</v>
      </c>
    </row>
    <row r="116" spans="1:58" ht="15.75">
      <c r="A116" s="34">
        <v>87</v>
      </c>
      <c r="B116" s="35">
        <v>8.1</v>
      </c>
      <c r="C116" s="36"/>
      <c r="D116" s="40">
        <v>2.0017361111111113E-3</v>
      </c>
      <c r="E116" s="34">
        <v>114</v>
      </c>
      <c r="F116" s="35">
        <v>1.54</v>
      </c>
      <c r="G116" s="35">
        <v>5.34</v>
      </c>
      <c r="H116" s="35">
        <v>61</v>
      </c>
      <c r="I116" s="34">
        <v>87</v>
      </c>
      <c r="K116" s="45">
        <v>2.1458333333333334E-3</v>
      </c>
      <c r="L116" s="17">
        <f t="shared" si="3"/>
        <v>2.138425925925926E-3</v>
      </c>
      <c r="M116" s="34">
        <v>87</v>
      </c>
      <c r="N116">
        <v>5.34</v>
      </c>
      <c r="O116">
        <v>87</v>
      </c>
      <c r="P116" s="66">
        <v>74</v>
      </c>
      <c r="Q116" s="45"/>
      <c r="R116" s="34">
        <v>113</v>
      </c>
      <c r="T116" s="35">
        <v>2.02</v>
      </c>
      <c r="U116" s="34">
        <v>192</v>
      </c>
      <c r="AA116">
        <v>87</v>
      </c>
      <c r="AG116" s="36"/>
      <c r="AH116" s="34">
        <v>87</v>
      </c>
      <c r="AJ116">
        <v>5.4</v>
      </c>
      <c r="AK116">
        <v>91</v>
      </c>
      <c r="AM116">
        <v>5.82</v>
      </c>
      <c r="AN116">
        <v>111</v>
      </c>
      <c r="AS116" s="36"/>
      <c r="AT116" s="34">
        <v>87</v>
      </c>
      <c r="BA116" s="385"/>
      <c r="BE116" s="266">
        <f t="shared" si="2"/>
        <v>0</v>
      </c>
      <c r="BF116" s="382">
        <v>114</v>
      </c>
    </row>
    <row r="117" spans="1:58" ht="15.75">
      <c r="A117" s="34">
        <v>86</v>
      </c>
      <c r="B117" s="35">
        <v>8.1300000000000008</v>
      </c>
      <c r="C117" s="35">
        <v>7.9</v>
      </c>
      <c r="D117" s="40">
        <v>1.9975694444444446E-3</v>
      </c>
      <c r="E117" s="34">
        <v>115</v>
      </c>
      <c r="F117" s="35"/>
      <c r="G117" s="35">
        <v>5.32</v>
      </c>
      <c r="H117" s="35">
        <v>60.5</v>
      </c>
      <c r="I117" s="34">
        <v>86</v>
      </c>
      <c r="K117" s="45">
        <v>2.1533564814814814E-3</v>
      </c>
      <c r="L117" s="17">
        <f t="shared" si="3"/>
        <v>2.145949074074074E-3</v>
      </c>
      <c r="M117" s="34">
        <v>86</v>
      </c>
      <c r="N117">
        <v>5.32</v>
      </c>
      <c r="O117">
        <v>86</v>
      </c>
      <c r="P117" s="66">
        <v>74.5</v>
      </c>
      <c r="Q117" s="45"/>
      <c r="R117" s="34">
        <v>114</v>
      </c>
      <c r="T117" s="35">
        <v>2.0299999999999998</v>
      </c>
      <c r="U117" s="34">
        <v>194</v>
      </c>
      <c r="AA117">
        <v>86</v>
      </c>
      <c r="AG117" s="35">
        <v>7.9</v>
      </c>
      <c r="AH117" s="34">
        <v>86</v>
      </c>
      <c r="AJ117">
        <v>5.38</v>
      </c>
      <c r="AK117">
        <v>89</v>
      </c>
      <c r="AM117">
        <v>5.84</v>
      </c>
      <c r="AN117">
        <v>112</v>
      </c>
      <c r="AS117" s="35">
        <v>7.9</v>
      </c>
      <c r="AT117" s="34">
        <v>86</v>
      </c>
      <c r="BA117" s="385"/>
      <c r="BE117" s="266">
        <f t="shared" si="2"/>
        <v>0</v>
      </c>
      <c r="BF117" s="380">
        <v>115</v>
      </c>
    </row>
    <row r="118" spans="1:58" ht="15.75">
      <c r="A118" s="34">
        <v>85</v>
      </c>
      <c r="B118" s="35">
        <v>8.16</v>
      </c>
      <c r="C118" s="35"/>
      <c r="D118" s="40">
        <v>1.9935185185185186E-3</v>
      </c>
      <c r="E118" s="34">
        <v>116</v>
      </c>
      <c r="F118" s="35">
        <v>1.53</v>
      </c>
      <c r="G118" s="35">
        <v>5.3</v>
      </c>
      <c r="H118" s="35">
        <v>60</v>
      </c>
      <c r="I118" s="34">
        <v>85</v>
      </c>
      <c r="K118" s="45">
        <v>2.1608796296296298E-3</v>
      </c>
      <c r="L118" s="17">
        <f t="shared" si="3"/>
        <v>2.153472222222222E-3</v>
      </c>
      <c r="M118" s="34">
        <v>85</v>
      </c>
      <c r="N118">
        <v>5.3</v>
      </c>
      <c r="O118">
        <v>85</v>
      </c>
      <c r="P118" s="66">
        <v>75</v>
      </c>
      <c r="Q118" s="45"/>
      <c r="R118" s="34">
        <v>115</v>
      </c>
      <c r="T118" s="35">
        <v>2.04</v>
      </c>
      <c r="U118" s="34">
        <v>196</v>
      </c>
      <c r="Z118">
        <v>8.6</v>
      </c>
      <c r="AA118">
        <v>85</v>
      </c>
      <c r="AG118" s="35"/>
      <c r="AH118" s="34">
        <v>85</v>
      </c>
      <c r="AJ118">
        <v>5.36</v>
      </c>
      <c r="AK118">
        <v>88</v>
      </c>
      <c r="AM118">
        <v>5.85</v>
      </c>
      <c r="AN118">
        <v>113</v>
      </c>
      <c r="AS118" s="35"/>
      <c r="AT118" s="34">
        <v>85</v>
      </c>
      <c r="BA118" s="385"/>
      <c r="BE118" s="266">
        <f t="shared" si="2"/>
        <v>0</v>
      </c>
      <c r="BF118" s="382">
        <v>116</v>
      </c>
    </row>
    <row r="119" spans="1:58" ht="15.75">
      <c r="A119" s="34">
        <v>84</v>
      </c>
      <c r="B119" s="35">
        <v>8.19</v>
      </c>
      <c r="C119" s="36"/>
      <c r="D119" s="40">
        <v>1.9894675925925926E-3</v>
      </c>
      <c r="E119" s="34">
        <v>117</v>
      </c>
      <c r="F119" s="35">
        <v>1.52</v>
      </c>
      <c r="G119" s="35">
        <v>5.28</v>
      </c>
      <c r="H119" s="35">
        <v>59.5</v>
      </c>
      <c r="I119" s="34">
        <v>84</v>
      </c>
      <c r="K119" s="45">
        <v>2.1684027777777778E-3</v>
      </c>
      <c r="L119" s="17">
        <f t="shared" si="3"/>
        <v>2.1609953703703704E-3</v>
      </c>
      <c r="M119" s="34">
        <v>84</v>
      </c>
      <c r="N119">
        <v>5.28</v>
      </c>
      <c r="O119">
        <v>84</v>
      </c>
      <c r="P119" s="66">
        <v>75.5</v>
      </c>
      <c r="Q119" s="45"/>
      <c r="R119" s="34">
        <v>116</v>
      </c>
      <c r="T119" s="35">
        <v>2.0499999999999998</v>
      </c>
      <c r="U119" s="34">
        <v>198</v>
      </c>
      <c r="AA119">
        <v>84</v>
      </c>
      <c r="AG119" s="36"/>
      <c r="AH119" s="34">
        <v>84</v>
      </c>
      <c r="AJ119">
        <v>5.34</v>
      </c>
      <c r="AK119">
        <v>87</v>
      </c>
      <c r="AM119">
        <v>5.87</v>
      </c>
      <c r="AN119">
        <v>114</v>
      </c>
      <c r="AS119" s="36"/>
      <c r="AT119" s="34">
        <v>84</v>
      </c>
      <c r="BA119" s="385"/>
      <c r="BE119" s="266">
        <f t="shared" si="2"/>
        <v>0</v>
      </c>
      <c r="BF119" s="380">
        <v>117</v>
      </c>
    </row>
    <row r="120" spans="1:58" ht="15.75">
      <c r="A120" s="34">
        <v>83</v>
      </c>
      <c r="B120" s="35">
        <v>8.2200000000000006</v>
      </c>
      <c r="C120" s="35"/>
      <c r="D120" s="40">
        <v>1.9854166666666666E-3</v>
      </c>
      <c r="E120" s="34">
        <v>118</v>
      </c>
      <c r="F120" s="35">
        <v>1.51</v>
      </c>
      <c r="G120" s="35">
        <v>5.26</v>
      </c>
      <c r="H120" s="35">
        <v>59</v>
      </c>
      <c r="I120" s="34">
        <v>83</v>
      </c>
      <c r="K120" s="45">
        <v>2.1759259259259258E-3</v>
      </c>
      <c r="L120" s="17">
        <f t="shared" si="3"/>
        <v>2.1685185185185184E-3</v>
      </c>
      <c r="M120" s="34">
        <v>83</v>
      </c>
      <c r="N120">
        <v>5.26</v>
      </c>
      <c r="O120">
        <v>83</v>
      </c>
      <c r="P120" s="66">
        <v>76</v>
      </c>
      <c r="Q120" s="45"/>
      <c r="R120" s="34">
        <v>117</v>
      </c>
      <c r="T120" s="35">
        <v>2.06</v>
      </c>
      <c r="U120" s="34">
        <v>200</v>
      </c>
      <c r="AA120">
        <v>83</v>
      </c>
      <c r="AG120" s="35"/>
      <c r="AH120" s="34">
        <v>83</v>
      </c>
      <c r="AJ120">
        <v>5.32</v>
      </c>
      <c r="AK120">
        <v>86</v>
      </c>
      <c r="AM120">
        <v>5.88</v>
      </c>
      <c r="AN120">
        <v>115</v>
      </c>
      <c r="AS120" s="35"/>
      <c r="AT120" s="34">
        <v>83</v>
      </c>
      <c r="BA120" s="385"/>
      <c r="BE120" s="266">
        <f t="shared" si="2"/>
        <v>0</v>
      </c>
      <c r="BF120" s="382">
        <v>118</v>
      </c>
    </row>
    <row r="121" spans="1:58" ht="15.75">
      <c r="A121" s="34">
        <v>82</v>
      </c>
      <c r="B121" s="35">
        <v>8.25</v>
      </c>
      <c r="C121" s="35">
        <v>8</v>
      </c>
      <c r="D121" s="40">
        <v>1.9813657407407406E-3</v>
      </c>
      <c r="E121" s="34">
        <v>119</v>
      </c>
      <c r="F121" s="35"/>
      <c r="G121" s="35">
        <v>5.23</v>
      </c>
      <c r="H121" s="35">
        <v>58.5</v>
      </c>
      <c r="I121" s="34">
        <v>82</v>
      </c>
      <c r="K121" s="45">
        <v>2.1834490740740742E-3</v>
      </c>
      <c r="L121" s="17">
        <f t="shared" si="3"/>
        <v>2.1760416666666664E-3</v>
      </c>
      <c r="M121" s="34">
        <v>82</v>
      </c>
      <c r="N121">
        <v>5.23</v>
      </c>
      <c r="O121">
        <v>82</v>
      </c>
      <c r="P121" s="66">
        <v>76.5</v>
      </c>
      <c r="Q121" s="45"/>
      <c r="R121" s="34">
        <v>118</v>
      </c>
      <c r="AA121">
        <v>82</v>
      </c>
      <c r="AG121" s="35">
        <v>8</v>
      </c>
      <c r="AH121" s="34">
        <v>82</v>
      </c>
      <c r="AJ121">
        <v>5.3</v>
      </c>
      <c r="AK121">
        <v>85</v>
      </c>
      <c r="AM121">
        <v>5.9</v>
      </c>
      <c r="AN121">
        <v>116</v>
      </c>
      <c r="AS121" s="35">
        <v>8</v>
      </c>
      <c r="AT121" s="34">
        <v>82</v>
      </c>
      <c r="BA121" s="385"/>
      <c r="BE121" s="266">
        <f t="shared" si="2"/>
        <v>0</v>
      </c>
      <c r="BF121" s="380">
        <v>119</v>
      </c>
    </row>
    <row r="122" spans="1:58" ht="15.75">
      <c r="A122" s="34">
        <v>81</v>
      </c>
      <c r="B122" s="35">
        <v>8.2799999999999994</v>
      </c>
      <c r="C122" s="35"/>
      <c r="D122" s="40">
        <v>1.977314814814815E-3</v>
      </c>
      <c r="E122" s="34">
        <v>120</v>
      </c>
      <c r="F122" s="35">
        <v>1.5</v>
      </c>
      <c r="G122" s="35">
        <v>5.2</v>
      </c>
      <c r="H122" s="35">
        <v>58</v>
      </c>
      <c r="I122" s="34">
        <v>81</v>
      </c>
      <c r="K122" s="45">
        <v>2.1927083333333334E-3</v>
      </c>
      <c r="L122" s="17">
        <f t="shared" si="3"/>
        <v>2.1835648148148148E-3</v>
      </c>
      <c r="M122" s="34">
        <v>81</v>
      </c>
      <c r="N122">
        <v>5.2</v>
      </c>
      <c r="O122">
        <v>81</v>
      </c>
      <c r="P122" s="66">
        <v>77</v>
      </c>
      <c r="Q122" s="45"/>
      <c r="R122" s="34">
        <v>119</v>
      </c>
      <c r="AA122">
        <v>81</v>
      </c>
      <c r="AG122" s="35"/>
      <c r="AH122" s="34">
        <v>81</v>
      </c>
      <c r="AJ122">
        <v>5.28</v>
      </c>
      <c r="AK122">
        <v>84</v>
      </c>
      <c r="AM122">
        <v>5.91</v>
      </c>
      <c r="AN122">
        <v>117</v>
      </c>
      <c r="AS122" s="35"/>
      <c r="AT122" s="34">
        <v>81</v>
      </c>
      <c r="BA122" s="385"/>
      <c r="BE122" s="266">
        <f t="shared" si="2"/>
        <v>0</v>
      </c>
      <c r="BF122" s="382">
        <v>120</v>
      </c>
    </row>
    <row r="123" spans="1:58" ht="15.75">
      <c r="A123" s="34">
        <v>80</v>
      </c>
      <c r="B123" s="35">
        <v>8.31</v>
      </c>
      <c r="C123" s="36"/>
      <c r="D123" s="40">
        <v>1.9732638888888886E-3</v>
      </c>
      <c r="E123" s="34">
        <v>121</v>
      </c>
      <c r="F123" s="35">
        <v>1.49</v>
      </c>
      <c r="G123" s="35">
        <v>5.18</v>
      </c>
      <c r="H123" s="35">
        <v>57.5</v>
      </c>
      <c r="I123" s="34">
        <v>80</v>
      </c>
      <c r="K123" s="45">
        <v>2.201851851851852E-3</v>
      </c>
      <c r="L123" s="17">
        <f t="shared" si="3"/>
        <v>2.192824074074074E-3</v>
      </c>
      <c r="M123" s="34">
        <v>80</v>
      </c>
      <c r="N123">
        <v>5.18</v>
      </c>
      <c r="O123">
        <v>80</v>
      </c>
      <c r="P123" s="66">
        <v>77.5</v>
      </c>
      <c r="Q123" s="45"/>
      <c r="R123" s="34">
        <v>120</v>
      </c>
      <c r="Z123">
        <v>8.6999999999999993</v>
      </c>
      <c r="AA123">
        <v>80</v>
      </c>
      <c r="AG123" s="36"/>
      <c r="AH123" s="34">
        <v>80</v>
      </c>
      <c r="AJ123">
        <v>5.26</v>
      </c>
      <c r="AK123">
        <v>83</v>
      </c>
      <c r="AM123">
        <v>5.92</v>
      </c>
      <c r="AN123">
        <v>118</v>
      </c>
      <c r="AS123" s="36"/>
      <c r="AT123" s="34">
        <v>80</v>
      </c>
      <c r="BA123" s="385"/>
      <c r="BE123" s="266">
        <f t="shared" si="2"/>
        <v>0</v>
      </c>
      <c r="BF123" s="380">
        <v>121</v>
      </c>
    </row>
    <row r="124" spans="1:58" ht="15.75">
      <c r="A124" s="34">
        <v>79</v>
      </c>
      <c r="B124" s="35">
        <v>8.34</v>
      </c>
      <c r="C124" s="35">
        <v>8.1</v>
      </c>
      <c r="D124" s="40">
        <v>1.969212962962963E-3</v>
      </c>
      <c r="E124" s="34">
        <v>122</v>
      </c>
      <c r="F124" s="35">
        <v>1.48</v>
      </c>
      <c r="G124" s="35">
        <v>5.15</v>
      </c>
      <c r="H124" s="35">
        <v>57</v>
      </c>
      <c r="I124" s="34">
        <v>79</v>
      </c>
      <c r="K124" s="45">
        <v>2.2111111111111112E-3</v>
      </c>
      <c r="L124" s="17">
        <f t="shared" si="3"/>
        <v>2.2019675925925926E-3</v>
      </c>
      <c r="M124" s="34">
        <v>79</v>
      </c>
      <c r="N124">
        <v>5.15</v>
      </c>
      <c r="O124">
        <v>79</v>
      </c>
      <c r="P124" s="66">
        <v>78</v>
      </c>
      <c r="Q124" s="45"/>
      <c r="R124" s="34">
        <v>121</v>
      </c>
      <c r="AA124">
        <v>79</v>
      </c>
      <c r="AG124" s="35">
        <v>8.1</v>
      </c>
      <c r="AH124" s="34">
        <v>79</v>
      </c>
      <c r="AJ124">
        <v>5.23</v>
      </c>
      <c r="AK124">
        <v>82</v>
      </c>
      <c r="AM124">
        <v>5.94</v>
      </c>
      <c r="AN124">
        <v>119</v>
      </c>
      <c r="AS124" s="35">
        <v>8.1</v>
      </c>
      <c r="AT124" s="34">
        <v>79</v>
      </c>
      <c r="BA124" s="385"/>
      <c r="BE124" s="266">
        <f t="shared" si="2"/>
        <v>0</v>
      </c>
      <c r="BF124" s="382">
        <v>122</v>
      </c>
    </row>
    <row r="125" spans="1:58" ht="15.75">
      <c r="A125" s="34">
        <v>78</v>
      </c>
      <c r="B125" s="35">
        <v>8.36</v>
      </c>
      <c r="C125" s="35"/>
      <c r="D125" s="40">
        <v>1.965162037037037E-3</v>
      </c>
      <c r="E125" s="34">
        <v>123</v>
      </c>
      <c r="F125" s="35"/>
      <c r="G125" s="35">
        <v>5.12</v>
      </c>
      <c r="H125" s="35">
        <v>56.5</v>
      </c>
      <c r="I125" s="34">
        <v>78</v>
      </c>
      <c r="K125" s="45">
        <v>2.2203703703703704E-3</v>
      </c>
      <c r="L125" s="17">
        <f t="shared" si="3"/>
        <v>2.2112268518518518E-3</v>
      </c>
      <c r="M125" s="34">
        <v>78</v>
      </c>
      <c r="N125">
        <v>5.12</v>
      </c>
      <c r="O125">
        <v>78</v>
      </c>
      <c r="P125" s="66">
        <v>78.5</v>
      </c>
      <c r="Q125" s="45"/>
      <c r="R125" s="34">
        <v>122</v>
      </c>
      <c r="AA125">
        <v>78</v>
      </c>
      <c r="AG125" s="35"/>
      <c r="AH125" s="34">
        <v>78</v>
      </c>
      <c r="AJ125">
        <v>5.2</v>
      </c>
      <c r="AK125">
        <v>81</v>
      </c>
      <c r="AM125">
        <v>5.95</v>
      </c>
      <c r="AN125">
        <v>120</v>
      </c>
      <c r="AS125" s="35"/>
      <c r="AT125" s="34">
        <v>78</v>
      </c>
      <c r="BA125" s="385"/>
      <c r="BE125" s="266">
        <f t="shared" si="2"/>
        <v>0</v>
      </c>
      <c r="BF125" s="380">
        <v>123</v>
      </c>
    </row>
    <row r="126" spans="1:58" ht="15.75">
      <c r="A126" s="34">
        <v>77</v>
      </c>
      <c r="B126" s="35">
        <v>8.3800000000000008</v>
      </c>
      <c r="C126" s="35"/>
      <c r="D126" s="40">
        <v>1.961111111111111E-3</v>
      </c>
      <c r="E126" s="34">
        <v>124</v>
      </c>
      <c r="F126" s="35">
        <v>1.47</v>
      </c>
      <c r="G126" s="35">
        <v>5.09</v>
      </c>
      <c r="H126" s="35">
        <v>56</v>
      </c>
      <c r="I126" s="34">
        <v>77</v>
      </c>
      <c r="K126" s="45">
        <v>2.2296296296296296E-3</v>
      </c>
      <c r="L126" s="17">
        <f t="shared" si="3"/>
        <v>2.220486111111111E-3</v>
      </c>
      <c r="M126" s="34">
        <v>77</v>
      </c>
      <c r="N126">
        <v>5.09</v>
      </c>
      <c r="O126">
        <v>77</v>
      </c>
      <c r="P126" s="66">
        <v>79</v>
      </c>
      <c r="Q126" s="45"/>
      <c r="R126" s="34">
        <v>123</v>
      </c>
      <c r="AA126">
        <v>77</v>
      </c>
      <c r="AG126" s="35"/>
      <c r="AH126" s="34">
        <v>77</v>
      </c>
      <c r="AJ126">
        <v>5.18</v>
      </c>
      <c r="AK126">
        <v>80</v>
      </c>
      <c r="AM126">
        <v>5.96</v>
      </c>
      <c r="AN126">
        <v>121</v>
      </c>
      <c r="AS126" s="35"/>
      <c r="AT126" s="34">
        <v>77</v>
      </c>
      <c r="BA126" s="385"/>
      <c r="BE126" s="266">
        <f t="shared" si="2"/>
        <v>0</v>
      </c>
      <c r="BF126" s="382">
        <v>124</v>
      </c>
    </row>
    <row r="127" spans="1:58" ht="15.75">
      <c r="A127" s="34">
        <v>76</v>
      </c>
      <c r="B127" s="35">
        <v>8.4</v>
      </c>
      <c r="C127" s="36"/>
      <c r="D127" s="40">
        <v>1.9570601851851849E-3</v>
      </c>
      <c r="E127" s="34">
        <v>125</v>
      </c>
      <c r="F127" s="35">
        <v>1.46</v>
      </c>
      <c r="G127" s="35">
        <v>5.0599999999999996</v>
      </c>
      <c r="H127" s="35">
        <v>55.5</v>
      </c>
      <c r="I127" s="34">
        <v>76</v>
      </c>
      <c r="K127" s="45">
        <v>2.2388888888888888E-3</v>
      </c>
      <c r="L127" s="17">
        <f t="shared" si="3"/>
        <v>2.2297453703703702E-3</v>
      </c>
      <c r="M127" s="34">
        <v>76</v>
      </c>
      <c r="N127">
        <v>5.0599999999999996</v>
      </c>
      <c r="O127">
        <v>76</v>
      </c>
      <c r="P127" s="66">
        <v>79.5</v>
      </c>
      <c r="Q127" s="45"/>
      <c r="R127" s="34">
        <v>124</v>
      </c>
      <c r="Z127">
        <v>8.8000000000000007</v>
      </c>
      <c r="AA127">
        <v>76</v>
      </c>
      <c r="AG127" s="36"/>
      <c r="AH127" s="34">
        <v>76</v>
      </c>
      <c r="AJ127">
        <v>5.15</v>
      </c>
      <c r="AK127">
        <v>79</v>
      </c>
      <c r="AM127">
        <v>5.98</v>
      </c>
      <c r="AN127">
        <v>122</v>
      </c>
      <c r="AS127" s="36"/>
      <c r="AT127" s="34">
        <v>76</v>
      </c>
      <c r="BA127" s="385"/>
      <c r="BE127" s="266">
        <f t="shared" si="2"/>
        <v>0</v>
      </c>
      <c r="BF127" s="380">
        <v>125</v>
      </c>
    </row>
    <row r="128" spans="1:58" ht="15.75">
      <c r="A128" s="34">
        <v>75</v>
      </c>
      <c r="B128" s="35">
        <v>8.42</v>
      </c>
      <c r="C128" s="35"/>
      <c r="D128" s="40">
        <v>1.9546296296296295E-3</v>
      </c>
      <c r="E128" s="34">
        <v>126</v>
      </c>
      <c r="F128" s="35"/>
      <c r="G128" s="35">
        <v>5.03</v>
      </c>
      <c r="H128" s="35">
        <v>55</v>
      </c>
      <c r="I128" s="34">
        <v>75</v>
      </c>
      <c r="K128" s="45">
        <v>2.248148148148148E-3</v>
      </c>
      <c r="L128" s="17">
        <f t="shared" si="3"/>
        <v>2.2390046296296294E-3</v>
      </c>
      <c r="M128" s="34">
        <v>75</v>
      </c>
      <c r="N128">
        <v>5.03</v>
      </c>
      <c r="O128">
        <v>75</v>
      </c>
      <c r="P128" s="66">
        <v>80</v>
      </c>
      <c r="Q128" s="45"/>
      <c r="R128" s="34">
        <v>125</v>
      </c>
      <c r="AA128">
        <v>75</v>
      </c>
      <c r="AG128" s="35"/>
      <c r="AH128" s="34">
        <v>75</v>
      </c>
      <c r="AJ128">
        <v>5.12</v>
      </c>
      <c r="AK128">
        <v>78</v>
      </c>
      <c r="AM128">
        <v>5.99</v>
      </c>
      <c r="AN128">
        <v>123</v>
      </c>
      <c r="AS128" s="35"/>
      <c r="AT128" s="34">
        <v>75</v>
      </c>
      <c r="BA128" s="385"/>
      <c r="BE128" s="266">
        <f t="shared" si="2"/>
        <v>0</v>
      </c>
      <c r="BF128" s="382">
        <v>126</v>
      </c>
    </row>
    <row r="129" spans="1:58" ht="15.75">
      <c r="A129" s="34">
        <v>74</v>
      </c>
      <c r="B129" s="35">
        <v>8.44</v>
      </c>
      <c r="C129" s="35">
        <v>8.1999999999999993</v>
      </c>
      <c r="D129" s="40">
        <v>1.951851851851852E-3</v>
      </c>
      <c r="E129" s="34">
        <v>127</v>
      </c>
      <c r="F129" s="35">
        <v>1.45</v>
      </c>
      <c r="G129" s="35">
        <v>4.99</v>
      </c>
      <c r="H129" s="35">
        <v>54.5</v>
      </c>
      <c r="I129" s="34">
        <v>74</v>
      </c>
      <c r="K129" s="45">
        <v>2.2574074074074072E-3</v>
      </c>
      <c r="L129" s="17">
        <f t="shared" si="3"/>
        <v>2.2482638888888886E-3</v>
      </c>
      <c r="M129" s="34">
        <v>74</v>
      </c>
      <c r="N129">
        <v>4.99</v>
      </c>
      <c r="O129">
        <v>74</v>
      </c>
      <c r="P129" s="66">
        <v>80.5</v>
      </c>
      <c r="Q129" s="45"/>
      <c r="R129" s="34">
        <v>126</v>
      </c>
      <c r="AA129">
        <v>74</v>
      </c>
      <c r="AG129" s="35">
        <v>8.1999999999999993</v>
      </c>
      <c r="AH129" s="34">
        <v>74</v>
      </c>
      <c r="AJ129">
        <v>5.09</v>
      </c>
      <c r="AK129">
        <v>77</v>
      </c>
      <c r="AM129">
        <v>6</v>
      </c>
      <c r="AN129">
        <v>124</v>
      </c>
      <c r="AS129" s="35">
        <v>8.1999999999999993</v>
      </c>
      <c r="AT129" s="34">
        <v>74</v>
      </c>
      <c r="BA129" s="385"/>
      <c r="BE129" s="266">
        <f t="shared" si="2"/>
        <v>0</v>
      </c>
      <c r="BF129" s="380">
        <v>127</v>
      </c>
    </row>
    <row r="130" spans="1:58" ht="15.75">
      <c r="A130" s="34">
        <v>73</v>
      </c>
      <c r="B130" s="35">
        <v>8.4600000000000009</v>
      </c>
      <c r="C130" s="35"/>
      <c r="D130" s="40">
        <v>1.9490740740740742E-3</v>
      </c>
      <c r="E130" s="34">
        <v>128</v>
      </c>
      <c r="F130" s="35">
        <v>1.44</v>
      </c>
      <c r="G130" s="35">
        <v>4.96</v>
      </c>
      <c r="H130" s="35">
        <v>54</v>
      </c>
      <c r="I130" s="34">
        <v>73</v>
      </c>
      <c r="K130" s="45">
        <v>2.2666666666666668E-3</v>
      </c>
      <c r="L130" s="17">
        <f t="shared" si="3"/>
        <v>2.2575231481481478E-3</v>
      </c>
      <c r="M130" s="34">
        <v>73</v>
      </c>
      <c r="N130">
        <v>4.96</v>
      </c>
      <c r="O130">
        <v>73</v>
      </c>
      <c r="P130" s="66">
        <v>81</v>
      </c>
      <c r="Q130" s="45"/>
      <c r="R130" s="34">
        <v>127</v>
      </c>
      <c r="Z130">
        <v>8.9</v>
      </c>
      <c r="AA130">
        <v>73</v>
      </c>
      <c r="AG130" s="35"/>
      <c r="AH130" s="34">
        <v>73</v>
      </c>
      <c r="AJ130">
        <v>5.0599999999999996</v>
      </c>
      <c r="AK130">
        <v>76</v>
      </c>
      <c r="AM130">
        <v>6.01</v>
      </c>
      <c r="AN130">
        <v>125</v>
      </c>
      <c r="AS130" s="35"/>
      <c r="AT130" s="34">
        <v>73</v>
      </c>
      <c r="BA130" s="385"/>
      <c r="BE130" s="266">
        <f t="shared" si="2"/>
        <v>0</v>
      </c>
      <c r="BF130" s="382">
        <v>128</v>
      </c>
    </row>
    <row r="131" spans="1:58" ht="15.75">
      <c r="A131" s="34">
        <v>72</v>
      </c>
      <c r="B131" s="35">
        <v>8.49</v>
      </c>
      <c r="C131" s="36"/>
      <c r="D131" s="40">
        <v>1.9462962962962964E-3</v>
      </c>
      <c r="E131" s="34">
        <v>129</v>
      </c>
      <c r="F131" s="35">
        <v>1.43</v>
      </c>
      <c r="G131" s="35">
        <v>4.93</v>
      </c>
      <c r="H131" s="35">
        <v>53.5</v>
      </c>
      <c r="I131" s="34">
        <v>72</v>
      </c>
      <c r="K131" s="45">
        <v>2.275925925925926E-3</v>
      </c>
      <c r="L131" s="17">
        <f t="shared" si="3"/>
        <v>2.2667824074074075E-3</v>
      </c>
      <c r="M131" s="34">
        <v>72</v>
      </c>
      <c r="N131">
        <v>4.93</v>
      </c>
      <c r="O131">
        <v>72</v>
      </c>
      <c r="P131" s="66">
        <v>81.5</v>
      </c>
      <c r="Q131" s="45"/>
      <c r="R131" s="34">
        <v>128</v>
      </c>
      <c r="AA131">
        <v>72</v>
      </c>
      <c r="AG131" s="36"/>
      <c r="AH131" s="34">
        <v>72</v>
      </c>
      <c r="AJ131">
        <v>5.03</v>
      </c>
      <c r="AK131">
        <v>75</v>
      </c>
      <c r="AM131">
        <v>6.02</v>
      </c>
      <c r="AN131">
        <v>126</v>
      </c>
      <c r="AS131" s="36"/>
      <c r="AT131" s="34">
        <v>72</v>
      </c>
      <c r="BA131" s="385"/>
      <c r="BE131" s="266">
        <f t="shared" si="2"/>
        <v>0</v>
      </c>
      <c r="BF131" s="380">
        <v>129</v>
      </c>
    </row>
    <row r="132" spans="1:58" ht="15.75">
      <c r="A132" s="34">
        <v>71</v>
      </c>
      <c r="B132" s="35">
        <v>8.52</v>
      </c>
      <c r="C132" s="35"/>
      <c r="D132" s="40">
        <v>1.9435185185185187E-3</v>
      </c>
      <c r="E132" s="34">
        <v>130</v>
      </c>
      <c r="F132" s="35">
        <v>1.42</v>
      </c>
      <c r="G132" s="35">
        <v>4.9000000000000004</v>
      </c>
      <c r="H132" s="35">
        <v>53</v>
      </c>
      <c r="I132" s="34">
        <v>71</v>
      </c>
      <c r="K132" s="45">
        <v>2.2851851851851852E-3</v>
      </c>
      <c r="L132" s="17">
        <f t="shared" si="3"/>
        <v>2.2760416666666667E-3</v>
      </c>
      <c r="M132" s="34">
        <v>71</v>
      </c>
      <c r="N132">
        <v>4.9000000000000004</v>
      </c>
      <c r="O132">
        <v>71</v>
      </c>
      <c r="P132" s="66">
        <v>82</v>
      </c>
      <c r="Q132" s="45"/>
      <c r="R132" s="34">
        <v>129</v>
      </c>
      <c r="AA132">
        <v>71</v>
      </c>
      <c r="AG132" s="35"/>
      <c r="AH132" s="34">
        <v>71</v>
      </c>
      <c r="AJ132">
        <v>4.99</v>
      </c>
      <c r="AK132">
        <v>74</v>
      </c>
      <c r="AM132">
        <v>6.03</v>
      </c>
      <c r="AN132">
        <v>127</v>
      </c>
      <c r="AS132" s="35"/>
      <c r="AT132" s="34">
        <v>71</v>
      </c>
      <c r="BA132" s="385"/>
      <c r="BE132" s="266">
        <f t="shared" ref="BE132:BE175" si="4">BB132+0</f>
        <v>0</v>
      </c>
      <c r="BF132" s="382">
        <v>130</v>
      </c>
    </row>
    <row r="133" spans="1:58" ht="15.75">
      <c r="A133" s="34">
        <v>70</v>
      </c>
      <c r="B133" s="35">
        <v>8.5399999999999991</v>
      </c>
      <c r="C133" s="35">
        <v>8.3000000000000007</v>
      </c>
      <c r="D133" s="40">
        <v>1.9407407407407409E-3</v>
      </c>
      <c r="E133" s="34">
        <v>131</v>
      </c>
      <c r="F133" s="35"/>
      <c r="G133" s="35">
        <v>4.87</v>
      </c>
      <c r="H133" s="35">
        <v>52.5</v>
      </c>
      <c r="I133" s="34">
        <v>70</v>
      </c>
      <c r="K133" s="45">
        <v>2.2944444444444444E-3</v>
      </c>
      <c r="L133" s="17">
        <f t="shared" ref="L133:L196" si="5">K132+L$2</f>
        <v>2.2853009259259259E-3</v>
      </c>
      <c r="M133" s="34">
        <v>70</v>
      </c>
      <c r="N133">
        <v>4.87</v>
      </c>
      <c r="O133">
        <v>70</v>
      </c>
      <c r="P133" s="66">
        <v>82.5</v>
      </c>
      <c r="Q133" s="45"/>
      <c r="R133" s="34">
        <v>130</v>
      </c>
      <c r="Z133">
        <v>9</v>
      </c>
      <c r="AA133">
        <v>70</v>
      </c>
      <c r="AG133" s="35">
        <v>8.3000000000000007</v>
      </c>
      <c r="AH133" s="34">
        <v>70</v>
      </c>
      <c r="AJ133">
        <v>4.96</v>
      </c>
      <c r="AK133">
        <v>73</v>
      </c>
      <c r="AM133">
        <v>6.04</v>
      </c>
      <c r="AN133">
        <v>128</v>
      </c>
      <c r="AS133" s="35">
        <v>8.3000000000000007</v>
      </c>
      <c r="AT133" s="34">
        <v>70</v>
      </c>
      <c r="BA133" s="385"/>
      <c r="BE133" s="266">
        <f t="shared" si="4"/>
        <v>0</v>
      </c>
      <c r="BF133" s="380">
        <v>131</v>
      </c>
    </row>
    <row r="134" spans="1:58" ht="15.75">
      <c r="A134" s="34">
        <v>69</v>
      </c>
      <c r="B134" s="35">
        <v>8.57</v>
      </c>
      <c r="C134" s="35"/>
      <c r="D134" s="40">
        <v>1.9378472222222221E-3</v>
      </c>
      <c r="E134" s="34">
        <v>132</v>
      </c>
      <c r="F134" s="35">
        <v>1.41</v>
      </c>
      <c r="G134" s="35">
        <v>4.84</v>
      </c>
      <c r="H134" s="35">
        <v>52</v>
      </c>
      <c r="I134" s="34">
        <v>69</v>
      </c>
      <c r="K134" s="45">
        <v>2.3037037037037041E-3</v>
      </c>
      <c r="L134" s="17">
        <f t="shared" si="5"/>
        <v>2.2945601851851851E-3</v>
      </c>
      <c r="M134" s="34">
        <v>69</v>
      </c>
      <c r="N134">
        <v>4.84</v>
      </c>
      <c r="O134">
        <v>69</v>
      </c>
      <c r="P134" s="66">
        <v>83</v>
      </c>
      <c r="Q134" s="45"/>
      <c r="R134" s="34">
        <v>131</v>
      </c>
      <c r="AA134">
        <v>69</v>
      </c>
      <c r="AG134" s="35"/>
      <c r="AH134" s="34">
        <v>69</v>
      </c>
      <c r="AJ134">
        <v>4.93</v>
      </c>
      <c r="AK134">
        <v>72</v>
      </c>
      <c r="AM134">
        <v>6.06</v>
      </c>
      <c r="AN134">
        <v>129</v>
      </c>
      <c r="AS134" s="35"/>
      <c r="AT134" s="34">
        <v>69</v>
      </c>
      <c r="BA134" s="385"/>
      <c r="BE134" s="266">
        <f t="shared" si="4"/>
        <v>0</v>
      </c>
      <c r="BF134" s="382">
        <v>132</v>
      </c>
    </row>
    <row r="135" spans="1:58" ht="15.75">
      <c r="A135" s="34">
        <v>68</v>
      </c>
      <c r="B135" s="35">
        <v>8.6</v>
      </c>
      <c r="C135" s="36"/>
      <c r="D135" s="40">
        <v>1.9349537037037037E-3</v>
      </c>
      <c r="E135" s="34">
        <v>133</v>
      </c>
      <c r="F135" s="35">
        <v>1.4</v>
      </c>
      <c r="G135" s="35">
        <v>4.8099999999999996</v>
      </c>
      <c r="H135" s="35">
        <v>51.5</v>
      </c>
      <c r="I135" s="34">
        <v>68</v>
      </c>
      <c r="K135" s="45">
        <v>2.3129629629629628E-3</v>
      </c>
      <c r="L135" s="17">
        <f t="shared" si="5"/>
        <v>2.3038194444444447E-3</v>
      </c>
      <c r="M135" s="34">
        <v>68</v>
      </c>
      <c r="N135">
        <v>4.8099999999999996</v>
      </c>
      <c r="O135">
        <v>68</v>
      </c>
      <c r="P135" s="66">
        <v>83.5</v>
      </c>
      <c r="Q135" s="45"/>
      <c r="R135" s="34">
        <v>132</v>
      </c>
      <c r="AA135">
        <v>68</v>
      </c>
      <c r="AG135" s="36"/>
      <c r="AH135" s="34">
        <v>68</v>
      </c>
      <c r="AJ135">
        <v>4.9000000000000004</v>
      </c>
      <c r="AK135">
        <v>71</v>
      </c>
      <c r="AM135">
        <v>6.07</v>
      </c>
      <c r="AN135">
        <v>130</v>
      </c>
      <c r="AS135" s="36"/>
      <c r="AT135" s="34">
        <v>68</v>
      </c>
      <c r="BA135" s="385"/>
      <c r="BE135" s="266">
        <f t="shared" si="4"/>
        <v>0</v>
      </c>
      <c r="BF135" s="380">
        <v>133</v>
      </c>
    </row>
    <row r="136" spans="1:58" ht="15.75">
      <c r="A136" s="34">
        <v>67</v>
      </c>
      <c r="B136" s="35">
        <v>8.6300000000000008</v>
      </c>
      <c r="C136" s="35">
        <v>8.4</v>
      </c>
      <c r="D136" s="40">
        <v>1.9320601851851853E-3</v>
      </c>
      <c r="E136" s="34">
        <v>134</v>
      </c>
      <c r="F136" s="35"/>
      <c r="G136" s="35">
        <v>4.78</v>
      </c>
      <c r="H136" s="35">
        <v>51</v>
      </c>
      <c r="I136" s="34">
        <v>67</v>
      </c>
      <c r="K136" s="45">
        <v>2.322222222222222E-3</v>
      </c>
      <c r="L136" s="17">
        <f t="shared" si="5"/>
        <v>2.3130787037037035E-3</v>
      </c>
      <c r="M136" s="34">
        <v>67</v>
      </c>
      <c r="N136">
        <v>4.78</v>
      </c>
      <c r="O136">
        <v>67</v>
      </c>
      <c r="P136" s="66">
        <v>84</v>
      </c>
      <c r="Q136" s="45"/>
      <c r="R136" s="34">
        <v>133</v>
      </c>
      <c r="AA136">
        <v>67</v>
      </c>
      <c r="AG136" s="35">
        <v>8.4</v>
      </c>
      <c r="AH136" s="34">
        <v>67</v>
      </c>
      <c r="AJ136">
        <v>4.87</v>
      </c>
      <c r="AK136">
        <v>70</v>
      </c>
      <c r="AM136">
        <v>6.08</v>
      </c>
      <c r="AN136">
        <v>131</v>
      </c>
      <c r="AS136" s="35">
        <v>8.4</v>
      </c>
      <c r="AT136" s="34">
        <v>67</v>
      </c>
      <c r="BA136" s="385"/>
      <c r="BE136" s="266">
        <f t="shared" si="4"/>
        <v>0</v>
      </c>
      <c r="BF136" s="382">
        <v>134</v>
      </c>
    </row>
    <row r="137" spans="1:58" ht="15.75">
      <c r="A137" s="34">
        <v>66</v>
      </c>
      <c r="B137" s="35">
        <v>8.66</v>
      </c>
      <c r="C137" s="35"/>
      <c r="D137" s="40">
        <v>1.9291666666666667E-3</v>
      </c>
      <c r="E137" s="34">
        <v>135</v>
      </c>
      <c r="F137" s="35">
        <v>1.39</v>
      </c>
      <c r="G137" s="35">
        <v>4.75</v>
      </c>
      <c r="H137" s="35">
        <v>50.5</v>
      </c>
      <c r="I137" s="34">
        <v>66</v>
      </c>
      <c r="K137" s="45">
        <v>2.3314814814814817E-3</v>
      </c>
      <c r="L137" s="17">
        <f t="shared" si="5"/>
        <v>2.3223379629629627E-3</v>
      </c>
      <c r="M137" s="34">
        <v>66</v>
      </c>
      <c r="N137">
        <v>4.75</v>
      </c>
      <c r="O137">
        <v>66</v>
      </c>
      <c r="P137" s="66">
        <v>84.5</v>
      </c>
      <c r="Q137" s="45"/>
      <c r="R137" s="34">
        <v>134</v>
      </c>
      <c r="AA137">
        <v>66</v>
      </c>
      <c r="AG137" s="35"/>
      <c r="AH137" s="34">
        <v>66</v>
      </c>
      <c r="AJ137">
        <v>4.84</v>
      </c>
      <c r="AK137">
        <v>69</v>
      </c>
      <c r="AM137">
        <v>6.1</v>
      </c>
      <c r="AN137">
        <v>132</v>
      </c>
      <c r="AS137" s="35"/>
      <c r="AT137" s="34">
        <v>66</v>
      </c>
      <c r="BA137" s="385"/>
      <c r="BE137" s="266">
        <f t="shared" si="4"/>
        <v>0</v>
      </c>
      <c r="BF137" s="380">
        <v>135</v>
      </c>
    </row>
    <row r="138" spans="1:58" ht="15.75">
      <c r="A138" s="34">
        <v>65</v>
      </c>
      <c r="B138" s="35">
        <v>8.69</v>
      </c>
      <c r="C138" s="36"/>
      <c r="D138" s="40">
        <v>1.9262731481481481E-3</v>
      </c>
      <c r="E138" s="34">
        <v>136</v>
      </c>
      <c r="F138" s="35">
        <v>1.38</v>
      </c>
      <c r="G138" s="35">
        <v>4.72</v>
      </c>
      <c r="H138" s="35">
        <v>50</v>
      </c>
      <c r="I138" s="34">
        <v>65</v>
      </c>
      <c r="K138" s="45">
        <v>2.3407407407407409E-3</v>
      </c>
      <c r="L138" s="17">
        <f t="shared" si="5"/>
        <v>2.3315972222222223E-3</v>
      </c>
      <c r="M138" s="34">
        <v>65</v>
      </c>
      <c r="N138">
        <v>4.72</v>
      </c>
      <c r="O138">
        <v>65</v>
      </c>
      <c r="P138" s="66">
        <v>85</v>
      </c>
      <c r="Q138" s="45"/>
      <c r="R138" s="34">
        <v>135</v>
      </c>
      <c r="Z138">
        <v>9.1</v>
      </c>
      <c r="AA138">
        <v>65</v>
      </c>
      <c r="AG138" s="36"/>
      <c r="AH138" s="34">
        <v>65</v>
      </c>
      <c r="AJ138">
        <v>4.8099999999999996</v>
      </c>
      <c r="AK138">
        <v>68</v>
      </c>
      <c r="AM138">
        <v>6.11</v>
      </c>
      <c r="AN138">
        <v>133</v>
      </c>
      <c r="AS138" s="36"/>
      <c r="AT138" s="34">
        <v>65</v>
      </c>
      <c r="BA138" s="385"/>
      <c r="BE138" s="266">
        <f t="shared" si="4"/>
        <v>0</v>
      </c>
      <c r="BF138" s="382">
        <v>136</v>
      </c>
    </row>
    <row r="139" spans="1:58" ht="15.75">
      <c r="A139" s="34">
        <v>64</v>
      </c>
      <c r="B139" s="35">
        <v>8.7200000000000006</v>
      </c>
      <c r="C139" s="35"/>
      <c r="D139" s="40">
        <v>1.9234953703703703E-3</v>
      </c>
      <c r="E139" s="34">
        <v>137</v>
      </c>
      <c r="F139" s="35"/>
      <c r="G139" s="35">
        <v>4.6900000000000004</v>
      </c>
      <c r="H139" s="35">
        <v>49.5</v>
      </c>
      <c r="I139" s="34">
        <v>64</v>
      </c>
      <c r="K139" s="45">
        <v>2.3500000000000001E-3</v>
      </c>
      <c r="L139" s="17">
        <f t="shared" si="5"/>
        <v>2.3408564814814815E-3</v>
      </c>
      <c r="M139" s="34">
        <v>64</v>
      </c>
      <c r="N139">
        <v>4.6900000000000004</v>
      </c>
      <c r="O139">
        <v>64</v>
      </c>
      <c r="P139" s="66">
        <v>85.5</v>
      </c>
      <c r="Q139" s="45"/>
      <c r="R139" s="34">
        <v>136</v>
      </c>
      <c r="AA139">
        <v>64</v>
      </c>
      <c r="AG139" s="35"/>
      <c r="AH139" s="34">
        <v>64</v>
      </c>
      <c r="AJ139">
        <v>4.78</v>
      </c>
      <c r="AK139">
        <v>67</v>
      </c>
      <c r="AM139">
        <v>6.12</v>
      </c>
      <c r="AN139">
        <v>134</v>
      </c>
      <c r="AS139" s="35"/>
      <c r="AT139" s="34">
        <v>64</v>
      </c>
      <c r="BA139" s="385"/>
      <c r="BE139" s="266">
        <f t="shared" si="4"/>
        <v>0</v>
      </c>
      <c r="BF139" s="380">
        <v>137</v>
      </c>
    </row>
    <row r="140" spans="1:58" ht="15.75">
      <c r="A140" s="34">
        <v>63</v>
      </c>
      <c r="B140" s="35">
        <v>8.75</v>
      </c>
      <c r="C140" s="35">
        <v>8.5</v>
      </c>
      <c r="D140" s="40">
        <v>1.9207175925925926E-3</v>
      </c>
      <c r="E140" s="34">
        <v>138</v>
      </c>
      <c r="F140" s="35">
        <v>1.37</v>
      </c>
      <c r="G140" s="35">
        <v>4.66</v>
      </c>
      <c r="H140" s="35">
        <v>49</v>
      </c>
      <c r="I140" s="34">
        <v>63</v>
      </c>
      <c r="K140" s="45">
        <v>2.3592592592592593E-3</v>
      </c>
      <c r="L140" s="17">
        <f t="shared" si="5"/>
        <v>2.3501157407407407E-3</v>
      </c>
      <c r="M140" s="34">
        <v>63</v>
      </c>
      <c r="N140">
        <v>4.66</v>
      </c>
      <c r="O140">
        <v>63</v>
      </c>
      <c r="P140" s="66">
        <v>86</v>
      </c>
      <c r="Q140" s="45"/>
      <c r="R140" s="34">
        <v>137</v>
      </c>
      <c r="Z140">
        <v>9.1999999999999993</v>
      </c>
      <c r="AA140">
        <v>63</v>
      </c>
      <c r="AG140" s="35">
        <v>8.5</v>
      </c>
      <c r="AH140" s="34">
        <v>63</v>
      </c>
      <c r="AJ140">
        <v>4.75</v>
      </c>
      <c r="AK140">
        <v>66</v>
      </c>
      <c r="AM140">
        <v>6.13</v>
      </c>
      <c r="AN140">
        <v>135</v>
      </c>
      <c r="AS140" s="35">
        <v>8.5</v>
      </c>
      <c r="AT140" s="34">
        <v>63</v>
      </c>
      <c r="BA140" s="385"/>
      <c r="BE140" s="266">
        <f t="shared" si="4"/>
        <v>0</v>
      </c>
      <c r="BF140" s="382">
        <v>138</v>
      </c>
    </row>
    <row r="141" spans="1:58" ht="15.75">
      <c r="A141" s="34">
        <v>62</v>
      </c>
      <c r="B141" s="35">
        <v>8.7799999999999994</v>
      </c>
      <c r="C141" s="35"/>
      <c r="D141" s="40">
        <v>1.9180555555555557E-3</v>
      </c>
      <c r="E141" s="34">
        <v>139</v>
      </c>
      <c r="F141" s="35">
        <v>1.36</v>
      </c>
      <c r="G141" s="35">
        <v>4.63</v>
      </c>
      <c r="H141" s="35">
        <v>48.5</v>
      </c>
      <c r="I141" s="34">
        <v>62</v>
      </c>
      <c r="K141" s="45">
        <v>2.3685185185185185E-3</v>
      </c>
      <c r="L141" s="17">
        <f t="shared" si="5"/>
        <v>2.3593749999999999E-3</v>
      </c>
      <c r="M141" s="34">
        <v>62</v>
      </c>
      <c r="N141">
        <v>4.63</v>
      </c>
      <c r="O141">
        <v>62</v>
      </c>
      <c r="P141" s="66">
        <v>86.5</v>
      </c>
      <c r="Q141" s="45"/>
      <c r="R141" s="34">
        <v>138</v>
      </c>
      <c r="AA141">
        <v>62</v>
      </c>
      <c r="AG141" s="35"/>
      <c r="AH141" s="34">
        <v>62</v>
      </c>
      <c r="AJ141">
        <v>4.72</v>
      </c>
      <c r="AK141">
        <v>65</v>
      </c>
      <c r="AM141">
        <v>6.14</v>
      </c>
      <c r="AN141">
        <v>136</v>
      </c>
      <c r="AS141" s="35"/>
      <c r="AT141" s="34">
        <v>62</v>
      </c>
      <c r="BA141" s="385"/>
      <c r="BE141" s="266">
        <f t="shared" si="4"/>
        <v>0</v>
      </c>
      <c r="BF141" s="380">
        <v>139</v>
      </c>
    </row>
    <row r="142" spans="1:58" ht="15.75">
      <c r="A142" s="34">
        <v>61</v>
      </c>
      <c r="B142" s="35">
        <v>8.81</v>
      </c>
      <c r="C142" s="36"/>
      <c r="D142" s="40">
        <v>1.9153935185185185E-3</v>
      </c>
      <c r="E142" s="34">
        <v>140</v>
      </c>
      <c r="F142" s="35"/>
      <c r="G142" s="35">
        <v>4.5999999999999996</v>
      </c>
      <c r="H142" s="35">
        <v>48</v>
      </c>
      <c r="I142" s="34">
        <v>61</v>
      </c>
      <c r="K142" s="45">
        <v>2.3777777777777777E-3</v>
      </c>
      <c r="L142" s="17">
        <f t="shared" si="5"/>
        <v>2.3686342592592591E-3</v>
      </c>
      <c r="M142" s="34">
        <v>61</v>
      </c>
      <c r="N142">
        <v>4.5999999999999996</v>
      </c>
      <c r="O142">
        <v>61</v>
      </c>
      <c r="P142" s="66">
        <v>87</v>
      </c>
      <c r="Q142" s="45"/>
      <c r="R142" s="34">
        <v>139</v>
      </c>
      <c r="AA142">
        <v>61</v>
      </c>
      <c r="AG142" s="36"/>
      <c r="AH142" s="34">
        <v>61</v>
      </c>
      <c r="AJ142">
        <v>4.6900000000000004</v>
      </c>
      <c r="AK142">
        <v>64</v>
      </c>
      <c r="AM142">
        <v>6.16</v>
      </c>
      <c r="AN142">
        <v>137</v>
      </c>
      <c r="AS142" s="36"/>
      <c r="AT142" s="34">
        <v>61</v>
      </c>
      <c r="BA142" s="385"/>
      <c r="BE142" s="266">
        <f t="shared" si="4"/>
        <v>0</v>
      </c>
      <c r="BF142" s="382">
        <v>140</v>
      </c>
    </row>
    <row r="143" spans="1:58" ht="15.75">
      <c r="A143" s="34">
        <v>60</v>
      </c>
      <c r="B143" s="35">
        <v>8.84</v>
      </c>
      <c r="C143" s="35">
        <v>8.6</v>
      </c>
      <c r="D143" s="40">
        <v>1.9127314814814814E-3</v>
      </c>
      <c r="E143" s="34">
        <v>141</v>
      </c>
      <c r="F143" s="35">
        <v>1.35</v>
      </c>
      <c r="G143" s="35">
        <v>4.57</v>
      </c>
      <c r="H143" s="35">
        <v>47.5</v>
      </c>
      <c r="I143" s="34">
        <v>60</v>
      </c>
      <c r="K143" s="45">
        <v>2.3870370370370369E-3</v>
      </c>
      <c r="L143" s="17">
        <f t="shared" si="5"/>
        <v>2.3778935185185183E-3</v>
      </c>
      <c r="M143" s="34">
        <v>60</v>
      </c>
      <c r="N143">
        <v>4.57</v>
      </c>
      <c r="O143">
        <v>60</v>
      </c>
      <c r="P143" s="66">
        <v>87.5</v>
      </c>
      <c r="Q143" s="45"/>
      <c r="R143" s="34">
        <v>140</v>
      </c>
      <c r="Z143">
        <v>9.3000000000000007</v>
      </c>
      <c r="AA143">
        <v>60</v>
      </c>
      <c r="AG143" s="35">
        <v>8.6</v>
      </c>
      <c r="AH143" s="34">
        <v>60</v>
      </c>
      <c r="AJ143">
        <v>4.66</v>
      </c>
      <c r="AK143">
        <v>63</v>
      </c>
      <c r="AM143">
        <v>6.17</v>
      </c>
      <c r="AN143">
        <v>138</v>
      </c>
      <c r="AS143" s="35">
        <v>8.6</v>
      </c>
      <c r="AT143" s="34">
        <v>60</v>
      </c>
      <c r="BA143" s="385"/>
      <c r="BE143" s="266">
        <f t="shared" si="4"/>
        <v>0</v>
      </c>
      <c r="BF143" s="380">
        <v>141</v>
      </c>
    </row>
    <row r="144" spans="1:58" ht="15.75">
      <c r="A144" s="34">
        <v>59</v>
      </c>
      <c r="B144" s="35">
        <v>8.8699999999999992</v>
      </c>
      <c r="C144" s="35"/>
      <c r="D144" s="40">
        <v>1.9100694444444445E-3</v>
      </c>
      <c r="E144" s="34">
        <v>142</v>
      </c>
      <c r="F144" s="35">
        <v>1.34</v>
      </c>
      <c r="G144" s="35">
        <v>4.54</v>
      </c>
      <c r="H144" s="35">
        <v>47</v>
      </c>
      <c r="I144" s="34">
        <v>59</v>
      </c>
      <c r="K144" s="45">
        <v>2.3962962962962961E-3</v>
      </c>
      <c r="L144" s="17">
        <f t="shared" si="5"/>
        <v>2.3871527777777775E-3</v>
      </c>
      <c r="M144" s="34">
        <v>59</v>
      </c>
      <c r="N144">
        <v>4.54</v>
      </c>
      <c r="O144">
        <v>59</v>
      </c>
      <c r="P144" s="66">
        <v>88</v>
      </c>
      <c r="Q144" s="45"/>
      <c r="R144" s="34">
        <v>141</v>
      </c>
      <c r="AA144">
        <v>59</v>
      </c>
      <c r="AG144" s="35"/>
      <c r="AH144" s="34">
        <v>59</v>
      </c>
      <c r="AJ144">
        <v>4.63</v>
      </c>
      <c r="AK144">
        <v>62</v>
      </c>
      <c r="AM144">
        <v>6.18</v>
      </c>
      <c r="AN144">
        <v>139</v>
      </c>
      <c r="AS144" s="35"/>
      <c r="AT144" s="34">
        <v>59</v>
      </c>
      <c r="BA144" s="385"/>
      <c r="BE144" s="266">
        <f t="shared" si="4"/>
        <v>0</v>
      </c>
      <c r="BF144" s="382">
        <v>142</v>
      </c>
    </row>
    <row r="145" spans="1:58" ht="15.75">
      <c r="A145" s="34">
        <v>58</v>
      </c>
      <c r="B145" s="35">
        <v>8.9</v>
      </c>
      <c r="C145" s="36"/>
      <c r="D145" s="40">
        <v>1.9074074074074074E-3</v>
      </c>
      <c r="E145" s="34">
        <v>143</v>
      </c>
      <c r="F145" s="35"/>
      <c r="G145" s="35">
        <v>4.51</v>
      </c>
      <c r="H145" s="35">
        <v>46.5</v>
      </c>
      <c r="I145" s="34">
        <v>58</v>
      </c>
      <c r="K145" s="45">
        <v>2.4055555555555553E-3</v>
      </c>
      <c r="L145" s="17">
        <f t="shared" si="5"/>
        <v>2.3964120370370367E-3</v>
      </c>
      <c r="M145" s="34">
        <v>58</v>
      </c>
      <c r="N145">
        <v>4.51</v>
      </c>
      <c r="O145">
        <v>58</v>
      </c>
      <c r="P145" s="66">
        <v>88.5</v>
      </c>
      <c r="Q145" s="45"/>
      <c r="R145" s="34">
        <v>142</v>
      </c>
      <c r="Z145">
        <v>9.4</v>
      </c>
      <c r="AA145">
        <v>58</v>
      </c>
      <c r="AG145" s="36"/>
      <c r="AH145" s="34">
        <v>58</v>
      </c>
      <c r="AJ145">
        <v>4.5999999999999996</v>
      </c>
      <c r="AK145">
        <v>61</v>
      </c>
      <c r="AM145">
        <v>6.19</v>
      </c>
      <c r="AN145">
        <v>140</v>
      </c>
      <c r="AS145" s="36"/>
      <c r="AT145" s="34">
        <v>58</v>
      </c>
      <c r="BA145" s="385"/>
      <c r="BE145" s="266">
        <f t="shared" si="4"/>
        <v>0</v>
      </c>
      <c r="BF145" s="380">
        <v>143</v>
      </c>
    </row>
    <row r="146" spans="1:58" ht="15.75">
      <c r="A146" s="34">
        <v>57</v>
      </c>
      <c r="B146" s="35">
        <v>8.93</v>
      </c>
      <c r="C146" s="35">
        <v>8.6999999999999993</v>
      </c>
      <c r="D146" s="40">
        <v>1.9047453703703707E-3</v>
      </c>
      <c r="E146" s="34">
        <v>144</v>
      </c>
      <c r="F146" s="35">
        <v>1.33</v>
      </c>
      <c r="G146" s="35">
        <v>4.4800000000000004</v>
      </c>
      <c r="H146" s="35">
        <v>46</v>
      </c>
      <c r="I146" s="34">
        <v>57</v>
      </c>
      <c r="K146" s="45">
        <v>2.4148148148148145E-3</v>
      </c>
      <c r="L146" s="17">
        <f t="shared" si="5"/>
        <v>2.4056712962962959E-3</v>
      </c>
      <c r="M146" s="34">
        <v>57</v>
      </c>
      <c r="N146">
        <v>4.4800000000000004</v>
      </c>
      <c r="O146">
        <v>57</v>
      </c>
      <c r="P146" s="66">
        <v>89</v>
      </c>
      <c r="Q146" s="45"/>
      <c r="R146" s="34">
        <v>143</v>
      </c>
      <c r="AA146">
        <v>57</v>
      </c>
      <c r="AG146" s="35">
        <v>8.6999999999999993</v>
      </c>
      <c r="AH146" s="34">
        <v>57</v>
      </c>
      <c r="AJ146">
        <v>4.57</v>
      </c>
      <c r="AK146">
        <v>60</v>
      </c>
      <c r="AM146">
        <v>6.2</v>
      </c>
      <c r="AN146">
        <v>141</v>
      </c>
      <c r="AS146" s="35">
        <v>8.6999999999999993</v>
      </c>
      <c r="AT146" s="34">
        <v>57</v>
      </c>
      <c r="BA146" s="385"/>
      <c r="BE146" s="266">
        <f t="shared" si="4"/>
        <v>0</v>
      </c>
      <c r="BF146" s="382">
        <v>144</v>
      </c>
    </row>
    <row r="147" spans="1:58" ht="15.75">
      <c r="A147" s="34">
        <v>56</v>
      </c>
      <c r="B147" s="35">
        <v>8.9600000000000009</v>
      </c>
      <c r="C147" s="35"/>
      <c r="D147" s="40">
        <v>1.9020833333333331E-3</v>
      </c>
      <c r="E147" s="34">
        <v>145</v>
      </c>
      <c r="F147" s="35">
        <v>1.32</v>
      </c>
      <c r="G147" s="35">
        <v>4.45</v>
      </c>
      <c r="H147" s="35">
        <v>45.5</v>
      </c>
      <c r="I147" s="34">
        <v>56</v>
      </c>
      <c r="K147" s="45">
        <v>2.4240740740740742E-3</v>
      </c>
      <c r="L147" s="17">
        <f t="shared" si="5"/>
        <v>2.4149305555555551E-3</v>
      </c>
      <c r="M147" s="34">
        <v>56</v>
      </c>
      <c r="N147">
        <v>4.45</v>
      </c>
      <c r="O147">
        <v>56</v>
      </c>
      <c r="P147" s="66">
        <v>89.5</v>
      </c>
      <c r="Q147" s="45"/>
      <c r="R147" s="34">
        <v>144</v>
      </c>
      <c r="AA147">
        <v>56</v>
      </c>
      <c r="AG147" s="35"/>
      <c r="AH147" s="34">
        <v>56</v>
      </c>
      <c r="AJ147">
        <v>4.54</v>
      </c>
      <c r="AK147">
        <v>59</v>
      </c>
      <c r="AM147">
        <v>6.21</v>
      </c>
      <c r="AN147">
        <v>142</v>
      </c>
      <c r="AS147" s="35"/>
      <c r="AT147" s="34">
        <v>56</v>
      </c>
      <c r="BA147" s="385"/>
      <c r="BE147" s="266">
        <f t="shared" si="4"/>
        <v>0</v>
      </c>
      <c r="BF147" s="380">
        <v>145</v>
      </c>
    </row>
    <row r="148" spans="1:58" ht="15.75">
      <c r="A148" s="34">
        <v>55</v>
      </c>
      <c r="B148" s="35">
        <v>8.99</v>
      </c>
      <c r="C148" s="35"/>
      <c r="D148" s="40">
        <v>1.8994212962962964E-3</v>
      </c>
      <c r="E148" s="34">
        <v>146</v>
      </c>
      <c r="F148" s="35"/>
      <c r="G148" s="35">
        <v>4.42</v>
      </c>
      <c r="H148" s="35">
        <v>45</v>
      </c>
      <c r="I148" s="34">
        <v>55</v>
      </c>
      <c r="K148" s="45">
        <v>2.4333333333333334E-3</v>
      </c>
      <c r="L148" s="17">
        <f t="shared" si="5"/>
        <v>2.4241898148148148E-3</v>
      </c>
      <c r="M148" s="34">
        <v>55</v>
      </c>
      <c r="N148">
        <v>4.42</v>
      </c>
      <c r="O148">
        <v>55</v>
      </c>
      <c r="P148" s="66">
        <v>90</v>
      </c>
      <c r="Q148" s="45"/>
      <c r="R148" s="34">
        <v>145</v>
      </c>
      <c r="Z148">
        <v>9.5</v>
      </c>
      <c r="AA148">
        <v>55</v>
      </c>
      <c r="AG148" s="35"/>
      <c r="AH148" s="34">
        <v>55</v>
      </c>
      <c r="AJ148">
        <v>4.51</v>
      </c>
      <c r="AK148">
        <v>58</v>
      </c>
      <c r="AM148">
        <v>6.22</v>
      </c>
      <c r="AN148">
        <v>143</v>
      </c>
      <c r="AS148" s="35"/>
      <c r="AT148" s="34">
        <v>55</v>
      </c>
      <c r="BA148" s="385"/>
      <c r="BE148" s="266">
        <f t="shared" si="4"/>
        <v>0</v>
      </c>
      <c r="BF148" s="382">
        <v>146</v>
      </c>
    </row>
    <row r="149" spans="1:58" ht="15.75">
      <c r="A149" s="34">
        <v>54</v>
      </c>
      <c r="B149" s="35">
        <v>9.02</v>
      </c>
      <c r="C149" s="36"/>
      <c r="D149" s="40">
        <v>1.8967592592592595E-3</v>
      </c>
      <c r="E149" s="34">
        <v>147</v>
      </c>
      <c r="F149" s="35">
        <v>1.31</v>
      </c>
      <c r="G149" s="35">
        <v>4.3899999999999997</v>
      </c>
      <c r="H149" s="35">
        <v>44.5</v>
      </c>
      <c r="I149" s="34">
        <v>54</v>
      </c>
      <c r="K149" s="45">
        <v>2.4425925925925926E-3</v>
      </c>
      <c r="L149" s="17">
        <f t="shared" si="5"/>
        <v>2.433449074074074E-3</v>
      </c>
      <c r="M149" s="34">
        <v>54</v>
      </c>
      <c r="N149">
        <v>4.3899999999999997</v>
      </c>
      <c r="O149">
        <v>54</v>
      </c>
      <c r="P149" s="66">
        <v>90.5</v>
      </c>
      <c r="Q149" s="45"/>
      <c r="R149" s="34">
        <v>146</v>
      </c>
      <c r="AA149">
        <v>54</v>
      </c>
      <c r="AG149" s="36"/>
      <c r="AH149" s="34">
        <v>54</v>
      </c>
      <c r="AJ149">
        <v>4.4800000000000004</v>
      </c>
      <c r="AK149">
        <v>57</v>
      </c>
      <c r="AM149">
        <v>6.24</v>
      </c>
      <c r="AN149">
        <v>144</v>
      </c>
      <c r="AS149" s="36"/>
      <c r="AT149" s="34">
        <v>54</v>
      </c>
      <c r="BA149" s="385"/>
      <c r="BE149" s="266">
        <f t="shared" si="4"/>
        <v>0</v>
      </c>
      <c r="BF149" s="380">
        <v>148</v>
      </c>
    </row>
    <row r="150" spans="1:58" ht="15.75">
      <c r="A150" s="34">
        <v>53</v>
      </c>
      <c r="B150" s="35">
        <v>9.0500000000000007</v>
      </c>
      <c r="C150" s="35">
        <v>8.8000000000000007</v>
      </c>
      <c r="D150" s="40">
        <v>1.8940972222222224E-3</v>
      </c>
      <c r="E150" s="34">
        <v>148</v>
      </c>
      <c r="F150" s="35">
        <v>1.3</v>
      </c>
      <c r="G150" s="35">
        <v>4.3600000000000003</v>
      </c>
      <c r="H150" s="35">
        <v>44</v>
      </c>
      <c r="I150" s="34">
        <v>53</v>
      </c>
      <c r="K150" s="45">
        <v>2.4518518518518522E-3</v>
      </c>
      <c r="L150" s="17">
        <f t="shared" si="5"/>
        <v>2.4427083333333332E-3</v>
      </c>
      <c r="M150" s="34">
        <v>53</v>
      </c>
      <c r="N150">
        <v>4.3600000000000003</v>
      </c>
      <c r="O150">
        <v>53</v>
      </c>
      <c r="P150" s="66">
        <v>91</v>
      </c>
      <c r="Q150" s="45"/>
      <c r="R150" s="34">
        <v>148</v>
      </c>
      <c r="Z150">
        <v>9.6</v>
      </c>
      <c r="AA150">
        <v>53</v>
      </c>
      <c r="AG150" s="35">
        <v>8.8000000000000007</v>
      </c>
      <c r="AH150" s="34">
        <v>53</v>
      </c>
      <c r="AJ150">
        <v>4.45</v>
      </c>
      <c r="AK150">
        <v>56</v>
      </c>
      <c r="AM150">
        <v>6.25</v>
      </c>
      <c r="AN150">
        <v>145</v>
      </c>
      <c r="AS150" s="35">
        <v>8.8000000000000007</v>
      </c>
      <c r="AT150" s="34">
        <v>53</v>
      </c>
      <c r="BA150" s="385"/>
      <c r="BE150" s="266">
        <f t="shared" si="4"/>
        <v>0</v>
      </c>
      <c r="BF150" s="382">
        <v>150</v>
      </c>
    </row>
    <row r="151" spans="1:58" ht="15.75">
      <c r="A151" s="34">
        <v>52</v>
      </c>
      <c r="B151" s="35">
        <v>9.08</v>
      </c>
      <c r="C151" s="35"/>
      <c r="D151" s="40">
        <v>1.891435185185185E-3</v>
      </c>
      <c r="E151" s="34">
        <v>149</v>
      </c>
      <c r="F151" s="35"/>
      <c r="G151" s="35">
        <v>4.33</v>
      </c>
      <c r="H151" s="35">
        <v>43.5</v>
      </c>
      <c r="I151" s="34">
        <v>52</v>
      </c>
      <c r="K151" s="45">
        <v>2.4611111111111114E-3</v>
      </c>
      <c r="L151" s="17">
        <f t="shared" si="5"/>
        <v>2.4519675925925928E-3</v>
      </c>
      <c r="M151" s="34">
        <v>52</v>
      </c>
      <c r="N151">
        <v>4.33</v>
      </c>
      <c r="O151">
        <v>52</v>
      </c>
      <c r="P151" s="66">
        <v>91.5</v>
      </c>
      <c r="Q151" s="45"/>
      <c r="R151" s="34">
        <v>150</v>
      </c>
      <c r="AA151">
        <v>52</v>
      </c>
      <c r="AG151" s="35"/>
      <c r="AH151" s="34">
        <v>52</v>
      </c>
      <c r="AJ151">
        <v>4.42</v>
      </c>
      <c r="AK151">
        <v>55</v>
      </c>
      <c r="AM151">
        <v>6.26</v>
      </c>
      <c r="AN151">
        <v>146</v>
      </c>
      <c r="AS151" s="35"/>
      <c r="AT151" s="34">
        <v>52</v>
      </c>
      <c r="BA151" s="385"/>
      <c r="BE151" s="266">
        <f t="shared" si="4"/>
        <v>0</v>
      </c>
      <c r="BF151" s="380">
        <v>152</v>
      </c>
    </row>
    <row r="152" spans="1:58" ht="15.75">
      <c r="A152" s="34">
        <v>51</v>
      </c>
      <c r="B152" s="35">
        <v>9.11</v>
      </c>
      <c r="C152" s="36"/>
      <c r="D152" s="40">
        <v>1.8887731481481481E-3</v>
      </c>
      <c r="E152" s="34">
        <v>150</v>
      </c>
      <c r="F152" s="35">
        <v>1.29</v>
      </c>
      <c r="G152" s="35">
        <v>4.3</v>
      </c>
      <c r="H152" s="35">
        <v>43</v>
      </c>
      <c r="I152" s="34">
        <v>51</v>
      </c>
      <c r="K152" s="45">
        <v>2.4701388888888889E-3</v>
      </c>
      <c r="L152" s="17">
        <f t="shared" si="5"/>
        <v>2.461226851851852E-3</v>
      </c>
      <c r="M152" s="34">
        <v>51</v>
      </c>
      <c r="N152">
        <v>4.3</v>
      </c>
      <c r="O152">
        <v>51</v>
      </c>
      <c r="P152" s="66">
        <v>92</v>
      </c>
      <c r="Q152" s="45"/>
      <c r="R152" s="34">
        <v>152</v>
      </c>
      <c r="AA152">
        <v>51</v>
      </c>
      <c r="AG152" s="36"/>
      <c r="AH152" s="34">
        <v>51</v>
      </c>
      <c r="AJ152">
        <v>4.3899999999999997</v>
      </c>
      <c r="AK152">
        <v>54</v>
      </c>
      <c r="AM152">
        <v>6.28</v>
      </c>
      <c r="AN152">
        <v>147</v>
      </c>
      <c r="AS152" s="36"/>
      <c r="AT152" s="34">
        <v>51</v>
      </c>
      <c r="BA152" s="385"/>
      <c r="BE152" s="266">
        <f t="shared" si="4"/>
        <v>0</v>
      </c>
      <c r="BF152" s="382">
        <v>154</v>
      </c>
    </row>
    <row r="153" spans="1:58" ht="15.75">
      <c r="A153" s="34">
        <v>50</v>
      </c>
      <c r="B153" s="35">
        <v>9.14</v>
      </c>
      <c r="C153" s="35">
        <v>8.9</v>
      </c>
      <c r="D153" s="40">
        <v>1.8863425925925925E-3</v>
      </c>
      <c r="E153" s="34">
        <v>151</v>
      </c>
      <c r="F153" s="35">
        <v>1.28</v>
      </c>
      <c r="G153" s="35">
        <v>4.2699999999999996</v>
      </c>
      <c r="H153" s="35">
        <v>42.5</v>
      </c>
      <c r="I153" s="34">
        <v>50</v>
      </c>
      <c r="K153" s="45">
        <v>2.4814814814814816E-3</v>
      </c>
      <c r="L153" s="17">
        <f t="shared" si="5"/>
        <v>2.4702546296296295E-3</v>
      </c>
      <c r="M153" s="34">
        <v>50</v>
      </c>
      <c r="N153">
        <v>4.2699999999999996</v>
      </c>
      <c r="O153">
        <v>50</v>
      </c>
      <c r="P153" s="66">
        <v>92.5</v>
      </c>
      <c r="Q153" s="45"/>
      <c r="R153" s="34">
        <v>154</v>
      </c>
      <c r="Z153">
        <v>9.6999999999999993</v>
      </c>
      <c r="AA153">
        <v>50</v>
      </c>
      <c r="AG153" s="35">
        <v>8.9</v>
      </c>
      <c r="AH153" s="34">
        <v>50</v>
      </c>
      <c r="AJ153">
        <v>4.3600000000000003</v>
      </c>
      <c r="AK153">
        <v>53</v>
      </c>
      <c r="AM153">
        <v>6.29</v>
      </c>
      <c r="AN153">
        <v>148</v>
      </c>
      <c r="AS153" s="35">
        <v>8.9</v>
      </c>
      <c r="AT153" s="34">
        <v>50</v>
      </c>
      <c r="BA153" s="385"/>
      <c r="BE153" s="266">
        <f t="shared" si="4"/>
        <v>0</v>
      </c>
      <c r="BF153" s="380">
        <v>156</v>
      </c>
    </row>
    <row r="154" spans="1:58" ht="15.75">
      <c r="A154" s="34">
        <v>49</v>
      </c>
      <c r="B154" s="35">
        <v>9.17</v>
      </c>
      <c r="C154" s="35"/>
      <c r="D154" s="40">
        <v>1.8841435185185185E-3</v>
      </c>
      <c r="E154" s="34">
        <v>152</v>
      </c>
      <c r="F154" s="35"/>
      <c r="G154" s="35">
        <v>4.24</v>
      </c>
      <c r="H154" s="35">
        <v>42</v>
      </c>
      <c r="I154" s="34">
        <v>49</v>
      </c>
      <c r="K154" s="45">
        <v>2.496875E-3</v>
      </c>
      <c r="L154" s="17">
        <f t="shared" si="5"/>
        <v>2.4815972222222223E-3</v>
      </c>
      <c r="M154" s="34">
        <v>49</v>
      </c>
      <c r="N154">
        <v>4.24</v>
      </c>
      <c r="O154">
        <v>49</v>
      </c>
      <c r="P154" s="66">
        <v>93</v>
      </c>
      <c r="Q154" s="45"/>
      <c r="R154" s="34">
        <v>156</v>
      </c>
      <c r="AA154">
        <v>49</v>
      </c>
      <c r="AG154" s="35"/>
      <c r="AH154" s="34">
        <v>49</v>
      </c>
      <c r="AJ154">
        <v>4.33</v>
      </c>
      <c r="AK154">
        <v>52</v>
      </c>
      <c r="AM154">
        <v>6.3</v>
      </c>
      <c r="AN154">
        <v>149</v>
      </c>
      <c r="AS154" s="35"/>
      <c r="AT154" s="34">
        <v>49</v>
      </c>
      <c r="BA154" s="385"/>
      <c r="BE154" s="266">
        <f t="shared" si="4"/>
        <v>0</v>
      </c>
      <c r="BF154" s="382">
        <v>158</v>
      </c>
    </row>
    <row r="155" spans="1:58" ht="15.75">
      <c r="A155" s="34">
        <v>48</v>
      </c>
      <c r="B155" s="35">
        <v>9.1999999999999993</v>
      </c>
      <c r="C155" s="35"/>
      <c r="D155" s="40">
        <v>1.8819444444444445E-3</v>
      </c>
      <c r="E155" s="34">
        <v>153</v>
      </c>
      <c r="F155" s="35">
        <v>1.27</v>
      </c>
      <c r="G155" s="35">
        <v>4.21</v>
      </c>
      <c r="H155" s="35">
        <v>41.5</v>
      </c>
      <c r="I155" s="34">
        <v>48</v>
      </c>
      <c r="K155" s="45">
        <v>2.5061342592592592E-3</v>
      </c>
      <c r="L155" s="17">
        <f t="shared" si="5"/>
        <v>2.4969907407407406E-3</v>
      </c>
      <c r="M155" s="34">
        <v>48</v>
      </c>
      <c r="N155">
        <v>4.21</v>
      </c>
      <c r="O155">
        <v>48</v>
      </c>
      <c r="P155" s="66">
        <v>93.5</v>
      </c>
      <c r="Q155" s="45"/>
      <c r="R155" s="34">
        <v>158</v>
      </c>
      <c r="Z155">
        <v>9.8000000000000007</v>
      </c>
      <c r="AA155">
        <v>48</v>
      </c>
      <c r="AG155" s="35"/>
      <c r="AH155" s="34">
        <v>48</v>
      </c>
      <c r="AJ155">
        <v>4.3</v>
      </c>
      <c r="AK155">
        <v>51</v>
      </c>
      <c r="AM155">
        <v>6.31</v>
      </c>
      <c r="AN155">
        <v>150</v>
      </c>
      <c r="AS155" s="35"/>
      <c r="AT155" s="34">
        <v>48</v>
      </c>
      <c r="BA155" s="385"/>
      <c r="BE155" s="266">
        <f t="shared" si="4"/>
        <v>0</v>
      </c>
      <c r="BF155" s="380">
        <v>160</v>
      </c>
    </row>
    <row r="156" spans="1:58" ht="15.75">
      <c r="A156" s="34">
        <v>47</v>
      </c>
      <c r="B156" s="35">
        <v>9.23</v>
      </c>
      <c r="C156" s="35">
        <v>9</v>
      </c>
      <c r="D156" s="40">
        <v>1.879861111111111E-3</v>
      </c>
      <c r="E156" s="34">
        <v>154</v>
      </c>
      <c r="F156" s="35">
        <v>1.26</v>
      </c>
      <c r="G156" s="35">
        <v>4.18</v>
      </c>
      <c r="H156" s="35">
        <v>41</v>
      </c>
      <c r="I156" s="34">
        <v>47</v>
      </c>
      <c r="K156" s="45">
        <v>2.5155092592592594E-3</v>
      </c>
      <c r="L156" s="17">
        <f t="shared" si="5"/>
        <v>2.5062499999999998E-3</v>
      </c>
      <c r="M156" s="34">
        <v>47</v>
      </c>
      <c r="N156">
        <v>4.18</v>
      </c>
      <c r="O156">
        <v>47</v>
      </c>
      <c r="P156" s="66">
        <v>94</v>
      </c>
      <c r="Q156" s="45"/>
      <c r="R156" s="34">
        <v>160</v>
      </c>
      <c r="AA156">
        <v>47</v>
      </c>
      <c r="AG156" s="35">
        <v>9</v>
      </c>
      <c r="AH156" s="34">
        <v>47</v>
      </c>
      <c r="AJ156">
        <v>4.2699999999999996</v>
      </c>
      <c r="AK156">
        <v>50</v>
      </c>
      <c r="AM156">
        <v>6.33</v>
      </c>
      <c r="AN156">
        <v>151</v>
      </c>
      <c r="AS156" s="35">
        <v>9</v>
      </c>
      <c r="AT156" s="34">
        <v>47</v>
      </c>
      <c r="BA156" s="385"/>
      <c r="BE156" s="266">
        <f t="shared" si="4"/>
        <v>0</v>
      </c>
      <c r="BF156" s="382">
        <v>162</v>
      </c>
    </row>
    <row r="157" spans="1:58" ht="15.75">
      <c r="A157" s="34">
        <v>46</v>
      </c>
      <c r="B157" s="35">
        <v>9.26</v>
      </c>
      <c r="C157" s="35"/>
      <c r="D157" s="40">
        <v>1.8777777777777779E-3</v>
      </c>
      <c r="E157" s="34">
        <v>155</v>
      </c>
      <c r="F157" s="35"/>
      <c r="G157" s="35">
        <v>4.1500000000000004</v>
      </c>
      <c r="H157" s="35">
        <v>40.5</v>
      </c>
      <c r="I157" s="34">
        <v>46</v>
      </c>
      <c r="K157" s="45">
        <v>2.5268518518518517E-3</v>
      </c>
      <c r="L157" s="17">
        <f t="shared" si="5"/>
        <v>2.5156250000000001E-3</v>
      </c>
      <c r="M157" s="34">
        <v>46</v>
      </c>
      <c r="N157">
        <v>4.1500000000000004</v>
      </c>
      <c r="O157">
        <v>46</v>
      </c>
      <c r="P157" s="66">
        <v>94.5</v>
      </c>
      <c r="Q157" s="45"/>
      <c r="R157" s="34">
        <v>162</v>
      </c>
      <c r="AA157">
        <v>46</v>
      </c>
      <c r="AG157" s="35"/>
      <c r="AH157" s="34">
        <v>46</v>
      </c>
      <c r="AJ157">
        <v>4.24</v>
      </c>
      <c r="AK157">
        <v>49</v>
      </c>
      <c r="AM157">
        <v>6.35</v>
      </c>
      <c r="AN157">
        <v>152</v>
      </c>
      <c r="AS157" s="35"/>
      <c r="AT157" s="34">
        <v>46</v>
      </c>
      <c r="BA157" s="385"/>
      <c r="BE157" s="266">
        <f t="shared" si="4"/>
        <v>0</v>
      </c>
      <c r="BF157" s="380">
        <v>164</v>
      </c>
    </row>
    <row r="158" spans="1:58" ht="15.75">
      <c r="A158" s="34">
        <v>45</v>
      </c>
      <c r="B158" s="35">
        <v>9.2899999999999991</v>
      </c>
      <c r="C158" s="35"/>
      <c r="D158" s="40">
        <v>1.8755787037037037E-3</v>
      </c>
      <c r="E158" s="34">
        <v>156</v>
      </c>
      <c r="F158" s="35">
        <v>1.25</v>
      </c>
      <c r="G158" s="35">
        <v>4.12</v>
      </c>
      <c r="H158" s="35">
        <v>40</v>
      </c>
      <c r="I158" s="34">
        <v>45</v>
      </c>
      <c r="K158" s="45">
        <v>2.538194444444444E-3</v>
      </c>
      <c r="L158" s="17">
        <f t="shared" si="5"/>
        <v>2.5269675925925924E-3</v>
      </c>
      <c r="M158" s="34">
        <v>45</v>
      </c>
      <c r="N158">
        <v>4.12</v>
      </c>
      <c r="O158">
        <v>45</v>
      </c>
      <c r="P158" s="66">
        <v>95</v>
      </c>
      <c r="Q158" s="45"/>
      <c r="R158" s="34">
        <v>164</v>
      </c>
      <c r="Z158">
        <v>9.9</v>
      </c>
      <c r="AA158">
        <v>45</v>
      </c>
      <c r="AG158" s="35"/>
      <c r="AH158" s="34">
        <v>45</v>
      </c>
      <c r="AJ158">
        <v>4.21</v>
      </c>
      <c r="AK158">
        <v>48</v>
      </c>
      <c r="AM158">
        <v>6.37</v>
      </c>
      <c r="AN158">
        <v>153</v>
      </c>
      <c r="AS158" s="35"/>
      <c r="AT158" s="34">
        <v>45</v>
      </c>
      <c r="BA158" s="385"/>
      <c r="BE158" s="266">
        <f t="shared" si="4"/>
        <v>0</v>
      </c>
      <c r="BF158" s="382">
        <v>166</v>
      </c>
    </row>
    <row r="159" spans="1:58" ht="15.75">
      <c r="A159" s="34">
        <v>44</v>
      </c>
      <c r="B159" s="35">
        <v>9.32</v>
      </c>
      <c r="C159" s="35">
        <v>9.1</v>
      </c>
      <c r="D159" s="40">
        <v>1.8733796296296296E-3</v>
      </c>
      <c r="E159" s="34">
        <v>157</v>
      </c>
      <c r="F159" s="35">
        <v>1.24</v>
      </c>
      <c r="G159" s="35">
        <v>4.09</v>
      </c>
      <c r="H159" s="35">
        <v>39.5</v>
      </c>
      <c r="I159" s="34">
        <v>44</v>
      </c>
      <c r="K159" s="45">
        <v>2.5495370370370368E-3</v>
      </c>
      <c r="L159" s="17">
        <f t="shared" si="5"/>
        <v>2.5383101851851847E-3</v>
      </c>
      <c r="M159" s="34">
        <v>44</v>
      </c>
      <c r="N159">
        <v>4.09</v>
      </c>
      <c r="O159">
        <v>44</v>
      </c>
      <c r="P159" s="66">
        <v>95.5</v>
      </c>
      <c r="Q159" s="45"/>
      <c r="R159" s="34">
        <v>166</v>
      </c>
      <c r="AA159">
        <v>44</v>
      </c>
      <c r="AG159" s="35">
        <v>9.1</v>
      </c>
      <c r="AH159" s="34">
        <v>44</v>
      </c>
      <c r="AJ159">
        <v>4.18</v>
      </c>
      <c r="AK159">
        <v>47</v>
      </c>
      <c r="AM159">
        <v>6.39</v>
      </c>
      <c r="AN159">
        <v>154</v>
      </c>
      <c r="AS159" s="35">
        <v>9.1</v>
      </c>
      <c r="AT159" s="34">
        <v>44</v>
      </c>
      <c r="BA159" s="385"/>
      <c r="BE159" s="266">
        <f t="shared" si="4"/>
        <v>0</v>
      </c>
      <c r="BF159" s="380">
        <v>168</v>
      </c>
    </row>
    <row r="160" spans="1:58" ht="15.75">
      <c r="A160" s="34">
        <v>43</v>
      </c>
      <c r="B160" s="35">
        <v>9.36</v>
      </c>
      <c r="C160" s="36"/>
      <c r="D160" s="40">
        <v>1.8711805555555556E-3</v>
      </c>
      <c r="E160" s="34">
        <v>158</v>
      </c>
      <c r="F160" s="35"/>
      <c r="G160" s="35">
        <v>4.0599999999999996</v>
      </c>
      <c r="H160" s="35">
        <v>39</v>
      </c>
      <c r="I160" s="34">
        <v>43</v>
      </c>
      <c r="K160" s="45">
        <v>2.5608796296296295E-3</v>
      </c>
      <c r="L160" s="17">
        <f t="shared" si="5"/>
        <v>2.5496527777777774E-3</v>
      </c>
      <c r="M160" s="34">
        <v>43</v>
      </c>
      <c r="N160">
        <v>4.0599999999999996</v>
      </c>
      <c r="O160">
        <v>43</v>
      </c>
      <c r="P160" s="66">
        <v>96</v>
      </c>
      <c r="Q160" s="45"/>
      <c r="R160" s="34">
        <v>168</v>
      </c>
      <c r="Z160">
        <v>10</v>
      </c>
      <c r="AA160">
        <v>43</v>
      </c>
      <c r="AG160" s="36"/>
      <c r="AH160" s="34">
        <v>43</v>
      </c>
      <c r="AJ160">
        <v>4.1500000000000004</v>
      </c>
      <c r="AK160">
        <v>46</v>
      </c>
      <c r="AM160">
        <v>6.4</v>
      </c>
      <c r="AN160">
        <v>155</v>
      </c>
      <c r="AS160" s="36"/>
      <c r="AT160" s="34">
        <v>43</v>
      </c>
      <c r="BA160" s="385"/>
      <c r="BE160" s="266">
        <f t="shared" si="4"/>
        <v>0</v>
      </c>
      <c r="BF160" s="382">
        <v>170</v>
      </c>
    </row>
    <row r="161" spans="1:58" ht="15.75">
      <c r="A161" s="34">
        <v>42</v>
      </c>
      <c r="B161" s="35">
        <v>9.4</v>
      </c>
      <c r="C161" s="36"/>
      <c r="D161" s="40">
        <v>1.8689814814814812E-3</v>
      </c>
      <c r="E161" s="34">
        <v>159</v>
      </c>
      <c r="F161" s="35">
        <v>1.23</v>
      </c>
      <c r="G161" s="35">
        <v>4.03</v>
      </c>
      <c r="H161" s="35">
        <v>38.5</v>
      </c>
      <c r="I161" s="34">
        <v>42</v>
      </c>
      <c r="K161" s="45">
        <v>2.5722222222222223E-3</v>
      </c>
      <c r="L161" s="17">
        <f t="shared" si="5"/>
        <v>2.5609953703703702E-3</v>
      </c>
      <c r="M161" s="34">
        <v>42</v>
      </c>
      <c r="N161">
        <v>4.03</v>
      </c>
      <c r="O161">
        <v>42</v>
      </c>
      <c r="P161" s="66">
        <v>96.5</v>
      </c>
      <c r="Q161" s="45"/>
      <c r="R161" s="34">
        <v>170</v>
      </c>
      <c r="AA161">
        <v>42</v>
      </c>
      <c r="AG161" s="36"/>
      <c r="AH161" s="34">
        <v>42</v>
      </c>
      <c r="AJ161">
        <v>4.12</v>
      </c>
      <c r="AK161">
        <v>45</v>
      </c>
      <c r="AM161">
        <v>6.42</v>
      </c>
      <c r="AN161">
        <v>156</v>
      </c>
      <c r="AS161" s="36"/>
      <c r="AT161" s="34">
        <v>42</v>
      </c>
      <c r="BA161" s="385"/>
      <c r="BE161" s="266">
        <f t="shared" si="4"/>
        <v>0</v>
      </c>
      <c r="BF161" s="380">
        <v>172</v>
      </c>
    </row>
    <row r="162" spans="1:58" ht="15.75">
      <c r="A162" s="34">
        <v>41</v>
      </c>
      <c r="B162" s="35">
        <v>9.43</v>
      </c>
      <c r="C162" s="35">
        <v>9.1999999999999993</v>
      </c>
      <c r="D162" s="40">
        <v>1.8667824074074073E-3</v>
      </c>
      <c r="E162" s="34">
        <v>160</v>
      </c>
      <c r="F162" s="35">
        <v>1.22</v>
      </c>
      <c r="G162" s="35">
        <v>4</v>
      </c>
      <c r="H162" s="35">
        <v>38</v>
      </c>
      <c r="I162" s="34">
        <v>41</v>
      </c>
      <c r="K162" s="45">
        <v>2.583564814814815E-3</v>
      </c>
      <c r="L162" s="17">
        <f t="shared" si="5"/>
        <v>2.5723379629629629E-3</v>
      </c>
      <c r="M162" s="34">
        <v>41</v>
      </c>
      <c r="N162">
        <v>4</v>
      </c>
      <c r="O162">
        <v>41</v>
      </c>
      <c r="P162" s="66">
        <v>97</v>
      </c>
      <c r="Q162" s="45"/>
      <c r="R162" s="34">
        <v>172</v>
      </c>
      <c r="AA162">
        <v>41</v>
      </c>
      <c r="AG162" s="35">
        <v>9.1999999999999993</v>
      </c>
      <c r="AH162" s="34">
        <v>41</v>
      </c>
      <c r="AJ162">
        <v>4.09</v>
      </c>
      <c r="AK162">
        <v>44</v>
      </c>
      <c r="AM162">
        <v>6.43</v>
      </c>
      <c r="AN162">
        <v>157</v>
      </c>
      <c r="AS162" s="35">
        <v>9.1999999999999993</v>
      </c>
      <c r="AT162" s="34">
        <v>41</v>
      </c>
      <c r="BA162" s="385"/>
      <c r="BE162" s="266">
        <f t="shared" si="4"/>
        <v>0</v>
      </c>
      <c r="BF162" s="382">
        <v>174</v>
      </c>
    </row>
    <row r="163" spans="1:58" ht="15.75">
      <c r="A163" s="34">
        <v>40</v>
      </c>
      <c r="B163" s="35">
        <v>9.4600000000000009</v>
      </c>
      <c r="C163" s="35"/>
      <c r="D163" s="40">
        <v>1.8645833333333333E-3</v>
      </c>
      <c r="E163" s="34">
        <v>161</v>
      </c>
      <c r="F163" s="35"/>
      <c r="G163" s="35">
        <v>3.97</v>
      </c>
      <c r="H163" s="35">
        <v>37.5</v>
      </c>
      <c r="I163" s="34">
        <v>40</v>
      </c>
      <c r="K163" s="45">
        <v>2.595023148148148E-3</v>
      </c>
      <c r="L163" s="17">
        <f t="shared" si="5"/>
        <v>2.5836805555555556E-3</v>
      </c>
      <c r="M163" s="34">
        <v>40</v>
      </c>
      <c r="N163">
        <v>3.97</v>
      </c>
      <c r="O163">
        <v>40</v>
      </c>
      <c r="P163" s="66">
        <v>97.5</v>
      </c>
      <c r="Q163" s="45"/>
      <c r="R163" s="34">
        <v>174</v>
      </c>
      <c r="Z163">
        <v>10.1</v>
      </c>
      <c r="AA163">
        <v>40</v>
      </c>
      <c r="AG163" s="35"/>
      <c r="AH163" s="34">
        <v>40</v>
      </c>
      <c r="AJ163">
        <v>4.0599999999999996</v>
      </c>
      <c r="AK163">
        <v>43</v>
      </c>
      <c r="AM163">
        <v>6.45</v>
      </c>
      <c r="AN163">
        <v>158</v>
      </c>
      <c r="AS163" s="35"/>
      <c r="AT163" s="34">
        <v>40</v>
      </c>
      <c r="BA163" s="385"/>
      <c r="BE163" s="266">
        <f t="shared" si="4"/>
        <v>0</v>
      </c>
      <c r="BF163" s="380">
        <v>176</v>
      </c>
    </row>
    <row r="164" spans="1:58" ht="15.75">
      <c r="A164" s="34">
        <v>39</v>
      </c>
      <c r="B164" s="35">
        <v>9.5</v>
      </c>
      <c r="C164" s="35"/>
      <c r="D164" s="40">
        <v>1.8623842592592596E-3</v>
      </c>
      <c r="E164" s="34">
        <v>162</v>
      </c>
      <c r="F164" s="35">
        <v>1.21</v>
      </c>
      <c r="G164" s="35">
        <v>3.94</v>
      </c>
      <c r="H164" s="35">
        <v>37</v>
      </c>
      <c r="I164" s="34">
        <v>39</v>
      </c>
      <c r="K164" s="45">
        <v>2.6064814814814818E-3</v>
      </c>
      <c r="L164" s="17">
        <f t="shared" si="5"/>
        <v>2.5951388888888886E-3</v>
      </c>
      <c r="M164" s="34">
        <v>39</v>
      </c>
      <c r="N164">
        <v>3.94</v>
      </c>
      <c r="O164">
        <v>39</v>
      </c>
      <c r="P164" s="66">
        <v>98</v>
      </c>
      <c r="Q164" s="45"/>
      <c r="R164" s="34">
        <v>176</v>
      </c>
      <c r="AA164">
        <v>39</v>
      </c>
      <c r="AG164" s="35"/>
      <c r="AH164" s="34">
        <v>39</v>
      </c>
      <c r="AJ164">
        <v>4.03</v>
      </c>
      <c r="AK164">
        <v>42</v>
      </c>
      <c r="AM164">
        <v>6.46</v>
      </c>
      <c r="AN164">
        <v>159</v>
      </c>
      <c r="AS164" s="35"/>
      <c r="AT164" s="34">
        <v>39</v>
      </c>
      <c r="BA164" s="385"/>
      <c r="BE164" s="266">
        <f t="shared" si="4"/>
        <v>0</v>
      </c>
      <c r="BF164" s="382">
        <v>178</v>
      </c>
    </row>
    <row r="165" spans="1:58" ht="15.75">
      <c r="A165" s="34">
        <v>38</v>
      </c>
      <c r="B165" s="35">
        <v>9.5399999999999991</v>
      </c>
      <c r="C165" s="35">
        <v>9.3000000000000007</v>
      </c>
      <c r="D165" s="40">
        <v>1.8601851851851852E-3</v>
      </c>
      <c r="E165" s="34">
        <v>163</v>
      </c>
      <c r="F165" s="35">
        <v>1.2</v>
      </c>
      <c r="G165" s="35">
        <v>3.91</v>
      </c>
      <c r="H165" s="35">
        <v>36.5</v>
      </c>
      <c r="I165" s="34">
        <v>38</v>
      </c>
      <c r="K165" s="45">
        <v>2.6179398148148147E-3</v>
      </c>
      <c r="L165" s="17">
        <f t="shared" si="5"/>
        <v>2.6065972222222224E-3</v>
      </c>
      <c r="M165" s="34">
        <v>38</v>
      </c>
      <c r="N165">
        <v>3.91</v>
      </c>
      <c r="O165">
        <v>38</v>
      </c>
      <c r="P165" s="66">
        <v>98.5</v>
      </c>
      <c r="Q165" s="45"/>
      <c r="R165" s="34">
        <v>178</v>
      </c>
      <c r="Z165">
        <v>10.199999999999999</v>
      </c>
      <c r="AA165">
        <v>38</v>
      </c>
      <c r="AG165" s="35">
        <v>9.3000000000000007</v>
      </c>
      <c r="AH165" s="34">
        <v>38</v>
      </c>
      <c r="AJ165">
        <v>4</v>
      </c>
      <c r="AK165">
        <v>41</v>
      </c>
      <c r="AM165">
        <v>6.48</v>
      </c>
      <c r="AN165">
        <v>160</v>
      </c>
      <c r="AS165" s="35">
        <v>9.3000000000000007</v>
      </c>
      <c r="AT165" s="34">
        <v>38</v>
      </c>
      <c r="BA165" s="385"/>
      <c r="BE165" s="266">
        <f t="shared" si="4"/>
        <v>0</v>
      </c>
      <c r="BF165" s="380">
        <v>180</v>
      </c>
    </row>
    <row r="166" spans="1:58" ht="15.75">
      <c r="A166" s="34">
        <v>37</v>
      </c>
      <c r="B166" s="35">
        <v>9.58</v>
      </c>
      <c r="C166" s="35"/>
      <c r="D166" s="40">
        <v>1.8579861111111113E-3</v>
      </c>
      <c r="E166" s="34">
        <v>164</v>
      </c>
      <c r="F166" s="35">
        <v>1.19</v>
      </c>
      <c r="G166" s="35">
        <v>3.88</v>
      </c>
      <c r="H166" s="35">
        <v>36</v>
      </c>
      <c r="I166" s="34">
        <v>37</v>
      </c>
      <c r="K166" s="45">
        <v>2.6293981481481481E-3</v>
      </c>
      <c r="L166" s="17">
        <f t="shared" si="5"/>
        <v>2.6180555555555553E-3</v>
      </c>
      <c r="M166" s="34">
        <v>37</v>
      </c>
      <c r="N166">
        <v>3.88</v>
      </c>
      <c r="O166">
        <v>37</v>
      </c>
      <c r="P166" s="66">
        <v>99</v>
      </c>
      <c r="Q166" s="45"/>
      <c r="R166" s="34">
        <v>180</v>
      </c>
      <c r="AA166">
        <v>37</v>
      </c>
      <c r="AG166" s="35"/>
      <c r="AH166" s="34">
        <v>37</v>
      </c>
      <c r="AJ166">
        <v>3.97</v>
      </c>
      <c r="AK166">
        <v>40</v>
      </c>
      <c r="AM166">
        <v>6.5</v>
      </c>
      <c r="AN166">
        <v>161</v>
      </c>
      <c r="AS166" s="35"/>
      <c r="AT166" s="34">
        <v>37</v>
      </c>
      <c r="BA166" s="385"/>
      <c r="BE166" s="266">
        <f t="shared" si="4"/>
        <v>0</v>
      </c>
      <c r="BF166" s="382">
        <v>182</v>
      </c>
    </row>
    <row r="167" spans="1:58" ht="15.75">
      <c r="A167" s="34">
        <v>36</v>
      </c>
      <c r="B167" s="35">
        <v>9.6199999999999992</v>
      </c>
      <c r="C167" s="35"/>
      <c r="D167" s="40">
        <v>1.8557870370370371E-3</v>
      </c>
      <c r="E167" s="34">
        <v>165</v>
      </c>
      <c r="F167" s="35"/>
      <c r="G167" s="35">
        <v>3.85</v>
      </c>
      <c r="H167" s="35">
        <v>35.5</v>
      </c>
      <c r="I167" s="34">
        <v>36</v>
      </c>
      <c r="K167" s="45">
        <v>2.6408564814814819E-3</v>
      </c>
      <c r="L167" s="17">
        <f t="shared" si="5"/>
        <v>2.6295138888888887E-3</v>
      </c>
      <c r="M167" s="34">
        <v>36</v>
      </c>
      <c r="N167">
        <v>3.85</v>
      </c>
      <c r="O167">
        <v>36</v>
      </c>
      <c r="P167" s="66">
        <v>99.5</v>
      </c>
      <c r="Q167" s="45"/>
      <c r="R167" s="34">
        <v>182</v>
      </c>
      <c r="AA167">
        <v>36</v>
      </c>
      <c r="AG167" s="35"/>
      <c r="AH167" s="34">
        <v>36</v>
      </c>
      <c r="AJ167">
        <v>3.94</v>
      </c>
      <c r="AK167">
        <v>39</v>
      </c>
      <c r="AM167">
        <v>6.51</v>
      </c>
      <c r="AN167">
        <v>162</v>
      </c>
      <c r="AS167" s="35"/>
      <c r="AT167" s="34">
        <v>36</v>
      </c>
      <c r="BA167" s="385"/>
      <c r="BE167" s="266">
        <f t="shared" si="4"/>
        <v>0</v>
      </c>
      <c r="BF167" s="380">
        <v>184</v>
      </c>
    </row>
    <row r="168" spans="1:58" ht="15.75">
      <c r="A168" s="34">
        <v>35</v>
      </c>
      <c r="B168" s="35">
        <v>9.66</v>
      </c>
      <c r="C168" s="35">
        <v>9.4</v>
      </c>
      <c r="D168" s="40">
        <v>1.8535879629629629E-3</v>
      </c>
      <c r="E168" s="34">
        <v>166</v>
      </c>
      <c r="F168" s="35">
        <v>1.18</v>
      </c>
      <c r="G168" s="35">
        <v>3.82</v>
      </c>
      <c r="H168" s="35">
        <v>35</v>
      </c>
      <c r="I168" s="34">
        <v>35</v>
      </c>
      <c r="K168" s="45">
        <v>2.6547453703703702E-3</v>
      </c>
      <c r="L168" s="17">
        <f t="shared" si="5"/>
        <v>2.6409722222222225E-3</v>
      </c>
      <c r="M168" s="34">
        <v>35</v>
      </c>
      <c r="N168">
        <v>3.82</v>
      </c>
      <c r="O168">
        <v>35</v>
      </c>
      <c r="P168" s="66">
        <v>100</v>
      </c>
      <c r="Q168" s="45"/>
      <c r="R168" s="34">
        <v>184</v>
      </c>
      <c r="Z168">
        <v>10.3</v>
      </c>
      <c r="AA168">
        <v>35</v>
      </c>
      <c r="AG168" s="35">
        <v>9.4</v>
      </c>
      <c r="AH168" s="34">
        <v>35</v>
      </c>
      <c r="AJ168">
        <v>3.91</v>
      </c>
      <c r="AK168">
        <v>38</v>
      </c>
      <c r="AM168">
        <v>6.53</v>
      </c>
      <c r="AN168">
        <v>163</v>
      </c>
      <c r="AS168" s="35">
        <v>9.4</v>
      </c>
      <c r="AT168" s="34">
        <v>35</v>
      </c>
      <c r="BA168" s="385"/>
      <c r="BE168" s="266">
        <f t="shared" si="4"/>
        <v>0</v>
      </c>
      <c r="BF168" s="382">
        <v>186</v>
      </c>
    </row>
    <row r="169" spans="1:58" ht="15.75">
      <c r="A169" s="34">
        <v>34</v>
      </c>
      <c r="B169" s="35">
        <v>9.6999999999999993</v>
      </c>
      <c r="C169" s="36"/>
      <c r="D169" s="40">
        <v>1.8513888888888887E-3</v>
      </c>
      <c r="E169" s="34">
        <v>167</v>
      </c>
      <c r="F169" s="35">
        <v>1.17</v>
      </c>
      <c r="G169" s="35">
        <v>3.79</v>
      </c>
      <c r="H169" s="35">
        <v>34.5</v>
      </c>
      <c r="I169" s="34">
        <v>34</v>
      </c>
      <c r="K169" s="45">
        <v>2.668634259259259E-3</v>
      </c>
      <c r="L169" s="17">
        <f t="shared" si="5"/>
        <v>2.6548611111111109E-3</v>
      </c>
      <c r="M169" s="34">
        <v>34</v>
      </c>
      <c r="N169">
        <v>3.79</v>
      </c>
      <c r="O169">
        <v>34</v>
      </c>
      <c r="P169" s="66">
        <v>100.5</v>
      </c>
      <c r="Q169" s="45"/>
      <c r="R169" s="34">
        <v>186</v>
      </c>
      <c r="AA169">
        <v>34</v>
      </c>
      <c r="AG169" s="36"/>
      <c r="AH169" s="34">
        <v>34</v>
      </c>
      <c r="AJ169">
        <v>3.88</v>
      </c>
      <c r="AK169">
        <v>37</v>
      </c>
      <c r="AM169">
        <v>6.55</v>
      </c>
      <c r="AN169">
        <v>164</v>
      </c>
      <c r="AS169" s="36"/>
      <c r="AT169" s="34">
        <v>34</v>
      </c>
      <c r="BA169" s="385"/>
      <c r="BE169" s="266">
        <f t="shared" si="4"/>
        <v>0</v>
      </c>
      <c r="BF169" s="380">
        <v>188</v>
      </c>
    </row>
    <row r="170" spans="1:58" ht="15.75">
      <c r="A170" s="34">
        <v>33</v>
      </c>
      <c r="B170" s="35">
        <v>9.75</v>
      </c>
      <c r="C170" s="35">
        <v>9.5</v>
      </c>
      <c r="D170" s="40">
        <v>1.8491898148148148E-3</v>
      </c>
      <c r="E170" s="34">
        <v>168</v>
      </c>
      <c r="F170" s="35">
        <v>1.1599999999999999</v>
      </c>
      <c r="G170" s="35">
        <v>3.76</v>
      </c>
      <c r="H170" s="35">
        <v>34</v>
      </c>
      <c r="I170" s="34">
        <v>33</v>
      </c>
      <c r="K170" s="45">
        <v>2.6825231481481487E-3</v>
      </c>
      <c r="L170" s="17">
        <f t="shared" si="5"/>
        <v>2.6687499999999997E-3</v>
      </c>
      <c r="M170" s="34">
        <v>33</v>
      </c>
      <c r="N170">
        <v>3.76</v>
      </c>
      <c r="O170">
        <v>33</v>
      </c>
      <c r="P170" s="66">
        <v>101</v>
      </c>
      <c r="Q170" s="45"/>
      <c r="R170" s="34">
        <v>188</v>
      </c>
      <c r="Z170">
        <v>10.4</v>
      </c>
      <c r="AA170">
        <v>33</v>
      </c>
      <c r="AG170" s="35">
        <v>9.5</v>
      </c>
      <c r="AH170" s="34">
        <v>33</v>
      </c>
      <c r="AJ170">
        <v>3.85</v>
      </c>
      <c r="AK170">
        <v>36</v>
      </c>
      <c r="AM170">
        <v>6.56</v>
      </c>
      <c r="AN170">
        <v>165</v>
      </c>
      <c r="AS170" s="35">
        <v>9.5</v>
      </c>
      <c r="AT170" s="34">
        <v>33</v>
      </c>
      <c r="BA170" s="385"/>
      <c r="BE170" s="266">
        <f t="shared" si="4"/>
        <v>0</v>
      </c>
      <c r="BF170" s="382">
        <v>190</v>
      </c>
    </row>
    <row r="171" spans="1:58" ht="15.75">
      <c r="A171" s="34">
        <v>32</v>
      </c>
      <c r="B171" s="35">
        <v>9.8000000000000007</v>
      </c>
      <c r="C171" s="35"/>
      <c r="D171" s="40">
        <v>1.8469907407407404E-3</v>
      </c>
      <c r="E171" s="34">
        <v>169</v>
      </c>
      <c r="F171" s="35"/>
      <c r="G171" s="35">
        <v>3.74</v>
      </c>
      <c r="H171" s="35">
        <v>33.5</v>
      </c>
      <c r="I171" s="34">
        <v>32</v>
      </c>
      <c r="K171" s="45">
        <v>2.6964120370370371E-3</v>
      </c>
      <c r="L171" s="17">
        <f t="shared" si="5"/>
        <v>2.6826388888888894E-3</v>
      </c>
      <c r="M171" s="34">
        <v>32</v>
      </c>
      <c r="N171">
        <v>3.74</v>
      </c>
      <c r="O171">
        <v>32</v>
      </c>
      <c r="P171" s="66">
        <v>101.5</v>
      </c>
      <c r="Q171" s="45"/>
      <c r="R171" s="34">
        <v>190</v>
      </c>
      <c r="AA171">
        <v>32</v>
      </c>
      <c r="AG171" s="35"/>
      <c r="AH171" s="34">
        <v>32</v>
      </c>
      <c r="AJ171">
        <v>3.82</v>
      </c>
      <c r="AK171">
        <v>35</v>
      </c>
      <c r="AM171">
        <v>6.58</v>
      </c>
      <c r="AN171">
        <v>166</v>
      </c>
      <c r="AS171" s="35"/>
      <c r="AT171" s="34">
        <v>32</v>
      </c>
      <c r="BA171" s="385"/>
      <c r="BE171" s="266">
        <f t="shared" si="4"/>
        <v>0</v>
      </c>
      <c r="BF171" s="380">
        <v>192</v>
      </c>
    </row>
    <row r="172" spans="1:58" ht="15.75">
      <c r="A172" s="34">
        <v>31</v>
      </c>
      <c r="B172" s="35">
        <v>9.85</v>
      </c>
      <c r="C172" s="35">
        <v>9.6</v>
      </c>
      <c r="D172" s="40">
        <v>1.8447916666666665E-3</v>
      </c>
      <c r="E172" s="34">
        <v>170</v>
      </c>
      <c r="F172" s="35">
        <v>1.1499999999999999</v>
      </c>
      <c r="G172" s="35">
        <v>3.72</v>
      </c>
      <c r="H172" s="35">
        <v>33</v>
      </c>
      <c r="I172" s="34">
        <v>31</v>
      </c>
      <c r="K172" s="45">
        <v>2.7103009259259263E-3</v>
      </c>
      <c r="L172" s="17">
        <f t="shared" si="5"/>
        <v>2.6965277777777777E-3</v>
      </c>
      <c r="M172" s="34">
        <v>31</v>
      </c>
      <c r="N172">
        <v>3.72</v>
      </c>
      <c r="O172">
        <v>31</v>
      </c>
      <c r="P172" s="66">
        <v>102</v>
      </c>
      <c r="Q172" s="45"/>
      <c r="R172" s="34">
        <v>192</v>
      </c>
      <c r="AA172">
        <v>31</v>
      </c>
      <c r="AG172" s="35">
        <v>9.6</v>
      </c>
      <c r="AH172" s="34">
        <v>31</v>
      </c>
      <c r="AJ172">
        <v>3.79</v>
      </c>
      <c r="AK172">
        <v>34</v>
      </c>
      <c r="AM172">
        <v>6.6</v>
      </c>
      <c r="AN172">
        <v>167</v>
      </c>
      <c r="AS172" s="35">
        <v>9.6</v>
      </c>
      <c r="AT172" s="34">
        <v>31</v>
      </c>
      <c r="BA172" s="385"/>
      <c r="BE172" s="266">
        <f t="shared" si="4"/>
        <v>0</v>
      </c>
      <c r="BF172" s="382">
        <v>194</v>
      </c>
    </row>
    <row r="173" spans="1:58" ht="15.75">
      <c r="A173" s="34">
        <v>30</v>
      </c>
      <c r="B173" s="35">
        <v>9.9</v>
      </c>
      <c r="C173" s="36"/>
      <c r="D173" s="40">
        <v>1.8425925925925927E-3</v>
      </c>
      <c r="E173" s="34">
        <v>171</v>
      </c>
      <c r="F173" s="35">
        <v>1.1399999999999999</v>
      </c>
      <c r="G173" s="35">
        <v>3.7</v>
      </c>
      <c r="H173" s="35">
        <v>32.5</v>
      </c>
      <c r="I173" s="34">
        <v>30</v>
      </c>
      <c r="K173" s="45">
        <v>2.7241898148148147E-3</v>
      </c>
      <c r="L173" s="17">
        <f t="shared" si="5"/>
        <v>2.710416666666667E-3</v>
      </c>
      <c r="M173" s="34">
        <v>30</v>
      </c>
      <c r="N173">
        <v>3.7</v>
      </c>
      <c r="O173">
        <v>30</v>
      </c>
      <c r="P173" s="66">
        <v>102.5</v>
      </c>
      <c r="Q173" s="45"/>
      <c r="R173" s="34">
        <v>194</v>
      </c>
      <c r="Z173">
        <v>10.5</v>
      </c>
      <c r="AA173">
        <v>30</v>
      </c>
      <c r="AG173" s="36"/>
      <c r="AH173" s="34">
        <v>30</v>
      </c>
      <c r="AJ173">
        <v>3.76</v>
      </c>
      <c r="AK173">
        <v>33</v>
      </c>
      <c r="AM173">
        <v>6.61</v>
      </c>
      <c r="AN173">
        <v>168</v>
      </c>
      <c r="AS173" s="36"/>
      <c r="AT173" s="34">
        <v>30</v>
      </c>
      <c r="BA173" s="385"/>
      <c r="BE173" s="266">
        <f t="shared" si="4"/>
        <v>0</v>
      </c>
      <c r="BF173" s="380">
        <v>196</v>
      </c>
    </row>
    <row r="174" spans="1:58" ht="15.75">
      <c r="A174" s="34">
        <v>29</v>
      </c>
      <c r="B174" s="35">
        <v>9.9499999999999993</v>
      </c>
      <c r="C174" s="35">
        <v>9.6999999999999993</v>
      </c>
      <c r="D174" s="40">
        <v>1.8403935185185188E-3</v>
      </c>
      <c r="E174" s="34">
        <v>172</v>
      </c>
      <c r="F174" s="35">
        <v>1.1299999999999999</v>
      </c>
      <c r="G174" s="35">
        <v>3.68</v>
      </c>
      <c r="H174" s="35">
        <v>32</v>
      </c>
      <c r="I174" s="34">
        <v>29</v>
      </c>
      <c r="K174" s="45">
        <v>2.7380787037037039E-3</v>
      </c>
      <c r="L174" s="17">
        <f t="shared" si="5"/>
        <v>2.7243055555555553E-3</v>
      </c>
      <c r="M174" s="34">
        <v>29</v>
      </c>
      <c r="N174">
        <v>3.68</v>
      </c>
      <c r="O174">
        <v>29</v>
      </c>
      <c r="P174" s="66">
        <v>103</v>
      </c>
      <c r="Q174" s="45"/>
      <c r="R174" s="34">
        <v>196</v>
      </c>
      <c r="AA174">
        <v>29</v>
      </c>
      <c r="AG174" s="35">
        <v>9.6999999999999993</v>
      </c>
      <c r="AH174" s="34">
        <v>29</v>
      </c>
      <c r="AJ174">
        <v>3.74</v>
      </c>
      <c r="AK174">
        <v>32</v>
      </c>
      <c r="AM174">
        <v>6.63</v>
      </c>
      <c r="AN174">
        <v>169</v>
      </c>
      <c r="AS174" s="35">
        <v>9.6999999999999993</v>
      </c>
      <c r="AT174" s="34">
        <v>29</v>
      </c>
      <c r="BA174" s="385"/>
      <c r="BE174" s="266">
        <f t="shared" si="4"/>
        <v>0</v>
      </c>
      <c r="BF174" s="382">
        <v>198</v>
      </c>
    </row>
    <row r="175" spans="1:58" ht="15.75">
      <c r="A175" s="34">
        <v>28</v>
      </c>
      <c r="B175" s="35">
        <v>10</v>
      </c>
      <c r="C175" s="36"/>
      <c r="D175" s="40">
        <v>1.8381944444444446E-3</v>
      </c>
      <c r="E175" s="34">
        <v>173</v>
      </c>
      <c r="F175" s="35"/>
      <c r="G175" s="35">
        <v>3.66</v>
      </c>
      <c r="H175" s="35">
        <v>31.5</v>
      </c>
      <c r="I175" s="34">
        <v>28</v>
      </c>
      <c r="K175" s="45">
        <v>2.7519675925925923E-3</v>
      </c>
      <c r="L175" s="17">
        <f t="shared" si="5"/>
        <v>2.7381944444444446E-3</v>
      </c>
      <c r="M175" s="34">
        <v>28</v>
      </c>
      <c r="N175">
        <v>3.66</v>
      </c>
      <c r="O175">
        <v>28</v>
      </c>
      <c r="P175" s="66">
        <v>103.5</v>
      </c>
      <c r="Q175" s="45"/>
      <c r="R175" s="34">
        <v>198</v>
      </c>
      <c r="Z175">
        <v>10.6</v>
      </c>
      <c r="AA175">
        <v>28</v>
      </c>
      <c r="AG175" s="36"/>
      <c r="AH175" s="34">
        <v>28</v>
      </c>
      <c r="AJ175">
        <v>3.72</v>
      </c>
      <c r="AK175">
        <v>31</v>
      </c>
      <c r="AM175">
        <v>6.65</v>
      </c>
      <c r="AN175">
        <v>170</v>
      </c>
      <c r="AS175" s="36"/>
      <c r="AT175" s="34">
        <v>28</v>
      </c>
      <c r="BA175" s="385"/>
      <c r="BE175" s="266">
        <f t="shared" si="4"/>
        <v>0</v>
      </c>
      <c r="BF175" s="380">
        <v>200</v>
      </c>
    </row>
    <row r="176" spans="1:58" ht="15.75">
      <c r="A176" s="34">
        <v>27</v>
      </c>
      <c r="B176" s="35">
        <v>10.050000000000001</v>
      </c>
      <c r="C176" s="35">
        <v>9.8000000000000007</v>
      </c>
      <c r="D176" s="40">
        <v>1.8359953703703704E-3</v>
      </c>
      <c r="E176" s="34">
        <v>174</v>
      </c>
      <c r="F176" s="35">
        <v>1.1200000000000001</v>
      </c>
      <c r="G176" s="35">
        <v>3.64</v>
      </c>
      <c r="H176" s="35">
        <v>31</v>
      </c>
      <c r="I176" s="34">
        <v>27</v>
      </c>
      <c r="K176" s="45">
        <v>2.7658564814814816E-3</v>
      </c>
      <c r="L176" s="17">
        <f t="shared" si="5"/>
        <v>2.7520833333333329E-3</v>
      </c>
      <c r="M176" s="34">
        <v>27</v>
      </c>
      <c r="N176">
        <v>3.64</v>
      </c>
      <c r="O176">
        <v>27</v>
      </c>
      <c r="P176" s="67">
        <v>104</v>
      </c>
      <c r="Q176" s="54"/>
      <c r="R176" s="43">
        <v>200</v>
      </c>
      <c r="AA176">
        <v>27</v>
      </c>
      <c r="AG176" s="35">
        <v>9.8000000000000007</v>
      </c>
      <c r="AH176" s="34">
        <v>27</v>
      </c>
      <c r="AJ176">
        <v>3.7</v>
      </c>
      <c r="AK176">
        <v>30</v>
      </c>
      <c r="AM176">
        <v>6.66</v>
      </c>
      <c r="AN176">
        <v>171</v>
      </c>
      <c r="AS176" s="35">
        <v>9.8000000000000007</v>
      </c>
      <c r="AT176" s="34">
        <v>27</v>
      </c>
    </row>
    <row r="177" spans="1:46" ht="15.75">
      <c r="A177" s="34">
        <v>26</v>
      </c>
      <c r="B177" s="35">
        <v>10.1</v>
      </c>
      <c r="C177" s="35"/>
      <c r="D177" s="40">
        <v>1.8337962962962963E-3</v>
      </c>
      <c r="E177" s="34">
        <v>175</v>
      </c>
      <c r="F177" s="35">
        <v>1.1100000000000001</v>
      </c>
      <c r="G177" s="35">
        <v>3.62</v>
      </c>
      <c r="H177" s="35">
        <v>30.5</v>
      </c>
      <c r="I177" s="34">
        <v>26</v>
      </c>
      <c r="K177" s="45">
        <v>2.7797453703703704E-3</v>
      </c>
      <c r="L177" s="17">
        <f t="shared" si="5"/>
        <v>2.7659722222222222E-3</v>
      </c>
      <c r="M177" s="34">
        <v>26</v>
      </c>
      <c r="N177">
        <v>3.62</v>
      </c>
      <c r="O177">
        <v>26</v>
      </c>
      <c r="AA177">
        <v>26</v>
      </c>
      <c r="AG177" s="35"/>
      <c r="AH177" s="34">
        <v>26</v>
      </c>
      <c r="AJ177">
        <v>3.68</v>
      </c>
      <c r="AK177">
        <v>29</v>
      </c>
      <c r="AM177">
        <v>6.68</v>
      </c>
      <c r="AN177">
        <v>172</v>
      </c>
      <c r="AS177" s="35"/>
      <c r="AT177" s="34">
        <v>26</v>
      </c>
    </row>
    <row r="178" spans="1:46" ht="15.75">
      <c r="A178" s="34">
        <v>25</v>
      </c>
      <c r="B178" s="35">
        <v>10.15</v>
      </c>
      <c r="C178" s="35">
        <v>9.9</v>
      </c>
      <c r="D178" s="40">
        <v>1.8315972222222223E-3</v>
      </c>
      <c r="E178" s="34">
        <v>176</v>
      </c>
      <c r="F178" s="35">
        <v>1.1000000000000001</v>
      </c>
      <c r="G178" s="35">
        <v>3.6</v>
      </c>
      <c r="H178" s="35">
        <v>30</v>
      </c>
      <c r="I178" s="34">
        <v>25</v>
      </c>
      <c r="K178" s="45">
        <v>2.7936342592592596E-3</v>
      </c>
      <c r="L178" s="17">
        <f t="shared" si="5"/>
        <v>2.779861111111111E-3</v>
      </c>
      <c r="M178" s="34">
        <v>25</v>
      </c>
      <c r="N178">
        <v>3.6</v>
      </c>
      <c r="O178">
        <v>25</v>
      </c>
      <c r="Z178">
        <v>10.7</v>
      </c>
      <c r="AA178">
        <v>25</v>
      </c>
      <c r="AG178" s="35">
        <v>9.9</v>
      </c>
      <c r="AH178" s="34">
        <v>25</v>
      </c>
      <c r="AJ178">
        <v>3.66</v>
      </c>
      <c r="AK178">
        <v>28</v>
      </c>
      <c r="AM178">
        <v>6.69</v>
      </c>
      <c r="AN178">
        <v>173</v>
      </c>
      <c r="AS178" s="35">
        <v>9.9</v>
      </c>
      <c r="AT178" s="34">
        <v>25</v>
      </c>
    </row>
    <row r="179" spans="1:46" ht="15.75">
      <c r="A179" s="34">
        <v>24</v>
      </c>
      <c r="B179" s="35">
        <v>10.199999999999999</v>
      </c>
      <c r="C179" s="35"/>
      <c r="D179" s="40">
        <v>1.827199074074074E-3</v>
      </c>
      <c r="E179" s="34">
        <v>177</v>
      </c>
      <c r="F179" s="35"/>
      <c r="G179" s="35">
        <v>3.57</v>
      </c>
      <c r="H179" s="35">
        <v>29.5</v>
      </c>
      <c r="I179" s="34">
        <v>24</v>
      </c>
      <c r="K179" s="45">
        <v>2.807523148148148E-3</v>
      </c>
      <c r="L179" s="17">
        <f t="shared" si="5"/>
        <v>2.7937500000000002E-3</v>
      </c>
      <c r="M179" s="34">
        <v>24</v>
      </c>
      <c r="N179">
        <v>3.57</v>
      </c>
      <c r="O179">
        <v>24</v>
      </c>
      <c r="AA179">
        <v>24</v>
      </c>
      <c r="AG179" s="35"/>
      <c r="AH179" s="34">
        <v>24</v>
      </c>
      <c r="AJ179">
        <v>3.64</v>
      </c>
      <c r="AK179">
        <v>27</v>
      </c>
      <c r="AM179">
        <v>6.71</v>
      </c>
      <c r="AN179">
        <v>174</v>
      </c>
      <c r="AS179" s="35"/>
      <c r="AT179" s="34">
        <v>24</v>
      </c>
    </row>
    <row r="180" spans="1:46" ht="15.75">
      <c r="A180" s="34">
        <v>23</v>
      </c>
      <c r="B180" s="35">
        <v>10.25</v>
      </c>
      <c r="C180" s="35">
        <v>10</v>
      </c>
      <c r="D180" s="40">
        <v>1.825E-3</v>
      </c>
      <c r="E180" s="34">
        <v>178</v>
      </c>
      <c r="F180" s="35">
        <v>1.0900000000000001</v>
      </c>
      <c r="G180" s="35">
        <v>3.53</v>
      </c>
      <c r="H180" s="35">
        <v>29</v>
      </c>
      <c r="I180" s="34">
        <v>23</v>
      </c>
      <c r="K180" s="45">
        <v>2.8214120370370372E-3</v>
      </c>
      <c r="L180" s="17">
        <f t="shared" si="5"/>
        <v>2.8076388888888886E-3</v>
      </c>
      <c r="M180" s="34">
        <v>23</v>
      </c>
      <c r="N180">
        <v>3.53</v>
      </c>
      <c r="O180">
        <v>23</v>
      </c>
      <c r="Z180">
        <v>10.8</v>
      </c>
      <c r="AA180">
        <v>23</v>
      </c>
      <c r="AG180" s="35">
        <v>10</v>
      </c>
      <c r="AH180" s="34">
        <v>23</v>
      </c>
      <c r="AJ180">
        <v>3.62</v>
      </c>
      <c r="AK180">
        <v>26</v>
      </c>
      <c r="AM180">
        <v>6.73</v>
      </c>
      <c r="AN180">
        <v>175</v>
      </c>
      <c r="AS180" s="35">
        <v>10</v>
      </c>
      <c r="AT180" s="34">
        <v>23</v>
      </c>
    </row>
    <row r="181" spans="1:46" ht="15.75">
      <c r="A181" s="34">
        <v>22</v>
      </c>
      <c r="B181" s="35">
        <v>10.3</v>
      </c>
      <c r="C181" s="35"/>
      <c r="D181" s="40">
        <v>1.8228009259259258E-3</v>
      </c>
      <c r="E181" s="34">
        <v>179</v>
      </c>
      <c r="F181" s="35">
        <v>1.08</v>
      </c>
      <c r="G181" s="35">
        <v>3.49</v>
      </c>
      <c r="H181" s="35">
        <v>28.5</v>
      </c>
      <c r="I181" s="34">
        <v>22</v>
      </c>
      <c r="K181" s="45">
        <v>2.8353009259259256E-3</v>
      </c>
      <c r="L181" s="17">
        <f t="shared" si="5"/>
        <v>2.8215277777777778E-3</v>
      </c>
      <c r="M181" s="34">
        <v>22</v>
      </c>
      <c r="N181">
        <v>3.49</v>
      </c>
      <c r="O181">
        <v>22</v>
      </c>
      <c r="AA181">
        <v>22</v>
      </c>
      <c r="AG181" s="35"/>
      <c r="AH181" s="34">
        <v>22</v>
      </c>
      <c r="AJ181">
        <v>3.6</v>
      </c>
      <c r="AK181">
        <v>25</v>
      </c>
      <c r="AM181">
        <v>6.74</v>
      </c>
      <c r="AN181">
        <v>176</v>
      </c>
      <c r="AS181" s="35"/>
      <c r="AT181" s="34">
        <v>22</v>
      </c>
    </row>
    <row r="182" spans="1:46" ht="15.75">
      <c r="A182" s="34">
        <v>21</v>
      </c>
      <c r="B182" s="35">
        <v>10.35</v>
      </c>
      <c r="C182" s="35">
        <v>10.1</v>
      </c>
      <c r="D182" s="40">
        <v>1.8206018518518519E-3</v>
      </c>
      <c r="E182" s="34">
        <v>180</v>
      </c>
      <c r="F182" s="35">
        <v>1.07</v>
      </c>
      <c r="G182" s="35">
        <v>3.45</v>
      </c>
      <c r="H182" s="35">
        <v>28</v>
      </c>
      <c r="I182" s="34">
        <v>21</v>
      </c>
      <c r="K182" s="45">
        <v>2.8376157407407408E-3</v>
      </c>
      <c r="L182" s="17">
        <f t="shared" si="5"/>
        <v>2.8354166666666662E-3</v>
      </c>
      <c r="M182" s="34">
        <v>21</v>
      </c>
      <c r="N182">
        <v>3.45</v>
      </c>
      <c r="O182">
        <v>21</v>
      </c>
      <c r="Z182">
        <v>10.9</v>
      </c>
      <c r="AA182">
        <v>21</v>
      </c>
      <c r="AG182" s="35">
        <v>10.1</v>
      </c>
      <c r="AH182" s="34">
        <v>21</v>
      </c>
      <c r="AJ182">
        <v>3.57</v>
      </c>
      <c r="AK182">
        <v>24</v>
      </c>
      <c r="AM182">
        <v>6.76</v>
      </c>
      <c r="AN182">
        <v>177</v>
      </c>
      <c r="AS182" s="35">
        <v>10.1</v>
      </c>
      <c r="AT182" s="34">
        <v>21</v>
      </c>
    </row>
    <row r="183" spans="1:46" ht="15.75">
      <c r="A183" s="34">
        <v>20</v>
      </c>
      <c r="B183" s="35">
        <v>10.4</v>
      </c>
      <c r="C183" s="35"/>
      <c r="D183" s="40">
        <v>1.8177083333333333E-3</v>
      </c>
      <c r="E183" s="34">
        <v>181</v>
      </c>
      <c r="F183" s="35"/>
      <c r="G183" s="35">
        <v>3.41</v>
      </c>
      <c r="H183" s="35">
        <v>27.5</v>
      </c>
      <c r="I183" s="34">
        <v>20</v>
      </c>
      <c r="K183" s="45">
        <v>2.8515046296296296E-3</v>
      </c>
      <c r="L183" s="17">
        <f t="shared" si="5"/>
        <v>2.8377314814814814E-3</v>
      </c>
      <c r="M183" s="34">
        <v>20</v>
      </c>
      <c r="N183">
        <v>3.41</v>
      </c>
      <c r="O183">
        <v>20</v>
      </c>
      <c r="AA183">
        <v>20</v>
      </c>
      <c r="AG183" s="35"/>
      <c r="AH183" s="34">
        <v>20</v>
      </c>
      <c r="AJ183">
        <v>3.53</v>
      </c>
      <c r="AK183">
        <v>23</v>
      </c>
      <c r="AM183">
        <v>6.78</v>
      </c>
      <c r="AN183">
        <v>178</v>
      </c>
      <c r="AS183" s="35"/>
      <c r="AT183" s="34">
        <v>20</v>
      </c>
    </row>
    <row r="184" spans="1:46" ht="15.75">
      <c r="A184" s="34">
        <v>19</v>
      </c>
      <c r="B184" s="35">
        <v>10.45</v>
      </c>
      <c r="C184" s="35">
        <v>10.199999999999999</v>
      </c>
      <c r="D184" s="40">
        <v>1.8148148148148149E-3</v>
      </c>
      <c r="E184" s="34">
        <v>182</v>
      </c>
      <c r="F184" s="35">
        <v>1.06</v>
      </c>
      <c r="G184" s="35">
        <v>3.37</v>
      </c>
      <c r="H184" s="35">
        <v>27</v>
      </c>
      <c r="I184" s="34">
        <v>19</v>
      </c>
      <c r="K184" s="45">
        <v>2.8653935185185184E-3</v>
      </c>
      <c r="L184" s="17">
        <f t="shared" si="5"/>
        <v>2.8516203703703702E-3</v>
      </c>
      <c r="M184" s="34">
        <v>19</v>
      </c>
      <c r="N184">
        <v>3.37</v>
      </c>
      <c r="O184">
        <v>19</v>
      </c>
      <c r="Z184">
        <v>11</v>
      </c>
      <c r="AA184">
        <v>19</v>
      </c>
      <c r="AG184" s="35">
        <v>10.199999999999999</v>
      </c>
      <c r="AH184" s="34">
        <v>19</v>
      </c>
      <c r="AJ184">
        <v>3.49</v>
      </c>
      <c r="AK184">
        <v>22</v>
      </c>
      <c r="AM184">
        <v>6.79</v>
      </c>
      <c r="AN184">
        <v>179</v>
      </c>
      <c r="AS184" s="35">
        <v>10.199999999999999</v>
      </c>
      <c r="AT184" s="34">
        <v>19</v>
      </c>
    </row>
    <row r="185" spans="1:46" ht="15.75">
      <c r="A185" s="34">
        <v>18</v>
      </c>
      <c r="B185" s="35">
        <v>10.5</v>
      </c>
      <c r="C185" s="35"/>
      <c r="D185" s="40">
        <v>1.8119212962962965E-3</v>
      </c>
      <c r="E185" s="34">
        <v>183</v>
      </c>
      <c r="F185" s="35">
        <v>1.05</v>
      </c>
      <c r="G185" s="35">
        <v>3.33</v>
      </c>
      <c r="H185" s="35">
        <v>26.5</v>
      </c>
      <c r="I185" s="34">
        <v>18</v>
      </c>
      <c r="K185" s="45">
        <v>2.8792824074074072E-3</v>
      </c>
      <c r="L185" s="17">
        <f t="shared" si="5"/>
        <v>2.8655092592592591E-3</v>
      </c>
      <c r="M185" s="34">
        <v>18</v>
      </c>
      <c r="N185">
        <v>3.33</v>
      </c>
      <c r="O185">
        <v>18</v>
      </c>
      <c r="Z185">
        <v>11.1</v>
      </c>
      <c r="AA185">
        <v>18</v>
      </c>
      <c r="AG185" s="35"/>
      <c r="AH185" s="34">
        <v>18</v>
      </c>
      <c r="AJ185">
        <v>3.45</v>
      </c>
      <c r="AK185">
        <v>21</v>
      </c>
      <c r="AM185">
        <v>6.81</v>
      </c>
      <c r="AN185">
        <v>180</v>
      </c>
      <c r="AS185" s="35"/>
      <c r="AT185" s="34">
        <v>18</v>
      </c>
    </row>
    <row r="186" spans="1:46" ht="15.75">
      <c r="A186" s="34">
        <v>17</v>
      </c>
      <c r="B186" s="35">
        <v>10.55</v>
      </c>
      <c r="C186" s="35">
        <v>10.3</v>
      </c>
      <c r="D186" s="40">
        <v>1.8090277777777777E-3</v>
      </c>
      <c r="E186" s="34">
        <v>184</v>
      </c>
      <c r="F186" s="35">
        <v>1.04</v>
      </c>
      <c r="G186" s="35">
        <v>3.29</v>
      </c>
      <c r="H186" s="35">
        <v>26</v>
      </c>
      <c r="I186" s="34">
        <v>17</v>
      </c>
      <c r="K186" s="45">
        <v>2.8981481481481484E-3</v>
      </c>
      <c r="L186" s="17">
        <f t="shared" si="5"/>
        <v>2.8793981481481479E-3</v>
      </c>
      <c r="M186" s="34">
        <v>17</v>
      </c>
      <c r="N186">
        <v>3.29</v>
      </c>
      <c r="O186">
        <v>17</v>
      </c>
      <c r="AA186">
        <v>17</v>
      </c>
      <c r="AG186" s="35">
        <v>10.3</v>
      </c>
      <c r="AH186" s="34">
        <v>17</v>
      </c>
      <c r="AJ186">
        <v>3.41</v>
      </c>
      <c r="AK186">
        <v>20</v>
      </c>
      <c r="AM186">
        <v>6.82</v>
      </c>
      <c r="AN186">
        <v>181</v>
      </c>
      <c r="AS186" s="35">
        <v>10.3</v>
      </c>
      <c r="AT186" s="34">
        <v>17</v>
      </c>
    </row>
    <row r="187" spans="1:46" ht="15.75">
      <c r="A187" s="34">
        <v>16</v>
      </c>
      <c r="B187" s="35">
        <v>10.6</v>
      </c>
      <c r="C187" s="35"/>
      <c r="D187" s="40">
        <v>1.8061342592592591E-3</v>
      </c>
      <c r="E187" s="34">
        <v>185</v>
      </c>
      <c r="F187" s="35"/>
      <c r="G187" s="35">
        <v>3.25</v>
      </c>
      <c r="H187" s="35">
        <v>25.5</v>
      </c>
      <c r="I187" s="34">
        <v>16</v>
      </c>
      <c r="K187" s="45">
        <v>2.9189814814814812E-3</v>
      </c>
      <c r="L187" s="17">
        <f t="shared" si="5"/>
        <v>2.898263888888889E-3</v>
      </c>
      <c r="M187" s="34">
        <v>16</v>
      </c>
      <c r="N187">
        <v>3.25</v>
      </c>
      <c r="O187">
        <v>16</v>
      </c>
      <c r="Z187">
        <v>11.2</v>
      </c>
      <c r="AA187">
        <v>16</v>
      </c>
      <c r="AG187" s="35"/>
      <c r="AH187" s="34">
        <v>16</v>
      </c>
      <c r="AJ187">
        <v>3.37</v>
      </c>
      <c r="AK187">
        <v>19</v>
      </c>
      <c r="AM187">
        <v>6.84</v>
      </c>
      <c r="AN187">
        <v>182</v>
      </c>
      <c r="AS187" s="35"/>
      <c r="AT187" s="34">
        <v>16</v>
      </c>
    </row>
    <row r="188" spans="1:46" ht="15.75">
      <c r="A188" s="34">
        <v>15</v>
      </c>
      <c r="B188" s="35">
        <v>10.65</v>
      </c>
      <c r="C188" s="35">
        <v>10.4</v>
      </c>
      <c r="D188" s="40">
        <v>1.8032407407407407E-3</v>
      </c>
      <c r="E188" s="34">
        <v>186</v>
      </c>
      <c r="F188" s="35">
        <v>1.03</v>
      </c>
      <c r="G188" s="35">
        <v>3.21</v>
      </c>
      <c r="H188" s="35">
        <v>25</v>
      </c>
      <c r="I188" s="34">
        <v>15</v>
      </c>
      <c r="K188" s="45">
        <v>2.9398148148148148E-3</v>
      </c>
      <c r="L188" s="17">
        <f t="shared" si="5"/>
        <v>2.9190972222222218E-3</v>
      </c>
      <c r="M188" s="34">
        <v>15</v>
      </c>
      <c r="N188">
        <v>3.21</v>
      </c>
      <c r="O188">
        <v>15</v>
      </c>
      <c r="AA188">
        <v>15</v>
      </c>
      <c r="AG188" s="35">
        <v>10.4</v>
      </c>
      <c r="AH188" s="34">
        <v>15</v>
      </c>
      <c r="AJ188">
        <v>3.33</v>
      </c>
      <c r="AK188">
        <v>18</v>
      </c>
      <c r="AM188">
        <v>6.86</v>
      </c>
      <c r="AN188">
        <v>183</v>
      </c>
      <c r="AS188" s="35">
        <v>10.4</v>
      </c>
      <c r="AT188" s="34">
        <v>15</v>
      </c>
    </row>
    <row r="189" spans="1:46" ht="15.75">
      <c r="A189" s="34">
        <v>14</v>
      </c>
      <c r="B189" s="35">
        <v>10.7</v>
      </c>
      <c r="C189" s="35"/>
      <c r="D189" s="40">
        <v>1.8003472222222221E-3</v>
      </c>
      <c r="E189" s="34">
        <v>187</v>
      </c>
      <c r="F189" s="35">
        <v>1.02</v>
      </c>
      <c r="G189" s="35">
        <v>3.17</v>
      </c>
      <c r="H189" s="35">
        <v>24.5</v>
      </c>
      <c r="I189" s="34">
        <v>14</v>
      </c>
      <c r="K189" s="45">
        <v>2.9606481481481484E-3</v>
      </c>
      <c r="L189" s="17">
        <f t="shared" si="5"/>
        <v>2.9399305555555554E-3</v>
      </c>
      <c r="M189" s="34">
        <v>14</v>
      </c>
      <c r="N189">
        <v>3.17</v>
      </c>
      <c r="O189">
        <v>14</v>
      </c>
      <c r="Z189">
        <v>11.3</v>
      </c>
      <c r="AA189">
        <v>14</v>
      </c>
      <c r="AG189" s="35"/>
      <c r="AH189" s="34">
        <v>14</v>
      </c>
      <c r="AJ189">
        <v>3.29</v>
      </c>
      <c r="AK189">
        <v>17</v>
      </c>
      <c r="AM189">
        <v>6.87</v>
      </c>
      <c r="AN189">
        <v>184</v>
      </c>
      <c r="AS189" s="35"/>
      <c r="AT189" s="34">
        <v>14</v>
      </c>
    </row>
    <row r="190" spans="1:46" ht="15.75">
      <c r="A190" s="34">
        <v>13</v>
      </c>
      <c r="B190" s="35">
        <v>10.75</v>
      </c>
      <c r="C190" s="35">
        <v>10.5</v>
      </c>
      <c r="D190" s="40">
        <v>1.7974537037037037E-3</v>
      </c>
      <c r="E190" s="34">
        <v>188</v>
      </c>
      <c r="F190" s="35">
        <v>1.01</v>
      </c>
      <c r="G190" s="35">
        <v>3.12</v>
      </c>
      <c r="H190" s="35">
        <v>24</v>
      </c>
      <c r="I190" s="34">
        <v>13</v>
      </c>
      <c r="K190" s="45">
        <v>2.9814814814814812E-3</v>
      </c>
      <c r="L190" s="17">
        <f t="shared" si="5"/>
        <v>2.9607638888888891E-3</v>
      </c>
      <c r="M190" s="34">
        <v>13</v>
      </c>
      <c r="N190">
        <v>3.12</v>
      </c>
      <c r="O190">
        <v>13</v>
      </c>
      <c r="Z190">
        <v>11.4</v>
      </c>
      <c r="AA190">
        <v>13</v>
      </c>
      <c r="AG190" s="35">
        <v>10.5</v>
      </c>
      <c r="AH190" s="34">
        <v>13</v>
      </c>
      <c r="AJ190">
        <v>3.25</v>
      </c>
      <c r="AK190">
        <v>16</v>
      </c>
      <c r="AM190">
        <v>6.89</v>
      </c>
      <c r="AN190">
        <v>185</v>
      </c>
      <c r="AS190" s="35">
        <v>10.5</v>
      </c>
      <c r="AT190" s="34">
        <v>13</v>
      </c>
    </row>
    <row r="191" spans="1:46" ht="15.75">
      <c r="A191" s="34">
        <v>12</v>
      </c>
      <c r="B191" s="35">
        <v>10.8</v>
      </c>
      <c r="C191" s="35"/>
      <c r="D191" s="40">
        <v>1.7945601851851853E-3</v>
      </c>
      <c r="E191" s="34">
        <v>189</v>
      </c>
      <c r="F191" s="35">
        <v>1</v>
      </c>
      <c r="G191" s="35">
        <v>3.07</v>
      </c>
      <c r="H191" s="35">
        <v>23.5</v>
      </c>
      <c r="I191" s="34">
        <v>12</v>
      </c>
      <c r="K191" s="45">
        <v>3.0023148148148149E-3</v>
      </c>
      <c r="L191" s="17">
        <f t="shared" si="5"/>
        <v>2.9815972222222219E-3</v>
      </c>
      <c r="M191" s="34">
        <v>12</v>
      </c>
      <c r="N191">
        <v>3.07</v>
      </c>
      <c r="O191">
        <v>12</v>
      </c>
      <c r="Z191">
        <v>11.5</v>
      </c>
      <c r="AA191">
        <v>12</v>
      </c>
      <c r="AG191" s="35"/>
      <c r="AH191" s="34">
        <v>12</v>
      </c>
      <c r="AJ191">
        <v>3.21</v>
      </c>
      <c r="AK191">
        <v>15</v>
      </c>
      <c r="AM191">
        <v>6.9</v>
      </c>
      <c r="AN191">
        <v>186</v>
      </c>
      <c r="AS191" s="35"/>
      <c r="AT191" s="34">
        <v>12</v>
      </c>
    </row>
    <row r="192" spans="1:46" ht="15.75">
      <c r="A192" s="34">
        <v>11</v>
      </c>
      <c r="B192" s="35">
        <v>10.85</v>
      </c>
      <c r="C192" s="35">
        <v>10.6</v>
      </c>
      <c r="D192" s="40">
        <v>1.7916666666666669E-3</v>
      </c>
      <c r="E192" s="34">
        <v>190</v>
      </c>
      <c r="F192" s="35">
        <v>0.99</v>
      </c>
      <c r="G192" s="35">
        <v>3.02</v>
      </c>
      <c r="H192" s="35">
        <v>23</v>
      </c>
      <c r="I192" s="34">
        <v>11</v>
      </c>
      <c r="K192" s="45">
        <v>3.0231481481481481E-3</v>
      </c>
      <c r="L192" s="17">
        <f t="shared" si="5"/>
        <v>3.0024305555555555E-3</v>
      </c>
      <c r="M192" s="34">
        <v>11</v>
      </c>
      <c r="N192">
        <v>3.02</v>
      </c>
      <c r="O192">
        <v>11</v>
      </c>
      <c r="Z192">
        <v>11.6</v>
      </c>
      <c r="AA192">
        <v>11</v>
      </c>
      <c r="AG192" s="35">
        <v>10.6</v>
      </c>
      <c r="AH192" s="34">
        <v>11</v>
      </c>
      <c r="AJ192">
        <v>3.17</v>
      </c>
      <c r="AK192">
        <v>14</v>
      </c>
      <c r="AM192">
        <v>6.92</v>
      </c>
      <c r="AN192">
        <v>187</v>
      </c>
      <c r="AS192" s="35">
        <v>10.6</v>
      </c>
      <c r="AT192" s="34">
        <v>11</v>
      </c>
    </row>
    <row r="193" spans="1:46" ht="15.75">
      <c r="A193" s="34">
        <v>10</v>
      </c>
      <c r="B193" s="35">
        <v>10.9</v>
      </c>
      <c r="C193" s="35"/>
      <c r="D193" s="40">
        <v>1.7887731481481481E-3</v>
      </c>
      <c r="E193" s="34">
        <v>191</v>
      </c>
      <c r="F193" s="35">
        <v>0.98</v>
      </c>
      <c r="G193" s="35">
        <v>2.97</v>
      </c>
      <c r="H193" s="35">
        <v>22.5</v>
      </c>
      <c r="I193" s="34">
        <v>10</v>
      </c>
      <c r="K193" s="45">
        <v>3.0439814814814821E-3</v>
      </c>
      <c r="L193" s="17">
        <f t="shared" si="5"/>
        <v>3.0232638888888887E-3</v>
      </c>
      <c r="M193" s="34">
        <v>10</v>
      </c>
      <c r="N193">
        <v>2.97</v>
      </c>
      <c r="O193">
        <v>10</v>
      </c>
      <c r="Z193">
        <v>11.7</v>
      </c>
      <c r="AA193">
        <v>10</v>
      </c>
      <c r="AG193" s="35"/>
      <c r="AH193" s="34">
        <v>10</v>
      </c>
      <c r="AJ193">
        <v>3.12</v>
      </c>
      <c r="AK193">
        <v>13</v>
      </c>
      <c r="AM193">
        <v>6.94</v>
      </c>
      <c r="AN193">
        <v>188</v>
      </c>
      <c r="AS193" s="35"/>
      <c r="AT193" s="34">
        <v>10</v>
      </c>
    </row>
    <row r="194" spans="1:46" ht="15.75">
      <c r="A194" s="34">
        <v>9</v>
      </c>
      <c r="B194" s="35">
        <v>10.95</v>
      </c>
      <c r="C194" s="35">
        <v>10.7</v>
      </c>
      <c r="D194" s="40">
        <v>1.7858796296296297E-3</v>
      </c>
      <c r="E194" s="34">
        <v>192</v>
      </c>
      <c r="F194" s="35">
        <v>0.97</v>
      </c>
      <c r="G194" s="35">
        <v>2.9</v>
      </c>
      <c r="H194" s="35">
        <v>22</v>
      </c>
      <c r="I194" s="34">
        <v>9</v>
      </c>
      <c r="K194" s="45">
        <v>3.0648148148148149E-3</v>
      </c>
      <c r="L194" s="17">
        <f t="shared" si="5"/>
        <v>3.0440972222222228E-3</v>
      </c>
      <c r="M194" s="34">
        <v>9</v>
      </c>
      <c r="N194">
        <v>2.9</v>
      </c>
      <c r="O194">
        <v>9</v>
      </c>
      <c r="AA194">
        <v>9</v>
      </c>
      <c r="AG194" s="35">
        <v>10.7</v>
      </c>
      <c r="AH194" s="34">
        <v>9</v>
      </c>
      <c r="AJ194">
        <v>3.07</v>
      </c>
      <c r="AK194">
        <v>12</v>
      </c>
      <c r="AM194">
        <v>6.95</v>
      </c>
      <c r="AN194">
        <v>189</v>
      </c>
      <c r="AS194" s="35">
        <v>10.7</v>
      </c>
      <c r="AT194" s="34">
        <v>9</v>
      </c>
    </row>
    <row r="195" spans="1:46" ht="15.75">
      <c r="A195" s="34">
        <v>8</v>
      </c>
      <c r="B195" s="35">
        <v>11</v>
      </c>
      <c r="C195" s="35"/>
      <c r="D195" s="40">
        <v>1.7829861111111111E-3</v>
      </c>
      <c r="E195" s="34">
        <v>193</v>
      </c>
      <c r="F195" s="35">
        <v>0.95</v>
      </c>
      <c r="G195" s="35">
        <v>2.83</v>
      </c>
      <c r="H195" s="35">
        <v>21.5</v>
      </c>
      <c r="I195" s="34">
        <v>8</v>
      </c>
      <c r="K195" s="45">
        <v>3.0856481481481481E-3</v>
      </c>
      <c r="L195" s="17">
        <f t="shared" si="5"/>
        <v>3.0649305555555556E-3</v>
      </c>
      <c r="M195" s="34">
        <v>8</v>
      </c>
      <c r="N195">
        <v>2.83</v>
      </c>
      <c r="O195">
        <v>8</v>
      </c>
      <c r="Z195">
        <v>11.8</v>
      </c>
      <c r="AA195">
        <v>8</v>
      </c>
      <c r="AG195" s="35"/>
      <c r="AH195" s="34">
        <v>8</v>
      </c>
      <c r="AJ195">
        <v>3.02</v>
      </c>
      <c r="AK195">
        <v>11</v>
      </c>
      <c r="AM195">
        <v>6.97</v>
      </c>
      <c r="AN195">
        <v>190</v>
      </c>
      <c r="AS195" s="35"/>
      <c r="AT195" s="34">
        <v>8</v>
      </c>
    </row>
    <row r="196" spans="1:46" ht="15.75">
      <c r="A196" s="34">
        <v>7</v>
      </c>
      <c r="B196" s="35">
        <v>11.05</v>
      </c>
      <c r="C196" s="35">
        <v>10.8</v>
      </c>
      <c r="D196" s="40">
        <v>1.7800925925925927E-3</v>
      </c>
      <c r="E196" s="34">
        <v>194</v>
      </c>
      <c r="F196" s="35">
        <v>0.93</v>
      </c>
      <c r="G196" s="35">
        <v>2.76</v>
      </c>
      <c r="H196" s="35">
        <v>21</v>
      </c>
      <c r="I196" s="34">
        <v>7</v>
      </c>
      <c r="K196" s="45">
        <v>3.0949074074074078E-3</v>
      </c>
      <c r="L196" s="17">
        <f t="shared" si="5"/>
        <v>3.0857638888888888E-3</v>
      </c>
      <c r="M196" s="34">
        <v>7</v>
      </c>
      <c r="N196">
        <v>2.76</v>
      </c>
      <c r="O196">
        <v>7</v>
      </c>
      <c r="Z196">
        <v>11.9</v>
      </c>
      <c r="AA196">
        <v>7</v>
      </c>
      <c r="AG196" s="35">
        <v>10.8</v>
      </c>
      <c r="AH196" s="34">
        <v>7</v>
      </c>
      <c r="AJ196">
        <v>2.97</v>
      </c>
      <c r="AK196">
        <v>10</v>
      </c>
      <c r="AM196">
        <v>6.98</v>
      </c>
      <c r="AN196">
        <v>191</v>
      </c>
      <c r="AS196" s="35">
        <v>10.8</v>
      </c>
      <c r="AT196" s="34">
        <v>7</v>
      </c>
    </row>
    <row r="197" spans="1:46" ht="15.75">
      <c r="A197" s="34">
        <v>6</v>
      </c>
      <c r="B197" s="35">
        <v>11.1</v>
      </c>
      <c r="C197" s="35"/>
      <c r="D197" s="42">
        <v>1.7771990740740741E-3</v>
      </c>
      <c r="E197" s="34">
        <v>195</v>
      </c>
      <c r="F197" s="35">
        <v>0.91</v>
      </c>
      <c r="G197" s="35">
        <v>2.68</v>
      </c>
      <c r="H197" s="35">
        <v>20.5</v>
      </c>
      <c r="I197" s="34">
        <v>6</v>
      </c>
      <c r="K197" s="46">
        <v>3.1157407407407405E-3</v>
      </c>
      <c r="L197" s="17">
        <f t="shared" ref="L197:L203" si="6">K196+L$2</f>
        <v>3.0950231481481484E-3</v>
      </c>
      <c r="M197" s="34">
        <v>6</v>
      </c>
      <c r="N197">
        <v>2.68</v>
      </c>
      <c r="O197">
        <v>6</v>
      </c>
      <c r="Z197">
        <v>12</v>
      </c>
      <c r="AA197">
        <v>6</v>
      </c>
      <c r="AG197" s="35"/>
      <c r="AH197" s="34">
        <v>6</v>
      </c>
      <c r="AJ197">
        <v>2.9</v>
      </c>
      <c r="AK197">
        <v>9</v>
      </c>
      <c r="AM197">
        <v>7</v>
      </c>
      <c r="AN197">
        <v>192</v>
      </c>
      <c r="AS197" s="35"/>
      <c r="AT197" s="34">
        <v>6</v>
      </c>
    </row>
    <row r="198" spans="1:46" ht="15.75">
      <c r="A198" s="34">
        <v>5</v>
      </c>
      <c r="B198" s="35">
        <v>11.15</v>
      </c>
      <c r="C198" s="35">
        <v>10.9</v>
      </c>
      <c r="D198" s="40">
        <v>1.7743055555555552E-3</v>
      </c>
      <c r="E198" s="34">
        <v>196</v>
      </c>
      <c r="F198" s="35">
        <v>0.89</v>
      </c>
      <c r="G198" s="35">
        <v>2.6</v>
      </c>
      <c r="H198" s="35">
        <v>20</v>
      </c>
      <c r="I198" s="34">
        <v>5</v>
      </c>
      <c r="K198" s="45">
        <v>3.1365740740740742E-3</v>
      </c>
      <c r="L198" s="17">
        <f t="shared" si="6"/>
        <v>3.1158564814814812E-3</v>
      </c>
      <c r="M198" s="34">
        <v>5</v>
      </c>
      <c r="N198">
        <v>2.6</v>
      </c>
      <c r="O198">
        <v>5</v>
      </c>
      <c r="Z198">
        <v>12.1</v>
      </c>
      <c r="AA198">
        <v>5</v>
      </c>
      <c r="AG198" s="35">
        <v>10.9</v>
      </c>
      <c r="AH198" s="34">
        <v>5</v>
      </c>
      <c r="AJ198">
        <v>2.83</v>
      </c>
      <c r="AK198">
        <v>8</v>
      </c>
      <c r="AM198">
        <v>7.01</v>
      </c>
      <c r="AN198">
        <v>193</v>
      </c>
      <c r="AS198" s="35">
        <v>10.9</v>
      </c>
      <c r="AT198" s="34">
        <v>5</v>
      </c>
    </row>
    <row r="199" spans="1:46" ht="15.75">
      <c r="A199" s="34">
        <v>4</v>
      </c>
      <c r="B199" s="35">
        <v>11.2</v>
      </c>
      <c r="C199" s="35">
        <v>11</v>
      </c>
      <c r="D199" s="40">
        <v>1.7714120370370368E-3</v>
      </c>
      <c r="E199" s="34">
        <v>197</v>
      </c>
      <c r="F199" s="35">
        <v>0.87</v>
      </c>
      <c r="G199" s="35">
        <v>2.5</v>
      </c>
      <c r="H199" s="35">
        <v>19.5</v>
      </c>
      <c r="I199" s="34">
        <v>4</v>
      </c>
      <c r="K199" s="45">
        <v>3.1574074074074074E-3</v>
      </c>
      <c r="L199" s="17">
        <f t="shared" si="6"/>
        <v>3.1366898148148148E-3</v>
      </c>
      <c r="M199" s="34">
        <v>4</v>
      </c>
      <c r="N199">
        <v>2.5</v>
      </c>
      <c r="O199">
        <v>4</v>
      </c>
      <c r="Z199">
        <v>12.2</v>
      </c>
      <c r="AA199">
        <v>4</v>
      </c>
      <c r="AG199" s="35">
        <v>11</v>
      </c>
      <c r="AH199" s="34">
        <v>4</v>
      </c>
      <c r="AJ199">
        <v>2.76</v>
      </c>
      <c r="AK199">
        <v>7</v>
      </c>
      <c r="AM199">
        <v>7.03</v>
      </c>
      <c r="AN199">
        <v>194</v>
      </c>
      <c r="AS199" s="35">
        <v>11</v>
      </c>
      <c r="AT199" s="34">
        <v>4</v>
      </c>
    </row>
    <row r="200" spans="1:46" ht="15.75">
      <c r="A200" s="34">
        <v>3</v>
      </c>
      <c r="B200" s="35">
        <v>11.3</v>
      </c>
      <c r="C200" s="35">
        <v>11.1</v>
      </c>
      <c r="D200" s="40">
        <v>1.7685185185185184E-3</v>
      </c>
      <c r="E200" s="34">
        <v>198</v>
      </c>
      <c r="F200" s="35">
        <v>0.85</v>
      </c>
      <c r="G200" s="35">
        <v>2.4</v>
      </c>
      <c r="H200" s="35">
        <v>19</v>
      </c>
      <c r="I200" s="34">
        <v>3</v>
      </c>
      <c r="K200" s="45">
        <v>3.1782407407407402E-3</v>
      </c>
      <c r="L200" s="17">
        <f t="shared" si="6"/>
        <v>3.157523148148148E-3</v>
      </c>
      <c r="M200" s="34">
        <v>3</v>
      </c>
      <c r="N200">
        <v>2.4</v>
      </c>
      <c r="O200">
        <v>3</v>
      </c>
      <c r="Z200">
        <v>12.3</v>
      </c>
      <c r="AA200">
        <v>3</v>
      </c>
      <c r="AG200" s="35">
        <v>11.1</v>
      </c>
      <c r="AH200" s="34">
        <v>3</v>
      </c>
      <c r="AJ200">
        <v>2.68</v>
      </c>
      <c r="AK200">
        <v>6</v>
      </c>
      <c r="AM200">
        <v>7.05</v>
      </c>
      <c r="AN200">
        <v>195</v>
      </c>
      <c r="AS200" s="35">
        <v>11.1</v>
      </c>
      <c r="AT200" s="34">
        <v>3</v>
      </c>
    </row>
    <row r="201" spans="1:46" ht="15.75">
      <c r="A201" s="34">
        <v>2</v>
      </c>
      <c r="B201" s="35">
        <v>11.45</v>
      </c>
      <c r="C201" s="35">
        <v>11.2</v>
      </c>
      <c r="D201" s="40">
        <v>1.7667824074074072E-3</v>
      </c>
      <c r="E201" s="34">
        <v>199</v>
      </c>
      <c r="F201" s="35">
        <v>0.83</v>
      </c>
      <c r="G201" s="35">
        <v>2.25</v>
      </c>
      <c r="H201" s="35">
        <v>18.5</v>
      </c>
      <c r="I201" s="34">
        <v>2</v>
      </c>
      <c r="K201" s="45">
        <v>3.1990740740740742E-3</v>
      </c>
      <c r="L201" s="17">
        <f t="shared" si="6"/>
        <v>3.1783564814814808E-3</v>
      </c>
      <c r="M201" s="34">
        <v>2</v>
      </c>
      <c r="N201">
        <v>2.25</v>
      </c>
      <c r="O201">
        <v>2</v>
      </c>
      <c r="Z201">
        <v>12.4</v>
      </c>
      <c r="AA201">
        <v>2</v>
      </c>
      <c r="AG201" s="35">
        <v>11.2</v>
      </c>
      <c r="AH201" s="34">
        <v>2</v>
      </c>
      <c r="AJ201">
        <v>2.6</v>
      </c>
      <c r="AK201">
        <v>5</v>
      </c>
      <c r="AM201">
        <v>7.06</v>
      </c>
      <c r="AN201">
        <v>196</v>
      </c>
      <c r="AS201" s="35">
        <v>11.2</v>
      </c>
      <c r="AT201" s="34">
        <v>2</v>
      </c>
    </row>
    <row r="202" spans="1:46" ht="15.75">
      <c r="A202" s="34">
        <v>1</v>
      </c>
      <c r="B202" s="35">
        <v>11.6</v>
      </c>
      <c r="C202" s="35">
        <v>11.4</v>
      </c>
      <c r="D202" s="40">
        <v>1.7627314814814814E-3</v>
      </c>
      <c r="E202" s="34">
        <v>200</v>
      </c>
      <c r="F202" s="35">
        <v>0.8</v>
      </c>
      <c r="G202" s="35">
        <v>2.1</v>
      </c>
      <c r="H202" s="35">
        <v>18</v>
      </c>
      <c r="I202" s="34">
        <v>1</v>
      </c>
      <c r="K202" s="45">
        <v>3.2199074074074074E-3</v>
      </c>
      <c r="L202" s="17">
        <f t="shared" si="6"/>
        <v>3.1991898148148149E-3</v>
      </c>
      <c r="M202" s="34">
        <v>1</v>
      </c>
      <c r="N202">
        <v>2.1</v>
      </c>
      <c r="O202">
        <v>1</v>
      </c>
      <c r="Z202">
        <v>12.5</v>
      </c>
      <c r="AA202">
        <v>1</v>
      </c>
      <c r="AG202" s="35">
        <v>11.4</v>
      </c>
      <c r="AH202" s="34">
        <v>1</v>
      </c>
      <c r="AJ202">
        <v>2.5</v>
      </c>
      <c r="AK202">
        <v>4</v>
      </c>
      <c r="AM202">
        <v>7.08</v>
      </c>
      <c r="AN202">
        <v>197</v>
      </c>
      <c r="AS202" s="35">
        <v>11.4</v>
      </c>
      <c r="AT202" s="34">
        <v>1</v>
      </c>
    </row>
    <row r="203" spans="1:46" ht="15">
      <c r="K203" s="44">
        <v>3.2210648148148151E-3</v>
      </c>
      <c r="L203" s="17">
        <f t="shared" si="6"/>
        <v>3.2200231481481481E-3</v>
      </c>
      <c r="M203" s="43">
        <v>0</v>
      </c>
      <c r="AJ203">
        <v>2.4</v>
      </c>
      <c r="AK203">
        <v>3</v>
      </c>
      <c r="AM203">
        <v>7.09</v>
      </c>
      <c r="AN203">
        <v>198</v>
      </c>
    </row>
    <row r="204" spans="1:46">
      <c r="AJ204">
        <v>2.25</v>
      </c>
      <c r="AK204">
        <v>2</v>
      </c>
      <c r="AM204">
        <v>7.11</v>
      </c>
      <c r="AN204">
        <v>199</v>
      </c>
    </row>
    <row r="205" spans="1:46">
      <c r="AJ205">
        <v>2.1</v>
      </c>
      <c r="AK205">
        <v>1</v>
      </c>
      <c r="AM205">
        <v>7.12</v>
      </c>
      <c r="AN205">
        <v>200</v>
      </c>
    </row>
    <row r="209" spans="1:46" ht="12.75" customHeight="1"/>
    <row r="210" spans="1:46" ht="15">
      <c r="A210" s="439" t="s">
        <v>4</v>
      </c>
      <c r="B210" s="439" t="s">
        <v>27</v>
      </c>
      <c r="C210" s="439" t="s">
        <v>27</v>
      </c>
      <c r="D210" s="439" t="s">
        <v>0</v>
      </c>
      <c r="E210" s="439" t="s">
        <v>1</v>
      </c>
      <c r="F210" s="439" t="s">
        <v>36</v>
      </c>
      <c r="G210" s="439" t="s">
        <v>3</v>
      </c>
      <c r="H210" s="439" t="s">
        <v>4</v>
      </c>
      <c r="I210" s="439" t="s">
        <v>5</v>
      </c>
      <c r="J210" s="439" t="s">
        <v>27</v>
      </c>
      <c r="L210"/>
      <c r="O210" s="441" t="s">
        <v>36</v>
      </c>
      <c r="P210" s="68"/>
      <c r="Q210" s="439" t="s">
        <v>27</v>
      </c>
      <c r="R210" s="439" t="s">
        <v>3</v>
      </c>
      <c r="S210" s="439" t="s">
        <v>27</v>
      </c>
      <c r="T210" s="55"/>
      <c r="V210" s="439" t="s">
        <v>4</v>
      </c>
      <c r="W210" s="439" t="s">
        <v>5</v>
      </c>
      <c r="X210" s="443" t="s">
        <v>27</v>
      </c>
      <c r="AF210" t="s">
        <v>27</v>
      </c>
      <c r="AG210" s="311" t="s">
        <v>27</v>
      </c>
      <c r="AH210" t="s">
        <v>1</v>
      </c>
      <c r="AI210" t="s">
        <v>36</v>
      </c>
      <c r="AJ210" t="s">
        <v>3</v>
      </c>
      <c r="AK210" t="s">
        <v>4</v>
      </c>
      <c r="AL210" t="s">
        <v>27</v>
      </c>
      <c r="AM210" t="s">
        <v>5</v>
      </c>
      <c r="AN210" t="s">
        <v>27</v>
      </c>
      <c r="AS210" s="311" t="s">
        <v>27</v>
      </c>
      <c r="AT210" t="s">
        <v>1</v>
      </c>
    </row>
    <row r="211" spans="1:46" ht="12.75" customHeight="1">
      <c r="A211" s="440"/>
      <c r="B211" s="440"/>
      <c r="C211" s="440"/>
      <c r="D211" s="440"/>
      <c r="E211" s="440"/>
      <c r="F211" s="440"/>
      <c r="G211" s="440"/>
      <c r="H211" s="440"/>
      <c r="I211" s="440"/>
      <c r="J211" s="440"/>
      <c r="L211"/>
      <c r="O211" s="442"/>
      <c r="P211" s="47">
        <v>1.1574074074074073E-7</v>
      </c>
      <c r="Q211" s="440"/>
      <c r="R211" s="440"/>
      <c r="S211" s="440"/>
      <c r="T211" s="59"/>
      <c r="V211" s="440"/>
      <c r="W211" s="440"/>
      <c r="X211" s="444"/>
      <c r="AA211" t="s">
        <v>0</v>
      </c>
      <c r="AG211" s="312"/>
      <c r="AS211" s="312"/>
    </row>
    <row r="212" spans="1:46" ht="45">
      <c r="A212" s="48" t="s">
        <v>34</v>
      </c>
      <c r="B212" s="48" t="s">
        <v>29</v>
      </c>
      <c r="C212" s="48" t="s">
        <v>29</v>
      </c>
      <c r="D212" s="48" t="s">
        <v>30</v>
      </c>
      <c r="E212" s="48" t="s">
        <v>31</v>
      </c>
      <c r="F212" s="49" t="s">
        <v>37</v>
      </c>
      <c r="G212" s="48" t="s">
        <v>33</v>
      </c>
      <c r="H212" s="48" t="s">
        <v>34</v>
      </c>
      <c r="I212" s="48" t="s">
        <v>35</v>
      </c>
      <c r="J212" s="48" t="s">
        <v>29</v>
      </c>
      <c r="L212"/>
      <c r="O212" s="56" t="s">
        <v>37</v>
      </c>
      <c r="P212" s="69"/>
      <c r="Q212" s="48" t="s">
        <v>29</v>
      </c>
      <c r="R212" s="48" t="s">
        <v>33</v>
      </c>
      <c r="S212" s="48" t="s">
        <v>29</v>
      </c>
      <c r="T212" s="56"/>
      <c r="V212" s="48" t="s">
        <v>34</v>
      </c>
      <c r="W212" s="48" t="s">
        <v>35</v>
      </c>
      <c r="X212" s="378" t="s">
        <v>29</v>
      </c>
      <c r="AA212" t="s">
        <v>819</v>
      </c>
      <c r="AB212" t="s">
        <v>820</v>
      </c>
      <c r="AF212" t="s">
        <v>29</v>
      </c>
      <c r="AG212" s="48" t="s">
        <v>29</v>
      </c>
      <c r="AH212" t="s">
        <v>31</v>
      </c>
      <c r="AI212" t="s">
        <v>37</v>
      </c>
      <c r="AJ212" t="s">
        <v>33</v>
      </c>
      <c r="AK212" t="s">
        <v>34</v>
      </c>
      <c r="AL212" t="s">
        <v>29</v>
      </c>
      <c r="AM212" t="s">
        <v>35</v>
      </c>
      <c r="AN212" t="s">
        <v>29</v>
      </c>
      <c r="AS212" s="48" t="s">
        <v>29</v>
      </c>
      <c r="AT212" t="s">
        <v>31</v>
      </c>
    </row>
    <row r="213" spans="1:46" ht="15">
      <c r="A213" s="62">
        <v>0.1</v>
      </c>
      <c r="B213" s="63">
        <v>0</v>
      </c>
      <c r="C213" s="50">
        <v>200</v>
      </c>
      <c r="D213" s="51">
        <v>7.38</v>
      </c>
      <c r="E213" s="51">
        <v>7.1</v>
      </c>
      <c r="F213" s="53">
        <v>1.0660879629629629E-3</v>
      </c>
      <c r="G213" s="51">
        <v>1.79</v>
      </c>
      <c r="H213" s="51">
        <v>5.93</v>
      </c>
      <c r="I213" s="51">
        <v>77</v>
      </c>
      <c r="J213" s="50">
        <v>200</v>
      </c>
      <c r="L213"/>
      <c r="O213" s="57">
        <v>1.0660879629629629E-3</v>
      </c>
      <c r="P213" s="57">
        <v>1.0660879629629629E-3</v>
      </c>
      <c r="Q213" s="50">
        <v>200</v>
      </c>
      <c r="R213" s="63">
        <v>0.7</v>
      </c>
      <c r="S213" s="63">
        <v>0</v>
      </c>
      <c r="T213" s="57"/>
      <c r="V213" s="51">
        <v>5.93</v>
      </c>
      <c r="W213" s="379">
        <v>8</v>
      </c>
      <c r="X213" s="380">
        <v>1</v>
      </c>
      <c r="AA213">
        <v>6.6</v>
      </c>
      <c r="AB213">
        <v>200</v>
      </c>
      <c r="AF213">
        <v>200</v>
      </c>
      <c r="AG213" s="50">
        <v>200</v>
      </c>
      <c r="AH213" t="s">
        <v>339</v>
      </c>
      <c r="AI213" t="s">
        <v>340</v>
      </c>
      <c r="AJ213" t="s">
        <v>341</v>
      </c>
      <c r="AK213">
        <v>2.1</v>
      </c>
      <c r="AL213">
        <v>1</v>
      </c>
      <c r="AM213" t="s">
        <v>342</v>
      </c>
      <c r="AN213">
        <v>200</v>
      </c>
      <c r="AS213" s="50">
        <v>200</v>
      </c>
      <c r="AT213" t="s">
        <v>339</v>
      </c>
    </row>
    <row r="214" spans="1:46" ht="15">
      <c r="A214" s="379">
        <v>2.1</v>
      </c>
      <c r="B214" s="380">
        <v>1</v>
      </c>
      <c r="C214" s="50">
        <v>199</v>
      </c>
      <c r="D214" s="51">
        <v>7.39</v>
      </c>
      <c r="E214" s="51"/>
      <c r="F214" s="53">
        <v>1.0681712962962964E-3</v>
      </c>
      <c r="G214" s="51">
        <v>1.78</v>
      </c>
      <c r="H214" s="51">
        <v>5.91</v>
      </c>
      <c r="I214" s="51">
        <v>76.5</v>
      </c>
      <c r="J214" s="50">
        <v>199</v>
      </c>
      <c r="L214"/>
      <c r="O214" s="57">
        <v>1.0681712962962964E-3</v>
      </c>
      <c r="P214" s="57">
        <f>O213+$P$211</f>
        <v>1.0662037037037038E-3</v>
      </c>
      <c r="Q214" s="50">
        <v>199</v>
      </c>
      <c r="R214" s="51">
        <v>0.8</v>
      </c>
      <c r="S214" s="50">
        <v>1</v>
      </c>
      <c r="T214" s="57"/>
      <c r="V214" s="51">
        <v>5.91</v>
      </c>
      <c r="W214" s="381">
        <v>9</v>
      </c>
      <c r="X214" s="382">
        <v>2</v>
      </c>
      <c r="AA214">
        <v>6.7</v>
      </c>
      <c r="AB214">
        <v>195</v>
      </c>
      <c r="AF214">
        <v>199</v>
      </c>
      <c r="AG214" s="50">
        <v>199</v>
      </c>
      <c r="AI214" t="s">
        <v>343</v>
      </c>
      <c r="AJ214" t="s">
        <v>344</v>
      </c>
      <c r="AK214">
        <v>2.25</v>
      </c>
      <c r="AL214">
        <v>2</v>
      </c>
      <c r="AM214" t="s">
        <v>345</v>
      </c>
      <c r="AN214">
        <v>199</v>
      </c>
      <c r="AS214" s="50">
        <v>199</v>
      </c>
    </row>
    <row r="215" spans="1:46" ht="15">
      <c r="A215" s="381">
        <v>2.25</v>
      </c>
      <c r="B215" s="382">
        <v>2</v>
      </c>
      <c r="C215" s="50">
        <v>198</v>
      </c>
      <c r="D215" s="51">
        <v>7.4</v>
      </c>
      <c r="E215" s="51"/>
      <c r="F215" s="53">
        <v>1.0703703703703702E-3</v>
      </c>
      <c r="G215" s="51">
        <v>1.77</v>
      </c>
      <c r="H215" s="51">
        <v>5.9</v>
      </c>
      <c r="I215" s="51"/>
      <c r="J215" s="50">
        <v>198</v>
      </c>
      <c r="L215"/>
      <c r="O215" s="57">
        <v>1.0703703703703702E-3</v>
      </c>
      <c r="P215" s="57">
        <f t="shared" ref="P215:P278" si="7">O214+$P$211</f>
        <v>1.0682870370370373E-3</v>
      </c>
      <c r="Q215" s="50">
        <v>198</v>
      </c>
      <c r="R215" s="51">
        <v>0.82</v>
      </c>
      <c r="S215" s="50">
        <v>2</v>
      </c>
      <c r="T215" s="57"/>
      <c r="V215" s="51">
        <v>5.9</v>
      </c>
      <c r="W215" s="379">
        <v>9.5</v>
      </c>
      <c r="X215" s="380">
        <v>3</v>
      </c>
      <c r="AA215">
        <v>6.8</v>
      </c>
      <c r="AB215">
        <v>186</v>
      </c>
      <c r="AF215">
        <v>198</v>
      </c>
      <c r="AG215" s="50">
        <v>198</v>
      </c>
      <c r="AI215" t="s">
        <v>346</v>
      </c>
      <c r="AJ215" t="s">
        <v>347</v>
      </c>
      <c r="AK215">
        <v>2.35</v>
      </c>
      <c r="AL215">
        <v>3</v>
      </c>
      <c r="AN215">
        <v>198</v>
      </c>
      <c r="AS215" s="50">
        <v>198</v>
      </c>
    </row>
    <row r="216" spans="1:46" ht="15">
      <c r="A216" s="379">
        <v>2.35</v>
      </c>
      <c r="B216" s="380">
        <v>3</v>
      </c>
      <c r="C216" s="50">
        <v>197</v>
      </c>
      <c r="D216" s="51">
        <v>7.42</v>
      </c>
      <c r="E216" s="51"/>
      <c r="F216" s="53">
        <v>1.0725694444444444E-3</v>
      </c>
      <c r="G216" s="51"/>
      <c r="H216" s="51">
        <v>5.88</v>
      </c>
      <c r="I216" s="51">
        <v>76</v>
      </c>
      <c r="J216" s="50">
        <v>197</v>
      </c>
      <c r="L216"/>
      <c r="O216" s="57">
        <v>1.0725694444444444E-3</v>
      </c>
      <c r="P216" s="57">
        <f t="shared" si="7"/>
        <v>1.070486111111111E-3</v>
      </c>
      <c r="Q216" s="50">
        <v>197</v>
      </c>
      <c r="R216" s="51">
        <v>0.84</v>
      </c>
      <c r="S216" s="50">
        <v>3</v>
      </c>
      <c r="T216" s="57"/>
      <c r="V216" s="51">
        <v>5.88</v>
      </c>
      <c r="W216" s="381">
        <v>10</v>
      </c>
      <c r="X216" s="382">
        <v>4</v>
      </c>
      <c r="AA216">
        <v>6.9</v>
      </c>
      <c r="AB216">
        <v>177</v>
      </c>
      <c r="AF216">
        <v>197</v>
      </c>
      <c r="AG216" s="50">
        <v>197</v>
      </c>
      <c r="AI216" t="s">
        <v>348</v>
      </c>
      <c r="AK216">
        <v>2.4</v>
      </c>
      <c r="AL216">
        <v>4</v>
      </c>
      <c r="AM216" t="s">
        <v>349</v>
      </c>
      <c r="AN216">
        <v>197</v>
      </c>
      <c r="AS216" s="50">
        <v>197</v>
      </c>
    </row>
    <row r="217" spans="1:46" ht="15">
      <c r="A217" s="381">
        <v>2.4</v>
      </c>
      <c r="B217" s="382">
        <v>4</v>
      </c>
      <c r="C217" s="50">
        <v>196</v>
      </c>
      <c r="D217" s="51">
        <v>7.43</v>
      </c>
      <c r="E217" s="51"/>
      <c r="F217" s="53">
        <v>1.0747685185185185E-3</v>
      </c>
      <c r="G217" s="51">
        <v>1.76</v>
      </c>
      <c r="H217" s="51">
        <v>5.87</v>
      </c>
      <c r="I217" s="51"/>
      <c r="J217" s="50">
        <v>196</v>
      </c>
      <c r="L217"/>
      <c r="O217" s="57">
        <v>1.0747685185185185E-3</v>
      </c>
      <c r="P217" s="57">
        <f t="shared" si="7"/>
        <v>1.0726851851851852E-3</v>
      </c>
      <c r="Q217" s="50">
        <v>196</v>
      </c>
      <c r="R217" s="51">
        <v>0.85</v>
      </c>
      <c r="S217" s="50">
        <v>4</v>
      </c>
      <c r="T217" s="57"/>
      <c r="V217" s="51">
        <v>5.87</v>
      </c>
      <c r="W217" s="379">
        <v>10.5</v>
      </c>
      <c r="X217" s="380">
        <v>5</v>
      </c>
      <c r="AA217">
        <v>7</v>
      </c>
      <c r="AB217">
        <v>166</v>
      </c>
      <c r="AF217">
        <v>196</v>
      </c>
      <c r="AG217" s="50">
        <v>196</v>
      </c>
      <c r="AI217" t="s">
        <v>350</v>
      </c>
      <c r="AJ217" t="s">
        <v>351</v>
      </c>
      <c r="AK217">
        <v>2.4500000000000002</v>
      </c>
      <c r="AL217">
        <v>5</v>
      </c>
      <c r="AN217">
        <v>196</v>
      </c>
      <c r="AS217" s="50">
        <v>196</v>
      </c>
    </row>
    <row r="218" spans="1:46" ht="15">
      <c r="A218" s="379">
        <v>2.4500000000000002</v>
      </c>
      <c r="B218" s="380">
        <v>5</v>
      </c>
      <c r="C218" s="50">
        <v>195</v>
      </c>
      <c r="D218" s="51">
        <v>7.44</v>
      </c>
      <c r="E218" s="51">
        <v>7.2</v>
      </c>
      <c r="F218" s="53">
        <v>1.0769675925925927E-3</v>
      </c>
      <c r="G218" s="51"/>
      <c r="H218" s="51">
        <v>5.85</v>
      </c>
      <c r="I218" s="51">
        <v>75.5</v>
      </c>
      <c r="J218" s="50">
        <v>195</v>
      </c>
      <c r="L218"/>
      <c r="O218" s="57">
        <v>1.0769675925925927E-3</v>
      </c>
      <c r="P218" s="57">
        <f t="shared" si="7"/>
        <v>1.0748842592592594E-3</v>
      </c>
      <c r="Q218" s="50">
        <v>195</v>
      </c>
      <c r="R218" s="51">
        <v>0.87</v>
      </c>
      <c r="S218" s="50">
        <v>5</v>
      </c>
      <c r="T218" s="57"/>
      <c r="V218" s="51">
        <v>5.85</v>
      </c>
      <c r="W218" s="381">
        <v>11</v>
      </c>
      <c r="X218" s="382">
        <v>6</v>
      </c>
      <c r="AA218">
        <v>7.1</v>
      </c>
      <c r="AB218">
        <v>154</v>
      </c>
      <c r="AF218">
        <v>195</v>
      </c>
      <c r="AG218" s="50">
        <v>195</v>
      </c>
      <c r="AH218" t="s">
        <v>352</v>
      </c>
      <c r="AI218" t="s">
        <v>353</v>
      </c>
      <c r="AK218">
        <v>2.5</v>
      </c>
      <c r="AL218">
        <v>6</v>
      </c>
      <c r="AM218" t="s">
        <v>354</v>
      </c>
      <c r="AN218">
        <v>195</v>
      </c>
      <c r="AS218" s="50">
        <v>195</v>
      </c>
      <c r="AT218" t="s">
        <v>352</v>
      </c>
    </row>
    <row r="219" spans="1:46" ht="15">
      <c r="A219" s="381">
        <v>2.5</v>
      </c>
      <c r="B219" s="382">
        <v>6</v>
      </c>
      <c r="C219" s="50">
        <v>194</v>
      </c>
      <c r="D219" s="51">
        <v>7.46</v>
      </c>
      <c r="E219" s="51"/>
      <c r="F219" s="53">
        <v>1.0791666666666666E-3</v>
      </c>
      <c r="G219" s="51">
        <v>1.75</v>
      </c>
      <c r="H219" s="51">
        <v>5.84</v>
      </c>
      <c r="I219" s="51"/>
      <c r="J219" s="50">
        <v>194</v>
      </c>
      <c r="L219"/>
      <c r="O219" s="57">
        <v>1.0791666666666666E-3</v>
      </c>
      <c r="P219" s="57">
        <f t="shared" si="7"/>
        <v>1.0770833333333335E-3</v>
      </c>
      <c r="Q219" s="50">
        <v>194</v>
      </c>
      <c r="R219" s="51">
        <v>0.88</v>
      </c>
      <c r="S219" s="50">
        <v>6</v>
      </c>
      <c r="T219" s="57"/>
      <c r="V219" s="51">
        <v>5.84</v>
      </c>
      <c r="W219" s="379">
        <v>11.5</v>
      </c>
      <c r="X219" s="380">
        <v>7</v>
      </c>
      <c r="AA219">
        <v>7.2</v>
      </c>
      <c r="AB219">
        <v>143</v>
      </c>
      <c r="AF219">
        <v>194</v>
      </c>
      <c r="AG219" s="50">
        <v>194</v>
      </c>
      <c r="AI219" t="s">
        <v>355</v>
      </c>
      <c r="AJ219" t="s">
        <v>356</v>
      </c>
      <c r="AK219">
        <v>2.5499999999999998</v>
      </c>
      <c r="AL219">
        <v>7</v>
      </c>
      <c r="AN219">
        <v>194</v>
      </c>
      <c r="AS219" s="50">
        <v>194</v>
      </c>
    </row>
    <row r="220" spans="1:46" ht="15">
      <c r="A220" s="379">
        <v>2.5499999999999998</v>
      </c>
      <c r="B220" s="380">
        <v>7</v>
      </c>
      <c r="C220" s="50">
        <v>193</v>
      </c>
      <c r="D220" s="51">
        <v>7.47</v>
      </c>
      <c r="E220" s="51"/>
      <c r="F220" s="53">
        <v>1.0813657407407408E-3</v>
      </c>
      <c r="G220" s="51"/>
      <c r="H220" s="51">
        <v>5.83</v>
      </c>
      <c r="I220" s="51">
        <v>75</v>
      </c>
      <c r="J220" s="50">
        <v>193</v>
      </c>
      <c r="L220"/>
      <c r="O220" s="57">
        <v>1.0813657407407408E-3</v>
      </c>
      <c r="P220" s="57">
        <f t="shared" si="7"/>
        <v>1.0792824074074075E-3</v>
      </c>
      <c r="Q220" s="50">
        <v>193</v>
      </c>
      <c r="R220" s="51">
        <v>0.9</v>
      </c>
      <c r="S220" s="50">
        <v>7</v>
      </c>
      <c r="T220" s="57"/>
      <c r="V220" s="51">
        <v>5.83</v>
      </c>
      <c r="W220" s="381">
        <v>12</v>
      </c>
      <c r="X220" s="382">
        <v>8</v>
      </c>
      <c r="AA220">
        <v>7.3</v>
      </c>
      <c r="AB220">
        <v>132</v>
      </c>
      <c r="AF220">
        <v>193</v>
      </c>
      <c r="AG220" s="50">
        <v>193</v>
      </c>
      <c r="AI220" t="s">
        <v>357</v>
      </c>
      <c r="AK220">
        <v>2.59</v>
      </c>
      <c r="AL220">
        <v>8</v>
      </c>
      <c r="AM220" t="s">
        <v>358</v>
      </c>
      <c r="AN220">
        <v>193</v>
      </c>
      <c r="AS220" s="50">
        <v>193</v>
      </c>
    </row>
    <row r="221" spans="1:46" ht="15">
      <c r="A221" s="381">
        <v>2.59</v>
      </c>
      <c r="B221" s="382">
        <v>8</v>
      </c>
      <c r="C221" s="50">
        <v>192</v>
      </c>
      <c r="D221" s="51">
        <v>7.48</v>
      </c>
      <c r="E221" s="51"/>
      <c r="F221" s="53">
        <v>1.0835648148148148E-3</v>
      </c>
      <c r="G221" s="51">
        <v>1.74</v>
      </c>
      <c r="H221" s="51">
        <v>5.81</v>
      </c>
      <c r="I221" s="51">
        <v>74.5</v>
      </c>
      <c r="J221" s="50">
        <v>192</v>
      </c>
      <c r="L221"/>
      <c r="O221" s="57">
        <v>1.0835648148148148E-3</v>
      </c>
      <c r="P221" s="57">
        <f t="shared" si="7"/>
        <v>1.0814814814814817E-3</v>
      </c>
      <c r="Q221" s="50">
        <v>192</v>
      </c>
      <c r="R221" s="51">
        <v>0.91</v>
      </c>
      <c r="S221" s="50">
        <v>8</v>
      </c>
      <c r="T221" s="57"/>
      <c r="V221" s="51">
        <v>5.81</v>
      </c>
      <c r="W221" s="379">
        <v>12.5</v>
      </c>
      <c r="X221" s="380">
        <v>9</v>
      </c>
      <c r="AA221">
        <v>7.4</v>
      </c>
      <c r="AB221">
        <v>121</v>
      </c>
      <c r="AF221">
        <v>192</v>
      </c>
      <c r="AG221" s="50">
        <v>192</v>
      </c>
      <c r="AI221" t="s">
        <v>359</v>
      </c>
      <c r="AJ221" t="s">
        <v>360</v>
      </c>
      <c r="AK221">
        <v>2.63</v>
      </c>
      <c r="AL221">
        <v>9</v>
      </c>
      <c r="AM221" t="s">
        <v>361</v>
      </c>
      <c r="AN221">
        <v>192</v>
      </c>
      <c r="AS221" s="50">
        <v>192</v>
      </c>
    </row>
    <row r="222" spans="1:46" ht="15">
      <c r="A222" s="379">
        <v>2.63</v>
      </c>
      <c r="B222" s="380">
        <v>9</v>
      </c>
      <c r="C222" s="50">
        <v>191</v>
      </c>
      <c r="D222" s="51">
        <v>7.5</v>
      </c>
      <c r="E222" s="51"/>
      <c r="F222" s="53">
        <v>1.0857638888888889E-3</v>
      </c>
      <c r="G222" s="51"/>
      <c r="H222" s="51">
        <v>5.8</v>
      </c>
      <c r="I222" s="51"/>
      <c r="J222" s="50">
        <v>191</v>
      </c>
      <c r="L222"/>
      <c r="O222" s="57">
        <v>1.0857638888888889E-3</v>
      </c>
      <c r="P222" s="57">
        <f t="shared" si="7"/>
        <v>1.0836805555555556E-3</v>
      </c>
      <c r="Q222" s="50">
        <v>191</v>
      </c>
      <c r="R222" s="51">
        <v>0.92</v>
      </c>
      <c r="S222" s="50">
        <v>9</v>
      </c>
      <c r="T222" s="57"/>
      <c r="V222" s="51">
        <v>5.8</v>
      </c>
      <c r="W222" s="381">
        <v>13</v>
      </c>
      <c r="X222" s="382">
        <v>10</v>
      </c>
      <c r="AA222">
        <v>7.5</v>
      </c>
      <c r="AB222">
        <v>112</v>
      </c>
      <c r="AF222">
        <v>191</v>
      </c>
      <c r="AG222" s="50">
        <v>191</v>
      </c>
      <c r="AI222" t="s">
        <v>362</v>
      </c>
      <c r="AK222">
        <v>2.67</v>
      </c>
      <c r="AL222">
        <v>10</v>
      </c>
      <c r="AN222">
        <v>191</v>
      </c>
      <c r="AS222" s="50">
        <v>191</v>
      </c>
    </row>
    <row r="223" spans="1:46" ht="15">
      <c r="A223" s="381">
        <v>2.67</v>
      </c>
      <c r="B223" s="382">
        <v>10</v>
      </c>
      <c r="C223" s="50">
        <v>190</v>
      </c>
      <c r="D223" s="51">
        <v>7.51</v>
      </c>
      <c r="E223" s="51"/>
      <c r="F223" s="53">
        <v>1.0879629629629629E-3</v>
      </c>
      <c r="G223" s="51"/>
      <c r="H223" s="51">
        <v>5.78</v>
      </c>
      <c r="I223" s="51">
        <v>74</v>
      </c>
      <c r="J223" s="50">
        <v>190</v>
      </c>
      <c r="L223"/>
      <c r="O223" s="57">
        <v>1.0879629629629629E-3</v>
      </c>
      <c r="P223" s="57">
        <f t="shared" si="7"/>
        <v>1.0858796296296298E-3</v>
      </c>
      <c r="Q223" s="50">
        <v>190</v>
      </c>
      <c r="R223" s="51">
        <v>0.93</v>
      </c>
      <c r="S223" s="50">
        <v>10</v>
      </c>
      <c r="T223" s="57"/>
      <c r="V223" s="51">
        <v>5.78</v>
      </c>
      <c r="W223" s="379">
        <v>13.5</v>
      </c>
      <c r="X223" s="380">
        <v>11</v>
      </c>
      <c r="AA223">
        <v>7.6</v>
      </c>
      <c r="AB223">
        <v>101</v>
      </c>
      <c r="AF223">
        <v>190</v>
      </c>
      <c r="AG223" s="50">
        <v>190</v>
      </c>
      <c r="AI223" t="s">
        <v>363</v>
      </c>
      <c r="AK223">
        <v>2.71</v>
      </c>
      <c r="AL223">
        <v>11</v>
      </c>
      <c r="AM223" t="s">
        <v>364</v>
      </c>
      <c r="AN223">
        <v>190</v>
      </c>
      <c r="AS223" s="50">
        <v>190</v>
      </c>
    </row>
    <row r="224" spans="1:46" ht="15">
      <c r="A224" s="379">
        <v>2.71</v>
      </c>
      <c r="B224" s="380">
        <v>11</v>
      </c>
      <c r="C224" s="50">
        <v>189</v>
      </c>
      <c r="D224" s="51">
        <v>7.52</v>
      </c>
      <c r="E224" s="51"/>
      <c r="F224" s="53">
        <v>1.0901620370370371E-3</v>
      </c>
      <c r="G224" s="51">
        <v>1.73</v>
      </c>
      <c r="H224" s="51">
        <v>5.77</v>
      </c>
      <c r="I224" s="51"/>
      <c r="J224" s="50">
        <v>189</v>
      </c>
      <c r="L224"/>
      <c r="O224" s="57">
        <v>1.0901620370370371E-3</v>
      </c>
      <c r="P224" s="57">
        <f t="shared" si="7"/>
        <v>1.0880787037037037E-3</v>
      </c>
      <c r="Q224" s="50">
        <v>189</v>
      </c>
      <c r="R224" s="51">
        <v>0.94</v>
      </c>
      <c r="S224" s="50">
        <v>11</v>
      </c>
      <c r="T224" s="57"/>
      <c r="V224" s="51">
        <v>5.77</v>
      </c>
      <c r="W224" s="381">
        <v>14</v>
      </c>
      <c r="X224" s="382">
        <v>12</v>
      </c>
      <c r="AA224">
        <v>7.7</v>
      </c>
      <c r="AB224">
        <v>94</v>
      </c>
      <c r="AF224">
        <v>189</v>
      </c>
      <c r="AG224" s="50">
        <v>189</v>
      </c>
      <c r="AI224" t="s">
        <v>365</v>
      </c>
      <c r="AJ224" t="s">
        <v>366</v>
      </c>
      <c r="AK224">
        <v>2.74</v>
      </c>
      <c r="AL224">
        <v>12</v>
      </c>
      <c r="AN224">
        <v>189</v>
      </c>
      <c r="AS224" s="50">
        <v>189</v>
      </c>
    </row>
    <row r="225" spans="1:46" ht="15">
      <c r="A225" s="381">
        <v>2.74</v>
      </c>
      <c r="B225" s="382">
        <v>12</v>
      </c>
      <c r="C225" s="50">
        <v>188</v>
      </c>
      <c r="D225" s="51">
        <v>7.54</v>
      </c>
      <c r="E225" s="51"/>
      <c r="F225" s="53">
        <v>1.0924768518518521E-3</v>
      </c>
      <c r="G225" s="51"/>
      <c r="H225" s="51">
        <v>5.76</v>
      </c>
      <c r="I225" s="51">
        <v>73.5</v>
      </c>
      <c r="J225" s="50">
        <v>188</v>
      </c>
      <c r="L225"/>
      <c r="O225" s="57">
        <v>1.0924768518518521E-3</v>
      </c>
      <c r="P225" s="57">
        <f t="shared" si="7"/>
        <v>1.0902777777777779E-3</v>
      </c>
      <c r="Q225" s="50">
        <v>188</v>
      </c>
      <c r="R225" s="51">
        <v>0.95</v>
      </c>
      <c r="S225" s="50">
        <v>12</v>
      </c>
      <c r="T225" s="57"/>
      <c r="V225" s="51">
        <v>5.76</v>
      </c>
      <c r="W225" s="379">
        <v>14.5</v>
      </c>
      <c r="X225" s="380">
        <v>13</v>
      </c>
      <c r="AA225">
        <v>7.8</v>
      </c>
      <c r="AB225">
        <v>89</v>
      </c>
      <c r="AF225">
        <v>188</v>
      </c>
      <c r="AG225" s="50">
        <v>188</v>
      </c>
      <c r="AI225" t="s">
        <v>367</v>
      </c>
      <c r="AK225">
        <v>2.77</v>
      </c>
      <c r="AL225">
        <v>13</v>
      </c>
      <c r="AM225" t="s">
        <v>368</v>
      </c>
      <c r="AN225">
        <v>188</v>
      </c>
      <c r="AS225" s="50">
        <v>188</v>
      </c>
    </row>
    <row r="226" spans="1:46" ht="15">
      <c r="A226" s="379">
        <v>2.77</v>
      </c>
      <c r="B226" s="380">
        <v>13</v>
      </c>
      <c r="C226" s="50">
        <v>187</v>
      </c>
      <c r="D226" s="51">
        <v>7.55</v>
      </c>
      <c r="E226" s="51">
        <v>7.3</v>
      </c>
      <c r="F226" s="53">
        <v>1.0946759259259258E-3</v>
      </c>
      <c r="G226" s="51">
        <v>1.72</v>
      </c>
      <c r="H226" s="51">
        <v>5.74</v>
      </c>
      <c r="I226" s="51"/>
      <c r="J226" s="50">
        <v>187</v>
      </c>
      <c r="L226"/>
      <c r="O226" s="57">
        <v>1.0946759259259258E-3</v>
      </c>
      <c r="P226" s="57">
        <f t="shared" si="7"/>
        <v>1.0925925925925929E-3</v>
      </c>
      <c r="Q226" s="50">
        <v>187</v>
      </c>
      <c r="R226" s="51">
        <v>0.96</v>
      </c>
      <c r="S226" s="50">
        <v>13</v>
      </c>
      <c r="T226" s="57"/>
      <c r="V226" s="51">
        <v>5.74</v>
      </c>
      <c r="W226" s="381">
        <v>15</v>
      </c>
      <c r="X226" s="382">
        <v>14</v>
      </c>
      <c r="AA226">
        <v>7.9</v>
      </c>
      <c r="AB226">
        <v>86</v>
      </c>
      <c r="AF226">
        <v>187</v>
      </c>
      <c r="AG226" s="50">
        <v>187</v>
      </c>
      <c r="AH226" t="s">
        <v>369</v>
      </c>
      <c r="AI226" t="s">
        <v>370</v>
      </c>
      <c r="AJ226" t="s">
        <v>371</v>
      </c>
      <c r="AK226">
        <v>2.8</v>
      </c>
      <c r="AL226">
        <v>14</v>
      </c>
      <c r="AN226">
        <v>187</v>
      </c>
      <c r="AS226" s="50">
        <v>187</v>
      </c>
      <c r="AT226" t="s">
        <v>369</v>
      </c>
    </row>
    <row r="227" spans="1:46" ht="15">
      <c r="A227" s="381">
        <v>2.8</v>
      </c>
      <c r="B227" s="382">
        <v>14</v>
      </c>
      <c r="C227" s="50">
        <v>186</v>
      </c>
      <c r="D227" s="51">
        <v>7.56</v>
      </c>
      <c r="E227" s="51"/>
      <c r="F227" s="53">
        <v>1.096875E-3</v>
      </c>
      <c r="G227" s="51"/>
      <c r="H227" s="51">
        <v>5.73</v>
      </c>
      <c r="I227" s="51">
        <v>73</v>
      </c>
      <c r="J227" s="50">
        <v>186</v>
      </c>
      <c r="L227"/>
      <c r="O227" s="57">
        <v>1.096875E-3</v>
      </c>
      <c r="P227" s="57">
        <f t="shared" si="7"/>
        <v>1.0947916666666667E-3</v>
      </c>
      <c r="Q227" s="50">
        <v>186</v>
      </c>
      <c r="R227" s="51">
        <v>0.97</v>
      </c>
      <c r="S227" s="50">
        <v>14</v>
      </c>
      <c r="T227" s="57"/>
      <c r="V227" s="51">
        <v>5.73</v>
      </c>
      <c r="W227" s="379">
        <v>15.5</v>
      </c>
      <c r="X227" s="380">
        <v>15</v>
      </c>
      <c r="AA227">
        <v>8</v>
      </c>
      <c r="AB227">
        <v>82</v>
      </c>
      <c r="AF227">
        <v>186</v>
      </c>
      <c r="AG227" s="50">
        <v>186</v>
      </c>
      <c r="AI227" t="s">
        <v>372</v>
      </c>
      <c r="AK227">
        <v>2.83</v>
      </c>
      <c r="AL227">
        <v>15</v>
      </c>
      <c r="AM227" t="s">
        <v>373</v>
      </c>
      <c r="AN227">
        <v>186</v>
      </c>
      <c r="AS227" s="50">
        <v>186</v>
      </c>
    </row>
    <row r="228" spans="1:46" ht="15">
      <c r="A228" s="379">
        <v>2.83</v>
      </c>
      <c r="B228" s="380">
        <v>15</v>
      </c>
      <c r="C228" s="50">
        <v>185</v>
      </c>
      <c r="D228" s="51">
        <v>7.58</v>
      </c>
      <c r="E228" s="51"/>
      <c r="F228" s="53">
        <v>1.0991898148148148E-3</v>
      </c>
      <c r="G228" s="51">
        <v>1.71</v>
      </c>
      <c r="H228" s="51">
        <v>5.71</v>
      </c>
      <c r="I228" s="51">
        <v>72.5</v>
      </c>
      <c r="J228" s="50">
        <v>185</v>
      </c>
      <c r="L228"/>
      <c r="O228" s="57">
        <v>1.0991898148148148E-3</v>
      </c>
      <c r="P228" s="57">
        <f t="shared" si="7"/>
        <v>1.0969907407407408E-3</v>
      </c>
      <c r="Q228" s="50">
        <v>185</v>
      </c>
      <c r="R228" s="51">
        <v>0.98</v>
      </c>
      <c r="S228" s="50">
        <v>15</v>
      </c>
      <c r="T228" s="57"/>
      <c r="V228" s="51">
        <v>5.71</v>
      </c>
      <c r="W228" s="381">
        <v>16</v>
      </c>
      <c r="X228" s="382">
        <v>16</v>
      </c>
      <c r="AA228">
        <v>8.1</v>
      </c>
      <c r="AB228">
        <v>79</v>
      </c>
      <c r="AF228">
        <v>185</v>
      </c>
      <c r="AG228" s="50">
        <v>185</v>
      </c>
      <c r="AI228" t="s">
        <v>374</v>
      </c>
      <c r="AJ228" t="s">
        <v>375</v>
      </c>
      <c r="AK228">
        <v>2.86</v>
      </c>
      <c r="AL228">
        <v>16</v>
      </c>
      <c r="AM228" t="s">
        <v>376</v>
      </c>
      <c r="AN228">
        <v>185</v>
      </c>
      <c r="AS228" s="50">
        <v>185</v>
      </c>
    </row>
    <row r="229" spans="1:46" ht="15">
      <c r="A229" s="381">
        <v>2.86</v>
      </c>
      <c r="B229" s="382">
        <v>16</v>
      </c>
      <c r="C229" s="50">
        <v>184</v>
      </c>
      <c r="D229" s="51">
        <v>7.59</v>
      </c>
      <c r="E229" s="51"/>
      <c r="F229" s="53">
        <v>1.1015046296296296E-3</v>
      </c>
      <c r="G229" s="51"/>
      <c r="H229" s="51">
        <v>5.7</v>
      </c>
      <c r="I229" s="51"/>
      <c r="J229" s="50">
        <v>184</v>
      </c>
      <c r="L229"/>
      <c r="O229" s="57">
        <v>1.1015046296296296E-3</v>
      </c>
      <c r="P229" s="57">
        <f t="shared" si="7"/>
        <v>1.0993055555555556E-3</v>
      </c>
      <c r="Q229" s="50">
        <v>184</v>
      </c>
      <c r="R229" s="51">
        <v>0.99</v>
      </c>
      <c r="S229" s="50">
        <v>16</v>
      </c>
      <c r="T229" s="57"/>
      <c r="V229" s="51">
        <v>5.7</v>
      </c>
      <c r="W229" s="379">
        <v>16.5</v>
      </c>
      <c r="X229" s="380">
        <v>17</v>
      </c>
      <c r="AA229">
        <v>8.1999999999999993</v>
      </c>
      <c r="AB229">
        <v>74</v>
      </c>
      <c r="AF229">
        <v>184</v>
      </c>
      <c r="AG229" s="50">
        <v>184</v>
      </c>
      <c r="AI229" t="s">
        <v>377</v>
      </c>
      <c r="AK229">
        <v>2.89</v>
      </c>
      <c r="AL229">
        <v>17</v>
      </c>
      <c r="AN229">
        <v>184</v>
      </c>
      <c r="AS229" s="50">
        <v>184</v>
      </c>
    </row>
    <row r="230" spans="1:46" ht="15">
      <c r="A230" s="379">
        <v>2.89</v>
      </c>
      <c r="B230" s="380">
        <v>17</v>
      </c>
      <c r="C230" s="50">
        <v>183</v>
      </c>
      <c r="D230" s="51">
        <v>7.6</v>
      </c>
      <c r="E230" s="51"/>
      <c r="F230" s="53">
        <v>1.1037037037037037E-3</v>
      </c>
      <c r="G230" s="51">
        <v>1.7</v>
      </c>
      <c r="H230" s="51">
        <v>5.68</v>
      </c>
      <c r="I230" s="51">
        <v>72</v>
      </c>
      <c r="J230" s="50">
        <v>183</v>
      </c>
      <c r="L230"/>
      <c r="O230" s="57">
        <v>1.1037037037037037E-3</v>
      </c>
      <c r="P230" s="57">
        <f t="shared" si="7"/>
        <v>1.1016203703703704E-3</v>
      </c>
      <c r="Q230" s="50">
        <v>183</v>
      </c>
      <c r="R230" s="51">
        <v>1</v>
      </c>
      <c r="S230" s="50">
        <v>18</v>
      </c>
      <c r="T230" s="57"/>
      <c r="V230" s="51">
        <v>5.68</v>
      </c>
      <c r="W230" s="381">
        <v>17</v>
      </c>
      <c r="X230" s="382">
        <v>18</v>
      </c>
      <c r="AA230">
        <v>8.3000000000000007</v>
      </c>
      <c r="AB230">
        <v>70</v>
      </c>
      <c r="AF230">
        <v>183</v>
      </c>
      <c r="AG230" s="50">
        <v>183</v>
      </c>
      <c r="AI230" t="s">
        <v>378</v>
      </c>
      <c r="AJ230" t="s">
        <v>379</v>
      </c>
      <c r="AK230">
        <v>2.92</v>
      </c>
      <c r="AL230">
        <v>18</v>
      </c>
      <c r="AM230" t="s">
        <v>380</v>
      </c>
      <c r="AN230">
        <v>183</v>
      </c>
      <c r="AS230" s="50">
        <v>183</v>
      </c>
    </row>
    <row r="231" spans="1:46" ht="15">
      <c r="A231" s="381">
        <v>2.92</v>
      </c>
      <c r="B231" s="382">
        <v>18</v>
      </c>
      <c r="C231" s="50">
        <v>182</v>
      </c>
      <c r="D231" s="51">
        <v>7.61</v>
      </c>
      <c r="E231" s="51"/>
      <c r="F231" s="53">
        <v>1.1060185185185185E-3</v>
      </c>
      <c r="G231" s="51"/>
      <c r="H231" s="51">
        <v>5.67</v>
      </c>
      <c r="I231" s="51"/>
      <c r="J231" s="50">
        <v>182</v>
      </c>
      <c r="L231"/>
      <c r="O231" s="57">
        <v>1.1060185185185185E-3</v>
      </c>
      <c r="P231" s="57">
        <f t="shared" si="7"/>
        <v>1.1038194444444446E-3</v>
      </c>
      <c r="Q231" s="50">
        <v>182</v>
      </c>
      <c r="R231" s="51">
        <v>1.01</v>
      </c>
      <c r="S231" s="50">
        <v>19</v>
      </c>
      <c r="T231" s="57"/>
      <c r="V231" s="51">
        <v>5.67</v>
      </c>
      <c r="W231" s="379">
        <v>17.5</v>
      </c>
      <c r="X231" s="380">
        <v>19</v>
      </c>
      <c r="AA231">
        <v>8.4</v>
      </c>
      <c r="AB231">
        <v>67</v>
      </c>
      <c r="AF231">
        <v>182</v>
      </c>
      <c r="AG231" s="50">
        <v>182</v>
      </c>
      <c r="AI231" t="s">
        <v>381</v>
      </c>
      <c r="AK231">
        <v>2.95</v>
      </c>
      <c r="AL231">
        <v>19</v>
      </c>
      <c r="AN231">
        <v>182</v>
      </c>
      <c r="AS231" s="50">
        <v>182</v>
      </c>
    </row>
    <row r="232" spans="1:46" ht="15">
      <c r="A232" s="379">
        <v>2.95</v>
      </c>
      <c r="B232" s="380">
        <v>19</v>
      </c>
      <c r="C232" s="50">
        <v>181</v>
      </c>
      <c r="D232" s="51">
        <v>7.62</v>
      </c>
      <c r="E232" s="51"/>
      <c r="F232" s="53">
        <v>1.1083333333333333E-3</v>
      </c>
      <c r="G232" s="51">
        <v>1.69</v>
      </c>
      <c r="H232" s="51">
        <v>5.65</v>
      </c>
      <c r="I232" s="51">
        <v>71.5</v>
      </c>
      <c r="J232" s="50">
        <v>181</v>
      </c>
      <c r="L232"/>
      <c r="O232" s="57">
        <v>1.1083333333333333E-3</v>
      </c>
      <c r="P232" s="57">
        <f t="shared" si="7"/>
        <v>1.1061342592592594E-3</v>
      </c>
      <c r="Q232" s="50">
        <v>181</v>
      </c>
      <c r="R232" s="51">
        <v>1.02</v>
      </c>
      <c r="S232" s="50">
        <v>20</v>
      </c>
      <c r="T232" s="57"/>
      <c r="V232" s="51">
        <v>5.65</v>
      </c>
      <c r="W232" s="381">
        <v>18</v>
      </c>
      <c r="X232" s="382">
        <v>20</v>
      </c>
      <c r="AA232">
        <v>8.5</v>
      </c>
      <c r="AB232">
        <v>63</v>
      </c>
      <c r="AF232">
        <v>181</v>
      </c>
      <c r="AG232" s="50">
        <v>181</v>
      </c>
      <c r="AI232" t="s">
        <v>382</v>
      </c>
      <c r="AJ232" t="s">
        <v>383</v>
      </c>
      <c r="AK232">
        <v>2.98</v>
      </c>
      <c r="AL232">
        <v>20</v>
      </c>
      <c r="AM232" t="s">
        <v>384</v>
      </c>
      <c r="AN232">
        <v>181</v>
      </c>
      <c r="AS232" s="50">
        <v>181</v>
      </c>
    </row>
    <row r="233" spans="1:46" ht="15">
      <c r="A233" s="381">
        <v>2.98</v>
      </c>
      <c r="B233" s="382">
        <v>20</v>
      </c>
      <c r="C233" s="50">
        <v>180</v>
      </c>
      <c r="D233" s="51">
        <v>7.63</v>
      </c>
      <c r="E233" s="51">
        <v>7.4</v>
      </c>
      <c r="F233" s="53">
        <v>1.1105324074074075E-3</v>
      </c>
      <c r="G233" s="51"/>
      <c r="H233" s="51">
        <v>5.64</v>
      </c>
      <c r="I233" s="51">
        <v>71</v>
      </c>
      <c r="J233" s="50">
        <v>180</v>
      </c>
      <c r="L233"/>
      <c r="O233" s="57">
        <v>1.1105324074074075E-3</v>
      </c>
      <c r="P233" s="57">
        <f t="shared" si="7"/>
        <v>1.1084490740740742E-3</v>
      </c>
      <c r="Q233" s="50">
        <v>180</v>
      </c>
      <c r="R233" s="51">
        <v>1.03</v>
      </c>
      <c r="S233" s="50">
        <v>22</v>
      </c>
      <c r="T233" s="57"/>
      <c r="V233" s="51">
        <v>5.64</v>
      </c>
      <c r="W233" s="379">
        <v>18.5</v>
      </c>
      <c r="X233" s="380">
        <v>21</v>
      </c>
      <c r="AA233">
        <v>8.6</v>
      </c>
      <c r="AB233">
        <v>60</v>
      </c>
      <c r="AF233">
        <v>180</v>
      </c>
      <c r="AG233" s="50">
        <v>180</v>
      </c>
      <c r="AH233" t="s">
        <v>385</v>
      </c>
      <c r="AI233" t="s">
        <v>386</v>
      </c>
      <c r="AK233">
        <v>3.01</v>
      </c>
      <c r="AL233">
        <v>21</v>
      </c>
      <c r="AM233" t="s">
        <v>387</v>
      </c>
      <c r="AN233">
        <v>180</v>
      </c>
      <c r="AS233" s="50">
        <v>180</v>
      </c>
      <c r="AT233" t="s">
        <v>385</v>
      </c>
    </row>
    <row r="234" spans="1:46" ht="15">
      <c r="A234" s="379">
        <v>3.01</v>
      </c>
      <c r="B234" s="380">
        <v>21</v>
      </c>
      <c r="C234" s="50">
        <v>179</v>
      </c>
      <c r="D234" s="51">
        <v>7.64</v>
      </c>
      <c r="E234" s="51"/>
      <c r="F234" s="53">
        <v>1.1128472222222223E-3</v>
      </c>
      <c r="G234" s="51">
        <v>1.68</v>
      </c>
      <c r="H234" s="51">
        <v>5.63</v>
      </c>
      <c r="I234" s="51"/>
      <c r="J234" s="50">
        <v>179</v>
      </c>
      <c r="L234"/>
      <c r="O234" s="57">
        <v>1.1128472222222223E-3</v>
      </c>
      <c r="P234" s="57">
        <f t="shared" si="7"/>
        <v>1.1106481481481484E-3</v>
      </c>
      <c r="Q234" s="50">
        <v>179</v>
      </c>
      <c r="R234" s="51">
        <v>1.04</v>
      </c>
      <c r="S234" s="50">
        <v>23</v>
      </c>
      <c r="T234" s="57"/>
      <c r="V234" s="51">
        <v>5.63</v>
      </c>
      <c r="W234" s="381">
        <v>19</v>
      </c>
      <c r="X234" s="382">
        <v>22</v>
      </c>
      <c r="AA234">
        <v>8.6999999999999993</v>
      </c>
      <c r="AB234">
        <v>57</v>
      </c>
      <c r="AF234">
        <v>179</v>
      </c>
      <c r="AG234" s="50">
        <v>179</v>
      </c>
      <c r="AI234" t="s">
        <v>388</v>
      </c>
      <c r="AJ234" t="s">
        <v>389</v>
      </c>
      <c r="AK234">
        <v>3.04</v>
      </c>
      <c r="AL234">
        <v>22</v>
      </c>
      <c r="AN234">
        <v>179</v>
      </c>
      <c r="AS234" s="50">
        <v>179</v>
      </c>
    </row>
    <row r="235" spans="1:46" ht="15">
      <c r="A235" s="381">
        <v>3.04</v>
      </c>
      <c r="B235" s="382">
        <v>22</v>
      </c>
      <c r="C235" s="50">
        <v>178</v>
      </c>
      <c r="D235" s="51">
        <v>7.65</v>
      </c>
      <c r="E235" s="51"/>
      <c r="F235" s="53">
        <v>1.1151620370370371E-3</v>
      </c>
      <c r="G235" s="51"/>
      <c r="H235" s="51">
        <v>5.61</v>
      </c>
      <c r="I235" s="51">
        <v>70.5</v>
      </c>
      <c r="J235" s="50">
        <v>178</v>
      </c>
      <c r="L235"/>
      <c r="O235" s="57">
        <v>1.1151620370370371E-3</v>
      </c>
      <c r="P235" s="57">
        <f t="shared" si="7"/>
        <v>1.1129629629629632E-3</v>
      </c>
      <c r="Q235" s="50">
        <v>178</v>
      </c>
      <c r="R235" s="51">
        <v>1.05</v>
      </c>
      <c r="S235" s="50">
        <v>25</v>
      </c>
      <c r="T235" s="57"/>
      <c r="V235" s="51">
        <v>5.61</v>
      </c>
      <c r="W235" s="379">
        <v>19.5</v>
      </c>
      <c r="X235" s="380">
        <v>23</v>
      </c>
      <c r="AA235">
        <v>8.8000000000000007</v>
      </c>
      <c r="AB235">
        <v>53</v>
      </c>
      <c r="AF235">
        <v>178</v>
      </c>
      <c r="AG235" s="50">
        <v>178</v>
      </c>
      <c r="AI235" t="s">
        <v>390</v>
      </c>
      <c r="AK235">
        <v>3.07</v>
      </c>
      <c r="AL235">
        <v>23</v>
      </c>
      <c r="AM235" t="s">
        <v>391</v>
      </c>
      <c r="AN235">
        <v>178</v>
      </c>
      <c r="AS235" s="50">
        <v>178</v>
      </c>
    </row>
    <row r="236" spans="1:46" ht="15">
      <c r="A236" s="379">
        <v>3.07</v>
      </c>
      <c r="B236" s="380">
        <v>23</v>
      </c>
      <c r="C236" s="50">
        <v>177</v>
      </c>
      <c r="D236" s="51">
        <v>7.66</v>
      </c>
      <c r="E236" s="51"/>
      <c r="F236" s="53">
        <v>1.1174768518518519E-3</v>
      </c>
      <c r="G236" s="51">
        <v>1.67</v>
      </c>
      <c r="H236" s="51">
        <v>5.6</v>
      </c>
      <c r="I236" s="51"/>
      <c r="J236" s="50">
        <v>177</v>
      </c>
      <c r="L236"/>
      <c r="O236" s="57">
        <v>1.1174768518518519E-3</v>
      </c>
      <c r="P236" s="57">
        <f t="shared" si="7"/>
        <v>1.115277777777778E-3</v>
      </c>
      <c r="Q236" s="50">
        <v>177</v>
      </c>
      <c r="R236" s="51">
        <v>1.06</v>
      </c>
      <c r="S236" s="50">
        <v>26</v>
      </c>
      <c r="T236" s="57"/>
      <c r="V236" s="51">
        <v>5.6</v>
      </c>
      <c r="W236" s="381">
        <v>20</v>
      </c>
      <c r="X236" s="382">
        <v>24</v>
      </c>
      <c r="AA236">
        <v>8.9</v>
      </c>
      <c r="AB236">
        <v>50</v>
      </c>
      <c r="AF236">
        <v>177</v>
      </c>
      <c r="AG236" s="50">
        <v>177</v>
      </c>
      <c r="AI236" t="s">
        <v>392</v>
      </c>
      <c r="AJ236" t="s">
        <v>393</v>
      </c>
      <c r="AK236">
        <v>3.1</v>
      </c>
      <c r="AL236">
        <v>24</v>
      </c>
      <c r="AN236">
        <v>177</v>
      </c>
      <c r="AS236" s="50">
        <v>177</v>
      </c>
    </row>
    <row r="237" spans="1:46" ht="15">
      <c r="A237" s="381">
        <v>3.1</v>
      </c>
      <c r="B237" s="382">
        <v>24</v>
      </c>
      <c r="C237" s="50">
        <v>176</v>
      </c>
      <c r="D237" s="51">
        <v>7.67</v>
      </c>
      <c r="E237" s="51"/>
      <c r="F237" s="53">
        <v>1.1197916666666667E-3</v>
      </c>
      <c r="G237" s="51"/>
      <c r="H237" s="51">
        <v>5.58</v>
      </c>
      <c r="I237" s="51">
        <v>70</v>
      </c>
      <c r="J237" s="50">
        <v>176</v>
      </c>
      <c r="L237"/>
      <c r="O237" s="57">
        <v>1.1197916666666667E-3</v>
      </c>
      <c r="P237" s="57">
        <f t="shared" si="7"/>
        <v>1.1175925925925928E-3</v>
      </c>
      <c r="Q237" s="50">
        <v>176</v>
      </c>
      <c r="R237" s="51">
        <v>1.07</v>
      </c>
      <c r="S237" s="50">
        <v>28</v>
      </c>
      <c r="T237" s="57"/>
      <c r="V237" s="51">
        <v>5.58</v>
      </c>
      <c r="W237" s="379">
        <v>20.5</v>
      </c>
      <c r="X237" s="380">
        <v>25</v>
      </c>
      <c r="AA237">
        <v>9</v>
      </c>
      <c r="AB237">
        <v>47</v>
      </c>
      <c r="AF237">
        <v>176</v>
      </c>
      <c r="AG237" s="50">
        <v>176</v>
      </c>
      <c r="AI237" t="s">
        <v>394</v>
      </c>
      <c r="AK237">
        <v>3.13</v>
      </c>
      <c r="AL237">
        <v>25</v>
      </c>
      <c r="AM237" t="s">
        <v>395</v>
      </c>
      <c r="AN237">
        <v>176</v>
      </c>
      <c r="AS237" s="50">
        <v>176</v>
      </c>
    </row>
    <row r="238" spans="1:46" ht="15">
      <c r="A238" s="379">
        <v>3.13</v>
      </c>
      <c r="B238" s="380">
        <v>25</v>
      </c>
      <c r="C238" s="50">
        <v>175</v>
      </c>
      <c r="D238" s="51">
        <v>7.68</v>
      </c>
      <c r="E238" s="51"/>
      <c r="F238" s="53">
        <v>1.1221064814814815E-3</v>
      </c>
      <c r="G238" s="51"/>
      <c r="H238" s="51">
        <v>5.57</v>
      </c>
      <c r="I238" s="51">
        <v>69.5</v>
      </c>
      <c r="J238" s="50">
        <v>175</v>
      </c>
      <c r="L238"/>
      <c r="O238" s="57">
        <v>1.1221064814814815E-3</v>
      </c>
      <c r="P238" s="57">
        <f t="shared" si="7"/>
        <v>1.1199074074074076E-3</v>
      </c>
      <c r="Q238" s="50">
        <v>175</v>
      </c>
      <c r="R238" s="51">
        <v>1.08</v>
      </c>
      <c r="S238" s="50">
        <v>29</v>
      </c>
      <c r="T238" s="57"/>
      <c r="V238" s="51">
        <v>5.57</v>
      </c>
      <c r="W238" s="381">
        <v>21</v>
      </c>
      <c r="X238" s="382">
        <v>26</v>
      </c>
      <c r="AA238">
        <v>9.1</v>
      </c>
      <c r="AB238">
        <v>44</v>
      </c>
      <c r="AF238">
        <v>175</v>
      </c>
      <c r="AG238" s="50">
        <v>175</v>
      </c>
      <c r="AI238" t="s">
        <v>396</v>
      </c>
      <c r="AK238">
        <v>3.16</v>
      </c>
      <c r="AL238">
        <v>26</v>
      </c>
      <c r="AM238" t="s">
        <v>397</v>
      </c>
      <c r="AN238">
        <v>175</v>
      </c>
      <c r="AS238" s="50">
        <v>175</v>
      </c>
    </row>
    <row r="239" spans="1:46" ht="15">
      <c r="A239" s="381">
        <v>3.16</v>
      </c>
      <c r="B239" s="382">
        <v>26</v>
      </c>
      <c r="C239" s="50">
        <v>174</v>
      </c>
      <c r="D239" s="51">
        <v>7.69</v>
      </c>
      <c r="E239" s="51"/>
      <c r="F239" s="53">
        <v>1.124537037037037E-3</v>
      </c>
      <c r="G239" s="51">
        <v>1.66</v>
      </c>
      <c r="H239" s="51">
        <v>5.55</v>
      </c>
      <c r="I239" s="51"/>
      <c r="J239" s="50">
        <v>174</v>
      </c>
      <c r="L239"/>
      <c r="O239" s="57">
        <v>1.124537037037037E-3</v>
      </c>
      <c r="P239" s="57">
        <f t="shared" si="7"/>
        <v>1.1222222222222224E-3</v>
      </c>
      <c r="Q239" s="50">
        <v>174</v>
      </c>
      <c r="R239" s="51">
        <v>1.0900000000000001</v>
      </c>
      <c r="S239" s="50">
        <v>31</v>
      </c>
      <c r="T239" s="57"/>
      <c r="V239" s="51">
        <v>5.55</v>
      </c>
      <c r="W239" s="379">
        <v>21.5</v>
      </c>
      <c r="X239" s="380">
        <v>27</v>
      </c>
      <c r="AA239">
        <v>9.1999999999999993</v>
      </c>
      <c r="AB239">
        <v>41</v>
      </c>
      <c r="AF239">
        <v>174</v>
      </c>
      <c r="AG239" s="50">
        <v>174</v>
      </c>
      <c r="AI239" t="s">
        <v>398</v>
      </c>
      <c r="AJ239" t="s">
        <v>399</v>
      </c>
      <c r="AK239">
        <v>3.19</v>
      </c>
      <c r="AL239">
        <v>27</v>
      </c>
      <c r="AN239">
        <v>174</v>
      </c>
      <c r="AS239" s="50">
        <v>174</v>
      </c>
    </row>
    <row r="240" spans="1:46" ht="15">
      <c r="A240" s="379">
        <v>3.19</v>
      </c>
      <c r="B240" s="380">
        <v>27</v>
      </c>
      <c r="C240" s="50">
        <v>173</v>
      </c>
      <c r="D240" s="51">
        <v>7.7</v>
      </c>
      <c r="E240" s="52"/>
      <c r="F240" s="53">
        <v>1.1268518518518518E-3</v>
      </c>
      <c r="G240" s="51"/>
      <c r="H240" s="51">
        <v>5.54</v>
      </c>
      <c r="I240" s="51">
        <v>69</v>
      </c>
      <c r="J240" s="50">
        <v>173</v>
      </c>
      <c r="L240"/>
      <c r="O240" s="57">
        <v>1.1268518518518518E-3</v>
      </c>
      <c r="P240" s="57">
        <f t="shared" si="7"/>
        <v>1.1246527777777778E-3</v>
      </c>
      <c r="Q240" s="50">
        <v>173</v>
      </c>
      <c r="R240" s="51">
        <v>1.1000000000000001</v>
      </c>
      <c r="S240" s="50">
        <v>33</v>
      </c>
      <c r="T240" s="57"/>
      <c r="V240" s="51">
        <v>5.54</v>
      </c>
      <c r="W240" s="381">
        <v>22</v>
      </c>
      <c r="X240" s="382">
        <v>28</v>
      </c>
      <c r="AA240">
        <v>9.3000000000000007</v>
      </c>
      <c r="AB240">
        <v>38</v>
      </c>
      <c r="AF240">
        <v>173</v>
      </c>
      <c r="AG240" s="50">
        <v>173</v>
      </c>
      <c r="AI240" t="s">
        <v>400</v>
      </c>
      <c r="AK240">
        <v>3.22</v>
      </c>
      <c r="AL240">
        <v>28</v>
      </c>
      <c r="AM240" t="s">
        <v>401</v>
      </c>
      <c r="AN240">
        <v>173</v>
      </c>
      <c r="AS240" s="50">
        <v>173</v>
      </c>
    </row>
    <row r="241" spans="1:46" ht="15">
      <c r="A241" s="381">
        <v>3.22</v>
      </c>
      <c r="B241" s="382">
        <v>28</v>
      </c>
      <c r="C241" s="50">
        <v>172</v>
      </c>
      <c r="D241" s="51">
        <v>7.71</v>
      </c>
      <c r="E241" s="51"/>
      <c r="F241" s="53">
        <v>1.1291666666666666E-3</v>
      </c>
      <c r="G241" s="51">
        <v>1.65</v>
      </c>
      <c r="H241" s="51">
        <v>5.52</v>
      </c>
      <c r="I241" s="51"/>
      <c r="J241" s="50">
        <v>172</v>
      </c>
      <c r="L241"/>
      <c r="O241" s="57">
        <v>1.1291666666666666E-3</v>
      </c>
      <c r="P241" s="57">
        <f t="shared" si="7"/>
        <v>1.1269675925925926E-3</v>
      </c>
      <c r="Q241" s="50">
        <v>172</v>
      </c>
      <c r="R241" s="51">
        <v>1.1100000000000001</v>
      </c>
      <c r="S241" s="50">
        <v>35</v>
      </c>
      <c r="T241" s="57"/>
      <c r="V241" s="51">
        <v>5.52</v>
      </c>
      <c r="W241" s="379">
        <v>22.5</v>
      </c>
      <c r="X241" s="380">
        <v>29</v>
      </c>
      <c r="AA241">
        <v>9.4</v>
      </c>
      <c r="AB241">
        <v>35</v>
      </c>
      <c r="AF241">
        <v>172</v>
      </c>
      <c r="AG241" s="50">
        <v>172</v>
      </c>
      <c r="AI241" t="s">
        <v>402</v>
      </c>
      <c r="AJ241" t="s">
        <v>403</v>
      </c>
      <c r="AK241">
        <v>3.25</v>
      </c>
      <c r="AL241">
        <v>29</v>
      </c>
      <c r="AN241">
        <v>172</v>
      </c>
      <c r="AS241" s="50">
        <v>172</v>
      </c>
    </row>
    <row r="242" spans="1:46" ht="15">
      <c r="A242" s="379">
        <v>3.25</v>
      </c>
      <c r="B242" s="380">
        <v>29</v>
      </c>
      <c r="C242" s="50">
        <v>171</v>
      </c>
      <c r="D242" s="51">
        <v>7.72</v>
      </c>
      <c r="E242" s="51"/>
      <c r="F242" s="53">
        <v>1.1315972222222224E-3</v>
      </c>
      <c r="G242" s="51"/>
      <c r="H242" s="51">
        <v>5.51</v>
      </c>
      <c r="I242" s="51">
        <v>68.5</v>
      </c>
      <c r="J242" s="50">
        <v>171</v>
      </c>
      <c r="L242"/>
      <c r="O242" s="57">
        <v>1.1315972222222224E-3</v>
      </c>
      <c r="P242" s="57">
        <f t="shared" si="7"/>
        <v>1.1292824074074074E-3</v>
      </c>
      <c r="Q242" s="50">
        <v>171</v>
      </c>
      <c r="R242" s="51">
        <v>1.1200000000000001</v>
      </c>
      <c r="S242" s="50">
        <v>37</v>
      </c>
      <c r="T242" s="57"/>
      <c r="V242" s="51">
        <v>5.51</v>
      </c>
      <c r="W242" s="381">
        <v>23</v>
      </c>
      <c r="X242" s="382">
        <v>30</v>
      </c>
      <c r="AA242">
        <v>9.5</v>
      </c>
      <c r="AB242">
        <v>33</v>
      </c>
      <c r="AF242">
        <v>171</v>
      </c>
      <c r="AG242" s="50">
        <v>171</v>
      </c>
      <c r="AI242" t="s">
        <v>404</v>
      </c>
      <c r="AK242">
        <v>3.28</v>
      </c>
      <c r="AL242">
        <v>30</v>
      </c>
      <c r="AM242" t="s">
        <v>405</v>
      </c>
      <c r="AN242">
        <v>171</v>
      </c>
      <c r="AS242" s="50">
        <v>171</v>
      </c>
    </row>
    <row r="243" spans="1:46" ht="15">
      <c r="A243" s="381">
        <v>3.28</v>
      </c>
      <c r="B243" s="382">
        <v>30</v>
      </c>
      <c r="C243" s="50">
        <v>170</v>
      </c>
      <c r="D243" s="51">
        <v>7.73</v>
      </c>
      <c r="E243" s="51">
        <v>7.5</v>
      </c>
      <c r="F243" s="53">
        <v>1.133912037037037E-3</v>
      </c>
      <c r="G243" s="51">
        <v>1.64</v>
      </c>
      <c r="H243" s="51">
        <v>5.49</v>
      </c>
      <c r="I243" s="51">
        <v>68</v>
      </c>
      <c r="J243" s="50">
        <v>170</v>
      </c>
      <c r="L243"/>
      <c r="O243" s="57">
        <v>1.133912037037037E-3</v>
      </c>
      <c r="P243" s="57">
        <f t="shared" si="7"/>
        <v>1.1317129629629633E-3</v>
      </c>
      <c r="Q243" s="50">
        <v>170</v>
      </c>
      <c r="R243" s="51">
        <v>1.1299999999999999</v>
      </c>
      <c r="S243" s="50">
        <v>39</v>
      </c>
      <c r="T243" s="57"/>
      <c r="V243" s="51">
        <v>5.49</v>
      </c>
      <c r="W243" s="379">
        <v>23.5</v>
      </c>
      <c r="X243" s="380">
        <v>31</v>
      </c>
      <c r="AA243">
        <v>9.6</v>
      </c>
      <c r="AB243">
        <v>31</v>
      </c>
      <c r="AF243">
        <v>170</v>
      </c>
      <c r="AG243" s="50">
        <v>170</v>
      </c>
      <c r="AH243" t="s">
        <v>406</v>
      </c>
      <c r="AI243" t="s">
        <v>407</v>
      </c>
      <c r="AJ243" t="s">
        <v>408</v>
      </c>
      <c r="AK243">
        <v>3.31</v>
      </c>
      <c r="AL243">
        <v>31</v>
      </c>
      <c r="AM243" t="s">
        <v>409</v>
      </c>
      <c r="AN243">
        <v>170</v>
      </c>
      <c r="AS243" s="50">
        <v>170</v>
      </c>
      <c r="AT243" t="s">
        <v>406</v>
      </c>
    </row>
    <row r="244" spans="1:46" ht="15">
      <c r="A244" s="379">
        <v>3.31</v>
      </c>
      <c r="B244" s="380">
        <v>31</v>
      </c>
      <c r="C244" s="50">
        <v>169</v>
      </c>
      <c r="D244" s="51">
        <v>7.74</v>
      </c>
      <c r="E244" s="51"/>
      <c r="F244" s="53">
        <v>1.1363425925925927E-3</v>
      </c>
      <c r="G244" s="51"/>
      <c r="H244" s="51">
        <v>5.48</v>
      </c>
      <c r="I244" s="51"/>
      <c r="J244" s="50">
        <v>169</v>
      </c>
      <c r="L244"/>
      <c r="O244" s="57">
        <v>1.1363425925925927E-3</v>
      </c>
      <c r="P244" s="57">
        <f t="shared" si="7"/>
        <v>1.1340277777777779E-3</v>
      </c>
      <c r="Q244" s="50">
        <v>169</v>
      </c>
      <c r="R244" s="51">
        <v>1.1399999999999999</v>
      </c>
      <c r="S244" s="50">
        <v>41</v>
      </c>
      <c r="T244" s="57"/>
      <c r="V244" s="51">
        <v>5.48</v>
      </c>
      <c r="W244" s="381">
        <v>24</v>
      </c>
      <c r="X244" s="382">
        <v>32</v>
      </c>
      <c r="AA244">
        <v>9.6999999999999993</v>
      </c>
      <c r="AB244">
        <v>29</v>
      </c>
      <c r="AF244">
        <v>169</v>
      </c>
      <c r="AG244" s="50">
        <v>169</v>
      </c>
      <c r="AI244" t="s">
        <v>410</v>
      </c>
      <c r="AK244">
        <v>3.34</v>
      </c>
      <c r="AL244">
        <v>32</v>
      </c>
      <c r="AN244">
        <v>169</v>
      </c>
      <c r="AS244" s="50">
        <v>169</v>
      </c>
    </row>
    <row r="245" spans="1:46" ht="15">
      <c r="A245" s="381">
        <v>3.34</v>
      </c>
      <c r="B245" s="382">
        <v>32</v>
      </c>
      <c r="C245" s="50">
        <v>168</v>
      </c>
      <c r="D245" s="51">
        <v>7.75</v>
      </c>
      <c r="E245" s="51"/>
      <c r="F245" s="53">
        <v>1.1395833333333334E-3</v>
      </c>
      <c r="G245" s="51">
        <v>1.63</v>
      </c>
      <c r="H245" s="51">
        <v>5.47</v>
      </c>
      <c r="I245" s="51">
        <v>67.5</v>
      </c>
      <c r="J245" s="50">
        <v>168</v>
      </c>
      <c r="L245"/>
      <c r="O245" s="57">
        <v>1.1395833333333334E-3</v>
      </c>
      <c r="P245" s="57">
        <f t="shared" si="7"/>
        <v>1.1364583333333335E-3</v>
      </c>
      <c r="Q245" s="50">
        <v>168</v>
      </c>
      <c r="R245" s="51">
        <v>1.1499999999999999</v>
      </c>
      <c r="S245" s="50">
        <v>43</v>
      </c>
      <c r="T245" s="57"/>
      <c r="V245" s="51">
        <v>5.47</v>
      </c>
      <c r="W245" s="379">
        <v>24.5</v>
      </c>
      <c r="X245" s="380">
        <v>33</v>
      </c>
      <c r="AA245">
        <v>9.8000000000000007</v>
      </c>
      <c r="AB245">
        <v>27</v>
      </c>
      <c r="AF245">
        <v>168</v>
      </c>
      <c r="AG245" s="50">
        <v>168</v>
      </c>
      <c r="AI245" t="s">
        <v>411</v>
      </c>
      <c r="AJ245" t="s">
        <v>412</v>
      </c>
      <c r="AK245">
        <v>3.37</v>
      </c>
      <c r="AL245">
        <v>33</v>
      </c>
      <c r="AM245" t="s">
        <v>413</v>
      </c>
      <c r="AN245">
        <v>168</v>
      </c>
      <c r="AS245" s="50">
        <v>168</v>
      </c>
    </row>
    <row r="246" spans="1:46" ht="15">
      <c r="A246" s="379">
        <v>3.37</v>
      </c>
      <c r="B246" s="380">
        <v>33</v>
      </c>
      <c r="C246" s="50">
        <v>167</v>
      </c>
      <c r="D246" s="51">
        <v>7.76</v>
      </c>
      <c r="E246" s="52"/>
      <c r="F246" s="53">
        <v>1.1428240740740741E-3</v>
      </c>
      <c r="G246" s="51"/>
      <c r="H246" s="51">
        <v>5.46</v>
      </c>
      <c r="I246" s="51"/>
      <c r="J246" s="50">
        <v>167</v>
      </c>
      <c r="L246"/>
      <c r="O246" s="57">
        <v>1.1428240740740741E-3</v>
      </c>
      <c r="P246" s="57">
        <f t="shared" si="7"/>
        <v>1.1396990740740742E-3</v>
      </c>
      <c r="Q246" s="50">
        <v>167</v>
      </c>
      <c r="R246" s="51">
        <v>1.1599999999999999</v>
      </c>
      <c r="S246" s="50">
        <v>45</v>
      </c>
      <c r="T246" s="57"/>
      <c r="V246" s="51">
        <v>5.46</v>
      </c>
      <c r="W246" s="381">
        <v>25</v>
      </c>
      <c r="X246" s="382">
        <v>34</v>
      </c>
      <c r="AA246">
        <v>9.9</v>
      </c>
      <c r="AB246">
        <v>25</v>
      </c>
      <c r="AF246">
        <v>167</v>
      </c>
      <c r="AG246" s="50">
        <v>167</v>
      </c>
      <c r="AI246" t="s">
        <v>414</v>
      </c>
      <c r="AK246">
        <v>3.4</v>
      </c>
      <c r="AL246">
        <v>34</v>
      </c>
      <c r="AN246">
        <v>167</v>
      </c>
      <c r="AS246" s="50">
        <v>167</v>
      </c>
    </row>
    <row r="247" spans="1:46" ht="15">
      <c r="A247" s="381">
        <v>3.4</v>
      </c>
      <c r="B247" s="382">
        <v>34</v>
      </c>
      <c r="C247" s="50">
        <v>166</v>
      </c>
      <c r="D247" s="51">
        <v>7.77</v>
      </c>
      <c r="E247" s="52"/>
      <c r="F247" s="53">
        <v>1.1456018518518519E-3</v>
      </c>
      <c r="G247" s="51">
        <v>1.62</v>
      </c>
      <c r="H247" s="51">
        <v>5.45</v>
      </c>
      <c r="I247" s="51">
        <v>67</v>
      </c>
      <c r="J247" s="50">
        <v>166</v>
      </c>
      <c r="L247"/>
      <c r="O247" s="57">
        <v>1.1456018518518519E-3</v>
      </c>
      <c r="P247" s="57">
        <f t="shared" si="7"/>
        <v>1.1429398148148149E-3</v>
      </c>
      <c r="Q247" s="50">
        <v>166</v>
      </c>
      <c r="R247" s="51">
        <v>1.17</v>
      </c>
      <c r="S247" s="50">
        <v>47</v>
      </c>
      <c r="T247" s="57"/>
      <c r="V247" s="51">
        <v>5.45</v>
      </c>
      <c r="W247" s="379">
        <v>25.5</v>
      </c>
      <c r="X247" s="380">
        <v>35</v>
      </c>
      <c r="AA247">
        <v>10</v>
      </c>
      <c r="AB247">
        <v>23</v>
      </c>
      <c r="AF247">
        <v>166</v>
      </c>
      <c r="AG247" s="50">
        <v>166</v>
      </c>
      <c r="AI247" t="s">
        <v>415</v>
      </c>
      <c r="AJ247" t="s">
        <v>416</v>
      </c>
      <c r="AK247">
        <v>3.43</v>
      </c>
      <c r="AL247">
        <v>35</v>
      </c>
      <c r="AM247" t="s">
        <v>417</v>
      </c>
      <c r="AN247">
        <v>166</v>
      </c>
      <c r="AS247" s="50">
        <v>166</v>
      </c>
    </row>
    <row r="248" spans="1:46" ht="15">
      <c r="A248" s="379">
        <v>3.43</v>
      </c>
      <c r="B248" s="380">
        <v>35</v>
      </c>
      <c r="C248" s="50">
        <v>165</v>
      </c>
      <c r="D248" s="51">
        <v>7.78</v>
      </c>
      <c r="E248" s="52"/>
      <c r="F248" s="53">
        <v>1.1488425925925926E-3</v>
      </c>
      <c r="G248" s="51"/>
      <c r="H248" s="51">
        <v>5.44</v>
      </c>
      <c r="I248" s="51"/>
      <c r="J248" s="50">
        <v>165</v>
      </c>
      <c r="L248"/>
      <c r="O248" s="57">
        <v>1.1488425925925926E-3</v>
      </c>
      <c r="P248" s="57">
        <f t="shared" si="7"/>
        <v>1.1457175925925927E-3</v>
      </c>
      <c r="Q248" s="50">
        <v>165</v>
      </c>
      <c r="R248" s="51">
        <v>1.18</v>
      </c>
      <c r="S248" s="50">
        <v>49</v>
      </c>
      <c r="T248" s="57"/>
      <c r="V248" s="51">
        <v>5.44</v>
      </c>
      <c r="W248" s="381">
        <v>26</v>
      </c>
      <c r="X248" s="382">
        <v>36</v>
      </c>
      <c r="AA248">
        <v>10.1</v>
      </c>
      <c r="AB248">
        <v>21</v>
      </c>
      <c r="AF248">
        <v>165</v>
      </c>
      <c r="AG248" s="50">
        <v>165</v>
      </c>
      <c r="AI248" t="s">
        <v>418</v>
      </c>
      <c r="AK248">
        <v>3.46</v>
      </c>
      <c r="AL248">
        <v>36</v>
      </c>
      <c r="AN248">
        <v>165</v>
      </c>
      <c r="AS248" s="50">
        <v>165</v>
      </c>
    </row>
    <row r="249" spans="1:46" ht="15">
      <c r="A249" s="381">
        <v>3.46</v>
      </c>
      <c r="B249" s="382">
        <v>36</v>
      </c>
      <c r="C249" s="50">
        <v>164</v>
      </c>
      <c r="D249" s="51">
        <v>7.79</v>
      </c>
      <c r="E249" s="52"/>
      <c r="F249" s="53">
        <v>1.1520833333333333E-3</v>
      </c>
      <c r="G249" s="51">
        <v>1.61</v>
      </c>
      <c r="H249" s="51">
        <v>5.43</v>
      </c>
      <c r="I249" s="51">
        <v>66.5</v>
      </c>
      <c r="J249" s="50">
        <v>164</v>
      </c>
      <c r="L249"/>
      <c r="O249" s="57">
        <v>1.1520833333333333E-3</v>
      </c>
      <c r="P249" s="57">
        <f t="shared" si="7"/>
        <v>1.1489583333333334E-3</v>
      </c>
      <c r="Q249" s="50">
        <v>164</v>
      </c>
      <c r="R249" s="51">
        <v>1.19</v>
      </c>
      <c r="S249" s="50">
        <v>51</v>
      </c>
      <c r="T249" s="57"/>
      <c r="V249" s="51">
        <v>5.43</v>
      </c>
      <c r="W249" s="379">
        <v>26.5</v>
      </c>
      <c r="X249" s="380">
        <v>37</v>
      </c>
      <c r="AA249">
        <v>10.199999999999999</v>
      </c>
      <c r="AB249">
        <v>19</v>
      </c>
      <c r="AF249">
        <v>164</v>
      </c>
      <c r="AG249" s="50">
        <v>164</v>
      </c>
      <c r="AI249" t="s">
        <v>419</v>
      </c>
      <c r="AJ249" t="s">
        <v>420</v>
      </c>
      <c r="AK249">
        <v>3.49</v>
      </c>
      <c r="AL249">
        <v>37</v>
      </c>
      <c r="AM249" t="s">
        <v>421</v>
      </c>
      <c r="AN249">
        <v>164</v>
      </c>
      <c r="AS249" s="50">
        <v>164</v>
      </c>
    </row>
    <row r="250" spans="1:46" ht="15">
      <c r="A250" s="379">
        <v>3.49</v>
      </c>
      <c r="B250" s="380">
        <v>37</v>
      </c>
      <c r="C250" s="50">
        <v>163</v>
      </c>
      <c r="D250" s="51">
        <v>7.8</v>
      </c>
      <c r="E250" s="52"/>
      <c r="F250" s="53">
        <v>1.155324074074074E-3</v>
      </c>
      <c r="G250" s="51"/>
      <c r="H250" s="51">
        <v>5.42</v>
      </c>
      <c r="I250" s="51">
        <v>66</v>
      </c>
      <c r="J250" s="50">
        <v>163</v>
      </c>
      <c r="L250"/>
      <c r="O250" s="57">
        <v>1.155324074074074E-3</v>
      </c>
      <c r="P250" s="57">
        <f t="shared" si="7"/>
        <v>1.1521990740740741E-3</v>
      </c>
      <c r="Q250" s="50">
        <v>163</v>
      </c>
      <c r="R250" s="51">
        <v>1.2</v>
      </c>
      <c r="S250" s="50">
        <v>53</v>
      </c>
      <c r="T250" s="57"/>
      <c r="V250" s="51">
        <v>5.42</v>
      </c>
      <c r="W250" s="381">
        <v>27</v>
      </c>
      <c r="X250" s="382">
        <v>39</v>
      </c>
      <c r="AA250">
        <v>10.3</v>
      </c>
      <c r="AB250">
        <v>17</v>
      </c>
      <c r="AF250">
        <v>163</v>
      </c>
      <c r="AG250" s="50">
        <v>163</v>
      </c>
      <c r="AI250" t="s">
        <v>422</v>
      </c>
      <c r="AK250">
        <v>3.52</v>
      </c>
      <c r="AL250">
        <v>38</v>
      </c>
      <c r="AM250" t="s">
        <v>423</v>
      </c>
      <c r="AN250">
        <v>163</v>
      </c>
      <c r="AS250" s="50">
        <v>163</v>
      </c>
    </row>
    <row r="251" spans="1:46" ht="15">
      <c r="A251" s="381">
        <v>3.52</v>
      </c>
      <c r="B251" s="382">
        <v>38</v>
      </c>
      <c r="C251" s="50">
        <v>162</v>
      </c>
      <c r="D251" s="51">
        <v>7.81</v>
      </c>
      <c r="E251" s="52"/>
      <c r="F251" s="53">
        <v>1.158564814814815E-3</v>
      </c>
      <c r="G251" s="51">
        <v>1.6</v>
      </c>
      <c r="H251" s="51">
        <v>5.41</v>
      </c>
      <c r="I251" s="51"/>
      <c r="J251" s="50">
        <v>162</v>
      </c>
      <c r="L251"/>
      <c r="O251" s="57">
        <v>1.158564814814815E-3</v>
      </c>
      <c r="P251" s="57">
        <f t="shared" si="7"/>
        <v>1.1554398148148149E-3</v>
      </c>
      <c r="Q251" s="50">
        <v>162</v>
      </c>
      <c r="R251" s="51">
        <v>1.21</v>
      </c>
      <c r="S251" s="50">
        <v>55</v>
      </c>
      <c r="T251" s="57"/>
      <c r="V251" s="51">
        <v>5.41</v>
      </c>
      <c r="W251" s="379">
        <v>27.5</v>
      </c>
      <c r="X251" s="380">
        <v>40</v>
      </c>
      <c r="AA251">
        <v>10.4</v>
      </c>
      <c r="AB251">
        <v>15</v>
      </c>
      <c r="AF251">
        <v>162</v>
      </c>
      <c r="AG251" s="50">
        <v>162</v>
      </c>
      <c r="AI251" t="s">
        <v>424</v>
      </c>
      <c r="AJ251" t="s">
        <v>425</v>
      </c>
      <c r="AK251">
        <v>3.55</v>
      </c>
      <c r="AL251">
        <v>39</v>
      </c>
      <c r="AN251">
        <v>162</v>
      </c>
      <c r="AS251" s="50">
        <v>162</v>
      </c>
    </row>
    <row r="252" spans="1:46" ht="15">
      <c r="A252" s="379">
        <v>3.55</v>
      </c>
      <c r="B252" s="380">
        <v>39</v>
      </c>
      <c r="C252" s="50">
        <v>161</v>
      </c>
      <c r="D252" s="51">
        <v>7.82</v>
      </c>
      <c r="E252" s="52"/>
      <c r="F252" s="53">
        <v>1.1618055555555555E-3</v>
      </c>
      <c r="G252" s="51"/>
      <c r="H252" s="51">
        <v>5.39</v>
      </c>
      <c r="I252" s="51">
        <v>65.5</v>
      </c>
      <c r="J252" s="50">
        <v>161</v>
      </c>
      <c r="L252"/>
      <c r="O252" s="57">
        <v>1.1618055555555555E-3</v>
      </c>
      <c r="P252" s="57">
        <f t="shared" si="7"/>
        <v>1.1586805555555558E-3</v>
      </c>
      <c r="Q252" s="50">
        <v>161</v>
      </c>
      <c r="R252" s="51">
        <v>1.22</v>
      </c>
      <c r="S252" s="50">
        <v>57</v>
      </c>
      <c r="T252" s="57"/>
      <c r="V252" s="51">
        <v>5.39</v>
      </c>
      <c r="W252" s="381">
        <v>28</v>
      </c>
      <c r="X252" s="382">
        <v>41</v>
      </c>
      <c r="AA252">
        <v>10.5</v>
      </c>
      <c r="AB252">
        <v>13</v>
      </c>
      <c r="AF252">
        <v>161</v>
      </c>
      <c r="AG252" s="50">
        <v>161</v>
      </c>
      <c r="AI252" t="s">
        <v>426</v>
      </c>
      <c r="AK252">
        <v>3.58</v>
      </c>
      <c r="AL252">
        <v>40</v>
      </c>
      <c r="AM252" t="s">
        <v>427</v>
      </c>
      <c r="AN252">
        <v>161</v>
      </c>
      <c r="AS252" s="50">
        <v>161</v>
      </c>
    </row>
    <row r="253" spans="1:46" ht="15">
      <c r="A253" s="381">
        <v>3.58</v>
      </c>
      <c r="B253" s="382">
        <v>40</v>
      </c>
      <c r="C253" s="50">
        <v>160</v>
      </c>
      <c r="D253" s="51">
        <v>7.83</v>
      </c>
      <c r="E253" s="51">
        <v>7.6</v>
      </c>
      <c r="F253" s="53">
        <v>1.1650462962962962E-3</v>
      </c>
      <c r="G253" s="51"/>
      <c r="H253" s="51">
        <v>5.38</v>
      </c>
      <c r="I253" s="51"/>
      <c r="J253" s="50">
        <v>160</v>
      </c>
      <c r="L253"/>
      <c r="O253" s="57">
        <v>1.1650462962962962E-3</v>
      </c>
      <c r="P253" s="57">
        <f t="shared" si="7"/>
        <v>1.1619212962962963E-3</v>
      </c>
      <c r="Q253" s="50">
        <v>160</v>
      </c>
      <c r="R253" s="51">
        <v>1.23</v>
      </c>
      <c r="S253" s="50">
        <v>59</v>
      </c>
      <c r="T253" s="57"/>
      <c r="V253" s="51">
        <v>5.38</v>
      </c>
      <c r="W253" s="379">
        <v>28.5</v>
      </c>
      <c r="X253" s="380">
        <v>43</v>
      </c>
      <c r="AA253">
        <v>10.6</v>
      </c>
      <c r="AB253">
        <v>11</v>
      </c>
      <c r="AF253">
        <v>160</v>
      </c>
      <c r="AG253" s="50">
        <v>160</v>
      </c>
      <c r="AH253" t="s">
        <v>428</v>
      </c>
      <c r="AI253" t="s">
        <v>429</v>
      </c>
      <c r="AK253">
        <v>3.61</v>
      </c>
      <c r="AL253">
        <v>41</v>
      </c>
      <c r="AN253">
        <v>160</v>
      </c>
      <c r="AS253" s="50">
        <v>160</v>
      </c>
      <c r="AT253" t="s">
        <v>428</v>
      </c>
    </row>
    <row r="254" spans="1:46" ht="15">
      <c r="A254" s="379">
        <v>3.61</v>
      </c>
      <c r="B254" s="380">
        <v>41</v>
      </c>
      <c r="C254" s="50">
        <v>159</v>
      </c>
      <c r="D254" s="51">
        <v>7.84</v>
      </c>
      <c r="E254" s="51"/>
      <c r="F254" s="53">
        <v>1.1682870370370369E-3</v>
      </c>
      <c r="G254" s="51">
        <v>1.59</v>
      </c>
      <c r="H254" s="51">
        <v>5.36</v>
      </c>
      <c r="I254" s="51">
        <v>65</v>
      </c>
      <c r="J254" s="50">
        <v>159</v>
      </c>
      <c r="L254"/>
      <c r="O254" s="57">
        <v>1.1682870370370369E-3</v>
      </c>
      <c r="P254" s="57">
        <f t="shared" si="7"/>
        <v>1.165162037037037E-3</v>
      </c>
      <c r="Q254" s="50">
        <v>159</v>
      </c>
      <c r="R254" s="51">
        <v>1.24</v>
      </c>
      <c r="S254" s="50">
        <v>61</v>
      </c>
      <c r="T254" s="57"/>
      <c r="V254" s="51">
        <v>5.36</v>
      </c>
      <c r="W254" s="381">
        <v>29</v>
      </c>
      <c r="X254" s="382">
        <v>44</v>
      </c>
      <c r="AA254">
        <v>10.7</v>
      </c>
      <c r="AB254">
        <v>9</v>
      </c>
      <c r="AF254">
        <v>159</v>
      </c>
      <c r="AG254" s="50">
        <v>159</v>
      </c>
      <c r="AI254" t="s">
        <v>430</v>
      </c>
      <c r="AJ254" t="s">
        <v>431</v>
      </c>
      <c r="AK254">
        <v>3.64</v>
      </c>
      <c r="AL254">
        <v>42</v>
      </c>
      <c r="AM254" t="s">
        <v>432</v>
      </c>
      <c r="AN254">
        <v>159</v>
      </c>
      <c r="AS254" s="50">
        <v>159</v>
      </c>
    </row>
    <row r="255" spans="1:46" ht="15">
      <c r="A255" s="381">
        <v>3.64</v>
      </c>
      <c r="B255" s="382">
        <v>42</v>
      </c>
      <c r="C255" s="50">
        <v>158</v>
      </c>
      <c r="D255" s="51">
        <v>7.85</v>
      </c>
      <c r="E255" s="51"/>
      <c r="F255" s="53">
        <v>1.1715277777777776E-3</v>
      </c>
      <c r="G255" s="51"/>
      <c r="H255" s="51">
        <v>5.34</v>
      </c>
      <c r="I255" s="51">
        <v>64.5</v>
      </c>
      <c r="J255" s="50">
        <v>158</v>
      </c>
      <c r="L255"/>
      <c r="O255" s="57">
        <v>1.1715277777777776E-3</v>
      </c>
      <c r="P255" s="57">
        <f t="shared" si="7"/>
        <v>1.1684027777777778E-3</v>
      </c>
      <c r="Q255" s="50">
        <v>158</v>
      </c>
      <c r="R255" s="51">
        <v>1.25</v>
      </c>
      <c r="S255" s="50">
        <v>63</v>
      </c>
      <c r="T255" s="57"/>
      <c r="V255" s="51">
        <v>5.34</v>
      </c>
      <c r="W255" s="379">
        <v>29.5</v>
      </c>
      <c r="X255" s="380">
        <v>45</v>
      </c>
      <c r="AA255">
        <v>10.8</v>
      </c>
      <c r="AB255">
        <v>7</v>
      </c>
      <c r="AF255">
        <v>158</v>
      </c>
      <c r="AG255" s="50">
        <v>158</v>
      </c>
      <c r="AI255" t="s">
        <v>433</v>
      </c>
      <c r="AK255">
        <v>3.67</v>
      </c>
      <c r="AL255">
        <v>43</v>
      </c>
      <c r="AM255" t="s">
        <v>434</v>
      </c>
      <c r="AN255">
        <v>158</v>
      </c>
      <c r="AS255" s="50">
        <v>158</v>
      </c>
    </row>
    <row r="256" spans="1:46" ht="15">
      <c r="A256" s="379">
        <v>3.67</v>
      </c>
      <c r="B256" s="380">
        <v>43</v>
      </c>
      <c r="C256" s="50">
        <v>157</v>
      </c>
      <c r="D256" s="51">
        <v>7.86</v>
      </c>
      <c r="E256" s="51"/>
      <c r="F256" s="53">
        <v>1.1747685185185186E-3</v>
      </c>
      <c r="G256" s="51">
        <v>1.58</v>
      </c>
      <c r="H256" s="51">
        <v>5.32</v>
      </c>
      <c r="I256" s="51"/>
      <c r="J256" s="50">
        <v>157</v>
      </c>
      <c r="L256"/>
      <c r="O256" s="57">
        <v>1.1747685185185186E-3</v>
      </c>
      <c r="P256" s="57">
        <f t="shared" si="7"/>
        <v>1.1716435185185185E-3</v>
      </c>
      <c r="Q256" s="50">
        <v>157</v>
      </c>
      <c r="R256" s="51">
        <v>1.26</v>
      </c>
      <c r="S256" s="50">
        <v>66</v>
      </c>
      <c r="T256" s="57"/>
      <c r="V256" s="51">
        <v>5.32</v>
      </c>
      <c r="W256" s="381">
        <v>30</v>
      </c>
      <c r="X256" s="382">
        <v>47</v>
      </c>
      <c r="AA256">
        <v>10.9</v>
      </c>
      <c r="AB256">
        <v>5</v>
      </c>
      <c r="AF256">
        <v>157</v>
      </c>
      <c r="AG256" s="50">
        <v>157</v>
      </c>
      <c r="AI256" t="s">
        <v>435</v>
      </c>
      <c r="AJ256" t="s">
        <v>436</v>
      </c>
      <c r="AK256">
        <v>3.7</v>
      </c>
      <c r="AL256">
        <v>44</v>
      </c>
      <c r="AN256">
        <v>157</v>
      </c>
      <c r="AS256" s="50">
        <v>157</v>
      </c>
    </row>
    <row r="257" spans="1:46" ht="15">
      <c r="A257" s="381">
        <v>3.7</v>
      </c>
      <c r="B257" s="382">
        <v>44</v>
      </c>
      <c r="C257" s="50">
        <v>156</v>
      </c>
      <c r="D257" s="51">
        <v>7.87</v>
      </c>
      <c r="E257" s="51"/>
      <c r="F257" s="53">
        <v>1.1780092592592593E-3</v>
      </c>
      <c r="G257" s="51"/>
      <c r="H257" s="51">
        <v>5.3</v>
      </c>
      <c r="I257" s="51">
        <v>64</v>
      </c>
      <c r="J257" s="50">
        <v>156</v>
      </c>
      <c r="L257"/>
      <c r="O257" s="57">
        <v>1.1780092592592593E-3</v>
      </c>
      <c r="P257" s="57">
        <f t="shared" si="7"/>
        <v>1.1748842592592594E-3</v>
      </c>
      <c r="Q257" s="50">
        <v>156</v>
      </c>
      <c r="R257" s="51">
        <v>1.27</v>
      </c>
      <c r="S257" s="50">
        <v>69</v>
      </c>
      <c r="T257" s="57"/>
      <c r="V257" s="51">
        <v>5.3</v>
      </c>
      <c r="W257" s="379">
        <v>30.5</v>
      </c>
      <c r="X257" s="380">
        <v>48</v>
      </c>
      <c r="AA257">
        <v>11</v>
      </c>
      <c r="AB257">
        <v>4</v>
      </c>
      <c r="AF257">
        <v>156</v>
      </c>
      <c r="AG257" s="50">
        <v>156</v>
      </c>
      <c r="AI257" t="s">
        <v>437</v>
      </c>
      <c r="AK257">
        <v>3.73</v>
      </c>
      <c r="AL257">
        <v>45</v>
      </c>
      <c r="AM257" t="s">
        <v>438</v>
      </c>
      <c r="AN257">
        <v>156</v>
      </c>
      <c r="AS257" s="50">
        <v>156</v>
      </c>
    </row>
    <row r="258" spans="1:46" ht="15">
      <c r="A258" s="379">
        <v>3.73</v>
      </c>
      <c r="B258" s="380">
        <v>45</v>
      </c>
      <c r="C258" s="50">
        <v>155</v>
      </c>
      <c r="D258" s="51">
        <v>7.88</v>
      </c>
      <c r="E258" s="51"/>
      <c r="F258" s="53">
        <v>1.18125E-3</v>
      </c>
      <c r="G258" s="51">
        <v>1.57</v>
      </c>
      <c r="H258" s="51">
        <v>5.27</v>
      </c>
      <c r="I258" s="51"/>
      <c r="J258" s="50">
        <v>155</v>
      </c>
      <c r="L258"/>
      <c r="O258" s="57">
        <v>1.18125E-3</v>
      </c>
      <c r="P258" s="57">
        <f t="shared" si="7"/>
        <v>1.1781250000000001E-3</v>
      </c>
      <c r="Q258" s="50">
        <v>155</v>
      </c>
      <c r="R258" s="51">
        <v>1.28</v>
      </c>
      <c r="S258" s="50">
        <v>72</v>
      </c>
      <c r="T258" s="57"/>
      <c r="V258" s="51">
        <v>5.27</v>
      </c>
      <c r="W258" s="381">
        <v>31</v>
      </c>
      <c r="X258" s="382">
        <v>49</v>
      </c>
      <c r="AA258">
        <v>11.1</v>
      </c>
      <c r="AB258">
        <v>3</v>
      </c>
      <c r="AF258">
        <v>155</v>
      </c>
      <c r="AG258" s="50">
        <v>155</v>
      </c>
      <c r="AI258" t="s">
        <v>439</v>
      </c>
      <c r="AJ258" t="s">
        <v>440</v>
      </c>
      <c r="AK258">
        <v>3.76</v>
      </c>
      <c r="AL258">
        <v>46</v>
      </c>
      <c r="AN258">
        <v>155</v>
      </c>
      <c r="AS258" s="50">
        <v>155</v>
      </c>
    </row>
    <row r="259" spans="1:46" ht="15">
      <c r="A259" s="381">
        <v>3.76</v>
      </c>
      <c r="B259" s="382">
        <v>46</v>
      </c>
      <c r="C259" s="50">
        <v>154</v>
      </c>
      <c r="D259" s="51">
        <v>7.89</v>
      </c>
      <c r="E259" s="52"/>
      <c r="F259" s="53">
        <v>1.1844907407407407E-3</v>
      </c>
      <c r="G259" s="51"/>
      <c r="H259" s="51">
        <v>5.24</v>
      </c>
      <c r="I259" s="51">
        <v>63.5</v>
      </c>
      <c r="J259" s="50">
        <v>154</v>
      </c>
      <c r="L259"/>
      <c r="O259" s="57">
        <v>1.1844907407407407E-3</v>
      </c>
      <c r="P259" s="57">
        <f t="shared" si="7"/>
        <v>1.1813657407407409E-3</v>
      </c>
      <c r="Q259" s="50">
        <v>154</v>
      </c>
      <c r="R259" s="51">
        <v>1.29</v>
      </c>
      <c r="S259" s="50">
        <v>75</v>
      </c>
      <c r="T259" s="57"/>
      <c r="V259" s="51">
        <v>5.24</v>
      </c>
      <c r="W259" s="379">
        <v>31.5</v>
      </c>
      <c r="X259" s="380">
        <v>51</v>
      </c>
      <c r="AA259">
        <v>11.2</v>
      </c>
      <c r="AB259">
        <v>2</v>
      </c>
      <c r="AF259">
        <v>154</v>
      </c>
      <c r="AG259" s="50">
        <v>154</v>
      </c>
      <c r="AI259" t="s">
        <v>441</v>
      </c>
      <c r="AK259">
        <v>3.79</v>
      </c>
      <c r="AL259">
        <v>47</v>
      </c>
      <c r="AM259" t="s">
        <v>442</v>
      </c>
      <c r="AN259">
        <v>154</v>
      </c>
      <c r="AS259" s="50">
        <v>154</v>
      </c>
    </row>
    <row r="260" spans="1:46" ht="15">
      <c r="A260" s="379">
        <v>3.79</v>
      </c>
      <c r="B260" s="380">
        <v>47</v>
      </c>
      <c r="C260" s="50">
        <v>153</v>
      </c>
      <c r="D260" s="51">
        <v>7.9</v>
      </c>
      <c r="E260" s="51"/>
      <c r="F260" s="53">
        <v>1.1877314814814815E-3</v>
      </c>
      <c r="G260" s="51">
        <v>1.56</v>
      </c>
      <c r="H260" s="51">
        <v>5.21</v>
      </c>
      <c r="I260" s="51">
        <v>63</v>
      </c>
      <c r="J260" s="50">
        <v>153</v>
      </c>
      <c r="L260"/>
      <c r="O260" s="57">
        <v>1.1877314814814815E-3</v>
      </c>
      <c r="P260" s="57">
        <f t="shared" si="7"/>
        <v>1.1846064814814816E-3</v>
      </c>
      <c r="Q260" s="50">
        <v>153</v>
      </c>
      <c r="R260" s="51">
        <v>1.3</v>
      </c>
      <c r="S260" s="50">
        <v>78</v>
      </c>
      <c r="T260" s="57"/>
      <c r="V260" s="51">
        <v>5.21</v>
      </c>
      <c r="W260" s="381">
        <v>32</v>
      </c>
      <c r="X260" s="382">
        <v>52</v>
      </c>
      <c r="AA260">
        <v>11.4</v>
      </c>
      <c r="AB260">
        <v>1</v>
      </c>
      <c r="AF260">
        <v>153</v>
      </c>
      <c r="AG260" s="50">
        <v>153</v>
      </c>
      <c r="AI260" t="s">
        <v>443</v>
      </c>
      <c r="AJ260" t="s">
        <v>444</v>
      </c>
      <c r="AK260">
        <v>3.82</v>
      </c>
      <c r="AL260">
        <v>48</v>
      </c>
      <c r="AM260" t="s">
        <v>445</v>
      </c>
      <c r="AN260">
        <v>153</v>
      </c>
      <c r="AS260" s="50">
        <v>153</v>
      </c>
    </row>
    <row r="261" spans="1:46" ht="15">
      <c r="A261" s="381">
        <v>3.82</v>
      </c>
      <c r="B261" s="382">
        <v>48</v>
      </c>
      <c r="C261" s="50">
        <v>152</v>
      </c>
      <c r="D261" s="51">
        <v>7.91</v>
      </c>
      <c r="E261" s="51"/>
      <c r="F261" s="53">
        <v>1.1898148148148148E-3</v>
      </c>
      <c r="G261" s="51"/>
      <c r="H261" s="51">
        <v>5.19</v>
      </c>
      <c r="I261" s="51"/>
      <c r="J261" s="50">
        <v>152</v>
      </c>
      <c r="L261"/>
      <c r="O261" s="57">
        <v>1.1898148148148148E-3</v>
      </c>
      <c r="P261" s="57">
        <f t="shared" si="7"/>
        <v>1.1878472222222223E-3</v>
      </c>
      <c r="Q261" s="50">
        <v>152</v>
      </c>
      <c r="R261" s="51">
        <v>1.31</v>
      </c>
      <c r="S261" s="50">
        <v>81</v>
      </c>
      <c r="T261" s="57"/>
      <c r="V261" s="51">
        <v>5.19</v>
      </c>
      <c r="W261" s="379">
        <v>32.5</v>
      </c>
      <c r="X261" s="380">
        <v>53</v>
      </c>
      <c r="AF261">
        <v>152</v>
      </c>
      <c r="AG261" s="50">
        <v>152</v>
      </c>
      <c r="AI261" t="s">
        <v>446</v>
      </c>
      <c r="AK261">
        <v>3.85</v>
      </c>
      <c r="AL261">
        <v>49</v>
      </c>
      <c r="AN261">
        <v>152</v>
      </c>
      <c r="AS261" s="50">
        <v>152</v>
      </c>
    </row>
    <row r="262" spans="1:46" ht="15">
      <c r="A262" s="379">
        <v>3.85</v>
      </c>
      <c r="B262" s="380">
        <v>49</v>
      </c>
      <c r="C262" s="50">
        <v>152</v>
      </c>
      <c r="D262" s="51">
        <v>7.92</v>
      </c>
      <c r="E262" s="51"/>
      <c r="F262" s="53">
        <v>1.191550925925926E-3</v>
      </c>
      <c r="G262" s="51"/>
      <c r="H262" s="51">
        <v>5.18</v>
      </c>
      <c r="I262" s="51"/>
      <c r="J262" s="50">
        <v>152</v>
      </c>
      <c r="L262"/>
      <c r="O262" s="57">
        <v>1.191550925925926E-3</v>
      </c>
      <c r="P262" s="57">
        <f t="shared" si="7"/>
        <v>1.1899305555555556E-3</v>
      </c>
      <c r="Q262" s="50">
        <v>152</v>
      </c>
      <c r="R262" s="51">
        <v>1.32</v>
      </c>
      <c r="S262" s="50">
        <v>84</v>
      </c>
      <c r="T262" s="57"/>
      <c r="V262" s="51">
        <v>5.18</v>
      </c>
      <c r="W262" s="381">
        <v>33</v>
      </c>
      <c r="X262" s="382">
        <v>54</v>
      </c>
      <c r="AF262">
        <v>152</v>
      </c>
      <c r="AG262" s="50">
        <v>152</v>
      </c>
      <c r="AI262" t="s">
        <v>447</v>
      </c>
      <c r="AK262">
        <v>3.88</v>
      </c>
      <c r="AL262">
        <v>50</v>
      </c>
      <c r="AN262">
        <v>152</v>
      </c>
      <c r="AS262" s="50">
        <v>152</v>
      </c>
    </row>
    <row r="263" spans="1:46" ht="15">
      <c r="A263" s="381">
        <v>3.88</v>
      </c>
      <c r="B263" s="382">
        <v>50</v>
      </c>
      <c r="C263" s="50">
        <v>150</v>
      </c>
      <c r="D263" s="51">
        <v>7.93</v>
      </c>
      <c r="E263" s="51">
        <v>7.7</v>
      </c>
      <c r="F263" s="53">
        <v>1.193287037037037E-3</v>
      </c>
      <c r="G263" s="51">
        <v>1.55</v>
      </c>
      <c r="H263" s="51">
        <v>5.17</v>
      </c>
      <c r="I263" s="51">
        <v>62.5</v>
      </c>
      <c r="J263" s="50">
        <v>150</v>
      </c>
      <c r="L263"/>
      <c r="O263" s="57">
        <v>1.193287037037037E-3</v>
      </c>
      <c r="P263" s="57">
        <f t="shared" si="7"/>
        <v>1.1916666666666668E-3</v>
      </c>
      <c r="Q263" s="50">
        <v>150</v>
      </c>
      <c r="R263" s="51">
        <v>1.33</v>
      </c>
      <c r="S263" s="50">
        <v>87</v>
      </c>
      <c r="T263" s="57"/>
      <c r="V263" s="51">
        <v>5.17</v>
      </c>
      <c r="W263" s="379">
        <v>33.5</v>
      </c>
      <c r="X263" s="380">
        <v>56</v>
      </c>
      <c r="AF263">
        <v>150</v>
      </c>
      <c r="AG263" s="50">
        <v>150</v>
      </c>
      <c r="AH263" t="s">
        <v>448</v>
      </c>
      <c r="AI263" t="s">
        <v>449</v>
      </c>
      <c r="AJ263" t="s">
        <v>450</v>
      </c>
      <c r="AK263">
        <v>3.91</v>
      </c>
      <c r="AL263">
        <v>51</v>
      </c>
      <c r="AM263" t="s">
        <v>451</v>
      </c>
      <c r="AN263">
        <v>150</v>
      </c>
      <c r="AS263" s="50">
        <v>150</v>
      </c>
      <c r="AT263" t="s">
        <v>448</v>
      </c>
    </row>
    <row r="264" spans="1:46" ht="15">
      <c r="A264" s="379">
        <v>3.91</v>
      </c>
      <c r="B264" s="380">
        <v>51</v>
      </c>
      <c r="C264" s="50">
        <v>149</v>
      </c>
      <c r="D264" s="51">
        <v>7.94</v>
      </c>
      <c r="E264" s="51"/>
      <c r="F264" s="53">
        <v>1.195023148148148E-3</v>
      </c>
      <c r="G264" s="51"/>
      <c r="H264" s="51">
        <v>5.16</v>
      </c>
      <c r="I264" s="51"/>
      <c r="J264" s="50">
        <v>149</v>
      </c>
      <c r="L264"/>
      <c r="O264" s="57">
        <v>1.195023148148148E-3</v>
      </c>
      <c r="P264" s="57">
        <f t="shared" si="7"/>
        <v>1.1934027777777778E-3</v>
      </c>
      <c r="Q264" s="50">
        <v>149</v>
      </c>
      <c r="R264" s="51">
        <v>1.34</v>
      </c>
      <c r="S264" s="50">
        <v>90</v>
      </c>
      <c r="T264" s="57"/>
      <c r="V264" s="51">
        <v>5.16</v>
      </c>
      <c r="W264" s="381">
        <v>34</v>
      </c>
      <c r="X264" s="382">
        <v>57</v>
      </c>
      <c r="AF264">
        <v>149</v>
      </c>
      <c r="AG264" s="50">
        <v>149</v>
      </c>
      <c r="AI264" t="s">
        <v>452</v>
      </c>
      <c r="AK264">
        <v>3.94</v>
      </c>
      <c r="AL264">
        <v>52</v>
      </c>
      <c r="AN264">
        <v>149</v>
      </c>
      <c r="AS264" s="50">
        <v>149</v>
      </c>
    </row>
    <row r="265" spans="1:46" ht="15">
      <c r="A265" s="381">
        <v>3.94</v>
      </c>
      <c r="B265" s="382">
        <v>52</v>
      </c>
      <c r="C265" s="50">
        <v>148</v>
      </c>
      <c r="D265" s="51">
        <v>7.95</v>
      </c>
      <c r="E265" s="51"/>
      <c r="F265" s="53">
        <v>1.1967592592592592E-3</v>
      </c>
      <c r="G265" s="51">
        <v>1.54</v>
      </c>
      <c r="H265" s="51">
        <v>5.15</v>
      </c>
      <c r="I265" s="51"/>
      <c r="J265" s="50">
        <v>148</v>
      </c>
      <c r="L265"/>
      <c r="O265" s="57">
        <v>1.1967592592592592E-3</v>
      </c>
      <c r="P265" s="57">
        <f t="shared" si="7"/>
        <v>1.1951388888888888E-3</v>
      </c>
      <c r="Q265" s="50">
        <v>148</v>
      </c>
      <c r="R265" s="51">
        <v>1.35</v>
      </c>
      <c r="S265" s="50">
        <v>93</v>
      </c>
      <c r="T265" s="57"/>
      <c r="V265" s="51">
        <v>5.15</v>
      </c>
      <c r="W265" s="379">
        <v>34.5</v>
      </c>
      <c r="X265" s="380">
        <v>58</v>
      </c>
      <c r="AF265">
        <v>148</v>
      </c>
      <c r="AG265" s="50">
        <v>148</v>
      </c>
      <c r="AI265" t="s">
        <v>453</v>
      </c>
      <c r="AJ265" t="s">
        <v>454</v>
      </c>
      <c r="AK265">
        <v>3.97</v>
      </c>
      <c r="AL265">
        <v>53</v>
      </c>
      <c r="AN265">
        <v>148</v>
      </c>
      <c r="AS265" s="50">
        <v>148</v>
      </c>
    </row>
    <row r="266" spans="1:46" ht="15">
      <c r="A266" s="379">
        <v>3.97</v>
      </c>
      <c r="B266" s="380">
        <v>53</v>
      </c>
      <c r="C266" s="50">
        <v>147</v>
      </c>
      <c r="D266" s="51">
        <v>7.96</v>
      </c>
      <c r="E266" s="52"/>
      <c r="F266" s="53">
        <v>1.1984953703703704E-3</v>
      </c>
      <c r="G266" s="52"/>
      <c r="H266" s="51">
        <v>5.14</v>
      </c>
      <c r="I266" s="51">
        <v>62</v>
      </c>
      <c r="J266" s="50">
        <v>147</v>
      </c>
      <c r="L266"/>
      <c r="O266" s="57">
        <v>1.1984953703703704E-3</v>
      </c>
      <c r="P266" s="57">
        <f t="shared" si="7"/>
        <v>1.196875E-3</v>
      </c>
      <c r="Q266" s="50">
        <v>147</v>
      </c>
      <c r="R266" s="51">
        <v>1.36</v>
      </c>
      <c r="S266" s="50">
        <v>96</v>
      </c>
      <c r="T266" s="58"/>
      <c r="V266" s="51">
        <v>5.14</v>
      </c>
      <c r="W266" s="381">
        <v>35</v>
      </c>
      <c r="X266" s="382">
        <v>59</v>
      </c>
      <c r="AF266">
        <v>147</v>
      </c>
      <c r="AG266" s="50">
        <v>147</v>
      </c>
      <c r="AI266" t="s">
        <v>455</v>
      </c>
      <c r="AK266">
        <v>3.99</v>
      </c>
      <c r="AL266">
        <v>54</v>
      </c>
      <c r="AM266" t="s">
        <v>456</v>
      </c>
      <c r="AN266">
        <v>147</v>
      </c>
      <c r="AS266" s="50">
        <v>147</v>
      </c>
    </row>
    <row r="267" spans="1:46" ht="15">
      <c r="A267" s="381">
        <v>3.99</v>
      </c>
      <c r="B267" s="382">
        <v>54</v>
      </c>
      <c r="C267" s="50">
        <v>146</v>
      </c>
      <c r="D267" s="51">
        <v>7.97</v>
      </c>
      <c r="E267" s="52"/>
      <c r="F267" s="53">
        <v>1.2002314814814816E-3</v>
      </c>
      <c r="G267" s="51">
        <v>1.53</v>
      </c>
      <c r="H267" s="51">
        <v>5.13</v>
      </c>
      <c r="I267" s="51"/>
      <c r="J267" s="50">
        <v>146</v>
      </c>
      <c r="L267"/>
      <c r="O267" s="57">
        <v>1.2002314814814816E-3</v>
      </c>
      <c r="P267" s="57">
        <f t="shared" si="7"/>
        <v>1.1986111111111112E-3</v>
      </c>
      <c r="Q267" s="50">
        <v>146</v>
      </c>
      <c r="R267" s="51">
        <v>1.37</v>
      </c>
      <c r="S267" s="50">
        <v>99</v>
      </c>
      <c r="T267" s="57"/>
      <c r="V267" s="51">
        <v>5.13</v>
      </c>
      <c r="W267" s="379">
        <v>35.5</v>
      </c>
      <c r="X267" s="380">
        <v>61</v>
      </c>
      <c r="AF267">
        <v>146</v>
      </c>
      <c r="AG267" s="50">
        <v>146</v>
      </c>
      <c r="AI267" t="s">
        <v>457</v>
      </c>
      <c r="AJ267" t="s">
        <v>458</v>
      </c>
      <c r="AK267">
        <v>4.01</v>
      </c>
      <c r="AL267">
        <v>55</v>
      </c>
      <c r="AN267">
        <v>146</v>
      </c>
      <c r="AS267" s="50">
        <v>146</v>
      </c>
    </row>
    <row r="268" spans="1:46" ht="15">
      <c r="A268" s="379">
        <v>4.01</v>
      </c>
      <c r="B268" s="380">
        <v>55</v>
      </c>
      <c r="C268" s="50">
        <v>145</v>
      </c>
      <c r="D268" s="51">
        <v>7.98</v>
      </c>
      <c r="E268" s="52"/>
      <c r="F268" s="53">
        <v>1.2013888888888888E-3</v>
      </c>
      <c r="G268" s="51"/>
      <c r="H268" s="51">
        <v>5.12</v>
      </c>
      <c r="I268" s="51"/>
      <c r="J268" s="50">
        <v>145</v>
      </c>
      <c r="L268"/>
      <c r="O268" s="57">
        <v>1.2013888888888888E-3</v>
      </c>
      <c r="P268" s="57">
        <f t="shared" si="7"/>
        <v>1.2003472222222224E-3</v>
      </c>
      <c r="Q268" s="50">
        <v>145</v>
      </c>
      <c r="R268" s="51">
        <v>1.38</v>
      </c>
      <c r="S268" s="50">
        <v>102</v>
      </c>
      <c r="T268" s="57"/>
      <c r="V268" s="51">
        <v>5.12</v>
      </c>
      <c r="W268" s="381">
        <v>36</v>
      </c>
      <c r="X268" s="382">
        <v>62</v>
      </c>
      <c r="AF268">
        <v>145</v>
      </c>
      <c r="AG268" s="50">
        <v>145</v>
      </c>
      <c r="AI268" t="s">
        <v>459</v>
      </c>
      <c r="AK268">
        <v>4.03</v>
      </c>
      <c r="AL268">
        <v>56</v>
      </c>
      <c r="AN268">
        <v>145</v>
      </c>
      <c r="AS268" s="50">
        <v>145</v>
      </c>
    </row>
    <row r="269" spans="1:46" ht="15">
      <c r="A269" s="381">
        <v>4.03</v>
      </c>
      <c r="B269" s="382">
        <v>56</v>
      </c>
      <c r="C269" s="50">
        <v>144</v>
      </c>
      <c r="D269" s="51">
        <v>7.99</v>
      </c>
      <c r="E269" s="52"/>
      <c r="F269" s="53">
        <v>1.2025462962962964E-3</v>
      </c>
      <c r="G269" s="51">
        <v>1.52</v>
      </c>
      <c r="H269" s="51"/>
      <c r="I269" s="51">
        <v>61.5</v>
      </c>
      <c r="J269" s="50">
        <v>144</v>
      </c>
      <c r="L269"/>
      <c r="O269" s="57">
        <v>1.2025462962962964E-3</v>
      </c>
      <c r="P269" s="57">
        <f t="shared" si="7"/>
        <v>1.2015046296296296E-3</v>
      </c>
      <c r="Q269" s="50">
        <v>144</v>
      </c>
      <c r="R269" s="51">
        <v>1.39</v>
      </c>
      <c r="S269" s="50">
        <v>105</v>
      </c>
      <c r="T269" s="57"/>
      <c r="V269" s="51"/>
      <c r="W269" s="379">
        <v>36.5</v>
      </c>
      <c r="X269" s="380">
        <v>63</v>
      </c>
      <c r="AF269">
        <v>144</v>
      </c>
      <c r="AG269" s="50">
        <v>144</v>
      </c>
      <c r="AI269" t="s">
        <v>460</v>
      </c>
      <c r="AJ269" t="s">
        <v>461</v>
      </c>
      <c r="AK269">
        <v>4.05</v>
      </c>
      <c r="AL269">
        <v>57</v>
      </c>
      <c r="AM269" t="s">
        <v>462</v>
      </c>
      <c r="AN269">
        <v>144</v>
      </c>
      <c r="AS269" s="50">
        <v>144</v>
      </c>
    </row>
    <row r="270" spans="1:46" ht="15">
      <c r="A270" s="379">
        <v>4.05</v>
      </c>
      <c r="B270" s="380">
        <v>57</v>
      </c>
      <c r="C270" s="50">
        <v>143</v>
      </c>
      <c r="D270" s="51">
        <v>8</v>
      </c>
      <c r="E270" s="52"/>
      <c r="F270" s="53">
        <v>1.2037037037037038E-3</v>
      </c>
      <c r="G270" s="51"/>
      <c r="H270" s="51">
        <v>5.1100000000000003</v>
      </c>
      <c r="I270" s="51"/>
      <c r="J270" s="50">
        <v>143</v>
      </c>
      <c r="L270"/>
      <c r="O270" s="57">
        <v>1.2037037037037038E-3</v>
      </c>
      <c r="P270" s="57">
        <f t="shared" si="7"/>
        <v>1.2026620370370372E-3</v>
      </c>
      <c r="Q270" s="50">
        <v>143</v>
      </c>
      <c r="R270" s="51">
        <v>1.4</v>
      </c>
      <c r="S270" s="50">
        <v>108</v>
      </c>
      <c r="T270" s="57"/>
      <c r="V270" s="51">
        <v>5.1100000000000003</v>
      </c>
      <c r="W270" s="381">
        <v>37</v>
      </c>
      <c r="X270" s="382">
        <v>65</v>
      </c>
      <c r="AF270">
        <v>143</v>
      </c>
      <c r="AG270" s="50">
        <v>143</v>
      </c>
      <c r="AI270" t="s">
        <v>463</v>
      </c>
      <c r="AK270">
        <v>4.07</v>
      </c>
      <c r="AL270">
        <v>58</v>
      </c>
      <c r="AN270">
        <v>143</v>
      </c>
      <c r="AS270" s="50">
        <v>143</v>
      </c>
    </row>
    <row r="271" spans="1:46" ht="15">
      <c r="A271" s="381">
        <v>4.07</v>
      </c>
      <c r="B271" s="382">
        <v>58</v>
      </c>
      <c r="C271" s="50">
        <v>142</v>
      </c>
      <c r="D271" s="51">
        <v>8.01</v>
      </c>
      <c r="E271" s="52"/>
      <c r="F271" s="53">
        <v>1.204861111111111E-3</v>
      </c>
      <c r="G271" s="51"/>
      <c r="H271" s="51">
        <v>5.0999999999999996</v>
      </c>
      <c r="I271" s="51"/>
      <c r="J271" s="50">
        <v>142</v>
      </c>
      <c r="L271"/>
      <c r="O271" s="57">
        <v>1.204861111111111E-3</v>
      </c>
      <c r="P271" s="57">
        <f t="shared" si="7"/>
        <v>1.2038194444444446E-3</v>
      </c>
      <c r="Q271" s="50">
        <v>142</v>
      </c>
      <c r="R271" s="51">
        <v>1.41</v>
      </c>
      <c r="S271" s="50">
        <v>111</v>
      </c>
      <c r="T271" s="57"/>
      <c r="V271" s="51">
        <v>5.0999999999999996</v>
      </c>
      <c r="W271" s="379">
        <v>37.5</v>
      </c>
      <c r="X271" s="380">
        <v>66</v>
      </c>
      <c r="AF271">
        <v>142</v>
      </c>
      <c r="AG271" s="50">
        <v>142</v>
      </c>
      <c r="AI271" t="s">
        <v>464</v>
      </c>
      <c r="AK271">
        <v>4.09</v>
      </c>
      <c r="AL271">
        <v>59</v>
      </c>
      <c r="AN271">
        <v>142</v>
      </c>
      <c r="AS271" s="50">
        <v>142</v>
      </c>
    </row>
    <row r="272" spans="1:46" ht="15">
      <c r="A272" s="379">
        <v>4.09</v>
      </c>
      <c r="B272" s="380">
        <v>59</v>
      </c>
      <c r="C272" s="50">
        <v>141</v>
      </c>
      <c r="D272" s="51">
        <v>8.02</v>
      </c>
      <c r="E272" s="52"/>
      <c r="F272" s="53">
        <v>1.2060185185185186E-3</v>
      </c>
      <c r="G272" s="51">
        <v>1.51</v>
      </c>
      <c r="H272" s="51">
        <v>5.09</v>
      </c>
      <c r="I272" s="51">
        <v>61</v>
      </c>
      <c r="J272" s="50">
        <v>141</v>
      </c>
      <c r="L272"/>
      <c r="O272" s="57">
        <v>1.2060185185185186E-3</v>
      </c>
      <c r="P272" s="57">
        <f t="shared" si="7"/>
        <v>1.2049768518518518E-3</v>
      </c>
      <c r="Q272" s="50">
        <v>141</v>
      </c>
      <c r="R272" s="51">
        <v>1.42</v>
      </c>
      <c r="S272" s="50">
        <v>114</v>
      </c>
      <c r="T272" s="57"/>
      <c r="V272" s="51">
        <v>5.09</v>
      </c>
      <c r="W272" s="381">
        <v>38</v>
      </c>
      <c r="X272" s="382">
        <v>67</v>
      </c>
      <c r="AF272">
        <v>141</v>
      </c>
      <c r="AG272" s="50">
        <v>141</v>
      </c>
      <c r="AI272" t="s">
        <v>465</v>
      </c>
      <c r="AJ272" t="s">
        <v>466</v>
      </c>
      <c r="AK272">
        <v>4.1100000000000003</v>
      </c>
      <c r="AL272">
        <v>60</v>
      </c>
      <c r="AM272" t="s">
        <v>467</v>
      </c>
      <c r="AN272">
        <v>141</v>
      </c>
      <c r="AS272" s="50">
        <v>141</v>
      </c>
    </row>
    <row r="273" spans="1:46" ht="15">
      <c r="A273" s="381">
        <v>4.1100000000000003</v>
      </c>
      <c r="B273" s="382">
        <v>60</v>
      </c>
      <c r="C273" s="50">
        <v>140</v>
      </c>
      <c r="D273" s="51">
        <v>8.0299999999999994</v>
      </c>
      <c r="E273" s="51">
        <v>7.8</v>
      </c>
      <c r="F273" s="53">
        <v>1.207175925925926E-3</v>
      </c>
      <c r="G273" s="51"/>
      <c r="H273" s="51"/>
      <c r="I273" s="51"/>
      <c r="J273" s="50">
        <v>140</v>
      </c>
      <c r="L273"/>
      <c r="O273" s="57">
        <v>1.207175925925926E-3</v>
      </c>
      <c r="P273" s="57">
        <f t="shared" si="7"/>
        <v>1.2061342592592594E-3</v>
      </c>
      <c r="Q273" s="50">
        <v>140</v>
      </c>
      <c r="R273" s="51">
        <v>1.43</v>
      </c>
      <c r="S273" s="50">
        <v>117</v>
      </c>
      <c r="T273" s="57"/>
      <c r="V273" s="51"/>
      <c r="W273" s="379">
        <v>38.5</v>
      </c>
      <c r="X273" s="380">
        <v>69</v>
      </c>
      <c r="AF273">
        <v>140</v>
      </c>
      <c r="AG273" s="50">
        <v>140</v>
      </c>
      <c r="AH273" t="s">
        <v>468</v>
      </c>
      <c r="AI273" t="s">
        <v>469</v>
      </c>
      <c r="AK273">
        <v>4.13</v>
      </c>
      <c r="AL273">
        <v>61</v>
      </c>
      <c r="AN273">
        <v>140</v>
      </c>
      <c r="AS273" s="50">
        <v>140</v>
      </c>
      <c r="AT273" t="s">
        <v>468</v>
      </c>
    </row>
    <row r="274" spans="1:46" ht="15">
      <c r="A274" s="379">
        <v>4.13</v>
      </c>
      <c r="B274" s="380">
        <v>61</v>
      </c>
      <c r="C274" s="50">
        <v>139</v>
      </c>
      <c r="D274" s="51">
        <v>8.0500000000000007</v>
      </c>
      <c r="E274" s="51"/>
      <c r="F274" s="53">
        <v>1.2083333333333334E-3</v>
      </c>
      <c r="G274" s="51"/>
      <c r="H274" s="51">
        <v>5.08</v>
      </c>
      <c r="I274" s="51">
        <v>60.5</v>
      </c>
      <c r="J274" s="50">
        <v>139</v>
      </c>
      <c r="L274"/>
      <c r="O274" s="57">
        <v>1.2083333333333334E-3</v>
      </c>
      <c r="P274" s="57">
        <f t="shared" si="7"/>
        <v>1.2072916666666668E-3</v>
      </c>
      <c r="Q274" s="50">
        <v>139</v>
      </c>
      <c r="R274" s="51">
        <v>1.44</v>
      </c>
      <c r="S274" s="50">
        <v>120</v>
      </c>
      <c r="T274" s="57"/>
      <c r="V274" s="51">
        <v>5.08</v>
      </c>
      <c r="W274" s="381">
        <v>39</v>
      </c>
      <c r="X274" s="382">
        <v>70</v>
      </c>
      <c r="AF274">
        <v>139</v>
      </c>
      <c r="AG274" s="50">
        <v>139</v>
      </c>
      <c r="AI274" t="s">
        <v>470</v>
      </c>
      <c r="AK274">
        <v>4.1500000000000004</v>
      </c>
      <c r="AL274">
        <v>62</v>
      </c>
      <c r="AM274" t="s">
        <v>471</v>
      </c>
      <c r="AN274">
        <v>139</v>
      </c>
      <c r="AS274" s="50">
        <v>139</v>
      </c>
    </row>
    <row r="275" spans="1:46" ht="15">
      <c r="A275" s="381">
        <v>4.1500000000000004</v>
      </c>
      <c r="B275" s="382">
        <v>62</v>
      </c>
      <c r="C275" s="50">
        <v>138</v>
      </c>
      <c r="D275" s="51">
        <v>8.06</v>
      </c>
      <c r="E275" s="51"/>
      <c r="F275" s="53">
        <v>1.2094907407407408E-3</v>
      </c>
      <c r="G275" s="51">
        <v>1.5</v>
      </c>
      <c r="H275" s="51">
        <v>5.07</v>
      </c>
      <c r="I275" s="51"/>
      <c r="J275" s="50">
        <v>138</v>
      </c>
      <c r="L275"/>
      <c r="O275" s="57">
        <v>1.2094907407407408E-3</v>
      </c>
      <c r="P275" s="57">
        <f t="shared" si="7"/>
        <v>1.2084490740740742E-3</v>
      </c>
      <c r="Q275" s="50">
        <v>138</v>
      </c>
      <c r="R275" s="51">
        <v>1.45</v>
      </c>
      <c r="S275" s="50">
        <v>123</v>
      </c>
      <c r="T275" s="57"/>
      <c r="V275" s="51">
        <v>5.07</v>
      </c>
      <c r="W275" s="379">
        <v>39.5</v>
      </c>
      <c r="X275" s="380">
        <v>71</v>
      </c>
      <c r="AF275">
        <v>138</v>
      </c>
      <c r="AG275" s="50">
        <v>138</v>
      </c>
      <c r="AI275" t="s">
        <v>472</v>
      </c>
      <c r="AJ275" t="s">
        <v>473</v>
      </c>
      <c r="AK275">
        <v>4.17</v>
      </c>
      <c r="AL275">
        <v>63</v>
      </c>
      <c r="AN275">
        <v>138</v>
      </c>
      <c r="AS275" s="50">
        <v>138</v>
      </c>
    </row>
    <row r="276" spans="1:46" ht="15">
      <c r="A276" s="379">
        <v>4.17</v>
      </c>
      <c r="B276" s="380">
        <v>63</v>
      </c>
      <c r="C276" s="50">
        <v>137</v>
      </c>
      <c r="D276" s="51">
        <v>8.07</v>
      </c>
      <c r="E276" s="51"/>
      <c r="F276" s="53">
        <v>1.2106481481481482E-3</v>
      </c>
      <c r="G276" s="52"/>
      <c r="H276" s="51">
        <v>5.0599999999999996</v>
      </c>
      <c r="I276" s="51">
        <v>60</v>
      </c>
      <c r="J276" s="50">
        <v>137</v>
      </c>
      <c r="L276"/>
      <c r="O276" s="57">
        <v>1.2106481481481482E-3</v>
      </c>
      <c r="P276" s="57">
        <f t="shared" si="7"/>
        <v>1.2096064814814816E-3</v>
      </c>
      <c r="Q276" s="50">
        <v>137</v>
      </c>
      <c r="R276" s="51">
        <v>1.46</v>
      </c>
      <c r="S276" s="50">
        <v>126</v>
      </c>
      <c r="T276" s="58"/>
      <c r="V276" s="51">
        <v>5.0599999999999996</v>
      </c>
      <c r="W276" s="381">
        <v>40</v>
      </c>
      <c r="X276" s="382">
        <v>73</v>
      </c>
      <c r="AF276">
        <v>137</v>
      </c>
      <c r="AG276" s="50">
        <v>137</v>
      </c>
      <c r="AI276" t="s">
        <v>474</v>
      </c>
      <c r="AK276">
        <v>4.1900000000000004</v>
      </c>
      <c r="AL276">
        <v>64</v>
      </c>
      <c r="AM276" t="s">
        <v>475</v>
      </c>
      <c r="AN276">
        <v>137</v>
      </c>
      <c r="AS276" s="50">
        <v>137</v>
      </c>
    </row>
    <row r="277" spans="1:46" ht="15">
      <c r="A277" s="381">
        <v>4.1900000000000004</v>
      </c>
      <c r="B277" s="382">
        <v>64</v>
      </c>
      <c r="C277" s="50">
        <v>136</v>
      </c>
      <c r="D277" s="51">
        <v>8.09</v>
      </c>
      <c r="E277" s="51"/>
      <c r="F277" s="53">
        <v>1.2118055555555556E-3</v>
      </c>
      <c r="G277" s="52"/>
      <c r="H277" s="51"/>
      <c r="I277" s="51"/>
      <c r="J277" s="50">
        <v>136</v>
      </c>
      <c r="L277"/>
      <c r="O277" s="57">
        <v>1.2118055555555556E-3</v>
      </c>
      <c r="P277" s="57">
        <f t="shared" si="7"/>
        <v>1.210763888888889E-3</v>
      </c>
      <c r="Q277" s="50">
        <v>136</v>
      </c>
      <c r="R277" s="51">
        <v>1.47</v>
      </c>
      <c r="S277" s="50">
        <v>129</v>
      </c>
      <c r="T277" s="58"/>
      <c r="V277" s="51"/>
      <c r="W277" s="379">
        <v>40.5</v>
      </c>
      <c r="X277" s="380">
        <v>74</v>
      </c>
      <c r="AF277">
        <v>136</v>
      </c>
      <c r="AG277" s="50">
        <v>136</v>
      </c>
      <c r="AI277" t="s">
        <v>476</v>
      </c>
      <c r="AK277">
        <v>4.21</v>
      </c>
      <c r="AL277">
        <v>65</v>
      </c>
      <c r="AN277">
        <v>136</v>
      </c>
      <c r="AS277" s="50">
        <v>136</v>
      </c>
    </row>
    <row r="278" spans="1:46" ht="15">
      <c r="A278" s="379">
        <v>4.21</v>
      </c>
      <c r="B278" s="380">
        <v>65</v>
      </c>
      <c r="C278" s="50">
        <v>135</v>
      </c>
      <c r="D278" s="51">
        <v>8.1</v>
      </c>
      <c r="E278" s="51"/>
      <c r="F278" s="53">
        <v>1.2129629629629628E-3</v>
      </c>
      <c r="G278" s="51">
        <v>1.49</v>
      </c>
      <c r="H278" s="51">
        <v>5.05</v>
      </c>
      <c r="I278" s="51">
        <v>59.5</v>
      </c>
      <c r="J278" s="50">
        <v>135</v>
      </c>
      <c r="L278"/>
      <c r="O278" s="57">
        <v>1.2129629629629628E-3</v>
      </c>
      <c r="P278" s="57">
        <f t="shared" si="7"/>
        <v>1.2119212962962964E-3</v>
      </c>
      <c r="Q278" s="50">
        <v>135</v>
      </c>
      <c r="R278" s="51">
        <v>1.48</v>
      </c>
      <c r="S278" s="50">
        <v>132</v>
      </c>
      <c r="T278" s="57"/>
      <c r="V278" s="51">
        <v>5.05</v>
      </c>
      <c r="W278" s="381">
        <v>41</v>
      </c>
      <c r="X278" s="382">
        <v>75</v>
      </c>
      <c r="AF278">
        <v>135</v>
      </c>
      <c r="AG278" s="50">
        <v>135</v>
      </c>
      <c r="AI278" t="s">
        <v>477</v>
      </c>
      <c r="AJ278" t="s">
        <v>478</v>
      </c>
      <c r="AK278">
        <v>4.2300000000000004</v>
      </c>
      <c r="AL278">
        <v>66</v>
      </c>
      <c r="AM278" t="s">
        <v>479</v>
      </c>
      <c r="AN278">
        <v>135</v>
      </c>
      <c r="AS278" s="50">
        <v>135</v>
      </c>
    </row>
    <row r="279" spans="1:46" ht="15">
      <c r="A279" s="381">
        <v>4.2300000000000004</v>
      </c>
      <c r="B279" s="382">
        <v>66</v>
      </c>
      <c r="C279" s="50">
        <v>134</v>
      </c>
      <c r="D279" s="51">
        <v>8.1199999999999992</v>
      </c>
      <c r="E279" s="51"/>
      <c r="F279" s="53">
        <v>1.2141203703703704E-3</v>
      </c>
      <c r="G279" s="51"/>
      <c r="H279" s="51">
        <v>5.04</v>
      </c>
      <c r="I279" s="51"/>
      <c r="J279" s="50">
        <v>134</v>
      </c>
      <c r="L279"/>
      <c r="O279" s="57">
        <v>1.2141203703703704E-3</v>
      </c>
      <c r="P279" s="57">
        <f t="shared" ref="P279:P342" si="8">O278+$P$211</f>
        <v>1.2130787037037036E-3</v>
      </c>
      <c r="Q279" s="50">
        <v>134</v>
      </c>
      <c r="R279" s="51">
        <v>1.49</v>
      </c>
      <c r="S279" s="50">
        <v>135</v>
      </c>
      <c r="T279" s="57"/>
      <c r="V279" s="51">
        <v>5.04</v>
      </c>
      <c r="W279" s="379">
        <v>41.5</v>
      </c>
      <c r="X279" s="380">
        <v>77</v>
      </c>
      <c r="AF279">
        <v>134</v>
      </c>
      <c r="AG279" s="50">
        <v>134</v>
      </c>
      <c r="AI279" t="s">
        <v>480</v>
      </c>
      <c r="AK279">
        <v>4.25</v>
      </c>
      <c r="AL279">
        <v>67</v>
      </c>
      <c r="AN279">
        <v>134</v>
      </c>
      <c r="AS279" s="50">
        <v>134</v>
      </c>
    </row>
    <row r="280" spans="1:46" ht="15">
      <c r="A280" s="379">
        <v>4.25</v>
      </c>
      <c r="B280" s="380">
        <v>67</v>
      </c>
      <c r="C280" s="50">
        <v>133</v>
      </c>
      <c r="D280" s="51">
        <v>8.1300000000000008</v>
      </c>
      <c r="E280" s="51">
        <v>7.9</v>
      </c>
      <c r="F280" s="53">
        <v>1.2152777777777778E-3</v>
      </c>
      <c r="G280" s="51"/>
      <c r="H280" s="51">
        <v>5.03</v>
      </c>
      <c r="I280" s="51">
        <v>59</v>
      </c>
      <c r="J280" s="50">
        <v>133</v>
      </c>
      <c r="L280"/>
      <c r="O280" s="57">
        <v>1.2152777777777778E-3</v>
      </c>
      <c r="P280" s="57">
        <f t="shared" si="8"/>
        <v>1.2142361111111112E-3</v>
      </c>
      <c r="Q280" s="50">
        <v>133</v>
      </c>
      <c r="R280" s="51">
        <v>1.5</v>
      </c>
      <c r="S280" s="50">
        <v>138</v>
      </c>
      <c r="T280" s="57"/>
      <c r="V280" s="51">
        <v>5.03</v>
      </c>
      <c r="W280" s="381">
        <v>42</v>
      </c>
      <c r="X280" s="382">
        <v>78</v>
      </c>
      <c r="AF280">
        <v>133</v>
      </c>
      <c r="AG280" s="50">
        <v>133</v>
      </c>
      <c r="AH280" t="s">
        <v>481</v>
      </c>
      <c r="AI280" t="s">
        <v>482</v>
      </c>
      <c r="AK280">
        <v>4.2699999999999996</v>
      </c>
      <c r="AL280">
        <v>68</v>
      </c>
      <c r="AM280" t="s">
        <v>483</v>
      </c>
      <c r="AN280">
        <v>133</v>
      </c>
      <c r="AS280" s="50">
        <v>133</v>
      </c>
      <c r="AT280" t="s">
        <v>481</v>
      </c>
    </row>
    <row r="281" spans="1:46" ht="15">
      <c r="A281" s="381">
        <v>4.2699999999999996</v>
      </c>
      <c r="B281" s="382">
        <v>68</v>
      </c>
      <c r="C281" s="50">
        <v>132</v>
      </c>
      <c r="D281" s="51">
        <v>8.14</v>
      </c>
      <c r="E281" s="51"/>
      <c r="F281" s="53">
        <v>1.2164351851851852E-3</v>
      </c>
      <c r="G281" s="51">
        <v>1.48</v>
      </c>
      <c r="H281" s="51"/>
      <c r="I281" s="51"/>
      <c r="J281" s="50">
        <v>132</v>
      </c>
      <c r="L281"/>
      <c r="O281" s="57">
        <v>1.2164351851851852E-3</v>
      </c>
      <c r="P281" s="57">
        <f t="shared" si="8"/>
        <v>1.2153935185185186E-3</v>
      </c>
      <c r="Q281" s="50">
        <v>132</v>
      </c>
      <c r="R281" s="51">
        <v>1.51</v>
      </c>
      <c r="S281" s="50">
        <v>141</v>
      </c>
      <c r="T281" s="57"/>
      <c r="V281" s="51"/>
      <c r="W281" s="379">
        <v>42.5</v>
      </c>
      <c r="X281" s="380">
        <v>79</v>
      </c>
      <c r="AF281">
        <v>132</v>
      </c>
      <c r="AG281" s="50">
        <v>132</v>
      </c>
      <c r="AI281" t="s">
        <v>484</v>
      </c>
      <c r="AJ281" t="s">
        <v>485</v>
      </c>
      <c r="AK281">
        <v>4.29</v>
      </c>
      <c r="AL281">
        <v>69</v>
      </c>
      <c r="AN281">
        <v>132</v>
      </c>
      <c r="AS281" s="50">
        <v>132</v>
      </c>
    </row>
    <row r="282" spans="1:46" ht="15">
      <c r="A282" s="379">
        <v>4.29</v>
      </c>
      <c r="B282" s="380">
        <v>69</v>
      </c>
      <c r="C282" s="50">
        <v>131</v>
      </c>
      <c r="D282" s="51">
        <v>8.15</v>
      </c>
      <c r="E282" s="51"/>
      <c r="F282" s="53">
        <v>1.2175925925925926E-3</v>
      </c>
      <c r="G282" s="52"/>
      <c r="H282" s="51">
        <v>5.0199999999999996</v>
      </c>
      <c r="I282" s="51">
        <v>58.5</v>
      </c>
      <c r="J282" s="50">
        <v>131</v>
      </c>
      <c r="L282"/>
      <c r="O282" s="57">
        <v>1.2175925925925926E-3</v>
      </c>
      <c r="P282" s="57">
        <f t="shared" si="8"/>
        <v>1.216550925925926E-3</v>
      </c>
      <c r="Q282" s="50">
        <v>131</v>
      </c>
      <c r="R282" s="51">
        <v>1.52</v>
      </c>
      <c r="S282" s="50">
        <v>144</v>
      </c>
      <c r="T282" s="58"/>
      <c r="V282" s="51">
        <v>5.0199999999999996</v>
      </c>
      <c r="W282" s="381">
        <v>43</v>
      </c>
      <c r="X282" s="382">
        <v>81</v>
      </c>
      <c r="AF282">
        <v>131</v>
      </c>
      <c r="AG282" s="50">
        <v>131</v>
      </c>
      <c r="AI282" t="s">
        <v>486</v>
      </c>
      <c r="AK282">
        <v>4.3099999999999996</v>
      </c>
      <c r="AL282">
        <v>70</v>
      </c>
      <c r="AM282" t="s">
        <v>487</v>
      </c>
      <c r="AN282">
        <v>131</v>
      </c>
      <c r="AS282" s="50">
        <v>131</v>
      </c>
    </row>
    <row r="283" spans="1:46" ht="15">
      <c r="A283" s="381">
        <v>4.3099999999999996</v>
      </c>
      <c r="B283" s="382">
        <v>70</v>
      </c>
      <c r="C283" s="50">
        <v>130</v>
      </c>
      <c r="D283" s="51">
        <v>8.16</v>
      </c>
      <c r="E283" s="51"/>
      <c r="F283" s="53">
        <v>1.21875E-3</v>
      </c>
      <c r="G283" s="51"/>
      <c r="H283" s="51">
        <v>5.01</v>
      </c>
      <c r="I283" s="51"/>
      <c r="J283" s="50">
        <v>130</v>
      </c>
      <c r="L283"/>
      <c r="O283" s="57">
        <v>1.21875E-3</v>
      </c>
      <c r="P283" s="57">
        <f t="shared" si="8"/>
        <v>1.2177083333333334E-3</v>
      </c>
      <c r="Q283" s="50">
        <v>130</v>
      </c>
      <c r="R283" s="51">
        <v>1.53</v>
      </c>
      <c r="S283" s="50">
        <v>146</v>
      </c>
      <c r="T283" s="57"/>
      <c r="V283" s="51">
        <v>5.01</v>
      </c>
      <c r="W283" s="379">
        <v>43.5</v>
      </c>
      <c r="X283" s="380">
        <v>82</v>
      </c>
      <c r="AF283">
        <v>130</v>
      </c>
      <c r="AG283" s="50">
        <v>130</v>
      </c>
      <c r="AI283" t="s">
        <v>488</v>
      </c>
      <c r="AK283">
        <v>4.33</v>
      </c>
      <c r="AL283">
        <v>71</v>
      </c>
      <c r="AN283">
        <v>130</v>
      </c>
      <c r="AS283" s="50">
        <v>130</v>
      </c>
    </row>
    <row r="284" spans="1:46" ht="15">
      <c r="A284" s="379">
        <v>4.33</v>
      </c>
      <c r="B284" s="380">
        <v>71</v>
      </c>
      <c r="C284" s="50">
        <v>129</v>
      </c>
      <c r="D284" s="51">
        <v>8.18</v>
      </c>
      <c r="E284" s="51"/>
      <c r="F284" s="53">
        <v>1.2199074074074074E-3</v>
      </c>
      <c r="G284" s="51">
        <v>1.47</v>
      </c>
      <c r="H284" s="51">
        <v>5</v>
      </c>
      <c r="I284" s="51">
        <v>58</v>
      </c>
      <c r="J284" s="50">
        <v>129</v>
      </c>
      <c r="L284"/>
      <c r="O284" s="57">
        <v>1.2199074074074074E-3</v>
      </c>
      <c r="P284" s="57">
        <f t="shared" si="8"/>
        <v>1.2188657407407408E-3</v>
      </c>
      <c r="Q284" s="50">
        <v>129</v>
      </c>
      <c r="R284" s="51">
        <v>1.54</v>
      </c>
      <c r="S284" s="50">
        <v>148</v>
      </c>
      <c r="T284" s="57"/>
      <c r="V284" s="51">
        <v>5</v>
      </c>
      <c r="W284" s="381">
        <v>44</v>
      </c>
      <c r="X284" s="382">
        <v>83</v>
      </c>
      <c r="AF284">
        <v>129</v>
      </c>
      <c r="AG284" s="50">
        <v>129</v>
      </c>
      <c r="AI284" t="s">
        <v>489</v>
      </c>
      <c r="AJ284" t="s">
        <v>490</v>
      </c>
      <c r="AK284">
        <v>4.3499999999999996</v>
      </c>
      <c r="AL284">
        <v>72</v>
      </c>
      <c r="AM284" t="s">
        <v>491</v>
      </c>
      <c r="AN284">
        <v>129</v>
      </c>
      <c r="AS284" s="50">
        <v>129</v>
      </c>
    </row>
    <row r="285" spans="1:46" ht="15">
      <c r="A285" s="381">
        <v>4.3499999999999996</v>
      </c>
      <c r="B285" s="382">
        <v>72</v>
      </c>
      <c r="C285" s="50">
        <v>128</v>
      </c>
      <c r="D285" s="51">
        <v>8.19</v>
      </c>
      <c r="E285" s="51"/>
      <c r="F285" s="53">
        <v>1.2210648148148148E-3</v>
      </c>
      <c r="G285" s="51"/>
      <c r="H285" s="51"/>
      <c r="I285" s="51"/>
      <c r="J285" s="50">
        <v>128</v>
      </c>
      <c r="L285"/>
      <c r="O285" s="57">
        <v>1.2210648148148148E-3</v>
      </c>
      <c r="P285" s="57">
        <f t="shared" si="8"/>
        <v>1.2200231481481482E-3</v>
      </c>
      <c r="Q285" s="50">
        <v>128</v>
      </c>
      <c r="R285" s="51">
        <v>1.55</v>
      </c>
      <c r="S285" s="50">
        <v>150</v>
      </c>
      <c r="T285" s="57"/>
      <c r="V285" s="51"/>
      <c r="W285" s="379">
        <v>44.5</v>
      </c>
      <c r="X285" s="380">
        <v>85</v>
      </c>
      <c r="AF285">
        <v>128</v>
      </c>
      <c r="AG285" s="50">
        <v>128</v>
      </c>
      <c r="AI285" t="s">
        <v>492</v>
      </c>
      <c r="AK285">
        <v>4.37</v>
      </c>
      <c r="AL285">
        <v>73</v>
      </c>
      <c r="AN285">
        <v>128</v>
      </c>
      <c r="AS285" s="50">
        <v>128</v>
      </c>
    </row>
    <row r="286" spans="1:46" ht="15">
      <c r="A286" s="379">
        <v>4.37</v>
      </c>
      <c r="B286" s="380">
        <v>73</v>
      </c>
      <c r="C286" s="50">
        <v>127</v>
      </c>
      <c r="D286" s="51">
        <v>8.1999999999999993</v>
      </c>
      <c r="E286" s="51"/>
      <c r="F286" s="53">
        <v>1.2222222222222222E-3</v>
      </c>
      <c r="G286" s="52"/>
      <c r="H286" s="51">
        <v>4.99</v>
      </c>
      <c r="I286" s="51">
        <v>57.5</v>
      </c>
      <c r="J286" s="50">
        <v>127</v>
      </c>
      <c r="L286"/>
      <c r="O286" s="57">
        <v>1.2222222222222222E-3</v>
      </c>
      <c r="P286" s="57">
        <f t="shared" si="8"/>
        <v>1.2211805555555556E-3</v>
      </c>
      <c r="Q286" s="50">
        <v>127</v>
      </c>
      <c r="R286" s="51">
        <v>1.56</v>
      </c>
      <c r="S286" s="50">
        <v>153</v>
      </c>
      <c r="T286" s="58"/>
      <c r="V286" s="51">
        <v>4.99</v>
      </c>
      <c r="W286" s="381">
        <v>45</v>
      </c>
      <c r="X286" s="382">
        <v>86</v>
      </c>
      <c r="AF286">
        <v>127</v>
      </c>
      <c r="AG286" s="50">
        <v>127</v>
      </c>
      <c r="AI286" t="s">
        <v>493</v>
      </c>
      <c r="AK286">
        <v>4.3899999999999997</v>
      </c>
      <c r="AL286">
        <v>74</v>
      </c>
      <c r="AM286" t="s">
        <v>494</v>
      </c>
      <c r="AN286">
        <v>127</v>
      </c>
      <c r="AS286" s="50">
        <v>127</v>
      </c>
    </row>
    <row r="287" spans="1:46" ht="15">
      <c r="A287" s="381">
        <v>4.3899999999999997</v>
      </c>
      <c r="B287" s="382">
        <v>74</v>
      </c>
      <c r="C287" s="50">
        <v>126</v>
      </c>
      <c r="D287" s="51">
        <v>8.2100000000000009</v>
      </c>
      <c r="E287" s="51"/>
      <c r="F287" s="53">
        <v>1.2233796296296296E-3</v>
      </c>
      <c r="G287" s="51">
        <v>1.46</v>
      </c>
      <c r="H287" s="51">
        <v>4.9800000000000004</v>
      </c>
      <c r="I287" s="51"/>
      <c r="J287" s="50">
        <v>126</v>
      </c>
      <c r="L287"/>
      <c r="O287" s="57">
        <v>1.2233796296296296E-3</v>
      </c>
      <c r="P287" s="57">
        <f t="shared" si="8"/>
        <v>1.222337962962963E-3</v>
      </c>
      <c r="Q287" s="50">
        <v>126</v>
      </c>
      <c r="R287" s="51">
        <v>1.57</v>
      </c>
      <c r="S287" s="50">
        <v>155</v>
      </c>
      <c r="T287" s="57"/>
      <c r="V287" s="51">
        <v>4.9800000000000004</v>
      </c>
      <c r="W287" s="379">
        <v>45.5</v>
      </c>
      <c r="X287" s="380">
        <v>87</v>
      </c>
      <c r="AF287">
        <v>126</v>
      </c>
      <c r="AG287" s="50">
        <v>126</v>
      </c>
      <c r="AI287" t="s">
        <v>495</v>
      </c>
      <c r="AJ287" t="s">
        <v>496</v>
      </c>
      <c r="AK287">
        <v>4.42</v>
      </c>
      <c r="AL287">
        <v>75</v>
      </c>
      <c r="AN287">
        <v>126</v>
      </c>
      <c r="AS287" s="50">
        <v>126</v>
      </c>
    </row>
    <row r="288" spans="1:46" ht="15">
      <c r="A288" s="379">
        <v>4.42</v>
      </c>
      <c r="B288" s="380">
        <v>75</v>
      </c>
      <c r="C288" s="50">
        <v>125</v>
      </c>
      <c r="D288" s="51">
        <v>8.2200000000000006</v>
      </c>
      <c r="E288" s="52"/>
      <c r="F288" s="53">
        <v>1.224537037037037E-3</v>
      </c>
      <c r="G288" s="51"/>
      <c r="H288" s="51">
        <v>4.97</v>
      </c>
      <c r="I288" s="51">
        <v>57</v>
      </c>
      <c r="J288" s="50">
        <v>125</v>
      </c>
      <c r="L288"/>
      <c r="O288" s="57">
        <v>1.224537037037037E-3</v>
      </c>
      <c r="P288" s="57">
        <f t="shared" si="8"/>
        <v>1.2234953703703704E-3</v>
      </c>
      <c r="Q288" s="50">
        <v>125</v>
      </c>
      <c r="R288" s="51">
        <v>1.58</v>
      </c>
      <c r="S288" s="50">
        <v>157</v>
      </c>
      <c r="T288" s="57"/>
      <c r="V288" s="51">
        <v>4.97</v>
      </c>
      <c r="W288" s="381">
        <v>46</v>
      </c>
      <c r="X288" s="382">
        <v>89</v>
      </c>
      <c r="AF288">
        <v>125</v>
      </c>
      <c r="AG288" s="50">
        <v>125</v>
      </c>
      <c r="AI288" t="s">
        <v>497</v>
      </c>
      <c r="AK288">
        <v>4.45</v>
      </c>
      <c r="AL288">
        <v>76</v>
      </c>
      <c r="AM288" t="s">
        <v>498</v>
      </c>
      <c r="AN288">
        <v>125</v>
      </c>
      <c r="AS288" s="50">
        <v>125</v>
      </c>
    </row>
    <row r="289" spans="1:46" ht="15">
      <c r="A289" s="381">
        <v>4.45</v>
      </c>
      <c r="B289" s="382">
        <v>76</v>
      </c>
      <c r="C289" s="50">
        <v>124</v>
      </c>
      <c r="D289" s="51">
        <v>8.23</v>
      </c>
      <c r="E289" s="51">
        <v>8</v>
      </c>
      <c r="F289" s="53">
        <v>1.2256944444444444E-3</v>
      </c>
      <c r="G289" s="51"/>
      <c r="H289" s="51"/>
      <c r="I289" s="51"/>
      <c r="J289" s="50">
        <v>124</v>
      </c>
      <c r="L289"/>
      <c r="O289" s="57">
        <v>1.2256944444444444E-3</v>
      </c>
      <c r="P289" s="57">
        <f t="shared" si="8"/>
        <v>1.2246527777777778E-3</v>
      </c>
      <c r="Q289" s="50">
        <v>124</v>
      </c>
      <c r="R289" s="51">
        <v>1.59</v>
      </c>
      <c r="S289" s="50">
        <v>159</v>
      </c>
      <c r="T289" s="57"/>
      <c r="V289" s="51"/>
      <c r="W289" s="379">
        <v>46.5</v>
      </c>
      <c r="X289" s="380">
        <v>90</v>
      </c>
      <c r="AF289">
        <v>124</v>
      </c>
      <c r="AG289" s="50">
        <v>124</v>
      </c>
      <c r="AH289" t="s">
        <v>499</v>
      </c>
      <c r="AI289" t="s">
        <v>500</v>
      </c>
      <c r="AK289">
        <v>4.47</v>
      </c>
      <c r="AL289">
        <v>77</v>
      </c>
      <c r="AN289">
        <v>124</v>
      </c>
      <c r="AS289" s="50">
        <v>124</v>
      </c>
      <c r="AT289" t="s">
        <v>499</v>
      </c>
    </row>
    <row r="290" spans="1:46" ht="15">
      <c r="A290" s="379">
        <v>4.47</v>
      </c>
      <c r="B290" s="380">
        <v>77</v>
      </c>
      <c r="C290" s="50">
        <v>123</v>
      </c>
      <c r="D290" s="51">
        <v>8.24</v>
      </c>
      <c r="E290" s="51"/>
      <c r="F290" s="53">
        <v>1.2268518518518518E-3</v>
      </c>
      <c r="G290" s="51">
        <v>1.45</v>
      </c>
      <c r="H290" s="51">
        <v>4.96</v>
      </c>
      <c r="I290" s="51">
        <v>56.5</v>
      </c>
      <c r="J290" s="50">
        <v>123</v>
      </c>
      <c r="L290"/>
      <c r="O290" s="57">
        <v>1.2268518518518518E-3</v>
      </c>
      <c r="P290" s="57">
        <f t="shared" si="8"/>
        <v>1.2258101851851852E-3</v>
      </c>
      <c r="Q290" s="50">
        <v>123</v>
      </c>
      <c r="R290" s="51">
        <v>1.6</v>
      </c>
      <c r="S290" s="50">
        <v>162</v>
      </c>
      <c r="T290" s="57"/>
      <c r="V290" s="51">
        <v>4.96</v>
      </c>
      <c r="W290" s="381">
        <v>47</v>
      </c>
      <c r="X290" s="382">
        <v>91</v>
      </c>
      <c r="AF290">
        <v>123</v>
      </c>
      <c r="AG290" s="50">
        <v>123</v>
      </c>
      <c r="AI290" t="s">
        <v>501</v>
      </c>
      <c r="AJ290" t="s">
        <v>502</v>
      </c>
      <c r="AK290">
        <v>4.49</v>
      </c>
      <c r="AL290">
        <v>78</v>
      </c>
      <c r="AM290" t="s">
        <v>503</v>
      </c>
      <c r="AN290">
        <v>123</v>
      </c>
      <c r="AS290" s="50">
        <v>123</v>
      </c>
    </row>
    <row r="291" spans="1:46" ht="15">
      <c r="A291" s="381">
        <v>4.49</v>
      </c>
      <c r="B291" s="382">
        <v>78</v>
      </c>
      <c r="C291" s="50">
        <v>122</v>
      </c>
      <c r="D291" s="51">
        <v>8.25</v>
      </c>
      <c r="E291" s="51"/>
      <c r="F291" s="53">
        <v>1.2280092592592592E-3</v>
      </c>
      <c r="G291" s="51"/>
      <c r="H291" s="51">
        <v>4.95</v>
      </c>
      <c r="I291" s="51"/>
      <c r="J291" s="50">
        <v>122</v>
      </c>
      <c r="L291"/>
      <c r="O291" s="57">
        <v>1.2280092592592592E-3</v>
      </c>
      <c r="P291" s="57">
        <f t="shared" si="8"/>
        <v>1.2269675925925926E-3</v>
      </c>
      <c r="Q291" s="50">
        <v>122</v>
      </c>
      <c r="R291" s="51">
        <v>1.61</v>
      </c>
      <c r="S291" s="50">
        <v>164</v>
      </c>
      <c r="T291" s="57"/>
      <c r="V291" s="51">
        <v>4.95</v>
      </c>
      <c r="W291" s="379">
        <v>47.5</v>
      </c>
      <c r="X291" s="380">
        <v>93</v>
      </c>
      <c r="AF291">
        <v>122</v>
      </c>
      <c r="AG291" s="50">
        <v>122</v>
      </c>
      <c r="AI291" t="s">
        <v>504</v>
      </c>
      <c r="AK291">
        <v>4.51</v>
      </c>
      <c r="AL291">
        <v>79</v>
      </c>
      <c r="AN291">
        <v>122</v>
      </c>
      <c r="AS291" s="50">
        <v>122</v>
      </c>
    </row>
    <row r="292" spans="1:46" ht="15">
      <c r="A292" s="379">
        <v>4.51</v>
      </c>
      <c r="B292" s="380">
        <v>79</v>
      </c>
      <c r="C292" s="50">
        <v>121</v>
      </c>
      <c r="D292" s="51">
        <v>8.26</v>
      </c>
      <c r="E292" s="51"/>
      <c r="F292" s="53">
        <v>1.2291666666666668E-3</v>
      </c>
      <c r="G292" s="51"/>
      <c r="H292" s="51">
        <v>4.9400000000000004</v>
      </c>
      <c r="I292" s="51">
        <v>56</v>
      </c>
      <c r="J292" s="50">
        <v>121</v>
      </c>
      <c r="L292"/>
      <c r="O292" s="57">
        <v>1.2291666666666668E-3</v>
      </c>
      <c r="P292" s="57">
        <f t="shared" si="8"/>
        <v>1.228125E-3</v>
      </c>
      <c r="Q292" s="50">
        <v>121</v>
      </c>
      <c r="R292" s="51">
        <v>1.62</v>
      </c>
      <c r="S292" s="50">
        <v>166</v>
      </c>
      <c r="T292" s="57"/>
      <c r="V292" s="51">
        <v>4.9400000000000004</v>
      </c>
      <c r="W292" s="381">
        <v>48</v>
      </c>
      <c r="X292" s="382">
        <v>94</v>
      </c>
      <c r="AF292">
        <v>121</v>
      </c>
      <c r="AG292" s="50">
        <v>121</v>
      </c>
      <c r="AI292" t="s">
        <v>505</v>
      </c>
      <c r="AK292">
        <v>4.53</v>
      </c>
      <c r="AL292">
        <v>80</v>
      </c>
      <c r="AM292" t="s">
        <v>506</v>
      </c>
      <c r="AN292">
        <v>121</v>
      </c>
      <c r="AS292" s="50">
        <v>121</v>
      </c>
    </row>
    <row r="293" spans="1:46" ht="15">
      <c r="A293" s="381">
        <v>4.53</v>
      </c>
      <c r="B293" s="382">
        <v>80</v>
      </c>
      <c r="C293" s="50">
        <v>120</v>
      </c>
      <c r="D293" s="51">
        <v>8.27</v>
      </c>
      <c r="E293" s="51"/>
      <c r="F293" s="53">
        <v>1.230324074074074E-3</v>
      </c>
      <c r="G293" s="51">
        <v>1.44</v>
      </c>
      <c r="H293" s="51"/>
      <c r="I293" s="51"/>
      <c r="J293" s="50">
        <v>120</v>
      </c>
      <c r="L293"/>
      <c r="O293" s="57">
        <v>1.230324074074074E-3</v>
      </c>
      <c r="P293" s="57">
        <f t="shared" si="8"/>
        <v>1.2292824074074077E-3</v>
      </c>
      <c r="Q293" s="50">
        <v>120</v>
      </c>
      <c r="R293" s="51">
        <v>1.63</v>
      </c>
      <c r="S293" s="50">
        <v>168</v>
      </c>
      <c r="T293" s="57"/>
      <c r="V293" s="51"/>
      <c r="W293" s="379">
        <v>48.5</v>
      </c>
      <c r="X293" s="380">
        <v>95</v>
      </c>
      <c r="AF293">
        <v>120</v>
      </c>
      <c r="AG293" s="50">
        <v>120</v>
      </c>
      <c r="AI293" t="s">
        <v>507</v>
      </c>
      <c r="AJ293" t="s">
        <v>508</v>
      </c>
      <c r="AK293">
        <v>4.55</v>
      </c>
      <c r="AL293">
        <v>81</v>
      </c>
      <c r="AN293">
        <v>120</v>
      </c>
      <c r="AS293" s="50">
        <v>120</v>
      </c>
    </row>
    <row r="294" spans="1:46" ht="15">
      <c r="A294" s="379">
        <v>4.55</v>
      </c>
      <c r="B294" s="380">
        <v>81</v>
      </c>
      <c r="C294" s="50">
        <v>119</v>
      </c>
      <c r="D294" s="51">
        <v>8.2799999999999994</v>
      </c>
      <c r="E294" s="51"/>
      <c r="F294" s="53">
        <v>1.2314814814814816E-3</v>
      </c>
      <c r="G294" s="52"/>
      <c r="H294" s="51">
        <v>4.93</v>
      </c>
      <c r="I294" s="51">
        <v>55.5</v>
      </c>
      <c r="J294" s="50">
        <v>119</v>
      </c>
      <c r="L294"/>
      <c r="O294" s="57">
        <v>1.2314814814814816E-3</v>
      </c>
      <c r="P294" s="57">
        <f t="shared" si="8"/>
        <v>1.2304398148148149E-3</v>
      </c>
      <c r="Q294" s="50">
        <v>119</v>
      </c>
      <c r="R294" s="51">
        <v>1.64</v>
      </c>
      <c r="S294" s="50">
        <v>170</v>
      </c>
      <c r="T294" s="58"/>
      <c r="V294" s="51">
        <v>4.93</v>
      </c>
      <c r="W294" s="381">
        <v>49</v>
      </c>
      <c r="X294" s="382">
        <v>97</v>
      </c>
      <c r="AF294">
        <v>119</v>
      </c>
      <c r="AG294" s="50">
        <v>119</v>
      </c>
      <c r="AI294" t="s">
        <v>509</v>
      </c>
      <c r="AK294">
        <v>4.5599999999999996</v>
      </c>
      <c r="AL294">
        <v>82</v>
      </c>
      <c r="AM294" t="s">
        <v>510</v>
      </c>
      <c r="AN294">
        <v>119</v>
      </c>
      <c r="AS294" s="50">
        <v>119</v>
      </c>
    </row>
    <row r="295" spans="1:46" ht="15">
      <c r="A295" s="381">
        <v>4.5599999999999996</v>
      </c>
      <c r="B295" s="382">
        <v>82</v>
      </c>
      <c r="C295" s="50">
        <v>118</v>
      </c>
      <c r="D295" s="51">
        <v>8.2899999999999991</v>
      </c>
      <c r="E295" s="51"/>
      <c r="F295" s="53">
        <v>1.2326388888888888E-3</v>
      </c>
      <c r="G295" s="51"/>
      <c r="H295" s="51">
        <v>4.92</v>
      </c>
      <c r="I295" s="51"/>
      <c r="J295" s="50">
        <v>118</v>
      </c>
      <c r="L295"/>
      <c r="O295" s="57">
        <v>1.2326388888888888E-3</v>
      </c>
      <c r="P295" s="57">
        <f t="shared" si="8"/>
        <v>1.2315972222222225E-3</v>
      </c>
      <c r="Q295" s="50">
        <v>118</v>
      </c>
      <c r="R295" s="51">
        <v>1.65</v>
      </c>
      <c r="S295" s="50">
        <v>172</v>
      </c>
      <c r="T295" s="57"/>
      <c r="V295" s="51">
        <v>4.92</v>
      </c>
      <c r="W295" s="379">
        <v>49.5</v>
      </c>
      <c r="X295" s="380">
        <v>98</v>
      </c>
      <c r="AF295">
        <v>118</v>
      </c>
      <c r="AG295" s="50">
        <v>118</v>
      </c>
      <c r="AI295" t="s">
        <v>511</v>
      </c>
      <c r="AK295">
        <v>4.58</v>
      </c>
      <c r="AL295">
        <v>83</v>
      </c>
      <c r="AN295">
        <v>118</v>
      </c>
      <c r="AS295" s="50">
        <v>118</v>
      </c>
    </row>
    <row r="296" spans="1:46" ht="15">
      <c r="A296" s="379">
        <v>4.58</v>
      </c>
      <c r="B296" s="380">
        <v>83</v>
      </c>
      <c r="C296" s="50">
        <v>117</v>
      </c>
      <c r="D296" s="51">
        <v>8.3000000000000007</v>
      </c>
      <c r="E296" s="52"/>
      <c r="F296" s="53">
        <v>1.2337962962962964E-3</v>
      </c>
      <c r="G296" s="51">
        <v>1.43</v>
      </c>
      <c r="H296" s="51">
        <v>4.91</v>
      </c>
      <c r="I296" s="51">
        <v>55</v>
      </c>
      <c r="J296" s="50">
        <v>117</v>
      </c>
      <c r="L296"/>
      <c r="O296" s="57">
        <v>1.2337962962962964E-3</v>
      </c>
      <c r="P296" s="57">
        <f t="shared" si="8"/>
        <v>1.2327546296296297E-3</v>
      </c>
      <c r="Q296" s="50">
        <v>117</v>
      </c>
      <c r="R296" s="51">
        <v>1.66</v>
      </c>
      <c r="S296" s="50">
        <v>174</v>
      </c>
      <c r="T296" s="57"/>
      <c r="V296" s="51">
        <v>4.91</v>
      </c>
      <c r="W296" s="381">
        <v>50</v>
      </c>
      <c r="X296" s="382">
        <v>100</v>
      </c>
      <c r="AF296">
        <v>117</v>
      </c>
      <c r="AG296" s="50">
        <v>117</v>
      </c>
      <c r="AI296" t="s">
        <v>512</v>
      </c>
      <c r="AJ296" t="s">
        <v>513</v>
      </c>
      <c r="AK296">
        <v>4.59</v>
      </c>
      <c r="AL296">
        <v>84</v>
      </c>
      <c r="AM296" t="s">
        <v>514</v>
      </c>
      <c r="AN296">
        <v>117</v>
      </c>
      <c r="AS296" s="50">
        <v>117</v>
      </c>
    </row>
    <row r="297" spans="1:46" ht="15">
      <c r="A297" s="381">
        <v>4.59</v>
      </c>
      <c r="B297" s="382">
        <v>84</v>
      </c>
      <c r="C297" s="50">
        <v>116</v>
      </c>
      <c r="D297" s="51">
        <v>8.31</v>
      </c>
      <c r="E297" s="51"/>
      <c r="F297" s="53">
        <v>1.2349537037037036E-3</v>
      </c>
      <c r="G297" s="51"/>
      <c r="H297" s="51"/>
      <c r="I297" s="51"/>
      <c r="J297" s="50">
        <v>116</v>
      </c>
      <c r="L297"/>
      <c r="O297" s="57">
        <v>1.2349537037037036E-3</v>
      </c>
      <c r="P297" s="57">
        <f t="shared" si="8"/>
        <v>1.2339120370370373E-3</v>
      </c>
      <c r="Q297" s="50">
        <v>116</v>
      </c>
      <c r="R297" s="51">
        <v>1.67</v>
      </c>
      <c r="S297" s="50">
        <v>177</v>
      </c>
      <c r="T297" s="57"/>
      <c r="V297" s="51"/>
      <c r="W297" s="379">
        <v>50.5</v>
      </c>
      <c r="X297" s="380">
        <v>101</v>
      </c>
      <c r="AF297">
        <v>116</v>
      </c>
      <c r="AG297" s="50">
        <v>116</v>
      </c>
      <c r="AI297" t="s">
        <v>515</v>
      </c>
      <c r="AK297">
        <v>4.6100000000000003</v>
      </c>
      <c r="AL297">
        <v>85</v>
      </c>
      <c r="AN297">
        <v>116</v>
      </c>
      <c r="AS297" s="50">
        <v>116</v>
      </c>
    </row>
    <row r="298" spans="1:46" ht="15">
      <c r="A298" s="379">
        <v>4.6100000000000003</v>
      </c>
      <c r="B298" s="380">
        <v>85</v>
      </c>
      <c r="C298" s="50">
        <v>115</v>
      </c>
      <c r="D298" s="51">
        <v>8.32</v>
      </c>
      <c r="E298" s="51"/>
      <c r="F298" s="53">
        <v>1.236111111111111E-3</v>
      </c>
      <c r="G298" s="51"/>
      <c r="H298" s="51">
        <v>4.9000000000000004</v>
      </c>
      <c r="I298" s="51">
        <v>54.5</v>
      </c>
      <c r="J298" s="50">
        <v>115</v>
      </c>
      <c r="L298"/>
      <c r="O298" s="57">
        <v>1.236111111111111E-3</v>
      </c>
      <c r="P298" s="57">
        <f t="shared" si="8"/>
        <v>1.2350694444444445E-3</v>
      </c>
      <c r="Q298" s="50">
        <v>115</v>
      </c>
      <c r="R298" s="51">
        <v>1.68</v>
      </c>
      <c r="S298" s="50">
        <v>179</v>
      </c>
      <c r="T298" s="57"/>
      <c r="V298" s="51">
        <v>4.9000000000000004</v>
      </c>
      <c r="W298" s="381">
        <v>51</v>
      </c>
      <c r="X298" s="382">
        <v>103</v>
      </c>
      <c r="AF298">
        <v>115</v>
      </c>
      <c r="AG298" s="50">
        <v>115</v>
      </c>
      <c r="AI298" t="s">
        <v>516</v>
      </c>
      <c r="AK298">
        <v>4.62</v>
      </c>
      <c r="AL298">
        <v>86</v>
      </c>
      <c r="AM298" t="s">
        <v>517</v>
      </c>
      <c r="AN298">
        <v>115</v>
      </c>
      <c r="AS298" s="50">
        <v>115</v>
      </c>
    </row>
    <row r="299" spans="1:46" ht="15">
      <c r="A299" s="381">
        <v>4.62</v>
      </c>
      <c r="B299" s="382">
        <v>86</v>
      </c>
      <c r="C299" s="50">
        <v>114</v>
      </c>
      <c r="D299" s="51">
        <v>8.33</v>
      </c>
      <c r="E299" s="51">
        <v>8.1</v>
      </c>
      <c r="F299" s="53">
        <v>1.2372685185185186E-3</v>
      </c>
      <c r="G299" s="51">
        <v>1.42</v>
      </c>
      <c r="H299" s="51">
        <v>4.8899999999999997</v>
      </c>
      <c r="I299" s="51"/>
      <c r="J299" s="50">
        <v>114</v>
      </c>
      <c r="L299"/>
      <c r="O299" s="57">
        <v>1.2372685185185186E-3</v>
      </c>
      <c r="P299" s="57">
        <f t="shared" si="8"/>
        <v>1.2362268518518519E-3</v>
      </c>
      <c r="Q299" s="50">
        <v>114</v>
      </c>
      <c r="R299" s="51">
        <v>1.69</v>
      </c>
      <c r="S299" s="50">
        <v>181</v>
      </c>
      <c r="T299" s="57"/>
      <c r="V299" s="51">
        <v>4.8899999999999997</v>
      </c>
      <c r="W299" s="379">
        <v>51.5</v>
      </c>
      <c r="X299" s="380">
        <v>104</v>
      </c>
      <c r="AF299">
        <v>114</v>
      </c>
      <c r="AG299" s="50">
        <v>114</v>
      </c>
      <c r="AH299" t="s">
        <v>518</v>
      </c>
      <c r="AI299" t="s">
        <v>519</v>
      </c>
      <c r="AJ299" t="s">
        <v>520</v>
      </c>
      <c r="AK299">
        <v>4.63</v>
      </c>
      <c r="AL299">
        <v>87</v>
      </c>
      <c r="AN299">
        <v>114</v>
      </c>
      <c r="AS299" s="50">
        <v>114</v>
      </c>
      <c r="AT299" t="s">
        <v>518</v>
      </c>
    </row>
    <row r="300" spans="1:46" ht="15">
      <c r="A300" s="379">
        <v>4.63</v>
      </c>
      <c r="B300" s="380">
        <v>87</v>
      </c>
      <c r="C300" s="50">
        <v>113</v>
      </c>
      <c r="D300" s="51">
        <v>8.34</v>
      </c>
      <c r="E300" s="51"/>
      <c r="F300" s="53">
        <v>1.2384259259259258E-3</v>
      </c>
      <c r="G300" s="51"/>
      <c r="H300" s="51">
        <v>4.88</v>
      </c>
      <c r="I300" s="51">
        <v>54</v>
      </c>
      <c r="J300" s="50">
        <v>113</v>
      </c>
      <c r="L300"/>
      <c r="O300" s="57">
        <v>1.2384259259259258E-3</v>
      </c>
      <c r="P300" s="57">
        <f t="shared" si="8"/>
        <v>1.2373842592592595E-3</v>
      </c>
      <c r="Q300" s="50">
        <v>113</v>
      </c>
      <c r="R300" s="51">
        <v>1.7</v>
      </c>
      <c r="S300" s="50">
        <v>183</v>
      </c>
      <c r="T300" s="57"/>
      <c r="V300" s="51">
        <v>4.88</v>
      </c>
      <c r="W300" s="381">
        <v>52</v>
      </c>
      <c r="X300" s="382">
        <v>106</v>
      </c>
      <c r="AF300">
        <v>113</v>
      </c>
      <c r="AG300" s="50">
        <v>113</v>
      </c>
      <c r="AI300" t="s">
        <v>521</v>
      </c>
      <c r="AK300">
        <v>4.6399999999999997</v>
      </c>
      <c r="AL300">
        <v>88</v>
      </c>
      <c r="AM300" t="s">
        <v>522</v>
      </c>
      <c r="AN300">
        <v>113</v>
      </c>
      <c r="AS300" s="50">
        <v>113</v>
      </c>
    </row>
    <row r="301" spans="1:46" ht="15">
      <c r="A301" s="381">
        <v>4.6399999999999997</v>
      </c>
      <c r="B301" s="382">
        <v>88</v>
      </c>
      <c r="C301" s="50">
        <v>112</v>
      </c>
      <c r="D301" s="51">
        <v>8.35</v>
      </c>
      <c r="E301" s="51"/>
      <c r="F301" s="53">
        <v>1.2395833333333334E-3</v>
      </c>
      <c r="G301" s="51"/>
      <c r="H301" s="51"/>
      <c r="I301" s="51"/>
      <c r="J301" s="50">
        <v>112</v>
      </c>
      <c r="L301"/>
      <c r="O301" s="57">
        <v>1.2395833333333334E-3</v>
      </c>
      <c r="P301" s="57">
        <f t="shared" si="8"/>
        <v>1.2385416666666667E-3</v>
      </c>
      <c r="Q301" s="50">
        <v>112</v>
      </c>
      <c r="R301" s="51">
        <v>1.71</v>
      </c>
      <c r="S301" s="50">
        <v>185</v>
      </c>
      <c r="T301" s="57"/>
      <c r="V301" s="51"/>
      <c r="W301" s="379">
        <v>52.5</v>
      </c>
      <c r="X301" s="380">
        <v>108</v>
      </c>
      <c r="AF301">
        <v>112</v>
      </c>
      <c r="AG301" s="50">
        <v>112</v>
      </c>
      <c r="AI301" t="s">
        <v>523</v>
      </c>
      <c r="AK301">
        <v>4.66</v>
      </c>
      <c r="AL301">
        <v>89</v>
      </c>
      <c r="AN301">
        <v>112</v>
      </c>
      <c r="AS301" s="50">
        <v>112</v>
      </c>
    </row>
    <row r="302" spans="1:46" ht="15">
      <c r="A302" s="379">
        <v>4.66</v>
      </c>
      <c r="B302" s="380">
        <v>89</v>
      </c>
      <c r="C302" s="50">
        <v>111</v>
      </c>
      <c r="D302" s="51">
        <v>8.36</v>
      </c>
      <c r="E302" s="51"/>
      <c r="F302" s="53">
        <v>1.2407407407407408E-3</v>
      </c>
      <c r="G302" s="51">
        <v>1.41</v>
      </c>
      <c r="H302" s="51">
        <v>4.87</v>
      </c>
      <c r="I302" s="51">
        <v>53.5</v>
      </c>
      <c r="J302" s="50">
        <v>111</v>
      </c>
      <c r="L302"/>
      <c r="O302" s="57">
        <v>1.2407407407407408E-3</v>
      </c>
      <c r="P302" s="57">
        <f t="shared" si="8"/>
        <v>1.2396990740740743E-3</v>
      </c>
      <c r="Q302" s="50">
        <v>111</v>
      </c>
      <c r="R302" s="51">
        <v>1.72</v>
      </c>
      <c r="S302" s="50">
        <v>187</v>
      </c>
      <c r="T302" s="57"/>
      <c r="V302" s="51">
        <v>4.87</v>
      </c>
      <c r="W302" s="381">
        <v>53</v>
      </c>
      <c r="X302" s="382">
        <v>109</v>
      </c>
      <c r="AF302">
        <v>111</v>
      </c>
      <c r="AG302" s="50">
        <v>111</v>
      </c>
      <c r="AI302" t="s">
        <v>524</v>
      </c>
      <c r="AJ302" t="s">
        <v>525</v>
      </c>
      <c r="AK302">
        <v>4.67</v>
      </c>
      <c r="AL302">
        <v>90</v>
      </c>
      <c r="AM302" t="s">
        <v>526</v>
      </c>
      <c r="AN302">
        <v>111</v>
      </c>
      <c r="AS302" s="50">
        <v>111</v>
      </c>
    </row>
    <row r="303" spans="1:46" ht="15">
      <c r="A303" s="381">
        <v>4.67</v>
      </c>
      <c r="B303" s="382">
        <v>90</v>
      </c>
      <c r="C303" s="50">
        <v>110</v>
      </c>
      <c r="D303" s="51">
        <v>8.3699999999999992</v>
      </c>
      <c r="E303" s="51"/>
      <c r="F303" s="53">
        <v>1.241898148148148E-3</v>
      </c>
      <c r="G303" s="51"/>
      <c r="H303" s="51">
        <v>4.8600000000000003</v>
      </c>
      <c r="I303" s="51"/>
      <c r="J303" s="50">
        <v>110</v>
      </c>
      <c r="L303"/>
      <c r="O303" s="57">
        <v>1.241898148148148E-3</v>
      </c>
      <c r="P303" s="57">
        <f t="shared" si="8"/>
        <v>1.2408564814814817E-3</v>
      </c>
      <c r="Q303" s="50">
        <v>110</v>
      </c>
      <c r="R303" s="51">
        <v>1.73</v>
      </c>
      <c r="S303" s="50">
        <v>189</v>
      </c>
      <c r="T303" s="57"/>
      <c r="V303" s="51">
        <v>4.8600000000000003</v>
      </c>
      <c r="W303" s="379">
        <v>53.5</v>
      </c>
      <c r="X303" s="380">
        <v>111</v>
      </c>
      <c r="AF303">
        <v>110</v>
      </c>
      <c r="AG303" s="50">
        <v>110</v>
      </c>
      <c r="AI303" t="s">
        <v>527</v>
      </c>
      <c r="AK303">
        <v>4.68</v>
      </c>
      <c r="AL303">
        <v>91</v>
      </c>
      <c r="AN303">
        <v>110</v>
      </c>
      <c r="AS303" s="50">
        <v>110</v>
      </c>
    </row>
    <row r="304" spans="1:46" ht="15">
      <c r="A304" s="379">
        <v>4.68</v>
      </c>
      <c r="B304" s="380">
        <v>91</v>
      </c>
      <c r="C304" s="50">
        <v>109</v>
      </c>
      <c r="D304" s="51">
        <v>8.3800000000000008</v>
      </c>
      <c r="E304" s="51"/>
      <c r="F304" s="53">
        <v>1.2430555555555556E-3</v>
      </c>
      <c r="G304" s="51"/>
      <c r="H304" s="51">
        <v>4.8499999999999996</v>
      </c>
      <c r="I304" s="51">
        <v>53</v>
      </c>
      <c r="J304" s="50">
        <v>109</v>
      </c>
      <c r="L304"/>
      <c r="O304" s="57">
        <v>1.2430555555555556E-3</v>
      </c>
      <c r="P304" s="57">
        <f t="shared" si="8"/>
        <v>1.2420138888888889E-3</v>
      </c>
      <c r="Q304" s="50">
        <v>109</v>
      </c>
      <c r="R304" s="51">
        <v>1.74</v>
      </c>
      <c r="S304" s="50">
        <v>192</v>
      </c>
      <c r="T304" s="57"/>
      <c r="V304" s="51">
        <v>4.8499999999999996</v>
      </c>
      <c r="W304" s="381">
        <v>54</v>
      </c>
      <c r="X304" s="382">
        <v>113</v>
      </c>
      <c r="AF304">
        <v>109</v>
      </c>
      <c r="AG304" s="50">
        <v>109</v>
      </c>
      <c r="AI304" t="s">
        <v>528</v>
      </c>
      <c r="AK304">
        <v>4.6900000000000004</v>
      </c>
      <c r="AL304">
        <v>92</v>
      </c>
      <c r="AM304" t="s">
        <v>529</v>
      </c>
      <c r="AN304">
        <v>109</v>
      </c>
      <c r="AS304" s="50">
        <v>109</v>
      </c>
    </row>
    <row r="305" spans="1:46" ht="15">
      <c r="A305" s="381">
        <v>4.6900000000000004</v>
      </c>
      <c r="B305" s="382">
        <v>92</v>
      </c>
      <c r="C305" s="50">
        <v>108</v>
      </c>
      <c r="D305" s="51">
        <v>8.39</v>
      </c>
      <c r="E305" s="52"/>
      <c r="F305" s="53">
        <v>1.2442129629629628E-3</v>
      </c>
      <c r="G305" s="51">
        <v>1.4</v>
      </c>
      <c r="H305" s="51"/>
      <c r="I305" s="51">
        <v>52.5</v>
      </c>
      <c r="J305" s="50">
        <v>108</v>
      </c>
      <c r="L305"/>
      <c r="O305" s="57">
        <v>1.2442129629629628E-3</v>
      </c>
      <c r="P305" s="57">
        <f t="shared" si="8"/>
        <v>1.2431712962962965E-3</v>
      </c>
      <c r="Q305" s="50">
        <v>108</v>
      </c>
      <c r="R305" s="51">
        <v>1.75</v>
      </c>
      <c r="S305" s="50">
        <v>194</v>
      </c>
      <c r="T305" s="57"/>
      <c r="V305" s="51"/>
      <c r="W305" s="379">
        <v>54.5</v>
      </c>
      <c r="X305" s="380">
        <v>115</v>
      </c>
      <c r="AF305">
        <v>108</v>
      </c>
      <c r="AG305" s="50">
        <v>108</v>
      </c>
      <c r="AI305" t="s">
        <v>530</v>
      </c>
      <c r="AJ305" t="s">
        <v>531</v>
      </c>
      <c r="AK305">
        <v>4.7</v>
      </c>
      <c r="AL305">
        <v>93</v>
      </c>
      <c r="AM305" t="s">
        <v>532</v>
      </c>
      <c r="AN305">
        <v>108</v>
      </c>
      <c r="AS305" s="50">
        <v>108</v>
      </c>
    </row>
    <row r="306" spans="1:46" ht="15">
      <c r="A306" s="379">
        <v>4.7</v>
      </c>
      <c r="B306" s="380">
        <v>93</v>
      </c>
      <c r="C306" s="50">
        <v>107</v>
      </c>
      <c r="D306" s="51">
        <v>8.4</v>
      </c>
      <c r="E306" s="52"/>
      <c r="F306" s="53">
        <v>1.2453703703703704E-3</v>
      </c>
      <c r="G306" s="51"/>
      <c r="H306" s="51">
        <v>4.84</v>
      </c>
      <c r="I306" s="51"/>
      <c r="J306" s="50">
        <v>107</v>
      </c>
      <c r="L306"/>
      <c r="O306" s="57">
        <v>1.2453703703703704E-3</v>
      </c>
      <c r="P306" s="57">
        <f t="shared" si="8"/>
        <v>1.2443287037037037E-3</v>
      </c>
      <c r="Q306" s="50">
        <v>107</v>
      </c>
      <c r="R306" s="51">
        <v>1.76</v>
      </c>
      <c r="S306" s="50">
        <v>196</v>
      </c>
      <c r="T306" s="57"/>
      <c r="V306" s="51">
        <v>4.84</v>
      </c>
      <c r="W306" s="381">
        <v>55</v>
      </c>
      <c r="X306" s="382">
        <v>117</v>
      </c>
      <c r="AF306">
        <v>107</v>
      </c>
      <c r="AG306" s="50">
        <v>107</v>
      </c>
      <c r="AI306" t="s">
        <v>533</v>
      </c>
      <c r="AK306">
        <v>4.71</v>
      </c>
      <c r="AL306">
        <v>94</v>
      </c>
      <c r="AN306">
        <v>107</v>
      </c>
      <c r="AS306" s="50">
        <v>107</v>
      </c>
    </row>
    <row r="307" spans="1:46" ht="15">
      <c r="A307" s="381">
        <v>4.71</v>
      </c>
      <c r="B307" s="382">
        <v>94</v>
      </c>
      <c r="C307" s="50">
        <v>106</v>
      </c>
      <c r="D307" s="51">
        <v>8.41</v>
      </c>
      <c r="E307" s="52"/>
      <c r="F307" s="53">
        <v>1.2465277777777776E-3</v>
      </c>
      <c r="G307" s="51"/>
      <c r="H307" s="51">
        <v>4.83</v>
      </c>
      <c r="I307" s="51">
        <v>52</v>
      </c>
      <c r="J307" s="50">
        <v>106</v>
      </c>
      <c r="L307"/>
      <c r="O307" s="57">
        <v>1.2465277777777776E-3</v>
      </c>
      <c r="P307" s="57">
        <f t="shared" si="8"/>
        <v>1.2454861111111113E-3</v>
      </c>
      <c r="Q307" s="50">
        <v>106</v>
      </c>
      <c r="R307" s="51">
        <v>1.77</v>
      </c>
      <c r="S307" s="50">
        <v>198</v>
      </c>
      <c r="T307" s="57"/>
      <c r="V307" s="51">
        <v>4.83</v>
      </c>
      <c r="W307" s="379">
        <v>55.5</v>
      </c>
      <c r="X307" s="380">
        <v>119</v>
      </c>
      <c r="AF307">
        <v>106</v>
      </c>
      <c r="AG307" s="50">
        <v>106</v>
      </c>
      <c r="AI307" t="s">
        <v>534</v>
      </c>
      <c r="AK307">
        <v>4.72</v>
      </c>
      <c r="AL307">
        <v>95</v>
      </c>
      <c r="AM307" t="s">
        <v>535</v>
      </c>
      <c r="AN307">
        <v>106</v>
      </c>
      <c r="AS307" s="50">
        <v>106</v>
      </c>
    </row>
    <row r="308" spans="1:46" ht="15">
      <c r="A308" s="379">
        <v>4.72</v>
      </c>
      <c r="B308" s="380">
        <v>95</v>
      </c>
      <c r="C308" s="50">
        <v>105</v>
      </c>
      <c r="D308" s="51">
        <v>8.42</v>
      </c>
      <c r="E308" s="52"/>
      <c r="F308" s="53">
        <v>1.2476851851851852E-3</v>
      </c>
      <c r="G308" s="51">
        <v>1.39</v>
      </c>
      <c r="H308" s="51">
        <v>4.82</v>
      </c>
      <c r="I308" s="51"/>
      <c r="J308" s="50">
        <v>105</v>
      </c>
      <c r="L308"/>
      <c r="O308" s="57">
        <v>1.2476851851851852E-3</v>
      </c>
      <c r="P308" s="57">
        <f t="shared" si="8"/>
        <v>1.2466435185185185E-3</v>
      </c>
      <c r="Q308" s="50">
        <v>105</v>
      </c>
      <c r="R308" s="51">
        <v>1.78</v>
      </c>
      <c r="S308" s="50">
        <v>199</v>
      </c>
      <c r="T308" s="57"/>
      <c r="V308" s="51">
        <v>4.82</v>
      </c>
      <c r="W308" s="381">
        <v>56</v>
      </c>
      <c r="X308" s="382">
        <v>121</v>
      </c>
      <c r="AF308">
        <v>105</v>
      </c>
      <c r="AG308" s="50">
        <v>105</v>
      </c>
      <c r="AI308" t="s">
        <v>536</v>
      </c>
      <c r="AJ308" t="s">
        <v>537</v>
      </c>
      <c r="AK308">
        <v>4.7300000000000004</v>
      </c>
      <c r="AL308">
        <v>96</v>
      </c>
      <c r="AN308">
        <v>105</v>
      </c>
      <c r="AS308" s="50">
        <v>105</v>
      </c>
    </row>
    <row r="309" spans="1:46" ht="15">
      <c r="A309" s="381">
        <v>4.7300000000000004</v>
      </c>
      <c r="B309" s="382">
        <v>96</v>
      </c>
      <c r="C309" s="50">
        <v>104</v>
      </c>
      <c r="D309" s="51">
        <v>8.43</v>
      </c>
      <c r="E309" s="51">
        <v>8.1999999999999993</v>
      </c>
      <c r="F309" s="53">
        <v>1.2488425925925926E-3</v>
      </c>
      <c r="G309" s="51"/>
      <c r="H309" s="51">
        <v>4.8099999999999996</v>
      </c>
      <c r="I309" s="51">
        <v>51.5</v>
      </c>
      <c r="J309" s="50">
        <v>104</v>
      </c>
      <c r="L309"/>
      <c r="O309" s="57">
        <v>1.2488425925925926E-3</v>
      </c>
      <c r="P309" s="57">
        <f t="shared" si="8"/>
        <v>1.2478009259259261E-3</v>
      </c>
      <c r="Q309" s="50">
        <v>104</v>
      </c>
      <c r="R309" s="65">
        <v>1.79</v>
      </c>
      <c r="S309" s="64">
        <v>200</v>
      </c>
      <c r="T309" s="57"/>
      <c r="V309" s="51">
        <v>4.8099999999999996</v>
      </c>
      <c r="W309" s="379">
        <v>56.5</v>
      </c>
      <c r="X309" s="380">
        <v>123</v>
      </c>
      <c r="AF309">
        <v>104</v>
      </c>
      <c r="AG309" s="50">
        <v>104</v>
      </c>
      <c r="AH309" t="s">
        <v>538</v>
      </c>
      <c r="AI309" t="s">
        <v>539</v>
      </c>
      <c r="AK309">
        <v>4.74</v>
      </c>
      <c r="AL309">
        <v>97</v>
      </c>
      <c r="AM309" t="s">
        <v>540</v>
      </c>
      <c r="AN309">
        <v>104</v>
      </c>
      <c r="AS309" s="50">
        <v>104</v>
      </c>
      <c r="AT309" t="s">
        <v>538</v>
      </c>
    </row>
    <row r="310" spans="1:46" ht="15">
      <c r="A310" s="379">
        <v>4.74</v>
      </c>
      <c r="B310" s="380">
        <v>97</v>
      </c>
      <c r="C310" s="50">
        <v>103</v>
      </c>
      <c r="D310" s="51">
        <v>8.4499999999999993</v>
      </c>
      <c r="E310" s="51"/>
      <c r="F310" s="53">
        <v>1.2498842592592594E-3</v>
      </c>
      <c r="G310" s="51"/>
      <c r="H310" s="51">
        <v>4.8</v>
      </c>
      <c r="I310" s="51">
        <v>51</v>
      </c>
      <c r="J310" s="50">
        <v>103</v>
      </c>
      <c r="L310"/>
      <c r="O310" s="57">
        <v>1.2498842592592594E-3</v>
      </c>
      <c r="P310" s="57">
        <f t="shared" si="8"/>
        <v>1.2489583333333335E-3</v>
      </c>
      <c r="Q310" s="50">
        <v>103</v>
      </c>
      <c r="T310" s="57"/>
      <c r="V310" s="51">
        <v>4.8</v>
      </c>
      <c r="W310" s="381">
        <v>57</v>
      </c>
      <c r="X310" s="382">
        <v>125</v>
      </c>
      <c r="AF310">
        <v>103</v>
      </c>
      <c r="AG310" s="50">
        <v>103</v>
      </c>
      <c r="AI310" t="s">
        <v>541</v>
      </c>
      <c r="AK310">
        <v>4.75</v>
      </c>
      <c r="AL310">
        <v>98</v>
      </c>
      <c r="AM310" t="s">
        <v>542</v>
      </c>
      <c r="AN310">
        <v>103</v>
      </c>
      <c r="AS310" s="50">
        <v>103</v>
      </c>
    </row>
    <row r="311" spans="1:46" ht="15">
      <c r="A311" s="381">
        <v>4.75</v>
      </c>
      <c r="B311" s="382">
        <v>98</v>
      </c>
      <c r="C311" s="50">
        <v>102</v>
      </c>
      <c r="D311" s="51">
        <v>8.4700000000000006</v>
      </c>
      <c r="E311" s="51"/>
      <c r="F311" s="53">
        <v>1.2509259259259259E-3</v>
      </c>
      <c r="G311" s="51">
        <v>1.38</v>
      </c>
      <c r="H311" s="51">
        <v>4.79</v>
      </c>
      <c r="I311" s="51"/>
      <c r="J311" s="50">
        <v>102</v>
      </c>
      <c r="L311"/>
      <c r="O311" s="57">
        <v>1.2509259259259259E-3</v>
      </c>
      <c r="P311" s="57">
        <f t="shared" si="8"/>
        <v>1.2500000000000002E-3</v>
      </c>
      <c r="Q311" s="50">
        <v>102</v>
      </c>
      <c r="T311" s="57"/>
      <c r="V311" s="51">
        <v>4.79</v>
      </c>
      <c r="W311" s="379">
        <v>57.5</v>
      </c>
      <c r="X311" s="380">
        <v>127</v>
      </c>
      <c r="AF311">
        <v>102</v>
      </c>
      <c r="AG311" s="50">
        <v>102</v>
      </c>
      <c r="AI311" t="s">
        <v>543</v>
      </c>
      <c r="AJ311" t="s">
        <v>544</v>
      </c>
      <c r="AK311">
        <v>4.76</v>
      </c>
      <c r="AL311">
        <v>99</v>
      </c>
      <c r="AN311">
        <v>102</v>
      </c>
      <c r="AS311" s="50">
        <v>102</v>
      </c>
    </row>
    <row r="312" spans="1:46" ht="15">
      <c r="A312" s="379">
        <v>4.76</v>
      </c>
      <c r="B312" s="380">
        <v>99</v>
      </c>
      <c r="C312" s="50">
        <v>101</v>
      </c>
      <c r="D312" s="51">
        <v>8.48</v>
      </c>
      <c r="E312" s="51"/>
      <c r="F312" s="53">
        <v>1.2523148148148148E-3</v>
      </c>
      <c r="G312" s="51"/>
      <c r="H312" s="51">
        <v>4.78</v>
      </c>
      <c r="I312" s="51">
        <v>50.5</v>
      </c>
      <c r="J312" s="50">
        <v>101</v>
      </c>
      <c r="L312"/>
      <c r="O312" s="57">
        <v>1.2523148148148148E-3</v>
      </c>
      <c r="P312" s="57">
        <f t="shared" si="8"/>
        <v>1.2510416666666668E-3</v>
      </c>
      <c r="Q312" s="50">
        <v>101</v>
      </c>
      <c r="T312" s="57"/>
      <c r="V312" s="51">
        <v>4.78</v>
      </c>
      <c r="W312" s="381">
        <v>58</v>
      </c>
      <c r="X312" s="382">
        <v>129</v>
      </c>
      <c r="AF312">
        <v>101</v>
      </c>
      <c r="AG312" s="50">
        <v>101</v>
      </c>
      <c r="AI312" t="s">
        <v>545</v>
      </c>
      <c r="AK312">
        <v>4.7699999999999996</v>
      </c>
      <c r="AL312">
        <v>100</v>
      </c>
      <c r="AM312" t="s">
        <v>546</v>
      </c>
      <c r="AN312">
        <v>101</v>
      </c>
      <c r="AS312" s="50">
        <v>101</v>
      </c>
    </row>
    <row r="313" spans="1:46" ht="15">
      <c r="A313" s="381">
        <v>4.7699999999999996</v>
      </c>
      <c r="B313" s="382">
        <v>100</v>
      </c>
      <c r="C313" s="50">
        <v>100</v>
      </c>
      <c r="D313" s="51">
        <v>8.49</v>
      </c>
      <c r="E313" s="51"/>
      <c r="F313" s="53">
        <v>1.2546296296296296E-3</v>
      </c>
      <c r="G313" s="51"/>
      <c r="H313" s="51">
        <v>4.7699999999999996</v>
      </c>
      <c r="I313" s="51">
        <v>50</v>
      </c>
      <c r="J313" s="50">
        <v>100</v>
      </c>
      <c r="L313"/>
      <c r="O313" s="57">
        <v>1.2546296296296296E-3</v>
      </c>
      <c r="P313" s="57">
        <f t="shared" si="8"/>
        <v>1.2524305555555557E-3</v>
      </c>
      <c r="Q313" s="50">
        <v>100</v>
      </c>
      <c r="T313" s="57"/>
      <c r="V313" s="51">
        <v>4.7699999999999996</v>
      </c>
      <c r="W313" s="379">
        <v>58.5</v>
      </c>
      <c r="X313" s="380">
        <v>131</v>
      </c>
      <c r="AF313">
        <v>100</v>
      </c>
      <c r="AG313" s="50">
        <v>100</v>
      </c>
      <c r="AI313" t="s">
        <v>547</v>
      </c>
      <c r="AK313">
        <v>4.78</v>
      </c>
      <c r="AL313">
        <v>101</v>
      </c>
      <c r="AM313" t="s">
        <v>548</v>
      </c>
      <c r="AN313">
        <v>100</v>
      </c>
      <c r="AS313" s="50">
        <v>100</v>
      </c>
    </row>
    <row r="314" spans="1:46" ht="15">
      <c r="A314" s="379">
        <v>4.78</v>
      </c>
      <c r="B314" s="380">
        <v>101</v>
      </c>
      <c r="C314" s="50">
        <v>99</v>
      </c>
      <c r="D314" s="51">
        <v>8.5</v>
      </c>
      <c r="E314" s="51"/>
      <c r="F314" s="53">
        <v>1.2569444444444444E-3</v>
      </c>
      <c r="G314" s="51">
        <v>1.37</v>
      </c>
      <c r="H314" s="51">
        <v>4.76</v>
      </c>
      <c r="I314" s="51"/>
      <c r="J314" s="50">
        <v>99</v>
      </c>
      <c r="L314"/>
      <c r="O314" s="57">
        <v>1.2569444444444444E-3</v>
      </c>
      <c r="P314" s="57">
        <f t="shared" si="8"/>
        <v>1.2547453703703705E-3</v>
      </c>
      <c r="Q314" s="50">
        <v>99</v>
      </c>
      <c r="T314" s="57"/>
      <c r="V314" s="51">
        <v>4.76</v>
      </c>
      <c r="W314" s="381">
        <v>59</v>
      </c>
      <c r="X314" s="382">
        <v>133</v>
      </c>
      <c r="AF314">
        <v>99</v>
      </c>
      <c r="AG314" s="50">
        <v>99</v>
      </c>
      <c r="AI314" t="s">
        <v>549</v>
      </c>
      <c r="AJ314" t="s">
        <v>550</v>
      </c>
      <c r="AK314">
        <v>4.79</v>
      </c>
      <c r="AL314">
        <v>102</v>
      </c>
      <c r="AN314">
        <v>99</v>
      </c>
      <c r="AS314" s="50">
        <v>99</v>
      </c>
    </row>
    <row r="315" spans="1:46" ht="15">
      <c r="A315" s="381">
        <v>4.79</v>
      </c>
      <c r="B315" s="382">
        <v>102</v>
      </c>
      <c r="C315" s="50">
        <v>98</v>
      </c>
      <c r="D315" s="51">
        <v>8.52</v>
      </c>
      <c r="E315" s="51"/>
      <c r="F315" s="53">
        <v>1.2604166666666666E-3</v>
      </c>
      <c r="G315" s="52"/>
      <c r="H315" s="51">
        <v>4.75</v>
      </c>
      <c r="I315" s="51">
        <v>49.5</v>
      </c>
      <c r="J315" s="50">
        <v>98</v>
      </c>
      <c r="L315"/>
      <c r="O315" s="57">
        <v>1.2604166666666666E-3</v>
      </c>
      <c r="P315" s="57">
        <f t="shared" si="8"/>
        <v>1.2570601851851853E-3</v>
      </c>
      <c r="Q315" s="50">
        <v>98</v>
      </c>
      <c r="T315" s="58"/>
      <c r="V315" s="51">
        <v>4.75</v>
      </c>
      <c r="W315" s="379">
        <v>59.5</v>
      </c>
      <c r="X315" s="380">
        <v>135</v>
      </c>
      <c r="AF315">
        <v>98</v>
      </c>
      <c r="AG315" s="50">
        <v>98</v>
      </c>
      <c r="AI315" t="s">
        <v>551</v>
      </c>
      <c r="AK315">
        <v>4.8</v>
      </c>
      <c r="AL315">
        <v>103</v>
      </c>
      <c r="AM315" t="s">
        <v>552</v>
      </c>
      <c r="AN315">
        <v>98</v>
      </c>
      <c r="AS315" s="50">
        <v>98</v>
      </c>
    </row>
    <row r="316" spans="1:46" ht="15">
      <c r="A316" s="379">
        <v>4.8</v>
      </c>
      <c r="B316" s="380">
        <v>103</v>
      </c>
      <c r="C316" s="50">
        <v>97</v>
      </c>
      <c r="D316" s="51">
        <v>8.5399999999999991</v>
      </c>
      <c r="E316" s="51">
        <v>8.3000000000000007</v>
      </c>
      <c r="F316" s="53">
        <v>1.2638888888888888E-3</v>
      </c>
      <c r="G316" s="52"/>
      <c r="H316" s="51">
        <v>4.74</v>
      </c>
      <c r="I316" s="51">
        <v>49</v>
      </c>
      <c r="J316" s="50">
        <v>97</v>
      </c>
      <c r="L316"/>
      <c r="O316" s="57">
        <v>1.2638888888888888E-3</v>
      </c>
      <c r="P316" s="57">
        <f t="shared" si="8"/>
        <v>1.2605324074074075E-3</v>
      </c>
      <c r="Q316" s="50">
        <v>97</v>
      </c>
      <c r="T316" s="58"/>
      <c r="V316" s="51">
        <v>4.74</v>
      </c>
      <c r="W316" s="381">
        <v>60</v>
      </c>
      <c r="X316" s="382">
        <v>137</v>
      </c>
      <c r="AF316">
        <v>97</v>
      </c>
      <c r="AG316" s="50">
        <v>97</v>
      </c>
      <c r="AH316" t="s">
        <v>553</v>
      </c>
      <c r="AI316" t="s">
        <v>554</v>
      </c>
      <c r="AK316">
        <v>4.8099999999999996</v>
      </c>
      <c r="AL316">
        <v>104</v>
      </c>
      <c r="AM316" t="s">
        <v>555</v>
      </c>
      <c r="AN316">
        <v>97</v>
      </c>
      <c r="AS316" s="50">
        <v>97</v>
      </c>
      <c r="AT316" t="s">
        <v>553</v>
      </c>
    </row>
    <row r="317" spans="1:46" ht="15">
      <c r="A317" s="381">
        <v>4.8099999999999996</v>
      </c>
      <c r="B317" s="382">
        <v>104</v>
      </c>
      <c r="C317" s="50">
        <v>96</v>
      </c>
      <c r="D317" s="51">
        <v>8.56</v>
      </c>
      <c r="E317" s="51"/>
      <c r="F317" s="53">
        <v>1.267361111111111E-3</v>
      </c>
      <c r="G317" s="51">
        <v>1.36</v>
      </c>
      <c r="H317" s="51">
        <v>4.7300000000000004</v>
      </c>
      <c r="I317" s="51"/>
      <c r="J317" s="50">
        <v>96</v>
      </c>
      <c r="L317"/>
      <c r="O317" s="57">
        <v>1.267361111111111E-3</v>
      </c>
      <c r="P317" s="57">
        <f t="shared" si="8"/>
        <v>1.2640046296296297E-3</v>
      </c>
      <c r="Q317" s="50">
        <v>96</v>
      </c>
      <c r="T317" s="57"/>
      <c r="V317" s="51">
        <v>4.7300000000000004</v>
      </c>
      <c r="W317" s="379">
        <v>60.5</v>
      </c>
      <c r="X317" s="380">
        <v>139</v>
      </c>
      <c r="AF317">
        <v>96</v>
      </c>
      <c r="AG317" s="50">
        <v>96</v>
      </c>
      <c r="AI317" t="s">
        <v>556</v>
      </c>
      <c r="AJ317" t="s">
        <v>557</v>
      </c>
      <c r="AK317">
        <v>4.82</v>
      </c>
      <c r="AL317">
        <v>105</v>
      </c>
      <c r="AN317">
        <v>96</v>
      </c>
      <c r="AS317" s="50">
        <v>96</v>
      </c>
    </row>
    <row r="318" spans="1:46" ht="15">
      <c r="A318" s="379">
        <v>4.82</v>
      </c>
      <c r="B318" s="380">
        <v>105</v>
      </c>
      <c r="C318" s="50">
        <v>95</v>
      </c>
      <c r="D318" s="51">
        <v>8.58</v>
      </c>
      <c r="E318" s="52"/>
      <c r="F318" s="53">
        <v>1.2708333333333335E-3</v>
      </c>
      <c r="G318" s="52"/>
      <c r="H318" s="51">
        <v>4.72</v>
      </c>
      <c r="I318" s="51">
        <v>48.5</v>
      </c>
      <c r="J318" s="50">
        <v>95</v>
      </c>
      <c r="L318"/>
      <c r="O318" s="57">
        <v>1.2708333333333335E-3</v>
      </c>
      <c r="P318" s="57">
        <f t="shared" si="8"/>
        <v>1.2674768518518519E-3</v>
      </c>
      <c r="Q318" s="50">
        <v>95</v>
      </c>
      <c r="T318" s="58"/>
      <c r="V318" s="51">
        <v>4.72</v>
      </c>
      <c r="W318" s="381">
        <v>61</v>
      </c>
      <c r="X318" s="382">
        <v>141</v>
      </c>
      <c r="AF318">
        <v>95</v>
      </c>
      <c r="AG318" s="50">
        <v>95</v>
      </c>
      <c r="AI318" t="s">
        <v>558</v>
      </c>
      <c r="AK318">
        <v>4.83</v>
      </c>
      <c r="AL318">
        <v>106</v>
      </c>
      <c r="AM318" t="s">
        <v>559</v>
      </c>
      <c r="AN318">
        <v>95</v>
      </c>
      <c r="AS318" s="50">
        <v>95</v>
      </c>
    </row>
    <row r="319" spans="1:46" ht="15">
      <c r="A319" s="381">
        <v>4.83</v>
      </c>
      <c r="B319" s="382">
        <v>106</v>
      </c>
      <c r="C319" s="50">
        <v>94</v>
      </c>
      <c r="D319" s="51">
        <v>8.6</v>
      </c>
      <c r="E319" s="51"/>
      <c r="F319" s="53">
        <v>1.2748842592592592E-3</v>
      </c>
      <c r="G319" s="52"/>
      <c r="H319" s="51">
        <v>4.71</v>
      </c>
      <c r="I319" s="51">
        <v>48</v>
      </c>
      <c r="J319" s="50">
        <v>94</v>
      </c>
      <c r="L319"/>
      <c r="O319" s="57">
        <v>1.2748842592592592E-3</v>
      </c>
      <c r="P319" s="57">
        <f t="shared" si="8"/>
        <v>1.2709490740740743E-3</v>
      </c>
      <c r="Q319" s="50">
        <v>94</v>
      </c>
      <c r="T319" s="58"/>
      <c r="V319" s="51">
        <v>4.71</v>
      </c>
      <c r="W319" s="379">
        <v>61.5</v>
      </c>
      <c r="X319" s="380">
        <v>144</v>
      </c>
      <c r="AF319">
        <v>94</v>
      </c>
      <c r="AG319" s="50">
        <v>94</v>
      </c>
      <c r="AI319" t="s">
        <v>560</v>
      </c>
      <c r="AK319">
        <v>4.84</v>
      </c>
      <c r="AL319">
        <v>107</v>
      </c>
      <c r="AM319" t="s">
        <v>561</v>
      </c>
      <c r="AN319">
        <v>94</v>
      </c>
      <c r="AS319" s="50">
        <v>94</v>
      </c>
    </row>
    <row r="320" spans="1:46" ht="15">
      <c r="A320" s="379">
        <v>4.84</v>
      </c>
      <c r="B320" s="380">
        <v>107</v>
      </c>
      <c r="C320" s="50">
        <v>93</v>
      </c>
      <c r="D320" s="51">
        <v>8.6199999999999992</v>
      </c>
      <c r="E320" s="51"/>
      <c r="F320" s="53">
        <v>1.2789351851851853E-3</v>
      </c>
      <c r="G320" s="51">
        <v>1.35</v>
      </c>
      <c r="H320" s="51">
        <v>4.7</v>
      </c>
      <c r="I320" s="51">
        <v>47.5</v>
      </c>
      <c r="J320" s="50">
        <v>93</v>
      </c>
      <c r="L320"/>
      <c r="O320" s="57">
        <v>1.2789351851851853E-3</v>
      </c>
      <c r="P320" s="57">
        <f t="shared" si="8"/>
        <v>1.2750000000000001E-3</v>
      </c>
      <c r="Q320" s="50">
        <v>93</v>
      </c>
      <c r="T320" s="57"/>
      <c r="V320" s="51">
        <v>4.7</v>
      </c>
      <c r="W320" s="381">
        <v>62</v>
      </c>
      <c r="X320" s="382">
        <v>147</v>
      </c>
      <c r="AF320">
        <v>93</v>
      </c>
      <c r="AG320" s="50">
        <v>93</v>
      </c>
      <c r="AI320" t="s">
        <v>562</v>
      </c>
      <c r="AJ320" t="s">
        <v>563</v>
      </c>
      <c r="AK320">
        <v>4.8499999999999996</v>
      </c>
      <c r="AL320">
        <v>109</v>
      </c>
      <c r="AM320" t="s">
        <v>564</v>
      </c>
      <c r="AN320">
        <v>93</v>
      </c>
      <c r="AS320" s="50">
        <v>93</v>
      </c>
    </row>
    <row r="321" spans="1:46" ht="15">
      <c r="A321" s="381">
        <v>4.8499999999999996</v>
      </c>
      <c r="B321" s="382">
        <v>109</v>
      </c>
      <c r="C321" s="50">
        <v>92</v>
      </c>
      <c r="D321" s="51">
        <v>8.64</v>
      </c>
      <c r="E321" s="51">
        <v>8.4</v>
      </c>
      <c r="F321" s="53">
        <v>1.2835648148148146E-3</v>
      </c>
      <c r="G321" s="51"/>
      <c r="H321" s="51">
        <v>4.6900000000000004</v>
      </c>
      <c r="I321" s="51"/>
      <c r="J321" s="50">
        <v>92</v>
      </c>
      <c r="L321"/>
      <c r="O321" s="57">
        <v>1.2835648148148146E-3</v>
      </c>
      <c r="P321" s="57">
        <f t="shared" si="8"/>
        <v>1.2790509259259261E-3</v>
      </c>
      <c r="Q321" s="50">
        <v>92</v>
      </c>
      <c r="T321" s="57"/>
      <c r="V321" s="51">
        <v>4.6900000000000004</v>
      </c>
      <c r="W321" s="379">
        <v>62.5</v>
      </c>
      <c r="X321" s="380">
        <v>150</v>
      </c>
      <c r="AF321">
        <v>92</v>
      </c>
      <c r="AG321" s="50">
        <v>92</v>
      </c>
      <c r="AH321" t="s">
        <v>565</v>
      </c>
      <c r="AI321" t="s">
        <v>566</v>
      </c>
      <c r="AK321">
        <v>4.8600000000000003</v>
      </c>
      <c r="AL321">
        <v>110</v>
      </c>
      <c r="AN321">
        <v>92</v>
      </c>
      <c r="AS321" s="50">
        <v>92</v>
      </c>
      <c r="AT321" t="s">
        <v>565</v>
      </c>
    </row>
    <row r="322" spans="1:46" ht="15">
      <c r="A322" s="379">
        <v>4.8600000000000003</v>
      </c>
      <c r="B322" s="380">
        <v>110</v>
      </c>
      <c r="C322" s="50">
        <v>91</v>
      </c>
      <c r="D322" s="51">
        <v>8.66</v>
      </c>
      <c r="E322" s="51"/>
      <c r="F322" s="53">
        <v>1.2881944444444445E-3</v>
      </c>
      <c r="G322" s="51"/>
      <c r="H322" s="51">
        <v>4.68</v>
      </c>
      <c r="I322" s="51">
        <v>47</v>
      </c>
      <c r="J322" s="50">
        <v>91</v>
      </c>
      <c r="L322"/>
      <c r="O322" s="57">
        <v>1.2881944444444445E-3</v>
      </c>
      <c r="P322" s="57">
        <f t="shared" si="8"/>
        <v>1.2836805555555555E-3</v>
      </c>
      <c r="Q322" s="50">
        <v>91</v>
      </c>
      <c r="T322" s="57"/>
      <c r="V322" s="51">
        <v>4.68</v>
      </c>
      <c r="W322" s="381">
        <v>63</v>
      </c>
      <c r="X322" s="382">
        <v>153</v>
      </c>
      <c r="AF322">
        <v>91</v>
      </c>
      <c r="AG322" s="50">
        <v>91</v>
      </c>
      <c r="AI322" t="s">
        <v>567</v>
      </c>
      <c r="AK322">
        <v>4.87</v>
      </c>
      <c r="AL322">
        <v>111</v>
      </c>
      <c r="AM322" t="s">
        <v>568</v>
      </c>
      <c r="AN322">
        <v>91</v>
      </c>
      <c r="AS322" s="50">
        <v>91</v>
      </c>
    </row>
    <row r="323" spans="1:46" ht="15">
      <c r="A323" s="381">
        <v>4.87</v>
      </c>
      <c r="B323" s="382">
        <v>111</v>
      </c>
      <c r="C323" s="50">
        <v>90</v>
      </c>
      <c r="D323" s="51">
        <v>8.69</v>
      </c>
      <c r="E323" s="51"/>
      <c r="F323" s="53">
        <v>1.2934027777777779E-3</v>
      </c>
      <c r="G323" s="51">
        <v>1.34</v>
      </c>
      <c r="H323" s="51">
        <v>4.67</v>
      </c>
      <c r="I323" s="51">
        <v>46.5</v>
      </c>
      <c r="J323" s="50">
        <v>90</v>
      </c>
      <c r="L323"/>
      <c r="O323" s="57">
        <v>1.2934027777777779E-3</v>
      </c>
      <c r="P323" s="57">
        <f t="shared" si="8"/>
        <v>1.2883101851851853E-3</v>
      </c>
      <c r="Q323" s="50">
        <v>90</v>
      </c>
      <c r="T323" s="57"/>
      <c r="V323" s="51">
        <v>4.67</v>
      </c>
      <c r="W323" s="379">
        <v>63.5</v>
      </c>
      <c r="X323" s="380">
        <v>154</v>
      </c>
      <c r="AF323">
        <v>90</v>
      </c>
      <c r="AG323" s="50">
        <v>90</v>
      </c>
      <c r="AI323" t="s">
        <v>569</v>
      </c>
      <c r="AJ323" t="s">
        <v>570</v>
      </c>
      <c r="AK323">
        <v>4.88</v>
      </c>
      <c r="AL323">
        <v>113</v>
      </c>
      <c r="AM323" t="s">
        <v>571</v>
      </c>
      <c r="AN323">
        <v>90</v>
      </c>
      <c r="AS323" s="50">
        <v>90</v>
      </c>
    </row>
    <row r="324" spans="1:46" ht="15">
      <c r="A324" s="379">
        <v>4.88</v>
      </c>
      <c r="B324" s="380">
        <v>113</v>
      </c>
      <c r="C324" s="50">
        <v>89</v>
      </c>
      <c r="D324" s="51">
        <v>8.7200000000000006</v>
      </c>
      <c r="E324" s="51"/>
      <c r="F324" s="53">
        <v>1.2986111111111113E-3</v>
      </c>
      <c r="G324" s="52"/>
      <c r="H324" s="51">
        <v>4.66</v>
      </c>
      <c r="I324" s="51">
        <v>46</v>
      </c>
      <c r="J324" s="50">
        <v>89</v>
      </c>
      <c r="L324"/>
      <c r="O324" s="57">
        <v>1.2986111111111113E-3</v>
      </c>
      <c r="P324" s="57">
        <f t="shared" si="8"/>
        <v>1.2935185185185187E-3</v>
      </c>
      <c r="Q324" s="50">
        <v>89</v>
      </c>
      <c r="T324" s="58"/>
      <c r="V324" s="51">
        <v>4.66</v>
      </c>
      <c r="W324" s="381">
        <v>64</v>
      </c>
      <c r="X324" s="382">
        <v>156</v>
      </c>
      <c r="AF324">
        <v>89</v>
      </c>
      <c r="AG324" s="50">
        <v>89</v>
      </c>
      <c r="AI324" t="s">
        <v>572</v>
      </c>
      <c r="AK324">
        <v>4.8899999999999997</v>
      </c>
      <c r="AL324">
        <v>114</v>
      </c>
      <c r="AM324" t="s">
        <v>573</v>
      </c>
      <c r="AN324">
        <v>89</v>
      </c>
      <c r="AS324" s="50">
        <v>89</v>
      </c>
    </row>
    <row r="325" spans="1:46" ht="15">
      <c r="A325" s="381">
        <v>4.8899999999999997</v>
      </c>
      <c r="B325" s="382">
        <v>114</v>
      </c>
      <c r="C325" s="50">
        <v>88</v>
      </c>
      <c r="D325" s="51">
        <v>8.75</v>
      </c>
      <c r="E325" s="51">
        <v>8.5</v>
      </c>
      <c r="F325" s="53">
        <v>1.3043981481481483E-3</v>
      </c>
      <c r="G325" s="52"/>
      <c r="H325" s="51">
        <v>4.6399999999999997</v>
      </c>
      <c r="I325" s="51"/>
      <c r="J325" s="50">
        <v>88</v>
      </c>
      <c r="L325"/>
      <c r="O325" s="57">
        <v>1.3043981481481483E-3</v>
      </c>
      <c r="P325" s="57">
        <f t="shared" si="8"/>
        <v>1.2987268518518521E-3</v>
      </c>
      <c r="Q325" s="50">
        <v>88</v>
      </c>
      <c r="T325" s="58"/>
      <c r="V325" s="51">
        <v>4.6399999999999997</v>
      </c>
      <c r="W325" s="379">
        <v>64.5</v>
      </c>
      <c r="X325" s="380">
        <v>158</v>
      </c>
      <c r="AF325">
        <v>88</v>
      </c>
      <c r="AG325" s="50">
        <v>88</v>
      </c>
      <c r="AH325" t="s">
        <v>574</v>
      </c>
      <c r="AI325" t="s">
        <v>575</v>
      </c>
      <c r="AK325">
        <v>4.9000000000000004</v>
      </c>
      <c r="AL325">
        <v>115</v>
      </c>
      <c r="AN325">
        <v>88</v>
      </c>
      <c r="AS325" s="50">
        <v>88</v>
      </c>
      <c r="AT325" t="s">
        <v>574</v>
      </c>
    </row>
    <row r="326" spans="1:46" ht="15">
      <c r="A326" s="379">
        <v>4.9000000000000004</v>
      </c>
      <c r="B326" s="380">
        <v>115</v>
      </c>
      <c r="C326" s="50">
        <v>87</v>
      </c>
      <c r="D326" s="51">
        <v>8.7799999999999994</v>
      </c>
      <c r="E326" s="52"/>
      <c r="F326" s="53">
        <v>1.3101851851851853E-3</v>
      </c>
      <c r="G326" s="51">
        <v>1.33</v>
      </c>
      <c r="H326" s="51">
        <v>4.63</v>
      </c>
      <c r="I326" s="51">
        <v>45.5</v>
      </c>
      <c r="J326" s="50">
        <v>87</v>
      </c>
      <c r="L326"/>
      <c r="O326" s="57">
        <v>1.3101851851851853E-3</v>
      </c>
      <c r="P326" s="57">
        <f t="shared" si="8"/>
        <v>1.3045138888888891E-3</v>
      </c>
      <c r="Q326" s="50">
        <v>87</v>
      </c>
      <c r="T326" s="57"/>
      <c r="V326" s="51">
        <v>4.63</v>
      </c>
      <c r="W326" s="381">
        <v>65</v>
      </c>
      <c r="X326" s="382">
        <v>159</v>
      </c>
      <c r="AF326">
        <v>87</v>
      </c>
      <c r="AG326" s="50">
        <v>87</v>
      </c>
      <c r="AI326" t="s">
        <v>576</v>
      </c>
      <c r="AJ326" t="s">
        <v>577</v>
      </c>
      <c r="AK326">
        <v>4.91</v>
      </c>
      <c r="AL326">
        <v>117</v>
      </c>
      <c r="AM326" t="s">
        <v>578</v>
      </c>
      <c r="AN326">
        <v>87</v>
      </c>
      <c r="AS326" s="50">
        <v>87</v>
      </c>
    </row>
    <row r="327" spans="1:46" ht="15">
      <c r="A327" s="381">
        <v>4.91</v>
      </c>
      <c r="B327" s="382">
        <v>117</v>
      </c>
      <c r="C327" s="50">
        <v>86</v>
      </c>
      <c r="D327" s="51">
        <v>8.81</v>
      </c>
      <c r="E327" s="51"/>
      <c r="F327" s="53">
        <v>1.3165509259259261E-3</v>
      </c>
      <c r="G327" s="52"/>
      <c r="H327" s="51">
        <v>4.62</v>
      </c>
      <c r="I327" s="51">
        <v>45</v>
      </c>
      <c r="J327" s="50">
        <v>86</v>
      </c>
      <c r="L327"/>
      <c r="O327" s="57">
        <v>1.3165509259259261E-3</v>
      </c>
      <c r="P327" s="57">
        <f t="shared" si="8"/>
        <v>1.3103009259259261E-3</v>
      </c>
      <c r="Q327" s="50">
        <v>86</v>
      </c>
      <c r="T327" s="58"/>
      <c r="V327" s="51">
        <v>4.62</v>
      </c>
      <c r="W327" s="379">
        <v>65.5</v>
      </c>
      <c r="X327" s="380">
        <v>161</v>
      </c>
      <c r="AF327">
        <v>86</v>
      </c>
      <c r="AG327" s="50">
        <v>86</v>
      </c>
      <c r="AI327" t="s">
        <v>579</v>
      </c>
      <c r="AK327">
        <v>4.92</v>
      </c>
      <c r="AL327">
        <v>118</v>
      </c>
      <c r="AM327" t="s">
        <v>580</v>
      </c>
      <c r="AN327">
        <v>86</v>
      </c>
      <c r="AS327" s="50">
        <v>86</v>
      </c>
    </row>
    <row r="328" spans="1:46" ht="15">
      <c r="A328" s="379">
        <v>4.92</v>
      </c>
      <c r="B328" s="380">
        <v>118</v>
      </c>
      <c r="C328" s="50">
        <v>85</v>
      </c>
      <c r="D328" s="51">
        <v>8.84</v>
      </c>
      <c r="E328" s="51">
        <v>8.6</v>
      </c>
      <c r="F328" s="53">
        <v>1.3234953703703705E-3</v>
      </c>
      <c r="G328" s="51"/>
      <c r="H328" s="51">
        <v>4.6100000000000003</v>
      </c>
      <c r="I328" s="51">
        <v>44.5</v>
      </c>
      <c r="J328" s="50">
        <v>85</v>
      </c>
      <c r="L328"/>
      <c r="O328" s="57">
        <v>1.3234953703703705E-3</v>
      </c>
      <c r="P328" s="57">
        <f t="shared" si="8"/>
        <v>1.3166666666666669E-3</v>
      </c>
      <c r="Q328" s="50">
        <v>85</v>
      </c>
      <c r="T328" s="57"/>
      <c r="V328" s="51">
        <v>4.6100000000000003</v>
      </c>
      <c r="W328" s="381">
        <v>66</v>
      </c>
      <c r="X328" s="382">
        <v>163</v>
      </c>
      <c r="AF328">
        <v>85</v>
      </c>
      <c r="AG328" s="50">
        <v>85</v>
      </c>
      <c r="AH328" t="s">
        <v>581</v>
      </c>
      <c r="AI328" t="s">
        <v>582</v>
      </c>
      <c r="AK328">
        <v>4.93</v>
      </c>
      <c r="AL328">
        <v>119</v>
      </c>
      <c r="AM328" t="s">
        <v>583</v>
      </c>
      <c r="AN328">
        <v>85</v>
      </c>
      <c r="AS328" s="50">
        <v>85</v>
      </c>
      <c r="AT328" t="s">
        <v>581</v>
      </c>
    </row>
    <row r="329" spans="1:46" ht="15">
      <c r="A329" s="381">
        <v>4.93</v>
      </c>
      <c r="B329" s="382">
        <v>119</v>
      </c>
      <c r="C329" s="50">
        <v>84</v>
      </c>
      <c r="D329" s="51">
        <v>8.8699999999999992</v>
      </c>
      <c r="E329" s="51"/>
      <c r="F329" s="53">
        <v>1.3304398148148149E-3</v>
      </c>
      <c r="G329" s="51">
        <v>1.32</v>
      </c>
      <c r="H329" s="51">
        <v>4.59</v>
      </c>
      <c r="I329" s="51"/>
      <c r="J329" s="50">
        <v>84</v>
      </c>
      <c r="L329"/>
      <c r="O329" s="57">
        <v>1.3304398148148149E-3</v>
      </c>
      <c r="P329" s="57">
        <f t="shared" si="8"/>
        <v>1.3236111111111113E-3</v>
      </c>
      <c r="Q329" s="50">
        <v>84</v>
      </c>
      <c r="T329" s="57"/>
      <c r="V329" s="51">
        <v>4.59</v>
      </c>
      <c r="W329" s="379">
        <v>66.5</v>
      </c>
      <c r="X329" s="380">
        <v>164</v>
      </c>
      <c r="AF329">
        <v>84</v>
      </c>
      <c r="AG329" s="50">
        <v>84</v>
      </c>
      <c r="AI329" t="s">
        <v>584</v>
      </c>
      <c r="AJ329" t="s">
        <v>585</v>
      </c>
      <c r="AK329">
        <v>4.9400000000000004</v>
      </c>
      <c r="AL329">
        <v>121</v>
      </c>
      <c r="AN329">
        <v>84</v>
      </c>
      <c r="AS329" s="50">
        <v>84</v>
      </c>
    </row>
    <row r="330" spans="1:46" ht="15">
      <c r="A330" s="379">
        <v>4.9400000000000004</v>
      </c>
      <c r="B330" s="380">
        <v>121</v>
      </c>
      <c r="C330" s="50">
        <v>83</v>
      </c>
      <c r="D330" s="51">
        <v>8.89</v>
      </c>
      <c r="E330" s="51"/>
      <c r="F330" s="53">
        <v>1.3373842592592593E-3</v>
      </c>
      <c r="G330" s="52"/>
      <c r="H330" s="51">
        <v>4.58</v>
      </c>
      <c r="I330" s="51">
        <v>44</v>
      </c>
      <c r="J330" s="50">
        <v>83</v>
      </c>
      <c r="L330"/>
      <c r="O330" s="57">
        <v>1.3373842592592593E-3</v>
      </c>
      <c r="P330" s="57">
        <f t="shared" si="8"/>
        <v>1.3305555555555557E-3</v>
      </c>
      <c r="Q330" s="50">
        <v>83</v>
      </c>
      <c r="T330" s="58"/>
      <c r="V330" s="51">
        <v>4.58</v>
      </c>
      <c r="W330" s="381">
        <v>67</v>
      </c>
      <c r="X330" s="382">
        <v>166</v>
      </c>
      <c r="AF330">
        <v>83</v>
      </c>
      <c r="AG330" s="50">
        <v>83</v>
      </c>
      <c r="AI330" t="s">
        <v>586</v>
      </c>
      <c r="AK330">
        <v>4.95</v>
      </c>
      <c r="AL330">
        <v>122</v>
      </c>
      <c r="AM330" t="s">
        <v>587</v>
      </c>
      <c r="AN330">
        <v>83</v>
      </c>
      <c r="AS330" s="50">
        <v>83</v>
      </c>
    </row>
    <row r="331" spans="1:46" ht="15">
      <c r="A331" s="381">
        <v>4.95</v>
      </c>
      <c r="B331" s="382">
        <v>122</v>
      </c>
      <c r="C331" s="50">
        <v>82</v>
      </c>
      <c r="D331" s="51">
        <v>8.91</v>
      </c>
      <c r="E331" s="51"/>
      <c r="F331" s="53">
        <v>1.3443287037037037E-3</v>
      </c>
      <c r="G331" s="52"/>
      <c r="H331" s="51">
        <v>4.5599999999999996</v>
      </c>
      <c r="I331" s="51">
        <v>43.5</v>
      </c>
      <c r="J331" s="50">
        <v>82</v>
      </c>
      <c r="L331"/>
      <c r="O331" s="57">
        <v>1.3443287037037037E-3</v>
      </c>
      <c r="P331" s="57">
        <f t="shared" si="8"/>
        <v>1.3375000000000001E-3</v>
      </c>
      <c r="Q331" s="50">
        <v>82</v>
      </c>
      <c r="T331" s="58"/>
      <c r="V331" s="51">
        <v>4.5599999999999996</v>
      </c>
      <c r="W331" s="379">
        <v>67.5</v>
      </c>
      <c r="X331" s="380">
        <v>168</v>
      </c>
      <c r="AF331">
        <v>82</v>
      </c>
      <c r="AG331" s="50">
        <v>82</v>
      </c>
      <c r="AI331" t="s">
        <v>588</v>
      </c>
      <c r="AK331">
        <v>4.96</v>
      </c>
      <c r="AL331">
        <v>123</v>
      </c>
      <c r="AM331" t="s">
        <v>589</v>
      </c>
      <c r="AN331">
        <v>82</v>
      </c>
      <c r="AS331" s="50">
        <v>82</v>
      </c>
    </row>
    <row r="332" spans="1:46" ht="15">
      <c r="A332" s="379">
        <v>4.96</v>
      </c>
      <c r="B332" s="380">
        <v>123</v>
      </c>
      <c r="C332" s="50">
        <v>81</v>
      </c>
      <c r="D332" s="51">
        <v>8.93</v>
      </c>
      <c r="E332" s="52"/>
      <c r="F332" s="53">
        <v>1.3512731481481481E-3</v>
      </c>
      <c r="G332" s="51">
        <v>1.31</v>
      </c>
      <c r="H332" s="51">
        <v>4.55</v>
      </c>
      <c r="I332" s="51">
        <v>43</v>
      </c>
      <c r="J332" s="50">
        <v>81</v>
      </c>
      <c r="L332"/>
      <c r="O332" s="57">
        <v>1.3512731481481481E-3</v>
      </c>
      <c r="P332" s="57">
        <f t="shared" si="8"/>
        <v>1.3444444444444445E-3</v>
      </c>
      <c r="Q332" s="50">
        <v>81</v>
      </c>
      <c r="T332" s="57"/>
      <c r="V332" s="51">
        <v>4.55</v>
      </c>
      <c r="W332" s="381">
        <v>68</v>
      </c>
      <c r="X332" s="382">
        <v>170</v>
      </c>
      <c r="AF332">
        <v>81</v>
      </c>
      <c r="AG332" s="50">
        <v>81</v>
      </c>
      <c r="AI332" t="s">
        <v>590</v>
      </c>
      <c r="AJ332" t="s">
        <v>591</v>
      </c>
      <c r="AK332">
        <v>4.97</v>
      </c>
      <c r="AL332">
        <v>125</v>
      </c>
      <c r="AM332" t="s">
        <v>592</v>
      </c>
      <c r="AN332">
        <v>81</v>
      </c>
      <c r="AS332" s="50">
        <v>81</v>
      </c>
    </row>
    <row r="333" spans="1:46" ht="15">
      <c r="A333" s="381">
        <v>4.97</v>
      </c>
      <c r="B333" s="382">
        <v>125</v>
      </c>
      <c r="C333" s="50">
        <v>80</v>
      </c>
      <c r="D333" s="51">
        <v>8.9499999999999993</v>
      </c>
      <c r="E333" s="51">
        <v>8.6999999999999993</v>
      </c>
      <c r="F333" s="53">
        <v>1.3576388888888889E-3</v>
      </c>
      <c r="G333" s="51"/>
      <c r="H333" s="51">
        <v>4.53</v>
      </c>
      <c r="I333" s="51"/>
      <c r="J333" s="50">
        <v>80</v>
      </c>
      <c r="L333"/>
      <c r="O333" s="57">
        <v>1.3576388888888889E-3</v>
      </c>
      <c r="P333" s="57">
        <f t="shared" si="8"/>
        <v>1.351388888888889E-3</v>
      </c>
      <c r="Q333" s="50">
        <v>80</v>
      </c>
      <c r="T333" s="57"/>
      <c r="V333" s="51">
        <v>4.53</v>
      </c>
      <c r="W333" s="379">
        <v>68.5</v>
      </c>
      <c r="X333" s="380">
        <v>171</v>
      </c>
      <c r="AF333">
        <v>80</v>
      </c>
      <c r="AG333" s="50">
        <v>80</v>
      </c>
      <c r="AH333" t="s">
        <v>593</v>
      </c>
      <c r="AI333" t="s">
        <v>594</v>
      </c>
      <c r="AK333">
        <v>4.9800000000000004</v>
      </c>
      <c r="AL333">
        <v>126</v>
      </c>
      <c r="AN333">
        <v>80</v>
      </c>
      <c r="AS333" s="50">
        <v>80</v>
      </c>
      <c r="AT333" t="s">
        <v>593</v>
      </c>
    </row>
    <row r="334" spans="1:46" ht="15">
      <c r="A334" s="379">
        <v>4.9800000000000004</v>
      </c>
      <c r="B334" s="380">
        <v>126</v>
      </c>
      <c r="C334" s="50">
        <v>79</v>
      </c>
      <c r="D334" s="51">
        <v>8.9700000000000006</v>
      </c>
      <c r="E334" s="51"/>
      <c r="F334" s="53">
        <v>1.3640046296296297E-3</v>
      </c>
      <c r="G334" s="52"/>
      <c r="H334" s="51">
        <v>4.51</v>
      </c>
      <c r="I334" s="51">
        <v>42.5</v>
      </c>
      <c r="J334" s="50">
        <v>79</v>
      </c>
      <c r="L334"/>
      <c r="O334" s="57">
        <v>1.3640046296296297E-3</v>
      </c>
      <c r="P334" s="57">
        <f t="shared" si="8"/>
        <v>1.3577546296296298E-3</v>
      </c>
      <c r="Q334" s="50">
        <v>79</v>
      </c>
      <c r="T334" s="58"/>
      <c r="V334" s="51">
        <v>4.51</v>
      </c>
      <c r="W334" s="381">
        <v>69</v>
      </c>
      <c r="X334" s="382">
        <v>173</v>
      </c>
      <c r="AF334">
        <v>79</v>
      </c>
      <c r="AG334" s="50">
        <v>79</v>
      </c>
      <c r="AI334" t="s">
        <v>595</v>
      </c>
      <c r="AK334">
        <v>4.99</v>
      </c>
      <c r="AL334">
        <v>127</v>
      </c>
      <c r="AM334" t="s">
        <v>596</v>
      </c>
      <c r="AN334">
        <v>79</v>
      </c>
      <c r="AS334" s="50">
        <v>79</v>
      </c>
    </row>
    <row r="335" spans="1:46" ht="15">
      <c r="A335" s="381">
        <v>4.99</v>
      </c>
      <c r="B335" s="382">
        <v>127</v>
      </c>
      <c r="C335" s="50">
        <v>78</v>
      </c>
      <c r="D335" s="51">
        <v>9</v>
      </c>
      <c r="E335" s="51"/>
      <c r="F335" s="53">
        <v>1.3697916666666667E-3</v>
      </c>
      <c r="G335" s="51">
        <v>1.3</v>
      </c>
      <c r="H335" s="51">
        <v>4.49</v>
      </c>
      <c r="I335" s="51">
        <v>42</v>
      </c>
      <c r="J335" s="50">
        <v>78</v>
      </c>
      <c r="L335"/>
      <c r="O335" s="57">
        <v>1.3697916666666667E-3</v>
      </c>
      <c r="P335" s="57">
        <f t="shared" si="8"/>
        <v>1.3641203703703706E-3</v>
      </c>
      <c r="Q335" s="50">
        <v>78</v>
      </c>
      <c r="T335" s="57"/>
      <c r="V335" s="51">
        <v>4.49</v>
      </c>
      <c r="W335" s="379">
        <v>69.5</v>
      </c>
      <c r="X335" s="380">
        <v>175</v>
      </c>
      <c r="AF335">
        <v>78</v>
      </c>
      <c r="AG335" s="50">
        <v>78</v>
      </c>
      <c r="AI335" t="s">
        <v>597</v>
      </c>
      <c r="AJ335" t="s">
        <v>598</v>
      </c>
      <c r="AK335">
        <v>5</v>
      </c>
      <c r="AL335">
        <v>129</v>
      </c>
      <c r="AM335" t="s">
        <v>599</v>
      </c>
      <c r="AN335">
        <v>78</v>
      </c>
      <c r="AS335" s="50">
        <v>78</v>
      </c>
    </row>
    <row r="336" spans="1:46" ht="15">
      <c r="A336" s="379">
        <v>5</v>
      </c>
      <c r="B336" s="380">
        <v>129</v>
      </c>
      <c r="C336" s="50">
        <v>77</v>
      </c>
      <c r="D336" s="51">
        <v>9.02</v>
      </c>
      <c r="E336" s="51"/>
      <c r="F336" s="53">
        <v>1.3755787037037037E-3</v>
      </c>
      <c r="G336" s="52"/>
      <c r="H336" s="51">
        <v>4.47</v>
      </c>
      <c r="I336" s="51">
        <v>41.5</v>
      </c>
      <c r="J336" s="50">
        <v>77</v>
      </c>
      <c r="L336"/>
      <c r="O336" s="57">
        <v>1.3755787037037037E-3</v>
      </c>
      <c r="P336" s="57">
        <f t="shared" si="8"/>
        <v>1.3699074074074076E-3</v>
      </c>
      <c r="Q336" s="50">
        <v>77</v>
      </c>
      <c r="T336" s="58"/>
      <c r="V336" s="51">
        <v>4.47</v>
      </c>
      <c r="W336" s="381">
        <v>70</v>
      </c>
      <c r="X336" s="382">
        <v>176</v>
      </c>
      <c r="AF336">
        <v>77</v>
      </c>
      <c r="AG336" s="50">
        <v>77</v>
      </c>
      <c r="AI336" t="s">
        <v>600</v>
      </c>
      <c r="AK336">
        <v>5.01</v>
      </c>
      <c r="AL336">
        <v>130</v>
      </c>
      <c r="AM336" t="s">
        <v>601</v>
      </c>
      <c r="AN336">
        <v>77</v>
      </c>
      <c r="AS336" s="50">
        <v>77</v>
      </c>
    </row>
    <row r="337" spans="1:46" ht="15">
      <c r="A337" s="381">
        <v>5.01</v>
      </c>
      <c r="B337" s="382">
        <v>130</v>
      </c>
      <c r="C337" s="50">
        <v>76</v>
      </c>
      <c r="D337" s="51">
        <v>9.0500000000000007</v>
      </c>
      <c r="E337" s="51">
        <v>8.8000000000000007</v>
      </c>
      <c r="F337" s="53">
        <v>1.3813657407407409E-3</v>
      </c>
      <c r="G337" s="51"/>
      <c r="H337" s="51">
        <v>4.45</v>
      </c>
      <c r="I337" s="51"/>
      <c r="J337" s="50">
        <v>76</v>
      </c>
      <c r="L337"/>
      <c r="O337" s="57">
        <v>1.3813657407407409E-3</v>
      </c>
      <c r="P337" s="57">
        <f t="shared" si="8"/>
        <v>1.3756944444444446E-3</v>
      </c>
      <c r="Q337" s="50">
        <v>76</v>
      </c>
      <c r="T337" s="57"/>
      <c r="V337" s="51">
        <v>4.45</v>
      </c>
      <c r="W337" s="379">
        <v>70.5</v>
      </c>
      <c r="X337" s="380">
        <v>178</v>
      </c>
      <c r="AF337">
        <v>76</v>
      </c>
      <c r="AG337" s="50">
        <v>76</v>
      </c>
      <c r="AH337" t="s">
        <v>602</v>
      </c>
      <c r="AI337" t="s">
        <v>603</v>
      </c>
      <c r="AK337">
        <v>5.0199999999999996</v>
      </c>
      <c r="AL337">
        <v>131</v>
      </c>
      <c r="AN337">
        <v>76</v>
      </c>
      <c r="AS337" s="50">
        <v>76</v>
      </c>
      <c r="AT337" t="s">
        <v>602</v>
      </c>
    </row>
    <row r="338" spans="1:46" ht="15">
      <c r="A338" s="379">
        <v>5.0199999999999996</v>
      </c>
      <c r="B338" s="380">
        <v>131</v>
      </c>
      <c r="C338" s="50">
        <v>75</v>
      </c>
      <c r="D338" s="51">
        <v>9.07</v>
      </c>
      <c r="E338" s="51"/>
      <c r="F338" s="53">
        <v>1.3871527777777779E-3</v>
      </c>
      <c r="G338" s="51">
        <v>1.29</v>
      </c>
      <c r="H338" s="51">
        <v>4.42</v>
      </c>
      <c r="I338" s="51">
        <v>41</v>
      </c>
      <c r="J338" s="50">
        <v>75</v>
      </c>
      <c r="L338"/>
      <c r="O338" s="57">
        <v>1.3871527777777779E-3</v>
      </c>
      <c r="P338" s="57">
        <f t="shared" si="8"/>
        <v>1.3814814814814818E-3</v>
      </c>
      <c r="Q338" s="50">
        <v>75</v>
      </c>
      <c r="T338" s="57"/>
      <c r="V338" s="51">
        <v>4.42</v>
      </c>
      <c r="W338" s="381">
        <v>71</v>
      </c>
      <c r="X338" s="382">
        <v>180</v>
      </c>
      <c r="AF338">
        <v>75</v>
      </c>
      <c r="AG338" s="50">
        <v>75</v>
      </c>
      <c r="AI338" t="s">
        <v>604</v>
      </c>
      <c r="AJ338" t="s">
        <v>605</v>
      </c>
      <c r="AK338">
        <v>5.03</v>
      </c>
      <c r="AL338">
        <v>133</v>
      </c>
      <c r="AM338" t="s">
        <v>606</v>
      </c>
      <c r="AN338">
        <v>75</v>
      </c>
      <c r="AS338" s="50">
        <v>75</v>
      </c>
    </row>
    <row r="339" spans="1:46" ht="15">
      <c r="A339" s="381">
        <v>5.03</v>
      </c>
      <c r="B339" s="382">
        <v>133</v>
      </c>
      <c r="C339" s="50">
        <v>74</v>
      </c>
      <c r="D339" s="51">
        <v>9.1</v>
      </c>
      <c r="E339" s="51"/>
      <c r="F339" s="53">
        <v>1.3929398148148147E-3</v>
      </c>
      <c r="G339" s="51"/>
      <c r="H339" s="51">
        <v>4.3899999999999997</v>
      </c>
      <c r="I339" s="51">
        <v>40.5</v>
      </c>
      <c r="J339" s="50">
        <v>74</v>
      </c>
      <c r="L339"/>
      <c r="O339" s="57">
        <v>1.3929398148148147E-3</v>
      </c>
      <c r="P339" s="57">
        <f t="shared" si="8"/>
        <v>1.3872685185185188E-3</v>
      </c>
      <c r="Q339" s="50">
        <v>74</v>
      </c>
      <c r="T339" s="57"/>
      <c r="V339" s="51">
        <v>4.3899999999999997</v>
      </c>
      <c r="W339" s="379">
        <v>71.5</v>
      </c>
      <c r="X339" s="380">
        <v>181</v>
      </c>
      <c r="AF339">
        <v>74</v>
      </c>
      <c r="AG339" s="50">
        <v>74</v>
      </c>
      <c r="AI339" t="s">
        <v>607</v>
      </c>
      <c r="AK339">
        <v>5.04</v>
      </c>
      <c r="AL339">
        <v>134</v>
      </c>
      <c r="AM339" t="s">
        <v>608</v>
      </c>
      <c r="AN339">
        <v>74</v>
      </c>
      <c r="AS339" s="50">
        <v>74</v>
      </c>
    </row>
    <row r="340" spans="1:46" ht="15">
      <c r="A340" s="379">
        <v>5.04</v>
      </c>
      <c r="B340" s="380">
        <v>134</v>
      </c>
      <c r="C340" s="50">
        <v>73</v>
      </c>
      <c r="D340" s="51">
        <v>9.1300000000000008</v>
      </c>
      <c r="E340" s="51">
        <v>8.9</v>
      </c>
      <c r="F340" s="53">
        <v>1.3987268518518517E-3</v>
      </c>
      <c r="G340" s="52"/>
      <c r="H340" s="51">
        <v>4.37</v>
      </c>
      <c r="I340" s="51">
        <v>40</v>
      </c>
      <c r="J340" s="50">
        <v>73</v>
      </c>
      <c r="L340"/>
      <c r="O340" s="57">
        <v>1.3987268518518517E-3</v>
      </c>
      <c r="P340" s="57">
        <f t="shared" si="8"/>
        <v>1.3930555555555556E-3</v>
      </c>
      <c r="Q340" s="50">
        <v>73</v>
      </c>
      <c r="T340" s="58"/>
      <c r="V340" s="51">
        <v>4.37</v>
      </c>
      <c r="W340" s="381">
        <v>72</v>
      </c>
      <c r="X340" s="382">
        <v>183</v>
      </c>
      <c r="AF340">
        <v>73</v>
      </c>
      <c r="AG340" s="50">
        <v>73</v>
      </c>
      <c r="AH340" t="s">
        <v>609</v>
      </c>
      <c r="AI340" t="s">
        <v>610</v>
      </c>
      <c r="AK340">
        <v>5.05</v>
      </c>
      <c r="AL340">
        <v>135</v>
      </c>
      <c r="AM340" t="s">
        <v>611</v>
      </c>
      <c r="AN340">
        <v>73</v>
      </c>
      <c r="AS340" s="50">
        <v>73</v>
      </c>
      <c r="AT340" t="s">
        <v>609</v>
      </c>
    </row>
    <row r="341" spans="1:46" ht="15">
      <c r="A341" s="381">
        <v>5.05</v>
      </c>
      <c r="B341" s="382">
        <v>135</v>
      </c>
      <c r="C341" s="50">
        <v>72</v>
      </c>
      <c r="D341" s="51">
        <v>9.16</v>
      </c>
      <c r="E341" s="52"/>
      <c r="F341" s="53">
        <v>1.404513888888889E-3</v>
      </c>
      <c r="G341" s="51">
        <v>1.28</v>
      </c>
      <c r="H341" s="51">
        <v>4.3499999999999996</v>
      </c>
      <c r="I341" s="51"/>
      <c r="J341" s="50">
        <v>72</v>
      </c>
      <c r="L341"/>
      <c r="O341" s="57">
        <v>1.404513888888889E-3</v>
      </c>
      <c r="P341" s="57">
        <f t="shared" si="8"/>
        <v>1.3988425925925926E-3</v>
      </c>
      <c r="Q341" s="50">
        <v>72</v>
      </c>
      <c r="T341" s="57"/>
      <c r="V341" s="51">
        <v>4.3499999999999996</v>
      </c>
      <c r="W341" s="379">
        <v>72.5</v>
      </c>
      <c r="X341" s="380">
        <v>185</v>
      </c>
      <c r="AF341">
        <v>72</v>
      </c>
      <c r="AG341" s="50">
        <v>72</v>
      </c>
      <c r="AI341" t="s">
        <v>612</v>
      </c>
      <c r="AJ341" t="s">
        <v>613</v>
      </c>
      <c r="AK341">
        <v>5.0599999999999996</v>
      </c>
      <c r="AL341">
        <v>137</v>
      </c>
      <c r="AN341">
        <v>72</v>
      </c>
      <c r="AS341" s="50">
        <v>72</v>
      </c>
    </row>
    <row r="342" spans="1:46" ht="15">
      <c r="A342" s="379">
        <v>5.0599999999999996</v>
      </c>
      <c r="B342" s="380">
        <v>137</v>
      </c>
      <c r="C342" s="50">
        <v>71</v>
      </c>
      <c r="D342" s="51">
        <v>9.1999999999999993</v>
      </c>
      <c r="E342" s="51"/>
      <c r="F342" s="53">
        <v>1.410300925925926E-3</v>
      </c>
      <c r="G342" s="52"/>
      <c r="H342" s="51">
        <v>4.33</v>
      </c>
      <c r="I342" s="51">
        <v>39.5</v>
      </c>
      <c r="J342" s="50">
        <v>71</v>
      </c>
      <c r="L342"/>
      <c r="O342" s="57">
        <v>1.410300925925926E-3</v>
      </c>
      <c r="P342" s="57">
        <f t="shared" si="8"/>
        <v>1.4046296296296298E-3</v>
      </c>
      <c r="Q342" s="50">
        <v>71</v>
      </c>
      <c r="T342" s="58"/>
      <c r="V342" s="51">
        <v>4.33</v>
      </c>
      <c r="W342" s="381">
        <v>73</v>
      </c>
      <c r="X342" s="382">
        <v>186</v>
      </c>
      <c r="AF342">
        <v>71</v>
      </c>
      <c r="AG342" s="50">
        <v>71</v>
      </c>
      <c r="AI342" t="s">
        <v>614</v>
      </c>
      <c r="AK342">
        <v>5.07</v>
      </c>
      <c r="AL342">
        <v>138</v>
      </c>
      <c r="AM342" t="s">
        <v>615</v>
      </c>
      <c r="AN342">
        <v>71</v>
      </c>
      <c r="AS342" s="50">
        <v>71</v>
      </c>
    </row>
    <row r="343" spans="1:46" ht="15">
      <c r="A343" s="381">
        <v>5.07</v>
      </c>
      <c r="B343" s="382">
        <v>138</v>
      </c>
      <c r="C343" s="50">
        <v>70</v>
      </c>
      <c r="D343" s="51">
        <v>9.23</v>
      </c>
      <c r="E343" s="51">
        <v>9</v>
      </c>
      <c r="F343" s="53">
        <v>1.416087962962963E-3</v>
      </c>
      <c r="G343" s="51"/>
      <c r="H343" s="51">
        <v>4.3099999999999996</v>
      </c>
      <c r="I343" s="51">
        <v>39</v>
      </c>
      <c r="J343" s="50">
        <v>70</v>
      </c>
      <c r="L343"/>
      <c r="O343" s="57">
        <v>1.416087962962963E-3</v>
      </c>
      <c r="P343" s="57">
        <f t="shared" ref="P343:P406" si="9">O342+$P$211</f>
        <v>1.4104166666666668E-3</v>
      </c>
      <c r="Q343" s="50">
        <v>70</v>
      </c>
      <c r="T343" s="57"/>
      <c r="V343" s="51">
        <v>4.3099999999999996</v>
      </c>
      <c r="W343" s="379">
        <v>73.5</v>
      </c>
      <c r="X343" s="380">
        <v>188</v>
      </c>
      <c r="AF343">
        <v>70</v>
      </c>
      <c r="AG343" s="50">
        <v>70</v>
      </c>
      <c r="AH343" t="s">
        <v>616</v>
      </c>
      <c r="AI343" t="s">
        <v>617</v>
      </c>
      <c r="AK343">
        <v>5.08</v>
      </c>
      <c r="AL343">
        <v>139</v>
      </c>
      <c r="AM343" t="s">
        <v>618</v>
      </c>
      <c r="AN343">
        <v>70</v>
      </c>
      <c r="AS343" s="50">
        <v>70</v>
      </c>
      <c r="AT343" t="s">
        <v>616</v>
      </c>
    </row>
    <row r="344" spans="1:46" ht="15">
      <c r="A344" s="379">
        <v>5.08</v>
      </c>
      <c r="B344" s="380">
        <v>139</v>
      </c>
      <c r="C344" s="50">
        <v>69</v>
      </c>
      <c r="D344" s="51">
        <v>9.26</v>
      </c>
      <c r="E344" s="51"/>
      <c r="F344" s="53">
        <v>1.4218749999999997E-3</v>
      </c>
      <c r="G344" s="51">
        <v>1.27</v>
      </c>
      <c r="H344" s="51">
        <v>4.29</v>
      </c>
      <c r="I344" s="51">
        <v>38.5</v>
      </c>
      <c r="J344" s="50">
        <v>69</v>
      </c>
      <c r="L344"/>
      <c r="O344" s="57">
        <v>1.4218749999999997E-3</v>
      </c>
      <c r="P344" s="57">
        <f t="shared" si="9"/>
        <v>1.4162037037037038E-3</v>
      </c>
      <c r="Q344" s="50">
        <v>69</v>
      </c>
      <c r="T344" s="57"/>
      <c r="V344" s="51">
        <v>4.29</v>
      </c>
      <c r="W344" s="381">
        <v>74</v>
      </c>
      <c r="X344" s="382">
        <v>190</v>
      </c>
      <c r="AF344">
        <v>69</v>
      </c>
      <c r="AG344" s="50">
        <v>69</v>
      </c>
      <c r="AI344" t="s">
        <v>619</v>
      </c>
      <c r="AJ344" t="s">
        <v>620</v>
      </c>
      <c r="AK344">
        <v>5.09</v>
      </c>
      <c r="AL344">
        <v>141</v>
      </c>
      <c r="AM344" t="s">
        <v>621</v>
      </c>
      <c r="AN344">
        <v>69</v>
      </c>
      <c r="AS344" s="50">
        <v>69</v>
      </c>
    </row>
    <row r="345" spans="1:46" ht="15">
      <c r="A345" s="381">
        <v>5.09</v>
      </c>
      <c r="B345" s="382">
        <v>141</v>
      </c>
      <c r="C345" s="50">
        <v>68</v>
      </c>
      <c r="D345" s="51">
        <v>9.2799999999999994</v>
      </c>
      <c r="E345" s="51"/>
      <c r="F345" s="53">
        <v>1.4282407407407406E-3</v>
      </c>
      <c r="G345" s="51"/>
      <c r="H345" s="51">
        <v>4.2699999999999996</v>
      </c>
      <c r="I345" s="51"/>
      <c r="J345" s="50">
        <v>68</v>
      </c>
      <c r="L345"/>
      <c r="O345" s="57">
        <v>1.4282407407407406E-3</v>
      </c>
      <c r="P345" s="57">
        <f t="shared" si="9"/>
        <v>1.4219907407407406E-3</v>
      </c>
      <c r="Q345" s="50">
        <v>68</v>
      </c>
      <c r="T345" s="57"/>
      <c r="V345" s="51">
        <v>4.2699999999999996</v>
      </c>
      <c r="W345" s="379">
        <v>74.5</v>
      </c>
      <c r="X345" s="380">
        <v>192</v>
      </c>
      <c r="AF345">
        <v>68</v>
      </c>
      <c r="AG345" s="50">
        <v>68</v>
      </c>
      <c r="AI345" t="s">
        <v>622</v>
      </c>
      <c r="AK345">
        <v>5.0999999999999996</v>
      </c>
      <c r="AL345">
        <v>142</v>
      </c>
      <c r="AN345">
        <v>68</v>
      </c>
      <c r="AS345" s="50">
        <v>68</v>
      </c>
    </row>
    <row r="346" spans="1:46" ht="15">
      <c r="A346" s="379">
        <v>5.0999999999999996</v>
      </c>
      <c r="B346" s="380">
        <v>142</v>
      </c>
      <c r="C346" s="50">
        <v>67</v>
      </c>
      <c r="D346" s="51">
        <v>9.3000000000000007</v>
      </c>
      <c r="E346" s="51"/>
      <c r="F346" s="53">
        <v>1.4346064814814814E-3</v>
      </c>
      <c r="G346" s="52"/>
      <c r="H346" s="51">
        <v>4.25</v>
      </c>
      <c r="I346" s="51">
        <v>38</v>
      </c>
      <c r="J346" s="50">
        <v>67</v>
      </c>
      <c r="L346"/>
      <c r="O346" s="57">
        <v>1.4346064814814814E-3</v>
      </c>
      <c r="P346" s="57">
        <f t="shared" si="9"/>
        <v>1.4283564814814814E-3</v>
      </c>
      <c r="Q346" s="50">
        <v>67</v>
      </c>
      <c r="T346" s="58"/>
      <c r="V346" s="51">
        <v>4.25</v>
      </c>
      <c r="W346" s="381">
        <v>75</v>
      </c>
      <c r="X346" s="382">
        <v>193</v>
      </c>
      <c r="AF346">
        <v>67</v>
      </c>
      <c r="AG346" s="50">
        <v>67</v>
      </c>
      <c r="AI346" t="s">
        <v>623</v>
      </c>
      <c r="AK346">
        <v>5.1100000000000003</v>
      </c>
      <c r="AL346">
        <v>143</v>
      </c>
      <c r="AM346" t="s">
        <v>624</v>
      </c>
      <c r="AN346">
        <v>67</v>
      </c>
      <c r="AS346" s="50">
        <v>67</v>
      </c>
    </row>
    <row r="347" spans="1:46" ht="15">
      <c r="A347" s="381">
        <v>5.1100000000000003</v>
      </c>
      <c r="B347" s="382">
        <v>143</v>
      </c>
      <c r="C347" s="50">
        <v>66</v>
      </c>
      <c r="D347" s="51">
        <v>9.32</v>
      </c>
      <c r="E347" s="52"/>
      <c r="F347" s="53">
        <v>1.4409722222222222E-3</v>
      </c>
      <c r="G347" s="51">
        <v>1.26</v>
      </c>
      <c r="H347" s="51">
        <v>4.2300000000000004</v>
      </c>
      <c r="I347" s="51">
        <v>37.5</v>
      </c>
      <c r="J347" s="50">
        <v>66</v>
      </c>
      <c r="L347"/>
      <c r="O347" s="57">
        <v>1.4409722222222222E-3</v>
      </c>
      <c r="P347" s="57">
        <f t="shared" si="9"/>
        <v>1.4347222222222222E-3</v>
      </c>
      <c r="Q347" s="50">
        <v>66</v>
      </c>
      <c r="T347" s="57"/>
      <c r="V347" s="51">
        <v>4.2300000000000004</v>
      </c>
      <c r="W347" s="379">
        <v>75.5</v>
      </c>
      <c r="X347" s="380">
        <v>195</v>
      </c>
      <c r="AF347">
        <v>66</v>
      </c>
      <c r="AG347" s="50">
        <v>66</v>
      </c>
      <c r="AI347" t="s">
        <v>625</v>
      </c>
      <c r="AJ347" t="s">
        <v>626</v>
      </c>
      <c r="AK347">
        <v>5.12</v>
      </c>
      <c r="AL347">
        <v>145</v>
      </c>
      <c r="AM347" t="s">
        <v>627</v>
      </c>
      <c r="AN347">
        <v>66</v>
      </c>
      <c r="AS347" s="50">
        <v>66</v>
      </c>
    </row>
    <row r="348" spans="1:46" ht="15">
      <c r="A348" s="379">
        <v>5.12</v>
      </c>
      <c r="B348" s="380">
        <v>145</v>
      </c>
      <c r="C348" s="50">
        <v>65</v>
      </c>
      <c r="D348" s="51">
        <v>9.35</v>
      </c>
      <c r="E348" s="51">
        <v>9.1</v>
      </c>
      <c r="F348" s="53">
        <v>1.4473379629629628E-3</v>
      </c>
      <c r="G348" s="52"/>
      <c r="H348" s="51">
        <v>4.21</v>
      </c>
      <c r="I348" s="51">
        <v>37</v>
      </c>
      <c r="J348" s="50">
        <v>65</v>
      </c>
      <c r="L348"/>
      <c r="O348" s="57">
        <v>1.4473379629629628E-3</v>
      </c>
      <c r="P348" s="57">
        <f t="shared" si="9"/>
        <v>1.441087962962963E-3</v>
      </c>
      <c r="Q348" s="50">
        <v>65</v>
      </c>
      <c r="T348" s="58"/>
      <c r="V348" s="51">
        <v>4.21</v>
      </c>
      <c r="W348" s="381">
        <v>76</v>
      </c>
      <c r="X348" s="382">
        <v>197</v>
      </c>
      <c r="AF348">
        <v>65</v>
      </c>
      <c r="AG348" s="50">
        <v>65</v>
      </c>
      <c r="AH348" t="s">
        <v>628</v>
      </c>
      <c r="AI348" t="s">
        <v>629</v>
      </c>
      <c r="AK348">
        <v>5.13</v>
      </c>
      <c r="AL348">
        <v>146</v>
      </c>
      <c r="AM348" t="s">
        <v>630</v>
      </c>
      <c r="AN348">
        <v>65</v>
      </c>
      <c r="AS348" s="50">
        <v>65</v>
      </c>
      <c r="AT348" t="s">
        <v>628</v>
      </c>
    </row>
    <row r="349" spans="1:46" ht="15">
      <c r="A349" s="381">
        <v>5.13</v>
      </c>
      <c r="B349" s="382">
        <v>146</v>
      </c>
      <c r="C349" s="50">
        <v>64</v>
      </c>
      <c r="D349" s="51">
        <v>9.39</v>
      </c>
      <c r="E349" s="51"/>
      <c r="F349" s="53">
        <v>1.4537037037037036E-3</v>
      </c>
      <c r="G349" s="51"/>
      <c r="H349" s="51">
        <v>4.1900000000000004</v>
      </c>
      <c r="I349" s="51"/>
      <c r="J349" s="50">
        <v>64</v>
      </c>
      <c r="L349"/>
      <c r="O349" s="57">
        <v>1.4537037037037036E-3</v>
      </c>
      <c r="P349" s="57">
        <f t="shared" si="9"/>
        <v>1.4474537037037036E-3</v>
      </c>
      <c r="Q349" s="50">
        <v>64</v>
      </c>
      <c r="T349" s="57"/>
      <c r="V349" s="51">
        <v>4.1900000000000004</v>
      </c>
      <c r="W349" s="379">
        <v>76.5</v>
      </c>
      <c r="X349" s="380">
        <v>199</v>
      </c>
      <c r="AF349">
        <v>64</v>
      </c>
      <c r="AG349" s="50">
        <v>64</v>
      </c>
      <c r="AI349" t="s">
        <v>631</v>
      </c>
      <c r="AK349">
        <v>5.14</v>
      </c>
      <c r="AL349">
        <v>147</v>
      </c>
      <c r="AN349">
        <v>64</v>
      </c>
      <c r="AS349" s="50">
        <v>64</v>
      </c>
    </row>
    <row r="350" spans="1:46" ht="15">
      <c r="A350" s="379">
        <v>5.14</v>
      </c>
      <c r="B350" s="380">
        <v>147</v>
      </c>
      <c r="C350" s="50">
        <v>63</v>
      </c>
      <c r="D350" s="51">
        <v>9.43</v>
      </c>
      <c r="E350" s="51">
        <v>9.1999999999999993</v>
      </c>
      <c r="F350" s="53">
        <v>1.4600694444444444E-3</v>
      </c>
      <c r="G350" s="51">
        <v>1.25</v>
      </c>
      <c r="H350" s="51">
        <v>4.17</v>
      </c>
      <c r="I350" s="51">
        <v>36.5</v>
      </c>
      <c r="J350" s="50">
        <v>63</v>
      </c>
      <c r="L350"/>
      <c r="O350" s="57">
        <v>1.4600694444444444E-3</v>
      </c>
      <c r="P350" s="57">
        <f t="shared" si="9"/>
        <v>1.4538194444444444E-3</v>
      </c>
      <c r="Q350" s="50">
        <v>63</v>
      </c>
      <c r="T350" s="57"/>
      <c r="V350" s="51">
        <v>4.17</v>
      </c>
      <c r="W350" s="381">
        <v>77</v>
      </c>
      <c r="X350" s="382">
        <v>200</v>
      </c>
      <c r="AF350">
        <v>63</v>
      </c>
      <c r="AG350" s="50">
        <v>63</v>
      </c>
      <c r="AH350" t="s">
        <v>632</v>
      </c>
      <c r="AI350" t="s">
        <v>633</v>
      </c>
      <c r="AJ350" t="s">
        <v>634</v>
      </c>
      <c r="AK350">
        <v>5.15</v>
      </c>
      <c r="AL350">
        <v>148</v>
      </c>
      <c r="AM350" t="s">
        <v>635</v>
      </c>
      <c r="AN350">
        <v>63</v>
      </c>
      <c r="AS350" s="50">
        <v>63</v>
      </c>
      <c r="AT350" t="s">
        <v>632</v>
      </c>
    </row>
    <row r="351" spans="1:46" ht="15">
      <c r="A351" s="381">
        <v>5.15</v>
      </c>
      <c r="B351" s="382">
        <v>148</v>
      </c>
      <c r="C351" s="50">
        <v>62</v>
      </c>
      <c r="D351" s="51">
        <v>9.4700000000000006</v>
      </c>
      <c r="E351" s="51"/>
      <c r="F351" s="53">
        <v>1.4664351851851852E-3</v>
      </c>
      <c r="G351" s="51"/>
      <c r="H351" s="51">
        <v>4.1500000000000004</v>
      </c>
      <c r="I351" s="51">
        <v>36</v>
      </c>
      <c r="J351" s="50">
        <v>62</v>
      </c>
      <c r="L351"/>
      <c r="O351" s="57">
        <v>1.4664351851851852E-3</v>
      </c>
      <c r="P351" s="57">
        <f t="shared" si="9"/>
        <v>1.4601851851851852E-3</v>
      </c>
      <c r="Q351" s="50">
        <v>62</v>
      </c>
      <c r="T351" s="57"/>
      <c r="V351" s="51">
        <v>4.1500000000000004</v>
      </c>
      <c r="AF351">
        <v>62</v>
      </c>
      <c r="AG351" s="50">
        <v>62</v>
      </c>
      <c r="AI351" t="s">
        <v>636</v>
      </c>
      <c r="AK351">
        <v>5.16</v>
      </c>
      <c r="AL351">
        <v>149</v>
      </c>
      <c r="AM351" t="s">
        <v>637</v>
      </c>
      <c r="AN351">
        <v>62</v>
      </c>
      <c r="AS351" s="50">
        <v>62</v>
      </c>
    </row>
    <row r="352" spans="1:46" ht="15">
      <c r="A352" s="379">
        <v>5.16</v>
      </c>
      <c r="B352" s="380">
        <v>149</v>
      </c>
      <c r="C352" s="50">
        <v>61</v>
      </c>
      <c r="D352" s="51">
        <v>9.51</v>
      </c>
      <c r="E352" s="51"/>
      <c r="F352" s="53">
        <v>1.4728009259259258E-3</v>
      </c>
      <c r="G352" s="51">
        <v>1.24</v>
      </c>
      <c r="H352" s="51">
        <v>4.13</v>
      </c>
      <c r="I352" s="51">
        <v>35.5</v>
      </c>
      <c r="J352" s="50">
        <v>61</v>
      </c>
      <c r="L352"/>
      <c r="O352" s="57">
        <v>1.4728009259259258E-3</v>
      </c>
      <c r="P352" s="57">
        <f t="shared" si="9"/>
        <v>1.4665509259259261E-3</v>
      </c>
      <c r="Q352" s="50">
        <v>61</v>
      </c>
      <c r="T352" s="57"/>
      <c r="V352" s="51">
        <v>4.13</v>
      </c>
      <c r="AF352">
        <v>61</v>
      </c>
      <c r="AG352" s="50">
        <v>61</v>
      </c>
      <c r="AI352" t="s">
        <v>638</v>
      </c>
      <c r="AJ352" t="s">
        <v>639</v>
      </c>
      <c r="AK352">
        <v>5.17</v>
      </c>
      <c r="AL352">
        <v>150</v>
      </c>
      <c r="AM352" t="s">
        <v>640</v>
      </c>
      <c r="AN352">
        <v>61</v>
      </c>
      <c r="AS352" s="50">
        <v>61</v>
      </c>
    </row>
    <row r="353" spans="1:46" ht="15">
      <c r="A353" s="381">
        <v>5.17</v>
      </c>
      <c r="B353" s="382">
        <v>150</v>
      </c>
      <c r="C353" s="50">
        <v>60</v>
      </c>
      <c r="D353" s="51">
        <v>9.5500000000000007</v>
      </c>
      <c r="E353" s="51">
        <v>9.3000000000000007</v>
      </c>
      <c r="F353" s="53">
        <v>1.4791666666666666E-3</v>
      </c>
      <c r="G353" s="51"/>
      <c r="H353" s="51">
        <v>4.1100000000000003</v>
      </c>
      <c r="I353" s="51"/>
      <c r="J353" s="50">
        <v>60</v>
      </c>
      <c r="L353"/>
      <c r="O353" s="57">
        <v>1.4791666666666666E-3</v>
      </c>
      <c r="P353" s="57">
        <f t="shared" si="9"/>
        <v>1.4729166666666666E-3</v>
      </c>
      <c r="Q353" s="50">
        <v>60</v>
      </c>
      <c r="T353" s="57"/>
      <c r="V353" s="51">
        <v>4.1100000000000003</v>
      </c>
      <c r="AF353">
        <v>60</v>
      </c>
      <c r="AG353" s="50">
        <v>60</v>
      </c>
      <c r="AH353" t="s">
        <v>641</v>
      </c>
      <c r="AI353" t="s">
        <v>642</v>
      </c>
      <c r="AK353">
        <v>5.18</v>
      </c>
      <c r="AL353">
        <v>152</v>
      </c>
      <c r="AN353">
        <v>60</v>
      </c>
      <c r="AS353" s="50">
        <v>60</v>
      </c>
      <c r="AT353" t="s">
        <v>641</v>
      </c>
    </row>
    <row r="354" spans="1:46" ht="15">
      <c r="A354" s="379">
        <v>5.18</v>
      </c>
      <c r="B354" s="380">
        <v>152</v>
      </c>
      <c r="C354" s="50">
        <v>59</v>
      </c>
      <c r="D354" s="51">
        <v>9.59</v>
      </c>
      <c r="E354" s="52"/>
      <c r="F354" s="53">
        <v>1.4855324074074074E-3</v>
      </c>
      <c r="G354" s="51">
        <v>1.23</v>
      </c>
      <c r="H354" s="51">
        <v>4.09</v>
      </c>
      <c r="I354" s="51">
        <v>35</v>
      </c>
      <c r="J354" s="50">
        <v>59</v>
      </c>
      <c r="L354"/>
      <c r="O354" s="57">
        <v>1.4855324074074074E-3</v>
      </c>
      <c r="P354" s="57">
        <f t="shared" si="9"/>
        <v>1.4792824074074075E-3</v>
      </c>
      <c r="Q354" s="50">
        <v>59</v>
      </c>
      <c r="T354" s="57"/>
      <c r="V354" s="51">
        <v>4.09</v>
      </c>
      <c r="AF354">
        <v>59</v>
      </c>
      <c r="AG354" s="50">
        <v>59</v>
      </c>
      <c r="AI354" t="s">
        <v>643</v>
      </c>
      <c r="AJ354" t="s">
        <v>644</v>
      </c>
      <c r="AK354">
        <v>5.19</v>
      </c>
      <c r="AL354">
        <v>152</v>
      </c>
      <c r="AM354" t="s">
        <v>645</v>
      </c>
      <c r="AN354">
        <v>59</v>
      </c>
      <c r="AS354" s="50">
        <v>59</v>
      </c>
    </row>
    <row r="355" spans="1:46" ht="15">
      <c r="A355" s="381">
        <v>5.19</v>
      </c>
      <c r="B355" s="382">
        <v>152</v>
      </c>
      <c r="C355" s="50">
        <v>58</v>
      </c>
      <c r="D355" s="51">
        <v>9.6300000000000008</v>
      </c>
      <c r="E355" s="51">
        <v>9.4</v>
      </c>
      <c r="F355" s="53">
        <v>1.4918981481481482E-3</v>
      </c>
      <c r="G355" s="51"/>
      <c r="H355" s="51">
        <v>4.07</v>
      </c>
      <c r="I355" s="51">
        <v>34.5</v>
      </c>
      <c r="J355" s="50">
        <v>58</v>
      </c>
      <c r="L355"/>
      <c r="O355" s="57">
        <v>1.4918981481481482E-3</v>
      </c>
      <c r="P355" s="57">
        <f t="shared" si="9"/>
        <v>1.4856481481481483E-3</v>
      </c>
      <c r="Q355" s="50">
        <v>58</v>
      </c>
      <c r="T355" s="57"/>
      <c r="V355" s="51">
        <v>4.07</v>
      </c>
      <c r="AF355">
        <v>58</v>
      </c>
      <c r="AG355" s="50">
        <v>58</v>
      </c>
      <c r="AH355" t="s">
        <v>646</v>
      </c>
      <c r="AI355" t="s">
        <v>647</v>
      </c>
      <c r="AK355">
        <v>5.21</v>
      </c>
      <c r="AL355">
        <v>153</v>
      </c>
      <c r="AM355" t="s">
        <v>648</v>
      </c>
      <c r="AN355">
        <v>58</v>
      </c>
      <c r="AS355" s="50">
        <v>58</v>
      </c>
      <c r="AT355" t="s">
        <v>646</v>
      </c>
    </row>
    <row r="356" spans="1:46" ht="15">
      <c r="A356" s="379">
        <v>5.21</v>
      </c>
      <c r="B356" s="380">
        <v>153</v>
      </c>
      <c r="C356" s="50">
        <v>57</v>
      </c>
      <c r="D356" s="51">
        <v>9.67</v>
      </c>
      <c r="E356" s="51"/>
      <c r="F356" s="53">
        <v>1.498263888888889E-3</v>
      </c>
      <c r="G356" s="51">
        <v>1.22</v>
      </c>
      <c r="H356" s="51">
        <v>4.05</v>
      </c>
      <c r="I356" s="51">
        <v>34</v>
      </c>
      <c r="J356" s="50">
        <v>57</v>
      </c>
      <c r="L356"/>
      <c r="O356" s="57">
        <v>1.498263888888889E-3</v>
      </c>
      <c r="P356" s="57">
        <f t="shared" si="9"/>
        <v>1.4920138888888891E-3</v>
      </c>
      <c r="Q356" s="50">
        <v>57</v>
      </c>
      <c r="T356" s="57"/>
      <c r="V356" s="51">
        <v>4.05</v>
      </c>
      <c r="AF356">
        <v>57</v>
      </c>
      <c r="AG356" s="50">
        <v>57</v>
      </c>
      <c r="AI356" t="s">
        <v>649</v>
      </c>
      <c r="AJ356" t="s">
        <v>650</v>
      </c>
      <c r="AK356">
        <v>5.24</v>
      </c>
      <c r="AL356">
        <v>154</v>
      </c>
      <c r="AM356" t="s">
        <v>651</v>
      </c>
      <c r="AN356">
        <v>57</v>
      </c>
      <c r="AS356" s="50">
        <v>57</v>
      </c>
    </row>
    <row r="357" spans="1:46" ht="15">
      <c r="A357" s="381">
        <v>5.24</v>
      </c>
      <c r="B357" s="382">
        <v>154</v>
      </c>
      <c r="C357" s="50">
        <v>56</v>
      </c>
      <c r="D357" s="51">
        <v>9.7100000000000009</v>
      </c>
      <c r="E357" s="52"/>
      <c r="F357" s="53">
        <v>1.5046296296296294E-3</v>
      </c>
      <c r="G357" s="51"/>
      <c r="H357" s="51">
        <v>4.03</v>
      </c>
      <c r="I357" s="51">
        <v>33.5</v>
      </c>
      <c r="J357" s="50">
        <v>56</v>
      </c>
      <c r="L357"/>
      <c r="O357" s="57">
        <v>1.5046296296296294E-3</v>
      </c>
      <c r="P357" s="57">
        <f t="shared" si="9"/>
        <v>1.4983796296296299E-3</v>
      </c>
      <c r="Q357" s="50">
        <v>56</v>
      </c>
      <c r="T357" s="57"/>
      <c r="V357" s="51">
        <v>4.03</v>
      </c>
      <c r="AF357">
        <v>56</v>
      </c>
      <c r="AG357" s="50">
        <v>56</v>
      </c>
      <c r="AI357" t="s">
        <v>652</v>
      </c>
      <c r="AK357">
        <v>5.27</v>
      </c>
      <c r="AL357">
        <v>155</v>
      </c>
      <c r="AM357" t="s">
        <v>653</v>
      </c>
      <c r="AN357">
        <v>56</v>
      </c>
      <c r="AS357" s="50">
        <v>56</v>
      </c>
    </row>
    <row r="358" spans="1:46" ht="15">
      <c r="A358" s="379">
        <v>5.27</v>
      </c>
      <c r="B358" s="380">
        <v>155</v>
      </c>
      <c r="C358" s="50">
        <v>55</v>
      </c>
      <c r="D358" s="51">
        <v>9.75</v>
      </c>
      <c r="E358" s="51">
        <v>9.5</v>
      </c>
      <c r="F358" s="53">
        <v>1.5109953703703702E-3</v>
      </c>
      <c r="G358" s="51">
        <v>1.21</v>
      </c>
      <c r="H358" s="51">
        <v>4.01</v>
      </c>
      <c r="I358" s="51"/>
      <c r="J358" s="50">
        <v>55</v>
      </c>
      <c r="L358"/>
      <c r="O358" s="57">
        <v>1.5109953703703702E-3</v>
      </c>
      <c r="P358" s="57">
        <f t="shared" si="9"/>
        <v>1.5047453703703703E-3</v>
      </c>
      <c r="Q358" s="50">
        <v>55</v>
      </c>
      <c r="T358" s="57"/>
      <c r="V358" s="51">
        <v>4.01</v>
      </c>
      <c r="AF358">
        <v>55</v>
      </c>
      <c r="AG358" s="50">
        <v>55</v>
      </c>
      <c r="AH358" t="s">
        <v>654</v>
      </c>
      <c r="AI358" t="s">
        <v>655</v>
      </c>
      <c r="AJ358" t="s">
        <v>656</v>
      </c>
      <c r="AK358">
        <v>5.3</v>
      </c>
      <c r="AL358">
        <v>156</v>
      </c>
      <c r="AN358">
        <v>55</v>
      </c>
      <c r="AS358" s="50">
        <v>55</v>
      </c>
      <c r="AT358" t="s">
        <v>654</v>
      </c>
    </row>
    <row r="359" spans="1:46" ht="15">
      <c r="A359" s="381">
        <v>5.3</v>
      </c>
      <c r="B359" s="382">
        <v>156</v>
      </c>
      <c r="C359" s="50">
        <v>54</v>
      </c>
      <c r="D359" s="51">
        <v>9.7899999999999991</v>
      </c>
      <c r="E359" s="51"/>
      <c r="F359" s="53">
        <v>1.517361111111111E-3</v>
      </c>
      <c r="G359" s="51"/>
      <c r="H359" s="51">
        <v>3.99</v>
      </c>
      <c r="I359" s="51">
        <v>33</v>
      </c>
      <c r="J359" s="50">
        <v>54</v>
      </c>
      <c r="L359"/>
      <c r="O359" s="57">
        <v>1.517361111111111E-3</v>
      </c>
      <c r="P359" s="57">
        <f t="shared" si="9"/>
        <v>1.5111111111111111E-3</v>
      </c>
      <c r="Q359" s="50">
        <v>54</v>
      </c>
      <c r="T359" s="57"/>
      <c r="V359" s="51">
        <v>3.99</v>
      </c>
      <c r="AF359">
        <v>54</v>
      </c>
      <c r="AG359" s="50">
        <v>54</v>
      </c>
      <c r="AI359" t="s">
        <v>657</v>
      </c>
      <c r="AK359">
        <v>5.32</v>
      </c>
      <c r="AL359">
        <v>157</v>
      </c>
      <c r="AM359" t="s">
        <v>658</v>
      </c>
      <c r="AN359">
        <v>54</v>
      </c>
      <c r="AS359" s="50">
        <v>54</v>
      </c>
    </row>
    <row r="360" spans="1:46" ht="15">
      <c r="A360" s="379">
        <v>5.32</v>
      </c>
      <c r="B360" s="380">
        <v>157</v>
      </c>
      <c r="C360" s="50">
        <v>53</v>
      </c>
      <c r="D360" s="51">
        <v>9.83</v>
      </c>
      <c r="E360" s="51">
        <v>9.6</v>
      </c>
      <c r="F360" s="53">
        <v>1.5237268518518518E-3</v>
      </c>
      <c r="G360" s="51">
        <v>1.2</v>
      </c>
      <c r="H360" s="51">
        <v>3.97</v>
      </c>
      <c r="I360" s="51">
        <v>32.5</v>
      </c>
      <c r="J360" s="50">
        <v>53</v>
      </c>
      <c r="L360"/>
      <c r="O360" s="57">
        <v>1.5237268518518518E-3</v>
      </c>
      <c r="P360" s="57">
        <f t="shared" si="9"/>
        <v>1.5174768518518519E-3</v>
      </c>
      <c r="Q360" s="50">
        <v>53</v>
      </c>
      <c r="T360" s="57"/>
      <c r="V360" s="51">
        <v>3.97</v>
      </c>
      <c r="AF360">
        <v>53</v>
      </c>
      <c r="AG360" s="50">
        <v>53</v>
      </c>
      <c r="AH360" t="s">
        <v>659</v>
      </c>
      <c r="AI360" t="s">
        <v>660</v>
      </c>
      <c r="AJ360" t="s">
        <v>661</v>
      </c>
      <c r="AK360">
        <v>5.34</v>
      </c>
      <c r="AL360">
        <v>158</v>
      </c>
      <c r="AM360" t="s">
        <v>662</v>
      </c>
      <c r="AN360">
        <v>53</v>
      </c>
      <c r="AS360" s="50">
        <v>53</v>
      </c>
      <c r="AT360" t="s">
        <v>659</v>
      </c>
    </row>
    <row r="361" spans="1:46" ht="15">
      <c r="A361" s="381">
        <v>5.34</v>
      </c>
      <c r="B361" s="382">
        <v>158</v>
      </c>
      <c r="C361" s="50">
        <v>52</v>
      </c>
      <c r="D361" s="51">
        <v>9.8699999999999992</v>
      </c>
      <c r="E361" s="52"/>
      <c r="F361" s="53">
        <v>1.5300925925925924E-3</v>
      </c>
      <c r="G361" s="51"/>
      <c r="H361" s="51">
        <v>3.94</v>
      </c>
      <c r="I361" s="51">
        <v>32</v>
      </c>
      <c r="J361" s="50">
        <v>52</v>
      </c>
      <c r="L361"/>
      <c r="O361" s="57">
        <v>1.5300925925925924E-3</v>
      </c>
      <c r="P361" s="57">
        <f t="shared" si="9"/>
        <v>1.5238425925925927E-3</v>
      </c>
      <c r="Q361" s="50">
        <v>52</v>
      </c>
      <c r="T361" s="57"/>
      <c r="V361" s="51">
        <v>3.94</v>
      </c>
      <c r="AF361">
        <v>52</v>
      </c>
      <c r="AG361" s="50">
        <v>52</v>
      </c>
      <c r="AI361" t="s">
        <v>663</v>
      </c>
      <c r="AK361">
        <v>5.36</v>
      </c>
      <c r="AL361">
        <v>159</v>
      </c>
      <c r="AM361" t="s">
        <v>664</v>
      </c>
      <c r="AN361">
        <v>52</v>
      </c>
      <c r="AS361" s="50">
        <v>52</v>
      </c>
    </row>
    <row r="362" spans="1:46" ht="15">
      <c r="A362" s="379">
        <v>5.36</v>
      </c>
      <c r="B362" s="380">
        <v>159</v>
      </c>
      <c r="C362" s="50">
        <v>51</v>
      </c>
      <c r="D362" s="51">
        <v>9.91</v>
      </c>
      <c r="E362" s="51"/>
      <c r="F362" s="53">
        <v>1.5364583333333333E-3</v>
      </c>
      <c r="G362" s="51">
        <v>1.19</v>
      </c>
      <c r="H362" s="51">
        <v>3.91</v>
      </c>
      <c r="I362" s="51">
        <v>31.5</v>
      </c>
      <c r="J362" s="50">
        <v>51</v>
      </c>
      <c r="L362"/>
      <c r="O362" s="57">
        <v>1.5364583333333333E-3</v>
      </c>
      <c r="P362" s="57">
        <f t="shared" si="9"/>
        <v>1.5302083333333333E-3</v>
      </c>
      <c r="Q362" s="50">
        <v>51</v>
      </c>
      <c r="T362" s="57"/>
      <c r="V362" s="51">
        <v>3.91</v>
      </c>
      <c r="AF362">
        <v>51</v>
      </c>
      <c r="AG362" s="50">
        <v>51</v>
      </c>
      <c r="AI362" t="s">
        <v>665</v>
      </c>
      <c r="AJ362" t="s">
        <v>666</v>
      </c>
      <c r="AK362">
        <v>5.38</v>
      </c>
      <c r="AL362">
        <v>160</v>
      </c>
      <c r="AM362" t="s">
        <v>667</v>
      </c>
      <c r="AN362">
        <v>51</v>
      </c>
      <c r="AS362" s="50">
        <v>51</v>
      </c>
    </row>
    <row r="363" spans="1:46" ht="15">
      <c r="A363" s="381">
        <v>5.38</v>
      </c>
      <c r="B363" s="382">
        <v>160</v>
      </c>
      <c r="C363" s="50">
        <v>50</v>
      </c>
      <c r="D363" s="51">
        <v>9.9499999999999993</v>
      </c>
      <c r="E363" s="51">
        <v>9.6999999999999993</v>
      </c>
      <c r="F363" s="53">
        <v>1.5428240740740741E-3</v>
      </c>
      <c r="G363" s="51"/>
      <c r="H363" s="51">
        <v>3.88</v>
      </c>
      <c r="I363" s="51"/>
      <c r="J363" s="50">
        <v>50</v>
      </c>
      <c r="L363"/>
      <c r="O363" s="57">
        <v>1.5428240740740741E-3</v>
      </c>
      <c r="P363" s="57">
        <f t="shared" si="9"/>
        <v>1.5365740740740741E-3</v>
      </c>
      <c r="Q363" s="50">
        <v>50</v>
      </c>
      <c r="T363" s="57"/>
      <c r="V363" s="51">
        <v>3.88</v>
      </c>
      <c r="AF363">
        <v>50</v>
      </c>
      <c r="AG363" s="50">
        <v>50</v>
      </c>
      <c r="AH363" t="s">
        <v>668</v>
      </c>
      <c r="AI363" t="s">
        <v>669</v>
      </c>
      <c r="AK363">
        <v>5.39</v>
      </c>
      <c r="AL363">
        <v>161</v>
      </c>
      <c r="AN363">
        <v>50</v>
      </c>
      <c r="AS363" s="50">
        <v>50</v>
      </c>
      <c r="AT363" t="s">
        <v>668</v>
      </c>
    </row>
    <row r="364" spans="1:46" ht="15">
      <c r="A364" s="379">
        <v>5.39</v>
      </c>
      <c r="B364" s="380">
        <v>161</v>
      </c>
      <c r="C364" s="50">
        <v>49</v>
      </c>
      <c r="D364" s="51">
        <v>9.99</v>
      </c>
      <c r="E364" s="51"/>
      <c r="F364" s="53">
        <v>1.5491898148148149E-3</v>
      </c>
      <c r="G364" s="51">
        <v>1.18</v>
      </c>
      <c r="H364" s="51">
        <v>3.85</v>
      </c>
      <c r="I364" s="51">
        <v>31</v>
      </c>
      <c r="J364" s="50">
        <v>49</v>
      </c>
      <c r="L364"/>
      <c r="O364" s="57">
        <v>1.5491898148148149E-3</v>
      </c>
      <c r="P364" s="57">
        <f t="shared" si="9"/>
        <v>1.5429398148148149E-3</v>
      </c>
      <c r="Q364" s="50">
        <v>49</v>
      </c>
      <c r="T364" s="57"/>
      <c r="V364" s="51">
        <v>3.85</v>
      </c>
      <c r="AF364">
        <v>49</v>
      </c>
      <c r="AG364" s="50">
        <v>49</v>
      </c>
      <c r="AI364" t="s">
        <v>670</v>
      </c>
      <c r="AJ364" t="s">
        <v>671</v>
      </c>
      <c r="AK364">
        <v>5.41</v>
      </c>
      <c r="AL364">
        <v>162</v>
      </c>
      <c r="AM364" t="s">
        <v>672</v>
      </c>
      <c r="AN364">
        <v>49</v>
      </c>
      <c r="AS364" s="50">
        <v>49</v>
      </c>
    </row>
    <row r="365" spans="1:46" ht="15">
      <c r="A365" s="381">
        <v>5.41</v>
      </c>
      <c r="B365" s="382">
        <v>162</v>
      </c>
      <c r="C365" s="50">
        <v>48</v>
      </c>
      <c r="D365" s="51">
        <v>10.029999999999999</v>
      </c>
      <c r="E365" s="51">
        <v>9.8000000000000007</v>
      </c>
      <c r="F365" s="53">
        <v>1.5555555555555557E-3</v>
      </c>
      <c r="G365" s="51"/>
      <c r="H365" s="51">
        <v>3.82</v>
      </c>
      <c r="I365" s="51">
        <v>30.5</v>
      </c>
      <c r="J365" s="50">
        <v>48</v>
      </c>
      <c r="L365"/>
      <c r="O365" s="57">
        <v>1.5555555555555557E-3</v>
      </c>
      <c r="P365" s="57">
        <f t="shared" si="9"/>
        <v>1.5493055555555557E-3</v>
      </c>
      <c r="Q365" s="50">
        <v>48</v>
      </c>
      <c r="T365" s="57"/>
      <c r="V365" s="51">
        <v>3.82</v>
      </c>
      <c r="AF365">
        <v>48</v>
      </c>
      <c r="AG365" s="50">
        <v>48</v>
      </c>
      <c r="AH365" t="s">
        <v>673</v>
      </c>
      <c r="AI365" t="s">
        <v>674</v>
      </c>
      <c r="AK365">
        <v>5.42</v>
      </c>
      <c r="AL365">
        <v>163</v>
      </c>
      <c r="AM365" t="s">
        <v>675</v>
      </c>
      <c r="AN365">
        <v>48</v>
      </c>
      <c r="AS365" s="50">
        <v>48</v>
      </c>
      <c r="AT365" t="s">
        <v>673</v>
      </c>
    </row>
    <row r="366" spans="1:46" ht="15">
      <c r="A366" s="379">
        <v>5.42</v>
      </c>
      <c r="B366" s="380">
        <v>163</v>
      </c>
      <c r="C366" s="50">
        <v>47</v>
      </c>
      <c r="D366" s="51">
        <v>10.07</v>
      </c>
      <c r="E366" s="52"/>
      <c r="F366" s="53">
        <v>1.5619212962962963E-3</v>
      </c>
      <c r="G366" s="51">
        <v>1.17</v>
      </c>
      <c r="H366" s="51">
        <v>3.79</v>
      </c>
      <c r="I366" s="51">
        <v>30</v>
      </c>
      <c r="J366" s="50">
        <v>47</v>
      </c>
      <c r="L366"/>
      <c r="O366" s="57">
        <v>1.5619212962962963E-3</v>
      </c>
      <c r="P366" s="57">
        <f t="shared" si="9"/>
        <v>1.5556712962962965E-3</v>
      </c>
      <c r="Q366" s="50">
        <v>47</v>
      </c>
      <c r="T366" s="57"/>
      <c r="V366" s="51">
        <v>3.79</v>
      </c>
      <c r="AF366">
        <v>47</v>
      </c>
      <c r="AG366" s="50">
        <v>47</v>
      </c>
      <c r="AI366" t="s">
        <v>676</v>
      </c>
      <c r="AJ366" t="s">
        <v>677</v>
      </c>
      <c r="AK366">
        <v>5.43</v>
      </c>
      <c r="AL366">
        <v>164</v>
      </c>
      <c r="AM366" t="s">
        <v>678</v>
      </c>
      <c r="AN366">
        <v>47</v>
      </c>
      <c r="AS366" s="50">
        <v>47</v>
      </c>
    </row>
    <row r="367" spans="1:46" ht="15">
      <c r="A367" s="381">
        <v>5.43</v>
      </c>
      <c r="B367" s="382">
        <v>164</v>
      </c>
      <c r="C367" s="50">
        <v>46</v>
      </c>
      <c r="D367" s="51">
        <v>10.11</v>
      </c>
      <c r="E367" s="51"/>
      <c r="F367" s="53">
        <v>1.5682870370370371E-3</v>
      </c>
      <c r="G367" s="51"/>
      <c r="H367" s="51">
        <v>3.76</v>
      </c>
      <c r="I367" s="51"/>
      <c r="J367" s="50">
        <v>46</v>
      </c>
      <c r="L367"/>
      <c r="O367" s="57">
        <v>1.5682870370370371E-3</v>
      </c>
      <c r="P367" s="57">
        <f t="shared" si="9"/>
        <v>1.5620370370370371E-3</v>
      </c>
      <c r="Q367" s="50">
        <v>46</v>
      </c>
      <c r="T367" s="57"/>
      <c r="V367" s="51">
        <v>3.76</v>
      </c>
      <c r="AF367">
        <v>46</v>
      </c>
      <c r="AG367" s="50">
        <v>46</v>
      </c>
      <c r="AI367" t="s">
        <v>679</v>
      </c>
      <c r="AK367">
        <v>5.44</v>
      </c>
      <c r="AL367">
        <v>165</v>
      </c>
      <c r="AN367">
        <v>46</v>
      </c>
      <c r="AS367" s="50">
        <v>46</v>
      </c>
    </row>
    <row r="368" spans="1:46" ht="15">
      <c r="A368" s="379">
        <v>5.44</v>
      </c>
      <c r="B368" s="380">
        <v>165</v>
      </c>
      <c r="C368" s="50">
        <v>45</v>
      </c>
      <c r="D368" s="51">
        <v>10.15</v>
      </c>
      <c r="E368" s="51">
        <v>9.9</v>
      </c>
      <c r="F368" s="53">
        <v>1.5746527777777779E-3</v>
      </c>
      <c r="G368" s="51">
        <v>1.1599999999999999</v>
      </c>
      <c r="H368" s="51">
        <v>3.73</v>
      </c>
      <c r="I368" s="51">
        <v>29.5</v>
      </c>
      <c r="J368" s="50">
        <v>45</v>
      </c>
      <c r="L368"/>
      <c r="O368" s="57">
        <v>1.5746527777777779E-3</v>
      </c>
      <c r="P368" s="57">
        <f t="shared" si="9"/>
        <v>1.5684027777777779E-3</v>
      </c>
      <c r="Q368" s="50">
        <v>45</v>
      </c>
      <c r="T368" s="57"/>
      <c r="V368" s="51">
        <v>3.73</v>
      </c>
      <c r="AF368">
        <v>45</v>
      </c>
      <c r="AG368" s="50">
        <v>45</v>
      </c>
      <c r="AH368" t="s">
        <v>680</v>
      </c>
      <c r="AI368" t="s">
        <v>681</v>
      </c>
      <c r="AJ368" t="s">
        <v>682</v>
      </c>
      <c r="AK368">
        <v>5.45</v>
      </c>
      <c r="AL368">
        <v>166</v>
      </c>
      <c r="AM368" t="s">
        <v>683</v>
      </c>
      <c r="AN368">
        <v>45</v>
      </c>
      <c r="AS368" s="50">
        <v>45</v>
      </c>
      <c r="AT368" t="s">
        <v>680</v>
      </c>
    </row>
    <row r="369" spans="1:46" ht="15">
      <c r="A369" s="381">
        <v>5.45</v>
      </c>
      <c r="B369" s="382">
        <v>166</v>
      </c>
      <c r="C369" s="50">
        <v>44</v>
      </c>
      <c r="D369" s="51">
        <v>10.19</v>
      </c>
      <c r="E369" s="52"/>
      <c r="F369" s="53">
        <v>1.5810185185185187E-3</v>
      </c>
      <c r="G369" s="51"/>
      <c r="H369" s="51">
        <v>3.7</v>
      </c>
      <c r="I369" s="51">
        <v>29</v>
      </c>
      <c r="J369" s="50">
        <v>44</v>
      </c>
      <c r="L369"/>
      <c r="O369" s="57">
        <v>1.5810185185185187E-3</v>
      </c>
      <c r="P369" s="57">
        <f t="shared" si="9"/>
        <v>1.5747685185185187E-3</v>
      </c>
      <c r="Q369" s="50">
        <v>44</v>
      </c>
      <c r="T369" s="57"/>
      <c r="V369" s="51">
        <v>3.7</v>
      </c>
      <c r="AF369">
        <v>44</v>
      </c>
      <c r="AG369" s="50">
        <v>44</v>
      </c>
      <c r="AI369" t="s">
        <v>684</v>
      </c>
      <c r="AK369">
        <v>5.46</v>
      </c>
      <c r="AL369">
        <v>167</v>
      </c>
      <c r="AM369" t="s">
        <v>685</v>
      </c>
      <c r="AN369">
        <v>44</v>
      </c>
      <c r="AS369" s="50">
        <v>44</v>
      </c>
    </row>
    <row r="370" spans="1:46" ht="15">
      <c r="A370" s="379">
        <v>5.46</v>
      </c>
      <c r="B370" s="380">
        <v>167</v>
      </c>
      <c r="C370" s="50">
        <v>43</v>
      </c>
      <c r="D370" s="51">
        <v>10.23</v>
      </c>
      <c r="E370" s="51">
        <v>10</v>
      </c>
      <c r="F370" s="53">
        <v>1.5873842592592591E-3</v>
      </c>
      <c r="G370" s="51">
        <v>1.1499999999999999</v>
      </c>
      <c r="H370" s="51">
        <v>3.67</v>
      </c>
      <c r="I370" s="51">
        <v>28.5</v>
      </c>
      <c r="J370" s="50">
        <v>43</v>
      </c>
      <c r="L370"/>
      <c r="O370" s="57">
        <v>1.5873842592592591E-3</v>
      </c>
      <c r="P370" s="57">
        <f t="shared" si="9"/>
        <v>1.5811342592592596E-3</v>
      </c>
      <c r="Q370" s="50">
        <v>43</v>
      </c>
      <c r="T370" s="57"/>
      <c r="V370" s="51">
        <v>3.67</v>
      </c>
      <c r="AF370">
        <v>43</v>
      </c>
      <c r="AG370" s="50">
        <v>43</v>
      </c>
      <c r="AH370" t="s">
        <v>686</v>
      </c>
      <c r="AI370" t="s">
        <v>687</v>
      </c>
      <c r="AJ370" t="s">
        <v>688</v>
      </c>
      <c r="AK370">
        <v>5.47</v>
      </c>
      <c r="AL370">
        <v>168</v>
      </c>
      <c r="AM370" t="s">
        <v>689</v>
      </c>
      <c r="AN370">
        <v>43</v>
      </c>
      <c r="AS370" s="50">
        <v>43</v>
      </c>
      <c r="AT370" t="s">
        <v>686</v>
      </c>
    </row>
    <row r="371" spans="1:46" ht="15">
      <c r="A371" s="381">
        <v>5.47</v>
      </c>
      <c r="B371" s="382">
        <v>168</v>
      </c>
      <c r="C371" s="50">
        <v>42</v>
      </c>
      <c r="D371" s="51">
        <v>10.27</v>
      </c>
      <c r="E371" s="51"/>
      <c r="F371" s="53">
        <v>1.5937499999999999E-3</v>
      </c>
      <c r="G371" s="51"/>
      <c r="H371" s="51">
        <v>3.64</v>
      </c>
      <c r="I371" s="51"/>
      <c r="J371" s="50">
        <v>42</v>
      </c>
      <c r="L371"/>
      <c r="O371" s="57">
        <v>1.5937499999999999E-3</v>
      </c>
      <c r="P371" s="57">
        <f t="shared" si="9"/>
        <v>1.5874999999999999E-3</v>
      </c>
      <c r="Q371" s="50">
        <v>42</v>
      </c>
      <c r="T371" s="57"/>
      <c r="V371" s="51">
        <v>3.64</v>
      </c>
      <c r="AF371">
        <v>42</v>
      </c>
      <c r="AG371" s="50">
        <v>42</v>
      </c>
      <c r="AI371" t="s">
        <v>690</v>
      </c>
      <c r="AK371">
        <v>5.48</v>
      </c>
      <c r="AL371">
        <v>169</v>
      </c>
      <c r="AN371">
        <v>42</v>
      </c>
      <c r="AS371" s="50">
        <v>42</v>
      </c>
    </row>
    <row r="372" spans="1:46" ht="15">
      <c r="A372" s="379">
        <v>5.48</v>
      </c>
      <c r="B372" s="380">
        <v>169</v>
      </c>
      <c r="C372" s="50">
        <v>41</v>
      </c>
      <c r="D372" s="51">
        <v>10.31</v>
      </c>
      <c r="E372" s="52"/>
      <c r="F372" s="53">
        <v>1.6001157407407407E-3</v>
      </c>
      <c r="G372" s="51">
        <v>1.1399999999999999</v>
      </c>
      <c r="H372" s="51">
        <v>3.61</v>
      </c>
      <c r="I372" s="51">
        <v>28</v>
      </c>
      <c r="J372" s="50">
        <v>41</v>
      </c>
      <c r="L372"/>
      <c r="O372" s="57">
        <v>1.6001157407407407E-3</v>
      </c>
      <c r="P372" s="57">
        <f t="shared" si="9"/>
        <v>1.5938657407407407E-3</v>
      </c>
      <c r="Q372" s="50">
        <v>41</v>
      </c>
      <c r="T372" s="57"/>
      <c r="V372" s="51">
        <v>3.61</v>
      </c>
      <c r="AF372">
        <v>41</v>
      </c>
      <c r="AG372" s="50">
        <v>41</v>
      </c>
      <c r="AI372" t="s">
        <v>691</v>
      </c>
      <c r="AJ372" t="s">
        <v>692</v>
      </c>
      <c r="AK372">
        <v>5.49</v>
      </c>
      <c r="AL372">
        <v>170</v>
      </c>
      <c r="AM372" t="s">
        <v>693</v>
      </c>
      <c r="AN372">
        <v>41</v>
      </c>
      <c r="AS372" s="50">
        <v>41</v>
      </c>
    </row>
    <row r="373" spans="1:46" ht="15">
      <c r="A373" s="381">
        <v>5.49</v>
      </c>
      <c r="B373" s="382">
        <v>170</v>
      </c>
      <c r="C373" s="50">
        <v>40</v>
      </c>
      <c r="D373" s="51">
        <v>10.35</v>
      </c>
      <c r="E373" s="51">
        <v>10.1</v>
      </c>
      <c r="F373" s="53">
        <v>1.6064814814814815E-3</v>
      </c>
      <c r="G373" s="51"/>
      <c r="H373" s="51">
        <v>3.58</v>
      </c>
      <c r="I373" s="51">
        <v>27.5</v>
      </c>
      <c r="J373" s="50">
        <v>40</v>
      </c>
      <c r="L373"/>
      <c r="O373" s="57">
        <v>1.6064814814814815E-3</v>
      </c>
      <c r="P373" s="57">
        <f t="shared" si="9"/>
        <v>1.6002314814814816E-3</v>
      </c>
      <c r="Q373" s="50">
        <v>40</v>
      </c>
      <c r="T373" s="57"/>
      <c r="V373" s="51">
        <v>3.58</v>
      </c>
      <c r="AF373">
        <v>40</v>
      </c>
      <c r="AG373" s="50">
        <v>40</v>
      </c>
      <c r="AH373" t="s">
        <v>694</v>
      </c>
      <c r="AI373" t="s">
        <v>695</v>
      </c>
      <c r="AK373">
        <v>5.51</v>
      </c>
      <c r="AL373">
        <v>171</v>
      </c>
      <c r="AM373" t="s">
        <v>696</v>
      </c>
      <c r="AN373">
        <v>40</v>
      </c>
      <c r="AS373" s="50">
        <v>40</v>
      </c>
      <c r="AT373" t="s">
        <v>694</v>
      </c>
    </row>
    <row r="374" spans="1:46" ht="15">
      <c r="A374" s="379">
        <v>5.51</v>
      </c>
      <c r="B374" s="380">
        <v>171</v>
      </c>
      <c r="C374" s="50">
        <v>39</v>
      </c>
      <c r="D374" s="51">
        <v>10.39</v>
      </c>
      <c r="E374" s="51"/>
      <c r="F374" s="53">
        <v>1.6128472222222221E-3</v>
      </c>
      <c r="G374" s="51">
        <v>1.1299999999999999</v>
      </c>
      <c r="H374" s="51">
        <v>3.55</v>
      </c>
      <c r="I374" s="51">
        <v>27</v>
      </c>
      <c r="J374" s="50">
        <v>39</v>
      </c>
      <c r="L374"/>
      <c r="O374" s="57">
        <v>1.6128472222222221E-3</v>
      </c>
      <c r="P374" s="57">
        <f t="shared" si="9"/>
        <v>1.6065972222222224E-3</v>
      </c>
      <c r="Q374" s="50">
        <v>39</v>
      </c>
      <c r="T374" s="57"/>
      <c r="V374" s="51">
        <v>3.55</v>
      </c>
      <c r="AF374">
        <v>39</v>
      </c>
      <c r="AG374" s="50">
        <v>39</v>
      </c>
      <c r="AI374" t="s">
        <v>697</v>
      </c>
      <c r="AJ374" t="s">
        <v>698</v>
      </c>
      <c r="AK374">
        <v>5.52</v>
      </c>
      <c r="AL374">
        <v>172</v>
      </c>
      <c r="AM374" t="s">
        <v>699</v>
      </c>
      <c r="AN374">
        <v>39</v>
      </c>
      <c r="AS374" s="50">
        <v>39</v>
      </c>
    </row>
    <row r="375" spans="1:46" ht="15">
      <c r="A375" s="381">
        <v>5.52</v>
      </c>
      <c r="B375" s="382">
        <v>172</v>
      </c>
      <c r="C375" s="50">
        <v>38</v>
      </c>
      <c r="D375" s="51">
        <v>10.43</v>
      </c>
      <c r="E375" s="51">
        <v>10.199999999999999</v>
      </c>
      <c r="F375" s="53">
        <v>1.6192129629629629E-3</v>
      </c>
      <c r="G375" s="51"/>
      <c r="H375" s="51">
        <v>3.52</v>
      </c>
      <c r="I375" s="51"/>
      <c r="J375" s="50">
        <v>38</v>
      </c>
      <c r="L375"/>
      <c r="O375" s="57">
        <v>1.6192129629629629E-3</v>
      </c>
      <c r="P375" s="57">
        <f t="shared" si="9"/>
        <v>1.612962962962963E-3</v>
      </c>
      <c r="Q375" s="50">
        <v>38</v>
      </c>
      <c r="T375" s="57"/>
      <c r="V375" s="51">
        <v>3.52</v>
      </c>
      <c r="AF375">
        <v>38</v>
      </c>
      <c r="AG375" s="50">
        <v>38</v>
      </c>
      <c r="AH375" t="s">
        <v>700</v>
      </c>
      <c r="AI375" t="s">
        <v>701</v>
      </c>
      <c r="AK375">
        <v>5.54</v>
      </c>
      <c r="AL375">
        <v>173</v>
      </c>
      <c r="AN375">
        <v>38</v>
      </c>
      <c r="AS375" s="50">
        <v>38</v>
      </c>
      <c r="AT375" t="s">
        <v>700</v>
      </c>
    </row>
    <row r="376" spans="1:46" ht="15">
      <c r="A376" s="379">
        <v>5.54</v>
      </c>
      <c r="B376" s="380">
        <v>173</v>
      </c>
      <c r="C376" s="50">
        <v>37</v>
      </c>
      <c r="D376" s="51">
        <v>10.47</v>
      </c>
      <c r="E376" s="51"/>
      <c r="F376" s="53">
        <v>1.6255787037037037E-3</v>
      </c>
      <c r="G376" s="51">
        <v>1.1200000000000001</v>
      </c>
      <c r="H376" s="51">
        <v>3.49</v>
      </c>
      <c r="I376" s="51">
        <v>26.5</v>
      </c>
      <c r="J376" s="50">
        <v>37</v>
      </c>
      <c r="L376"/>
      <c r="O376" s="57">
        <v>1.6255787037037037E-3</v>
      </c>
      <c r="P376" s="57">
        <f t="shared" si="9"/>
        <v>1.6193287037037038E-3</v>
      </c>
      <c r="Q376" s="50">
        <v>37</v>
      </c>
      <c r="T376" s="57"/>
      <c r="V376" s="51">
        <v>3.49</v>
      </c>
      <c r="AF376">
        <v>37</v>
      </c>
      <c r="AG376" s="50">
        <v>37</v>
      </c>
      <c r="AI376" t="s">
        <v>702</v>
      </c>
      <c r="AJ376" t="s">
        <v>703</v>
      </c>
      <c r="AK376">
        <v>5.55</v>
      </c>
      <c r="AL376">
        <v>174</v>
      </c>
      <c r="AM376" t="s">
        <v>704</v>
      </c>
      <c r="AN376">
        <v>37</v>
      </c>
      <c r="AS376" s="50">
        <v>37</v>
      </c>
    </row>
    <row r="377" spans="1:46" ht="15">
      <c r="A377" s="381">
        <v>5.55</v>
      </c>
      <c r="B377" s="382">
        <v>174</v>
      </c>
      <c r="C377" s="50">
        <v>36</v>
      </c>
      <c r="D377" s="51">
        <v>10.51</v>
      </c>
      <c r="E377" s="51"/>
      <c r="F377" s="53">
        <v>1.6319444444444445E-3</v>
      </c>
      <c r="G377" s="51"/>
      <c r="H377" s="51">
        <v>3.46</v>
      </c>
      <c r="I377" s="51">
        <v>26</v>
      </c>
      <c r="J377" s="50">
        <v>36</v>
      </c>
      <c r="L377"/>
      <c r="O377" s="57">
        <v>1.6319444444444445E-3</v>
      </c>
      <c r="P377" s="57">
        <f t="shared" si="9"/>
        <v>1.6256944444444446E-3</v>
      </c>
      <c r="Q377" s="50">
        <v>36</v>
      </c>
      <c r="T377" s="57"/>
      <c r="V377" s="51">
        <v>3.46</v>
      </c>
      <c r="AF377">
        <v>36</v>
      </c>
      <c r="AG377" s="50">
        <v>36</v>
      </c>
      <c r="AI377" t="s">
        <v>705</v>
      </c>
      <c r="AK377">
        <v>5.57</v>
      </c>
      <c r="AL377">
        <v>175</v>
      </c>
      <c r="AM377" t="s">
        <v>706</v>
      </c>
      <c r="AN377">
        <v>36</v>
      </c>
      <c r="AS377" s="50">
        <v>36</v>
      </c>
    </row>
    <row r="378" spans="1:46" ht="15">
      <c r="A378" s="379">
        <v>5.57</v>
      </c>
      <c r="B378" s="380">
        <v>175</v>
      </c>
      <c r="C378" s="50">
        <v>35</v>
      </c>
      <c r="D378" s="51">
        <v>10.55</v>
      </c>
      <c r="E378" s="51">
        <v>10.3</v>
      </c>
      <c r="F378" s="53">
        <v>1.6383101851851854E-3</v>
      </c>
      <c r="G378" s="51">
        <v>1.1100000000000001</v>
      </c>
      <c r="H378" s="51">
        <v>3.43</v>
      </c>
      <c r="I378" s="51">
        <v>25.5</v>
      </c>
      <c r="J378" s="50">
        <v>35</v>
      </c>
      <c r="L378"/>
      <c r="O378" s="57">
        <v>1.6383101851851854E-3</v>
      </c>
      <c r="P378" s="57">
        <f t="shared" si="9"/>
        <v>1.6320601851851854E-3</v>
      </c>
      <c r="Q378" s="50">
        <v>35</v>
      </c>
      <c r="T378" s="57"/>
      <c r="V378" s="51">
        <v>3.43</v>
      </c>
      <c r="AF378">
        <v>35</v>
      </c>
      <c r="AG378" s="50">
        <v>35</v>
      </c>
      <c r="AH378" t="s">
        <v>707</v>
      </c>
      <c r="AI378" t="s">
        <v>708</v>
      </c>
      <c r="AJ378" t="s">
        <v>709</v>
      </c>
      <c r="AK378">
        <v>5.58</v>
      </c>
      <c r="AL378">
        <v>176</v>
      </c>
      <c r="AM378" t="s">
        <v>710</v>
      </c>
      <c r="AN378">
        <v>35</v>
      </c>
      <c r="AS378" s="50">
        <v>35</v>
      </c>
      <c r="AT378" t="s">
        <v>707</v>
      </c>
    </row>
    <row r="379" spans="1:46" ht="15">
      <c r="A379" s="381">
        <v>5.58</v>
      </c>
      <c r="B379" s="382">
        <v>176</v>
      </c>
      <c r="C379" s="50">
        <v>34</v>
      </c>
      <c r="D379" s="51">
        <v>10.59</v>
      </c>
      <c r="E379" s="51"/>
      <c r="F379" s="53">
        <v>1.6446759259259259E-3</v>
      </c>
      <c r="G379" s="51"/>
      <c r="H379" s="51">
        <v>3.4</v>
      </c>
      <c r="I379" s="51">
        <v>25</v>
      </c>
      <c r="J379" s="50">
        <v>34</v>
      </c>
      <c r="L379"/>
      <c r="O379" s="57">
        <v>1.6446759259259259E-3</v>
      </c>
      <c r="P379" s="57">
        <f t="shared" si="9"/>
        <v>1.6384259259259262E-3</v>
      </c>
      <c r="Q379" s="50">
        <v>34</v>
      </c>
      <c r="T379" s="57"/>
      <c r="V379" s="51">
        <v>3.4</v>
      </c>
      <c r="AF379">
        <v>34</v>
      </c>
      <c r="AG379" s="50">
        <v>34</v>
      </c>
      <c r="AI379" t="s">
        <v>711</v>
      </c>
      <c r="AK379">
        <v>5.6</v>
      </c>
      <c r="AL379">
        <v>177</v>
      </c>
      <c r="AM379" t="s">
        <v>712</v>
      </c>
      <c r="AN379">
        <v>34</v>
      </c>
      <c r="AS379" s="50">
        <v>34</v>
      </c>
    </row>
    <row r="380" spans="1:46" ht="15">
      <c r="A380" s="379">
        <v>5.6</v>
      </c>
      <c r="B380" s="380">
        <v>177</v>
      </c>
      <c r="C380" s="50">
        <v>33</v>
      </c>
      <c r="D380" s="51">
        <v>10.63</v>
      </c>
      <c r="E380" s="51">
        <v>10.4</v>
      </c>
      <c r="F380" s="53">
        <v>1.6510416666666668E-3</v>
      </c>
      <c r="G380" s="51">
        <v>1.1000000000000001</v>
      </c>
      <c r="H380" s="51">
        <v>3.37</v>
      </c>
      <c r="I380" s="51">
        <v>24.5</v>
      </c>
      <c r="J380" s="50">
        <v>33</v>
      </c>
      <c r="L380"/>
      <c r="O380" s="57">
        <v>1.6510416666666668E-3</v>
      </c>
      <c r="P380" s="57">
        <f t="shared" si="9"/>
        <v>1.6447916666666668E-3</v>
      </c>
      <c r="Q380" s="50">
        <v>33</v>
      </c>
      <c r="T380" s="57"/>
      <c r="V380" s="51">
        <v>3.37</v>
      </c>
      <c r="AF380">
        <v>33</v>
      </c>
      <c r="AG380" s="50">
        <v>33</v>
      </c>
      <c r="AH380" t="s">
        <v>713</v>
      </c>
      <c r="AI380" t="s">
        <v>714</v>
      </c>
      <c r="AJ380" t="s">
        <v>715</v>
      </c>
      <c r="AK380">
        <v>5.61</v>
      </c>
      <c r="AL380">
        <v>178</v>
      </c>
      <c r="AM380" t="s">
        <v>716</v>
      </c>
      <c r="AN380">
        <v>33</v>
      </c>
      <c r="AS380" s="50">
        <v>33</v>
      </c>
      <c r="AT380" t="s">
        <v>713</v>
      </c>
    </row>
    <row r="381" spans="1:46" ht="15">
      <c r="A381" s="381">
        <v>5.61</v>
      </c>
      <c r="B381" s="382">
        <v>178</v>
      </c>
      <c r="C381" s="50">
        <v>32</v>
      </c>
      <c r="D381" s="51">
        <v>10.67</v>
      </c>
      <c r="E381" s="51"/>
      <c r="F381" s="53">
        <v>1.6574074074074076E-3</v>
      </c>
      <c r="G381" s="51"/>
      <c r="H381" s="51">
        <v>3.34</v>
      </c>
      <c r="I381" s="51">
        <v>24</v>
      </c>
      <c r="J381" s="50">
        <v>32</v>
      </c>
      <c r="L381"/>
      <c r="O381" s="57">
        <v>1.6574074074074076E-3</v>
      </c>
      <c r="P381" s="57">
        <f t="shared" si="9"/>
        <v>1.6511574074074076E-3</v>
      </c>
      <c r="Q381" s="50">
        <v>32</v>
      </c>
      <c r="T381" s="57"/>
      <c r="V381" s="51">
        <v>3.34</v>
      </c>
      <c r="AF381">
        <v>32</v>
      </c>
      <c r="AG381" s="50">
        <v>32</v>
      </c>
      <c r="AI381" t="s">
        <v>717</v>
      </c>
      <c r="AK381">
        <v>5.63</v>
      </c>
      <c r="AL381">
        <v>179</v>
      </c>
      <c r="AM381" t="s">
        <v>718</v>
      </c>
      <c r="AN381">
        <v>32</v>
      </c>
      <c r="AS381" s="50">
        <v>32</v>
      </c>
    </row>
    <row r="382" spans="1:46" ht="15">
      <c r="A382" s="379">
        <v>5.63</v>
      </c>
      <c r="B382" s="380">
        <v>179</v>
      </c>
      <c r="C382" s="50">
        <v>31</v>
      </c>
      <c r="D382" s="51">
        <v>10.71</v>
      </c>
      <c r="E382" s="51"/>
      <c r="F382" s="53">
        <v>1.6637731481481484E-3</v>
      </c>
      <c r="G382" s="51">
        <v>1.0900000000000001</v>
      </c>
      <c r="H382" s="51">
        <v>3.31</v>
      </c>
      <c r="I382" s="51">
        <v>23.5</v>
      </c>
      <c r="J382" s="50">
        <v>31</v>
      </c>
      <c r="L382"/>
      <c r="O382" s="57">
        <v>1.6637731481481484E-3</v>
      </c>
      <c r="P382" s="57">
        <f t="shared" si="9"/>
        <v>1.6575231481481484E-3</v>
      </c>
      <c r="Q382" s="50">
        <v>31</v>
      </c>
      <c r="T382" s="57"/>
      <c r="V382" s="51">
        <v>3.31</v>
      </c>
      <c r="AF382">
        <v>31</v>
      </c>
      <c r="AG382" s="50">
        <v>31</v>
      </c>
      <c r="AI382" t="s">
        <v>719</v>
      </c>
      <c r="AJ382" t="s">
        <v>720</v>
      </c>
      <c r="AK382">
        <v>5.64</v>
      </c>
      <c r="AL382">
        <v>180</v>
      </c>
      <c r="AM382" t="s">
        <v>721</v>
      </c>
      <c r="AN382">
        <v>31</v>
      </c>
      <c r="AS382" s="50">
        <v>31</v>
      </c>
    </row>
    <row r="383" spans="1:46" ht="15">
      <c r="A383" s="381">
        <v>5.64</v>
      </c>
      <c r="B383" s="382">
        <v>180</v>
      </c>
      <c r="C383" s="50">
        <v>30</v>
      </c>
      <c r="D383" s="51">
        <v>10.75</v>
      </c>
      <c r="E383" s="51">
        <v>10.5</v>
      </c>
      <c r="F383" s="53">
        <v>1.6701388888888892E-3</v>
      </c>
      <c r="G383" s="51"/>
      <c r="H383" s="51">
        <v>3.28</v>
      </c>
      <c r="I383" s="51">
        <v>23</v>
      </c>
      <c r="J383" s="50">
        <v>30</v>
      </c>
      <c r="L383"/>
      <c r="O383" s="57">
        <v>1.6701388888888892E-3</v>
      </c>
      <c r="P383" s="57">
        <f t="shared" si="9"/>
        <v>1.6638888888888892E-3</v>
      </c>
      <c r="Q383" s="50">
        <v>30</v>
      </c>
      <c r="T383" s="57"/>
      <c r="V383" s="51">
        <v>3.28</v>
      </c>
      <c r="AF383">
        <v>30</v>
      </c>
      <c r="AG383" s="50">
        <v>30</v>
      </c>
      <c r="AH383" t="s">
        <v>722</v>
      </c>
      <c r="AI383" t="s">
        <v>723</v>
      </c>
      <c r="AK383">
        <v>5.65</v>
      </c>
      <c r="AL383">
        <v>181</v>
      </c>
      <c r="AM383" t="s">
        <v>724</v>
      </c>
      <c r="AN383">
        <v>30</v>
      </c>
      <c r="AS383" s="50">
        <v>30</v>
      </c>
      <c r="AT383" t="s">
        <v>722</v>
      </c>
    </row>
    <row r="384" spans="1:46" ht="15">
      <c r="A384" s="379">
        <v>5.65</v>
      </c>
      <c r="B384" s="380">
        <v>181</v>
      </c>
      <c r="C384" s="50">
        <v>29</v>
      </c>
      <c r="D384" s="51">
        <v>10.79</v>
      </c>
      <c r="E384" s="51"/>
      <c r="F384" s="53">
        <v>1.6765046296296296E-3</v>
      </c>
      <c r="G384" s="51">
        <v>1.08</v>
      </c>
      <c r="H384" s="51">
        <v>3.25</v>
      </c>
      <c r="I384" s="51">
        <v>22.5</v>
      </c>
      <c r="J384" s="50">
        <v>29</v>
      </c>
      <c r="L384"/>
      <c r="O384" s="57">
        <v>1.6765046296296296E-3</v>
      </c>
      <c r="P384" s="57">
        <f t="shared" si="9"/>
        <v>1.67025462962963E-3</v>
      </c>
      <c r="Q384" s="50">
        <v>29</v>
      </c>
      <c r="T384" s="57"/>
      <c r="V384" s="51">
        <v>3.25</v>
      </c>
      <c r="AF384">
        <v>29</v>
      </c>
      <c r="AG384" s="50">
        <v>29</v>
      </c>
      <c r="AI384" t="s">
        <v>725</v>
      </c>
      <c r="AJ384" t="s">
        <v>726</v>
      </c>
      <c r="AK384">
        <v>5.67</v>
      </c>
      <c r="AL384">
        <v>182</v>
      </c>
      <c r="AM384" t="s">
        <v>727</v>
      </c>
      <c r="AN384">
        <v>29</v>
      </c>
      <c r="AS384" s="50">
        <v>29</v>
      </c>
    </row>
    <row r="385" spans="1:46" ht="15">
      <c r="A385" s="381">
        <v>5.67</v>
      </c>
      <c r="B385" s="382">
        <v>182</v>
      </c>
      <c r="C385" s="50">
        <v>28</v>
      </c>
      <c r="D385" s="51">
        <v>10.83</v>
      </c>
      <c r="E385" s="51">
        <v>10.6</v>
      </c>
      <c r="F385" s="53">
        <v>1.6828703703703704E-3</v>
      </c>
      <c r="G385" s="51">
        <v>1.07</v>
      </c>
      <c r="H385" s="51">
        <v>3.22</v>
      </c>
      <c r="I385" s="51">
        <v>22</v>
      </c>
      <c r="J385" s="50">
        <v>28</v>
      </c>
      <c r="L385"/>
      <c r="O385" s="57">
        <v>1.6828703703703704E-3</v>
      </c>
      <c r="P385" s="57">
        <f t="shared" si="9"/>
        <v>1.6766203703703704E-3</v>
      </c>
      <c r="Q385" s="50">
        <v>28</v>
      </c>
      <c r="T385" s="57"/>
      <c r="V385" s="51">
        <v>3.22</v>
      </c>
      <c r="AF385">
        <v>28</v>
      </c>
      <c r="AG385" s="50">
        <v>28</v>
      </c>
      <c r="AH385" t="s">
        <v>728</v>
      </c>
      <c r="AI385" t="s">
        <v>729</v>
      </c>
      <c r="AJ385" t="s">
        <v>730</v>
      </c>
      <c r="AK385">
        <v>5.68</v>
      </c>
      <c r="AL385">
        <v>183</v>
      </c>
      <c r="AM385" t="s">
        <v>731</v>
      </c>
      <c r="AN385">
        <v>28</v>
      </c>
      <c r="AS385" s="50">
        <v>28</v>
      </c>
      <c r="AT385" t="s">
        <v>728</v>
      </c>
    </row>
    <row r="386" spans="1:46" ht="15">
      <c r="A386" s="379">
        <v>5.68</v>
      </c>
      <c r="B386" s="380">
        <v>183</v>
      </c>
      <c r="C386" s="50">
        <v>27</v>
      </c>
      <c r="D386" s="51">
        <v>10.87</v>
      </c>
      <c r="E386" s="51"/>
      <c r="F386" s="53">
        <v>1.6892361111111112E-3</v>
      </c>
      <c r="G386" s="51"/>
      <c r="H386" s="51">
        <v>3.19</v>
      </c>
      <c r="I386" s="51">
        <v>21.5</v>
      </c>
      <c r="J386" s="50">
        <v>27</v>
      </c>
      <c r="L386"/>
      <c r="O386" s="57">
        <v>1.6892361111111112E-3</v>
      </c>
      <c r="P386" s="57">
        <f t="shared" si="9"/>
        <v>1.6829861111111112E-3</v>
      </c>
      <c r="Q386" s="50">
        <v>27</v>
      </c>
      <c r="T386" s="57"/>
      <c r="V386" s="51">
        <v>3.19</v>
      </c>
      <c r="AF386">
        <v>27</v>
      </c>
      <c r="AG386" s="50">
        <v>27</v>
      </c>
      <c r="AI386" t="s">
        <v>732</v>
      </c>
      <c r="AK386">
        <v>5.7</v>
      </c>
      <c r="AL386">
        <v>184</v>
      </c>
      <c r="AM386" t="s">
        <v>733</v>
      </c>
      <c r="AN386">
        <v>27</v>
      </c>
      <c r="AS386" s="50">
        <v>27</v>
      </c>
    </row>
    <row r="387" spans="1:46" ht="15">
      <c r="A387" s="381">
        <v>5.7</v>
      </c>
      <c r="B387" s="382">
        <v>184</v>
      </c>
      <c r="C387" s="50">
        <v>26</v>
      </c>
      <c r="D387" s="51">
        <v>10.91</v>
      </c>
      <c r="E387" s="51"/>
      <c r="F387" s="53">
        <v>1.6956018518518518E-3</v>
      </c>
      <c r="G387" s="51">
        <v>1.06</v>
      </c>
      <c r="H387" s="51">
        <v>3.16</v>
      </c>
      <c r="I387" s="51">
        <v>21</v>
      </c>
      <c r="J387" s="50">
        <v>26</v>
      </c>
      <c r="L387"/>
      <c r="O387" s="57">
        <v>1.6956018518518518E-3</v>
      </c>
      <c r="P387" s="57">
        <f t="shared" si="9"/>
        <v>1.689351851851852E-3</v>
      </c>
      <c r="Q387" s="50">
        <v>26</v>
      </c>
      <c r="T387" s="57"/>
      <c r="V387" s="51">
        <v>3.16</v>
      </c>
      <c r="AF387">
        <v>26</v>
      </c>
      <c r="AG387" s="50">
        <v>26</v>
      </c>
      <c r="AI387" t="s">
        <v>734</v>
      </c>
      <c r="AJ387" t="s">
        <v>735</v>
      </c>
      <c r="AK387">
        <v>5.71</v>
      </c>
      <c r="AL387">
        <v>185</v>
      </c>
      <c r="AM387" t="s">
        <v>736</v>
      </c>
      <c r="AN387">
        <v>26</v>
      </c>
      <c r="AS387" s="50">
        <v>26</v>
      </c>
    </row>
    <row r="388" spans="1:46" ht="15">
      <c r="A388" s="379">
        <v>5.71</v>
      </c>
      <c r="B388" s="380">
        <v>185</v>
      </c>
      <c r="C388" s="50">
        <v>25</v>
      </c>
      <c r="D388" s="51">
        <v>10.95</v>
      </c>
      <c r="E388" s="51">
        <v>10.7</v>
      </c>
      <c r="F388" s="53">
        <v>1.7025462962962964E-3</v>
      </c>
      <c r="G388" s="51">
        <v>1.05</v>
      </c>
      <c r="H388" s="51">
        <v>3.13</v>
      </c>
      <c r="I388" s="51">
        <v>20.5</v>
      </c>
      <c r="J388" s="50">
        <v>25</v>
      </c>
      <c r="L388"/>
      <c r="O388" s="57">
        <v>1.7025462962962964E-3</v>
      </c>
      <c r="P388" s="57">
        <f t="shared" si="9"/>
        <v>1.6957175925925926E-3</v>
      </c>
      <c r="Q388" s="50">
        <v>25</v>
      </c>
      <c r="T388" s="57"/>
      <c r="V388" s="51">
        <v>3.13</v>
      </c>
      <c r="AF388">
        <v>25</v>
      </c>
      <c r="AG388" s="50">
        <v>25</v>
      </c>
      <c r="AH388" t="s">
        <v>737</v>
      </c>
      <c r="AI388" t="s">
        <v>738</v>
      </c>
      <c r="AJ388" t="s">
        <v>739</v>
      </c>
      <c r="AK388">
        <v>5.73</v>
      </c>
      <c r="AL388">
        <v>186</v>
      </c>
      <c r="AM388" t="s">
        <v>740</v>
      </c>
      <c r="AN388">
        <v>25</v>
      </c>
      <c r="AS388" s="50">
        <v>25</v>
      </c>
      <c r="AT388" t="s">
        <v>737</v>
      </c>
    </row>
    <row r="389" spans="1:46" ht="15">
      <c r="A389" s="381">
        <v>5.73</v>
      </c>
      <c r="B389" s="382">
        <v>186</v>
      </c>
      <c r="C389" s="50">
        <v>24</v>
      </c>
      <c r="D389" s="51">
        <v>10.99</v>
      </c>
      <c r="E389" s="51"/>
      <c r="F389" s="53">
        <v>1.7094907407407408E-3</v>
      </c>
      <c r="G389" s="51"/>
      <c r="H389" s="51">
        <v>3.1</v>
      </c>
      <c r="I389" s="51">
        <v>20</v>
      </c>
      <c r="J389" s="50">
        <v>24</v>
      </c>
      <c r="L389"/>
      <c r="O389" s="57">
        <v>1.7094907407407408E-3</v>
      </c>
      <c r="P389" s="57">
        <f t="shared" si="9"/>
        <v>1.7026620370370373E-3</v>
      </c>
      <c r="Q389" s="50">
        <v>24</v>
      </c>
      <c r="T389" s="57"/>
      <c r="V389" s="51">
        <v>3.1</v>
      </c>
      <c r="AF389">
        <v>24</v>
      </c>
      <c r="AG389" s="50">
        <v>24</v>
      </c>
      <c r="AI389" t="s">
        <v>741</v>
      </c>
      <c r="AK389">
        <v>5.74</v>
      </c>
      <c r="AL389">
        <v>187</v>
      </c>
      <c r="AM389" t="s">
        <v>742</v>
      </c>
      <c r="AN389">
        <v>24</v>
      </c>
      <c r="AS389" s="50">
        <v>24</v>
      </c>
    </row>
    <row r="390" spans="1:46" ht="15">
      <c r="A390" s="379">
        <v>5.74</v>
      </c>
      <c r="B390" s="380">
        <v>187</v>
      </c>
      <c r="C390" s="50">
        <v>23</v>
      </c>
      <c r="D390" s="51">
        <v>11.04</v>
      </c>
      <c r="E390" s="51">
        <v>10.8</v>
      </c>
      <c r="F390" s="53">
        <v>1.7164351851851852E-3</v>
      </c>
      <c r="G390" s="51">
        <v>1.04</v>
      </c>
      <c r="H390" s="51">
        <v>3.07</v>
      </c>
      <c r="I390" s="51">
        <v>19.5</v>
      </c>
      <c r="J390" s="50">
        <v>23</v>
      </c>
      <c r="L390"/>
      <c r="O390" s="57">
        <v>1.7164351851851852E-3</v>
      </c>
      <c r="P390" s="57">
        <f t="shared" si="9"/>
        <v>1.7096064814814817E-3</v>
      </c>
      <c r="Q390" s="50">
        <v>23</v>
      </c>
      <c r="T390" s="57"/>
      <c r="V390" s="51">
        <v>3.07</v>
      </c>
      <c r="AF390">
        <v>23</v>
      </c>
      <c r="AG390" s="50">
        <v>23</v>
      </c>
      <c r="AH390" t="s">
        <v>743</v>
      </c>
      <c r="AI390" t="s">
        <v>744</v>
      </c>
      <c r="AJ390" t="s">
        <v>745</v>
      </c>
      <c r="AK390">
        <v>5.76</v>
      </c>
      <c r="AL390">
        <v>188</v>
      </c>
      <c r="AM390" t="s">
        <v>746</v>
      </c>
      <c r="AN390">
        <v>23</v>
      </c>
      <c r="AS390" s="50">
        <v>23</v>
      </c>
      <c r="AT390" t="s">
        <v>743</v>
      </c>
    </row>
    <row r="391" spans="1:46" ht="15">
      <c r="A391" s="381">
        <v>5.76</v>
      </c>
      <c r="B391" s="382">
        <v>188</v>
      </c>
      <c r="C391" s="50">
        <v>22</v>
      </c>
      <c r="D391" s="51">
        <v>11.09</v>
      </c>
      <c r="E391" s="51"/>
      <c r="F391" s="53">
        <v>1.7239583333333334E-3</v>
      </c>
      <c r="G391" s="51">
        <v>1.03</v>
      </c>
      <c r="H391" s="51">
        <v>3.04</v>
      </c>
      <c r="I391" s="51">
        <v>19</v>
      </c>
      <c r="J391" s="50">
        <v>22</v>
      </c>
      <c r="L391"/>
      <c r="O391" s="57">
        <v>1.7239583333333334E-3</v>
      </c>
      <c r="P391" s="57">
        <f t="shared" si="9"/>
        <v>1.7165509259259261E-3</v>
      </c>
      <c r="Q391" s="50">
        <v>22</v>
      </c>
      <c r="T391" s="57"/>
      <c r="V391" s="51">
        <v>3.04</v>
      </c>
      <c r="AF391">
        <v>22</v>
      </c>
      <c r="AG391" s="50">
        <v>22</v>
      </c>
      <c r="AI391" t="s">
        <v>747</v>
      </c>
      <c r="AJ391" t="s">
        <v>748</v>
      </c>
      <c r="AK391">
        <v>5.77</v>
      </c>
      <c r="AL391">
        <v>189</v>
      </c>
      <c r="AM391" t="s">
        <v>749</v>
      </c>
      <c r="AN391">
        <v>22</v>
      </c>
      <c r="AS391" s="50">
        <v>22</v>
      </c>
    </row>
    <row r="392" spans="1:46" ht="15">
      <c r="A392" s="379">
        <v>5.77</v>
      </c>
      <c r="B392" s="380">
        <v>189</v>
      </c>
      <c r="C392" s="50">
        <v>21</v>
      </c>
      <c r="D392" s="51">
        <v>11.14</v>
      </c>
      <c r="E392" s="51">
        <v>10.9</v>
      </c>
      <c r="F392" s="53">
        <v>1.7320601851851852E-3</v>
      </c>
      <c r="G392" s="51"/>
      <c r="H392" s="51">
        <v>3.01</v>
      </c>
      <c r="I392" s="51">
        <v>18.5</v>
      </c>
      <c r="J392" s="50">
        <v>21</v>
      </c>
      <c r="L392"/>
      <c r="O392" s="57">
        <v>1.7320601851851852E-3</v>
      </c>
      <c r="P392" s="57">
        <f t="shared" si="9"/>
        <v>1.7240740740740743E-3</v>
      </c>
      <c r="Q392" s="50">
        <v>21</v>
      </c>
      <c r="T392" s="57"/>
      <c r="V392" s="51">
        <v>3.01</v>
      </c>
      <c r="AF392">
        <v>21</v>
      </c>
      <c r="AG392" s="50">
        <v>21</v>
      </c>
      <c r="AH392" t="s">
        <v>750</v>
      </c>
      <c r="AI392" t="s">
        <v>751</v>
      </c>
      <c r="AK392">
        <v>5.78</v>
      </c>
      <c r="AL392">
        <v>190</v>
      </c>
      <c r="AM392" t="s">
        <v>752</v>
      </c>
      <c r="AN392">
        <v>21</v>
      </c>
      <c r="AS392" s="50">
        <v>21</v>
      </c>
      <c r="AT392" t="s">
        <v>750</v>
      </c>
    </row>
    <row r="393" spans="1:46" ht="15">
      <c r="A393" s="381">
        <v>5.78</v>
      </c>
      <c r="B393" s="382">
        <v>190</v>
      </c>
      <c r="C393" s="50">
        <v>20</v>
      </c>
      <c r="D393" s="51">
        <v>11.19</v>
      </c>
      <c r="E393" s="51"/>
      <c r="F393" s="53">
        <v>1.7401620370370372E-3</v>
      </c>
      <c r="G393" s="51">
        <v>1.02</v>
      </c>
      <c r="H393" s="51">
        <v>2.98</v>
      </c>
      <c r="I393" s="51">
        <v>18</v>
      </c>
      <c r="J393" s="50">
        <v>20</v>
      </c>
      <c r="L393"/>
      <c r="O393" s="57">
        <v>1.7401620370370372E-3</v>
      </c>
      <c r="P393" s="57">
        <f t="shared" si="9"/>
        <v>1.7321759259259261E-3</v>
      </c>
      <c r="Q393" s="50">
        <v>20</v>
      </c>
      <c r="T393" s="57"/>
      <c r="V393" s="51">
        <v>2.98</v>
      </c>
      <c r="AF393">
        <v>20</v>
      </c>
      <c r="AG393" s="50">
        <v>20</v>
      </c>
      <c r="AI393" t="s">
        <v>753</v>
      </c>
      <c r="AJ393" t="s">
        <v>754</v>
      </c>
      <c r="AK393">
        <v>5.8</v>
      </c>
      <c r="AL393">
        <v>191</v>
      </c>
      <c r="AM393" t="s">
        <v>755</v>
      </c>
      <c r="AN393">
        <v>20</v>
      </c>
      <c r="AS393" s="50">
        <v>20</v>
      </c>
    </row>
    <row r="394" spans="1:46" ht="15">
      <c r="A394" s="379">
        <v>5.8</v>
      </c>
      <c r="B394" s="380">
        <v>191</v>
      </c>
      <c r="C394" s="50">
        <v>19</v>
      </c>
      <c r="D394" s="51">
        <v>11.25</v>
      </c>
      <c r="E394" s="51">
        <v>11</v>
      </c>
      <c r="F394" s="53">
        <v>1.7482638888888888E-3</v>
      </c>
      <c r="G394" s="51">
        <v>1.01</v>
      </c>
      <c r="H394" s="51">
        <v>2.95</v>
      </c>
      <c r="I394" s="51">
        <v>17.5</v>
      </c>
      <c r="J394" s="50">
        <v>19</v>
      </c>
      <c r="L394"/>
      <c r="O394" s="57">
        <v>1.7482638888888888E-3</v>
      </c>
      <c r="P394" s="57">
        <f t="shared" si="9"/>
        <v>1.7402777777777781E-3</v>
      </c>
      <c r="Q394" s="50">
        <v>19</v>
      </c>
      <c r="T394" s="57"/>
      <c r="V394" s="51">
        <v>2.95</v>
      </c>
      <c r="AF394">
        <v>19</v>
      </c>
      <c r="AG394" s="50">
        <v>19</v>
      </c>
      <c r="AH394" t="s">
        <v>756</v>
      </c>
      <c r="AI394" t="s">
        <v>757</v>
      </c>
      <c r="AJ394" t="s">
        <v>758</v>
      </c>
      <c r="AK394">
        <v>5.81</v>
      </c>
      <c r="AL394">
        <v>192</v>
      </c>
      <c r="AM394" t="s">
        <v>759</v>
      </c>
      <c r="AN394">
        <v>19</v>
      </c>
      <c r="AS394" s="50">
        <v>19</v>
      </c>
      <c r="AT394" t="s">
        <v>756</v>
      </c>
    </row>
    <row r="395" spans="1:46" ht="15">
      <c r="A395" s="381">
        <v>5.81</v>
      </c>
      <c r="B395" s="382">
        <v>192</v>
      </c>
      <c r="C395" s="50">
        <v>18</v>
      </c>
      <c r="D395" s="51">
        <v>11.31</v>
      </c>
      <c r="E395" s="51">
        <v>11.1</v>
      </c>
      <c r="F395" s="53">
        <v>1.7563657407407408E-3</v>
      </c>
      <c r="G395" s="51">
        <v>1</v>
      </c>
      <c r="H395" s="51">
        <v>2.92</v>
      </c>
      <c r="I395" s="51">
        <v>17</v>
      </c>
      <c r="J395" s="50">
        <v>18</v>
      </c>
      <c r="L395"/>
      <c r="O395" s="57">
        <v>1.7563657407407408E-3</v>
      </c>
      <c r="P395" s="57">
        <f t="shared" si="9"/>
        <v>1.7483796296296297E-3</v>
      </c>
      <c r="Q395" s="50">
        <v>18</v>
      </c>
      <c r="T395" s="57"/>
      <c r="V395" s="51">
        <v>2.92</v>
      </c>
      <c r="AF395">
        <v>18</v>
      </c>
      <c r="AG395" s="50">
        <v>18</v>
      </c>
      <c r="AH395" t="s">
        <v>760</v>
      </c>
      <c r="AI395" t="s">
        <v>761</v>
      </c>
      <c r="AJ395" t="s">
        <v>762</v>
      </c>
      <c r="AK395">
        <v>5.83</v>
      </c>
      <c r="AL395">
        <v>193</v>
      </c>
      <c r="AM395" t="s">
        <v>763</v>
      </c>
      <c r="AN395">
        <v>18</v>
      </c>
      <c r="AS395" s="50">
        <v>18</v>
      </c>
      <c r="AT395" t="s">
        <v>760</v>
      </c>
    </row>
    <row r="396" spans="1:46" ht="15">
      <c r="A396" s="379">
        <v>5.83</v>
      </c>
      <c r="B396" s="380">
        <v>193</v>
      </c>
      <c r="C396" s="50">
        <v>17</v>
      </c>
      <c r="D396" s="51">
        <v>11.37</v>
      </c>
      <c r="E396" s="51"/>
      <c r="F396" s="53">
        <v>1.7644675925925926E-3</v>
      </c>
      <c r="G396" s="51"/>
      <c r="H396" s="51">
        <v>2.89</v>
      </c>
      <c r="I396" s="51">
        <v>16.5</v>
      </c>
      <c r="J396" s="50">
        <v>17</v>
      </c>
      <c r="L396"/>
      <c r="O396" s="57">
        <v>1.7644675925925926E-3</v>
      </c>
      <c r="P396" s="57">
        <f t="shared" si="9"/>
        <v>1.7564814814814817E-3</v>
      </c>
      <c r="Q396" s="50">
        <v>17</v>
      </c>
      <c r="T396" s="57"/>
      <c r="V396" s="51">
        <v>2.89</v>
      </c>
      <c r="AF396">
        <v>17</v>
      </c>
      <c r="AG396" s="50">
        <v>17</v>
      </c>
      <c r="AI396" t="s">
        <v>764</v>
      </c>
      <c r="AK396">
        <v>5.84</v>
      </c>
      <c r="AL396">
        <v>194</v>
      </c>
      <c r="AM396" t="s">
        <v>765</v>
      </c>
      <c r="AN396">
        <v>17</v>
      </c>
      <c r="AS396" s="50">
        <v>17</v>
      </c>
    </row>
    <row r="397" spans="1:46" ht="15">
      <c r="A397" s="381">
        <v>5.84</v>
      </c>
      <c r="B397" s="382">
        <v>194</v>
      </c>
      <c r="C397" s="50">
        <v>16</v>
      </c>
      <c r="D397" s="51">
        <v>11.43</v>
      </c>
      <c r="E397" s="51">
        <v>11.2</v>
      </c>
      <c r="F397" s="53">
        <v>1.7725694444444447E-3</v>
      </c>
      <c r="G397" s="51">
        <v>0.99</v>
      </c>
      <c r="H397" s="51">
        <v>2.86</v>
      </c>
      <c r="I397" s="51">
        <v>16</v>
      </c>
      <c r="J397" s="50">
        <v>16</v>
      </c>
      <c r="L397"/>
      <c r="O397" s="57">
        <v>1.7725694444444447E-3</v>
      </c>
      <c r="P397" s="57">
        <f t="shared" si="9"/>
        <v>1.7645833333333335E-3</v>
      </c>
      <c r="Q397" s="50">
        <v>16</v>
      </c>
      <c r="T397" s="57"/>
      <c r="V397" s="51">
        <v>2.86</v>
      </c>
      <c r="AF397">
        <v>16</v>
      </c>
      <c r="AG397" s="50">
        <v>16</v>
      </c>
      <c r="AH397" t="s">
        <v>766</v>
      </c>
      <c r="AI397" t="s">
        <v>767</v>
      </c>
      <c r="AJ397" t="s">
        <v>768</v>
      </c>
      <c r="AK397">
        <v>5.85</v>
      </c>
      <c r="AL397">
        <v>195</v>
      </c>
      <c r="AM397" t="s">
        <v>769</v>
      </c>
      <c r="AN397">
        <v>16</v>
      </c>
      <c r="AS397" s="50">
        <v>16</v>
      </c>
      <c r="AT397" t="s">
        <v>766</v>
      </c>
    </row>
    <row r="398" spans="1:46" ht="15">
      <c r="A398" s="379">
        <v>5.85</v>
      </c>
      <c r="B398" s="380">
        <v>195</v>
      </c>
      <c r="C398" s="50">
        <v>15</v>
      </c>
      <c r="D398" s="51">
        <v>11.49</v>
      </c>
      <c r="E398" s="52"/>
      <c r="F398" s="53">
        <v>1.7806712962962965E-3</v>
      </c>
      <c r="G398" s="51">
        <v>0.98</v>
      </c>
      <c r="H398" s="51">
        <v>2.83</v>
      </c>
      <c r="I398" s="51">
        <v>15.5</v>
      </c>
      <c r="J398" s="50">
        <v>15</v>
      </c>
      <c r="L398"/>
      <c r="O398" s="57">
        <v>1.7806712962962965E-3</v>
      </c>
      <c r="P398" s="57">
        <f t="shared" si="9"/>
        <v>1.7726851851851855E-3</v>
      </c>
      <c r="Q398" s="50">
        <v>15</v>
      </c>
      <c r="T398" s="57"/>
      <c r="V398" s="51">
        <v>2.83</v>
      </c>
      <c r="AF398">
        <v>15</v>
      </c>
      <c r="AG398" s="50">
        <v>15</v>
      </c>
      <c r="AI398" t="s">
        <v>770</v>
      </c>
      <c r="AJ398" t="s">
        <v>771</v>
      </c>
      <c r="AK398">
        <v>5.87</v>
      </c>
      <c r="AL398">
        <v>196</v>
      </c>
      <c r="AM398" t="s">
        <v>772</v>
      </c>
      <c r="AN398">
        <v>15</v>
      </c>
      <c r="AS398" s="50">
        <v>15</v>
      </c>
    </row>
    <row r="399" spans="1:46" ht="15">
      <c r="A399" s="381">
        <v>5.87</v>
      </c>
      <c r="B399" s="382">
        <v>196</v>
      </c>
      <c r="C399" s="50">
        <v>14</v>
      </c>
      <c r="D399" s="51">
        <v>11.56</v>
      </c>
      <c r="E399" s="51">
        <v>11.3</v>
      </c>
      <c r="F399" s="53">
        <v>1.7899305555555557E-3</v>
      </c>
      <c r="G399" s="51">
        <v>0.97</v>
      </c>
      <c r="H399" s="51">
        <v>2.8</v>
      </c>
      <c r="I399" s="51">
        <v>15</v>
      </c>
      <c r="J399" s="50">
        <v>14</v>
      </c>
      <c r="L399"/>
      <c r="O399" s="57">
        <v>1.7899305555555557E-3</v>
      </c>
      <c r="P399" s="57">
        <f t="shared" si="9"/>
        <v>1.7807870370370373E-3</v>
      </c>
      <c r="Q399" s="50">
        <v>14</v>
      </c>
      <c r="T399" s="57"/>
      <c r="V399" s="51">
        <v>2.8</v>
      </c>
      <c r="AF399">
        <v>14</v>
      </c>
      <c r="AG399" s="50">
        <v>14</v>
      </c>
      <c r="AH399" t="s">
        <v>773</v>
      </c>
      <c r="AI399" t="s">
        <v>774</v>
      </c>
      <c r="AJ399" t="s">
        <v>775</v>
      </c>
      <c r="AK399">
        <v>5.88</v>
      </c>
      <c r="AL399">
        <v>197</v>
      </c>
      <c r="AM399" t="s">
        <v>776</v>
      </c>
      <c r="AN399">
        <v>14</v>
      </c>
      <c r="AS399" s="50">
        <v>14</v>
      </c>
      <c r="AT399" t="s">
        <v>773</v>
      </c>
    </row>
    <row r="400" spans="1:46" ht="15">
      <c r="A400" s="379">
        <v>5.88</v>
      </c>
      <c r="B400" s="380">
        <v>197</v>
      </c>
      <c r="C400" s="50">
        <v>13</v>
      </c>
      <c r="D400" s="51">
        <v>11.64</v>
      </c>
      <c r="E400" s="51">
        <v>11.4</v>
      </c>
      <c r="F400" s="53">
        <v>1.7991898148148149E-3</v>
      </c>
      <c r="G400" s="51">
        <v>0.96</v>
      </c>
      <c r="H400" s="51">
        <v>2.77</v>
      </c>
      <c r="I400" s="51">
        <v>14.5</v>
      </c>
      <c r="J400" s="50">
        <v>13</v>
      </c>
      <c r="L400"/>
      <c r="O400" s="57">
        <v>1.7991898148148149E-3</v>
      </c>
      <c r="P400" s="57">
        <f t="shared" si="9"/>
        <v>1.7900462962962965E-3</v>
      </c>
      <c r="Q400" s="50">
        <v>13</v>
      </c>
      <c r="T400" s="57"/>
      <c r="V400" s="51">
        <v>2.77</v>
      </c>
      <c r="AF400">
        <v>13</v>
      </c>
      <c r="AG400" s="50">
        <v>13</v>
      </c>
      <c r="AH400" t="s">
        <v>777</v>
      </c>
      <c r="AI400" t="s">
        <v>778</v>
      </c>
      <c r="AJ400" t="s">
        <v>779</v>
      </c>
      <c r="AK400">
        <v>5.9</v>
      </c>
      <c r="AL400">
        <v>198</v>
      </c>
      <c r="AM400" t="s">
        <v>780</v>
      </c>
      <c r="AN400">
        <v>13</v>
      </c>
      <c r="AS400" s="50">
        <v>13</v>
      </c>
      <c r="AT400" t="s">
        <v>777</v>
      </c>
    </row>
    <row r="401" spans="1:46" ht="15">
      <c r="A401" s="381">
        <v>5.9</v>
      </c>
      <c r="B401" s="382">
        <v>198</v>
      </c>
      <c r="C401" s="50">
        <v>12</v>
      </c>
      <c r="D401" s="51">
        <v>11.72</v>
      </c>
      <c r="E401" s="51">
        <v>11.5</v>
      </c>
      <c r="F401" s="53">
        <v>1.8084490740740741E-3</v>
      </c>
      <c r="G401" s="51">
        <v>0.95</v>
      </c>
      <c r="H401" s="51">
        <v>2.74</v>
      </c>
      <c r="I401" s="51">
        <v>14</v>
      </c>
      <c r="J401" s="50">
        <v>12</v>
      </c>
      <c r="L401"/>
      <c r="O401" s="57">
        <v>1.8084490740740741E-3</v>
      </c>
      <c r="P401" s="57">
        <f t="shared" si="9"/>
        <v>1.7993055555555557E-3</v>
      </c>
      <c r="Q401" s="50">
        <v>12</v>
      </c>
      <c r="T401" s="57"/>
      <c r="V401" s="51">
        <v>2.74</v>
      </c>
      <c r="AF401">
        <v>12</v>
      </c>
      <c r="AG401" s="50">
        <v>12</v>
      </c>
      <c r="AH401" t="s">
        <v>781</v>
      </c>
      <c r="AI401" t="s">
        <v>782</v>
      </c>
      <c r="AJ401" t="s">
        <v>783</v>
      </c>
      <c r="AK401">
        <v>5.91</v>
      </c>
      <c r="AL401">
        <v>199</v>
      </c>
      <c r="AM401" t="s">
        <v>784</v>
      </c>
      <c r="AN401">
        <v>12</v>
      </c>
      <c r="AS401" s="50">
        <v>12</v>
      </c>
      <c r="AT401" t="s">
        <v>781</v>
      </c>
    </row>
    <row r="402" spans="1:46" ht="15">
      <c r="A402" s="379">
        <v>5.91</v>
      </c>
      <c r="B402" s="380">
        <v>199</v>
      </c>
      <c r="C402" s="50">
        <v>11</v>
      </c>
      <c r="D402" s="51">
        <v>11.8</v>
      </c>
      <c r="E402" s="51">
        <v>11.6</v>
      </c>
      <c r="F402" s="53">
        <v>1.8177083333333333E-3</v>
      </c>
      <c r="G402" s="51">
        <v>0.94</v>
      </c>
      <c r="H402" s="51">
        <v>2.71</v>
      </c>
      <c r="I402" s="51">
        <v>13.5</v>
      </c>
      <c r="J402" s="50">
        <v>11</v>
      </c>
      <c r="L402"/>
      <c r="O402" s="57">
        <v>1.8177083333333333E-3</v>
      </c>
      <c r="P402" s="57">
        <f t="shared" si="9"/>
        <v>1.8085648148148149E-3</v>
      </c>
      <c r="Q402" s="50">
        <v>11</v>
      </c>
      <c r="T402" s="57"/>
      <c r="V402" s="51">
        <v>2.71</v>
      </c>
      <c r="AF402">
        <v>11</v>
      </c>
      <c r="AG402" s="50">
        <v>11</v>
      </c>
      <c r="AH402" t="s">
        <v>785</v>
      </c>
      <c r="AI402" t="s">
        <v>786</v>
      </c>
      <c r="AJ402" t="s">
        <v>787</v>
      </c>
      <c r="AK402">
        <v>5.93</v>
      </c>
      <c r="AL402">
        <v>200</v>
      </c>
      <c r="AM402" t="s">
        <v>788</v>
      </c>
      <c r="AN402">
        <v>11</v>
      </c>
      <c r="AS402" s="50">
        <v>11</v>
      </c>
      <c r="AT402" t="s">
        <v>785</v>
      </c>
    </row>
    <row r="403" spans="1:46" ht="15">
      <c r="A403" s="381">
        <v>5.93</v>
      </c>
      <c r="B403" s="382">
        <v>200</v>
      </c>
      <c r="C403" s="50">
        <v>10</v>
      </c>
      <c r="D403" s="51">
        <v>11.88</v>
      </c>
      <c r="E403" s="51">
        <v>11.7</v>
      </c>
      <c r="F403" s="53">
        <v>1.8269675925925927E-3</v>
      </c>
      <c r="G403" s="51">
        <v>0.93</v>
      </c>
      <c r="H403" s="51">
        <v>2.67</v>
      </c>
      <c r="I403" s="51">
        <v>13</v>
      </c>
      <c r="J403" s="50">
        <v>10</v>
      </c>
      <c r="L403"/>
      <c r="O403" s="57">
        <v>1.8269675925925927E-3</v>
      </c>
      <c r="P403" s="57">
        <f t="shared" si="9"/>
        <v>1.8178240740740741E-3</v>
      </c>
      <c r="Q403" s="50">
        <v>10</v>
      </c>
      <c r="T403" s="57"/>
      <c r="V403" s="51">
        <v>2.67</v>
      </c>
      <c r="AF403">
        <v>10</v>
      </c>
      <c r="AG403" s="50">
        <v>10</v>
      </c>
      <c r="AH403" t="s">
        <v>789</v>
      </c>
      <c r="AI403" t="s">
        <v>790</v>
      </c>
      <c r="AJ403" t="s">
        <v>791</v>
      </c>
      <c r="AL403">
        <v>144</v>
      </c>
      <c r="AM403" t="s">
        <v>792</v>
      </c>
      <c r="AN403">
        <v>10</v>
      </c>
      <c r="AS403" s="50">
        <v>10</v>
      </c>
      <c r="AT403" t="s">
        <v>789</v>
      </c>
    </row>
    <row r="404" spans="1:46" ht="15">
      <c r="C404" s="50">
        <v>9</v>
      </c>
      <c r="D404" s="51">
        <v>11.96</v>
      </c>
      <c r="E404" s="52"/>
      <c r="F404" s="53">
        <v>1.8362268518518519E-3</v>
      </c>
      <c r="G404" s="51">
        <v>0.92</v>
      </c>
      <c r="H404" s="51">
        <v>2.63</v>
      </c>
      <c r="I404" s="51">
        <v>12.5</v>
      </c>
      <c r="J404" s="50">
        <v>9</v>
      </c>
      <c r="L404"/>
      <c r="O404" s="57">
        <v>1.8362268518518519E-3</v>
      </c>
      <c r="P404" s="57">
        <f t="shared" si="9"/>
        <v>1.8270833333333336E-3</v>
      </c>
      <c r="Q404" s="50">
        <v>9</v>
      </c>
      <c r="T404" s="57"/>
      <c r="V404" s="51">
        <v>2.63</v>
      </c>
      <c r="AF404">
        <v>9</v>
      </c>
      <c r="AG404" s="50">
        <v>9</v>
      </c>
      <c r="AI404" t="s">
        <v>793</v>
      </c>
      <c r="AJ404" t="s">
        <v>794</v>
      </c>
      <c r="AL404">
        <v>140</v>
      </c>
      <c r="AM404" t="s">
        <v>795</v>
      </c>
      <c r="AN404">
        <v>9</v>
      </c>
      <c r="AS404" s="50">
        <v>9</v>
      </c>
    </row>
    <row r="405" spans="1:46" ht="15">
      <c r="C405" s="50">
        <v>8</v>
      </c>
      <c r="D405" s="51">
        <v>12.04</v>
      </c>
      <c r="E405" s="51">
        <v>11.8</v>
      </c>
      <c r="F405" s="53">
        <v>1.8454861111111111E-3</v>
      </c>
      <c r="G405" s="51">
        <v>0.91</v>
      </c>
      <c r="H405" s="51">
        <v>2.59</v>
      </c>
      <c r="I405" s="51">
        <v>12</v>
      </c>
      <c r="J405" s="50">
        <v>8</v>
      </c>
      <c r="L405"/>
      <c r="O405" s="57">
        <v>1.8454861111111111E-3</v>
      </c>
      <c r="P405" s="57">
        <f t="shared" si="9"/>
        <v>1.8363425925925928E-3</v>
      </c>
      <c r="Q405" s="50">
        <v>8</v>
      </c>
      <c r="T405" s="57"/>
      <c r="V405" s="51">
        <v>2.59</v>
      </c>
      <c r="AF405">
        <v>8</v>
      </c>
      <c r="AG405" s="50">
        <v>8</v>
      </c>
      <c r="AH405" t="s">
        <v>796</v>
      </c>
      <c r="AI405" t="s">
        <v>797</v>
      </c>
      <c r="AJ405" t="s">
        <v>798</v>
      </c>
      <c r="AL405">
        <v>136</v>
      </c>
      <c r="AM405" t="s">
        <v>799</v>
      </c>
      <c r="AN405">
        <v>8</v>
      </c>
      <c r="AS405" s="50">
        <v>8</v>
      </c>
      <c r="AT405" t="s">
        <v>796</v>
      </c>
    </row>
    <row r="406" spans="1:46" ht="15">
      <c r="C406" s="50">
        <v>7</v>
      </c>
      <c r="D406" s="51">
        <v>12.12</v>
      </c>
      <c r="E406" s="51">
        <v>11.9</v>
      </c>
      <c r="F406" s="53">
        <v>1.8547453703703703E-3</v>
      </c>
      <c r="G406" s="51">
        <v>0.9</v>
      </c>
      <c r="H406" s="51">
        <v>2.5499999999999998</v>
      </c>
      <c r="I406" s="51">
        <v>11.5</v>
      </c>
      <c r="J406" s="50">
        <v>7</v>
      </c>
      <c r="L406"/>
      <c r="O406" s="57">
        <v>1.8547453703703703E-3</v>
      </c>
      <c r="P406" s="57">
        <f t="shared" si="9"/>
        <v>1.845601851851852E-3</v>
      </c>
      <c r="Q406" s="50">
        <v>7</v>
      </c>
      <c r="T406" s="57"/>
      <c r="V406" s="51">
        <v>2.5499999999999998</v>
      </c>
      <c r="AF406">
        <v>7</v>
      </c>
      <c r="AG406" s="50">
        <v>7</v>
      </c>
      <c r="AH406" t="s">
        <v>800</v>
      </c>
      <c r="AI406" t="s">
        <v>801</v>
      </c>
      <c r="AJ406" t="s">
        <v>802</v>
      </c>
      <c r="AL406">
        <v>132</v>
      </c>
      <c r="AM406" t="s">
        <v>781</v>
      </c>
      <c r="AN406">
        <v>7</v>
      </c>
      <c r="AS406" s="50">
        <v>7</v>
      </c>
      <c r="AT406" t="s">
        <v>800</v>
      </c>
    </row>
    <row r="407" spans="1:46" ht="15">
      <c r="C407" s="50">
        <v>6</v>
      </c>
      <c r="D407" s="51">
        <v>12.2</v>
      </c>
      <c r="E407" s="51">
        <v>12</v>
      </c>
      <c r="F407" s="53">
        <v>1.8640046296296295E-3</v>
      </c>
      <c r="G407" s="51">
        <v>0.88</v>
      </c>
      <c r="H407" s="51">
        <v>2.5</v>
      </c>
      <c r="I407" s="51">
        <v>11</v>
      </c>
      <c r="J407" s="50">
        <v>6</v>
      </c>
      <c r="L407"/>
      <c r="O407" s="57">
        <v>1.8640046296296295E-3</v>
      </c>
      <c r="P407" s="57">
        <f t="shared" ref="P407:P413" si="10">O406+$P$211</f>
        <v>1.8548611111111112E-3</v>
      </c>
      <c r="Q407" s="50">
        <v>6</v>
      </c>
      <c r="T407" s="57"/>
      <c r="V407" s="51">
        <v>2.5</v>
      </c>
      <c r="AF407">
        <v>6</v>
      </c>
      <c r="AG407" s="50">
        <v>6</v>
      </c>
      <c r="AH407" t="s">
        <v>799</v>
      </c>
      <c r="AI407" t="s">
        <v>803</v>
      </c>
      <c r="AJ407" t="s">
        <v>804</v>
      </c>
      <c r="AL407">
        <v>128</v>
      </c>
      <c r="AM407" t="s">
        <v>756</v>
      </c>
      <c r="AN407">
        <v>6</v>
      </c>
      <c r="AS407" s="50">
        <v>6</v>
      </c>
      <c r="AT407" t="s">
        <v>799</v>
      </c>
    </row>
    <row r="408" spans="1:46" ht="15">
      <c r="C408" s="50">
        <v>5</v>
      </c>
      <c r="D408" s="51">
        <v>12.3</v>
      </c>
      <c r="E408" s="51">
        <v>12.1</v>
      </c>
      <c r="F408" s="53">
        <v>1.8732638888888887E-3</v>
      </c>
      <c r="G408" s="51">
        <v>0.87</v>
      </c>
      <c r="H408" s="51">
        <v>2.4500000000000002</v>
      </c>
      <c r="I408" s="51">
        <v>10.5</v>
      </c>
      <c r="J408" s="50">
        <v>5</v>
      </c>
      <c r="L408"/>
      <c r="O408" s="57">
        <v>1.8732638888888887E-3</v>
      </c>
      <c r="P408" s="57">
        <f t="shared" si="10"/>
        <v>1.8641203703703704E-3</v>
      </c>
      <c r="Q408" s="50">
        <v>5</v>
      </c>
      <c r="T408" s="57"/>
      <c r="V408" s="51">
        <v>2.4500000000000002</v>
      </c>
      <c r="AF408">
        <v>5</v>
      </c>
      <c r="AG408" s="50">
        <v>5</v>
      </c>
      <c r="AH408" t="s">
        <v>805</v>
      </c>
      <c r="AI408" t="s">
        <v>806</v>
      </c>
      <c r="AJ408" t="s">
        <v>807</v>
      </c>
      <c r="AL408">
        <v>124</v>
      </c>
      <c r="AM408" t="s">
        <v>722</v>
      </c>
      <c r="AN408">
        <v>5</v>
      </c>
      <c r="AS408" s="50">
        <v>5</v>
      </c>
      <c r="AT408" t="s">
        <v>805</v>
      </c>
    </row>
    <row r="409" spans="1:46" ht="15">
      <c r="C409" s="50">
        <v>4</v>
      </c>
      <c r="D409" s="51">
        <v>12.4</v>
      </c>
      <c r="E409" s="51">
        <v>12.2</v>
      </c>
      <c r="F409" s="53">
        <v>1.8825231481481481E-3</v>
      </c>
      <c r="G409" s="51">
        <v>0.85</v>
      </c>
      <c r="H409" s="51">
        <v>2.4</v>
      </c>
      <c r="I409" s="51">
        <v>10</v>
      </c>
      <c r="J409" s="50">
        <v>4</v>
      </c>
      <c r="L409"/>
      <c r="O409" s="57">
        <v>1.8825231481481481E-3</v>
      </c>
      <c r="P409" s="57">
        <f t="shared" si="10"/>
        <v>1.8733796296296296E-3</v>
      </c>
      <c r="Q409" s="50">
        <v>4</v>
      </c>
      <c r="T409" s="57"/>
      <c r="V409" s="51">
        <v>2.4</v>
      </c>
      <c r="AF409">
        <v>4</v>
      </c>
      <c r="AG409" s="50">
        <v>4</v>
      </c>
      <c r="AH409" t="s">
        <v>808</v>
      </c>
      <c r="AI409" t="s">
        <v>809</v>
      </c>
      <c r="AJ409" t="s">
        <v>810</v>
      </c>
      <c r="AL409">
        <v>120</v>
      </c>
      <c r="AM409" t="s">
        <v>686</v>
      </c>
      <c r="AN409">
        <v>4</v>
      </c>
      <c r="AS409" s="50">
        <v>4</v>
      </c>
      <c r="AT409" t="s">
        <v>808</v>
      </c>
    </row>
    <row r="410" spans="1:46" ht="15">
      <c r="C410" s="50">
        <v>3</v>
      </c>
      <c r="D410" s="51">
        <v>12.5</v>
      </c>
      <c r="E410" s="51">
        <v>12.3</v>
      </c>
      <c r="F410" s="53">
        <v>1.8906250000000002E-3</v>
      </c>
      <c r="G410" s="51">
        <v>0.84</v>
      </c>
      <c r="H410" s="51">
        <v>2.35</v>
      </c>
      <c r="I410" s="51">
        <v>9.5</v>
      </c>
      <c r="J410" s="50">
        <v>3</v>
      </c>
      <c r="L410"/>
      <c r="O410" s="57">
        <v>1.8906250000000002E-3</v>
      </c>
      <c r="P410" s="57">
        <f t="shared" si="10"/>
        <v>1.882638888888889E-3</v>
      </c>
      <c r="Q410" s="50">
        <v>3</v>
      </c>
      <c r="T410" s="57"/>
      <c r="V410" s="51">
        <v>2.35</v>
      </c>
      <c r="AF410">
        <v>3</v>
      </c>
      <c r="AG410" s="50">
        <v>3</v>
      </c>
      <c r="AH410" t="s">
        <v>811</v>
      </c>
      <c r="AI410" t="s">
        <v>812</v>
      </c>
      <c r="AJ410" t="s">
        <v>813</v>
      </c>
      <c r="AL410">
        <v>116</v>
      </c>
      <c r="AM410" t="s">
        <v>654</v>
      </c>
      <c r="AN410">
        <v>3</v>
      </c>
      <c r="AS410" s="50">
        <v>3</v>
      </c>
      <c r="AT410" t="s">
        <v>811</v>
      </c>
    </row>
    <row r="411" spans="1:46" ht="15">
      <c r="C411" s="50">
        <v>2</v>
      </c>
      <c r="D411" s="51">
        <v>12.62</v>
      </c>
      <c r="E411" s="51">
        <v>12.4</v>
      </c>
      <c r="F411" s="53">
        <v>1.9021990740740742E-3</v>
      </c>
      <c r="G411" s="51">
        <v>0.82</v>
      </c>
      <c r="H411" s="51">
        <v>2.25</v>
      </c>
      <c r="I411" s="51">
        <v>9</v>
      </c>
      <c r="J411" s="50">
        <v>2</v>
      </c>
      <c r="L411"/>
      <c r="O411" s="57">
        <v>1.9021990740740742E-3</v>
      </c>
      <c r="P411" s="57">
        <f t="shared" si="10"/>
        <v>1.890740740740741E-3</v>
      </c>
      <c r="Q411" s="50">
        <v>2</v>
      </c>
      <c r="T411" s="57"/>
      <c r="V411" s="51">
        <v>2.25</v>
      </c>
      <c r="AF411">
        <v>2</v>
      </c>
      <c r="AG411" s="50">
        <v>2</v>
      </c>
      <c r="AH411" t="s">
        <v>814</v>
      </c>
      <c r="AI411" t="s">
        <v>815</v>
      </c>
      <c r="AJ411" t="s">
        <v>816</v>
      </c>
      <c r="AL411">
        <v>112</v>
      </c>
      <c r="AM411" t="s">
        <v>616</v>
      </c>
      <c r="AN411">
        <v>2</v>
      </c>
      <c r="AS411" s="50">
        <v>2</v>
      </c>
      <c r="AT411" t="s">
        <v>814</v>
      </c>
    </row>
    <row r="412" spans="1:46" ht="15">
      <c r="C412" s="50">
        <v>1</v>
      </c>
      <c r="D412" s="51">
        <v>12.75</v>
      </c>
      <c r="E412" s="51">
        <v>12.5</v>
      </c>
      <c r="F412" s="53">
        <v>1.9137731481481482E-3</v>
      </c>
      <c r="G412" s="51">
        <v>0.8</v>
      </c>
      <c r="H412" s="51">
        <v>2.1</v>
      </c>
      <c r="I412" s="51">
        <v>8</v>
      </c>
      <c r="J412" s="50">
        <v>1</v>
      </c>
      <c r="L412"/>
      <c r="O412" s="57">
        <v>1.9137731481481482E-3</v>
      </c>
      <c r="P412" s="57">
        <f t="shared" si="10"/>
        <v>1.902314814814815E-3</v>
      </c>
      <c r="Q412" s="50">
        <v>1</v>
      </c>
      <c r="T412" s="57"/>
      <c r="V412" s="51">
        <v>2.1</v>
      </c>
      <c r="AF412">
        <v>1</v>
      </c>
      <c r="AG412" s="50">
        <v>1</v>
      </c>
      <c r="AH412" t="s">
        <v>795</v>
      </c>
      <c r="AI412" t="s">
        <v>817</v>
      </c>
      <c r="AJ412" t="s">
        <v>818</v>
      </c>
      <c r="AL412">
        <v>108</v>
      </c>
      <c r="AM412" t="s">
        <v>499</v>
      </c>
      <c r="AN412">
        <v>1</v>
      </c>
      <c r="AS412" s="50">
        <v>1</v>
      </c>
      <c r="AT412" t="s">
        <v>795</v>
      </c>
    </row>
    <row r="413" spans="1:46" ht="15">
      <c r="P413" s="57">
        <f t="shared" si="10"/>
        <v>1.913888888888889E-3</v>
      </c>
      <c r="Q413" s="60">
        <v>0</v>
      </c>
    </row>
  </sheetData>
  <sortState xmlns:xlrd2="http://schemas.microsoft.com/office/spreadsheetml/2017/richdata2" ref="AK213:AL412">
    <sortCondition ref="AK213:AK412"/>
  </sortState>
  <mergeCells count="17">
    <mergeCell ref="V210:V211"/>
    <mergeCell ref="H210:H211"/>
    <mergeCell ref="W210:W211"/>
    <mergeCell ref="X210:X211"/>
    <mergeCell ref="Q210:Q211"/>
    <mergeCell ref="I210:I211"/>
    <mergeCell ref="J210:J211"/>
    <mergeCell ref="A210:A211"/>
    <mergeCell ref="B210:B211"/>
    <mergeCell ref="S210:S211"/>
    <mergeCell ref="O210:O211"/>
    <mergeCell ref="R210:R211"/>
    <mergeCell ref="C210:C211"/>
    <mergeCell ref="D210:D211"/>
    <mergeCell ref="E210:E211"/>
    <mergeCell ref="F210:F211"/>
    <mergeCell ref="G210:G211"/>
  </mergeCells>
  <phoneticPr fontId="19" type="noConversion"/>
  <pageMargins left="0.7" right="0.7" top="0.75" bottom="0.75" header="0.3" footer="0.3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3C4517E-D416-4F8E-B192-9CE0CC106A5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Nazwane zakresy</vt:lpstr>
      </vt:variant>
      <vt:variant>
        <vt:i4>20</vt:i4>
      </vt:variant>
    </vt:vector>
  </HeadingPairs>
  <TitlesOfParts>
    <vt:vector size="28" baseType="lpstr">
      <vt:lpstr>arkusz_dz</vt:lpstr>
      <vt:lpstr>Arkuszchl</vt:lpstr>
      <vt:lpstr>formularz_chl</vt:lpstr>
      <vt:lpstr>zgłoszenie_dz</vt:lpstr>
      <vt:lpstr>ind</vt:lpstr>
      <vt:lpstr>zesp</vt:lpstr>
      <vt:lpstr>zgłoszenie_chlopcy</vt:lpstr>
      <vt:lpstr>tabele</vt:lpstr>
      <vt:lpstr>ch_1000</vt:lpstr>
      <vt:lpstr>ch_60</vt:lpstr>
      <vt:lpstr>ch_p</vt:lpstr>
      <vt:lpstr>ch_skok</vt:lpstr>
      <vt:lpstr>ch_wzw</vt:lpstr>
      <vt:lpstr>tabele!DaneZewnętrzne_3</vt:lpstr>
      <vt:lpstr>tabele!DaneZewnętrzne_4</vt:lpstr>
      <vt:lpstr>tabele!DaneZewnętrzne_5</vt:lpstr>
      <vt:lpstr>dz_60</vt:lpstr>
      <vt:lpstr>dz_600</vt:lpstr>
      <vt:lpstr>dz_p</vt:lpstr>
      <vt:lpstr>dz_skok</vt:lpstr>
      <vt:lpstr>dz_wzw</vt:lpstr>
      <vt:lpstr>fz</vt:lpstr>
      <vt:lpstr>arkusz_dz!Obszar_wydruku</vt:lpstr>
      <vt:lpstr>Arkuszchl!Obszar_wydruku</vt:lpstr>
      <vt:lpstr>tabelka_1</vt:lpstr>
      <vt:lpstr>tabelka_2</vt:lpstr>
      <vt:lpstr>arkusz_dz!Tytuły_wydruku</vt:lpstr>
      <vt:lpstr>Arkuszchl!Tytuły_wydruku</vt:lpstr>
    </vt:vector>
  </TitlesOfParts>
  <Company>LK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</dc:creator>
  <cp:lastModifiedBy>Krzysiek</cp:lastModifiedBy>
  <cp:lastPrinted>2021-06-10T12:59:04Z</cp:lastPrinted>
  <dcterms:created xsi:type="dcterms:W3CDTF">2003-05-21T20:57:11Z</dcterms:created>
  <dcterms:modified xsi:type="dcterms:W3CDTF">2021-06-15T13:32:18Z</dcterms:modified>
</cp:coreProperties>
</file>